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hidePivotFieldList="1"/>
  <mc:AlternateContent xmlns:mc="http://schemas.openxmlformats.org/markup-compatibility/2006">
    <mc:Choice Requires="x15">
      <x15ac:absPath xmlns:x15ac="http://schemas.microsoft.com/office/spreadsheetml/2010/11/ac" url="C:\Users\Ali Usama\Desktop\"/>
    </mc:Choice>
  </mc:AlternateContent>
  <xr:revisionPtr revIDLastSave="0" documentId="13_ncr:1_{CD31E98D-81C3-4943-A591-C3762F43E0D3}" xr6:coauthVersionLast="47" xr6:coauthVersionMax="47" xr10:uidLastSave="{00000000-0000-0000-0000-000000000000}"/>
  <bookViews>
    <workbookView xWindow="-120" yWindow="-120" windowWidth="19440" windowHeight="15000" xr2:uid="{92616660-EA5B-4302-9DB9-0BAD09DC89DA}"/>
  </bookViews>
  <sheets>
    <sheet name="Dasboard" sheetId="3" r:id="rId1"/>
    <sheet name="sales_data_sample" sheetId="4" r:id="rId2"/>
    <sheet name="helping" sheetId="5" r:id="rId3"/>
  </sheets>
  <definedNames>
    <definedName name="_xlchart.v5.0" hidden="1">helping!$D$23</definedName>
    <definedName name="_xlchart.v5.1" hidden="1">helping!$D$24:$D$42</definedName>
    <definedName name="_xlchart.v5.2" hidden="1">helping!$E$23</definedName>
    <definedName name="_xlchart.v5.3" hidden="1">helping!$E$24:$E$42</definedName>
    <definedName name="Slicer_MONTH_ID">#N/A</definedName>
    <definedName name="Slicer_YEAR_ID">#N/A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24" i="5" l="1" a="1"/>
  <c r="D24" i="5" s="1"/>
  <c r="I2"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I339" i="4"/>
  <c r="I340" i="4"/>
  <c r="I341" i="4"/>
  <c r="I342" i="4"/>
  <c r="I343" i="4"/>
  <c r="I344" i="4"/>
  <c r="I345" i="4"/>
  <c r="I346" i="4"/>
  <c r="I347" i="4"/>
  <c r="I348" i="4"/>
  <c r="I349" i="4"/>
  <c r="I350" i="4"/>
  <c r="I351" i="4"/>
  <c r="I352" i="4"/>
  <c r="I353" i="4"/>
  <c r="I354" i="4"/>
  <c r="I355" i="4"/>
  <c r="I356" i="4"/>
  <c r="I357" i="4"/>
  <c r="I358" i="4"/>
  <c r="I359" i="4"/>
  <c r="I360" i="4"/>
  <c r="I361" i="4"/>
  <c r="I362" i="4"/>
  <c r="I363" i="4"/>
  <c r="I364" i="4"/>
  <c r="I365" i="4"/>
  <c r="I366" i="4"/>
  <c r="I367" i="4"/>
  <c r="I368" i="4"/>
  <c r="I369" i="4"/>
  <c r="I370" i="4"/>
  <c r="I371" i="4"/>
  <c r="I372" i="4"/>
  <c r="I373" i="4"/>
  <c r="I374" i="4"/>
  <c r="I375" i="4"/>
  <c r="I376" i="4"/>
  <c r="I377" i="4"/>
  <c r="I378" i="4"/>
  <c r="I379" i="4"/>
  <c r="I380" i="4"/>
  <c r="I381" i="4"/>
  <c r="I382" i="4"/>
  <c r="I383" i="4"/>
  <c r="I384" i="4"/>
  <c r="I385" i="4"/>
  <c r="I386" i="4"/>
  <c r="I387" i="4"/>
  <c r="I388" i="4"/>
  <c r="I389" i="4"/>
  <c r="I390" i="4"/>
  <c r="I391" i="4"/>
  <c r="I392" i="4"/>
  <c r="I393" i="4"/>
  <c r="I394" i="4"/>
  <c r="I395" i="4"/>
  <c r="I396" i="4"/>
  <c r="I397" i="4"/>
  <c r="I398" i="4"/>
  <c r="I399" i="4"/>
  <c r="I400" i="4"/>
  <c r="I401" i="4"/>
  <c r="I402" i="4"/>
  <c r="I403" i="4"/>
  <c r="I404" i="4"/>
  <c r="I405" i="4"/>
  <c r="I406" i="4"/>
  <c r="I407" i="4"/>
  <c r="I408" i="4"/>
  <c r="I409" i="4"/>
  <c r="I410" i="4"/>
  <c r="I411" i="4"/>
  <c r="I412" i="4"/>
  <c r="I413" i="4"/>
  <c r="I414" i="4"/>
  <c r="I415" i="4"/>
  <c r="I416" i="4"/>
  <c r="I417" i="4"/>
  <c r="I418" i="4"/>
  <c r="I419" i="4"/>
  <c r="I420" i="4"/>
  <c r="I421" i="4"/>
  <c r="I422" i="4"/>
  <c r="I423" i="4"/>
  <c r="I424" i="4"/>
  <c r="I425" i="4"/>
  <c r="I426" i="4"/>
  <c r="I427" i="4"/>
  <c r="I428" i="4"/>
  <c r="I429" i="4"/>
  <c r="I430" i="4"/>
  <c r="I431" i="4"/>
  <c r="I432" i="4"/>
  <c r="I433" i="4"/>
  <c r="I434" i="4"/>
  <c r="I435" i="4"/>
  <c r="I436" i="4"/>
  <c r="I437" i="4"/>
  <c r="I438" i="4"/>
  <c r="I439" i="4"/>
  <c r="I440" i="4"/>
  <c r="I441" i="4"/>
  <c r="I442" i="4"/>
  <c r="I443" i="4"/>
  <c r="I444" i="4"/>
  <c r="I445" i="4"/>
  <c r="I446" i="4"/>
  <c r="I447" i="4"/>
  <c r="I448" i="4"/>
  <c r="I449" i="4"/>
  <c r="I450" i="4"/>
  <c r="I451" i="4"/>
  <c r="I452" i="4"/>
  <c r="I453" i="4"/>
  <c r="I454" i="4"/>
  <c r="I455" i="4"/>
  <c r="I456" i="4"/>
  <c r="I457" i="4"/>
  <c r="I458" i="4"/>
  <c r="I459" i="4"/>
  <c r="I460" i="4"/>
  <c r="I461" i="4"/>
  <c r="I462" i="4"/>
  <c r="I463" i="4"/>
  <c r="I464" i="4"/>
  <c r="I465" i="4"/>
  <c r="I466" i="4"/>
  <c r="I467" i="4"/>
  <c r="I468" i="4"/>
  <c r="I469" i="4"/>
  <c r="I470" i="4"/>
  <c r="I471" i="4"/>
  <c r="I472" i="4"/>
  <c r="I473" i="4"/>
  <c r="I474" i="4"/>
  <c r="I475" i="4"/>
  <c r="I476" i="4"/>
  <c r="I477" i="4"/>
  <c r="I478" i="4"/>
  <c r="I479" i="4"/>
  <c r="I480" i="4"/>
  <c r="I481" i="4"/>
  <c r="I482" i="4"/>
  <c r="I483" i="4"/>
  <c r="I484" i="4"/>
  <c r="I485" i="4"/>
  <c r="I486" i="4"/>
  <c r="I487" i="4"/>
  <c r="I488" i="4"/>
  <c r="I489" i="4"/>
  <c r="I490" i="4"/>
  <c r="I491" i="4"/>
  <c r="I492" i="4"/>
  <c r="I493" i="4"/>
  <c r="I494" i="4"/>
  <c r="I495" i="4"/>
  <c r="I496" i="4"/>
  <c r="I497" i="4"/>
  <c r="I498" i="4"/>
  <c r="I499" i="4"/>
  <c r="I500" i="4"/>
  <c r="I501" i="4"/>
  <c r="I502" i="4"/>
  <c r="I503" i="4"/>
  <c r="I504" i="4"/>
  <c r="I505" i="4"/>
  <c r="I506" i="4"/>
  <c r="I507" i="4"/>
  <c r="I508" i="4"/>
  <c r="I509" i="4"/>
  <c r="I510" i="4"/>
  <c r="I511" i="4"/>
  <c r="I512" i="4"/>
  <c r="I513" i="4"/>
  <c r="I514" i="4"/>
  <c r="I515" i="4"/>
  <c r="I516" i="4"/>
  <c r="I517" i="4"/>
  <c r="I518" i="4"/>
  <c r="I519" i="4"/>
  <c r="I520" i="4"/>
  <c r="I521" i="4"/>
  <c r="I522" i="4"/>
  <c r="I523" i="4"/>
  <c r="I524" i="4"/>
  <c r="I525" i="4"/>
  <c r="I526" i="4"/>
  <c r="I527" i="4"/>
  <c r="I528" i="4"/>
  <c r="I529" i="4"/>
  <c r="I530" i="4"/>
  <c r="I531" i="4"/>
  <c r="I532" i="4"/>
  <c r="I533" i="4"/>
  <c r="I534" i="4"/>
  <c r="I535" i="4"/>
  <c r="I536" i="4"/>
  <c r="I537" i="4"/>
  <c r="I538" i="4"/>
  <c r="I539" i="4"/>
  <c r="I540" i="4"/>
  <c r="I541" i="4"/>
  <c r="I542" i="4"/>
  <c r="I543" i="4"/>
  <c r="I544" i="4"/>
  <c r="I545" i="4"/>
  <c r="I546" i="4"/>
  <c r="I547" i="4"/>
  <c r="I548" i="4"/>
  <c r="I549" i="4"/>
  <c r="I550" i="4"/>
  <c r="I551" i="4"/>
  <c r="I552" i="4"/>
  <c r="I553" i="4"/>
  <c r="I554" i="4"/>
  <c r="I555" i="4"/>
  <c r="I556" i="4"/>
  <c r="I557" i="4"/>
  <c r="I558" i="4"/>
  <c r="I559" i="4"/>
  <c r="I560" i="4"/>
  <c r="I561" i="4"/>
  <c r="I562" i="4"/>
  <c r="I563" i="4"/>
  <c r="I564" i="4"/>
  <c r="I565" i="4"/>
  <c r="I566" i="4"/>
  <c r="I567" i="4"/>
  <c r="I568" i="4"/>
  <c r="I569" i="4"/>
  <c r="I570" i="4"/>
  <c r="I571" i="4"/>
  <c r="I572" i="4"/>
  <c r="I573" i="4"/>
  <c r="I574" i="4"/>
  <c r="I575" i="4"/>
  <c r="I576" i="4"/>
  <c r="I577" i="4"/>
  <c r="I578" i="4"/>
  <c r="I579" i="4"/>
  <c r="I580" i="4"/>
  <c r="I581" i="4"/>
  <c r="I582" i="4"/>
  <c r="I583" i="4"/>
  <c r="I584" i="4"/>
  <c r="I585" i="4"/>
  <c r="I586" i="4"/>
  <c r="I587" i="4"/>
  <c r="I588" i="4"/>
  <c r="I589" i="4"/>
  <c r="I590" i="4"/>
  <c r="I591" i="4"/>
  <c r="I592" i="4"/>
  <c r="I593" i="4"/>
  <c r="I594" i="4"/>
  <c r="I595" i="4"/>
  <c r="I596" i="4"/>
  <c r="I597" i="4"/>
  <c r="I598" i="4"/>
  <c r="I599" i="4"/>
  <c r="I600" i="4"/>
  <c r="I601" i="4"/>
  <c r="I602" i="4"/>
  <c r="I603" i="4"/>
  <c r="I604" i="4"/>
  <c r="I605" i="4"/>
  <c r="I606" i="4"/>
  <c r="I607" i="4"/>
  <c r="I608" i="4"/>
  <c r="I609" i="4"/>
  <c r="I610" i="4"/>
  <c r="I611" i="4"/>
  <c r="I612" i="4"/>
  <c r="I613" i="4"/>
  <c r="I614" i="4"/>
  <c r="I615" i="4"/>
  <c r="I616" i="4"/>
  <c r="I617" i="4"/>
  <c r="I618" i="4"/>
  <c r="I619" i="4"/>
  <c r="I620" i="4"/>
  <c r="I621" i="4"/>
  <c r="I622" i="4"/>
  <c r="I623" i="4"/>
  <c r="I624" i="4"/>
  <c r="I625" i="4"/>
  <c r="I626" i="4"/>
  <c r="I627" i="4"/>
  <c r="I628" i="4"/>
  <c r="I629" i="4"/>
  <c r="I630" i="4"/>
  <c r="I631" i="4"/>
  <c r="I632" i="4"/>
  <c r="I633" i="4"/>
  <c r="I634" i="4"/>
  <c r="I635" i="4"/>
  <c r="I636" i="4"/>
  <c r="I637" i="4"/>
  <c r="I638" i="4"/>
  <c r="I639" i="4"/>
  <c r="I640" i="4"/>
  <c r="I641" i="4"/>
  <c r="I642" i="4"/>
  <c r="I643" i="4"/>
  <c r="I644" i="4"/>
  <c r="I645" i="4"/>
  <c r="I646" i="4"/>
  <c r="I647" i="4"/>
  <c r="I648" i="4"/>
  <c r="I649" i="4"/>
  <c r="I650" i="4"/>
  <c r="I651" i="4"/>
  <c r="I652" i="4"/>
  <c r="I653" i="4"/>
  <c r="I654" i="4"/>
  <c r="I655" i="4"/>
  <c r="I656" i="4"/>
  <c r="I657" i="4"/>
  <c r="I658" i="4"/>
  <c r="I659" i="4"/>
  <c r="I660" i="4"/>
  <c r="I661" i="4"/>
  <c r="I662" i="4"/>
  <c r="I663" i="4"/>
  <c r="I664" i="4"/>
  <c r="I665" i="4"/>
  <c r="I666" i="4"/>
  <c r="I667" i="4"/>
  <c r="I668" i="4"/>
  <c r="I669" i="4"/>
  <c r="I670" i="4"/>
  <c r="I671" i="4"/>
  <c r="I672" i="4"/>
  <c r="I673" i="4"/>
  <c r="I674" i="4"/>
  <c r="I675" i="4"/>
  <c r="I676" i="4"/>
  <c r="I677" i="4"/>
  <c r="I678" i="4"/>
  <c r="I679" i="4"/>
  <c r="I680" i="4"/>
  <c r="I681" i="4"/>
  <c r="I682" i="4"/>
  <c r="I683" i="4"/>
  <c r="I684" i="4"/>
  <c r="I685" i="4"/>
  <c r="I686" i="4"/>
  <c r="I687" i="4"/>
  <c r="I688" i="4"/>
  <c r="I689" i="4"/>
  <c r="I690" i="4"/>
  <c r="I691" i="4"/>
  <c r="I692" i="4"/>
  <c r="I693" i="4"/>
  <c r="I694" i="4"/>
  <c r="I695" i="4"/>
  <c r="I696" i="4"/>
  <c r="I697" i="4"/>
  <c r="I698" i="4"/>
  <c r="I699" i="4"/>
  <c r="I700" i="4"/>
  <c r="I701" i="4"/>
  <c r="I702" i="4"/>
  <c r="I703" i="4"/>
  <c r="I704" i="4"/>
  <c r="I705" i="4"/>
  <c r="I706" i="4"/>
  <c r="I707" i="4"/>
  <c r="I708" i="4"/>
  <c r="I709" i="4"/>
  <c r="I710" i="4"/>
  <c r="I711" i="4"/>
  <c r="I712" i="4"/>
  <c r="I713" i="4"/>
  <c r="I714" i="4"/>
  <c r="I715" i="4"/>
  <c r="I716" i="4"/>
  <c r="I717" i="4"/>
  <c r="I718" i="4"/>
  <c r="I719" i="4"/>
  <c r="I720" i="4"/>
  <c r="I721" i="4"/>
  <c r="I722" i="4"/>
  <c r="I723" i="4"/>
  <c r="I724" i="4"/>
  <c r="I725" i="4"/>
  <c r="I726" i="4"/>
  <c r="I727" i="4"/>
  <c r="I728" i="4"/>
  <c r="I729" i="4"/>
  <c r="I730" i="4"/>
  <c r="I731" i="4"/>
  <c r="I732" i="4"/>
  <c r="I733" i="4"/>
  <c r="I734" i="4"/>
  <c r="I735" i="4"/>
  <c r="I736" i="4"/>
  <c r="I737" i="4"/>
  <c r="I738" i="4"/>
  <c r="I739" i="4"/>
  <c r="I740" i="4"/>
  <c r="I741" i="4"/>
  <c r="I742" i="4"/>
  <c r="I743" i="4"/>
  <c r="I744" i="4"/>
  <c r="I745" i="4"/>
  <c r="I746" i="4"/>
  <c r="I747" i="4"/>
  <c r="I748" i="4"/>
  <c r="I749" i="4"/>
  <c r="I750" i="4"/>
  <c r="I751" i="4"/>
  <c r="I752" i="4"/>
  <c r="I753" i="4"/>
  <c r="I754" i="4"/>
  <c r="I755" i="4"/>
  <c r="I756" i="4"/>
  <c r="I757" i="4"/>
  <c r="I758" i="4"/>
  <c r="I759" i="4"/>
  <c r="I760" i="4"/>
  <c r="I761" i="4"/>
  <c r="I762" i="4"/>
  <c r="I763" i="4"/>
  <c r="I764" i="4"/>
  <c r="I765" i="4"/>
  <c r="I766" i="4"/>
  <c r="I767" i="4"/>
  <c r="I768" i="4"/>
  <c r="I769" i="4"/>
  <c r="I770" i="4"/>
  <c r="I771" i="4"/>
  <c r="I772" i="4"/>
  <c r="I773" i="4"/>
  <c r="I774" i="4"/>
  <c r="I775" i="4"/>
  <c r="I776" i="4"/>
  <c r="I777" i="4"/>
  <c r="I778" i="4"/>
  <c r="I779" i="4"/>
  <c r="I780" i="4"/>
  <c r="I781" i="4"/>
  <c r="I782" i="4"/>
  <c r="I783" i="4"/>
  <c r="I784" i="4"/>
  <c r="I785" i="4"/>
  <c r="I786" i="4"/>
  <c r="I787" i="4"/>
  <c r="I788" i="4"/>
  <c r="I789" i="4"/>
  <c r="I790" i="4"/>
  <c r="I791" i="4"/>
  <c r="I792" i="4"/>
  <c r="I793" i="4"/>
  <c r="I794" i="4"/>
  <c r="I795" i="4"/>
  <c r="I796" i="4"/>
  <c r="I797" i="4"/>
  <c r="I798" i="4"/>
  <c r="I799" i="4"/>
  <c r="I800" i="4"/>
  <c r="I801" i="4"/>
  <c r="I802" i="4"/>
  <c r="I803" i="4"/>
  <c r="I804" i="4"/>
  <c r="I805" i="4"/>
  <c r="I806" i="4"/>
  <c r="I807" i="4"/>
  <c r="I808" i="4"/>
  <c r="I809" i="4"/>
  <c r="I810" i="4"/>
  <c r="I811" i="4"/>
  <c r="I812" i="4"/>
  <c r="I813" i="4"/>
  <c r="I814" i="4"/>
  <c r="I815" i="4"/>
  <c r="I816" i="4"/>
  <c r="I817" i="4"/>
  <c r="I818" i="4"/>
  <c r="I819" i="4"/>
  <c r="I820" i="4"/>
  <c r="I821" i="4"/>
  <c r="I822" i="4"/>
  <c r="I823" i="4"/>
  <c r="I824" i="4"/>
  <c r="I825" i="4"/>
  <c r="I826" i="4"/>
  <c r="I827" i="4"/>
  <c r="I828" i="4"/>
  <c r="I829" i="4"/>
  <c r="I830" i="4"/>
  <c r="I831" i="4"/>
  <c r="I832" i="4"/>
  <c r="I833" i="4"/>
  <c r="I834" i="4"/>
  <c r="I835" i="4"/>
  <c r="I836" i="4"/>
  <c r="I837" i="4"/>
  <c r="I838" i="4"/>
  <c r="I839" i="4"/>
  <c r="I840" i="4"/>
  <c r="I841" i="4"/>
  <c r="I842" i="4"/>
  <c r="I843" i="4"/>
  <c r="I844" i="4"/>
  <c r="I845" i="4"/>
  <c r="I846" i="4"/>
  <c r="I847" i="4"/>
  <c r="I848" i="4"/>
  <c r="I849" i="4"/>
  <c r="I850" i="4"/>
  <c r="I851" i="4"/>
  <c r="I852" i="4"/>
  <c r="I853" i="4"/>
  <c r="I854" i="4"/>
  <c r="I855" i="4"/>
  <c r="I856" i="4"/>
  <c r="I857" i="4"/>
  <c r="I858" i="4"/>
  <c r="I859" i="4"/>
  <c r="I860" i="4"/>
  <c r="I861" i="4"/>
  <c r="I862" i="4"/>
  <c r="I863" i="4"/>
  <c r="I864" i="4"/>
  <c r="I865" i="4"/>
  <c r="I866" i="4"/>
  <c r="I867" i="4"/>
  <c r="I868" i="4"/>
  <c r="I869" i="4"/>
  <c r="I870" i="4"/>
  <c r="I871" i="4"/>
  <c r="I872" i="4"/>
  <c r="I873" i="4"/>
  <c r="I874" i="4"/>
  <c r="I875" i="4"/>
  <c r="I876" i="4"/>
  <c r="I877" i="4"/>
  <c r="I878" i="4"/>
  <c r="I879" i="4"/>
  <c r="I880" i="4"/>
  <c r="I881" i="4"/>
  <c r="I882" i="4"/>
  <c r="I883" i="4"/>
  <c r="I884" i="4"/>
  <c r="I885" i="4"/>
  <c r="I886" i="4"/>
  <c r="I887" i="4"/>
  <c r="I888" i="4"/>
  <c r="I889" i="4"/>
  <c r="I890" i="4"/>
  <c r="I891" i="4"/>
  <c r="I892" i="4"/>
  <c r="I893" i="4"/>
  <c r="I894" i="4"/>
  <c r="I895" i="4"/>
  <c r="I896" i="4"/>
  <c r="I897" i="4"/>
  <c r="I898" i="4"/>
  <c r="I899" i="4"/>
  <c r="I900" i="4"/>
  <c r="I901" i="4"/>
  <c r="I902" i="4"/>
  <c r="I903" i="4"/>
  <c r="I904" i="4"/>
  <c r="I905" i="4"/>
  <c r="I906" i="4"/>
  <c r="I907" i="4"/>
  <c r="I908" i="4"/>
  <c r="I909" i="4"/>
  <c r="I910" i="4"/>
  <c r="I911" i="4"/>
  <c r="I912" i="4"/>
  <c r="I913" i="4"/>
  <c r="I914" i="4"/>
  <c r="I915" i="4"/>
  <c r="I916" i="4"/>
  <c r="I917" i="4"/>
  <c r="I918" i="4"/>
  <c r="I919" i="4"/>
  <c r="I920" i="4"/>
  <c r="I921" i="4"/>
  <c r="I922" i="4"/>
  <c r="I923" i="4"/>
  <c r="I924" i="4"/>
  <c r="I925" i="4"/>
  <c r="I926" i="4"/>
  <c r="I927" i="4"/>
  <c r="I928" i="4"/>
  <c r="I929" i="4"/>
  <c r="I930" i="4"/>
  <c r="I931" i="4"/>
  <c r="I932" i="4"/>
  <c r="I933" i="4"/>
  <c r="I934" i="4"/>
  <c r="I935" i="4"/>
  <c r="I936" i="4"/>
  <c r="I937" i="4"/>
  <c r="I938" i="4"/>
  <c r="I939" i="4"/>
  <c r="I940" i="4"/>
  <c r="I941" i="4"/>
  <c r="I942" i="4"/>
  <c r="I943" i="4"/>
  <c r="I944" i="4"/>
  <c r="I945" i="4"/>
  <c r="I946" i="4"/>
  <c r="I947" i="4"/>
  <c r="I948" i="4"/>
  <c r="I949" i="4"/>
  <c r="I950" i="4"/>
  <c r="I951" i="4"/>
  <c r="I952" i="4"/>
  <c r="I953" i="4"/>
  <c r="I954" i="4"/>
  <c r="I955" i="4"/>
  <c r="I956" i="4"/>
  <c r="I957" i="4"/>
  <c r="I958" i="4"/>
  <c r="I959" i="4"/>
  <c r="I960" i="4"/>
  <c r="I961" i="4"/>
  <c r="I962" i="4"/>
  <c r="I963" i="4"/>
  <c r="I964" i="4"/>
  <c r="I965" i="4"/>
  <c r="I966" i="4"/>
  <c r="I967" i="4"/>
  <c r="I968" i="4"/>
  <c r="I969" i="4"/>
  <c r="I970" i="4"/>
  <c r="I971" i="4"/>
  <c r="I972" i="4"/>
  <c r="I973" i="4"/>
  <c r="I974" i="4"/>
  <c r="I975" i="4"/>
  <c r="I976" i="4"/>
  <c r="I977" i="4"/>
  <c r="I978" i="4"/>
  <c r="I979" i="4"/>
  <c r="I980" i="4"/>
  <c r="I981" i="4"/>
  <c r="I982" i="4"/>
  <c r="I983" i="4"/>
  <c r="I984" i="4"/>
  <c r="I985" i="4"/>
  <c r="I986" i="4"/>
  <c r="I987" i="4"/>
  <c r="I988" i="4"/>
  <c r="I989" i="4"/>
  <c r="I990" i="4"/>
  <c r="I991" i="4"/>
  <c r="I992" i="4"/>
  <c r="I993" i="4"/>
  <c r="I994" i="4"/>
  <c r="I995" i="4"/>
  <c r="I996" i="4"/>
  <c r="I997" i="4"/>
  <c r="I998" i="4"/>
  <c r="I999" i="4"/>
  <c r="I1000" i="4"/>
  <c r="I1001" i="4"/>
  <c r="I1002" i="4"/>
  <c r="I1003" i="4"/>
  <c r="I1004" i="4"/>
  <c r="I1005" i="4"/>
  <c r="I1006" i="4"/>
  <c r="I1007" i="4"/>
  <c r="I1008" i="4"/>
  <c r="I1009" i="4"/>
  <c r="I1010" i="4"/>
  <c r="I1011" i="4"/>
  <c r="I1012" i="4"/>
  <c r="I1013" i="4"/>
  <c r="I1014" i="4"/>
  <c r="I1015" i="4"/>
  <c r="I1016" i="4"/>
  <c r="I1017" i="4"/>
  <c r="I1018" i="4"/>
  <c r="I1019" i="4"/>
  <c r="I1020" i="4"/>
  <c r="I1021" i="4"/>
  <c r="I1022" i="4"/>
  <c r="I1023" i="4"/>
  <c r="I1024" i="4"/>
  <c r="I1025" i="4"/>
  <c r="I1026" i="4"/>
  <c r="I1027" i="4"/>
  <c r="I1028" i="4"/>
  <c r="I1029" i="4"/>
  <c r="I1030" i="4"/>
  <c r="I1031" i="4"/>
  <c r="I1032" i="4"/>
  <c r="I1033" i="4"/>
  <c r="I1034" i="4"/>
  <c r="I1035" i="4"/>
  <c r="I1036" i="4"/>
  <c r="I1037" i="4"/>
  <c r="I1038" i="4"/>
  <c r="I1039" i="4"/>
  <c r="I1040" i="4"/>
  <c r="I1041" i="4"/>
  <c r="I1042" i="4"/>
  <c r="I1043" i="4"/>
  <c r="I1044" i="4"/>
  <c r="I1045" i="4"/>
  <c r="I1046" i="4"/>
  <c r="I1047" i="4"/>
  <c r="I1048" i="4"/>
  <c r="I1049" i="4"/>
  <c r="I1050" i="4"/>
  <c r="I1051" i="4"/>
  <c r="I1052" i="4"/>
  <c r="I1053" i="4"/>
  <c r="I1054" i="4"/>
  <c r="I1055" i="4"/>
  <c r="I1056" i="4"/>
  <c r="I1057" i="4"/>
  <c r="I1058" i="4"/>
  <c r="I1059" i="4"/>
  <c r="I1060" i="4"/>
  <c r="I1061" i="4"/>
  <c r="I1062" i="4"/>
  <c r="I1063" i="4"/>
  <c r="I1064" i="4"/>
  <c r="I1065" i="4"/>
  <c r="I1066" i="4"/>
  <c r="I1067" i="4"/>
  <c r="I1068" i="4"/>
  <c r="I1069" i="4"/>
  <c r="I1070" i="4"/>
  <c r="I1071" i="4"/>
  <c r="I1072" i="4"/>
  <c r="I1073" i="4"/>
  <c r="I1074" i="4"/>
  <c r="I1075" i="4"/>
  <c r="I1076" i="4"/>
  <c r="I1077" i="4"/>
  <c r="I1078" i="4"/>
  <c r="I1079" i="4"/>
  <c r="I1080" i="4"/>
  <c r="I1081" i="4"/>
  <c r="I1082" i="4"/>
  <c r="I1083" i="4"/>
  <c r="I1084" i="4"/>
  <c r="I1085" i="4"/>
  <c r="I1086" i="4"/>
  <c r="I1087" i="4"/>
  <c r="I1088" i="4"/>
  <c r="I1089" i="4"/>
  <c r="I1090" i="4"/>
  <c r="I1091" i="4"/>
  <c r="I1092" i="4"/>
  <c r="I1093" i="4"/>
  <c r="I1094" i="4"/>
  <c r="I1095" i="4"/>
  <c r="I1096" i="4"/>
  <c r="I1097" i="4"/>
  <c r="I1098" i="4"/>
  <c r="I1099" i="4"/>
  <c r="I1100" i="4"/>
  <c r="I1101" i="4"/>
  <c r="I1102" i="4"/>
  <c r="I1103" i="4"/>
  <c r="I1104" i="4"/>
  <c r="I1105" i="4"/>
  <c r="I1106" i="4"/>
  <c r="I1107" i="4"/>
  <c r="I1108" i="4"/>
  <c r="I1109" i="4"/>
  <c r="I1110" i="4"/>
  <c r="I1111" i="4"/>
  <c r="I1112" i="4"/>
  <c r="I1113" i="4"/>
  <c r="I1114" i="4"/>
  <c r="I1115" i="4"/>
  <c r="I1116" i="4"/>
  <c r="I1117" i="4"/>
  <c r="I1118" i="4"/>
  <c r="I1119" i="4"/>
  <c r="I1120" i="4"/>
  <c r="I1121" i="4"/>
  <c r="I1122" i="4"/>
  <c r="I1123" i="4"/>
  <c r="I1124" i="4"/>
  <c r="I1125" i="4"/>
  <c r="I1126" i="4"/>
  <c r="I1127" i="4"/>
  <c r="I1128" i="4"/>
  <c r="I1129" i="4"/>
  <c r="I1130" i="4"/>
  <c r="I1131" i="4"/>
  <c r="I1132" i="4"/>
  <c r="I1133" i="4"/>
  <c r="I1134" i="4"/>
  <c r="I1135" i="4"/>
  <c r="I1136" i="4"/>
  <c r="I1137" i="4"/>
  <c r="I1138" i="4"/>
  <c r="I1139" i="4"/>
  <c r="I1140" i="4"/>
  <c r="I1141" i="4"/>
  <c r="I1142" i="4"/>
  <c r="I1143" i="4"/>
  <c r="I1144" i="4"/>
  <c r="I1145" i="4"/>
  <c r="I1146" i="4"/>
  <c r="I1147" i="4"/>
  <c r="I1148" i="4"/>
  <c r="I1149" i="4"/>
  <c r="I1150" i="4"/>
  <c r="I1151" i="4"/>
  <c r="I1152" i="4"/>
  <c r="I1153" i="4"/>
  <c r="I1154" i="4"/>
  <c r="I1155" i="4"/>
  <c r="I1156" i="4"/>
  <c r="I1157" i="4"/>
  <c r="I1158" i="4"/>
  <c r="I1159" i="4"/>
  <c r="I1160" i="4"/>
  <c r="I1161" i="4"/>
  <c r="I1162" i="4"/>
  <c r="I1163" i="4"/>
  <c r="I1164" i="4"/>
  <c r="I1165" i="4"/>
  <c r="I1166" i="4"/>
  <c r="I1167" i="4"/>
  <c r="I1168" i="4"/>
  <c r="I1169" i="4"/>
  <c r="I1170" i="4"/>
  <c r="I1171" i="4"/>
  <c r="I1172" i="4"/>
  <c r="I1173" i="4"/>
  <c r="I1174" i="4"/>
  <c r="I1175" i="4"/>
  <c r="I1176" i="4"/>
  <c r="I1177" i="4"/>
  <c r="I1178" i="4"/>
  <c r="I1179" i="4"/>
  <c r="I1180" i="4"/>
  <c r="I1181" i="4"/>
  <c r="I1182" i="4"/>
  <c r="I1183" i="4"/>
  <c r="I1184" i="4"/>
  <c r="I1185" i="4"/>
  <c r="I1186" i="4"/>
  <c r="I1187" i="4"/>
  <c r="I1188" i="4"/>
  <c r="I1189" i="4"/>
  <c r="I1190" i="4"/>
  <c r="I1191" i="4"/>
  <c r="I1192" i="4"/>
  <c r="I1193" i="4"/>
  <c r="I1194" i="4"/>
  <c r="I1195" i="4"/>
  <c r="I1196" i="4"/>
  <c r="I1197" i="4"/>
  <c r="I1198" i="4"/>
  <c r="I1199" i="4"/>
  <c r="I1200" i="4"/>
  <c r="I1201" i="4"/>
  <c r="I1202" i="4"/>
  <c r="I1203" i="4"/>
  <c r="I1204" i="4"/>
  <c r="I1205" i="4"/>
  <c r="I1206" i="4"/>
  <c r="I1207" i="4"/>
  <c r="I1208" i="4"/>
  <c r="I1209" i="4"/>
  <c r="I1210" i="4"/>
  <c r="I1211" i="4"/>
  <c r="I1212" i="4"/>
  <c r="I1213" i="4"/>
  <c r="I1214" i="4"/>
  <c r="I1215" i="4"/>
  <c r="I1216" i="4"/>
  <c r="I1217" i="4"/>
  <c r="I1218" i="4"/>
  <c r="I1219" i="4"/>
  <c r="I1220" i="4"/>
  <c r="I1221" i="4"/>
  <c r="I1222" i="4"/>
  <c r="I1223" i="4"/>
  <c r="I1224" i="4"/>
  <c r="I1225" i="4"/>
  <c r="I1226" i="4"/>
  <c r="I1227" i="4"/>
  <c r="I1228" i="4"/>
  <c r="I1229" i="4"/>
  <c r="I1230" i="4"/>
  <c r="I1231" i="4"/>
  <c r="I1232" i="4"/>
  <c r="I1233" i="4"/>
  <c r="I1234" i="4"/>
  <c r="I1235" i="4"/>
  <c r="I1236" i="4"/>
  <c r="I1237" i="4"/>
  <c r="I1238" i="4"/>
  <c r="I1239" i="4"/>
  <c r="I1240" i="4"/>
  <c r="I1241" i="4"/>
  <c r="I1242" i="4"/>
  <c r="I1243" i="4"/>
  <c r="I1244" i="4"/>
  <c r="I1245" i="4"/>
  <c r="I1246" i="4"/>
  <c r="I1247" i="4"/>
  <c r="I1248" i="4"/>
  <c r="I1249" i="4"/>
  <c r="I1250" i="4"/>
  <c r="I1251" i="4"/>
  <c r="I1252" i="4"/>
  <c r="I1253" i="4"/>
  <c r="I1254" i="4"/>
  <c r="I1255" i="4"/>
  <c r="I1256" i="4"/>
  <c r="I1257" i="4"/>
  <c r="I1258" i="4"/>
  <c r="I1259" i="4"/>
  <c r="I1260" i="4"/>
  <c r="I1261" i="4"/>
  <c r="I1262" i="4"/>
  <c r="I1263" i="4"/>
  <c r="I1264" i="4"/>
  <c r="I1265" i="4"/>
  <c r="I1266" i="4"/>
  <c r="I1267" i="4"/>
  <c r="I1268" i="4"/>
  <c r="I1269" i="4"/>
  <c r="I1270" i="4"/>
  <c r="I1271" i="4"/>
  <c r="I1272" i="4"/>
  <c r="I1273" i="4"/>
  <c r="I1274" i="4"/>
  <c r="I1275" i="4"/>
  <c r="I1276" i="4"/>
  <c r="I1277" i="4"/>
  <c r="I1278" i="4"/>
  <c r="I1279" i="4"/>
  <c r="I1280" i="4"/>
  <c r="I1281" i="4"/>
  <c r="I1282" i="4"/>
  <c r="I1283" i="4"/>
  <c r="I1284" i="4"/>
  <c r="I1285" i="4"/>
  <c r="I1286" i="4"/>
  <c r="I1287" i="4"/>
  <c r="I1288" i="4"/>
  <c r="I1289" i="4"/>
  <c r="I1290" i="4"/>
  <c r="I1291" i="4"/>
  <c r="I1292" i="4"/>
  <c r="I1293" i="4"/>
  <c r="I1294" i="4"/>
  <c r="I1295" i="4"/>
  <c r="I1296" i="4"/>
  <c r="I1297" i="4"/>
  <c r="I1298" i="4"/>
  <c r="I1299" i="4"/>
  <c r="I1300" i="4"/>
  <c r="I1301" i="4"/>
  <c r="I1302" i="4"/>
  <c r="I1303" i="4"/>
  <c r="I1304" i="4"/>
  <c r="I1305" i="4"/>
  <c r="I1306" i="4"/>
  <c r="I1307" i="4"/>
  <c r="I1308" i="4"/>
  <c r="I1309" i="4"/>
  <c r="I1310" i="4"/>
  <c r="I1311" i="4"/>
  <c r="I1312" i="4"/>
  <c r="I1313" i="4"/>
  <c r="I1314" i="4"/>
  <c r="I1315" i="4"/>
  <c r="I1316" i="4"/>
  <c r="I1317" i="4"/>
  <c r="I1318" i="4"/>
  <c r="I1319" i="4"/>
  <c r="I1320" i="4"/>
  <c r="I1321" i="4"/>
  <c r="I1322" i="4"/>
  <c r="I1323" i="4"/>
  <c r="I1324" i="4"/>
  <c r="I1325" i="4"/>
  <c r="I1326" i="4"/>
  <c r="I1327" i="4"/>
  <c r="I1328" i="4"/>
  <c r="I1329" i="4"/>
  <c r="I1330" i="4"/>
  <c r="I1331" i="4"/>
  <c r="I1332" i="4"/>
  <c r="I1333" i="4"/>
  <c r="I1334" i="4"/>
  <c r="I1335" i="4"/>
  <c r="I1336" i="4"/>
  <c r="I1337" i="4"/>
  <c r="I1338" i="4"/>
  <c r="I1339" i="4"/>
  <c r="I1340" i="4"/>
  <c r="I1341" i="4"/>
  <c r="I1342" i="4"/>
  <c r="I1343" i="4"/>
  <c r="I1344" i="4"/>
  <c r="I1345" i="4"/>
  <c r="I1346" i="4"/>
  <c r="I1347" i="4"/>
  <c r="I1348" i="4"/>
  <c r="I1349" i="4"/>
  <c r="I1350" i="4"/>
  <c r="I1351" i="4"/>
  <c r="I1352" i="4"/>
  <c r="I1353" i="4"/>
  <c r="I1354" i="4"/>
  <c r="I1355" i="4"/>
  <c r="I1356" i="4"/>
  <c r="I1357" i="4"/>
  <c r="I1358" i="4"/>
  <c r="I1359" i="4"/>
  <c r="I1360" i="4"/>
  <c r="I1361" i="4"/>
  <c r="I1362" i="4"/>
  <c r="I1363" i="4"/>
  <c r="I1364" i="4"/>
  <c r="I1365" i="4"/>
  <c r="I1366" i="4"/>
  <c r="I1367" i="4"/>
  <c r="I1368" i="4"/>
  <c r="I1369" i="4"/>
  <c r="I1370" i="4"/>
  <c r="I1371" i="4"/>
  <c r="I1372" i="4"/>
  <c r="I1373" i="4"/>
  <c r="I1374" i="4"/>
  <c r="I1375" i="4"/>
  <c r="I1376" i="4"/>
  <c r="I1377" i="4"/>
  <c r="I1378" i="4"/>
  <c r="I1379" i="4"/>
  <c r="I1380" i="4"/>
  <c r="I1381" i="4"/>
  <c r="I1382" i="4"/>
  <c r="I1383" i="4"/>
  <c r="I1384" i="4"/>
  <c r="I1385" i="4"/>
  <c r="I1386" i="4"/>
  <c r="I1387" i="4"/>
  <c r="I1388" i="4"/>
  <c r="I1389" i="4"/>
  <c r="I1390" i="4"/>
  <c r="I1391" i="4"/>
  <c r="I1392" i="4"/>
  <c r="I1393" i="4"/>
  <c r="I1394" i="4"/>
  <c r="I1395" i="4"/>
  <c r="I1396" i="4"/>
  <c r="I1397" i="4"/>
  <c r="I1398" i="4"/>
  <c r="I1399" i="4"/>
  <c r="I1400" i="4"/>
  <c r="I1401" i="4"/>
  <c r="I1402" i="4"/>
  <c r="I1403" i="4"/>
  <c r="I1404" i="4"/>
  <c r="I1405" i="4"/>
  <c r="I1406" i="4"/>
  <c r="I1407" i="4"/>
  <c r="I1408" i="4"/>
  <c r="I1409" i="4"/>
  <c r="I1410" i="4"/>
  <c r="I1411" i="4"/>
  <c r="I1412" i="4"/>
  <c r="I1413" i="4"/>
  <c r="I1414" i="4"/>
  <c r="I1415" i="4"/>
  <c r="I1416" i="4"/>
  <c r="I1417" i="4"/>
  <c r="I1418" i="4"/>
  <c r="I1419" i="4"/>
  <c r="I1420" i="4"/>
  <c r="I1421" i="4"/>
  <c r="I1422" i="4"/>
  <c r="I1423" i="4"/>
  <c r="I1424" i="4"/>
  <c r="I1425" i="4"/>
  <c r="I1426" i="4"/>
  <c r="I1427" i="4"/>
  <c r="I1428" i="4"/>
  <c r="I1429" i="4"/>
  <c r="I1430" i="4"/>
  <c r="I1431" i="4"/>
  <c r="I1432" i="4"/>
  <c r="I1433" i="4"/>
  <c r="I1434" i="4"/>
  <c r="I1435" i="4"/>
  <c r="I1436" i="4"/>
  <c r="I1437" i="4"/>
  <c r="I1438" i="4"/>
  <c r="I1439" i="4"/>
  <c r="I1440" i="4"/>
  <c r="I1441" i="4"/>
  <c r="I1442" i="4"/>
  <c r="I1443" i="4"/>
  <c r="I1444" i="4"/>
  <c r="I1445" i="4"/>
  <c r="I1446" i="4"/>
  <c r="I1447" i="4"/>
  <c r="I1448" i="4"/>
  <c r="I1449" i="4"/>
  <c r="I1450" i="4"/>
  <c r="I1451" i="4"/>
  <c r="I1452" i="4"/>
  <c r="I1453" i="4"/>
  <c r="I1454" i="4"/>
  <c r="I1455" i="4"/>
  <c r="I1456" i="4"/>
  <c r="I1457" i="4"/>
  <c r="I1458" i="4"/>
  <c r="I1459" i="4"/>
  <c r="I1460" i="4"/>
  <c r="I1461" i="4"/>
  <c r="I1462" i="4"/>
  <c r="I1463" i="4"/>
  <c r="I1464" i="4"/>
  <c r="I1465" i="4"/>
  <c r="I1466" i="4"/>
  <c r="I1467" i="4"/>
  <c r="I1468" i="4"/>
  <c r="I1469" i="4"/>
  <c r="I1470" i="4"/>
  <c r="I1471" i="4"/>
  <c r="I1472" i="4"/>
  <c r="I1473" i="4"/>
  <c r="I1474" i="4"/>
  <c r="I1475" i="4"/>
  <c r="I1476" i="4"/>
  <c r="I1477" i="4"/>
  <c r="I1478" i="4"/>
  <c r="I1479" i="4"/>
  <c r="I1480" i="4"/>
  <c r="I1481" i="4"/>
  <c r="I1482" i="4"/>
  <c r="I1483" i="4"/>
  <c r="I1484" i="4"/>
  <c r="I1485" i="4"/>
  <c r="I1486" i="4"/>
  <c r="I1487" i="4"/>
  <c r="I1488" i="4"/>
  <c r="I1489" i="4"/>
  <c r="I1490" i="4"/>
  <c r="I1491" i="4"/>
  <c r="I1492" i="4"/>
  <c r="I1493" i="4"/>
  <c r="I1494" i="4"/>
  <c r="I1495" i="4"/>
  <c r="I1496" i="4"/>
  <c r="I1497" i="4"/>
  <c r="I1498" i="4"/>
  <c r="I1499" i="4"/>
  <c r="I1500" i="4"/>
  <c r="I1501" i="4"/>
  <c r="I1502" i="4"/>
  <c r="I1503" i="4"/>
  <c r="I1504" i="4"/>
  <c r="I1505" i="4"/>
  <c r="I1506" i="4"/>
  <c r="I1507" i="4"/>
  <c r="I1508" i="4"/>
  <c r="I1509" i="4"/>
  <c r="I1510" i="4"/>
  <c r="I1511" i="4"/>
  <c r="I1512" i="4"/>
  <c r="I1513" i="4"/>
  <c r="I1514" i="4"/>
  <c r="I1515" i="4"/>
  <c r="I1516" i="4"/>
  <c r="I1517" i="4"/>
  <c r="I1518" i="4"/>
  <c r="I1519" i="4"/>
  <c r="I1520" i="4"/>
  <c r="I1521" i="4"/>
  <c r="I1522" i="4"/>
  <c r="I1523" i="4"/>
  <c r="I1524" i="4"/>
  <c r="I1525" i="4"/>
  <c r="I1526" i="4"/>
  <c r="I1527" i="4"/>
  <c r="I1528" i="4"/>
  <c r="I1529" i="4"/>
  <c r="I1530" i="4"/>
  <c r="I1531" i="4"/>
  <c r="I1532" i="4"/>
  <c r="I1533" i="4"/>
  <c r="I1534" i="4"/>
  <c r="I1535" i="4"/>
  <c r="I1536" i="4"/>
  <c r="I1537" i="4"/>
  <c r="I1538" i="4"/>
  <c r="I1539" i="4"/>
  <c r="I1540" i="4"/>
  <c r="I1541" i="4"/>
  <c r="I1542" i="4"/>
  <c r="I1543" i="4"/>
  <c r="I1544" i="4"/>
  <c r="I1545" i="4"/>
  <c r="I1546" i="4"/>
  <c r="I1547" i="4"/>
  <c r="I1548" i="4"/>
  <c r="I1549" i="4"/>
  <c r="I1550" i="4"/>
  <c r="I1551" i="4"/>
  <c r="I1552" i="4"/>
  <c r="I1553" i="4"/>
  <c r="I1554" i="4"/>
  <c r="I1555" i="4"/>
  <c r="I1556" i="4"/>
  <c r="I1557" i="4"/>
  <c r="I1558" i="4"/>
  <c r="I1559" i="4"/>
  <c r="I1560" i="4"/>
  <c r="I1561" i="4"/>
  <c r="I1562" i="4"/>
  <c r="I1563" i="4"/>
  <c r="I1564" i="4"/>
  <c r="I1565" i="4"/>
  <c r="I1566" i="4"/>
  <c r="I1567" i="4"/>
  <c r="I1568" i="4"/>
  <c r="I1569" i="4"/>
  <c r="I1570" i="4"/>
  <c r="I1571" i="4"/>
  <c r="I1572" i="4"/>
  <c r="I1573" i="4"/>
  <c r="I1574" i="4"/>
  <c r="I1575" i="4"/>
  <c r="I1576" i="4"/>
  <c r="I1577" i="4"/>
  <c r="I1578" i="4"/>
  <c r="I1579" i="4"/>
  <c r="I1580" i="4"/>
  <c r="I1581" i="4"/>
  <c r="I1582" i="4"/>
  <c r="I1583" i="4"/>
  <c r="I1584" i="4"/>
  <c r="I1585" i="4"/>
  <c r="I1586" i="4"/>
  <c r="I1587" i="4"/>
  <c r="I1588" i="4"/>
  <c r="I1589" i="4"/>
  <c r="I1590" i="4"/>
  <c r="I1591" i="4"/>
  <c r="I1592" i="4"/>
  <c r="I1593" i="4"/>
  <c r="I1594" i="4"/>
  <c r="I1595" i="4"/>
  <c r="I1596" i="4"/>
  <c r="I1597" i="4"/>
  <c r="I1598" i="4"/>
  <c r="I1599" i="4"/>
  <c r="I1600" i="4"/>
  <c r="I1601" i="4"/>
  <c r="I1602" i="4"/>
  <c r="I1603" i="4"/>
  <c r="I1604" i="4"/>
  <c r="I1605" i="4"/>
  <c r="I1606" i="4"/>
  <c r="I1607" i="4"/>
  <c r="I1608" i="4"/>
  <c r="I1609" i="4"/>
  <c r="I1610" i="4"/>
  <c r="I1611" i="4"/>
  <c r="I1612" i="4"/>
  <c r="I1613" i="4"/>
  <c r="I1614" i="4"/>
  <c r="I1615" i="4"/>
  <c r="I1616" i="4"/>
  <c r="I1617" i="4"/>
  <c r="I1618" i="4"/>
  <c r="I1619" i="4"/>
  <c r="I1620" i="4"/>
  <c r="I1621" i="4"/>
  <c r="I1622" i="4"/>
  <c r="I1623" i="4"/>
  <c r="I1624" i="4"/>
  <c r="I1625" i="4"/>
  <c r="I1626" i="4"/>
  <c r="I1627" i="4"/>
  <c r="I1628" i="4"/>
  <c r="I1629" i="4"/>
  <c r="I1630" i="4"/>
  <c r="I1631" i="4"/>
  <c r="I1632" i="4"/>
  <c r="I1633" i="4"/>
  <c r="I1634" i="4"/>
  <c r="I1635" i="4"/>
  <c r="I1636" i="4"/>
  <c r="I1637" i="4"/>
  <c r="I1638" i="4"/>
  <c r="I1639" i="4"/>
  <c r="I1640" i="4"/>
  <c r="I1641" i="4"/>
  <c r="I1642" i="4"/>
  <c r="I1643" i="4"/>
  <c r="I1644" i="4"/>
  <c r="I1645" i="4"/>
  <c r="I1646" i="4"/>
  <c r="I1647" i="4"/>
  <c r="I1648" i="4"/>
  <c r="I1649" i="4"/>
  <c r="I1650" i="4"/>
  <c r="I1651" i="4"/>
  <c r="I1652" i="4"/>
  <c r="I1653" i="4"/>
  <c r="I1654" i="4"/>
  <c r="I1655" i="4"/>
  <c r="I1656" i="4"/>
  <c r="I1657" i="4"/>
  <c r="I1658" i="4"/>
  <c r="I1659" i="4"/>
  <c r="I1660" i="4"/>
  <c r="I1661" i="4"/>
  <c r="I1662" i="4"/>
  <c r="I1663" i="4"/>
  <c r="I1664" i="4"/>
  <c r="I1665" i="4"/>
  <c r="I1666" i="4"/>
  <c r="I1667" i="4"/>
  <c r="I1668" i="4"/>
  <c r="I1669" i="4"/>
  <c r="I1670" i="4"/>
  <c r="I1671" i="4"/>
  <c r="I1672" i="4"/>
  <c r="I1673" i="4"/>
  <c r="I1674" i="4"/>
  <c r="I1675" i="4"/>
  <c r="I1676" i="4"/>
  <c r="I1677" i="4"/>
  <c r="I1678" i="4"/>
  <c r="I1679" i="4"/>
  <c r="I1680" i="4"/>
  <c r="I1681" i="4"/>
  <c r="I1682" i="4"/>
  <c r="I1683" i="4"/>
  <c r="I1684" i="4"/>
  <c r="I1685" i="4"/>
  <c r="I1686" i="4"/>
  <c r="I1687" i="4"/>
  <c r="I1688" i="4"/>
  <c r="I1689" i="4"/>
  <c r="I1690" i="4"/>
  <c r="I1691" i="4"/>
  <c r="I1692" i="4"/>
  <c r="I1693" i="4"/>
  <c r="I1694" i="4"/>
  <c r="I1695" i="4"/>
  <c r="I1696" i="4"/>
  <c r="I1697" i="4"/>
  <c r="I1698" i="4"/>
  <c r="I1699" i="4"/>
  <c r="I1700" i="4"/>
  <c r="I1701" i="4"/>
  <c r="I1702" i="4"/>
  <c r="I1703" i="4"/>
  <c r="I1704" i="4"/>
  <c r="I1705" i="4"/>
  <c r="I1706" i="4"/>
  <c r="I1707" i="4"/>
  <c r="I1708" i="4"/>
  <c r="I1709" i="4"/>
  <c r="I1710" i="4"/>
  <c r="I1711" i="4"/>
  <c r="I1712" i="4"/>
  <c r="I1713" i="4"/>
  <c r="I1714" i="4"/>
  <c r="I1715" i="4"/>
  <c r="I1716" i="4"/>
  <c r="I1717" i="4"/>
  <c r="I1718" i="4"/>
  <c r="I1719" i="4"/>
  <c r="I1720" i="4"/>
  <c r="I1721" i="4"/>
  <c r="I1722" i="4"/>
  <c r="I1723" i="4"/>
  <c r="I1724" i="4"/>
  <c r="I1725" i="4"/>
  <c r="I1726" i="4"/>
  <c r="I1727" i="4"/>
  <c r="I1728" i="4"/>
  <c r="I1729" i="4"/>
  <c r="I1730" i="4"/>
  <c r="I1731" i="4"/>
  <c r="I1732" i="4"/>
  <c r="I1733" i="4"/>
  <c r="I1734" i="4"/>
  <c r="I1735" i="4"/>
  <c r="I1736" i="4"/>
  <c r="I1737" i="4"/>
  <c r="I1738" i="4"/>
  <c r="I1739" i="4"/>
  <c r="I1740" i="4"/>
  <c r="I1741" i="4"/>
  <c r="I1742" i="4"/>
  <c r="I1743" i="4"/>
  <c r="I1744" i="4"/>
  <c r="I1745" i="4"/>
  <c r="I1746" i="4"/>
  <c r="I1747" i="4"/>
  <c r="I1748" i="4"/>
  <c r="I1749" i="4"/>
  <c r="I1750" i="4"/>
  <c r="I1751" i="4"/>
  <c r="I1752" i="4"/>
  <c r="I1753" i="4"/>
  <c r="I1754" i="4"/>
  <c r="I1755" i="4"/>
  <c r="I1756" i="4"/>
  <c r="I1757" i="4"/>
  <c r="I1758" i="4"/>
  <c r="I1759" i="4"/>
  <c r="I1760" i="4"/>
  <c r="I1761" i="4"/>
  <c r="I1762" i="4"/>
  <c r="I1763" i="4"/>
  <c r="I1764" i="4"/>
  <c r="I1765" i="4"/>
  <c r="I1766" i="4"/>
  <c r="I1767" i="4"/>
  <c r="I1768" i="4"/>
  <c r="I1769" i="4"/>
  <c r="I1770" i="4"/>
  <c r="I1771" i="4"/>
  <c r="I1772" i="4"/>
  <c r="I1773" i="4"/>
  <c r="I1774" i="4"/>
  <c r="I1775" i="4"/>
  <c r="I1776" i="4"/>
  <c r="I1777" i="4"/>
  <c r="I1778" i="4"/>
  <c r="I1779" i="4"/>
  <c r="I1780" i="4"/>
  <c r="I1781" i="4"/>
  <c r="I1782" i="4"/>
  <c r="I1783" i="4"/>
  <c r="I1784" i="4"/>
  <c r="I1785" i="4"/>
  <c r="I1786" i="4"/>
  <c r="I1787" i="4"/>
  <c r="I1788" i="4"/>
  <c r="I1789" i="4"/>
  <c r="I1790" i="4"/>
  <c r="I1791" i="4"/>
  <c r="I1792" i="4"/>
  <c r="I1793" i="4"/>
  <c r="I1794" i="4"/>
  <c r="I1795" i="4"/>
  <c r="I1796" i="4"/>
  <c r="I1797" i="4"/>
  <c r="I1798" i="4"/>
  <c r="I1799" i="4"/>
  <c r="I1800" i="4"/>
  <c r="I1801" i="4"/>
  <c r="I1802" i="4"/>
  <c r="I1803" i="4"/>
  <c r="I1804" i="4"/>
  <c r="I1805" i="4"/>
  <c r="I1806" i="4"/>
  <c r="I1807" i="4"/>
  <c r="I1808" i="4"/>
  <c r="I1809" i="4"/>
  <c r="I1810" i="4"/>
  <c r="I1811" i="4"/>
  <c r="I1812" i="4"/>
  <c r="I1813" i="4"/>
  <c r="I1814" i="4"/>
  <c r="I1815" i="4"/>
  <c r="I1816" i="4"/>
  <c r="I1817" i="4"/>
  <c r="I1818" i="4"/>
  <c r="I1819" i="4"/>
  <c r="I1820" i="4"/>
  <c r="I1821" i="4"/>
  <c r="I1822" i="4"/>
  <c r="I1823" i="4"/>
  <c r="I1824" i="4"/>
  <c r="I1825" i="4"/>
  <c r="I1826" i="4"/>
  <c r="I1827" i="4"/>
  <c r="I1828" i="4"/>
  <c r="I1829" i="4"/>
  <c r="I1830" i="4"/>
  <c r="I1831" i="4"/>
  <c r="I1832" i="4"/>
  <c r="I1833" i="4"/>
  <c r="I1834" i="4"/>
  <c r="I1835" i="4"/>
  <c r="I1836" i="4"/>
  <c r="I1837" i="4"/>
  <c r="I1838" i="4"/>
  <c r="I1839" i="4"/>
  <c r="I1840" i="4"/>
  <c r="I1841" i="4"/>
  <c r="I1842" i="4"/>
  <c r="I1843" i="4"/>
  <c r="I1844" i="4"/>
  <c r="I1845" i="4"/>
  <c r="I1846" i="4"/>
  <c r="I1847" i="4"/>
  <c r="I1848" i="4"/>
  <c r="I1849" i="4"/>
  <c r="I1850" i="4"/>
  <c r="I1851" i="4"/>
  <c r="I1852" i="4"/>
  <c r="I1853" i="4"/>
  <c r="I1854" i="4"/>
  <c r="I1855" i="4"/>
  <c r="I1856" i="4"/>
  <c r="I1857" i="4"/>
  <c r="I1858" i="4"/>
  <c r="I1859" i="4"/>
  <c r="I1860" i="4"/>
  <c r="I1861" i="4"/>
  <c r="I1862" i="4"/>
  <c r="I1863" i="4"/>
  <c r="I1864" i="4"/>
  <c r="I1865" i="4"/>
  <c r="I1866" i="4"/>
  <c r="I1867" i="4"/>
  <c r="I1868" i="4"/>
  <c r="I1869" i="4"/>
  <c r="I1870" i="4"/>
  <c r="I1871" i="4"/>
  <c r="I1872" i="4"/>
  <c r="I1873" i="4"/>
  <c r="I1874" i="4"/>
  <c r="I1875" i="4"/>
  <c r="I1876" i="4"/>
  <c r="I1877" i="4"/>
  <c r="I1878" i="4"/>
  <c r="I1879" i="4"/>
  <c r="I1880" i="4"/>
  <c r="I1881" i="4"/>
  <c r="I1882" i="4"/>
  <c r="I1883" i="4"/>
  <c r="I1884" i="4"/>
  <c r="I1885" i="4"/>
  <c r="I1886" i="4"/>
  <c r="I1887" i="4"/>
  <c r="I1888" i="4"/>
  <c r="I1889" i="4"/>
  <c r="I1890" i="4"/>
  <c r="I1891" i="4"/>
  <c r="I1892" i="4"/>
  <c r="I1893" i="4"/>
  <c r="I1894" i="4"/>
  <c r="I1895" i="4"/>
  <c r="I1896" i="4"/>
  <c r="I1897" i="4"/>
  <c r="I1898" i="4"/>
  <c r="I1899" i="4"/>
  <c r="I1900" i="4"/>
  <c r="I1901" i="4"/>
  <c r="I1902" i="4"/>
  <c r="I1903" i="4"/>
  <c r="I1904" i="4"/>
  <c r="I1905" i="4"/>
  <c r="I1906" i="4"/>
  <c r="I1907" i="4"/>
  <c r="I1908" i="4"/>
  <c r="I1909" i="4"/>
  <c r="I1910" i="4"/>
  <c r="I1911" i="4"/>
  <c r="I1912" i="4"/>
  <c r="I1913" i="4"/>
  <c r="I1914" i="4"/>
  <c r="I1915" i="4"/>
  <c r="I1916" i="4"/>
  <c r="I1917" i="4"/>
  <c r="I1918" i="4"/>
  <c r="I1919" i="4"/>
  <c r="I1920" i="4"/>
  <c r="I1921" i="4"/>
  <c r="I1922" i="4"/>
  <c r="I1923" i="4"/>
  <c r="I1924" i="4"/>
  <c r="I1925" i="4"/>
  <c r="I1926" i="4"/>
  <c r="I1927" i="4"/>
  <c r="I1928" i="4"/>
  <c r="I1929" i="4"/>
  <c r="I1930" i="4"/>
  <c r="I1931" i="4"/>
  <c r="I1932" i="4"/>
  <c r="I1933" i="4"/>
  <c r="I1934" i="4"/>
  <c r="I1935" i="4"/>
  <c r="I1936" i="4"/>
  <c r="I1937" i="4"/>
  <c r="I1938" i="4"/>
  <c r="I1939" i="4"/>
  <c r="I1940" i="4"/>
  <c r="I1941" i="4"/>
  <c r="I1942" i="4"/>
  <c r="I1943" i="4"/>
  <c r="I1944" i="4"/>
  <c r="I1945" i="4"/>
  <c r="I1946" i="4"/>
  <c r="I1947" i="4"/>
  <c r="I1948" i="4"/>
  <c r="I1949" i="4"/>
  <c r="I1950" i="4"/>
  <c r="I1951" i="4"/>
  <c r="I1952" i="4"/>
  <c r="I1953" i="4"/>
  <c r="I1954" i="4"/>
  <c r="I1955" i="4"/>
  <c r="I1956" i="4"/>
  <c r="I1957" i="4"/>
  <c r="I1958" i="4"/>
  <c r="I1959" i="4"/>
  <c r="I1960" i="4"/>
  <c r="I1961" i="4"/>
  <c r="I1962" i="4"/>
  <c r="I1963" i="4"/>
  <c r="I1964" i="4"/>
  <c r="I1965" i="4"/>
  <c r="I1966" i="4"/>
  <c r="I1967" i="4"/>
  <c r="I1968" i="4"/>
  <c r="I1969" i="4"/>
  <c r="I1970" i="4"/>
  <c r="I1971" i="4"/>
  <c r="I1972" i="4"/>
  <c r="I1973" i="4"/>
  <c r="I1974" i="4"/>
  <c r="I1975" i="4"/>
  <c r="I1976" i="4"/>
  <c r="I1977" i="4"/>
  <c r="I1978" i="4"/>
  <c r="I1979" i="4"/>
  <c r="I1980" i="4"/>
  <c r="I1981" i="4"/>
  <c r="I1982" i="4"/>
  <c r="I1983" i="4"/>
  <c r="I1984" i="4"/>
  <c r="I1985" i="4"/>
  <c r="I1986" i="4"/>
  <c r="I1987" i="4"/>
  <c r="I1988" i="4"/>
  <c r="I1989" i="4"/>
  <c r="I1990" i="4"/>
  <c r="I1991" i="4"/>
  <c r="I1992" i="4"/>
  <c r="I1993" i="4"/>
  <c r="I1994" i="4"/>
  <c r="I1995" i="4"/>
  <c r="I1996" i="4"/>
  <c r="I1997" i="4"/>
  <c r="I1998" i="4"/>
  <c r="I1999" i="4"/>
  <c r="I2000" i="4"/>
  <c r="I2001" i="4"/>
  <c r="I2002" i="4"/>
  <c r="I2003" i="4"/>
  <c r="I2004" i="4"/>
  <c r="I2005" i="4"/>
  <c r="I2006" i="4"/>
  <c r="I2007" i="4"/>
  <c r="I2008" i="4"/>
  <c r="I2009" i="4"/>
  <c r="I2010" i="4"/>
  <c r="I2011" i="4"/>
  <c r="I2012" i="4"/>
  <c r="I2013" i="4"/>
  <c r="I2014" i="4"/>
  <c r="I2015" i="4"/>
  <c r="I2016" i="4"/>
  <c r="I2017" i="4"/>
  <c r="I2018" i="4"/>
  <c r="I2019" i="4"/>
  <c r="I2020" i="4"/>
  <c r="I2021" i="4"/>
  <c r="I2022" i="4"/>
  <c r="I2023" i="4"/>
  <c r="I2024" i="4"/>
  <c r="I2025" i="4"/>
  <c r="I2026" i="4"/>
  <c r="I2027" i="4"/>
  <c r="I2028" i="4"/>
  <c r="I2029" i="4"/>
  <c r="I2030" i="4"/>
  <c r="I2031" i="4"/>
  <c r="I2032" i="4"/>
  <c r="I2033" i="4"/>
  <c r="I2034" i="4"/>
  <c r="I2035" i="4"/>
  <c r="I2036" i="4"/>
  <c r="I2037" i="4"/>
  <c r="I2038" i="4"/>
  <c r="I2039" i="4"/>
  <c r="I2040" i="4"/>
  <c r="I2041" i="4"/>
  <c r="I2042" i="4"/>
  <c r="I2043" i="4"/>
  <c r="I2044" i="4"/>
  <c r="I2045" i="4"/>
  <c r="I2046" i="4"/>
  <c r="I2047" i="4"/>
  <c r="I2048" i="4"/>
  <c r="I2049" i="4"/>
  <c r="I2050" i="4"/>
  <c r="I2051" i="4"/>
  <c r="I2052" i="4"/>
  <c r="I2053" i="4"/>
  <c r="I2054" i="4"/>
  <c r="I2055" i="4"/>
  <c r="I2056" i="4"/>
  <c r="I2057" i="4"/>
  <c r="I2058" i="4"/>
  <c r="I2059" i="4"/>
  <c r="I2060" i="4"/>
  <c r="I2061" i="4"/>
  <c r="I2062" i="4"/>
  <c r="I2063" i="4"/>
  <c r="I2064" i="4"/>
  <c r="I2065" i="4"/>
  <c r="I2066" i="4"/>
  <c r="I2067" i="4"/>
  <c r="I2068" i="4"/>
  <c r="I2069" i="4"/>
  <c r="I2070" i="4"/>
  <c r="I2071" i="4"/>
  <c r="I2072" i="4"/>
  <c r="I2073" i="4"/>
  <c r="I2074" i="4"/>
  <c r="I2075" i="4"/>
  <c r="I2076" i="4"/>
  <c r="I2077" i="4"/>
  <c r="I2078" i="4"/>
  <c r="I2079" i="4"/>
  <c r="I2080" i="4"/>
  <c r="I2081" i="4"/>
  <c r="I2082" i="4"/>
  <c r="I2083" i="4"/>
  <c r="I2084" i="4"/>
  <c r="I2085" i="4"/>
  <c r="I2086" i="4"/>
  <c r="I2087" i="4"/>
  <c r="I2088" i="4"/>
  <c r="I2089" i="4"/>
  <c r="I2090" i="4"/>
  <c r="I2091" i="4"/>
  <c r="I2092" i="4"/>
  <c r="I2093" i="4"/>
  <c r="I2094" i="4"/>
  <c r="I2095" i="4"/>
  <c r="I2096" i="4"/>
  <c r="I2097" i="4"/>
  <c r="I2098" i="4"/>
  <c r="I2099" i="4"/>
  <c r="I2100" i="4"/>
  <c r="I2101" i="4"/>
  <c r="I2102" i="4"/>
  <c r="I2103" i="4"/>
  <c r="I2104" i="4"/>
  <c r="I2105" i="4"/>
  <c r="I2106" i="4"/>
  <c r="I2107" i="4"/>
  <c r="I2108" i="4"/>
  <c r="I2109" i="4"/>
  <c r="I2110" i="4"/>
  <c r="I2111" i="4"/>
  <c r="I2112" i="4"/>
  <c r="I2113" i="4"/>
  <c r="I2114" i="4"/>
  <c r="I2115" i="4"/>
  <c r="I2116" i="4"/>
  <c r="I2117" i="4"/>
  <c r="I2118" i="4"/>
  <c r="I2119" i="4"/>
  <c r="I2120" i="4"/>
  <c r="I2121" i="4"/>
  <c r="I2122" i="4"/>
  <c r="I2123" i="4"/>
  <c r="I2124" i="4"/>
  <c r="I2125" i="4"/>
  <c r="I2126" i="4"/>
  <c r="I2127" i="4"/>
  <c r="I2128" i="4"/>
  <c r="I2129" i="4"/>
  <c r="I2130" i="4"/>
  <c r="I2131" i="4"/>
  <c r="I2132" i="4"/>
  <c r="I2133" i="4"/>
  <c r="I2134" i="4"/>
  <c r="I2135" i="4"/>
  <c r="I2136" i="4"/>
  <c r="I2137" i="4"/>
  <c r="I2138" i="4"/>
  <c r="I2139" i="4"/>
  <c r="I2140" i="4"/>
  <c r="I2141" i="4"/>
  <c r="I2142" i="4"/>
  <c r="I2143" i="4"/>
  <c r="I2144" i="4"/>
  <c r="I2145" i="4"/>
  <c r="I2146" i="4"/>
  <c r="I2147" i="4"/>
  <c r="I2148" i="4"/>
  <c r="I2149" i="4"/>
  <c r="I2150" i="4"/>
  <c r="I2151" i="4"/>
  <c r="I2152" i="4"/>
  <c r="I2153" i="4"/>
  <c r="I2154" i="4"/>
  <c r="I2155" i="4"/>
  <c r="I2156" i="4"/>
  <c r="I2157" i="4"/>
  <c r="I2158" i="4"/>
  <c r="I2159" i="4"/>
  <c r="I2160" i="4"/>
  <c r="I2161" i="4"/>
  <c r="I2162" i="4"/>
  <c r="I2163" i="4"/>
  <c r="I2164" i="4"/>
  <c r="I2165" i="4"/>
  <c r="I2166" i="4"/>
  <c r="I2167" i="4"/>
  <c r="I2168" i="4"/>
  <c r="I2169" i="4"/>
  <c r="I2170" i="4"/>
  <c r="I2171" i="4"/>
  <c r="I2172" i="4"/>
  <c r="I2173" i="4"/>
  <c r="I2174" i="4"/>
  <c r="I2175" i="4"/>
  <c r="I2176" i="4"/>
  <c r="I2177" i="4"/>
  <c r="I2178" i="4"/>
  <c r="I2179" i="4"/>
  <c r="I2180" i="4"/>
  <c r="I2181" i="4"/>
  <c r="I2182" i="4"/>
  <c r="I2183" i="4"/>
  <c r="I2184" i="4"/>
  <c r="I2185" i="4"/>
  <c r="I2186" i="4"/>
  <c r="I2187" i="4"/>
  <c r="I2188" i="4"/>
  <c r="I2189" i="4"/>
  <c r="I2190" i="4"/>
  <c r="I2191" i="4"/>
  <c r="I2192" i="4"/>
  <c r="I2193" i="4"/>
  <c r="I2194" i="4"/>
  <c r="I2195" i="4"/>
  <c r="I2196" i="4"/>
  <c r="I2197" i="4"/>
  <c r="I2198" i="4"/>
  <c r="I2199" i="4"/>
  <c r="I2200" i="4"/>
  <c r="I2201" i="4"/>
  <c r="I2202" i="4"/>
  <c r="I2203" i="4"/>
  <c r="I2204" i="4"/>
  <c r="I2205" i="4"/>
  <c r="I2206" i="4"/>
  <c r="I2207" i="4"/>
  <c r="I2208" i="4"/>
  <c r="I2209" i="4"/>
  <c r="I2210" i="4"/>
  <c r="I2211" i="4"/>
  <c r="I2212" i="4"/>
  <c r="I2213" i="4"/>
  <c r="I2214" i="4"/>
  <c r="I2215" i="4"/>
  <c r="I2216" i="4"/>
  <c r="I2217" i="4"/>
  <c r="I2218" i="4"/>
  <c r="I2219" i="4"/>
  <c r="I2220" i="4"/>
  <c r="I2221" i="4"/>
  <c r="I2222" i="4"/>
  <c r="I2223" i="4"/>
  <c r="I2224" i="4"/>
  <c r="I2225" i="4"/>
  <c r="I2226" i="4"/>
  <c r="I2227" i="4"/>
  <c r="I2228" i="4"/>
  <c r="I2229" i="4"/>
  <c r="I2230" i="4"/>
  <c r="I2231" i="4"/>
  <c r="I2232" i="4"/>
  <c r="I2233" i="4"/>
  <c r="I2234" i="4"/>
  <c r="I2235" i="4"/>
  <c r="I2236" i="4"/>
  <c r="I2237" i="4"/>
  <c r="I2238" i="4"/>
  <c r="I2239" i="4"/>
  <c r="I2240" i="4"/>
  <c r="I2241" i="4"/>
  <c r="I2242" i="4"/>
  <c r="I2243" i="4"/>
  <c r="I2244" i="4"/>
  <c r="I2245" i="4"/>
  <c r="I2246" i="4"/>
  <c r="I2247" i="4"/>
  <c r="I2248" i="4"/>
  <c r="I2249" i="4"/>
  <c r="I2250" i="4"/>
  <c r="I2251" i="4"/>
  <c r="I2252" i="4"/>
  <c r="I2253" i="4"/>
  <c r="I2254" i="4"/>
  <c r="I2255" i="4"/>
  <c r="I2256" i="4"/>
  <c r="I2257" i="4"/>
  <c r="I2258" i="4"/>
  <c r="I2259" i="4"/>
  <c r="I2260" i="4"/>
  <c r="I2261" i="4"/>
  <c r="I2262" i="4"/>
  <c r="I2263" i="4"/>
  <c r="I2264" i="4"/>
  <c r="I2265" i="4"/>
  <c r="I2266" i="4"/>
  <c r="I2267" i="4"/>
  <c r="I2268" i="4"/>
  <c r="I2269" i="4"/>
  <c r="I2270" i="4"/>
  <c r="I2271" i="4"/>
  <c r="I2272" i="4"/>
  <c r="I2273" i="4"/>
  <c r="I2274" i="4"/>
  <c r="I2275" i="4"/>
  <c r="I2276" i="4"/>
  <c r="I2277" i="4"/>
  <c r="I2278" i="4"/>
  <c r="I2279" i="4"/>
  <c r="I2280" i="4"/>
  <c r="I2281" i="4"/>
  <c r="I2282" i="4"/>
  <c r="I2283" i="4"/>
  <c r="I2284" i="4"/>
  <c r="I2285" i="4"/>
  <c r="I2286" i="4"/>
  <c r="I2287" i="4"/>
  <c r="I2288" i="4"/>
  <c r="I2289" i="4"/>
  <c r="I2290" i="4"/>
  <c r="I2291" i="4"/>
  <c r="I2292" i="4"/>
  <c r="I2293" i="4"/>
  <c r="I2294" i="4"/>
  <c r="I2295" i="4"/>
  <c r="I2296" i="4"/>
  <c r="I2297" i="4"/>
  <c r="I2298" i="4"/>
  <c r="I2299" i="4"/>
  <c r="I2300" i="4"/>
  <c r="I2301" i="4"/>
  <c r="I2302" i="4"/>
  <c r="I2303" i="4"/>
  <c r="I2304" i="4"/>
  <c r="I2305" i="4"/>
  <c r="I2306" i="4"/>
  <c r="I2307" i="4"/>
  <c r="I2308" i="4"/>
  <c r="I2309" i="4"/>
  <c r="I2310" i="4"/>
  <c r="I2311" i="4"/>
  <c r="I2312" i="4"/>
  <c r="I2313" i="4"/>
  <c r="I2314" i="4"/>
  <c r="I2315" i="4"/>
  <c r="I2316" i="4"/>
  <c r="I2317" i="4"/>
  <c r="I2318" i="4"/>
  <c r="I2319" i="4"/>
  <c r="I2320" i="4"/>
  <c r="I2321" i="4"/>
  <c r="I2322" i="4"/>
  <c r="I2323" i="4"/>
  <c r="I2324" i="4"/>
  <c r="I2325" i="4"/>
  <c r="I2326" i="4"/>
  <c r="I2327" i="4"/>
  <c r="I2328" i="4"/>
  <c r="I2329" i="4"/>
  <c r="I2330" i="4"/>
  <c r="I2331" i="4"/>
  <c r="I2332" i="4"/>
  <c r="I2333" i="4"/>
  <c r="I2334" i="4"/>
  <c r="I2335" i="4"/>
  <c r="I2336" i="4"/>
  <c r="I2337" i="4"/>
  <c r="I2338" i="4"/>
  <c r="I2339" i="4"/>
  <c r="I2340" i="4"/>
  <c r="I2341" i="4"/>
  <c r="I2342" i="4"/>
  <c r="I2343" i="4"/>
  <c r="I2344" i="4"/>
  <c r="I2345" i="4"/>
  <c r="I2346" i="4"/>
  <c r="I2347" i="4"/>
  <c r="I2348" i="4"/>
  <c r="I2349" i="4"/>
  <c r="I2350" i="4"/>
  <c r="I2351" i="4"/>
  <c r="I2352" i="4"/>
  <c r="I2353" i="4"/>
  <c r="I2354" i="4"/>
  <c r="I2355" i="4"/>
  <c r="I2356" i="4"/>
  <c r="I2357" i="4"/>
  <c r="I2358" i="4"/>
  <c r="I2359" i="4"/>
  <c r="I2360" i="4"/>
  <c r="I2361" i="4"/>
  <c r="I2362" i="4"/>
  <c r="I2363" i="4"/>
  <c r="I2364" i="4"/>
  <c r="I2365" i="4"/>
  <c r="I2366" i="4"/>
  <c r="I2367" i="4"/>
  <c r="I2368" i="4"/>
  <c r="I2369" i="4"/>
  <c r="I2370" i="4"/>
  <c r="I2371" i="4"/>
  <c r="I2372" i="4"/>
  <c r="I2373" i="4"/>
  <c r="I2374" i="4"/>
  <c r="I2375" i="4"/>
  <c r="I2376" i="4"/>
  <c r="I2377" i="4"/>
  <c r="I2378" i="4"/>
  <c r="I2379" i="4"/>
  <c r="I2380" i="4"/>
  <c r="I2381" i="4"/>
  <c r="I2382" i="4"/>
  <c r="I2383" i="4"/>
  <c r="I2384" i="4"/>
  <c r="I2385" i="4"/>
  <c r="I2386" i="4"/>
  <c r="I2387" i="4"/>
  <c r="I2388" i="4"/>
  <c r="I2389" i="4"/>
  <c r="I2390" i="4"/>
  <c r="I2391" i="4"/>
  <c r="I2392" i="4"/>
  <c r="I2393" i="4"/>
  <c r="I2394" i="4"/>
  <c r="I2395" i="4"/>
  <c r="I2396" i="4"/>
  <c r="I2397" i="4"/>
  <c r="I2398" i="4"/>
  <c r="I2399" i="4"/>
  <c r="I2400" i="4"/>
  <c r="I2401" i="4"/>
  <c r="I2402" i="4"/>
  <c r="I2403" i="4"/>
  <c r="I2404" i="4"/>
  <c r="I2405" i="4"/>
  <c r="I2406" i="4"/>
  <c r="I2407" i="4"/>
  <c r="I2408" i="4"/>
  <c r="I2409" i="4"/>
  <c r="I2410" i="4"/>
  <c r="I2411" i="4"/>
  <c r="I2412" i="4"/>
  <c r="I2413" i="4"/>
  <c r="I2414" i="4"/>
  <c r="I2415" i="4"/>
  <c r="I2416" i="4"/>
  <c r="I2417" i="4"/>
  <c r="I2418" i="4"/>
  <c r="I2419" i="4"/>
  <c r="I2420" i="4"/>
  <c r="I2421" i="4"/>
  <c r="I2422" i="4"/>
  <c r="I2423" i="4"/>
  <c r="I2424" i="4"/>
  <c r="I2425" i="4"/>
  <c r="I2426" i="4"/>
  <c r="I2427" i="4"/>
  <c r="I2428" i="4"/>
  <c r="I2429" i="4"/>
  <c r="I2430" i="4"/>
  <c r="I2431" i="4"/>
  <c r="I2432" i="4"/>
  <c r="I2433" i="4"/>
  <c r="I2434" i="4"/>
  <c r="I2435" i="4"/>
  <c r="I2436" i="4"/>
  <c r="I2437" i="4"/>
  <c r="I2438" i="4"/>
  <c r="I2439" i="4"/>
  <c r="I2440" i="4"/>
  <c r="I2441" i="4"/>
  <c r="I2442" i="4"/>
  <c r="I2443" i="4"/>
  <c r="I2444" i="4"/>
  <c r="I2445" i="4"/>
  <c r="I2446" i="4"/>
  <c r="I2447" i="4"/>
  <c r="I2448" i="4"/>
  <c r="I2449" i="4"/>
  <c r="I2450" i="4"/>
  <c r="I2451" i="4"/>
  <c r="I2452" i="4"/>
  <c r="I2453" i="4"/>
  <c r="I2454" i="4"/>
  <c r="I2455" i="4"/>
  <c r="I2456" i="4"/>
  <c r="I2457" i="4"/>
  <c r="I2458" i="4"/>
  <c r="I2459" i="4"/>
  <c r="I2460" i="4"/>
  <c r="I2461" i="4"/>
  <c r="I2462" i="4"/>
  <c r="I2463" i="4"/>
  <c r="I2464" i="4"/>
  <c r="I2465" i="4"/>
  <c r="I2466" i="4"/>
  <c r="I2467" i="4"/>
  <c r="I2468" i="4"/>
  <c r="I2469" i="4"/>
  <c r="I2470" i="4"/>
  <c r="I2471" i="4"/>
  <c r="I2472" i="4"/>
  <c r="I2473" i="4"/>
  <c r="I2474" i="4"/>
  <c r="I2475" i="4"/>
  <c r="I2476" i="4"/>
  <c r="I2477" i="4"/>
  <c r="I2478" i="4"/>
  <c r="I2479" i="4"/>
  <c r="I2480" i="4"/>
  <c r="I2481" i="4"/>
  <c r="I2482" i="4"/>
  <c r="I2483" i="4"/>
  <c r="I2484" i="4"/>
  <c r="I2485" i="4"/>
  <c r="I2486" i="4"/>
  <c r="I2487" i="4"/>
  <c r="I2488" i="4"/>
  <c r="I2489" i="4"/>
  <c r="I2490" i="4"/>
  <c r="I2491" i="4"/>
  <c r="I2492" i="4"/>
  <c r="I2493" i="4"/>
  <c r="I2494" i="4"/>
  <c r="I2495" i="4"/>
  <c r="I2496" i="4"/>
  <c r="I2497" i="4"/>
  <c r="I2498" i="4"/>
  <c r="I2499" i="4"/>
  <c r="I2500" i="4"/>
  <c r="I2501" i="4"/>
  <c r="I2502" i="4"/>
  <c r="I2503" i="4"/>
  <c r="I2504" i="4"/>
  <c r="I2505" i="4"/>
  <c r="I2506" i="4"/>
  <c r="I2507" i="4"/>
  <c r="I2508" i="4"/>
  <c r="I2509" i="4"/>
  <c r="I2510" i="4"/>
  <c r="I2511" i="4"/>
  <c r="I2512" i="4"/>
  <c r="I2513" i="4"/>
  <c r="I2514" i="4"/>
  <c r="I2515" i="4"/>
  <c r="I2516" i="4"/>
  <c r="I2517" i="4"/>
  <c r="I2518" i="4"/>
  <c r="I2519" i="4"/>
  <c r="I2520" i="4"/>
  <c r="I2521" i="4"/>
  <c r="I2522" i="4"/>
  <c r="I2523" i="4"/>
  <c r="I2524" i="4"/>
  <c r="I2525" i="4"/>
  <c r="I2526" i="4"/>
  <c r="I2527" i="4"/>
  <c r="I2528" i="4"/>
  <c r="I2529" i="4"/>
  <c r="I2530" i="4"/>
  <c r="I2531" i="4"/>
  <c r="I2532" i="4"/>
  <c r="I2533" i="4"/>
  <c r="I2534" i="4"/>
  <c r="I2535" i="4"/>
  <c r="I2536" i="4"/>
  <c r="I2537" i="4"/>
  <c r="I2538" i="4"/>
  <c r="I2539" i="4"/>
  <c r="I2540" i="4"/>
  <c r="I2541" i="4"/>
  <c r="I2542" i="4"/>
  <c r="I2543" i="4"/>
  <c r="I2544" i="4"/>
  <c r="I2545" i="4"/>
  <c r="I2546" i="4"/>
  <c r="I2547" i="4"/>
  <c r="I2548" i="4"/>
  <c r="I2549" i="4"/>
  <c r="I2550" i="4"/>
  <c r="I2551" i="4"/>
  <c r="I2552" i="4"/>
  <c r="I2553" i="4"/>
  <c r="I2554" i="4"/>
  <c r="I2555" i="4"/>
  <c r="I2556" i="4"/>
  <c r="I2557" i="4"/>
  <c r="I2558" i="4"/>
  <c r="I2559" i="4"/>
  <c r="I2560" i="4"/>
  <c r="I2561" i="4"/>
  <c r="I2562" i="4"/>
  <c r="I2563" i="4"/>
  <c r="I2564" i="4"/>
  <c r="I2565" i="4"/>
  <c r="I2566" i="4"/>
  <c r="I2567" i="4"/>
  <c r="I2568" i="4"/>
  <c r="I2569" i="4"/>
  <c r="I2570" i="4"/>
  <c r="I2571" i="4"/>
  <c r="I2572" i="4"/>
  <c r="I2573" i="4"/>
  <c r="I2574" i="4"/>
  <c r="I2575" i="4"/>
  <c r="I2576" i="4"/>
  <c r="I2577" i="4"/>
  <c r="I2578" i="4"/>
  <c r="I2579" i="4"/>
  <c r="I2580" i="4"/>
  <c r="I2581" i="4"/>
  <c r="I2582" i="4"/>
  <c r="I2583" i="4"/>
  <c r="I2584" i="4"/>
  <c r="I2585" i="4"/>
  <c r="I2586" i="4"/>
  <c r="I2587" i="4"/>
  <c r="I2588" i="4"/>
  <c r="I2589" i="4"/>
  <c r="I2590" i="4"/>
  <c r="I2591" i="4"/>
  <c r="I2592" i="4"/>
  <c r="I2593" i="4"/>
  <c r="I2594" i="4"/>
  <c r="I2595" i="4"/>
  <c r="I2596" i="4"/>
  <c r="I2597" i="4"/>
  <c r="I2598" i="4"/>
  <c r="I2599" i="4"/>
  <c r="I2600" i="4"/>
  <c r="I2601" i="4"/>
  <c r="I2602" i="4"/>
  <c r="I2603" i="4"/>
  <c r="I2604" i="4"/>
  <c r="I2605" i="4"/>
  <c r="I2606" i="4"/>
  <c r="I2607" i="4"/>
  <c r="I2608" i="4"/>
  <c r="I2609" i="4"/>
  <c r="I2610" i="4"/>
  <c r="I2611" i="4"/>
  <c r="I2612" i="4"/>
  <c r="I2613" i="4"/>
  <c r="I2614" i="4"/>
  <c r="I2615" i="4"/>
  <c r="I2616" i="4"/>
  <c r="I2617" i="4"/>
  <c r="I2618" i="4"/>
  <c r="I2619" i="4"/>
  <c r="I2620" i="4"/>
  <c r="I2621" i="4"/>
  <c r="I2622" i="4"/>
  <c r="I2623" i="4"/>
  <c r="I2624" i="4"/>
  <c r="I2625" i="4"/>
  <c r="I2626" i="4"/>
  <c r="I2627" i="4"/>
  <c r="I2628" i="4"/>
  <c r="I2629" i="4"/>
  <c r="I2630" i="4"/>
  <c r="I2631" i="4"/>
  <c r="I2632" i="4"/>
  <c r="I2633" i="4"/>
  <c r="I2634" i="4"/>
  <c r="I2635" i="4"/>
  <c r="I2636" i="4"/>
  <c r="I2637" i="4"/>
  <c r="I2638" i="4"/>
  <c r="I2639" i="4"/>
  <c r="I2640" i="4"/>
  <c r="I2641" i="4"/>
  <c r="I2642" i="4"/>
  <c r="I2643" i="4"/>
  <c r="I2644" i="4"/>
  <c r="I2645" i="4"/>
  <c r="I2646" i="4"/>
  <c r="I2647" i="4"/>
  <c r="I2648" i="4"/>
  <c r="I2649" i="4"/>
  <c r="I2650" i="4"/>
  <c r="I2651" i="4"/>
  <c r="I2652" i="4"/>
  <c r="I2653" i="4"/>
  <c r="I2654" i="4"/>
  <c r="I2655" i="4"/>
  <c r="I2656" i="4"/>
  <c r="I2657" i="4"/>
  <c r="I2658" i="4"/>
  <c r="I2659" i="4"/>
  <c r="I2660" i="4"/>
  <c r="I2661" i="4"/>
  <c r="I2662" i="4"/>
  <c r="I2663" i="4"/>
  <c r="I2664" i="4"/>
  <c r="I2665" i="4"/>
  <c r="I2666" i="4"/>
  <c r="I2667" i="4"/>
  <c r="I2668" i="4"/>
  <c r="I2669" i="4"/>
  <c r="I2670" i="4"/>
  <c r="I2671" i="4"/>
  <c r="I2672" i="4"/>
  <c r="I2673" i="4"/>
  <c r="I2674" i="4"/>
  <c r="I2675" i="4"/>
  <c r="I2676" i="4"/>
  <c r="I2677" i="4"/>
  <c r="I2678" i="4"/>
  <c r="I2679" i="4"/>
  <c r="I2680" i="4"/>
  <c r="I2681" i="4"/>
  <c r="I2682" i="4"/>
  <c r="I2683" i="4"/>
  <c r="I2684" i="4"/>
  <c r="I2685" i="4"/>
  <c r="I2686" i="4"/>
  <c r="I2687" i="4"/>
  <c r="I2688" i="4"/>
  <c r="I2689" i="4"/>
  <c r="I2690" i="4"/>
  <c r="I2691" i="4"/>
  <c r="I2692" i="4"/>
  <c r="I2693" i="4"/>
  <c r="I2694" i="4"/>
  <c r="I2695" i="4"/>
  <c r="I2696" i="4"/>
  <c r="I2697" i="4"/>
  <c r="I2698" i="4"/>
  <c r="I2699" i="4"/>
  <c r="I2700" i="4"/>
  <c r="I2701" i="4"/>
  <c r="I2702" i="4"/>
  <c r="I2703" i="4"/>
  <c r="I2704" i="4"/>
  <c r="I2705" i="4"/>
  <c r="I2706" i="4"/>
  <c r="I2707" i="4"/>
  <c r="I2708" i="4"/>
  <c r="I2709" i="4"/>
  <c r="I2710" i="4"/>
  <c r="I2711" i="4"/>
  <c r="I2712" i="4"/>
  <c r="I2713" i="4"/>
  <c r="I2714" i="4"/>
  <c r="I2715" i="4"/>
  <c r="I2716" i="4"/>
  <c r="I2717" i="4"/>
  <c r="I2718" i="4"/>
  <c r="I2719" i="4"/>
  <c r="I2720" i="4"/>
  <c r="I2721" i="4"/>
  <c r="I2722" i="4"/>
  <c r="I2723" i="4"/>
  <c r="I2724" i="4"/>
  <c r="I2725" i="4"/>
  <c r="I2726" i="4"/>
  <c r="I2727" i="4"/>
  <c r="I2728" i="4"/>
  <c r="I2729" i="4"/>
  <c r="I2730" i="4"/>
  <c r="I2731" i="4"/>
  <c r="I2732" i="4"/>
  <c r="I2733" i="4"/>
  <c r="I2734" i="4"/>
  <c r="I2735" i="4"/>
  <c r="I2736" i="4"/>
  <c r="I2737" i="4"/>
  <c r="I2738" i="4"/>
  <c r="I2739" i="4"/>
  <c r="I2740" i="4"/>
  <c r="I2741" i="4"/>
  <c r="I2742" i="4"/>
  <c r="I2743" i="4"/>
  <c r="I2744" i="4"/>
  <c r="I2745" i="4"/>
  <c r="I2746" i="4"/>
  <c r="I2747" i="4"/>
  <c r="I2748" i="4"/>
  <c r="I2749" i="4"/>
  <c r="I2750" i="4"/>
  <c r="I2751" i="4"/>
  <c r="I2752" i="4"/>
  <c r="I2753" i="4"/>
  <c r="I2754" i="4"/>
  <c r="I2755" i="4"/>
  <c r="I2756" i="4"/>
  <c r="I2757" i="4"/>
  <c r="I2758" i="4"/>
  <c r="I2759" i="4"/>
  <c r="I2760" i="4"/>
  <c r="I2761" i="4"/>
  <c r="I2762" i="4"/>
  <c r="I2763" i="4"/>
  <c r="I2764" i="4"/>
  <c r="I2765" i="4"/>
  <c r="I2766" i="4"/>
  <c r="I2767" i="4"/>
  <c r="I2768" i="4"/>
  <c r="I2769" i="4"/>
  <c r="I2770" i="4"/>
  <c r="I2771" i="4"/>
  <c r="I2772" i="4"/>
  <c r="I2773" i="4"/>
  <c r="I2774" i="4"/>
  <c r="I2775" i="4"/>
  <c r="I2776" i="4"/>
  <c r="I2777" i="4"/>
  <c r="I2778" i="4"/>
  <c r="I2779" i="4"/>
  <c r="I2780" i="4"/>
  <c r="I2781" i="4"/>
  <c r="I2782" i="4"/>
  <c r="I2783" i="4"/>
  <c r="I2784" i="4"/>
  <c r="I2785" i="4"/>
  <c r="I2786" i="4"/>
  <c r="I2787" i="4"/>
  <c r="I2788" i="4"/>
  <c r="I2789" i="4"/>
  <c r="I2790" i="4"/>
  <c r="I2791" i="4"/>
  <c r="I2792" i="4"/>
  <c r="I2793" i="4"/>
  <c r="I2794" i="4"/>
  <c r="I2795" i="4"/>
  <c r="I2796" i="4"/>
  <c r="I2797" i="4"/>
  <c r="I2798" i="4"/>
  <c r="I2799" i="4"/>
  <c r="I2800" i="4"/>
  <c r="I2801" i="4"/>
  <c r="I2802" i="4"/>
  <c r="I2803" i="4"/>
  <c r="I2804" i="4"/>
  <c r="I2805" i="4"/>
  <c r="I2806" i="4"/>
  <c r="I2807" i="4"/>
  <c r="I2808" i="4"/>
  <c r="I2809" i="4"/>
  <c r="I2810" i="4"/>
  <c r="I2811" i="4"/>
  <c r="I2812" i="4"/>
  <c r="I2813" i="4"/>
  <c r="I2814" i="4"/>
  <c r="I2815" i="4"/>
  <c r="I2816" i="4"/>
  <c r="I2817" i="4"/>
  <c r="I2818" i="4"/>
  <c r="I2819" i="4"/>
  <c r="I2820" i="4"/>
  <c r="I2821" i="4"/>
  <c r="I2822" i="4"/>
  <c r="I2823" i="4"/>
  <c r="I2824" i="4"/>
  <c r="E14" i="5"/>
  <c r="D9" i="5"/>
  <c r="D7" i="5"/>
  <c r="E12" i="5"/>
  <c r="E11" i="5"/>
  <c r="E13" i="5"/>
  <c r="E7" i="5" l="1"/>
  <c r="E9" i="5"/>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<sst xmlns="http://schemas.openxmlformats.org/spreadsheetml/2006/main" count="35096" uniqueCount="701">
  <si>
    <t>ORDERNUMBER</t>
  </si>
  <si>
    <t>QUANTITYORDERED</t>
  </si>
  <si>
    <t>PRICEEACH</t>
  </si>
  <si>
    <t>ORDERLINENUMBER</t>
  </si>
  <si>
    <t>SALES</t>
  </si>
  <si>
    <t>ORDERDATE</t>
  </si>
  <si>
    <t>STATUS</t>
  </si>
  <si>
    <t>QTR_ID</t>
  </si>
  <si>
    <t>MONTH_ID</t>
  </si>
  <si>
    <t>YEAR_ID</t>
  </si>
  <si>
    <t>PRODUCTLINE</t>
  </si>
  <si>
    <t>MSRP</t>
  </si>
  <si>
    <t>PRODUCTCODE</t>
  </si>
  <si>
    <t>CUSTOMERNAME</t>
  </si>
  <si>
    <t>PHONE</t>
  </si>
  <si>
    <t>ADDRESSLINE1</t>
  </si>
  <si>
    <t>ADDRESSLINE2</t>
  </si>
  <si>
    <t>CITY</t>
  </si>
  <si>
    <t>STATE</t>
  </si>
  <si>
    <t>POSTALCODE</t>
  </si>
  <si>
    <t>COUNTRY</t>
  </si>
  <si>
    <t>TERRITORY</t>
  </si>
  <si>
    <t>CONTACTLASTNAME</t>
  </si>
  <si>
    <t>CONTACTFIRSTNAME</t>
  </si>
  <si>
    <t>DEALSIZE</t>
  </si>
  <si>
    <t>Shipped</t>
  </si>
  <si>
    <t>Motorcycles</t>
  </si>
  <si>
    <t>S10_1678</t>
  </si>
  <si>
    <t>Land of Toys Inc.</t>
  </si>
  <si>
    <t>897 Long Airport Avenue</t>
  </si>
  <si>
    <t>NYC</t>
  </si>
  <si>
    <t>NY</t>
  </si>
  <si>
    <t>USA</t>
  </si>
  <si>
    <t>NA</t>
  </si>
  <si>
    <t>Yu</t>
  </si>
  <si>
    <t>Kwai</t>
  </si>
  <si>
    <t>Small</t>
  </si>
  <si>
    <t>Reims Collectables</t>
  </si>
  <si>
    <t>26.47.1555</t>
  </si>
  <si>
    <t>59 rue de l'Abbaye</t>
  </si>
  <si>
    <t>Reims</t>
  </si>
  <si>
    <t>France</t>
  </si>
  <si>
    <t>EMEA</t>
  </si>
  <si>
    <t>Henriot</t>
  </si>
  <si>
    <t>Paul</t>
  </si>
  <si>
    <t>Lyon Souveniers</t>
  </si>
  <si>
    <t>+33 1 46 62 7555</t>
  </si>
  <si>
    <t>27 rue du Colonel Pierre Avia</t>
  </si>
  <si>
    <t>Paris</t>
  </si>
  <si>
    <t>Da Cunha</t>
  </si>
  <si>
    <t>Daniel</t>
  </si>
  <si>
    <t>Medium</t>
  </si>
  <si>
    <t>Toys4GrownUps.com</t>
  </si>
  <si>
    <t>78934 Hillside Dr.</t>
  </si>
  <si>
    <t>Pasadena</t>
  </si>
  <si>
    <t>CA</t>
  </si>
  <si>
    <t>Young</t>
  </si>
  <si>
    <t>Julie</t>
  </si>
  <si>
    <t>Corporate Gift Ideas Co.</t>
  </si>
  <si>
    <t>7734 Strong St.</t>
  </si>
  <si>
    <t>San Francisco</t>
  </si>
  <si>
    <t>Brown</t>
  </si>
  <si>
    <t>Technics Stores Inc.</t>
  </si>
  <si>
    <t>9408 Furth Circle</t>
  </si>
  <si>
    <t>Burlingame</t>
  </si>
  <si>
    <t>Hirano</t>
  </si>
  <si>
    <t>Juri</t>
  </si>
  <si>
    <t>Daedalus Designs Imports</t>
  </si>
  <si>
    <t>20.16.1555</t>
  </si>
  <si>
    <t>184, chausse de Tournai</t>
  </si>
  <si>
    <t>Lille</t>
  </si>
  <si>
    <t>Rance</t>
  </si>
  <si>
    <t>Martine</t>
  </si>
  <si>
    <t>Herkku Gifts</t>
  </si>
  <si>
    <t>+47 2267 3215</t>
  </si>
  <si>
    <t>Drammen 121, PR 744 Sentrum</t>
  </si>
  <si>
    <t>Bergen</t>
  </si>
  <si>
    <t>N 5804</t>
  </si>
  <si>
    <t>Norway</t>
  </si>
  <si>
    <t>Oeztan</t>
  </si>
  <si>
    <t>Veysel</t>
  </si>
  <si>
    <t>Mini Wheels Co.</t>
  </si>
  <si>
    <t>5557 North Pendale Street</t>
  </si>
  <si>
    <t>Murphy</t>
  </si>
  <si>
    <t>Auto Canal Petit</t>
  </si>
  <si>
    <t>(1) 47.55.6555</t>
  </si>
  <si>
    <t>25, rue Lauriston</t>
  </si>
  <si>
    <t>Perrier</t>
  </si>
  <si>
    <t>Dominique</t>
  </si>
  <si>
    <t>Australian Collectors, Co.</t>
  </si>
  <si>
    <t>03 9520 4555</t>
  </si>
  <si>
    <t>636 St Kilda Road</t>
  </si>
  <si>
    <t>Level 3</t>
  </si>
  <si>
    <t>Melbourne</t>
  </si>
  <si>
    <t>Victoria</t>
  </si>
  <si>
    <t>Australia</t>
  </si>
  <si>
    <t>APAC</t>
  </si>
  <si>
    <t>Ferguson</t>
  </si>
  <si>
    <t>Peter</t>
  </si>
  <si>
    <t>Vitachrome Inc.</t>
  </si>
  <si>
    <t>2678 Kingston Rd.</t>
  </si>
  <si>
    <t>Suite 101</t>
  </si>
  <si>
    <t>Frick</t>
  </si>
  <si>
    <t>Michael</t>
  </si>
  <si>
    <t>Tekni Collectables Inc.</t>
  </si>
  <si>
    <t>7476 Moss Rd.</t>
  </si>
  <si>
    <t>Newark</t>
  </si>
  <si>
    <t>NJ</t>
  </si>
  <si>
    <t>William</t>
  </si>
  <si>
    <t>Gift Depot Inc.</t>
  </si>
  <si>
    <t>25593 South Bay Ln.</t>
  </si>
  <si>
    <t>Bridgewater</t>
  </si>
  <si>
    <t>CT</t>
  </si>
  <si>
    <t>King</t>
  </si>
  <si>
    <t>La Rochelle Gifts</t>
  </si>
  <si>
    <t>40.67.8555</t>
  </si>
  <si>
    <t>67, rue des Cinquante Otages</t>
  </si>
  <si>
    <t>Nantes</t>
  </si>
  <si>
    <t>Labrune</t>
  </si>
  <si>
    <t>Janine</t>
  </si>
  <si>
    <t>Marta's Replicas Co.</t>
  </si>
  <si>
    <t>39323 Spinnaker Dr.</t>
  </si>
  <si>
    <t>Cambridge</t>
  </si>
  <si>
    <t>MA</t>
  </si>
  <si>
    <t>Hernandez</t>
  </si>
  <si>
    <t>Marta</t>
  </si>
  <si>
    <t>Toys of Finland, Co.</t>
  </si>
  <si>
    <t>90-224 8555</t>
  </si>
  <si>
    <t>Keskuskatu 45</t>
  </si>
  <si>
    <t>Helsinki</t>
  </si>
  <si>
    <t>Finland</t>
  </si>
  <si>
    <t>Karttunen</t>
  </si>
  <si>
    <t>Matti</t>
  </si>
  <si>
    <t>Baane Mini Imports</t>
  </si>
  <si>
    <t>07-98 9555</t>
  </si>
  <si>
    <t>Erling Skakkes gate 78</t>
  </si>
  <si>
    <t>Stavern</t>
  </si>
  <si>
    <t>Bergulfsen</t>
  </si>
  <si>
    <t>Jonas</t>
  </si>
  <si>
    <t>Diecast Classics Inc.</t>
  </si>
  <si>
    <t>7586 Pompton St.</t>
  </si>
  <si>
    <t>Allentown</t>
  </si>
  <si>
    <t>PA</t>
  </si>
  <si>
    <t>Kyung</t>
  </si>
  <si>
    <t>Salzburg Collectables</t>
  </si>
  <si>
    <t>6562-9555</t>
  </si>
  <si>
    <t>Geislweg 14</t>
  </si>
  <si>
    <t>Salzburg</t>
  </si>
  <si>
    <t>Austria</t>
  </si>
  <si>
    <t>Pipps</t>
  </si>
  <si>
    <t>Georg</t>
  </si>
  <si>
    <t>Large</t>
  </si>
  <si>
    <t>Souveniers And Things Co.</t>
  </si>
  <si>
    <t>+61 2 9495 8555</t>
  </si>
  <si>
    <t>Monitor Money Building, 815 Pacific Hwy</t>
  </si>
  <si>
    <t>Level 6</t>
  </si>
  <si>
    <t>Chatswood</t>
  </si>
  <si>
    <t>NSW</t>
  </si>
  <si>
    <t>Huxley</t>
  </si>
  <si>
    <t>Adrian</t>
  </si>
  <si>
    <t>FunGiftIdeas.com</t>
  </si>
  <si>
    <t>1785 First Street</t>
  </si>
  <si>
    <t>New Bedford</t>
  </si>
  <si>
    <t>Benitez</t>
  </si>
  <si>
    <t>Violeta</t>
  </si>
  <si>
    <t>UK Collectables, Ltd.</t>
  </si>
  <si>
    <t>(171) 555-2282</t>
  </si>
  <si>
    <t>Berkeley Gardens 12  Brewery</t>
  </si>
  <si>
    <t>Liverpool</t>
  </si>
  <si>
    <t>WX1 6LT</t>
  </si>
  <si>
    <t>UK</t>
  </si>
  <si>
    <t>Devon</t>
  </si>
  <si>
    <t>Elizabeth</t>
  </si>
  <si>
    <t>Disputed</t>
  </si>
  <si>
    <t>Euro Shopping Channel</t>
  </si>
  <si>
    <t>(91) 555 94 44</t>
  </si>
  <si>
    <t>C/ Moralzarzal, 86</t>
  </si>
  <si>
    <t>Madrid</t>
  </si>
  <si>
    <t>Spain</t>
  </si>
  <si>
    <t>Freyre</t>
  </si>
  <si>
    <t>Diego</t>
  </si>
  <si>
    <t>Classic Cars</t>
  </si>
  <si>
    <t>S10_1949</t>
  </si>
  <si>
    <t>Volvo Model Replicas, Co</t>
  </si>
  <si>
    <t>0921-12 3555</t>
  </si>
  <si>
    <t>Berguvsv„gen  8</t>
  </si>
  <si>
    <t>Lule</t>
  </si>
  <si>
    <t>S-958 22</t>
  </si>
  <si>
    <t>Sweden</t>
  </si>
  <si>
    <t>Berglund</t>
  </si>
  <si>
    <t>Christina</t>
  </si>
  <si>
    <t>Corrida Auto Replicas, Ltd</t>
  </si>
  <si>
    <t>(91) 555 22 82</t>
  </si>
  <si>
    <t>C/ Araquil, 67</t>
  </si>
  <si>
    <t>Sommer</t>
  </si>
  <si>
    <t>Mart¡n</t>
  </si>
  <si>
    <t>Dragon Souveniers, Ltd.</t>
  </si>
  <si>
    <t>+65 221 7555</t>
  </si>
  <si>
    <t>Bronz Sok., Bronz Apt. 3/6 Tesvikiye</t>
  </si>
  <si>
    <t>Singapore</t>
  </si>
  <si>
    <t>Japan</t>
  </si>
  <si>
    <t>Natividad</t>
  </si>
  <si>
    <t>Eric</t>
  </si>
  <si>
    <t>Classic Legends Inc.</t>
  </si>
  <si>
    <t>5905 Pompton St.</t>
  </si>
  <si>
    <t>Suite 750</t>
  </si>
  <si>
    <t>Maria</t>
  </si>
  <si>
    <t>Australian Gift Network, Co</t>
  </si>
  <si>
    <t>61-7-3844-6555</t>
  </si>
  <si>
    <t>31 Duncan St. West End</t>
  </si>
  <si>
    <t>South Brisbane</t>
  </si>
  <si>
    <t>Queensland</t>
  </si>
  <si>
    <t>Calaghan</t>
  </si>
  <si>
    <t>Tony</t>
  </si>
  <si>
    <t>Classic Gift Ideas, Inc</t>
  </si>
  <si>
    <t>782 First Street</t>
  </si>
  <si>
    <t>Philadelphia</t>
  </si>
  <si>
    <t>Cervantes</t>
  </si>
  <si>
    <t>Francisca</t>
  </si>
  <si>
    <t>Saveley &amp; Henriot, Co.</t>
  </si>
  <si>
    <t>78.32.5555</t>
  </si>
  <si>
    <t>2, rue du Commerce</t>
  </si>
  <si>
    <t>Lyon</t>
  </si>
  <si>
    <t>Saveley</t>
  </si>
  <si>
    <t>Mary</t>
  </si>
  <si>
    <t>Canadian Gift Exchange Network</t>
  </si>
  <si>
    <t>(604) 555-3392</t>
  </si>
  <si>
    <t>1900 Oak St.</t>
  </si>
  <si>
    <t>Vancouver</t>
  </si>
  <si>
    <t>BC</t>
  </si>
  <si>
    <t>V3F 2K1</t>
  </si>
  <si>
    <t>Canada</t>
  </si>
  <si>
    <t>Tannamuri</t>
  </si>
  <si>
    <t>Yoshi</t>
  </si>
  <si>
    <t>West Coast Collectables Co.</t>
  </si>
  <si>
    <t>3675 Furth Circle</t>
  </si>
  <si>
    <t>Burbank</t>
  </si>
  <si>
    <t>Thompson</t>
  </si>
  <si>
    <t>Steve</t>
  </si>
  <si>
    <t>Cambridge Collectables Co.</t>
  </si>
  <si>
    <t>4658 Baden Av.</t>
  </si>
  <si>
    <t>Tseng</t>
  </si>
  <si>
    <t>Super Scale Inc.</t>
  </si>
  <si>
    <t>567 North Pendale Street</t>
  </si>
  <si>
    <t>New Haven</t>
  </si>
  <si>
    <t>Leslie</t>
  </si>
  <si>
    <t>Tokyo Collectables, Ltd</t>
  </si>
  <si>
    <t>+81 3 3584 0555</t>
  </si>
  <si>
    <t>2-2-8 Roppongi</t>
  </si>
  <si>
    <t>Minato-ku</t>
  </si>
  <si>
    <t>Tokyo</t>
  </si>
  <si>
    <t>106-0032</t>
  </si>
  <si>
    <t>Shimamura</t>
  </si>
  <si>
    <t>Akiko</t>
  </si>
  <si>
    <t>Amica Models &amp; Co.</t>
  </si>
  <si>
    <t>011-4988555</t>
  </si>
  <si>
    <t>Via Monte Bianco 34</t>
  </si>
  <si>
    <t>Torino</t>
  </si>
  <si>
    <t>Italy</t>
  </si>
  <si>
    <t>Accorti</t>
  </si>
  <si>
    <t>Paolo</t>
  </si>
  <si>
    <t>Scandinavian Gift Ideas</t>
  </si>
  <si>
    <t>0695-34 6555</t>
  </si>
  <si>
    <t>?kergatan 24</t>
  </si>
  <si>
    <t>Boras</t>
  </si>
  <si>
    <t>S-844 67</t>
  </si>
  <si>
    <t>Larsson</t>
  </si>
  <si>
    <t>Auto Assoc. &amp; Cie.</t>
  </si>
  <si>
    <t>30.59.8555</t>
  </si>
  <si>
    <t>67, avenue de l'Europe</t>
  </si>
  <si>
    <t>Versailles</t>
  </si>
  <si>
    <t>Tonini</t>
  </si>
  <si>
    <t>Mini Gifts Distributors Ltd.</t>
  </si>
  <si>
    <t>5677 Strong St.</t>
  </si>
  <si>
    <t>San Rafael</t>
  </si>
  <si>
    <t>Nelson</t>
  </si>
  <si>
    <t>Valarie</t>
  </si>
  <si>
    <t>Online Diecast Creations Co.</t>
  </si>
  <si>
    <t>2304 Long Airport Avenue</t>
  </si>
  <si>
    <t>Nashua</t>
  </si>
  <si>
    <t>NH</t>
  </si>
  <si>
    <t>Collectables For Less Inc.</t>
  </si>
  <si>
    <t>7825 Douglas Av.</t>
  </si>
  <si>
    <t>Brickhaven</t>
  </si>
  <si>
    <t>Allen</t>
  </si>
  <si>
    <t>Anna's Decorations, Ltd</t>
  </si>
  <si>
    <t>02 9936 8555</t>
  </si>
  <si>
    <t>201 Miller Street</t>
  </si>
  <si>
    <t>Level 15</t>
  </si>
  <si>
    <t>North Sydney</t>
  </si>
  <si>
    <t>O'Hara</t>
  </si>
  <si>
    <t>Anna</t>
  </si>
  <si>
    <t>Quebec Home Shopping Network</t>
  </si>
  <si>
    <t>(514) 555-8054</t>
  </si>
  <si>
    <t>43 rue St. Laurent</t>
  </si>
  <si>
    <t>Montreal</t>
  </si>
  <si>
    <t>Quebec</t>
  </si>
  <si>
    <t>H1J 1C3</t>
  </si>
  <si>
    <t>Fresnisre</t>
  </si>
  <si>
    <t>Jean</t>
  </si>
  <si>
    <t>In Process</t>
  </si>
  <si>
    <t>S10_2016</t>
  </si>
  <si>
    <t>Osaka Souveniers Co.</t>
  </si>
  <si>
    <t>+81 06 6342 5555</t>
  </si>
  <si>
    <t>Dojima Avanza 4F, 1-6-20 Dojima, Kita-ku</t>
  </si>
  <si>
    <t>Osaka</t>
  </si>
  <si>
    <t>530-0003</t>
  </si>
  <si>
    <t>Kentary</t>
  </si>
  <si>
    <t>Mory</t>
  </si>
  <si>
    <t>Motor Mint Distributors Inc.</t>
  </si>
  <si>
    <t>11328 Douglas Av.</t>
  </si>
  <si>
    <t>Rosa</t>
  </si>
  <si>
    <t>Atelier graphique</t>
  </si>
  <si>
    <t>40.32.2555</t>
  </si>
  <si>
    <t>54, rue Royale</t>
  </si>
  <si>
    <t>Schmitt</t>
  </si>
  <si>
    <t>Carine</t>
  </si>
  <si>
    <t>Mini Classics</t>
  </si>
  <si>
    <t>3758 North Pendale Street</t>
  </si>
  <si>
    <t>White Plains</t>
  </si>
  <si>
    <t>S10_4698</t>
  </si>
  <si>
    <t>S10_4757</t>
  </si>
  <si>
    <t>Danish Wholesale Imports</t>
  </si>
  <si>
    <t>31 12 3555</t>
  </si>
  <si>
    <t>Vinb'ltet 34</t>
  </si>
  <si>
    <t>Kobenhavn</t>
  </si>
  <si>
    <t>Denmark</t>
  </si>
  <si>
    <t>Petersen</t>
  </si>
  <si>
    <t>Jytte</t>
  </si>
  <si>
    <t>Stylish Desk Decors, Co.</t>
  </si>
  <si>
    <t>(171) 555-0297</t>
  </si>
  <si>
    <t>35 King George</t>
  </si>
  <si>
    <t>London</t>
  </si>
  <si>
    <t>WX3 6FW</t>
  </si>
  <si>
    <t>Ann</t>
  </si>
  <si>
    <t>Mini Creations Ltd.</t>
  </si>
  <si>
    <t>4575 Hillside Dr.</t>
  </si>
  <si>
    <t>Tam</t>
  </si>
  <si>
    <t>Wing C</t>
  </si>
  <si>
    <t>Cancelled</t>
  </si>
  <si>
    <t>Alpha Cognac</t>
  </si>
  <si>
    <t>61.77.6555</t>
  </si>
  <si>
    <t>1 rue Alsace-Lorraine</t>
  </si>
  <si>
    <t>Toulouse</t>
  </si>
  <si>
    <t>Roulet</t>
  </si>
  <si>
    <t>Annette</t>
  </si>
  <si>
    <t>Double Decker Gift Stores, Ltd</t>
  </si>
  <si>
    <t>(171) 555-7555</t>
  </si>
  <si>
    <t>120 Hanover Sq.</t>
  </si>
  <si>
    <t>WA1 1DP</t>
  </si>
  <si>
    <t>Hardy</t>
  </si>
  <si>
    <t>Thomas</t>
  </si>
  <si>
    <t>Enaco Distributors</t>
  </si>
  <si>
    <t>(93) 203 4555</t>
  </si>
  <si>
    <t>Rambla de Catalu¤a, 23</t>
  </si>
  <si>
    <t>Barcelona</t>
  </si>
  <si>
    <t>Saavedra</t>
  </si>
  <si>
    <t>Eduardo</t>
  </si>
  <si>
    <t>Men 'R' US Retailers, Ltd.</t>
  </si>
  <si>
    <t>6047 Douglas Av.</t>
  </si>
  <si>
    <t>Los Angeles</t>
  </si>
  <si>
    <t>Chandler</t>
  </si>
  <si>
    <t>Collectable Mini Designs Co.</t>
  </si>
  <si>
    <t>361 Furth Circle</t>
  </si>
  <si>
    <t>San Diego</t>
  </si>
  <si>
    <t>Petit Auto</t>
  </si>
  <si>
    <t>(02) 5554 67</t>
  </si>
  <si>
    <t>Rue Joseph-Bens 532</t>
  </si>
  <si>
    <t>Bruxelles</t>
  </si>
  <si>
    <t>B-1180</t>
  </si>
  <si>
    <t>Belgium</t>
  </si>
  <si>
    <t>Dewey</t>
  </si>
  <si>
    <t>Catherine</t>
  </si>
  <si>
    <t>Royal Canadian Collectables, Ltd.</t>
  </si>
  <si>
    <t>(604) 555-4555</t>
  </si>
  <si>
    <t>23 Tsawassen Blvd.</t>
  </si>
  <si>
    <t>Tsawassen</t>
  </si>
  <si>
    <t>T2F 8M4</t>
  </si>
  <si>
    <t>Lincoln</t>
  </si>
  <si>
    <t>Gifts4AllAges.com</t>
  </si>
  <si>
    <t>8616 Spinnaker Dr.</t>
  </si>
  <si>
    <t>Boston</t>
  </si>
  <si>
    <t>Yoshido</t>
  </si>
  <si>
    <t>giftsbymail.co.uk</t>
  </si>
  <si>
    <t>(198) 555-8888</t>
  </si>
  <si>
    <t>Garden House Crowther Way</t>
  </si>
  <si>
    <t>Cowes</t>
  </si>
  <si>
    <t>Isle of Wight</t>
  </si>
  <si>
    <t>PO31 7PJ</t>
  </si>
  <si>
    <t>Bennett</t>
  </si>
  <si>
    <t>Helen</t>
  </si>
  <si>
    <t>Oulu Toy Supplies, Inc.</t>
  </si>
  <si>
    <t>981-443655</t>
  </si>
  <si>
    <t>Torikatu 38</t>
  </si>
  <si>
    <t>Oulu</t>
  </si>
  <si>
    <t>Koskitalo</t>
  </si>
  <si>
    <t>Pirkko</t>
  </si>
  <si>
    <t>The Sharp Gifts Warehouse</t>
  </si>
  <si>
    <t>3086 Ingle Ln.</t>
  </si>
  <si>
    <t>San Jose</t>
  </si>
  <si>
    <t>Sue</t>
  </si>
  <si>
    <t>On Hold</t>
  </si>
  <si>
    <t>S10_4962</t>
  </si>
  <si>
    <t>La Corne D'abondance, Co.</t>
  </si>
  <si>
    <t>(1) 42.34.2555</t>
  </si>
  <si>
    <t>265, boulevard Charonne</t>
  </si>
  <si>
    <t>Bertrand</t>
  </si>
  <si>
    <t>Marie</t>
  </si>
  <si>
    <t>Resolved</t>
  </si>
  <si>
    <t>Mini Auto Werke</t>
  </si>
  <si>
    <t>7675-3555</t>
  </si>
  <si>
    <t>Kirchgasse 6</t>
  </si>
  <si>
    <t>Graz</t>
  </si>
  <si>
    <t>Mendel</t>
  </si>
  <si>
    <t>Roland</t>
  </si>
  <si>
    <t>Diecast Collectables</t>
  </si>
  <si>
    <t>6251 Ingle Ln.</t>
  </si>
  <si>
    <t>Franco</t>
  </si>
  <si>
    <t>Handji Gifts&amp; Co</t>
  </si>
  <si>
    <t>+65 224 1555</t>
  </si>
  <si>
    <t>Village Close - 106 Linden Road Sandown</t>
  </si>
  <si>
    <t>2nd Floor</t>
  </si>
  <si>
    <t>Victorino</t>
  </si>
  <si>
    <t>Wendy</t>
  </si>
  <si>
    <t>S12_1099</t>
  </si>
  <si>
    <t>Cruz &amp; Sons Co.</t>
  </si>
  <si>
    <t>+63 2 555 3587</t>
  </si>
  <si>
    <t>15 McCallum Street - NatWest Center #13-03</t>
  </si>
  <si>
    <t>Makati City</t>
  </si>
  <si>
    <t>1227 MM</t>
  </si>
  <si>
    <t>Philippines</t>
  </si>
  <si>
    <t>Cruz</t>
  </si>
  <si>
    <t>Arnold</t>
  </si>
  <si>
    <t>Marseille Mini Autos</t>
  </si>
  <si>
    <t>91.24.4555</t>
  </si>
  <si>
    <t>12, rue des Bouchers</t>
  </si>
  <si>
    <t>Marseille</t>
  </si>
  <si>
    <t>Lebihan</t>
  </si>
  <si>
    <t>Laurence</t>
  </si>
  <si>
    <t>Toms Spezialitten, Ltd</t>
  </si>
  <si>
    <t>0221-5554327</t>
  </si>
  <si>
    <t>Mehrheimerstr. 369</t>
  </si>
  <si>
    <t>Koln</t>
  </si>
  <si>
    <t>Germany</t>
  </si>
  <si>
    <t>Pfalzheim</t>
  </si>
  <si>
    <t>Henriette</t>
  </si>
  <si>
    <t>Vida Sport, Ltd</t>
  </si>
  <si>
    <t>0897-034555</t>
  </si>
  <si>
    <t>Grenzacherweg 237</t>
  </si>
  <si>
    <t>Gensve</t>
  </si>
  <si>
    <t>Switzerland</t>
  </si>
  <si>
    <t>Holz</t>
  </si>
  <si>
    <t>L'ordine Souveniers</t>
  </si>
  <si>
    <t>0522-556555</t>
  </si>
  <si>
    <t>Strada Provinciale 124</t>
  </si>
  <si>
    <t>Reggio Emilia</t>
  </si>
  <si>
    <t>Moroni</t>
  </si>
  <si>
    <t>Maurizio</t>
  </si>
  <si>
    <t>Online Mini Collectables</t>
  </si>
  <si>
    <t>7635 Spinnaker Dr.</t>
  </si>
  <si>
    <t>Barajas</t>
  </si>
  <si>
    <t>Miguel</t>
  </si>
  <si>
    <t>Blauer See Auto, Co.</t>
  </si>
  <si>
    <t>+49 69 66 90 2555</t>
  </si>
  <si>
    <t>Lyonerstr. 34</t>
  </si>
  <si>
    <t>Frankfurt</t>
  </si>
  <si>
    <t>Keitel</t>
  </si>
  <si>
    <t>Suominen Souveniers</t>
  </si>
  <si>
    <t>+358 9 8045 555</t>
  </si>
  <si>
    <t>Software Engineering Center, SEC Oy</t>
  </si>
  <si>
    <t>Espoo</t>
  </si>
  <si>
    <t>FIN-02271</t>
  </si>
  <si>
    <t>Suominen</t>
  </si>
  <si>
    <t>Kalle</t>
  </si>
  <si>
    <t>S12_1108</t>
  </si>
  <si>
    <t>Muscle Machine Inc</t>
  </si>
  <si>
    <t>4092 Furth Circle</t>
  </si>
  <si>
    <t>Suite 400</t>
  </si>
  <si>
    <t>Jeff</t>
  </si>
  <si>
    <t>Clover Collections, Co.</t>
  </si>
  <si>
    <t>+353 1862 1555</t>
  </si>
  <si>
    <t>25 Maiden Lane</t>
  </si>
  <si>
    <t>Floor No. 4</t>
  </si>
  <si>
    <t>Dublin</t>
  </si>
  <si>
    <t>Ireland</t>
  </si>
  <si>
    <t>Cassidy</t>
  </si>
  <si>
    <t>Dean</t>
  </si>
  <si>
    <t>CAF Imports</t>
  </si>
  <si>
    <t>+34 913 728 555</t>
  </si>
  <si>
    <t>Merchants House, 27-30 Merchant's Quay</t>
  </si>
  <si>
    <t>Fernandez</t>
  </si>
  <si>
    <t>Jesus</t>
  </si>
  <si>
    <t>AV Stores, Co.</t>
  </si>
  <si>
    <t>(171) 555-1555</t>
  </si>
  <si>
    <t>Fauntleroy Circus</t>
  </si>
  <si>
    <t>Manchester</t>
  </si>
  <si>
    <t>EC2 5NT</t>
  </si>
  <si>
    <t>Ashworth</t>
  </si>
  <si>
    <t>Heintze Collectables</t>
  </si>
  <si>
    <t>86 21 3555</t>
  </si>
  <si>
    <t>Smagsloget 45</t>
  </si>
  <si>
    <t>Aaarhus</t>
  </si>
  <si>
    <t>Ibsen</t>
  </si>
  <si>
    <t>Palle</t>
  </si>
  <si>
    <t>Trucks and Buses</t>
  </si>
  <si>
    <t>S12_1666</t>
  </si>
  <si>
    <t>S12_2823</t>
  </si>
  <si>
    <t>Microscale Inc.</t>
  </si>
  <si>
    <t>5290 North Pendale Street</t>
  </si>
  <si>
    <t>Suite 200</t>
  </si>
  <si>
    <t>Kuo</t>
  </si>
  <si>
    <t>Kee</t>
  </si>
  <si>
    <t>S12_3148</t>
  </si>
  <si>
    <t>S12_3380</t>
  </si>
  <si>
    <t>Boards &amp; Toys Co.</t>
  </si>
  <si>
    <t>4097 Douglas Av.</t>
  </si>
  <si>
    <t>Glendale</t>
  </si>
  <si>
    <t>S12_3891</t>
  </si>
  <si>
    <t>S12_3990</t>
  </si>
  <si>
    <t>S12_4473</t>
  </si>
  <si>
    <t>Iberia Gift Imports, Corp.</t>
  </si>
  <si>
    <t>(95) 555 82 82</t>
  </si>
  <si>
    <t>C/ Romero, 33</t>
  </si>
  <si>
    <t>Sevilla</t>
  </si>
  <si>
    <t>Roel</t>
  </si>
  <si>
    <t>Jose Pedro</t>
  </si>
  <si>
    <t>Signal Collectibles Ltd.</t>
  </si>
  <si>
    <t>2793 Furth Circle</t>
  </si>
  <si>
    <t>Brisbane</t>
  </si>
  <si>
    <t>Taylor</t>
  </si>
  <si>
    <t>S12_4675</t>
  </si>
  <si>
    <t>Mini Caravy</t>
  </si>
  <si>
    <t>88.60.1555</t>
  </si>
  <si>
    <t>24, place Kluber</t>
  </si>
  <si>
    <t>Strasbourg</t>
  </si>
  <si>
    <t>Citeaux</t>
  </si>
  <si>
    <t>Frederique</t>
  </si>
  <si>
    <t>S18_1097</t>
  </si>
  <si>
    <t>S18_1129</t>
  </si>
  <si>
    <t>Signal Gift Stores</t>
  </si>
  <si>
    <t>8489 Strong St.</t>
  </si>
  <si>
    <t>Las Vegas</t>
  </si>
  <si>
    <t>NV</t>
  </si>
  <si>
    <t>Norway Gifts By Mail, Co.</t>
  </si>
  <si>
    <t>+47 2212 1555</t>
  </si>
  <si>
    <t>Drammensveien 126 A, PB 744 Sentrum</t>
  </si>
  <si>
    <t>Oslo</t>
  </si>
  <si>
    <t>N 0106</t>
  </si>
  <si>
    <t>Klaeboe</t>
  </si>
  <si>
    <t>Jan</t>
  </si>
  <si>
    <t>Vintage Cars</t>
  </si>
  <si>
    <t>S18_1342</t>
  </si>
  <si>
    <t>Rovelli Gifts</t>
  </si>
  <si>
    <t>035-640555</t>
  </si>
  <si>
    <t>Via Ludovico il Moro 22</t>
  </si>
  <si>
    <t>Bergamo</t>
  </si>
  <si>
    <t>Rovelli</t>
  </si>
  <si>
    <t>Giovanni</t>
  </si>
  <si>
    <t>Australian Collectables, Ltd</t>
  </si>
  <si>
    <t>61-9-3844-6555</t>
  </si>
  <si>
    <t>7 Allen Street</t>
  </si>
  <si>
    <t>Glen Waverly</t>
  </si>
  <si>
    <t>Connery</t>
  </si>
  <si>
    <t>Sean</t>
  </si>
  <si>
    <t>S18_1367</t>
  </si>
  <si>
    <t>S18_1589</t>
  </si>
  <si>
    <t>Planes</t>
  </si>
  <si>
    <t>S18_1662</t>
  </si>
  <si>
    <t>Gift Ideas Corp.</t>
  </si>
  <si>
    <t>2440 Pompton St.</t>
  </si>
  <si>
    <t>Lewis</t>
  </si>
  <si>
    <t>Dan</t>
  </si>
  <si>
    <t>Bavarian Collectables Imports, Co.</t>
  </si>
  <si>
    <t>+49 89 61 08 9555</t>
  </si>
  <si>
    <t>Hansastr. 15</t>
  </si>
  <si>
    <t>Munich</t>
  </si>
  <si>
    <t>Donnermeyer</t>
  </si>
  <si>
    <t>Royale Belge</t>
  </si>
  <si>
    <t>(071) 23 67 2555</t>
  </si>
  <si>
    <t>Boulevard Tirou, 255</t>
  </si>
  <si>
    <t>Charleroi</t>
  </si>
  <si>
    <t>B-6000</t>
  </si>
  <si>
    <t>Cartrain</t>
  </si>
  <si>
    <t>Pascale</t>
  </si>
  <si>
    <t>S18_1749</t>
  </si>
  <si>
    <t>S18_1889</t>
  </si>
  <si>
    <t>S18_1984</t>
  </si>
  <si>
    <t>S18_2238</t>
  </si>
  <si>
    <t>S18_2248</t>
  </si>
  <si>
    <t>S18_2319</t>
  </si>
  <si>
    <t>S18_2325</t>
  </si>
  <si>
    <t>S18_2432</t>
  </si>
  <si>
    <t>S18_2581</t>
  </si>
  <si>
    <t>S18_2625</t>
  </si>
  <si>
    <t>S18_2795</t>
  </si>
  <si>
    <t>S18_2870</t>
  </si>
  <si>
    <t>S18_2949</t>
  </si>
  <si>
    <t>S18_2957</t>
  </si>
  <si>
    <t>Ships</t>
  </si>
  <si>
    <t>S18_3029</t>
  </si>
  <si>
    <t>Auto-Moto Classics Inc.</t>
  </si>
  <si>
    <t>16780 Pompton St.</t>
  </si>
  <si>
    <t>S18_3136</t>
  </si>
  <si>
    <t>S18_3140</t>
  </si>
  <si>
    <t>S18_3232</t>
  </si>
  <si>
    <t>Trains</t>
  </si>
  <si>
    <t>S18_3259</t>
  </si>
  <si>
    <t>S18_3278</t>
  </si>
  <si>
    <t>S18_3320</t>
  </si>
  <si>
    <t>S18_3482</t>
  </si>
  <si>
    <t>S18_3685</t>
  </si>
  <si>
    <t>S18_3782</t>
  </si>
  <si>
    <t>S18_3856</t>
  </si>
  <si>
    <t>S18_4027</t>
  </si>
  <si>
    <t>S18_4409</t>
  </si>
  <si>
    <t>S18_4522</t>
  </si>
  <si>
    <t>S18_4600</t>
  </si>
  <si>
    <t>S18_4668</t>
  </si>
  <si>
    <t>S18_4721</t>
  </si>
  <si>
    <t>S18_4933</t>
  </si>
  <si>
    <t>S24_1046</t>
  </si>
  <si>
    <t>S24_1444</t>
  </si>
  <si>
    <t>S24_1578</t>
  </si>
  <si>
    <t>S24_1628</t>
  </si>
  <si>
    <t>S24_1785</t>
  </si>
  <si>
    <t>S24_1937</t>
  </si>
  <si>
    <t>S24_2000</t>
  </si>
  <si>
    <t>S24_2011</t>
  </si>
  <si>
    <t>S24_2022</t>
  </si>
  <si>
    <t>S24_2300</t>
  </si>
  <si>
    <t>S24_2360</t>
  </si>
  <si>
    <t>S24_2766</t>
  </si>
  <si>
    <t>S24_2840</t>
  </si>
  <si>
    <t>S24_2841</t>
  </si>
  <si>
    <t>S24_2887</t>
  </si>
  <si>
    <t>S24_2972</t>
  </si>
  <si>
    <t>S24_3151</t>
  </si>
  <si>
    <t>S24_3191</t>
  </si>
  <si>
    <t>S24_3371</t>
  </si>
  <si>
    <t>S24_3420</t>
  </si>
  <si>
    <t>S24_3432</t>
  </si>
  <si>
    <t>S24_3816</t>
  </si>
  <si>
    <t>S24_3856</t>
  </si>
  <si>
    <t>S24_3949</t>
  </si>
  <si>
    <t>S24_3969</t>
  </si>
  <si>
    <t>S24_4048</t>
  </si>
  <si>
    <t>S24_4258</t>
  </si>
  <si>
    <t>S24_4278</t>
  </si>
  <si>
    <t>S24_4620</t>
  </si>
  <si>
    <t>S32_1268</t>
  </si>
  <si>
    <t>S32_1374</t>
  </si>
  <si>
    <t>S32_2206</t>
  </si>
  <si>
    <t>S32_2509</t>
  </si>
  <si>
    <t>S32_3207</t>
  </si>
  <si>
    <t>S32_3522</t>
  </si>
  <si>
    <t>S32_4289</t>
  </si>
  <si>
    <t>S32_4485</t>
  </si>
  <si>
    <t>S50_1341</t>
  </si>
  <si>
    <t>S50_1392</t>
  </si>
  <si>
    <t>S50_1514</t>
  </si>
  <si>
    <t>S50_4713</t>
  </si>
  <si>
    <t>S700_1138</t>
  </si>
  <si>
    <t>S700_1691</t>
  </si>
  <si>
    <t>S700_1938</t>
  </si>
  <si>
    <t>S700_2047</t>
  </si>
  <si>
    <t>S700_2466</t>
  </si>
  <si>
    <t>S700_2610</t>
  </si>
  <si>
    <t>S700_2824</t>
  </si>
  <si>
    <t>S700_2834</t>
  </si>
  <si>
    <t>S700_3167</t>
  </si>
  <si>
    <t>S700_3505</t>
  </si>
  <si>
    <t>S700_3962</t>
  </si>
  <si>
    <t>S700_4002</t>
  </si>
  <si>
    <t>S72_1253</t>
  </si>
  <si>
    <t>S72_3212</t>
  </si>
  <si>
    <t>Count of ORDERNUMBER</t>
  </si>
  <si>
    <t>Row Labels</t>
  </si>
  <si>
    <t>Grand Total</t>
  </si>
  <si>
    <t>Sum of SALES</t>
  </si>
  <si>
    <t>Shipped %</t>
  </si>
  <si>
    <t>Others</t>
  </si>
  <si>
    <t>ORDERs</t>
  </si>
  <si>
    <t>Orders</t>
  </si>
  <si>
    <t>Sales</t>
  </si>
  <si>
    <t>Average of SALES</t>
  </si>
  <si>
    <t>Avg. Sales Per Order</t>
  </si>
  <si>
    <t>QTY Per Order</t>
  </si>
  <si>
    <t>Qty Sold</t>
  </si>
  <si>
    <t>Country</t>
  </si>
  <si>
    <t>Qty Ordered</t>
  </si>
  <si>
    <t>Feb</t>
  </si>
  <si>
    <t>Mar</t>
  </si>
  <si>
    <t>Apr</t>
  </si>
  <si>
    <t>May</t>
  </si>
  <si>
    <t>Jun</t>
  </si>
  <si>
    <t>Jul</t>
  </si>
  <si>
    <t>Aug</t>
  </si>
  <si>
    <t>Sep</t>
  </si>
  <si>
    <t>Oct</t>
  </si>
  <si>
    <t>Nov</t>
  </si>
  <si>
    <t>Dec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</si>
</sst>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44" formatCode="_(&quot;$&quot;* #,##0.00_);_(&quot;$&quot;* \(#,##0.00\);_(&quot;$&quot;* &quot;-&quot;??_);_(@_)"/>
    <numFmt numFmtId="43" formatCode="_(* #,##0.00_);_(* \(#,##0.00\);_(* &quot;-&quot;??_);_(@_)"/>
    <numFmt numFmtId="164" formatCode="&quot;$&quot;#,##0.00"/>
    <numFmt numFmtId="165" formatCode="0.00,,\ &quot;M&quot;"/>
    <numFmt numFmtId="166" formatCode="0.0,\ &quot;K&quot;"/>
    <numFmt numFmtId="167" formatCode="&quot;$&quot;\ 0.00"/>
  </numFmts>
  <fonts count="4" x14ac:knownFonts="1">
    <font>
      <sz val="11"/>
      <color theme="1"/>
      <name val="Aptos Narrow"/>
      <family val="2"/>
      <scheme val="minor"/>
    </font>
    <font>
      <sz val="11"/>
      <color theme="1"/>
      <name val="Aptos Narrow"/>
      <family val="2"/>
      <scheme val="minor"/>
    </font>
    <font>
      <b/>
      <sz val="11"/>
      <color theme="1"/>
      <name val="Aptos Narrow"/>
      <family val="2"/>
      <scheme val="minor"/>
    </font>
    <font>
      <sz val="12"/>
      <color rgb="FF111111"/>
      <name val="Segoe UI"/>
      <family val="2"/>
    </font>
  </fonts>
  <fills count="3">
    <fill>
      <patternFill patternType="none"/>
    </fill>
    <fill>
      <patternFill patternType="gray125"/>
    </fill>
    <fill>
      <patternFill patternType="solid">
        <fgColor theme="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3">
    <xf numFmtId="0" fontId="0" fillId="0" borderId="0"/>
    <xf numFmtId="44" fontId="1" fillId="0" borderId="0" applyFont="0" applyFill="0" applyBorder="0" applyAlignment="0" applyProtection="0"/>
    <xf numFmtId="9" fontId="1" fillId="0" borderId="0" applyFont="0" applyFill="0" applyBorder="0" applyAlignment="0" applyProtection="0"/>
  </cellStyleXfs>
  <cellXfs count="22">
    <xf numFmtId="0" fontId="0" fillId="0" borderId="0" xfId="0"/>
    <xf numFmtId="22" fontId="0" fillId="0" borderId="0" xfId="0" applyNumberFormat="1"/>
    <xf numFmtId="0" fontId="0" fillId="0" borderId="0" xfId="0" applyNumberFormat="1"/>
    <xf numFmtId="0" fontId="0" fillId="0" borderId="0" xfId="0" pivotButton="1"/>
    <xf numFmtId="0" fontId="0" fillId="0" borderId="0" xfId="0" applyAlignment="1">
      <alignment horizontal="left"/>
    </xf>
    <xf numFmtId="44" fontId="0" fillId="0" borderId="0" xfId="1" applyFont="1"/>
    <xf numFmtId="0" fontId="0" fillId="0" borderId="0" xfId="0" applyAlignment="1">
      <alignment horizontal="left" indent="1"/>
    </xf>
    <xf numFmtId="43" fontId="0" fillId="0" borderId="0" xfId="0" applyNumberFormat="1"/>
    <xf numFmtId="0" fontId="0" fillId="0" borderId="0" xfId="0" applyAlignment="1">
      <alignment horizontal="left" vertical="top"/>
    </xf>
    <xf numFmtId="0" fontId="0" fillId="0" borderId="1" xfId="0" applyBorder="1" applyAlignment="1">
      <alignment horizontal="left" vertical="top"/>
    </xf>
    <xf numFmtId="0" fontId="3" fillId="0" borderId="1" xfId="0" applyFont="1" applyBorder="1" applyAlignment="1">
      <alignment horizontal="left" vertical="top"/>
    </xf>
    <xf numFmtId="9" fontId="0" fillId="0" borderId="1" xfId="2" applyFont="1" applyBorder="1" applyAlignment="1">
      <alignment horizontal="left" vertical="top"/>
    </xf>
    <xf numFmtId="0" fontId="0" fillId="0" borderId="1" xfId="0" applyBorder="1" applyAlignment="1">
      <alignment horizontal="center"/>
    </xf>
    <xf numFmtId="0" fontId="2" fillId="0" borderId="1" xfId="0" applyFont="1" applyBorder="1" applyAlignment="1">
      <alignment horizontal="center"/>
    </xf>
    <xf numFmtId="164" fontId="0" fillId="0" borderId="0" xfId="0" applyNumberFormat="1"/>
    <xf numFmtId="167" fontId="3" fillId="0" borderId="1" xfId="0" applyNumberFormat="1" applyFont="1" applyBorder="1" applyAlignment="1">
      <alignment horizontal="left" vertical="top"/>
    </xf>
    <xf numFmtId="0" fontId="0" fillId="2" borderId="0" xfId="0" applyFill="1"/>
    <xf numFmtId="0" fontId="0" fillId="0" borderId="1" xfId="0" applyBorder="1"/>
    <xf numFmtId="165" fontId="0" fillId="0" borderId="1" xfId="0" applyNumberFormat="1" applyBorder="1"/>
    <xf numFmtId="166" fontId="0" fillId="0" borderId="1" xfId="0" applyNumberFormat="1" applyBorder="1" applyAlignment="1">
      <alignment horizontal="left"/>
    </xf>
    <xf numFmtId="0" fontId="2" fillId="0" borderId="1" xfId="0" applyFont="1" applyBorder="1" applyAlignment="1">
      <alignment horizontal="left" vertical="top"/>
    </xf>
    <xf numFmtId="0" fontId="2" fillId="0" borderId="1" xfId="0" applyFont="1" applyFill="1" applyBorder="1" applyAlignment="1">
      <alignment horizontal="left" vertical="top"/>
    </xf>
  </cellXfs>
  <cellStyles count="3">
    <cellStyle name="Currency" xfId="1" builtinId="4"/>
    <cellStyle name="Normal" xfId="0" builtinId="0"/>
    <cellStyle name="Percent" xfId="2" builtinId="5"/>
  </cellStyles>
  <dxfs count="17">
    <dxf>
      <numFmt numFmtId="35" formatCode="_(* #,##0.00_);_(* \(#,##0.00\);_(* &quot;-&quot;??_);_(@_)"/>
    </dxf>
    <dxf>
      <numFmt numFmtId="164" formatCode="&quot;$&quot;#,##0.00"/>
    </dxf>
    <dxf>
      <numFmt numFmtId="35" formatCode="_(* #,##0.00_);_(* \(#,##0.00\);_(* &quot;-&quot;??_);_(@_)"/>
    </dxf>
    <dxf>
      <numFmt numFmtId="35" formatCode="_(* #,##0.00_);_(* \(#,##0.00\);_(* &quot;-&quot;??_);_(@_)"/>
    </dxf>
    <dxf>
      <numFmt numFmtId="0" formatCode="General"/>
    </dxf>
    <dxf>
      <numFmt numFmtId="27" formatCode="m/d/yyyy\ h:mm"/>
    </dxf>
    <dxf>
      <font>
        <b/>
        <i val="0"/>
        <color theme="0"/>
      </font>
      <border diagonalUp="0" diagonalDown="0">
        <left/>
        <right/>
        <top/>
        <bottom/>
        <vertical/>
        <horizontal/>
      </border>
    </dxf>
    <dxf>
      <font>
        <color theme="0"/>
      </font>
      <fill>
        <patternFill patternType="none">
          <fgColor indexed="64"/>
          <bgColor auto="1"/>
        </patternFill>
      </fill>
      <border diagonalUp="0" diagonalDown="0">
        <left/>
        <right/>
        <top/>
        <bottom/>
        <vertical/>
        <horizontal/>
      </border>
    </dxf>
    <dxf>
      <font>
        <b/>
        <i val="0"/>
        <sz val="12"/>
        <color theme="0"/>
      </font>
      <fill>
        <patternFill>
          <bgColor theme="1"/>
        </patternFill>
      </fill>
      <border diagonalUp="0" diagonalDown="0">
        <left style="thin">
          <color auto="1"/>
        </left>
        <right style="thin">
          <color auto="1"/>
        </right>
        <top style="thin">
          <color auto="1"/>
        </top>
        <bottom style="thin">
          <color auto="1"/>
        </bottom>
        <vertical/>
        <horizontal/>
      </border>
    </dxf>
    <dxf>
      <font>
        <color theme="1"/>
      </font>
      <border>
        <left style="thin">
          <color theme="6"/>
        </left>
        <right style="thin">
          <color theme="6"/>
        </right>
        <top style="thin">
          <color theme="6"/>
        </top>
        <bottom style="thin">
          <color theme="6"/>
        </bottom>
        <vertical/>
        <horizontal/>
      </border>
    </dxf>
    <dxf>
      <fill>
        <gradientFill degree="90">
          <stop position="0">
            <color theme="1"/>
          </stop>
          <stop position="1">
            <color theme="1" tint="0.25098422193060094"/>
          </stop>
        </gradientFill>
      </fill>
    </dxf>
    <dxf>
      <font>
        <b/>
        <i val="0"/>
        <color theme="0"/>
      </font>
      <fill>
        <patternFill>
          <bgColor theme="1"/>
        </patternFill>
      </fill>
    </dxf>
    <dxf>
      <font>
        <sz val="9"/>
        <color theme="0"/>
      </font>
      <fill>
        <patternFill patternType="solid">
          <fgColor auto="1"/>
          <bgColor theme="0"/>
        </patternFill>
      </fill>
      <border diagonalUp="0" diagonalDown="0">
        <left/>
        <right/>
        <top/>
        <bottom/>
        <vertical/>
        <horizontal/>
      </border>
    </dxf>
    <dxf>
      <font>
        <b/>
        <i val="0"/>
        <color theme="0"/>
      </font>
      <border diagonalUp="0" diagonalDown="0">
        <left/>
        <right/>
        <top/>
        <bottom/>
        <vertical/>
        <horizontal/>
      </border>
    </dxf>
    <dxf>
      <fill>
        <patternFill patternType="none">
          <fgColor indexed="64"/>
          <bgColor auto="1"/>
        </patternFill>
      </fill>
      <border>
        <left style="thin">
          <color auto="1"/>
        </left>
        <right style="thin">
          <color auto="1"/>
        </right>
        <top style="thin">
          <color auto="1"/>
        </top>
        <bottom style="thin">
          <color auto="1"/>
        </bottom>
      </border>
    </dxf>
    <dxf>
      <font>
        <b/>
        <color theme="1"/>
      </font>
      <border>
        <bottom style="thin">
          <color theme="8"/>
        </bottom>
        <vertical/>
        <horizontal/>
      </border>
    </dxf>
    <dxf>
      <font>
        <color theme="1"/>
      </font>
      <border>
        <left style="thin">
          <color theme="8"/>
        </left>
        <right style="thin">
          <color theme="8"/>
        </right>
        <top style="thin">
          <color theme="8"/>
        </top>
        <bottom style="thin">
          <color theme="8"/>
        </bottom>
        <vertical/>
        <horizontal/>
      </border>
    </dxf>
  </dxfs>
  <tableStyles count="6" defaultTableStyle="TableStyleMedium2" defaultPivotStyle="PivotStyleLight16">
    <tableStyle name="New 101" pivot="0" table="0" count="10" xr9:uid="{0018DBD3-0FC0-4F06-84CD-60A88AE6B37E}">
      <tableStyleElement type="wholeTable" dxfId="16"/>
      <tableStyleElement type="headerRow" dxfId="15"/>
    </tableStyle>
    <tableStyle name="Slicer Style 1" pivot="0" table="0" count="4" xr9:uid="{03E34889-2714-4FB1-98E0-5E6DB1DB09F4}">
      <tableStyleElement type="wholeTable" dxfId="14"/>
      <tableStyleElement type="headerRow" dxfId="13"/>
    </tableStyle>
    <tableStyle name="Slicer Style 2" pivot="0" table="0" count="3" xr9:uid="{A906E01B-604B-4AD2-90F7-CED0C1F8DCC2}">
      <tableStyleElement type="wholeTable" dxfId="12"/>
      <tableStyleElement type="headerRow" dxfId="11"/>
    </tableStyle>
    <tableStyle name="Slicer Style 3" pivot="0" table="0" count="1" xr9:uid="{87633E8B-CAD8-45FC-A7E9-9614F5ABA1E9}">
      <tableStyleElement type="wholeTable" dxfId="10"/>
    </tableStyle>
    <tableStyle name="SlicerStyleDark3 2" pivot="0" table="0" count="10" xr9:uid="{F350555C-EE12-4D9E-995F-6FC7643B2FFC}">
      <tableStyleElement type="wholeTable" dxfId="9"/>
      <tableStyleElement type="headerRow" dxfId="8"/>
    </tableStyle>
    <tableStyle name="SlicerStyleDark5 2" pivot="0" table="0" count="10" xr9:uid="{A436A299-56D6-49A6-86E2-F3F0243C8D37}">
      <tableStyleElement type="wholeTable" dxfId="7"/>
      <tableStyleElement type="headerRow" dxfId="6"/>
    </tableStyle>
  </tableStyles>
  <colors>
    <mruColors>
      <color rgb="FF2EC7E6"/>
      <color rgb="FF40E8D4"/>
      <color rgb="FFCC00CC"/>
      <color rgb="FF292929"/>
      <color rgb="FF66FFCC"/>
      <color rgb="FFFF9900"/>
      <color rgb="FF0033CC"/>
      <color rgb="FF1996AF"/>
      <color rgb="FF3399FF"/>
      <color rgb="FFCC9900"/>
    </mruColors>
  </colors>
  <extLst>
    <ext xmlns:x14="http://schemas.microsoft.com/office/spreadsheetml/2009/9/main" uri="{46F421CA-312F-682f-3DD2-61675219B42D}">
      <x14:dxfs count="27">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8" tint="-0.249977111117893"/>
          </font>
          <fill>
            <patternFill patternType="none">
              <fgColor indexed="64"/>
              <bgColor auto="1"/>
            </patternFill>
          </fill>
          <border>
            <left style="thin">
              <color theme="8" tint="0.59999389629810485"/>
            </left>
            <right style="thin">
              <color theme="8" tint="0.59999389629810485"/>
            </right>
            <top style="thin">
              <color theme="8" tint="0.59999389629810485"/>
            </top>
            <bottom style="thin">
              <color theme="8" tint="0.59999389629810485"/>
            </bottom>
            <vertical/>
            <horizontal/>
          </border>
        </dxf>
        <dxf>
          <font>
            <color theme="0"/>
          </font>
          <fill>
            <patternFill patternType="none">
              <fgColor indexed="64"/>
              <bgColor auto="1"/>
            </patternFill>
          </fill>
          <border>
            <left style="thin">
              <color theme="8"/>
            </left>
            <right style="thin">
              <color theme="8"/>
            </right>
            <top style="thin">
              <color theme="8"/>
            </top>
            <bottom style="thin">
              <color theme="8"/>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none">
              <fgColor indexed="64"/>
              <bgColor auto="1"/>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6" tint="-0.249977111117893"/>
          </font>
          <fill>
            <patternFill patternType="solid">
              <fgColor theme="6" tint="0.59999389629810485"/>
              <bgColor theme="6" tint="0.59999389629810485"/>
            </patternFill>
          </fill>
          <border>
            <left style="thin">
              <color theme="6" tint="0.59999389629810485"/>
            </left>
            <right style="thin">
              <color theme="6" tint="0.59999389629810485"/>
            </right>
            <top style="thin">
              <color theme="6" tint="0.59999389629810485"/>
            </top>
            <bottom style="thin">
              <color theme="6" tint="0.59999389629810485"/>
            </bottom>
            <vertical/>
            <horizontal/>
          </border>
        </dxf>
        <dxf>
          <font>
            <color theme="0"/>
          </font>
          <fill>
            <patternFill patternType="solid">
              <fgColor theme="6"/>
              <bgColor theme="6"/>
            </patternFill>
          </fill>
          <border>
            <left style="thin">
              <color theme="6"/>
            </left>
            <right style="thin">
              <color theme="6"/>
            </right>
            <top style="thin">
              <color theme="6"/>
            </top>
            <bottom style="thin">
              <color theme="6"/>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sz val="10"/>
            <color theme="0"/>
          </font>
          <fill>
            <patternFill>
              <bgColor theme="0" tint="-0.34998626667073579"/>
            </patternFill>
          </fill>
          <border diagonalUp="0" diagonalDown="0">
            <left/>
            <right/>
            <top/>
            <bottom/>
            <vertical/>
            <horizontal/>
          </border>
        </dxf>
        <dxf>
          <fill>
            <patternFill>
              <bgColor rgb="FF2EC7E6"/>
            </patternFill>
          </fill>
        </dxf>
        <dxf>
          <fill>
            <gradientFill degree="90">
              <stop position="0">
                <color rgb="FF40E8D4"/>
              </stop>
              <stop position="1">
                <color auto="1"/>
              </stop>
            </gradientFill>
          </fill>
        </dxf>
        <dxf>
          <font>
            <color theme="0"/>
          </font>
          <fill>
            <patternFill patternType="solid">
              <fgColor auto="1"/>
              <bgColor theme="1" tint="0.14996795556505021"/>
            </pattern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0"/>
          </font>
          <fill>
            <patternFill patternType="solid">
              <fgColor auto="1"/>
              <bgColor theme="1" tint="4.9989318521683403E-2"/>
            </pattern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8" tint="-0.249977111117893"/>
          </font>
          <fill>
            <patternFill patternType="solid">
              <fgColor theme="8" tint="0.59999389629810485"/>
              <bgColor theme="1" tint="0.24994659260841701"/>
            </patternFill>
          </fill>
          <border>
            <left style="thin">
              <color theme="8" tint="0.59999389629810485"/>
            </left>
            <right style="thin">
              <color theme="8" tint="0.59999389629810485"/>
            </right>
            <top style="thin">
              <color theme="8" tint="0.59999389629810485"/>
            </top>
            <bottom style="thin">
              <color theme="8" tint="0.59999389629810485"/>
            </bottom>
            <vertical/>
            <horizontal/>
          </border>
        </dxf>
        <dxf>
          <font>
            <color theme="0"/>
          </font>
          <fill>
            <patternFill patternType="solid">
              <fgColor theme="8"/>
              <bgColor theme="1" tint="0.14996795556505021"/>
            </patternFill>
          </fill>
          <border>
            <left style="thin">
              <color theme="8"/>
            </left>
            <right style="thin">
              <color theme="8"/>
            </right>
            <top style="thin">
              <color theme="8"/>
            </top>
            <bottom style="thin">
              <color theme="8"/>
            </bottom>
            <vertical/>
            <horizontal/>
          </border>
        </dxf>
        <dxf>
          <font>
            <color theme="1"/>
          </font>
          <fill>
            <patternFill patternType="solid">
              <fgColor rgb="FFDFDFDF"/>
              <bgColor theme="0" tint="-0.34998626667073579"/>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theme="2" tint="-0.24994659260841701"/>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New 101">
          <x14:slicerStyleElements>
            <x14:slicerStyleElement type="unselectedItemWithData" dxfId="26"/>
            <x14:slicerStyleElement type="unselectedItemWithNoData" dxfId="25"/>
            <x14:slicerStyleElement type="selectedItemWithData" dxfId="24"/>
            <x14:slicerStyleElement type="selectedItemWithNoData" dxfId="23"/>
            <x14:slicerStyleElement type="hoveredUnselectedItemWithData" dxfId="22"/>
            <x14:slicerStyleElement type="hoveredSelectedItemWithData" dxfId="21"/>
            <x14:slicerStyleElement type="hoveredUnselectedItemWithNoData" dxfId="20"/>
            <x14:slicerStyleElement type="hoveredSelectedItemWithNoData" dxfId="19"/>
          </x14:slicerStyleElements>
        </x14:slicerStyle>
        <x14:slicerStyle name="Slicer Style 1">
          <x14:slicerStyleElements>
            <x14:slicerStyleElement type="unselectedItemWithData" dxfId="18"/>
            <x14:slicerStyleElement type="selectedItemWithData" dxfId="17"/>
          </x14:slicerStyleElements>
        </x14:slicerStyle>
        <x14:slicerStyle name="Slicer Style 2">
          <x14:slicerStyleElements>
            <x14:slicerStyleElement type="selectedItemWithNoData" dxfId="16"/>
          </x14:slicerStyleElements>
        </x14:slicerStyle>
        <x14:slicerStyle name="Slicer Style 3"/>
        <x14:slicerStyle name="SlicerStyleDark3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Dark5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eetMetadata" Target="metadata.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[Book1.xlsx]helping!PivotTable3</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3"/>
        <c:spPr>
          <a:ln w="9525" cap="rnd" cmpd="sng">
            <a:gradFill>
              <a:gsLst>
                <a:gs pos="78000">
                  <a:srgbClr val="4CDFD9"/>
                </a:gs>
                <a:gs pos="0">
                  <a:srgbClr val="40E8D4"/>
                </a:gs>
                <a:gs pos="100000">
                  <a:schemeClr val="accent1">
                    <a:lumMod val="45000"/>
                    <a:lumOff val="55000"/>
                  </a:schemeClr>
                </a:gs>
                <a:gs pos="100000">
                  <a:schemeClr val="accent1">
                    <a:lumMod val="45000"/>
                    <a:lumOff val="55000"/>
                  </a:schemeClr>
                </a:gs>
              </a:gsLst>
              <a:lin ang="5400000" scaled="1"/>
            </a:gradFill>
            <a:round/>
          </a:ln>
          <a:effectLst>
            <a:glow rad="165100">
              <a:srgbClr val="00B0F0">
                <a:alpha val="10000"/>
              </a:srgb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4"/>
      </c:pivotFmt>
    </c:pivotFmts>
    <c:plotArea>
      <c:layout>
        <c:manualLayout>
          <c:layoutTarget val="inner"/>
          <c:xMode val="edge"/>
          <c:yMode val="edge"/>
          <c:x val="6.5134333017957388E-2"/>
          <c:y val="0.12265055409740447"/>
          <c:w val="0.92398710067980327"/>
          <c:h val="0.71418270632837566"/>
        </c:manualLayout>
      </c:layout>
      <c:lineChart>
        <c:grouping val="stacked"/>
        <c:varyColors val="0"/>
        <c:ser>
          <c:idx val="0"/>
          <c:order val="0"/>
          <c:tx>
            <c:strRef>
              <c:f>helping!$B$15</c:f>
              <c:strCache>
                <c:ptCount val="1"/>
                <c:pt idx="0">
                  <c:v>Total</c:v>
                </c:pt>
              </c:strCache>
            </c:strRef>
          </c:tx>
          <c:spPr>
            <a:ln w="9525" cap="rnd" cmpd="sng">
              <a:gradFill>
                <a:gsLst>
                  <a:gs pos="78000">
                    <a:srgbClr val="4CDFD9"/>
                  </a:gs>
                  <a:gs pos="0">
                    <a:srgbClr val="40E8D4"/>
                  </a:gs>
                  <a:gs pos="100000">
                    <a:schemeClr val="accent1">
                      <a:lumMod val="45000"/>
                      <a:lumOff val="55000"/>
                    </a:schemeClr>
                  </a:gs>
                  <a:gs pos="100000">
                    <a:schemeClr val="accent1">
                      <a:lumMod val="45000"/>
                      <a:lumOff val="55000"/>
                    </a:schemeClr>
                  </a:gs>
                </a:gsLst>
                <a:lin ang="5400000" scaled="1"/>
              </a:gradFill>
              <a:round/>
            </a:ln>
            <a:effectLst>
              <a:glow rad="165100">
                <a:srgbClr val="00B0F0">
                  <a:alpha val="10000"/>
                </a:srgbClr>
              </a:glow>
            </a:effectLst>
          </c:spPr>
          <c:marker>
            <c:symbol val="none"/>
          </c:marker>
          <c:cat>
            <c:multiLvlStrRef>
              <c:f>helping!$A$16:$A$48</c:f>
              <c:multiLvlStrCache>
                <c:ptCount val="29"/>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lvl>
                <c:lvl>
                  <c:pt idx="0">
                    <c:v>2003</c:v>
                  </c:pt>
                  <c:pt idx="12">
                    <c:v>2004</c:v>
                  </c:pt>
                  <c:pt idx="24">
                    <c:v>2005</c:v>
                  </c:pt>
                </c:lvl>
              </c:multiLvlStrCache>
            </c:multiLvlStrRef>
          </c:cat>
          <c:val>
            <c:numRef>
              <c:f>helping!$B$16:$B$48</c:f>
              <c:numCache>
                <c:formatCode>General</c:formatCode>
                <c:ptCount val="29"/>
                <c:pt idx="0">
                  <c:v>129753.60000000001</c:v>
                </c:pt>
                <c:pt idx="1">
                  <c:v>140836.19000000003</c:v>
                </c:pt>
                <c:pt idx="2">
                  <c:v>174504.9</c:v>
                </c:pt>
                <c:pt idx="3">
                  <c:v>201609.55000000002</c:v>
                </c:pt>
                <c:pt idx="4">
                  <c:v>192673.11</c:v>
                </c:pt>
                <c:pt idx="5">
                  <c:v>168082.55999999997</c:v>
                </c:pt>
                <c:pt idx="6">
                  <c:v>187731.87999999998</c:v>
                </c:pt>
                <c:pt idx="7">
                  <c:v>197809.3</c:v>
                </c:pt>
                <c:pt idx="8">
                  <c:v>263973.36</c:v>
                </c:pt>
                <c:pt idx="9">
                  <c:v>568290.97</c:v>
                </c:pt>
                <c:pt idx="10">
                  <c:v>1029837.6600000001</c:v>
                </c:pt>
                <c:pt idx="11">
                  <c:v>261876.46000000005</c:v>
                </c:pt>
                <c:pt idx="12">
                  <c:v>316577.4200000001</c:v>
                </c:pt>
                <c:pt idx="13">
                  <c:v>311419.52999999991</c:v>
                </c:pt>
                <c:pt idx="14">
                  <c:v>205733.72999999992</c:v>
                </c:pt>
                <c:pt idx="15">
                  <c:v>206148.12000000008</c:v>
                </c:pt>
                <c:pt idx="16">
                  <c:v>273438.39000000007</c:v>
                </c:pt>
                <c:pt idx="17">
                  <c:v>286674.21999999997</c:v>
                </c:pt>
                <c:pt idx="18">
                  <c:v>327144.08999999979</c:v>
                </c:pt>
                <c:pt idx="19">
                  <c:v>461501.27000000008</c:v>
                </c:pt>
                <c:pt idx="20">
                  <c:v>320750.91000000003</c:v>
                </c:pt>
                <c:pt idx="21">
                  <c:v>552924.25</c:v>
                </c:pt>
                <c:pt idx="22">
                  <c:v>1089048.0100000005</c:v>
                </c:pt>
                <c:pt idx="23">
                  <c:v>372802.65999999992</c:v>
                </c:pt>
                <c:pt idx="24">
                  <c:v>339543.42</c:v>
                </c:pt>
                <c:pt idx="25">
                  <c:v>358186.18000000005</c:v>
                </c:pt>
                <c:pt idx="26">
                  <c:v>374262.75999999989</c:v>
                </c:pt>
                <c:pt idx="27">
                  <c:v>261633.29000000007</c:v>
                </c:pt>
                <c:pt idx="28">
                  <c:v>457861.05999999965</c:v>
                </c:pt>
              </c:numCache>
            </c:numRef>
          </c:val>
          <c:smooth val="1"/>
          <c:extLst>
            <c:ext xmlns:c16="http://schemas.microsoft.com/office/drawing/2014/chart" uri="{C3380CC4-5D6E-409C-BE32-E72D297353CC}">
              <c16:uniqueId val="{00000000-7B5F-4AAA-90F4-6ADC907A0B28}"/>
            </c:ext>
          </c:extLst>
        </c:ser>
        <c:dLbls>
          <c:showLegendKey val="0"/>
          <c:showVal val="0"/>
          <c:showCatName val="0"/>
          <c:showSerName val="0"/>
          <c:showPercent val="0"/>
          <c:showBubbleSize val="0"/>
        </c:dLbls>
        <c:smooth val="0"/>
        <c:axId val="1758252495"/>
        <c:axId val="1758243855"/>
      </c:lineChart>
      <c:catAx>
        <c:axId val="1758252495"/>
        <c:scaling>
          <c:orientation val="minMax"/>
        </c:scaling>
        <c:delete val="0"/>
        <c:axPos val="b"/>
        <c:numFmt formatCode="General" sourceLinked="1"/>
        <c:majorTickMark val="none"/>
        <c:minorTickMark val="none"/>
        <c:tickLblPos val="nextTo"/>
        <c:spPr>
          <a:noFill/>
          <a:ln w="9525" cap="flat" cmpd="sng" algn="ctr">
            <a:solidFill>
              <a:schemeClr val="tx1">
                <a:lumMod val="65000"/>
                <a:lumOff val="3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LID4096"/>
          </a:p>
        </c:txPr>
        <c:crossAx val="1758243855"/>
        <c:crosses val="autoZero"/>
        <c:auto val="1"/>
        <c:lblAlgn val="ctr"/>
        <c:lblOffset val="100"/>
        <c:noMultiLvlLbl val="0"/>
      </c:catAx>
      <c:valAx>
        <c:axId val="1758243855"/>
        <c:scaling>
          <c:orientation val="minMax"/>
        </c:scaling>
        <c:delete val="0"/>
        <c:axPos val="l"/>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LID4096"/>
          </a:p>
        </c:txPr>
        <c:crossAx val="1758252495"/>
        <c:crosses val="autoZero"/>
        <c:crossBetween val="between"/>
        <c:dispUnits>
          <c:builtInUnit val="millions"/>
        </c:dispUnits>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LID4096"/>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gradFill>
              <a:gsLst>
                <a:gs pos="0">
                  <a:schemeClr val="tx1"/>
                </a:gs>
                <a:gs pos="100000">
                  <a:schemeClr val="bg2">
                    <a:lumMod val="10000"/>
                  </a:schemeClr>
                </a:gs>
              </a:gsLst>
              <a:lin ang="5400000" scaled="1"/>
            </a:gradFill>
            <a:ln>
              <a:noFill/>
            </a:ln>
          </c:spPr>
          <c:dPt>
            <c:idx val="0"/>
            <c:bubble3D val="0"/>
            <c:spPr>
              <a:solidFill>
                <a:schemeClr val="tx1">
                  <a:lumMod val="75000"/>
                  <a:lumOff val="25000"/>
                </a:schemeClr>
              </a:solidFill>
              <a:ln w="19050">
                <a:noFill/>
              </a:ln>
              <a:effectLst/>
            </c:spPr>
            <c:extLst>
              <c:ext xmlns:c16="http://schemas.microsoft.com/office/drawing/2014/chart" uri="{C3380CC4-5D6E-409C-BE32-E72D297353CC}">
                <c16:uniqueId val="{00000001-141B-4936-9159-82915BD564E3}"/>
              </c:ext>
            </c:extLst>
          </c:dPt>
          <c:dPt>
            <c:idx val="1"/>
            <c:bubble3D val="0"/>
            <c:spPr>
              <a:gradFill>
                <a:gsLst>
                  <a:gs pos="0">
                    <a:srgbClr val="FF0000"/>
                  </a:gs>
                  <a:gs pos="100000">
                    <a:schemeClr val="bg2">
                      <a:lumMod val="10000"/>
                    </a:schemeClr>
                  </a:gs>
                </a:gsLst>
                <a:lin ang="5400000" scaled="1"/>
              </a:gradFill>
              <a:ln w="19050">
                <a:noFill/>
              </a:ln>
              <a:effectLst/>
            </c:spPr>
            <c:extLst>
              <c:ext xmlns:c16="http://schemas.microsoft.com/office/drawing/2014/chart" uri="{C3380CC4-5D6E-409C-BE32-E72D297353CC}">
                <c16:uniqueId val="{00000003-141B-4936-9159-82915BD564E3}"/>
              </c:ext>
            </c:extLst>
          </c:dPt>
          <c:cat>
            <c:strRef>
              <c:f>helping!$D$6:$E$6</c:f>
              <c:strCache>
                <c:ptCount val="2"/>
                <c:pt idx="0">
                  <c:v>Shipped %</c:v>
                </c:pt>
                <c:pt idx="1">
                  <c:v>Others</c:v>
                </c:pt>
              </c:strCache>
            </c:strRef>
          </c:cat>
          <c:val>
            <c:numRef>
              <c:f>helping!$D$7:$E$7</c:f>
              <c:numCache>
                <c:formatCode>0%</c:formatCode>
                <c:ptCount val="2"/>
                <c:pt idx="0">
                  <c:v>0.92702798441374423</c:v>
                </c:pt>
                <c:pt idx="1">
                  <c:v>7.2972015586255767E-2</c:v>
                </c:pt>
              </c:numCache>
            </c:numRef>
          </c:val>
          <c:extLst>
            <c:ext xmlns:c16="http://schemas.microsoft.com/office/drawing/2014/chart" uri="{C3380CC4-5D6E-409C-BE32-E72D297353CC}">
              <c16:uniqueId val="{00000004-141B-4936-9159-82915BD564E3}"/>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LID4096"/>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gradFill>
              <a:gsLst>
                <a:gs pos="0">
                  <a:schemeClr val="tx1"/>
                </a:gs>
                <a:gs pos="100000">
                  <a:schemeClr val="bg2">
                    <a:lumMod val="10000"/>
                  </a:schemeClr>
                </a:gs>
              </a:gsLst>
              <a:lin ang="5400000" scaled="1"/>
            </a:gradFill>
            <a:ln>
              <a:noFill/>
            </a:ln>
          </c:spPr>
          <c:dPt>
            <c:idx val="0"/>
            <c:bubble3D val="0"/>
            <c:spPr>
              <a:gradFill>
                <a:gsLst>
                  <a:gs pos="0">
                    <a:srgbClr val="40E8D4"/>
                  </a:gs>
                  <a:gs pos="100000">
                    <a:srgbClr val="CC00CC"/>
                  </a:gs>
                </a:gsLst>
                <a:lin ang="5400000" scaled="1"/>
              </a:gradFill>
              <a:ln w="19050">
                <a:noFill/>
              </a:ln>
              <a:effectLst/>
            </c:spPr>
            <c:extLst>
              <c:ext xmlns:c16="http://schemas.microsoft.com/office/drawing/2014/chart" uri="{C3380CC4-5D6E-409C-BE32-E72D297353CC}">
                <c16:uniqueId val="{00000001-141B-4936-9159-82915BD564E3}"/>
              </c:ext>
            </c:extLst>
          </c:dPt>
          <c:dPt>
            <c:idx val="1"/>
            <c:bubble3D val="0"/>
            <c:spPr>
              <a:gradFill>
                <a:gsLst>
                  <a:gs pos="0">
                    <a:schemeClr val="tx1"/>
                  </a:gs>
                  <a:gs pos="100000">
                    <a:schemeClr val="bg2">
                      <a:lumMod val="10000"/>
                    </a:schemeClr>
                  </a:gs>
                </a:gsLst>
                <a:lin ang="5400000" scaled="1"/>
              </a:gradFill>
              <a:ln w="19050">
                <a:noFill/>
              </a:ln>
              <a:effectLst/>
            </c:spPr>
            <c:extLst>
              <c:ext xmlns:c16="http://schemas.microsoft.com/office/drawing/2014/chart" uri="{C3380CC4-5D6E-409C-BE32-E72D297353CC}">
                <c16:uniqueId val="{00000003-141B-4936-9159-82915BD564E3}"/>
              </c:ext>
            </c:extLst>
          </c:dPt>
          <c:cat>
            <c:strRef>
              <c:f>helping!$D$6:$E$6</c:f>
              <c:strCache>
                <c:ptCount val="2"/>
                <c:pt idx="0">
                  <c:v>Shipped %</c:v>
                </c:pt>
                <c:pt idx="1">
                  <c:v>Others</c:v>
                </c:pt>
              </c:strCache>
            </c:strRef>
          </c:cat>
          <c:val>
            <c:numRef>
              <c:f>helping!$D$7:$E$7</c:f>
              <c:numCache>
                <c:formatCode>0%</c:formatCode>
                <c:ptCount val="2"/>
                <c:pt idx="0">
                  <c:v>0.92702798441374423</c:v>
                </c:pt>
                <c:pt idx="1">
                  <c:v>7.2972015586255767E-2</c:v>
                </c:pt>
              </c:numCache>
            </c:numRef>
          </c:val>
          <c:extLst>
            <c:ext xmlns:c16="http://schemas.microsoft.com/office/drawing/2014/chart" uri="{C3380CC4-5D6E-409C-BE32-E72D297353CC}">
              <c16:uniqueId val="{00000004-141B-4936-9159-82915BD564E3}"/>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LID4096"/>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28893263342082"/>
          <c:y val="6.9841234925016912E-2"/>
          <c:w val="0.81294756953650171"/>
          <c:h val="0.86031753014996615"/>
        </c:manualLayout>
      </c:layout>
      <c:barChart>
        <c:barDir val="bar"/>
        <c:grouping val="clustered"/>
        <c:varyColors val="0"/>
        <c:ser>
          <c:idx val="0"/>
          <c:order val="0"/>
          <c:tx>
            <c:strRef>
              <c:f>helping!$E$23</c:f>
              <c:strCache>
                <c:ptCount val="1"/>
                <c:pt idx="0">
                  <c:v>Sales</c:v>
                </c:pt>
              </c:strCache>
            </c:strRef>
          </c:tx>
          <c:spPr>
            <a:gradFill>
              <a:gsLst>
                <a:gs pos="100000">
                  <a:schemeClr val="bg2">
                    <a:alpha val="96000"/>
                    <a:lumMod val="16000"/>
                  </a:schemeClr>
                </a:gs>
                <a:gs pos="0">
                  <a:srgbClr val="40E8D4"/>
                </a:gs>
              </a:gsLst>
              <a:lin ang="108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LID4096"/>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helping!$D$24:$D$26</c:f>
              <c:strCache>
                <c:ptCount val="3"/>
                <c:pt idx="0">
                  <c:v>USA</c:v>
                </c:pt>
                <c:pt idx="1">
                  <c:v>Spain</c:v>
                </c:pt>
                <c:pt idx="2">
                  <c:v>France</c:v>
                </c:pt>
              </c:strCache>
            </c:strRef>
          </c:cat>
          <c:val>
            <c:numRef>
              <c:f>helping!$E$24:$E$26</c:f>
              <c:numCache>
                <c:formatCode>0.00,,\ "M"</c:formatCode>
                <c:ptCount val="3"/>
                <c:pt idx="0">
                  <c:v>3627982.83</c:v>
                </c:pt>
                <c:pt idx="1">
                  <c:v>1215686.9200000009</c:v>
                </c:pt>
                <c:pt idx="2">
                  <c:v>1110916.5199999993</c:v>
                </c:pt>
              </c:numCache>
            </c:numRef>
          </c:val>
          <c:extLst>
            <c:ext xmlns:c16="http://schemas.microsoft.com/office/drawing/2014/chart" uri="{C3380CC4-5D6E-409C-BE32-E72D297353CC}">
              <c16:uniqueId val="{00000000-5066-45A9-B525-67C5F8897D9C}"/>
            </c:ext>
          </c:extLst>
        </c:ser>
        <c:dLbls>
          <c:showLegendKey val="0"/>
          <c:showVal val="0"/>
          <c:showCatName val="0"/>
          <c:showSerName val="0"/>
          <c:showPercent val="0"/>
          <c:showBubbleSize val="0"/>
        </c:dLbls>
        <c:gapWidth val="133"/>
        <c:axId val="1119060511"/>
        <c:axId val="1119063391"/>
      </c:barChart>
      <c:catAx>
        <c:axId val="1119060511"/>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LID4096"/>
          </a:p>
        </c:txPr>
        <c:crossAx val="1119063391"/>
        <c:crosses val="autoZero"/>
        <c:auto val="1"/>
        <c:lblAlgn val="ctr"/>
        <c:lblOffset val="100"/>
        <c:noMultiLvlLbl val="0"/>
      </c:catAx>
      <c:valAx>
        <c:axId val="1119063391"/>
        <c:scaling>
          <c:orientation val="minMax"/>
        </c:scaling>
        <c:delete val="1"/>
        <c:axPos val="t"/>
        <c:numFmt formatCode="0.00,,\ &quot;M&quot;" sourceLinked="1"/>
        <c:majorTickMark val="out"/>
        <c:minorTickMark val="none"/>
        <c:tickLblPos val="nextTo"/>
        <c:crossAx val="1119060511"/>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LID4096"/>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[Book1.xlsx]helping!PivotTable6</c:name>
    <c:fmtId val="1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rgbClr val="40E8D4"/>
              </a:gs>
              <a:gs pos="100000">
                <a:schemeClr val="bg2">
                  <a:lumMod val="10000"/>
                </a:schemeClr>
              </a:gs>
            </a:gsLst>
            <a:lin ang="5400000" scaled="1"/>
          </a:gradFill>
          <a:ln>
            <a:noFill/>
          </a:ln>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a:gsLst>
              <a:gs pos="0">
                <a:srgbClr val="40E8D4"/>
              </a:gs>
              <a:gs pos="100000">
                <a:schemeClr val="bg2">
                  <a:lumMod val="10000"/>
                </a:schemeClr>
              </a:gs>
            </a:gsLst>
            <a:lin ang="5400000" scaled="1"/>
          </a:gradFill>
          <a:ln>
            <a:noFill/>
          </a:ln>
          <a:effectLst/>
        </c:spPr>
      </c:pivotFmt>
      <c:pivotFmt>
        <c:idx val="4"/>
        <c:spPr>
          <a:gradFill>
            <a:gsLst>
              <a:gs pos="0">
                <a:srgbClr val="40E8D4"/>
              </a:gs>
              <a:gs pos="100000">
                <a:schemeClr val="bg2">
                  <a:lumMod val="10000"/>
                </a:schemeClr>
              </a:gs>
            </a:gsLst>
            <a:lin ang="5400000" scaled="1"/>
          </a:gradFill>
          <a:ln>
            <a:noFill/>
          </a:ln>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1853687131773406E-2"/>
          <c:y val="7.4847652612595628E-2"/>
          <c:w val="0.98814631286822663"/>
          <c:h val="0.75839454181602273"/>
        </c:manualLayout>
      </c:layout>
      <c:barChart>
        <c:barDir val="col"/>
        <c:grouping val="clustered"/>
        <c:varyColors val="0"/>
        <c:ser>
          <c:idx val="0"/>
          <c:order val="0"/>
          <c:tx>
            <c:strRef>
              <c:f>helping!$H$11</c:f>
              <c:strCache>
                <c:ptCount val="1"/>
                <c:pt idx="0">
                  <c:v>Total</c:v>
                </c:pt>
              </c:strCache>
            </c:strRef>
          </c:tx>
          <c:spPr>
            <a:gradFill>
              <a:gsLst>
                <a:gs pos="0">
                  <a:srgbClr val="40E8D4"/>
                </a:gs>
                <a:gs pos="100000">
                  <a:schemeClr val="bg2">
                    <a:lumMod val="10000"/>
                  </a:schemeClr>
                </a:gs>
              </a:gsLst>
              <a:lin ang="5400000" scaled="1"/>
            </a:gradFill>
            <a:ln>
              <a:noFill/>
            </a:ln>
            <a:effectLst/>
          </c:spPr>
          <c:invertIfNegative val="0"/>
          <c:dLbls>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LID4096"/>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helping!$G$12:$G$19</c:f>
              <c:strCache>
                <c:ptCount val="7"/>
                <c:pt idx="0">
                  <c:v>Classic Cars</c:v>
                </c:pt>
                <c:pt idx="1">
                  <c:v>Vintage Cars</c:v>
                </c:pt>
                <c:pt idx="2">
                  <c:v>Motorcycles</c:v>
                </c:pt>
                <c:pt idx="3">
                  <c:v>Trucks and Buses</c:v>
                </c:pt>
                <c:pt idx="4">
                  <c:v>Planes</c:v>
                </c:pt>
                <c:pt idx="5">
                  <c:v>Ships</c:v>
                </c:pt>
                <c:pt idx="6">
                  <c:v>Trains</c:v>
                </c:pt>
              </c:strCache>
            </c:strRef>
          </c:cat>
          <c:val>
            <c:numRef>
              <c:f>helping!$H$12:$H$19</c:f>
              <c:numCache>
                <c:formatCode>General</c:formatCode>
                <c:ptCount val="7"/>
                <c:pt idx="0">
                  <c:v>3919615.6599999969</c:v>
                </c:pt>
                <c:pt idx="1">
                  <c:v>1903150.8399999992</c:v>
                </c:pt>
                <c:pt idx="2">
                  <c:v>1166388.3400000003</c:v>
                </c:pt>
                <c:pt idx="3">
                  <c:v>1127789.8399999996</c:v>
                </c:pt>
                <c:pt idx="4">
                  <c:v>975003.57000000007</c:v>
                </c:pt>
                <c:pt idx="5">
                  <c:v>714437.13</c:v>
                </c:pt>
                <c:pt idx="6">
                  <c:v>226243.46999999997</c:v>
                </c:pt>
              </c:numCache>
            </c:numRef>
          </c:val>
          <c:extLst>
            <c:ext xmlns:c16="http://schemas.microsoft.com/office/drawing/2014/chart" uri="{C3380CC4-5D6E-409C-BE32-E72D297353CC}">
              <c16:uniqueId val="{00000000-DE46-4230-A851-9E8715398879}"/>
            </c:ext>
          </c:extLst>
        </c:ser>
        <c:dLbls>
          <c:showLegendKey val="0"/>
          <c:showVal val="0"/>
          <c:showCatName val="0"/>
          <c:showSerName val="0"/>
          <c:showPercent val="0"/>
          <c:showBubbleSize val="0"/>
        </c:dLbls>
        <c:gapWidth val="78"/>
        <c:overlap val="-27"/>
        <c:axId val="875906991"/>
        <c:axId val="875890191"/>
      </c:barChart>
      <c:catAx>
        <c:axId val="8759069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700" b="0" i="0" u="none" strike="noStrike" kern="1200" baseline="0">
                <a:solidFill>
                  <a:schemeClr val="bg1"/>
                </a:solidFill>
                <a:latin typeface="+mn-lt"/>
                <a:ea typeface="+mn-ea"/>
                <a:cs typeface="+mn-cs"/>
              </a:defRPr>
            </a:pPr>
            <a:endParaRPr lang="LID4096"/>
          </a:p>
        </c:txPr>
        <c:crossAx val="875890191"/>
        <c:crosses val="autoZero"/>
        <c:auto val="1"/>
        <c:lblAlgn val="ctr"/>
        <c:lblOffset val="100"/>
        <c:noMultiLvlLbl val="0"/>
      </c:catAx>
      <c:valAx>
        <c:axId val="875890191"/>
        <c:scaling>
          <c:orientation val="minMax"/>
        </c:scaling>
        <c:delete val="1"/>
        <c:axPos val="l"/>
        <c:numFmt formatCode="#,##0.0&quot;M&quot;" sourceLinked="0"/>
        <c:majorTickMark val="none"/>
        <c:minorTickMark val="none"/>
        <c:tickLblPos val="nextTo"/>
        <c:crossAx val="875906991"/>
        <c:crosses val="autoZero"/>
        <c:crossBetween val="between"/>
        <c:dispUnits>
          <c:builtInUnit val="millions"/>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LID4096"/>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[Book1.xlsx]helping!PivotTable8</c:name>
    <c:fmtId val="31"/>
  </c:pivotSource>
  <c:chart>
    <c:autoTitleDeleted val="1"/>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w="19050">
            <a:solidFill>
              <a:schemeClr val="lt1"/>
            </a:solidFill>
          </a:ln>
          <a:effectLst/>
        </c:spPr>
      </c:pivotFmt>
      <c:pivotFmt>
        <c:idx val="3"/>
        <c:spPr>
          <a:solidFill>
            <a:schemeClr val="accent6"/>
          </a:solidFill>
          <a:ln w="19050">
            <a:solidFill>
              <a:schemeClr val="lt1"/>
            </a:solidFill>
          </a:ln>
          <a:effectLst/>
        </c:spPr>
      </c:pivotFmt>
      <c:pivotFmt>
        <c:idx val="4"/>
        <c:spPr>
          <a:solidFill>
            <a:schemeClr val="accent6"/>
          </a:solidFill>
          <a:ln w="19050">
            <a:solidFill>
              <a:schemeClr val="lt1"/>
            </a:solidFill>
          </a:ln>
          <a:effectLst/>
        </c:spPr>
      </c:pivotFmt>
      <c:pivotFmt>
        <c:idx val="5"/>
        <c:spPr>
          <a:gradFill>
            <a:gsLst>
              <a:gs pos="100000">
                <a:schemeClr val="tx1"/>
              </a:gs>
              <a:gs pos="0">
                <a:schemeClr val="tx1">
                  <a:lumMod val="85000"/>
                  <a:lumOff val="15000"/>
                </a:schemeClr>
              </a:gs>
            </a:gsLst>
            <a:lin ang="5400000" scaled="1"/>
          </a:gra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LID4096"/>
            </a:p>
          </c:txPr>
          <c:dLblPos val="bestFit"/>
          <c:showLegendKey val="0"/>
          <c:showVal val="1"/>
          <c:showCatName val="0"/>
          <c:showSerName val="0"/>
          <c:showPercent val="1"/>
          <c:showBubbleSize val="0"/>
          <c:separator>
</c:separator>
          <c:extLst>
            <c:ext xmlns:c15="http://schemas.microsoft.com/office/drawing/2012/chart" uri="{CE6537A1-D6FC-4f65-9D91-7224C49458BB}"/>
          </c:extLst>
        </c:dLbl>
      </c:pivotFmt>
      <c:pivotFmt>
        <c:idx val="6"/>
        <c:spPr>
          <a:gradFill>
            <a:gsLst>
              <a:gs pos="0">
                <a:srgbClr val="1996AF"/>
              </a:gs>
              <a:gs pos="100000">
                <a:srgbClr val="00B050"/>
              </a:gs>
            </a:gsLst>
            <a:lin ang="5400000" scaled="1"/>
          </a:gradFill>
          <a:ln w="19050">
            <a:noFill/>
          </a:ln>
          <a:effectLst/>
        </c:spPr>
      </c:pivotFmt>
      <c:pivotFmt>
        <c:idx val="7"/>
        <c:spPr>
          <a:gradFill>
            <a:gsLst>
              <a:gs pos="100000">
                <a:srgbClr val="00B0F0"/>
              </a:gs>
              <a:gs pos="0">
                <a:srgbClr val="00B0F0"/>
              </a:gs>
            </a:gsLst>
            <a:lin ang="5400000" scaled="1"/>
          </a:gradFill>
          <a:ln w="19050">
            <a:noFill/>
          </a:ln>
          <a:effectLst/>
        </c:spPr>
      </c:pivotFmt>
      <c:pivotFmt>
        <c:idx val="8"/>
        <c:spPr>
          <a:gradFill>
            <a:gsLst>
              <a:gs pos="100000">
                <a:schemeClr val="accent5"/>
              </a:gs>
              <a:gs pos="0">
                <a:srgbClr val="40E8D4"/>
              </a:gs>
            </a:gsLst>
            <a:lin ang="5400000" scaled="1"/>
          </a:gradFill>
          <a:ln w="19050">
            <a:noFill/>
          </a:ln>
          <a:effectLst/>
        </c:spPr>
      </c:pivotFmt>
    </c:pivotFmts>
    <c:plotArea>
      <c:layout>
        <c:manualLayout>
          <c:layoutTarget val="inner"/>
          <c:xMode val="edge"/>
          <c:yMode val="edge"/>
          <c:x val="0.33799541723951171"/>
          <c:y val="0"/>
          <c:w val="0.60697812773403326"/>
          <c:h val="1"/>
        </c:manualLayout>
      </c:layout>
      <c:pieChart>
        <c:varyColors val="1"/>
        <c:ser>
          <c:idx val="0"/>
          <c:order val="0"/>
          <c:tx>
            <c:strRef>
              <c:f>helping!$K$3</c:f>
              <c:strCache>
                <c:ptCount val="1"/>
                <c:pt idx="0">
                  <c:v>Total</c:v>
                </c:pt>
              </c:strCache>
            </c:strRef>
          </c:tx>
          <c:spPr>
            <a:gradFill>
              <a:gsLst>
                <a:gs pos="100000">
                  <a:schemeClr val="tx1"/>
                </a:gs>
                <a:gs pos="0">
                  <a:schemeClr val="tx1">
                    <a:lumMod val="85000"/>
                    <a:lumOff val="15000"/>
                  </a:schemeClr>
                </a:gs>
              </a:gsLst>
              <a:lin ang="5400000" scaled="1"/>
            </a:gradFill>
            <a:ln>
              <a:noFill/>
            </a:ln>
          </c:spPr>
          <c:dPt>
            <c:idx val="0"/>
            <c:bubble3D val="0"/>
            <c:spPr>
              <a:gradFill>
                <a:gsLst>
                  <a:gs pos="0">
                    <a:srgbClr val="1996AF"/>
                  </a:gs>
                  <a:gs pos="100000">
                    <a:srgbClr val="00B050"/>
                  </a:gs>
                </a:gsLst>
                <a:lin ang="5400000" scaled="1"/>
              </a:gradFill>
              <a:ln w="19050">
                <a:noFill/>
              </a:ln>
              <a:effectLst/>
            </c:spPr>
            <c:extLst>
              <c:ext xmlns:c16="http://schemas.microsoft.com/office/drawing/2014/chart" uri="{C3380CC4-5D6E-409C-BE32-E72D297353CC}">
                <c16:uniqueId val="{00000001-518B-47DC-97E2-9A35B5068A1C}"/>
              </c:ext>
            </c:extLst>
          </c:dPt>
          <c:dPt>
            <c:idx val="1"/>
            <c:bubble3D val="0"/>
            <c:spPr>
              <a:gradFill>
                <a:gsLst>
                  <a:gs pos="100000">
                    <a:srgbClr val="00B0F0"/>
                  </a:gs>
                  <a:gs pos="0">
                    <a:srgbClr val="00B0F0"/>
                  </a:gs>
                </a:gsLst>
                <a:lin ang="5400000" scaled="1"/>
              </a:gradFill>
              <a:ln w="19050">
                <a:noFill/>
              </a:ln>
              <a:effectLst/>
            </c:spPr>
            <c:extLst>
              <c:ext xmlns:c16="http://schemas.microsoft.com/office/drawing/2014/chart" uri="{C3380CC4-5D6E-409C-BE32-E72D297353CC}">
                <c16:uniqueId val="{00000003-518B-47DC-97E2-9A35B5068A1C}"/>
              </c:ext>
            </c:extLst>
          </c:dPt>
          <c:dPt>
            <c:idx val="2"/>
            <c:bubble3D val="0"/>
            <c:spPr>
              <a:gradFill>
                <a:gsLst>
                  <a:gs pos="100000">
                    <a:schemeClr val="accent5"/>
                  </a:gs>
                  <a:gs pos="0">
                    <a:srgbClr val="40E8D4"/>
                  </a:gs>
                </a:gsLst>
                <a:lin ang="5400000" scaled="1"/>
              </a:gradFill>
              <a:ln w="19050">
                <a:noFill/>
              </a:ln>
              <a:effectLst/>
            </c:spPr>
            <c:extLst>
              <c:ext xmlns:c16="http://schemas.microsoft.com/office/drawing/2014/chart" uri="{C3380CC4-5D6E-409C-BE32-E72D297353CC}">
                <c16:uniqueId val="{00000005-518B-47DC-97E2-9A35B5068A1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LID4096"/>
              </a:p>
            </c:txPr>
            <c:dLblPos val="bestFit"/>
            <c:showLegendKey val="0"/>
            <c:showVal val="1"/>
            <c:showCatName val="0"/>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helping!$J$4:$J$7</c:f>
              <c:strCache>
                <c:ptCount val="3"/>
                <c:pt idx="0">
                  <c:v>Large</c:v>
                </c:pt>
                <c:pt idx="1">
                  <c:v>Medium</c:v>
                </c:pt>
                <c:pt idx="2">
                  <c:v>Small</c:v>
                </c:pt>
              </c:strCache>
            </c:strRef>
          </c:cat>
          <c:val>
            <c:numRef>
              <c:f>helping!$K$4:$K$7</c:f>
              <c:numCache>
                <c:formatCode>General</c:formatCode>
                <c:ptCount val="3"/>
                <c:pt idx="0">
                  <c:v>157</c:v>
                </c:pt>
                <c:pt idx="1">
                  <c:v>1384</c:v>
                </c:pt>
                <c:pt idx="2">
                  <c:v>1282</c:v>
                </c:pt>
              </c:numCache>
            </c:numRef>
          </c:val>
          <c:extLst>
            <c:ext xmlns:c16="http://schemas.microsoft.com/office/drawing/2014/chart" uri="{C3380CC4-5D6E-409C-BE32-E72D297353CC}">
              <c16:uniqueId val="{00000006-518B-47DC-97E2-9A35B5068A1C}"/>
            </c:ext>
          </c:extLst>
        </c:ser>
        <c:dLbls>
          <c:showLegendKey val="0"/>
          <c:showVal val="0"/>
          <c:showCatName val="0"/>
          <c:showSerName val="0"/>
          <c:showPercent val="0"/>
          <c:showBubbleSize val="0"/>
          <c:showLeaderLines val="1"/>
        </c:dLbls>
        <c:firstSliceAng val="0"/>
      </c:pieChart>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LID4096"/>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LID4096"/>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DD48C0B0-859B-4388-A809-3E33CA274F1E}">
          <cx:tx>
            <cx:txData>
              <cx:f>_xlchart.v5.2</cx:f>
              <cx:v>Sales</cx:v>
            </cx:txData>
          </cx:tx>
          <cx:dataId val="0"/>
          <cx:layoutPr>
            <cx:geography cultureLanguage="en-US" cultureRegion="US" attribution="Powered by Bing">
              <cx:geoCache provider="{E9337A44-BEBE-4D9F-B70C-5C5E7DAFC167}">
                <cx:binary>7Hvbctw4su2vOPx8qMadwMT0RAzIKl0sybJkWbZfGLIskyBBgheQBPn1J2VZbqlaM+0+2ye6H3Y9
2CGiUARXJjJXrgT/eRP+cWNvr/sXobbN8I+b8OvLwvv2H7/8MtwUt/X1sFebm94N7ovfu3H1L+7L
F3Nz+8vn/no2Tf4LQZj9clNc9/42vPzXP+HX8lt37G6uvXHNm/G2X85vh9H64b+MPTv04saNjb+b
nsMv/fry1PXz9fLyxW3jjV/eLu3try+ffOXli192f+h3N31hYV1+/AxzudpTmFKKkERfP/jlC+ua
/NswRnsxlUoo+XDL0+sapv3xMr4u4vrz5/52GF58+/+3eU+W/NtlM7jk/nkTd7e609dfH+eXp3j+
6587F+ABd648gnwXjT8a2kX88uLfD8/+P4ebqj2OKI8Zje/hpk/gjpTaQ1hSQRVTXz/s4d73uF82
xt9+fnHhr/3t8DD03LKeh39n+o4VdkZ3jXF58dcbY/+2r6+bn+n/eA8prGQs0D3g8RODgP9TCVsj
lr9tj/utd2+PH1jP85b4PnHHBt+v76Kfbv569JPr5vrz9X9zuz8XfATZ4zFVUiB+vxvIE/AjJfYE
khhJTr6PP0b/j9fzPPgP83awf7i8C30CAQCC6k6I+d2F/69R6KK9Ns3PQ56BXyuEMUK/Ifso7Ed0
j3NGhbj7xtcPpIXHyP/hcp4H/tu0Hdy/Xd2FffM3iDdb09jr5vPDwz8Xaf+ky9M9wkQcC/4toDx1
ecL3FIGAxMXzuP/Aep5H/vvEHey/X99Ff3v41zv9v8fB99fW/MSQEwHCMZGISYrvA756EnMwZXsM
dkZMKXvO8X9oSc+b4NHUHSM8Gtk1w78v/3ozbPvr5ub25+0BBmGdMIkUeZpsyR7jksZCxt8sA6Z5
HHT+eB3PA/8wbwf1h8u7kG/P/3rIL2bj19v+58YewF0iTO4C/310eUo+5R6hSAkm+Df4wTqP4f/B
NT1vgyeTdwzxZGzXGsnBX2+Ny1cPSPzPEwCne4pRScEM9x+orB5nXqBEHHHBHigRggTx2ArfSPor
qDo/u/ph7Ll1PW+I3fk7ttgd3jXHvv7rzXF03V7/RC5EIRxxhjmPyTeTPLEIpvGegnwtCH9A+577
/+EynjfAt2k7uH+7ugv30dlfD7e+tbkZ/6ur/TkOxNEe+Lfi3wP90zTA9oB3EskfSi4EYerxDviB
9TyP/PeJO9h/v76Lvv4b1FyH/tr+xHqXAbMnHEKMvKc3CIj9o/CDyR7+Sj2/sdO74cfY/+Fqnkf+
27Qd3L9d3UX98O1f7/PpbVNf99XDwz8XXv+kz98ReyEkflTKPsJd7imFpVBqx9d/YB3PI/594g7m
36/vop5CjvvLi1xIatet638i18R7lAsOxOYh3e7QfUSBE0muaLwT3S9+ZC3PY/9o6g76j0Z28b/Y
/+vxP+xvfy7j5GRPCo6VAAN8/TytdqO7zKoYh/R6P/y7cPPHC3reBN+fZMcA36/vwn/4Nwj1F/Pt
59ufSGxA2xcxUzHh34jNU6qJGaQC8H0ZPxD+h3B3z2/+eDnPY/8wbwf6h8u7yF/8DZA/K4w1bWua
/y6q/7mQjyHks5ghUHvuvXs31eI9RrAQUI49Bf4HV/M8+k8m75jgydiuHc7+BoXWVyHkZ8o9LN4D
/0YxYk85Jvg+BgoqJf2mPO+Y4AcW8jz83yfuQP/9+i7s//4bsJ2dxs894fufc57/bXY97Vv+6c7j
fbPvB0r9PxeY/leC8L9r3jyyzfd2eXrtrzdf++w/PPo1KEDrf2fqtxrq2S11v9sOP//6kgH5/968
v/uFJ6XX+W07frLm5oX78sIXty8S6NK7h8TxMP32evC/vsQSCmwqvqp88C/lQLvm268jGOJeHGN1
r0DFTLx80bjeF7++pHsxgk6cklgxTAjF0Hoe3Hg3FPE9xBDBKgZ5VhLF1fczDmfOLrlrvmP27e8X
zVifOdP44deXkP5evmjvv3e3zrt+qoKYTCSBnxRCUKDe7c31OTBu+Dr+PyQSWJR9uxViCSnN3ZKf
KLJQehy6tWuOpz5ClZbrUNnNrNYiHAUS+vcFG82QCEpcl6gxkixZl3kp0zkbxzLNV26RbiYnXDqW
y6KSSrn6Yqk5VzosZec21bCYd8SOs0psXodl48hc1CmtiuxLwyvUbxc8srdDjFysxyIeTzx1mUtW
RFd6MErF6X7M3DJtWPAx0WW85nMaVB7edSZW9eE4DXi5knHfLUd48VGfTpHLRdoZzA4IdjZPJh6E
SdoywpUma599ZN6sbToXo8112dZ9q9e1d1Yj4/JJB14XtS4abk5UtPBGCzK2vV7xskZ6GqPqUx2T
+CMSE0FJoHxpddlL9W41pXnf9WOzbPOg/GklmzbTUln8xXmfYb3EvZsTxZw4nMPsc+2Ms2eFw9Jt
aEucTGibE7NZWeSWTT5jj7RxJgsJX2X71pSh7+GRzMJSQbtIauarFYReI1DSNDzbrjN3bjP38DAp
xjYSGxrMKPdRO/b7pqH+42AmW2slmvhMZKI/bUZBTNoNa1TrMPaq1XaYqzFhqGWRNsKW173q+3Mn
crPowXjhkt7O05LGa0yPGzqt4z5ap5wlIzYNSXEhx5DQRvV426O4q/dJJ3CnOynK8jz0kxfna93N
5sBMaBoOlzGK28NhLDuT1IxUxSYfV7WkBi8Ob2rVZ7km7dTgZGiHqk9EH/E+mSYS2n0uDFs2PPdr
tB9xg/xxZdXoj40oo3pbCNGGFIseyVQS2nRHQ0Wi952No/KTXEoybApYR5eOkWpLDayxw5sOV1Nx
kJe0K9M6sFwmTUdXt7G+wz6p4UzPeLyUhSLJYGindBfs0m66tg/9QVTPbtnGU1lhPbWTwVKvvsuj
t87Ngm9z3FY2WZZoKI/6ao6uTN35sC1MzJnuRZmbY9NSHJ+bsRvGS25JWaSh9cv8oTZl3SaFnbx5
a6NiLk+qJhuOwhxP9StjPJlO82DV/Lr3ys+H3RwGuW3XZizAXyuavfdEVewLrDty+2oxEqcDOBDf
DsuCTRo74to3fJ6aJsnRQsy26JZgNmGZ+Zi2Re7NIS5lW+veFeOa1mLp7Cnv61i+tk2/rrBZQkSP
6Jo7lUYZR3i/UAv/EvPGzymrTFNtEK+RTVBVDnTTm9q6bTeJAm8qPtfFQaAelfuK2sIlcq1Df5Jn
E2oSm41tfUpCDpEry7Enn13ZhFbXKBv9mcKGo2QMoSm2vENlvvHZEgvdIZCBkmKwyB+6yIti0zZ3
o4S6yhxQxrr6hNh5KA9m1A/ulGCIPAcBgkVxOAyzbQ+sbwxPCPhRdtQX0yT3m7WdcVIOvGNJPOI+
SyuD6yjltChw6gYWem2dNeyClWPV6NawwNMhLPIdUxUsB6wPk5p4kEdZaKYuLaQrP1Qk7r90S8a/
LFXAbdoMi7tC893d64HChaiY+kUHlCEKW6zuWSJZ1mYQ3xCMToJAuCmMr8ASrFObLpPWblkU/GvC
PZ60Wtv4tJhW9Lll3HUH9VK1PcTvsui1m2Nzi0kXn1YL4KotGd1VIVz/xaMVZQcDY/2XJUT8S0lw
o3TVuZLrBg8MNmth3ZXEgyQJhyN8nzNHwH0sb2GTNg0Kgx6zti81Xbnhul2XD2pGzaQLJ9CSwP4N
TJchL21q+NouGtFRykMyoplpa3hvDnspy3G7Nll4NyNWdMe4NtXb1rui2p95P0eHU2+CSyBhRG1K
M0bfQ5enotFBThynse4NjsqkbkZ3PC4VIto3YVwTVoKzJQWqp8sazoXdmplVKBVqXM6neOh6nQWU
z0mejehtUXB+KDLCu23uokwdMDxkJxNh9HM/2tnqBYul1D32Q6N9VoYlzdjonHbU+mPiBG8SrJa6
2RaDdKfjPBKsOV/oW5fb3iQTJV7phjBGEtbU/XHdZsYlI62XNz2RjO17o0al4y6rIBYtgcYpDpQ2
r7pMFZW2AZG3Hdy+0qJueLFdx4W8yvIwzboRajDJmFfWaBTV69sWm+GNtEFclZEhhWbYyFeZaiaj
M9yij/EaEASzPuQfCcRysHfobanbuRNLEqturbWg3r5dUV8dC9TJchv1Zf/BU5mfzGrGzZbarDrt
lq65an09XzU2Iu8jFFSjM0bqs1F0Q54IpzCkm27M4s2U5VO3IaavL7HvSqoprijkGFnHQ1plUXHY
l6Xron22RChiCZtKZDWJOwGxrSVLvmnXmuO0EiURSUdo/JlkjUPbMIvpzRQ3w9u25E2rgQBVuRZF
W9a6lLN8DSTA9wdoKCaS5E0H6a2Va1Voi3CGEkzG+HQMjhW6DqY/9yRzn6pR0iYtRJCQmCntqkRN
XQkI1S4rwa/iELTHBl+xuelvbHNnStYzcwYN4Kjaz70b6mRyJpzHcBLiE8kXc2mNMiZtpOlo0gbT
ThupVkL3qcLu1FkKyA5dMaQtqepBZx3vP0qD1Kd15PYtyR1/hYtA3zllxyplwbrP0HOrka6tKZRu
XaAdJNBguq1Q1kXa9pxddRCHu1Q2+Z2R4UDSgetRHyWjJEOdkrvEkZR4Gm5MHA9FQoJTJkFNq4K2
pRTsgEnWLRsvmHU6Rj5cRMa2JKG2Lqc0YuV01pGJsQ0GQnPL+ZgvR3aZig9NPo+1jmJEpqQFJgVE
cFmkSbkXg9EjksXNMNXO6KKP2JmfAwLXByo8axV1VbVdaZClxhMrfYJyO5SbUK2r0yskoyPXRlGj
w9yuMsXIVRvctRk7yKwqz1zryby1HWzZBN2lU40a3oZkFc38wXArXo0lobPuVWRC0q9LKff7uWNt
EsWuDNuqnkKmaZZ38Zb3llQp5a09ifLGVVvM3HzOVBPbzVJV2VltVTFsVLPmTEsnhg5YiGElxAqT
v4+inH7pURHqFKEy1OCYJSwn5FF9CcRvft0ALZj0UPnlRLVLz7RfqIGvZbQxeik6WifdtDZ2O7Qm
47qolzzSbT8318aOXX3IRjp36WQHOesODmF+bLPA3pWuHKMUFWVjdQmIjmmQVG5U0Tib1rmt5mTw
g5IQysJyW/pxPq3LccwSK8xy7rgdbqhVjdeLC9P72A2QPpiiNUkWZeLqjjQDTzWChE6HdixdGg+i
PuuHyNxIVvMPWJZh1gNwBpZWEGCBZ+eobDch48Wgwf0ZeeWAa77J67pa9Vx3WalHOCjKEks78SYf
ivgDWaYJSBcSxWdUsFilXTmtlxgV7nId8pmlWc/LQqNiQFyjrG8/VyYe7QZIFCQhNbnK6mBzSXW5
jHTSRlbLx7KObaML2TAHuc2IbMN5U5/nI6Q1nSM0MQ3lSXUaFBUl3LzoCuBrhV21XGog9Fmes5s2
cDfqnLvpve8GmumlxO3N7Pus13NXiVz3nrh100OCw3qNxtnroZOySJbQ1k2S9QtENMlRdOWYz8T5
wIfiU6/q6eOyzvmZ9Eu1vuFiqCfdrPMsdJE5sOiI1Ah0nfvmzaJ85lJrmhZDdusVSjhi2XEPZ9yp
JqNARwOXU7WfNaGPANq1H1M4BZq/oXBWlOs5d7ZM8DyXN6YN6LYgix20UkHkqV3zcOyjEeLKUM1h
0dlC5xMvBbFbQavhohSLuTENhqJkyez8TrT9eBVw2X0iU4giXUJ2fufGnnQJGn11MTibrYlqIFVo
2k3VVbk2UBBFJbhOMgJRfcMaRU4XOCj/oa5EGBKqCOb7xMvpQ0yXatbBdTZP1yg3nZ46IC5dt4Yq
iVtafFIOagYdmZHTJF8UL/XEmb+uB2M+RQUtPw2D8u/zql+NthGWVTLGvDzGfQ4VIVxuzmtZtR+h
vLFT0sh5fM17NrxXZWkJShsFW+P9OJncQxqA8k1nvO57HbG6uqyCEpeocdEnpCbaJnIw/P1KZB5B
AUzA7Zcg13Kbs2I87101G90A3TlZ5rr+ss4hXIUpXz/FYbDZBir64XYseDdvwbHqo7hpgtednUqv
ZZn1hc4HFpfJPKDpve2U+whnT3mcxMD8Sm1wMcqtxPU06Z5bC6w5QLrdrFUjLj2h/Xyqyli0Sdla
JY/G2pshXWagonMUinyDTIQ/Qx3W2mSlOSvfFKuJ4oS4id8FsHraFs0KfLA2Ai40s8yh9CQWn4ai
WWogDN5dMT4CW29xpvLNgGh+M1QT7vfZUFSvgRQTcjr6DDDORoPoJqu8Wy/YDNWUVrnvLEQf34OH
kGUgKYGw3SS9WWHjFqLNBshuMR5fQVIVm6xbZaHN6OI2lR0QxU1NVpedqLUZqO4qz+Q5vqOr8KVQ
oA+B+BK4VDSMEZ6S3Fu7JnMvXbah65qTK8ODOctbuRAO4FW+Pn7cSnyi0Nw4CNMmL769iPL9z3+d
PLzd8vWY82/X715l+e2v1+1tc+H721t/ct3ufvPufPT3r/52GPpOyPout9398TtJ7T+IZvdvzPyH
wR9T1GJQ/f+zovb97OtvEtzdhHsNjWLoHIgY3gqIxV0DU0Lj+F5DI2iPMwmvaBAVM8m/qmvfNLQY
wdsEcH4XKDKmMBvDpG8aGjTjYnzXaBOIkhgDK/kzGhqG/sQjCQ0aSnBABlp7kjC4CZwrgBs9ltBG
Vs1F4VWUlk3M34Gy1k2JGNjgdTnjGar90K+XywJpOEHriAvQd/CUayil3FU+w3Pfn/O6F7CfEfWe
W5BgMRWgHUoFp9tAcny8oDkHuc+LOEpxN0WwSwsRnec59UEz08ErTWQMU1J6yWSStbJxWnDqrjKU
Vdc1AtXg/2E9sYTeG5yroPCPBKHz8XpaqHZnyRfgGRH3n3Dk85CaaYbw26oIldvRduvHuCWyg3Iv
EiAdRgG/qTsm2jR3pGTJI9d6BqA7g/ymeYLBBJw5JhxLyA3QEid3Bn2keQKlbbKcDjwtmhovaefW
1mgiZrpqMYoJa9uE4LaikhKK9woEp15lub8/NfAfzQQd351VEC7h5jhmGAvozT9dxdCTgcpW0tT7
qbtiJKghaapejskSL0DAZz/nFyLihdnaZo6r+57hn7g9QzGHjiekcQwHfXdA8GNTLoqtFKSFkIdk
6fgMZZTsDUkRqH8noA1UIYmgiIewauupSv+7EX7npURgOGMs4Y03KZWE9uzT5wc1mbqA4nXDhy4/
idchUkknR9frOmoXr6OVAWezwQz9xgSQbjQ2a/aKzWziqeo8J3/WT2FFnMDRH04BGQlH4p6uiIc8
zmYV0GYuKvK+Qq4nydx6QdO4RlDh5UBLPoW2oEZ3851vjMTakwGrYdAhHnv+BwuC9z9A6H/iJBQ8
FcH7Z3EMEQ7OPe5snbUXIvZDK9O+ieJRG9RjlCiOZnQMjFFObyAG5DidJc3fBLTUF/USUKdNNEPd
ZcVoPtG5XnNtYUtYzUExZbqrK46TsJrhY7E0AvCGQhpfZIOTfjONJF+P8qWMoCAfPX4nhyXP0rIc
idmfIU/OqQCpdNLjSIopZTMhIIBO4q4FIFZDtWp9N6a5ULg8XHkrXTosjHmQ3ytVGdCOW1ZC9TTb
K1HnqklL1ZVRMsfOTyfL6EW+EbLjwIUDs5Eu5hUx3WRl2x7M1Wwn7YHYdSDLzCjSeUdnktZmjC8w
LiGcFf1il8SvHiqWhi4UQ320WtBTQGivN5Jnn0uVqTdrzHwOZSnokxq5sY2ucETikBA5l1+QHTOR
ssHgPHG5hKV7Jny+raZ8ObNt5i7GQF2XgmA13i2fDD6t3QRlTmMciAZmUW7RZp2GZr8ey7rYjp74
TA/W4DWBFkOo9MxtXyVQmvQ+Xcc+NgcKXPw6ROOk9rveNWWiIGhUSVaBUvsqWxjUHDNIcEMK9LJY
NKWDPAsdqfh+EdGFbMnYZ7UexomMoERQOSQZYVOezBlIvIldMXtrJgOSwkILH9JQR9JpDqM4nepq
7DZ5T8xZ1uAG6kgR2C0065Ve59UnfU+FjkSob9ZA2BHtfFx+RlF/1GTCRGfrlLWbFl5cBW+IOz9r
zNoAbaFgG3OY18DXkyibQn+2giJapGW2ZkQzKLwbKIZIUQBjZyFhZOAUqDJwrdRNoFaPY4uX49ys
Nyv8+AcKin23WZZ8iECVMpOGMqdLDF3OMxJo0ELk+ZBAc4r4C8uQ3fpGnI5y2Lg1Kj+sZJiCjqu8
15Pi4Lw91D3nRQQSitcuHvl1bjLY8l5y2CUov63E0qR9Tg1Kly68DlBn1SmeKzmkFksE1QClU5yW
OQGFzSlQfPL6YIIdoNUI0pKaoWorbZxtDGuyBGXtW1KFwdW66zoQ99cyiERaup09qHaHxeKmBtov
sQLFBTpCtimhvbW2kHNYW8evWVy1R0BGoxNZxlJHwLKhszFd2qJWepC2PWy58WB+NWHoFpEmP4Uu
EdH5XJ0rNuCrGpUrP+IRC9V+wE0zJ60lB7AN9tFMcj01ttDQikzsiN7luDhZ4nq9hghXv5m7aLhG
Jl4KTZq6Ph/msl1Ta1l0PgVGl32eS7FFPnrfWrQcUJ6N+0s9r0dRXxgN3zhxVZN66JzV8R0XgpKy
phpVFuJCY9ZNJvLIaSgJ4ZcsKDzdPEQ5KGd+HPRs8sO4W95nykduW5Gv2vNcnIS1+uBALN90IN4M
JSjGytYHHVn2l2H2BzUbDrKifQWtFj1lhx0ItoltivmATbbrD7MB2j0VKNFnJCvkKxOqqi7B6EuT
oCnWHpE5nU1dRyeVrKsBwlppLtsRRwB13IfNGnX1hatC2mUdZKm2iZK7quc0k3C6aCOq4Q2r4uEg
NyQ7diyePpaqptdxTsTlNNbh0HbiTI3sUNn40Kj1DKLDMaotBDb2tqqqZrMM9XLVWS51fhcrCouv
ISvtFyVEPMSLKpmR2eZZAY3WQhxw6J4mbW/0WsenQ1TfqIjso6lo35OiXE8VL9Z5g3rG4HEZ0lO4
nCj089qQSZ9INIxnsRoluKjM96HjlZqlKDXj5mhus+xgybA8cpnVw2xiXeLlUCqfFDMC1ctwWm4W
7Bw5Hpzi2VUtJn6mbN5Z4FEEBOdV1ot9gyZ3Bb1bdiFa269vcQudhzA3zQ2do2uQ8fPXXQfBgJeE
GBAPqnn8bKMMN6+AO6jiNEbBkveW0jlOQcGH/CentsJpGZHovG0LqEOjMWdia4qB2oSKQGjClqo0
+wMS1S3gPB5jcIJ2U01VOO3wRKZtH4olTh1UeVcqdtCPjAFwaPXOQ7FZJxxvG5AQIflNxSXksuLV
5Noaml4mgrIRi9nv0yKbyy2vWqiOSzavB9QX6KDAULCezAKq9jobRZ2WiM5p1ArfJWxY2mvUzOUG
nnmW29zkfFPWst220JfJjkTeIpW2wsjzTk7NOY9ooNAvL4xM46Lm6QIthC9ijBsIx2uxXEZ+nEC3
LKZZ7gtwv7PCmyBAbG8LrOt+ak9xD3pUQp0HTtPZddtPQ9tqtuA2PwLFfD0EbRskixXjWa8d8kUy
xXP5yoyZGkBEAI4F4m8uoIbIh+EVZYbn12HJfaE9L+bzvuHrmnaIypNRVcWhk4WsUtBQjNpKHxEP
jTQydRqSJojiUFSHCMh9DfIjdOp8C0I2xdn7NZMFSUI35UJPnqoBdF+O+6TwjT0dykpk6QK8ULuO
9Z/LnlGvK5CRnIE+S+wr+qZnoCuACrFqVuKuf+UxiVAHm8LifUiCJs2rKs0WKHSoFWu5cd5EIYWW
RI3Sbirm6AxayMuwZQNC+X4bzRV0O0R5W5ZkTYYC6AycOlCVjsa12S6eQwqcD9ZZyBZ2baZYva2t
4EBVSZWQKNacskMI3gt4vik1GrA77G19lsd3SVkQsq+mNVZb3DbVQYsLf2yjMEITMQKZP966bGrD
Gx5H7baI7/JT1FYqnUoTbaEvJk4db49J99GOpNkvh6K+9E1NXhUk2rCKjS1wv2zjxPSqZMN2kFGf
RDZ+20z5tbrrPwY4jTHXeEuEOKDYvba4bjfQuT8eA4cTHk21Det6LtYiT00xocPWBprm+UjOqzWn
aS+rfbKW14KWU59GQkT2FWwwckpoia5E3q1lCidJUH1oW5bjQzRUaDPxARVHnS9jO2tSlRB4om6F
tlJSjmr4v+ydSXPkOLal/1DzGUkABLnpBQcfNc/ShqaQIjiA4ACABMFf38ezsqsys63yWe3eojdl
FRlSuDsJAvee853rqE5tXIumum46OwwPNaPM3vm9L5PvhPUCElEJLyP5FaBg82+7LvCX16D0qrpo
u62cdmttJ0Z2US+3eKd0ZLti3rxIFcTFXphqA7GW7/Ch3fTmVyhpLmVlTcTO094yrzcwSCe7N20r
8GhUtGt/bn0/0FTOpTMPytm2g7jGOyi2RgdROuAtZWvgvPuoWT9Ja0qDgq5+CaD0v/qDL8FyjP1V
4/iwK+eO3qIWDx77cej3vtHfZMFtIAy14FaHrEg2xW9hHCZZAGe6GDTq3cSXYTHAUFpSSqvmEWxD
ckbTfutP3tWyNPXtwAW6+dhVSyG6OULl2q3PIZrqfNRxnIuEkyO8n6iQc60+/DG0maLqCOmPX1PD
m2PX1fdl2IVHAhsedVcUohqDfGxwCh+23m4sW8q6AdWhGy9fKARiN3dBWnrzdCRGxVdUdOEzjHN8
SLihBSCEax9G/30fxeaWoYpApSS7N+BB062NdJKXuvTfOz9i4vIqSxGNtsniWHbAGQZ1ioGu3Fnu
hjtWyx54hw6mwu/JYRRVs19i5b0PobvBE+/Sraxa8EdQpdHrMLue4AtWXwmKhkMpx/o18d15NVOU
IeWhUzf2Km31XC7ZJFBjQD632LXwFoKp/K58uMH4iX2zmII35bRmEI5gknR+cmZh28XFQvzhqOEN
pAFX23Erh2+lkluvrOrd6M9PQLXkbrCS3LnJXw7rEDDUEfUbyJKjjBf/lcBFylzEqwPAEO9raawJ
0qBuvyWVn3SK+3PXGS8PYf2loudln/Kxe2h084oDJ411F2W9FwfwEpeHcQr2Vd02KYuG76pyQTHQ
ICkivfRfA/rIbHXRdMe6YL1329ZDy59Psi/nXeWRYNdEfLyFRdkc14GVb3JsntqgF9iV9XUTGCAn
iWYPaEUH3P/Ay22yKLiVs3VAYai5dmKyp4HA2uHO+td1Y2Gg2ORq8K28Fm4tAluCIumDK1BYF1to
Ibfw3mg6zEO4V416Mwmk0yZsPuoEzahdo+matr79qqfV7caWeNd0YMOuE9OY8QYNmvW2Qxe0X1Hf
mZxP1a5bui4dK5GhQM0jG70R005oKdY2rYw6lcF2G5Sqe6zhaxwisFu7bo7PXMMQi7wpeqxi9brq
SmWtHG62dVgz7kp3tJR2x1BFJu8irxCeWA7VFnLs66b+lTjybgQts22W9ODXrj2YYI5yHSxBYVrT
FUR4U7bBMGuS8Dw5CSM9VMF50mEhN+9bD407ipidFgqJY9jg/W9siQ9hPzfpCHztKAJ1Z+Cv7iox
w+kjk8z7ah4LHglvH9QChUd3HqCcPyTB7HZTFe45e2qYuILl9xF42uzDxvh5PcgzfJbmiiPctxPQ
LtF2hyK+YyOLYcHMaPkEeW+XeIfa/G6JZ5nZ5IuKYRcuXlEarPMIigDJxZzEO4iM8R5i0B2OWpXW
q7+g/sMzqLr4vaoqf0fHsfvsSh87o6q8l3qEbiRiMe9BoxXAHvJNYG1vQLmSnVHzhLa9UtBNiNxL
H8dlXGmyAxJW/nLxKg8dUeAnanUcpmU8U6XNjjRTco6b7R6KWn/EjgQ73bDMzE11F0ZJNhvAFoFw
R9YlGSMh/r4RLINodO274Xab11temfsJ7X0ax406YfLUtm9EDTjJTTLt6807hpP/oJN1u4+G7WMb
ohdb8kPF+ydXL7eRj0ej7N0AI9QciALjxaItvg1qCf0q+BVu7k6MrtCeOYJLyEILAG6NcMtWfUTZ
fxVyglLAb+r7OAS0tkwn2FcMDl1436kXGEw3Zj3AiH6GkXpdT6qwpt2N9Cdx3qcXDujKNKpf73pC
p6BGecsacVSwiWtPFtx6KZtQkQ+dD1R1KQbbwM7zG1T75nurL16Zn/lwFVNwmPC8bLGRs9du18sI
hQf7j/cw+ahM0oSD2bupmqSqv5NtIeWtmgQDqraUAqiSR7o+Y13sdBa0Eiu8mQVoj25YmbsaY6bp
UdOahAcIqM16wIUx477ySiMgeUCF7HdlCa+sTVclk+hpGrFTCTQusy7RXGEGSpWyzY3J9USHzlyP
7YUzTYfRJiHYjs1R2IiUe9Mbc2waX/k0DuVtZUcVvpXlyuWzX4nSwi9kYkb/Z2H1QKNbjTkEZSRv
qiQOK+wgojZHIyHJ4id52I8o8yuv+dmUaMoMnz9oNYW5N+kX2FTfWAXgLLd83ezz0ngmLUkp87Kv
yOeaeLgGTFp5hGwSoLoDrpevUbt+jo6ffN+Oe8gYM2zOZS4kM+UvaKE6LyU2eKpbv051DWNTSnVv
IhftXBlalLTwhrvG5OXUJdeU1PZ2XbbwINaoux2hSqYLtie/9vvPLqj6p2Rtqj6bWqFAR1ZVnlTe
MwWS+xHyt6H1f2xNvZ6ZW18J1J0c6ExUYG/lqRc35iOq2geYqxSWGj54MOqT0gmBOxjBaY3Yc2yb
JAt5e1wgAnq8P5iGyiAV7edoNQchEIc750PQSURwV25k6vLWjL+SUYD8Yf0DMh8tjnuqwycVJce5
T7ZdP4Bic7FoU2O36TBwYqBHNUXT+jim6VydLtxBnhgqDk08o5mM4G5OXjiizJHMT1szeBmw31Nn
Zu8UcId6qvrysMhCQtHUttFds3lbBfd80ynybmU6eXNybqP4zZ/F0bFZgceyhzYIsKlvIkmrRq1g
0lpxbiIcKpL0d5qN4xH/IPyZ1oU6NXo+G6/n4KOwlYakeYx6D9yAJ1+rGbAScY1OGwFJc+683dKb
u9Hryhu6zNOVGAH4tP1ho1VyV7GVghyFPgZUSflXSQvlKkEbB7nQm45VpJbULqKEj4oCbCpD4MOb
8g9hbJ6ogh2u6nU+bh5IkMCSA5rRdQ+ItEFx4qscKgy/47aCRKYMmbMuSdSN82rvs47DulAEUFzl
YIO3OJqLjk6AekTLgr3QkDrLBHRlIphLJ9e8totc8qVn3GYbn0kRmvBj4LSCPoB+dnL6uHH20JE2
QmvFvDyRIX8itZ57XHA02Yb2z12c1Ac8WtiTt+UB2CJ2vwbcdV3HOEdNnIfegEO+m9155GGYJ43n
ZUEHNEvUg70eSs12DKBzOtTvpJLx1Vra4QBJUmcUfUFaQmi9ZeUqTlG7DHvtfJjgE11hz27TDWDm
aS+qzrvCOkTJZTvKgINV67Ny/NEkQQXRLKKAVrbus9HhvUnUTsK8y3ULoyFDVRMfZl7Ph3ClHwxN
ofXBoVFM6Tt3Sde+amPQLS7NTdmP9uS1gBpKTg+dGMWV50vvPShJtwv84L3j9S2pSLH0820NwSyb
R2b3GD9xxrRClTYVHfZjKB+ZDcnNKL0e8AGuWkB7B0LRLoVrhzrHuQxoznllvrrunVuJgmJ2qKiS
octKBpFliXLU1OGh2XiVtRGe9Bb2/oEl+mbz+59TCLqY46SFFD+NKcHqaIT8Ebe0PpYN9h80y1cR
ZRR/wgrtAAqkUG/E+SKhZ26MPpkD/bYyfu6b5gaA6GFKlrEIdZW0qUiIgISR+FebUADP/SsIiNWF
ormW8aZ2C7XLrpfYiLoBTafbktfJqVurkhcy2giFgyqbc9mjrciWrdpP9azSNeR837f0E0fO9Fwm
y6sDDZHGPriumtu7RJMGGqLrqgP1iAYdjLZIepxk0o++lt7p1J/L7oevamDBiR/lURgvhXJJlEbj
QLJ4LINi9qfdVooWFIKqDxEkz2sJ5rzQEQ5lBxSMjJLuu345mqjladSA9Fmsqw+LNUlRjvaZhtN7
HfOncKAEFkeNXrzd7t2iioX2ZI8HFrqxDuzej+x0khE/UEyAeRuF196ZYTD5aLv9NG8fwyCTQo7i
O+pZipSD2680kDuvT3AgrHqEiA0igY31HmqXfzPxxAcKrINcRQN/C1Tg7WBYczRIPChGwjOnR76P
Ni95STq/BMpn1oL01L8DMH5G13+7eluQhWaJ4OUgfJHEFS5el5zqwHtvqwDhDzlDiSjLl1lqS1JV
+tUziI9b0BtxMc2N3QeknJ5jpdrTVK8ocVlVqZ3AE7ebWGf3YsHWzOI2LnrP4TaUiqDFJebeyLDP
aLL8VAsPsr5tAKeSBDv+iPoIXNr01PazQTER/hJT1OahMS7ltM25IgvKpN4/S9U8D/F0Wrzlbi7L
q3GwBEZH7N3Arv85VVSdR8qfw3o7+lKdcA9yVo7mKK3gj7ozv0jQHMYq8nZKzTTXI4PjlcQMxUJj
Z/Cu24cHnQ6EVTWnDI40yB62poNx9TXYHb1b41KeQPP3x3gBIGpLm4mpeXArgD8zJ2Bd+NIcymhC
cQlvJ4BlVEHdgku07sdeJyckR8QhqdyccYOrYMmM1TMZjUDFsGAzI+1YYdWSZ68y5A5lMH2hs8Zj
aEV7Qo1sL9EZc1atp6acMi8pGFjqe5gw0zlcFTYC/DRKkPpK+NgWAvTyz22DIADSNwWLsVOOsX0I
1guG7KHM3xCtyVcTqAJ9S2iKueoTQLHiFG4UvOW6QGbEDS0i4ot9E8ZlOq/bxUmIo5twJE1hSVno
1QdsNrs6R/6m3YUdqqVE+eLczYYfGVqBK1/hTgHEOq3t0B0CCr2srfzHkgfVz0UtU1Z5C6rktUPF
GVb9dxzH/Mydfo4HOFMg86Fod2Of8QvG4GsIcoE33AiovTkqMkhcnd/d4rGpHkhLdovn84PDS54s
uFtf6AoI7rDA5LUipVgrGV9I7ee+t14Hgz+dVoidF+z8ft7mLu88et+PPkoZFJ6AGtXJgDwaTPtp
Ancb8BXeQgRmkylU8IvdrUvzDYeSZU1Xn6nvoJ/Z/kKTwkHYM5J8cQPgdZ67nV/h7OVOAKNqk+1Q
VYk5chW3RRt5Fkugh8ch9IYBbRUr9wuJrod4vK6iITqgwRme5cTWDBvVVxd6S7HFYP9sY8W1S/qH
uMSR3tvuvq9kfW7qZtvVqxcelaryQARVDvX9belVm6OdcsehF9M9JGR1MyROQ/QRA1g4wBsUvt81
NjI8O15TI9hFYfuhHU9n4QWZRyq069E638Tokm54Wx043vVxKdvoOFLUhZTEv8pw5NnSo1cRYVKj
2gaD5nXG7mvWTNBVWJ0T6BxfLYiHOq9aV+/kVh6GxRe3A5VtNnVEP4UzKrZ6aZ9RmZDMLvF4G7Tt
stsM3MR2UF02UiQrvGRFCThjd5uZHXNs/CKVIhmvPMq3o8IulAaXJ3HeeL8HJE+QPfImwJ4IWFzp
VgZFXA3z1YLwW7jjkdTwjQcEg9RCBeys0jZDnkQdGPtBM/sTcZ4Au0PYrFdCT6AmQGnPjwBaZhSQ
ZaCSNAR0EZyk76hXaGeSu62Nqn4nWwPfSfvD8mi4bB7bBeQd6saLBslUJMFBe1301JY1uq+WzNrL
dIfGOwto1fc3pQyrBh0l3K3LaT68bZNqvjYZ1x8LtvEmjWccj1kV9/A2YUjHZQa3EfXUonAZ0SaS
F5Tt65v153oqJOSQZ9VwrVJ4Dg1ozqVHP83ZzOMcBoXqvtG4D/ZWQM39nrYN+5SxE5I2Nuadf9ZK
ACv1WoR+skm13N6CFkiS1IU2eVyZhNREwIUc/RX5pN3UswSKF/hLePfgj95XoxYokR6DloNMlD3L
Eh4tGBXb4A31Tr2sW4RnZWB1XZ07SFc1hLqxHoqwtsHtQvj6kUi1bmi8+3G5EFCuzZoQasbOs1DB
z9HqxDuyhHo4yGmKf/QdEhKAsarhdV6WbYZPX9ffo5j9r2pYghoIXURBFOPoSUCmcnVSTqHRd3r7
prCmsF6EnH6CECb3sLa6D88LY5LVBArcTgBbb49EIX4B6RExhBz13vhVmRkbl6xU3BSsUSESVDYW
A5BhcYG0/GFFNAM7+6/Fs7w7RSC//V21mfjgo0GgOrgZmXyMB0f3oubyuFb6srWOAtmnFoVrvtWk
+wxCoA8wy2cC+04JJqGZdXVZAH0067mDgsxSHrntranbuk/nUXvxsYbRxtMFZ86zrW0CRxeY+LCb
BwjWaWDK2GaY3rXA3xnnCjfa9tMjsk+GZj3tYbhqF0/zMek7yGJb59PPsQa7kVnj2ThDV+zQ6EOR
WAsDOQ+QqAL9gCjYGj77JKjrjPOl+mn1pT7rVY9k5oTVDMgTHcG6a+QqgJ5rnimeBB9gCOI2L+tk
idMmkYAOqtbqH1XXzlva9BJuAzJJ7mq1mKqNBKPTOnPAhR+GubbjzlVzl6Qt/EIIyus6tQ+GkmbM
nI8E5JJsND564SS+SdhOK2KQ41rlniRjnRJZu66oaxE9JCEdLdoXq29ixxCWaGyA+JZVy2vN4Vr7
CyOofyukNGElsRWFmgrgJeHcqWYcjsjrgYVnCMKRGgwA/ALsyBuv6w7cKUtexmkK3vsGLUyaNAPE
zw0S9i/MzyCA6yO7vTMC+hCPvyT3MibYdvDDPJs0a/10CxmUE1joDOVUEo09WufysmJhP4WplE3z
um59YHadMpPYtVgRTwHCmGdeewCXE8uILhCxGlQeIVqD/rviPLmCK92M6Qwr1F23oURqCok7oA9M
K/gc6JhuRELDMm1lEiPT5Q+JV7T9EH8HhkywI6vZ1uloWoXt0s6/uYse4sS2rDUoIuH84wLeu0K2
pXLwv5tEDzg9WPBDza21RT8QjXUByHHZrwJpBHT/tkbQpjSog3tPL9Dp/UumJi6x3tO1nO1XEy8Q
YkckCVi+rTLgaRluMHwR/0EsggSg4PJEB2AgUFGWEzz2IF7SroNYlgrbJgl23j58gmgC1rntI3I7
4LJgX6MC6QfLA29N9bqEsDBXMUEmnjT97tFFnFpddvkyb0ga4A2SKDNjF5wEuiue1sxC4ca/plsc
KF1XYo/r1iAz/iQ+ksUFIZBmE29IRXEHLzLg4XujQEXnq/b7bU/5OD9Q2oJcn/j6OkGy0ClrYrkV
VWQS1EUbilQ4gN08F1swkM9B+NpPbWnaIvIHGDqbGT2GXUhIjuvYQSEVlEVxOgVt9F5XKMl2ump9
PAUqwe/EMxzFuhfBm4IyAtwF3XhUtDWiLCm6czpnsHE90Ot8djhzZ+zkFyQ/koCAVPshJHzadGhD
3HvwH1iLBJv1ba1dhNsYxOrJ6aYTud9JvEIUzBD59Qglc2iW4N6rPC5PZY8w486rzdAWyTTQJeUY
8hsctwmqHHJBDapfCGD+jLWUINIgga7VGQuRDEE7W7INJjcC6TmXs/wIpqSKUGBOHknrpEK3STCI
GebKYjqVbVInyGrXAnJEh7uOvFVs6JwiPCR+xHNcwoZtF+QwCQJLaQk/gp0oMOUp68Ie3nxiGFEH
fDonYHfxlh2EF1X3bRCVGyr2aup/Lkh/oWNvAwiB7dR3JP1fUPbdqF3iisCJ8oU6ZCB2htO13qEw
Gjf46f7yvlKHe7NcQDhcroB82XjFJ+QB8XDHQ4r2Ilo0GXf/Dbf554kBHNswkFUec9CK4WWc0V8o
SduPrhzgTBeuDx04Ay/pB7B0NEIVShKYZ5AoNLQngeALgJlLj+FzbtBp8/r579/LX0FevBW8CxgY
FIMQgGz+BaFlAiUHjF5VlEAXkswnBkGeUk4wwfx+unB/aguQo2TKMCATg8DJFlbkd8D59yHjd/9A
h/8xVuGPUP0fGfv//bc4/p9+8t/i/f8Dof3wAqT+e2r/wWIg9+cfB1/89gu/U/v+f8VJAngVNwaw
Ijjff1L7MUaRhZC6I8yTx8x5ihf5ndr38B0AFP8BcD7BbzD8v39i+x4mmBH8a1DpowjQMnDY/4Tb
R+7rT3AtNjEOHSsOkJ7CMgpwUv+Z9x2WGgZ/AhlQ1AzSbdLFqV+VyXEarXoB10oLaIPdTR3Fw32/
ufjaBmz94fewnpa2BBVcS5FXM9E3yizrewhl8tGF6A/ZgMdutvpiSHXty+aCJy+okEizVZ1BE6ju
y27eztT4rKidB5ufAC7dRRP+3LfCHMlMEdfBFnRFmjo+SYPUe2q6hlQ7dPhobseQlQXgkOVNxJND
ZLquR543CCB8MBmsAHDphuBrh5PlNlRDfG6REI3SstTyFGHqBkykKTIcmTzEIncyIhwgETY1CKEA
8HJkB5uDT/1RpAmyAS5lho73UMWj+mj8eX7RUYDw4YQt6P4iokCnM/palhdxdSiDO4pKLzM0sPng
2HiM1sZjMLahJyAoh+K2x+luxuCkZ0ARJWluaFT755YGufTHFRTAW0LmOwM1ACAy4M5p+jWRD1Z7
9r6y9rTo+IcS7or0uijleRtAqy3mGZR2BucH3tnK4bWpR78uv5HOXk6Tsm/wijAWZFzCWwVSGEgl
4noEHkbYRj9Cf42vtJlOuFS3cU0f12QaC0j3GHlgXeHKuvrRtqzL6zH+AhOAI5Dx9dOX5juKtMhG
mQTvK9PvMCqPNvROUlWoXKqye7CBa/dsWofv3o9gGahfdAue44A+lsw/OJTJQqmdLhE261F07aZQ
U3TiBMcabfBPAzZQu3aMx4OTZVgojz5Eo3xSMpiu2tB+Mpw8VdqUB3Q6uKbznFsltv0iKQnPZIb7
sg7NE5oCZxGYYmCsAkBZRWmV/2uANjGFHqQP3oLPqtc6TKOOQL0Xw555EimN+TjBXX+xtHSnlUeZ
QMCzW97gwEfzN5J0j6oClte/T8zMcGQXjVSkBCw6uBj11jTWcbaC6q1RpiuOEpGpMr5ITFCxm9LN
px644ozzc5LLVTC1+hMSDbwXFBFFTObqyOoQTYAacRKmZkXUtWl7kElavnjVhAjzMqbARVDeVvON
axj+xJM73sKftU4fLNWvYUjhesgHYh38qvCx3S5sB4almHC8n6uu2TEUUylLhD7PIO6yjjbvvmt3
mEI8I6gLdNWPkpPu8Hlg5l31uq4PI+x1MkMGiM3mMKEkvhLQlFO92GlHex+xfqZvpFD+aSNI6Ask
snOCy4+uGwjcyjf8D93gJQkIszLUt1MgdIgyr7zCkASaadldeeDYU9krmQHrXAoO+Tev5ewgcVSP
ElTgEcF/lKSSVfc+S0qMksClJFHsdgn4ejSEBiRlU73KRh297heiosFTB62vkFPkvfQR1UeUP4d6
nF7Hnoa7TkbYnkhwQC2Yzyj19ggeksxvLSt0i1j0EikLjAf1qPZqmW3G1xP4Y/BHG0H6G0jpLuht
sCea8h9BWfEdGq0lU+MWvrs1eahEfyg9H6zn2B4A3/+opLgfakth0kU5gNa2HsyjXsCoOSmQifRj
OMKybPczrVAItl9webccaWEUYiX7qheYeZPI0bG/VKP+olCrfoheH1pFJ/TUF6pwzkpJG0TgRYbr
f9vQ+aZHC+h5esx8byFZSOcDkvtvPiw25yfDoRFzOoS4B41dc7GU6JdUd+j7kt1A8xjv8HFUtg5b
cyMZmYs2aMuDB0KmGGICShuzB6LSHngVQN+vmxc/2vLBhOF7AncFd5zX5ZOBknzSMoC81SDqgzlE
cHVNWT13ZffaThjv4NckJ9E7vgxHpjaIaX8YwwaaKjZb+lrj/LwjZCTPI/on1J3Vj6AJ8exS5Ial
i9JuAhAzbHzZU0CmUPIX+mUxWwRbDyCA0DDvOALUTclae2fiL/782SHMeKbBbH4M6CtRtIeMffWh
19OcwyslOYaqEJbGwp9yuU1834DCvxkaJeLrcBiC51nwKVspHDBgHewG8fr5RkJXrNNIleQOba/J
jFIwKYRLACM5dUSH25452Fy0G6TCppHo7gaRUYhJ/aVjQOADD6b2wfpWgMmB7qcBa5rDBoNyv8aU
v45VVVApb9D7HdQMeFMeEESHkhzCbSVbh1YQg3fSSFfLcRks9ODol5cM05lAm84xHScCabPG8w5B
c+8QGyC9gw/rleOzgKbfzkpOwZ321qyKLC4BPsOyRi9mtUjoYizDw6ZhSJf6c9naZgdykz97syt3
gBF0bnwDparSMJqpLosynqKXyhfDJziK7amKOWbplIu8Bo7VvniNrY9O9BhpQZrqZGH2nSCSejde
p9y918Tje+MAy2OozuZwerq4PAoqEaWwJnowyLRdycbvX0ww9D/Qjm2PzUrK3EdIOu9p6e9iGZd3
Sex3edT75RHjsbav34q//6gO/rfV7Z9q4L+tlv8H1sHwyf6uDr5p5p9/rIJ/+/F/VMFeECFtihIY
33KCgpcHMXKA/wiv/vZX+HIxzkJ8q9XFi0OB+s86GGOoWch8ZBQRbw2iy3cP/N8RcEHyXxiRT0Of
+ARTieAN/Sd18G9xx3/FIXEewqKLwxhMX8TxbWiYKPenOOTGOl51iTc++94oRbpgSEBdoKM9dVsM
h7jc+HRjmrKHYhRigabzgnkHvQqxzycRDlPXrC2iOIiZXcHHRZQ9XKT9doJyTCNox+fan6zKVDzq
61H79Y9tk+L6/6884y4T+pK/bcD++RVl/4pNX37h99GDGBVIOFLTWHkhuh2C8OA/Vh67jIKOQgSK
MAsaX7dw6fJ+X3gMvxQFBKljQhOkU/1/9V8Y4Bpyhs6fYKO/dF/sP1l2F5ngX6uO+wGAMlS5eJHo
0rmTvzRfGweoS8zWZKVDoQAMI+pBbhnsVG1+mZGlrqOErV+Q8fXxD8/m7936H4ce/jV4i1fGVcEz
xxiWPKF4sv4Y/+VWC5wnQGu0lhKKW+37P9AMYepQRUY35whvwX6bYyN+akhEw3+T6gz+KqBgCmSI
xpMgtc4v+dvL3/8hfgwYatRj1A4ZLPoBIm3bAReIIz3sB70mz8YF3U8aQl3JPQFXvkGjNOwNuPD9
31+Hizry5ztA+CXuip6doSokl+v0h/cBXbabJgf4uUU47OzDQH6jZLanGfZg89986EtO9S+vFVEf
Mg2ABkqQcfjza41wWLcFI+4ygSZxeYpLF+dMlK13bTDFYc6Xga13f//x/t8Fho8XQhwKqR9cvufx
zy+pV7uaGdQP4qAdDutRr0wcO7MkEnSo93+YO5PeyJFsS/+VRu+tYByMw6I3Pg9yyTWGIjaEhgjO
82Tkr38fq+oBGRHVkf12DSQKCWRJLieNRrv3nvMdvW90LKtbfMfy/c8f/J+uK8NiVjj2ap8mxi8f
XDj4tyuDgqoIGufW0UmQnCzNe3wlQjrXf/6031ezTQvMMgEos5gYov78acMU571OmXmmWabObd5+
IqHrAKRpVHGDgcthmpHVZRiu/uY5+g8XmB2EJxcHO19U/fLJVd9Z3pTCHUKZqM5DotNtOBhyk4Xo
2hlyHNNlXf352y437Zd1BKbeNBzb447SYf752+pZMi+gWFxXUsl3ZZSs1ISd6m8+5vdbaEuXvVMh
kWbrXN7+f300CosBlFlpZjCK7WElUlhEQdHPn3MR5c3f3EFjWfw/fykuHx/DO5291/t1Q3ABkBa1
aaJ4SuzkxR1yJ1znhuz3hhH37VZXjp1uOoqcdJX0dHfxoXSdByZAi21dFhxA86jACfHnS/37NXBp
8HoSQgEHBMT9P1+D1MPNATcR6hxwqeksg3xaF52fjpcYhNj/eC9aGsvsiJI3AkCEXz5sniD56TBj
T6xGde5qGWMsBaG4au2x+vrnL/b7GlpeboYtPXaG3887DjtQwjNSIpHo/b2VjKyhvKrQL/z5c35/
MqGMWBZOd4O7Spv65wsI2pXOC+DgNRCu4ZJMItvP46igJoElgrnhhx8ITfKnPBBD8jef/ft+66L2
hI2CSgkQiPplD+qKNux0xXeM6OO/o8+a8W/MToyp30zM9NJXJq+eP3/f/3BdXRPcisuu4P3+0NQG
TkEs4VjxzFlfxZxlL+y83ubPn/LbrrPAO9gC/GXbM/nXn69q7yZzggQA3mRjiKtnJ8ElqD37lGJa
pPz0qkeDh/dfYcb/V1iGQa/650eUvZWhB0dxHlQ+dbnef3lXlo0YhDXoHtO2H/nnwAq9Q5ZrRKpt
NHsHkVGT7YfUy5bxZM+CQjAYfjKDLg6tHGb/mEg3tQ5pn+D7+vMF+eez8dP2wY12QOMsHGn79/MM
8FK/mwaGPrOqyr1nymTYJ46injZMJuNu4SZnWmfRNQC4sJ5AauFlGkIe4zn9DiwZXI3SCigzDbf4
757r3x4CSNae5MSDD4NSxv7lwg06nr3EygEfgIr9Qp88/zbDvXa2zpTF93NSCInvT7AwOSdyDDTm
RpvbafHdFBwQv6A9Lg5AFzHbU1qYJxdEx7i1m94NN23WANasZlDNq1SZjt42CUrsVe+PYPW4jY7e
4P1KP8uGxbQezHSYd3C2upH+Qo6cvALNFaxoVgPwkKGWGHe1933IjUIfWsT8yW6hiY070DT8/3A0
++7WxLsOH8Pv8WAvz1YDQRaQTaT5I/y+e6DPEV8lWvudCW4qQsehsw/XAEshxzHP1lhconCBjfIb
YzHoa5mCfcNXY3lnM7TrRRQ+cCLqUPCkXxPMBLdYinW3/fOq+fW+sKtzjodaRAwhcUfery/SLNWY
1heV1G027JCxWdnWhmnR/82mQMXwy75g28xtPdPluM9Mh0L4l30wASCNqjryVqYdOxFuFuE3yHOm
sl2bMh7ANDYoGWE5g7gG/dfhILCuQdyEK5BEQ7tqu8a6cXSobp0irMCwOH50ndsZi1h0Y+mlf83A
CIfJCCmId1rwMKd0qDb0teZoG+UIBWfEIHtzpFviBgEy5LGLv82YnRgOz0G1Rl3kbLGZZIBmKvnG
4IYuUp3QElyIEV6Qjo8xeiz6Zd7k4SDCNr+OKkBJ7WQshte6vl+2xHjH8AOyZOBW1xq223ATxyne
QmCPzT7pZAAG1IvY+8M+sE7sBy4EIhvjQeC6xbzO4nSUNOY99x5Li7qkGYzNVEiHLqpA2R8Au6z2
Iq2cfRRNeme7qgGK0xvzFyuMEdlV1vzGTccm2JLDtEGGm7V7sbQQ0NyMY7MTcHye8OEg+5r7FnQ2
A9Ee79S9MYDHW3X8FcycaQ47B3/2xEnmc7lh7NHeB3KqHmqGJo+mGeXf7bZv4YVHdetiSsPnsw6r
RO+DPrzr/aq29pjDwKfLtvV/0LvHQQiEU70GQwGsoDRm2rqxpRkRWa3VrxpX91eJ8/LeUEN2dFgn
N2gE1Ul02HobPGgNffkzF1/eFpPdIO8TyR5rSIvM2lBdswXUancHRobfGel9E0nESKRjzPXasKLg
fDAXKPserxGmceSMo4GZT9bGYfTpZRdZ8KKK0bw2ksE1VptPIwmLbRJ73gj6XhjjGjUsTfUmQ18S
0o+5TLmTnHN49g+Vb4zIZfsQj8qQIMrhw5ofGu+vty4FR9M9/jojvc2C6sONnMc4ab1V35jjtB90
PluL8WDOVkTkviBCLcJ9EJomNshK3gO+gkMvld6IsLKwqMwfzThwHlNJiOAHu3uVWv0DLekOR49f
7wM/n9MN5Vu5t8vEWzssxG7DrtWqdQq05kxv1sGiJrqT4Xtdvi2CNAjWcdy4T0aYPEVm0IVQXZrs
yOTCijZ5Ebd7069Usp27KfvS6m7mSqYqY8cIQ14jAucQGrj+isVR7jM9yk1v2PMl7B19osx2eLjj
r4hqC0QfzSNeiI45JgOY3tpFcn5pEvWSUDnSFmc4QhPzOOlAb0fe47S9ffg9KLU2jshTKK29oWAz
+OpzEcnW67zsjGzxmuq7qmyHYIVpHSlGasXrUI3zNs6AjgKxWuT3oX0/aEMwC42uWMsqjPgo3AcV
oSFVxtH1w8eq7ur7fqrjz2hw8iMA1Juka598mAcbJ2ey0qi3Ss9vqbvQj9siHb5x2vnE/j8z4hre
G13br8nEUKehcjkih04B0ucP2g/vxFQWZ0mL+Qv4mzulMdRgav5qzJ9NET97of+JehHsrDedJhle
2KQQsvTMfLp2X89Gjc60Lra6tXFc+gM4bfMOv2e87lS1S4r52XI7jdlBn0NHXwrGjrxNy+cQ1eNe
TekPDCIIV5hAqOpdRvGzr3DtOqiH13lfe3CIGGX6bo/0p5o+ON89aGt+8mQqscjT/zANkTKyQWZd
Am/ASR3eVKyxRVs1NMZDHcDDj3jx3pSgXRqj6ugAwrdpSqa8kWPcZfbEHZoHvY6SkKHlItLISto8
lWNugOOL27yzx1WfA3Qw6KPyCVKdNCPhDUQmC6EaStgIzkodWiXTG3wmgK/HVWdVLrWQdRBFKuA9
JU/h6Ow56swcEFS91TwnfcwIIavCR5NxyQqV+B36MnQ5Y85JOP7uRZHNbGxWELZq025BnKjPlIMH
4Q250J9dprpX1RnFKeA5u7FBxQHkhu1bIUoctfAPohru0tYQ60GY+tEWDbL0vHiW03CeXaQpDZzu
PftzvzbVwsCFuWF6l7kdGK3XtOtmcO3Z6OMIM/PzYLSvRRqc2iYL9rEuFmd+v+1smkW0+vC2qoXG
0MSQ6wevvQVK8IzeqczXtiG5Mbn7hCJXIJftn5PO2AkmgzRxkxVdChjNarwHvvAROtPA1CsObwRT
220loCsjId4MJjtiUbi4K5owZxoNIc830/CCgPPDjBp8Hal38uGqA8stfngCaQ+fHTOan6K1jQN4
601l9NkFc3FuMpXvPNvPHvGKZc9wGrgpJujpoRLzVlYIqroeRkAaYidI5Z5T874aUWKyJr6buT+z
6mhq9OSEXOK88I5NNT1EZHcY4/CYF9VN11cPiPaSV5Sb93GIpVBE7rQ2GdAbOIHwlmTWcR4ak37W
hHAtDtKVUSMVyqCIAkq5hQvlPDT18CBVyax01HsyUNY29lurBuWrKhu6AcWF52M1qsNrksKwEAr1
43BvRjUbXT/cmnZ6m7rVEy40Tpx0LQ7pOPzAmwCupJpu0M+xbxTkqJj9gtKNypUt5A9oCNXETTGt
c2xhXFDmeE6Rga3K3DTXZjbe4Ejd13lJXoA5uNgK9D1JFaG1M7iQ5Alww/Puq4v1ZONqey/YcOqV
KKL0FkR9vrLwYpt+UTz7Xf5BZYMVHYuIQHRf9sjXZclanJGxhe50W7fTqWv8eWv1/lc2cLWu4vlb
ACusXRkhL3HoxpxTRHjDiFFiPwIYa2ZqXUKOuR9zFiWti3w1pdmEVHMZlg4B1sMZy3dUTsEadhsi
tXgLW3wfwTW2bEzUJP08MNziTa5GyXw4fxuF767TufgEL9ut6AagMMZxxOAT0rqN6KAFJFBwjl6P
Y/DkFPUNISQ0ZUysh7lfvRGLch5CX9+lQdofVIiUJLFAbONc+DLA1LlkOZKUvgpuMVcFWyR++yxP
jzJ7CqAyBGgDJkxsdm2cYxld3CjZSq/hbVwUWCmYWSOJqMtNF+Dfy+rPeIg+HCga4XJtI2d+UrIB
Zzbb7nFUC9ktb/gJIFa7BvLtJkU2sqpnZ19F8V6MGdygxrx6uBeVfKyVzbywbrHLixeIEqsx6TG7
2FdOGjuJC3sRCUCgsT/NbDi1cXmepdg3ElK/WIwQrRIQA6bd4HpXusrPModyV9g7IDpbOkdbLNTb
snQfR5XfMa3M8FunX8FYbGprxDWFE7PnDdtCubRhs+86s0l3lpdd6Z9mO90PSOtza1zXjE7pgcUB
J05uhw9cHytTe5sgN086p8VEz/5uMfn2NasgxvAWKaSRMO4e67pFuALQxqOfhrRyOfCI8kV2nrNy
tYR/Ix+QFt/aOe0mR4uzgalmm8m0OzkT6vViwHFIZM9Z2HGxL9XMBepEATLe8b/FdHtABE8LnsVS
ZABN12lKYE8VaDL0cIuP4sOdlFhDNkpuSnzHa07TX7y8vrreiDlkdqIDtg2eGjDngM9WjYn6yZoC
8RxTlTCo9d+dHg177B4HWT94jnhSgVh3LQ1C7dg/YtcbKEPRzQyu+036CW5ONDqr0a2NBah9iT0s
biYvAY7Yw1fa629956FAbtxq6xTekzMuQl/D3JUFXAI96+Tk5dZTGnqPUYTeWNv1PfObezfU5a00
SbqZYRTYozg1HZzHyOmBrVjug86wRbptEGzzsLqKNM7WbaAhuzvukUPafkpUu/N1g+4/QsxE0/wu
DgZ33ZZOvWPccl/WyTtsJQcHBoyZKuO8hU9ZQyCpf9hGdp/DMlrhwMCe4FQvrTSBBU7VZ2mNeB98
G5zUhEXNAEVnjqjkMGJO695o9WkY57vOVd1G4JfbqTBh0AgjA/hDVL8leX9jZtUFkLN7qme8rRZV
z4b3VYzqjY3jwrqbzzoevmKaA4WST+xzHEdmtlA4I3EZbHLDQVsSlR+iS/WpI/Bm7UbxXd0Fd0W7
yMOQiVd54u+rsuOtM7liK+wxXRsN8n1EEea6TIFjS3NutokFcipp8Av7Sf5Sz+3B9TTbGTvLStbu
dsKce5OpZF7R94DfWDyXufg+q9q7Snj0F4kk71S6tYm6g9usS0NsM2cML9ZQ71AXHKMRBhTOoK9D
wQc7mdj7SFpWEMWDPdkY18Qrdl47vYRDR4LDIo2fwqPrNvvFhyU7eB6ttm7Krr0vQZCuzKq+sWa4
4Grq1umEZ1RVHHLQWj/0vvtEUIENwqC5Ii98nQr/zu+J0MqlcWwWmJvwPGBYyFewoT/bs3g24lqe
azSPoLsfaqN8QHMUr9IZVdRQ762C525W9s0A9mFdtuYJm8JpnvWWYfFFy4ayhAqGV/UO0CR7VOnu
7L5ZpER4HMDfzQv6JmyLWw8npbF28IvdmI0atvXgH+M8uMfxTDiXi2BHjsHRr/KdlY8veZZjQMqM
rTYoanXqUSkbP7oKzIQZV8YqYsS+dTO3wumBfhlQR2BKalZc7h41qpmWpAKMo4MNqGn6NflC/jMF
Y/foS4xV61ousRMCuiu7SpIEOAktQ863KuMA/eDEDa9pxKJZe1BEQV3qVqT3OizrH205sPmJBqU1
IpbYujWzpqSbFXe2INGHns86LJX5SSdHvYgh1wfwjeNtZznQHQ3t6pcKuuldFXsSUKQRi2wXq968
BpUIeFkbQ+AcSysjrEDBcIFaFnr1RrZjvwXkApgj6o2bXnXuk1N10RXDR7ghV+NuNoMn3Bf30Fvk
uyZVZ1N7b+x3YN2ndwxJdyP22VVcm8nJCSeI/tCIEoyIUnZfNReIFdYCcw1Kh4o3Gu6Vmfe7RTMp
WoqFJLoA4HrClbyaEZOstc4eAornbO6vZujf0wgu1hgt+3XuqzsdZbQ+cIpfTC0w8ISQoN5VlKR3
yAO2ZeKm66SU62BOPGib9nvdeC6c9mA8ZgyJ2dtL0MRhAJJKCtbuGg3heGjGEG0d6U2Fo8u7smjO
Qz98Scn8XLW17J8arBKFV724bkwjdMJEBpVsH0F/3NSkcxwSDbBgRKyKBTaZz7HfceR3oy9RqvA0
Gg0cp5xNBduQeskmL3vMq/DVzHlyWSQlala+nC1KVMBZZ604/tUzTNKi8+ggGFSgYY2Ci5CmEdFh
cXDb4Sis+iHurbsOveom0mZwZs7+XqZJuSdFTT9GFTI/OGx98UaBFr7XReMBnE0hnMVe9hBWJi1e
Ykhi4uwUQ4XxgU4lUl3vFI3OfNVDW65FE077soccayQw/YhMSG5kEapHnvS3ttHXmGP9HTFsSbny
fMJQiM0Sz1TEtF4DJjyPUwfgivdjg4JfFE9VTrGXzXNydTF0nFz8+kAExMkz3GtoJV9sbsi5tIty
G7n+/CIc4CAQe7E9t60nn7OS0r6PiG8boy5/9mc6CU6cq0dAJXwFx4hg9lneEVaXv9HKGa/V7Ecf
mHydDzWo4aXPoMJmnf1SIyU/RwSE3SUhQAEPg+AFM8fAmYJxOqpQTJY1OTuobc5AG/q1rhRqtbGF
lGIwzW/1R+K2F24Lo7SxAbUbZ5tGVfdjXY5vMJ3xIvnhLkf4S9PNjs7MSYotRt/8CMqjP3oliNEY
1O2hrCCvWnoi2qfxnVcT0Oq25jS95kxl7Lxp4Jxo6mQny9K/p5EEW7PvYXd1SZA+VlQS+2xKP7yy
QvogkDwk5BKuHDd9riKxIbbG3da6wjyZc3aLI8uClDC1yZ7f65SPYQNTYpObTnPpUG4j6bUG+Wwr
CJ2mWeHKAsLwlZbIRPvEkWB1HWWcsaTKPap6umUCh3nU9dfJ4tycKSc7AhqBz6okkvC60cNukFV7
mCrlwmQZ0WtXZiaO5eQkt03uVCcwFWKExTGVu9KxQjguYfhIDIq6FEl/I3ITIhfWx69ZF5Pr0ybY
f4wWeFheufLNjIBCwAK3vi+sVEYCFtL3HvbKm5fWs75jYI5sNWla46NaWsoURgTulYRKQrzMlzRB
DdSUBTdhEiBRJP0niQImhUWsXT/QKfLcjsDGVtvCvS9lXJBO1tssOFzfDS0JQXua53dUPdkOif82
y2FyqEJmPISn1gur4GREcVNiW+6ignY0TdyTQXaT/b3rxoGns4OzvHLyuWi+JfzO8RXLLZu+kXZW
+O6bBe5fOXdOfGQNtuFWMj94abHILeMHDAnbHt8WuSemV8k1bwOGjjjI6JgYvTT2dR1Y6shLwSmp
dchWfJS57aCSDZ0rMSYznup/zg2aOm2TI+dQDKB+jt61l3Hl3WcDp7kTKAXX2gUdiSyHssu7L6WT
GRFoeZxuBz1ogIWEjTDOp+NB5uEpMvWEnn3qLQsfoaltfRqbKctvLSgq12zqk2Zn9dI6kHcHa6tR
EUSkngYjjesmn+R7XqO7z3Ppld87U7T23TQ4dr5NVG4rZmLglDd1OAoNcxVm84H+ez6sdeRIXNBh
B8GYV5SgpTNUfnqy4qDztgnt000jzA119d6Yxf1k45zkzfeegwKxzHHvj9UD8IMRxBF9Zt/4ECMg
pbK9a9JqN0CBpAFcsZ34Rn0Y6CXfk95hbrw2Ms7c7a8EhbxEQ//dI9Fum7r4KMFzb2yPtuPUQsZO
Z5p0lFY0FrYAIMcNik9nMyV0VpZqPdrZZeVSU35rohG6gnQE8yG4EjvK9QDEljWn67D5jH3vgIf3
mxF2gDsdTBypr3fhENZ3/Ij9SG88fbL8Xr1IA0l0j70Efxnv6Gh2DzXH6i21UtSj5zXdU8nfukpS
1+MW04/cto1V0JhLB9/P9rbsSud+zDIPKrWPKj7UjTPtW3tA8ItlS/OIOHVu3fSuLN5DewxrsD/x
YJ/qFnAhTYVlrrozRjNBrtrGVO62ShtvU0QdBQCQJuoQCkR8hLaZ+fuy9Cb7Jq6TqUTl7ykf9jqh
7ltrrJ2FDCPabEWQS5HvWDBeCy1i0PKMKlaou6AfXOdglrFwMeqhJQiKWaUXYwilcx4rADtHbm88
H4zBNOdNoDv+bhS5bJaIQxi3ItsIx11Zd2Z6z9FYh09dNmXWDQFSbAXOIPjfiQ0IPw/m025joTsM
OamQemT7QbfThd9GO0CjlWR38UIPcl1aWje5MU/WY2qNcPuw7rXZQUJ5GQ9Qp9IKjO0/t4mB+MH8
2+A4dXy1WysBe1gzv9nIsW8JDCXarMUW6YC2u2C5NeMDv5lQGmJ5srPReZAhwcfdwSShlIL6MZ1U
mfPKs9P2jjU8d7tmsDqxtVAkjC/QC/yt1egqJuosag+5WLj+GX2Mayqr5oBgbFyGOy+wQpbAoQrO
ZjMypgw5YN7OIQh2hm4/4Lp94ZVJNcVJ+1w31nTHvt2dY9s5F4OXHfLId/boEhaJx0jTxlIdtgSC
qaKZ6M1WkC+JVYCzT2GPxwj1/6pZpuwATgpqC6e3PnsvETuG48ErStEWjEhlR68kK0UgukfUR5Tz
sGEO9Jo5RA5NN90UTYW7Housc1CtVeNIt+j4RJnj38K01gczhpU29z5ZQrMq0E+XKRHDrGWO6HlL
gt8yP9n1xLy8alAGLHPLKz5qkU7bvlE3YZCm7zo0EE/j/bofkPOTYOCRQ+nCBjvOUj6C0EXco8Bp
o8MgdwTKa0xzqw2Iw/DbnQB7e4rZIgCBUHntzT77noUiAa8a1I9mY1K+0Hmz+SaEcVHnNd98btpj
xJzkG1jVEV8mNOMOZzx4NXgAK1kKrukUVxxbiVR6AutlH2bwRafCCPTVpSS9uqy7tW9aX+xiNuM1
I1nzPaNdwITM7cwNo4zpOWWi+gIRsrxPDffVGungjEbubZckp/sgwKq+Tb3pmoPpYWeADLVg7i5e
0+CcLzvvLvX7kSwy+tYrOWG3jQoCmI6N32V7z0n997HPun01jOWNMRbtrRXIfuXSiqTMVtgMomW3
qyHeysA6Y0HGjGVmWzR9R/ip+mbStUMCmdXdgtOzTuiIKkZJTfXmxmkcbAxI7ZieiqUZmljDAskF
i5VBMIR0QQLiey8ivPH4SknebdOcFZaOzvRWu2kygtIQJvV9EoM6iL3XyJ661zHzeE1Y8h4QuHWx
jNm56y1GQJwtivkkGRH7m4nZ2O3IKWTXimL4tFXdYuqL2it+ulNiuDSI4Hq7BzoHtKdUs1AkjUTh
qEjL2foa1SDIEN3DeSun4ra1Q3kAQrC0KFFRzmvsu+k+T2S2dVDkkO4j5+hbFDgeRuUSAF3HAJtZ
a1Wxr3oQQXLoRiQ6mECVUkDpEc1BwoVM+iE5rN6xUrh6k8rGpcSm89g3PUAjVJN7ho4+g7soMPdR
ZlKXuwLoYzgW8262ZX2Bl9O8u1Ni3Sbp8L2XhY9Dp56PlCvh2i2DLt5YuZDHIi/1kQBPOE2pT1hk
TL8qgM6/twk/FrDaAvse7tb4tWorE3bvUE8X05fqgaxGDh1NlW2By3q3NGm8VVoGh0HBrQlm3OIg
9laV1A/oPsTT5BTdfcPki0MrqGCWPhIIn9Af7LnWlxY7BxKJQFnHULEIV+TuuA9BzJSfFNzs6DeD
f6iSPjj0iUsXLvY3iSfLE0/rMYXa+RXFHJ3rkP6iTJzmXthBu4FXAMg4hBz+SOah8ToSZnerUoB4
g2VG9Goc887U/kuK6J7SMM+xFynyjmWJfgDJXQQAz4cBGLZAF4kV2wdR2l/nqicHL88Cln7kf7fG
oP3M0+I7tnDYynXfvw2J6d7iR69JIOtRmbptz+cwt2OgrdeSsffaG02ccCh+T5Pb7ryMIF4G2Du7
FgcdQBZTTjjTEVUn0xzrteVCoyBM5GtrJskWscgzGYgfCkM/+0hOUQtWVxXyplR+bXNSQBMYmILj
UO0AVzQgM+wIn+ZoI0S2KaaiglrdQqeh4m4hXkQPtLuLM5TUh4FD8+CR2LYpW4oI0TNyxJzrn0jo
YZ2qiWo4zMUUndumjnf+AEgFLUfHjWA7hP/LuzenT5UN8+Msx3KTsn9uhzEkUmJskUtJnwBv+8mV
yTtYDm+HLRcPiz1ul1SU585ID7TTk1PuT9+q1mi3Htfmuyh5FcXWGNtrx5qeCTsnI7HCJ8NIoJ2n
fBVrLzqJOfe/gNTMaUq6U8xPGAnb5JC3ycYLFvDPyEtsVatCnDNBxVwOo3iCotadTLDG53AJzGui
Pj34dMxotOv2rq09mkYgv7G8AU3yUpfcaMSYt2Rt0CentQyLVO7pG4LgotgiDNBC3ecPEg9/Xj3F
UiBJYj/dFlmudiUvwB2GXOISBNa6iv7KJTQc+r2S8FawKdCtWtc/d0XDC1CF6kEG7nQzT339rALq
05xu5KtwxBEmzqmcemkChC/LGzrVa9k130g0JEW3V/7ZSfL4BOPEONSNaJ8DzzbOTS29mzKs608a
xPIcizo8GwahyzhvezTJibxDxQU2nq2MyQKjMAY7MEVVl+SHakIoCA+O4yKWNx5QK91OWeHvTJM0
L2YTqrv2kDBvvZjRREhN/1SJyrsGqEq3EMB5jxNjAXNhysoHaVZvQEqKm5bM2XLXTkN5cCsAEiS2
J+tOT907TKhglSGcBtvtsDPDtnc0VddlopX9AOiD6e+ch7WxBq3jn8RAO3E5LTLlKQfy/gxQ/9LV
e9ohxgkbJIapgG9QNIiskpHu5S7N2vbkaO1Xq4aY2VOZdpByOY59m9hp9IGn2n8kgzGDmlblehO5
bQuCsRflYSKoZJ3HWbedkKQdcnfq4OgBIYFC3jRfAnLCyMtBCNVsBjmk7YrunDyTq2mfQtolROH2
tftsh6b8EXmTf+gajmPDFNnyuVJOez/atngu4t68NAtpaO5m3IBeftFUV/dWoppTHjjlg8gXvHQV
5tYRLgswUwQBMxBnBmAbqxio56WeLrTvs62iJoSRRqu+PGZOwS7vDLDZQbWDsdoQxdaswavCyiBW
oPiYrCLqt745B89R3aU/rDTwmZvAPdNwk7N11y1Z3RjjEpZ8XJIQVJVx8mRWE2H1KN9MbwOkBiK4
Y7Tnrm3TPRsax7VMzei8KBkBXoausWu72aWLMCPWdOgip1NfXkVEofCUj+x+zoT6je6I5d3VVeSS
RzIDNXyx0U1wbgKadfKwY64pxh0LgDbtBVnlcbfSEYm0WD0HVa6iAc8wiKw+/C67ZGD2SSImcSEg
7KCTv1stCMbOn9kflKWZVFjzzZJGtwqzobiUowi+mPP8Hmn6N0ox304V+9gYxzdp6upb7IPpziUq
omL8txTIdvlpe+OxkxWwWT+5ECr0FbzJYnvXMaFQZQQQLFawErWdUtNUVZ6vUVYVsEtRlm0RmrHr
cdAGVSyA2psx4pfewlgVEjG9N8K8jlcOwbJ8JwdodiQ8GxCw+0GHLt41dbFvFVznqC/aS0Y2A+B+
mM8UBXQCsWmtQCCw/hvl76KpyYFdd2Snau/DJ5gGyDvvdIyO3ZcETsERuGRIzlFXN4feNGseIMQO
1LliRRZSeOV6oxVCc3dOdUKqUjGWsNcw2+zSCOe3IG+mgM5SbWYmFeLsyzl/GkrKzo2Tj57Bfywu
s23MV8+vCGypgQ3MJ/ZV5rAuE2IOT7S6mIHaDHxWOYvP2wILS45tWHA857/JbcsmzZA4r0n26ZGh
UIuEh8GxrGajJKjUEPHIjs6e6CHf2Q/YSNMdNglmQK6N0Eqrb4OllODlv6w+U7kHiqvudS7i8WBY
VcbBwSNdumhF9Wr1iqFpRZTPa6MEekC3mfJLF2BdHaXm7+C8BxuZpQ+tXZJzPcgrV5vNuS0T7mFR
zseY3urfCiuRHP9F9ousEiWOIyV+LI+y91f4SVn2nQ2b/9+S+dlrJk2yh4M3j+Y7wh2bIwJ71lJw
dm5wJIKxe2Mg7zLs7doGE4xPAXwYgwDqUK0LRKzshvrqM3XkNJZoSG0zAGFzU2VdJL7nJGARLNGX
+fgvjfD/yDb6VOb882uM6U+e0f83Z+n+e3n7ln9vf/1V/x+aSm3zL5LdDWms/w5SXf7+//O/H5v4
f928FelPeJXlR/5l7vOMf3iuCwDHlTiqTABm/23uc/1/QJ/2SAC1HelbLtL/f3v7fPgpWO18vEL8
lFQ22vn/jkT9B9YLrAq4XWiWKfU/s5T+Yh3Bm4PCRCkP8wyuQ9P+xX1QoYszQZ4TBtEM6t53dH3u
HAO0IlTFcfeXq4IWbyJ1/K9uvl+cDv/6LIy1Pk5GbI7+LwLzWGdpEYOa3LroZTextWwubK4HRgPh
NU0o0f/8ef/pu7kO51Mqe4SJC5/mr04AVzs+CR0U2G35X9ydSY/dSJal/0qh1sUAaaSZkYvavHnw
eZS0IdxdLs7zzF/fHz2yG5JnZqijd11AQsiIkPT8cTC7du8532mCTT84NCMyRodOhajvrz/qk0b7
46st5CqBhUPDOPr01ZxIG41QArk7oYU3CP7qVyJpugc9oO6mWeH7l3UMBZCBZd3o7d//cFdiSuaj
hY3Z/9fvyXzEa6bKoJEgc6z0eqE+5Mx+rmPOcZemtJobU8TuMU79+O2vP/qzYHx5fDwUa4RxAubh
i//60QRa2obUYtz6Bt01obLkYAPc+I2RxFpMXD8voHyMJXCC4p7g2XGws/56J2kZyqmAhExUSnIi
dLC7cIcihiFQifuyZttJWhcJlmJec6MajvooeiagnQwaf7OY/4tvTG3E84QdHIfth2X0J3uJ3zpt
TI03biuD+ZRRKBIxw6L40yX9710si6j/8ze22TDwQ1qLrfyT6J/0tDGKXe4pssp53mXgXy9mDuIM
oRxj+ubQtdRkPjbQPNtZUYLjOQkeLDdtrd9c/MWl8/knwb1H4810WY685dH/6Qs7Qe31UctP4nWN
OrgMQp7sqZvOYgjiH9HQg/zUwrv728+VteQiM0/AnuSpTx/qutVglHM6bU0/HreBF7xbkxf8xvHy
r24lNxCPNM7Tf/4QxsgaGxByBs4kYG4VeX2sR/8PD4zAjsTqb7K+stD/ev3qzinDIVkeGCLyzl0W
cHryVXr62xdMsIPYUuBhI+ZluYs/3SWhBl/1VjVuyUgk1ccNyzWwUu83K/i/eBawB7HIUcl42vI+
vYe1BrLoWP6wbRvX3lpW0FN5dVHxOCnb3MixNfZKw3z96++2/K2fnkAKKC0t6iiLtebTd+Nk0/ZR
3XAFhynbOSkQuwBk9tbMEvs36/hng+eykPMkkAvBS8e9Up/spGlVOuQrzT3ae9m+IuYQ3h4avkk8
zIzjZz9afYIwkJNHui5o3r1bzLSvgwZv58kdRlC/bmEl4W+e1H9xBTypENGbjuJR+vw6zPEEaETY
7baWLVhiMPA7q+i804BO9ze3+LPnnSvALXTYy7DtSRagT/e45TTcFCMoLVcx97TLPTvLAx2tk2UG
F0BAUULGaD7K8JwYKFz/+lb/0ytJ0jS54x+QQJAZC4Hj58e473xrslyj2Q5aBmuUMdm2cJ3gNw/U
shv/8kCRHm2zldCitsHKOZ9eyX70at1GeDFmw47XRVkRkYRHHE1MMOxh0W//+kvh1P+nD2TfYk6L
s4qROu/or1+L+UbDoCguthlj8GydjmlXoSASkhN6iFJ1zWFKfC8N3G+0+kfmmxbzDbhupa45JAwg
huiSui6xTwo4+UmQZ7wgqFR3AX1TlAdaMcUbR/XegnJX5eSQE0wLvUt0PXitEmQloiSfmZE/kjO/
QjHMIYIesxXtoqHs1QWjjP47DUViSOKxbu5ChEcxrPbMfNIx8q8Fx8mQCOYtqueIXXjTga2GdZni
R4Z2ancWY2RAYo91bYweGiUCBDaaABl7o3oRhzd5UhbTec4L5d5Uo0KeCzaTC4ABMHwTNSvnlvgs
/7WMe+MJ8HB0qsws/pKPXnff0My5T1zCONfCIiRoNRhklt3nRC02IF47YX+jO5k6q9LQaYx+CiXp
GgEH6i6iDVuyH5kyk9Ihh/Sa3PSkhZqflDcAtQ1y7TpVEYqVCk2zNsrNdan5tCKs/JCYDh2/MKAn
zZq0i+m9CTIE/swOmne6ZmLedqy65sFAeEUmh1dFF3FHp4KzMBjmrWEzE52qnr79ipgtp8DbM1fO
lehgWJ8rkL3FhdQlyOkVKDCPSO4AuGl6VQS4IDddz2iDs18PeR5nALk0wPjJu9aytGwsNwX5OL3h
N+ZR+Eb+TdntnGM9Qqa/ZOR5r0HRWOHRKkWiiVbOaD0wHGpPjmsJMiBH/dy2ZU/EntQ+EuqE5+Wu
x2Ean5hdGbeukSgasD5n15VNa6VnIk8VQquUomOdWC2I9tElxXrX0mcGw4U15qVUXpeCa2gVnWl8
ZQN9DwgOpz6poCQSHNO1TC0t/9LJ+8k/Tz0137qaU+NUcZHLdYEvMN55TusXZxv8WrARrD7dBgmP
c5PQl6tPcJ6xiNlczYcpJRGO/lLXTlum+HV7JvGmu0bLEDqbILMiEp60UT4n8TgJ7MBBaG7zYBTX
iIOiC/IWmmZj0Ib5QREwPbPmhfk+kmHzNZhyItir0tcVY9jOVrsw8VED1ZkbI9kPi+iNKR8TriSf
2hcnLTHyMSnwCZuYs/oH8bTaw/JKcyJSI3/HWFax2ILunmP6Jm21A5RVqfvRNgx7Tf86njYCA7/a
1k6rxxt6sHPmYJUscF1wrnd2uIFKg5aYbBCwgXJrurVJB0puzB6k1lpUBS2j1jFTl2BXRmNrk7Vh
QIJDl/gKO1jZvWlUbtkjQ2jPoOfXlY8lpqLxSxjkze3Y4wtetSyGpL2GdsTzW5L9jSmFJ32djyHE
Vn8yefITJU2Ql52kvyxCv71wvNZ/xhqociDpBDDuKtMZ7z/Wz7/Vdfi/ayn8/warctn//j2zdVe/
5G/vP9Oqlt//Z1OBzgHkOMp8RzI1p3nAloMFqf3v/zTkH5atKdU1tfNSeC401/+NDILZyq2UHKSY
K3BU5bz2j7aCY/1Bx0ErjjbQHdj/1d9BBv26w9KucBxKB+p3zt380+d9PKmkX/slI3tFVmRyYPme
n5g/eKe8zhr6sh0qq58uzc2fu/e/by7wGXKpDql/IfVw1P/MOkZrV7ac8wGBA6Nf26FEVzwPAxnU
BSLZcof0eL7964/8ZOf/+Ey6CyAbOAoup0Eu9M/VCu1z9OwmUvNR8d4T3gT3E0WbH6MyFTNmgKDU
W6UV6yu7U/AFKZbBBh84P0aSE18HxvSUsrY9PmPVYtT21z/er8X68tNxFKDXAljH4WTgfiplbbSl
mERtplvFNOOWzRs1MdFs1PWfMJYP4kMumVH9prz6hGDgkzno8AxZHNQ93IiKp/bn6xJ1QErDmrD4
qZdGsS5M194HqQ3cpizCzjwyjugQgipRX3dBiYKHDQQxZ+o0xJPUATNR2tfYAe8kYj3jNyWm9Wsx
/fHTSXoWHOF5SXg7eAd+/ukcQhKyQRXFknU9ihWAU3VTOw3KqRqZ1aqusogmc224OREQ9aT2QofF
D8pQnqUkM5pvaLij26zDyXgZNlEAg1cRx/7bH9NbqsKfylRhKluYAjG8BnxMm+5TmZq5kfJQ2oKS
kb48Rkw/t3yb+JwkqXnQZv29QAm2tRyvfgoZ9aNCjul5O6lur2s3Ty+mOJBfVRsu0WR539waIxks
MSISsepcoMLHqg/kF5shY0hcemhNm6aX1ktXe5gT4mGBoicTZ5kq8OjXjS6U05th8tLx1vEi6xXc
rXIOpfAJ7GKMXucJDReB9R5qo23fxlicBYKo1ia1OCvcWKyAuxeIHJhkoV5NLQz5N6ECq78nuzNn
8wwS0txaFrdArvpW6fZeo/tlkOyP7qs2OoCIdVQZzZHYvnbXT2SU7Nu+BBzlt4ZmlmXpktALZLpr
A19ffay7shGIHHN/Os4KIMXKLFpietMaUfJa6d6oCQ0ZxpcAwzdeidzjZVAYIqILCLXUcZQVCWWp
yd84Y9TAOM6OC2ivzMRt3QB3JFNGZmum9NGlM2unvsSHzQwTSjG/GmMqAtiYSOBwFiSkHpq1w6Vs
C7yB+8obSQgsZkECV0b8+LifDPhmgZI+EjISQYjVkcijUxJ+kDIiAzyVPpR/Gj55mD70Tduc3Waw
jdWQhPF0jYxHoiVYZKx0RBsXCofnfk+xOQ+LSCYEVNSNeI+9Wb+aU43qT5cxuQrkaI83ymlZp2ff
lGfmtCNzQCPE5k2VwZLWxwEu/WGMoZqSr+BfosNzdmoq+bdZ0NvO1pC5u2kKj6Tsbmj7LWFM3dGZ
sSJOsejM9bBYfVd+3IW3s2u736NiwOQ4RQr7YZMrQMSWdUs7vCUTOE4GRLax9MaHzulRXNd2gccw
C1FmByiNbmQwkhJdiTZ/Nlha+oNvh+q+BKkyHqWBOAJ7bTDcUiJG06ofgyVNsMYcTkxJXxwpHxc0
A+doO3VfsszIoFYbRfIyYwMRb6XyYTybSfwdCxY2YFInWKuQ4Y3WVnZ5tcXi2p2neZE/tvN3K0Uh
VHWYv+1I9G9L4tilWcfmg25BMqzBKJEJ2M9je0DKbl8xi8qIjeyaZ1mjE7IByRJaZWWbYkS+xGCr
wAzY8/3BBU/ceTfYYlMi9zYxmNx5SZjBc5QOD69T4hoewY0DXiKqbZMPSLFn8pJxrkW+eCZux4fB
muSDTYhQXB9qKTviENgodpap31ULRsCIHe8HjUw5rVv+vAdnL2X6g67TosTW0cmqR2M9Ae/fEItX
buXclPdLA5LquM3j5wQC6yaq3T7YDuheWWe43WJVTklgbs0ACGzWNCxg8zDNJz118t6ZY/kajVN+
XY9iXMPj8GFs5PpYRW1xURRKGSiSZHEupWBZKSpl9+R2JXG7UzHpALuUftpuqizjvWB2f0mWBocw
0nzGdV74IR2RibOyy9noR9GALJx9GxfhFBqcgxOixIDbYhLcj7qQmyaq5zszQd0P8MY5J+iQ1mOM
YvIS20bnnSmeGcn2i/Sna5GkN8KstyShN946N9m6EI4hzzM02xqS8y+lrXlYfYWuTTSh3jUdVmQX
Vso+ThJOS4TrIrSRrbhNgrndcGXsA716h8juQj5VHvN5DCMRlrGwMGYYFqK3mC4LIn2q2D3EYYD7
phuc6ITYZNqbFYZ3tCKpc7Rzc9oDZBbk3hk9wJM07+7Z+tNXV0X2ZcxsZ5dlo+/fttZMWhegf4JL
4Z5Ud5mJKv5gzF13i9GA0EXgHuose89Nzn2bh9t+GucbIyfkiXEtIAuotCxmYVOteYrnb3bQ4E4m
/0rtZgbUbD9B4bi3y/DRuEUM35XHaPBm78CObPhHYpvGbDM05GNUPLG824lz1Wj4C6AckVALE4sq
okWMHXG3wdbenMZU3vTM6zGfPKAAFhdJP027wSBCOxH7SltvJETflab33ljlnVWQr56I1ykIrut5
kfJEN9iUHTLsmurasWucvCkc7BXEchbV0LpPS3XZYjLeNcyw5ZgOKKUq/t+Cy6s0CVkO7rWtxdv8
6A9Iwish1S4vvfjQT6QTLmaNI1udBv0Rxe9+SQ6VA/B8zzOot4ka2tfeqUZ4AYhC2X5Q0JAlhZfG
tasnZBa+uWlN4xBO89jszNpVKBrtNo9OtaTLjjbAK8+gqGAQ1GZKU5eTXoqUp3vBxbQDuWlGl0xd
OojHRmjudDTUOMS4oH7wQqBLBwbLd437MgqCHetzGByjmLDvdWpnqYR/E5hkJbgJagePk+9DYbKo
ihg9xm5Isu2Azti/yyt7RsyKYZjwAmwQjCX9gKB6KOjIZ+UFov15R0NtbPbUGsPaq0eJezwaxqsl
jwcyCxrW+sKeGMVFvQmXgW5x3G9oNixqQMvpD8TJyKtKVdTvk+2QPIf1G8L5NOrJXJntPN/FpLby
ChtMitb00OTXqtOhtxUZkUpzZc4W4MSAIFs4quqRdxbk/mROA2wEV+N+6HO1iaesvMEgJXcxaL58
2zdB+t1Ffr1cI7yiH6IYuKIIZKpFK0N/DNkM/AmyjiYbLeLeXfQ12kC5lsZe8qO0CHCuujLqtkka
weoKSVnfErtYrxOtSQoOEvE4Khvtq3Cy7lQVHlbYuI2c4tiCCGfn6CcS9bCeHOiI5JtxkQXlUVVf
F1mWhwd2ExpWpON97URW3jmLrGhaBEY9//kSftAzEvfmpBNHXOI8DJ7EBFOgQ6tqfZOcA8+eUh5a
z9T6ETe2fiQ0B3s3Lp03rqz8SicGoX8b8cTw9fx6k9XCaMlAlPWzquhjr9Q406czSFSc8vp1ZCq1
nRdhFTSb8tCIpJ4AkSC84t2nCkgdwx4OgPqtbwScEWeH1vvEMFmXK7fn50z+FHU5fct7D9BqLkLM
hvY4nojs6/ddNSSb4UMbtqjEYk3pN5fKBW60iMiY5HInO8+edo4hUcONVjJcICU5R0HcI7diCubP
il/MQb9OJik97iJY6/zu6GM/3DvuPMkta9dwVVj2eVhkbrjWhnlN3mN/xPYaMNVDEDfQZX8gaSQ/
Z61VXU26xKheZg5tw0VOlwxFvvWRQ+GfG4/G1CffOJviyPGQ43mLMM/90OjpzCEvySZ0yixpFtHv
40jEobH6ngvHx8LQI/hbpH/2IgKMJ6dCVdmSUzoUAQ7g5BzEzbWe/fwC1i06Qk4Ap0Abx3yRGKpF
bEhLt3hkpDTsCXm4NZlMUMUhsQqLZg+9olq5uk8v6k42UDjRLwIbFzursrrLeVE3ykXnCEsLg8ai
fUwXFWT8oYdclJH2wCEdUH66nxbdpFgUlFCyrP0wlRcgVqytRzrelbcoLodFeykWFWb7ocdclJk2
k6jjgOGdtRbxJsG27QmhuvFAyQVafhF59h96T4KpEMWXFbmWVRjqzVQ74mkKKhTudjmfwaEOm7yT
ryGOX+qQrtoOXkZsMDrhfeLb75VTF96uS+ZsS3q1f66MOV6FYUOcUDiJayR4xYMVNuQak+tBaF8Q
6e0Y2pTTBLoAhEqGnUtb7jyVpGZgH5gOiaa3VoKHP2cO7oVwTn54g4uKePCIkWF+gGhN4EXRkRhW
EQL9fUnza5+arUG9H5L+oPLiIguz7wQw+TRew/zsKCLutSCDsrVJSElsfwLFhb2AUry5QklswE0o
UPuaS+S2DZlA5VQe/gyisFcxtzhKMAkl8y28Y/GgnTA+jFWf79KhgvJQ5pV32cUYWvKuJn8sZqhh
2mS5mqy7bx6V4Ts0JHT2vcU+4/vimDW+cQk/MdlPjeM+eg7ByMgG0+Fs0DDchn365M4Ba64kj9BP
czKaPFE/A3xAjAgnty08l/a9rThbYQgibISGPSeXAVoNYpKlKja3UTXOF36prN3QBtgtvHFFg9Em
Y8RvMIQMT6R84T+exvQ4TuZNg9hsaxts0rDxJ2Iu9D6cFq9S1Gbluip5RHpVTBtQqCwv2URC9RCx
HDHHXRFyYD5EUWQD+imiI6owLmae22+pMjM0ZcOd3ZaSUU/vhc+wS25SOF071GDvTIrEibtNjChb
y9GLor1XdtO2rtqrCdDKmbWAs9tgZPfUa/MhcdoUdKZgLx2jC9FJEsXyzHERQsJm2npklux7A6G2
6bG9B7zeB3pf/o7i+Gumh3CPRsh+ztDJX1bTQqMpQoU8fMa2zXxt3WDraDz3XvSltcZyjuuxtOBo
WGmxU2I6GLxAK8Ry9gXe+vh7nqbDM1F+XIIxGMejO5CMNs35TRqnNIcHTXKyP5V47VqddTgiTYoa
rIEHORMoKcN51zh4ajnwModgA8uw9yP9nxEuYaYd1eiQy9aByUnanltYYTNaOZpTk1NxRFi5ZATi
nslf/bZ4TsfR/V5NbXzmD2bX6OpDdfSrTl46QRmTAV7XzpegK5yT6ouewAQ5vSSGVd8MVok+D7hL
dTClfMHupVqAA3V5iX3LeUkdswSZYpJY7RjOZS1y+8ZpMoeJDceLwYrMWw6U8kQ2T74v8648EV2K
gjYwQutIJkh3MkA2XLZRPZJiktZXVeTxjxmIOYLv7Ps2Gw16G87wrXZ66zUb2oxoYbTMe3BzoPeS
JpkQneeJvWpoeaH+1w2/cBJo7GoA7Vuox5KomO++gcvB69zpu80Tvh+ki5lSF6jhm9BKyUjNm7U0
unIPq4MSxPNh1aB0dKx2YyKEQJM5jhGBKE1mP2qBXQgvlaToRKD5XMwpdnWik+R7byByIZm7qm5J
Uo6f7JlPwoXSd7e+Nsj/qTWd0CSp3/xq9A6JZdlfSL0tTkEuv+Onzk/O5DVr3Hf6gbL9nrl+dFFB
dJwRksy3A+Tj5xDP9zYsx+5gmmQBJI6bvJcEhNIYUJRZdbsn07k59dnsXbQ11p+pTcoHt6/cW1PX
UPl4aA5eTHjHECcBQ5C4XzOrEfsCGemdGPLbcSpDIrC72w68xFvaMN6zs2K4TPrhK7h7AvZCy2zN
VTEa5atnOr3JLB4ZdJEUQQuzyJA4UqLRP2Qd6k9gKRWYgMQArUYy13LBib6E0Zah2N+A7sgR68ax
OiEDB1U2ZhmdHKpYZ0dIIc97O+K78WzAUC2xsf5diZgoOfS21xq7uR6J/xaTetcY+LeVNcSXZVDc
Z7Y/Fm/QM5ZI317I3LoNMg1Lp6Ctcd0nKdlfg6wGaz0yYT5ZXY3lRHezcLc1C4uzDSzonk8V7SfY
Jqo0Xy2vVNPOT4fum0fhleCQrbBdomnnKdQzEns60rd9UtNfcqeM5tmEEp2M0KCEogpTZoqT6GDX
OkBW20OiXmcAbt2zrHqizgWJLu7By32w+Tg5PXFBcie9tMLwCfO1KgKzAFlYGJpal1MWkfAB/l0X
81IxeDhr8hwZZNUO6GWaRBH6tTy08ssQchS6CpOezBZacEmJ9HbqweNzwZfINoaBTucDB6HkRmiD
l/baUQi5WVj6Jt7FVC3fe8vOHgQHAk96aXfnsVX7Z+0M6VOb1ekTp6cKGB0u629znahuH+WunK/M
vhARUzv8iYiqnauOt4zjeSzIp65GKAR4giMgh8U0NseMZuJE58Jvbmrh+/lJi66tFvNrtDHQfVzk
aQmz24N0Q7lZpCNh0264GC/64DaUcOVWLAlYCJoQ+ug6z8v0h0f8ab2xCGGQj5anseURtMOaHloC
EkggGOpTOllttW0GeFhM2RzIeJY5EvoInxA+z0xnEtlcpRgh1ELw+/MZeMS+yTwGKHNTjTf93PN6
q0A5/V0YiVZcjw3gqpWm7GQYSy/vAZm64Ib15gTVZWiGepuAb4GnGoROv9Z+TR8PxgXFROvTrC4H
v3J2RbB0R2JBiLqKGz2vA0t3z0w8hkOfhKm8U4UBpMWXBhYn6SssaCGv1b3Ev3lJVR5CaWACsbY7
ULmbAjCKucYdI811RPVJ+mqQAO7RnQOAx3KTEInFENNGh+yfA4G0krnbpCNSjDXz1HDjwfzUt7Md
OTqH5Rqpo91HwFry0h5uAhkYXJm8ImlLzUm+VjGTUJYVphEr9pbxIQ5BU24ikNNQGqAFEADkRKM6
zjkhqhsfkxUsj6L8HmLozdYdB+6vQ+2HN41t599bnXZPKDgZ3PYoepzGBJIiCk0us5xHEnLzbBz2
ne2jxJYKggr5yyCIj0Vd06gNa6dg2D3I5qKpcI+GlFU3QtiTXHdIhZ5w5YvnSYzzlVegXFiXVenZ
bKiFfJTmxJC19kbN3tyF+mWuBm9HbnvBLs3gXa3cEtD8c7SE3VLzNDr60Xs9PXsr1FihmsGh5KcB
jYGbNkzjXQTst3tP1mG5ijAijqAyBvulB8fJKN8g22gFlSHadsALQGklYjgR7Bp9EXNRPxBD3l5Z
wHT39Bl4ZEz0vO4G90UQHNpWzsl5nhITzGoZRO6msIMsJQMk41WO58wW+2w0KawMwxI3stKZfcaA
RJpCq6RIyWiOYLQZfaXZuP1g9Deadvy0Dq3MO5MeQq/enQwWtjbBWJtOrTx1UWtnJ1NRJW45q/Fw
DzH1/kbJzvwWyaXsjMxsuHeAQCCjKTreCpODO+9cl2HCanqW+gFL74sz+VzKAiA+T0sLRbgJVUO5
6o91dgB0kFw1buuJa1SZpqAhYVFalZOCA21oh69Q81b2a1UaHAPFx/NO5Fn4jqNIKJKX7fxK8CXt
Tdkz5nShbwXrsauLbwTO282qGhQmcr9p03v6ue5LhGfn24Qzd9zHWCueBEVnycua2E9AWXDudDke
8CzQ0LfKduyvXV6/xS9AdrCFG3jYNPD946MZ4fo9Jc0SWaEzkahtCCJGruLAR6oAyMy8cupcvvo9
jeesrXhBu6Dl1oXWaIZ7PUjwSbAFiAzvcg9gie34OZ3uiVjMxC2oXuPKyC4YYpIR7OGgvnII8gXW
mZrmfmhruADKB1VLRkNgb6IKRCVPvOW3R1OIZtjnJBmPe1POWBeaGnTFpgcRl27x2U3NOuvLoYCI
y9KIu3lOgW5korrOPY81j02429DnGP0dB5wsv1gipS8aBy3MptKtnr/ArijeJpSD5GY15LCcJeej
8bYJ84DyFABQtSb7fRo2tVtUj0OLfw1YS8GggywVt7/7GGNNGb7SozlHjo2/L7Rei2bwrvoYl8au
GYVL4jx7JGNbDOP3SQznAE7EQkXnZdMr9CPYU52JgLAscds7L6JvckT5AmcnQrbaeBjD7SKgpisi
xztCsgAQgP+zfZLSn8cNqer2DKg3k/S5K7a6FYDk4cKvgPnuyib3SHdEeoWCySUnrW8EO0Oo0gA0
NbBK3xK5f05cL1PfO92E003stVVwVauWl1dm49xemGNf8QbSKBHnJgHKf0BAzSyR87OdHiUCjnmD
AxE0D16T+kddGAGosdlInkq7MqfzMCbC/0okwUxUI8mp6dFurLp9MSMzmZ+Ev1QHrjVodwtvC56B
S4+iunf8GIdRaCXb0mq9bq0Kwjo3dICiDeHM9H16v2LPYIgShUd49BHHy6HsknadaXaKVwcF2Eya
9lBn3Q1d+bi5xVclHuduLvS2qTx7hNvTwCZyK9nJ6w7nLNUccFQX42SSW+IOS3myq2kNPus0md+C
yPQv5VxYHH+lPNdRMD87soiosJvmTgdzgYMSDw7Bm0xzWgUglHLpuhJRvRGlZZab3J/1BcUcnyRK
s9swltX3jq3atyTTAY+PF+m9GYbVDYPs9N0q6/5HMwdjxFs1+Rsy7sBKxWXsnQfUc2dVVqomOYiA
OlKgyS0fAn961qSuHshw3LbCwwKewBf5NmIr+NqY2ns0KH03uuVRgPBVbUhHku9ZRJo3jFItLvsp
bo+6z83r0IEZeAgRL4jT4BNUBIu0rPH8xS2GCykPHKtAhtIqKV7LsFQs4N0A+WUygSOqrgpf7NmJ
iUtAzJe4A3ZV2xlPEvnGWlmGdwLtwOhwTPRV6JViiw8QTzOYBz/ZOKN0DAYhvrXP0nC+DyMDIxgc
OdNZBTUNLnd2xgMphtGLaJtwDeU8ueYNKg1yelOKSh023dtgeyl9Q0ZRTL37+KLFdSHWCW2Uirl0
BC4o4KQLsLTykm2hs/B6pt8KrbxsmK1KNFwrxyqhLIrKz+6JTgt/MMxmsbN6TmxhZprxmpZyaa/r
DLRf2IctAWlO4oC9ivPT0JZ2s6kSTO9V2hXcVvx5MRbN4+QBP45dt/uqZqjWXdXVFxgQg6NVpAzH
LP8ZZ0/O3gN5EgmlVaAEnOOhfp6g4LmRE1+VXf+I3Jns7x6u10RH64L56XQN0i4Z12SwRndFS/yI
rl0Q9HQ94Vf5jTy1C/IK9mj3EGJqfpnShfqAxuKGZioP/jxU+c6UtQmfq+LZ8IJILGy9COZBkUKb
8wrhH1NtEmLlw7rZaYUIbONlZhW+ZnYDRV4Wa7evy3ptxFG9D+ehgXrAB25wTMZqNXA6JkNI3hPC
m10gJSlWjKxdDYQydg6Ca8a4moP+jdNN07ACGVtcQu0np7koUriAMtu0SUfWJwBcBvW+G9lrZ/C8
MxrO4hsmQnaxYQqLx6F09VWE7vkrjHqxJZgaSyQN+ufcMgY6utDoARrXNCzsxIzCXQeGnFlylp7J
wk2uSORSwS4wRb3BR/DD0KI/yLxs082iEVr/FwjviVuNYG82PPqinQMZjMsOlVhGNTVb4BenGMPS
ET9/sE6Bj/5GE/yrOEfjpbAFEmuNJAE5vVoC334WodSsl2Zehqy5uNDJrSeb6jxD23kDgcC8zcz0
dTwIKsu/1gT9qsv6+FiJoATtl0mcGDmCv34sWv1RzlPLQDs3NGI/wnX9TUrPmyU1czkcaBgzv/lM
63OsBMYg11RAwDRzHVNjtvj1U0E8eW2WMn1ue2fpZoIQZA5lsnghcpRtvQvHoXsYfcjouUVNjRrC
jQ8M/Tnx9YmaW6K3lfkK+9DrOUBFJodX3Yzls/zIR1UGHXNQYl5cyFfGzdTQpXTiHxmgY+TdPQa8
gzRz6oMptto37RWMgDqCWix2Zi/PDjIt8tuYtgbc8nS2r3qr7B5dTrnDOsPebN8WeOXRAZld2R7C
LutRU8fDBBplQCK6sVrJeC7mYFS9ehPJtlDwS9IXFS8drTL4aQ9e1DFBreLWOJr+BAK9HYaqXGvV
z0dp5+oO1lfKq8VZ4XUYB/a6cHTpwVJa7WyD4hKgumM7G4h6M2WhkYEpQoYFerUOTUse3cjEiDM1
+XRUKejF1Qgrn9UTKt7JSlTF3ITz9TMw5yrflLLAJJq7EbXGOELpYmIVfVVpLuQ+inu33TrI8N9S
l9g1MIVjV0GuGhtzG4Mkw80GAWXTlnSiOUUWI0sA3THgBrHdVcc0a8uE00xC49jTdX32EObyg8xD
nCIhqlG8BLqYkk1ZejXnMQNKcAD/wV7BqLNBkakWy1YxhJCXYyvxWL7RzcjVlHb1Ca6t6e2qcYLM
7k3m+KfL4m/pTLG28r/PltT/2e7WxZD671Wo26p7QSsVvaT/se+i/P3lZ0Hq8kf/EWFp/eHQRVxy
ahSmVXvxjfwpSJV/qMVOQw1n2h9BlQgR/6FHtf/4+N38Jyxi1uJ2+z96VIO/T7FseIgYTTZ5TE1/
R5Bq/6r64+exJf4rJbD3ePyEn6NTkyQryi7HAAEQ3t8atU/0SUCcyftshrylKQUbMGPcJw/ovPDW
8dTn4z7Lrba+JJRAAwelWSpXgnnhEgsuQ731e5V8oeLHqjKaQ0neqmd0b6gbjRdZSTM9O2bYlKvZ
plDdzIK+7xIK7z6YOWdR4EJh3u6iyVVfEHmzlRbO/+LuTJbjxrV1/So37pwnSLAf3Em2SjWpJi1t
WxOGZHmzJ8EG7J7+fFB6xympTshR01sTR8lyMgmCANZa//p+GkR9CGtqaxSWTHaRk0wHvGIEsY9v
QH6TTdROh788zf9FOPupN8WmpYjHZofEtRzhhPikMoydZXKlGxAxpvPlKFLjybJUeZiKJbkugAzs
M7BeySoq6/hfX19Zy0D/om98vzLsZDqakN7xhD9tRomlqDv4yMDi2FsroLhHRFbyD52U7831f70K
2xHuqPT74CNqIYn+dH/z2Mytpqx2qCjIL8Omo2SHLfW9aRBI2wc366qBKrjb5PcAAYb7jMNJSgrH
UConaUd3ZbqZlMxr0PktKx4Qt7i9dowu5WSMpgCkcBHblN0LCjY7Onx6nHYqkl6rZOycfg2/yic1
ONTsf23PlraQ40f1M+Ggs1H92Ls7tDpqQ9rYOdEk47zNsoBMaiZuaI8P+eIXD2q0ph8taeJjniSC
GA0f8o2MiZkv2W7NF5ucR05Jah7albCINZoa7sZqnhsS50tX/JLVIJc1TUqUPUs7drKNMU9GRhZ6
MbMbNAohEg90sRDk0EpQB4dQ9QOIl9Nsly5ofwUk1Pr1lC+BILEY6XCWhCESwriAo4KG2DMvnKbo
5nsIQvVdGBcJ+jWB8mzrSGF9F7i+RHBCMJJYpfFQ/yqVWKaLYWym01L1JlALGRKvd2kGW9XNLPhR
MYSO/CqPPEi6I8FTvfGDlgSudOpYUCelphC5zavjxlh2iTDpuj8c0j4JmbF6puGVVc0TaKl1/+an
GWqA/wVB80boWl+6xMj3A3oXOCKBNW1GeoKWBtag4oZ/jJzc6ZGyj2VVUPBocgnbOokv3t+Yf7RD
/f/ZCUFn7F8Wj78hFiDp9L/e/s+pf+l/dX/dgN7/3XkHMjzvv5CZ2B5dD/ARLMfkcZ23IA7Z/+Va
IsSjm/Y79hUWwd9bkK/7HnSrsc3yoBvLOzqakv/3fy1cvemlt9h/BJ2u/9C5W/dc/GWt01fU/fGs
tLQn0KzBZvbhvF9YWVtZY+7+CsiNKXRL0pFGsTbpwFrIBLG8vGBIA/O/auZuhiUn0FARCyJBeo2r
1sFSpxZE25egQDhgIjusGjyxygKGjFvqqkVNXCZf3Zz29HrDWBWZvY5937F++RPv50ORTH7xEgSu
jH7aJeWGY+yRr6MGY6WkDxGUEtzf6oLbiHEbEiCmcD26ZXlt+ajxoYIB2abtu7Sr7N9GN9T8m788
0v9lJ/oYEzm4m4SCNgpa61ElMVx6v/hLD7NvlSnl4iT4FSGwyZqLvnQK56Jwhq71QS+Sthyhassi
/XdhwrmJdl9f/lPvL9dnF6JigpAQzA71xU9hypLZQceROn3j4GnnWDbV7Jv4zYTCaDKQuCPJC87b
Pc1+K8MxFlndUYSfOwG7aPFG+7L3NJ1xVdcNOsMj/aANf/f1l/xkAe8E9KuiKERj6KIQ5Gj0aSI1
doXTW1YJ4hMkLHLX44baofsxbJoDqfu3zCdhUlOwdhH2FSzOxKFzQ0kZgU3+Qj2ch2hNrv5RDZw4
fynCzHcu0hEPrmbVzGPtHSka81sgramC7Oa49Lpdjs4VMC3CUbtbz2NFM+cf4kTAJR/eEW6NdgxH
WEJv0zRofLo1ioBw3FQ9P9rxQN2I3bLxhgdM19L6Z28GuWBD6+tmeQKRaRBxlUZtle0FQoMinrdL
6Vl9vAvJVoyPvBctwzH6mY0hlD0szFlIt+E07KkoSv6qUylhYSqolYl1H5b06K/SPjL5P94wi6Eo
Y4eh6Hs/QRPnFiqjHyAJRcb/nccnTidk418/34/HVB4vUY7QDmoBi47JYvHxHbDGxfFmrzG+DaVf
+80OkJtfHEUSTEO+Zl2hX+9PM0p/5P8ckN4vSS6QRhPdbqI5KR8vSVtf5Hho6751isLPS08mjwmF
4oDxcQBbkr6KRqNGnoGf88yAF0NEFbh0OCI0pISmor/zvS7APQg6Bmn1HtjM8NASVOcvUAddfkJx
xzv+fmxxAwITBmsRUNejvmnqxxHnRL1Cp50s/ghnwMgPZg0lOt27OWhHEJC9XqW+Hm0ntP9282RD
bGoRlsVGzzL/8eZt1+iMGATbN3waqUhT381tLOdGuBNHTyxOO28pPniYAoVChBn4Qbpdm0uzUDa0
RVkmjXGFBRealKhMaK9piIgxC8bKDF6TcrwN6ri6eHOyYmkfypoa78tI1nC8RWZiTsuGpD7NneuG
4L5TuxEVx3BsmwRVgRbqlNa1bbYWmlAaei06syk/R8ghgkYr3KqhhVZJDnbgZRiWFkHjaqJnU7fQ
Cg7XJ6/oZwfk9WSpEc+ucEysaAtYKu4PfeKbDKdPE9iy6CSC8OUB7WCkVg1sZI+8KhntjYuz2vKN
bimRPimniAmRSJVZ65muI4IVjDGgGIeo4GBouwVUMCAFnD3NcbmKqF7DXRytROxiAyKFudVnaOeR
pu84Nx7DGiTXt6mf7P7G6PrKeDCdyFdvbut57ePiDzE+HrKmB7a7D6elyPcRaLFpt6Avx+kuhNWM
5tJvKZAHr1aJEctbIhCPThumytz8Cjlaj3RsQbW0sos+qhpK6Co33cLbRyVNOUdyc0ae7wfQz12R
/EqCyu4Z5cmyg9a5Wex6YEovVtvJ5N72zJ4kdlU5UvoHFUZpUlxX7pQ3MWmRGOL89ehGcZoStNH8
7T6AVrabg5c5SRzsmCsehpNyWEyctNCfo4lHm+R4DSmQiE77+TDGnYHl1JiWk0efbTgSDG4GpMXu
d9hontsdmByw7tajXXbsLkpOGR/SzzZKq1ua18Ed3fbnHxppik8d6jPicW1A1DnN66KAQg+XGeKL
mPLmZBi+j8Owmyt/P1WZRTbfdbAmphDnGmBdrmPbZVN5mSJSb+GaEDB049t5lIB57yD7ZmOByYht
CHnI1YwS8NbLbJeQqAnDmIXLb3s3yZ/8OIqM5cpxio6RMmaqY+UNq3aT0GhkY6tUYFbWpFZxhztV
FqCWyVgI8IRLLRoTSHYL/ZVmoAWmoKMkmVMsVWSeadw5unm3+i5iUXG9MivC8FEBnm/AOvo+I0sJ
OGUHgcKX6A/h+9N1uWqacEJMi/EFd7+WiVXR350lqGDDlU07F3/UXdIbp6qkVjauUCvHgU9/AtR2
c7tUQmBcGLZIQVfyfKsJdXGGr8l8/mMv6SKuViTWwGdYqX48FoRt4f7LKiY9zpWD7xQiSoUFiNCO
iFTGfjVNEGLt1Kb4EPlr4Huz36zTIHGVwRN0qDI8UfUhQcN4GclS7xO1ONZ0E2S+/srUFlu5nDxm
FlegdEMuMjImPcG8FnnQcOnOBj8rsC/iZ8MAZCRliwW0w3egN5TLrn/fT9vadvPKcSvhZy4WKt4p
x/ksfM/Vz3y89BESm9vfs4eW0pCP9MkV8HdRP78PBgEhz090qA8b+tfRGvF/dgc83jbT1jj9Hmrj
/Ov/GeTz73nZLPIbX8iSL2BBKBxec2y6qEiklT1z0w2xI9eKtVGXeULxH9fhyj0/KNwrqYBuu35W
bXzAgnJ+74NKEITchqWqGaVBlAW/IrAc4FsRM0S6OwiwBo87LsF38I76sUk29zyCteQNYl0731Mi
UrxH17KuvNG6mFVAmWRlnh/teXp4UY7mdOs5dMKaW9cv9M1P3pwwFLHV6sskTuLxw7luTD95ROPr
qP6SO6UtA3nC+0RawCXwLblJ/SlW2nb8O4p6NrOr6xP91c8DCsZx4X/qwoZ8uDVMt8qzA+kmf5L7
2HRBhmzHVNW802EWMyklTYPNazr4onm14GIwfTo3KPXNt0PEdO2IZPQHClwkWqwE6JhiRCpTvw7l
4urvXykvTsZHVcSoaHdVHPC5SWNbMc7p3exb/ZU9hnqu4KILWnz/e8hDeJd8nSm1cz6EHQBZ2SqT
ac4+D75o8TCi6SClYdLWGHTBrM0ujri4S3dTCyy1kCgLEDw3Nj2WOFWrAz1X+nVW7K/8DDyplwUo
F3KsMi7tsCum+qJ3gPdCzwgdTJXRYCB4O8DaIW7HXbLp+INDo1scS3QzxXEuR9+je2K0UGQ3RHLF
cchhtOD212Zcnai+Hp68KpqMEpD6ouc+pqAeIcJkN4IVJsA/QAVbxMsmv0KtKwoRi5INX6YfqNoy
1pu4qOkHvfgdTGR9kaDUVvRt1fLn7KDHtS8kuAjP3Nvv7wzpHNwNVl005tHyZCdBPfaPjT1iJ3TR
n28d89qOIbIxvs25ozweO3frLSadlOseeRJ/Z01SzxqSrnqKE4YyEAHmI4yApYS+3z5NSVOuKKw1
/H6TBhq9ibGC5z0D7YG2C345RRRzY0ur5Te82dLv9+CqjnllBq7Ax9dyizba0StJ7fEQYyfKZyxI
kPgjsgKY5heN6+ThvI+s3PWey3LWzSB9URSze1XC4eJOAU5DoF/HaCpYKnF5o/h37GZWmmxH9K8H
T6W2xfgKFeREYllRxfzzdgYRJ3+MHM8ig8J317bpMaT7Q9sSKra7G5+WAa+/d+amnKMtzfqwsnce
GPcCFUmNssNZ+VYUeM90PFncDpthyMNfEPZyVx6OdgxoCd+AUWtFCwVmcx7JrEctdrRTM7WHy3Fx
y8i/z2mHNU4th+nO2S6yCb1n1lvmFzjahRHIHFPfA6gEg8UfiIAewCLlvMrJOkQLK5+9cEaO+OpM
hVccsbKQc7QDDdL1xr9H+NlTtGVHswt31RV23hhwTiy/fSKvNeb9NzNusjgGYzPbyfQw+pxtmjd4
bkMjfnRR0LXmvs3VUIYIEJYuf1ocJRw00ewOE6U2y6o5UyKwCZWlmOVgnMV64IcG8mJ/JC+B4/X5
Ts7PspF4k7hr17XBZ2+j9+WmQFzMdAvnWK8mnP71y5t2pf6N6j28iTKhf+ZaVK5YE+NZ/2JkK2q5
20FVvf59XLl5lWNOi9FxQVkqtwAqff1WhgD664vfU5YzJSsRrAb9Vx3nAO9ZL6e0ZbTT3NpkZkVr
Bnfo7GIyuaNZOTzoeYlCcaB6rt9yKmwOo9+RJeAPh2NZf2gWk/ntmNCFjibPje+Vp+SZnn9fyG1D
trSGqWKczhFblWaLT1Gwksq5z88LVk7vKh/ZBJbJbDBoFNLfsfVgH4GwL3GkXyUgnYyTQs/KPffY
jzKVUtRHjEfiAKc+0c+jv5Z6f+HoWmYfWUWu0i85aVaSTDQCT3pO+tEicrSL9L2UJeyZgrdxdx4Q
gXidj8+pB/C5TmcZ2VUi7AIFz9fh1aeAPgxs1gdmsGBxo0D6GVuW9LS+TbkUJwCJHt/aj+OJt2EE
/XxskDnwJYoh12/XgD0N3/3ry+vA9S+Brb48IhYPTCrFTq7/KbBt1VQbY+d7p99LIxwr/V4RB/Am
fX2pj6gGh7fJJD/MtRwXbBzJmY9h5IgpFiItq/rPHDHzCdwvBCHHufVDX8/u0Ev0Q1VpxhOunZZm
Ppzy3hfHr7/LxxQCbX3MnwDAGfV922aefwppo8EWM/058Sn0EUUgkrT0eRyTN9/egr368zj//YKI
k0gcAEunwPY3rmueIG0vSjN6gE3MRhHn7PgHf855936/2V/f4CdEnb5DADXAbagJCso7n8UTU5E5
cdUXHnyQ9xWDLrKASQSEcAZtPTldMOwyCEbtvRptjGhgdej13G5ZGoxucdiI/vCNPs50vpHuC6CC
SXUR2oobfC4yhaYx+jOugcX5pRo51/GOT4rqRbNLgyHlESSoYngzKeroHbExEGfhL4bITsHcR0UU
7dzSrl2qiywt85qlvuHXeT8i65jONvHkemx7/dbI8zL79U18ygOB64GGR2nUhsHHwfdzKgSxvIF1
uG28ebRvceF48fXEKQJHL8D4HfBsc9fkCPT1dT+OHQ+Sy4akvAQ5KN7Zz9el0ar2awMoRMx5sfNA
bMiiwy0m0iyRMUtVeltFSQ/1LaHFXXh/eHafXl0uz2tAslGEPDdND/r46sZg9w2TdsA3Fnde1LU7
mp77ct7Sz2t5ali1dcPmOqtT3mm7GN0AUDAoXw/Ex/dIz2hwSayYAQsIo/H5xcWKzszmvIp+RuEC
6mBfN7KM5q0RlR1HhTlo9UH360v+/eYDKvCsWAFwXRvi48ebT/wkKuiTbt8cj84Z1H8WmrZ857aj
YvqiHmePa+nOYdk87x21SYkx3A4UueX4h4nwqdymB4AmHtKf1AAApduf36I45OwQyt54TdLW55g4
9Yk+t5VTnWCYqUYcZJx1WnYzoINJo5CblYsHuMLwk5CRVm+rrU6kckt9dnXrVjygJKq616/HTKeh
/7Kt+KgcTHKbDsRlykP2522Fbs+gNZtlep3OLyMmOvpdN88n3KkFXHeSItdrPmyZWv+Bi5T6p4NF
WRJsOLEtm4/tUDX5+OiCRhDiosB7rQrXoDyUURjh4DxAqeEcTJ8CJaWOhm8ytRlyRFoMZNnSiRgY
mU6eQ4PDk44Yb9bHbUybi+HKYbPGsP7r4bI+zzHSqrYH+RImGU/4b6eAyaZYEFaL/dphAc/JKetp
WVN3nIkxD1pTnm/4coZfDvxdzamcvFeQL7NxGqWMDl3YFkjwymVBiky6tSJZXNEcRGFDuaQwH7wy
jLGgEHY4kTkWRjaT8eeQVvCpeFhx9PrDa/qJRs1KhZ6FANgzLSCiLpP148gzMyv6bgf57Lu1qw9e
57gHM6+Q85S1INXgUDafV8/zmU+9x1qSuIK/msbeZldgb/rzC+18XsXh1lLn1OgvwQngb9Min3KI
PUktnyWRWosHVpcHzo2wEnu+sjviuoaWh6FYnlCYzbMPLKClf3jNgj96D3GzRMZFW9Kv84QLCzl7
GFS69jg5Q4mVYK5c/Xjqzg6ZQuAbye3Tk4sMfCk8XbIxieF4Cimjr2UBVajLKueiVFBOE88ORhGn
EzQUZtwHSNE6u9t5vtLPLp90RWXTvF8eHxudtAtq0pyU1KhL8s1TgwgNbxPplpQWOq+iABYOOC+j
wq6RurdtHtGHXMAxKNdGHGFpEzvU7bAXriLnCXWHjrbgS1EOGvAWpv7w9WT/vIQz+r7pw+vSBD0X
ctjHqUFPdxXTwVc8LxZZWgQK4L0Q1sMqr5HNAzhgofj6ip9XI0FzqEnFTBe82bs/X5EIrkvG0h5/
2IvSk3FUjl7+fifevKEhwgZIt7BWjnS7dfHNO0e+/cNbrivlH1ZFG2IgMgnOfzDLKE1+uvPFHlRj
hF75RMd8qSmVNeHbr7pJGlajJO9oKmkjv07vBsxbWXFk4tYkt4IeBh6YAl/LKXoR4y1I7A0asy2C
edWNFhXAPjDMdN3QhlVfMYlMfGcpFaQSMouHOdKlmZjMQ/y1OV0cwEf1+s0fOKnfCvZ7qTXCLfa1
+68H/vO6hiQ3IA7Xd83d0k78ae/MvSipxqbzHwlRTerj2AohMRXDouctoivHuUisURdVJ85w/BED
6dVLnQcNgreCdhYRnci36R+KJiX6v0ilsPUS2VAWszBeoxUt3S/4mvPWRWOpy/XWTKruqfUt+hj/
0ex1WTU4xaPcY1mzLOR4n54hmRd8OidjOCYIOlmolvdUmOzcSt3PRqCc66+H8OOcOV/PNdn39X+e
9xlw50/ko0RgquPvxMcUJw0tpTWxNabwoPX+UXEV4bPu2qK2TOhOsPa3gBAjOO2llWbHc2KCNKk+
j+NGQWRUdY1OGXx9gx8jUCr0aHtZCbQoRdO0P1e0oV5NMKbc/MKvjDZ36d0uffvZawmZ/lmwqy/F
owvYmwKHWs/fmIsl7Y2zij269N63GpjD+uQxCYxk/3RO/bQB8ukoNEJOzIwimWBi64+rXGX2CVh+
Gf406bP9T2AlPEARpA7tUhcURhDM5Zpu3RZvaMAT1AHAa5vYp/W0X/uP2WgSBn892r8lIv9zNnOJ
IBiCEOHO+6k++JxxME0WdVzku327CLSXW+FOOpRRpiNUTS9OxWl4TdcQVf9wVUYLdYxV78a9VV6R
R0IaFNNcLqlJXguHqph5V0ZuHOMmRtbKrY/RBP9k0iJS9qsfXdOUJOjbTDhw4RC4L6IHSGB6XbkJ
WrxKi2t7ov/NuwvPh4HcI01u30ZVCan/Jo+TIUTKowYvtajWZUhILkiB+2mJJD+TTJHfqTPf4J8l
q/yc8CJ3HLCae+8B9jkJnr+P5oghJTsARQudoBoHASgChBBgiGMlwBycSP55yj/aHSZkJDbPWTfJ
yYrnZsrAAuqbd31JL2DVtWGVbjwJThu28+9iXENCh477c4rtPbfHtjwyvksT6PSS3wzUPMl6557Y
SgBYxqnEeIoclslSl9JIMUE9S/coTWBTPNokZEP7SOtQ6MhD5pmGLlN1A3616/lcIQjHubObDa6O
JYIAaoM++hcoVLh9RGtD1fFolqsGjrwr7mgEkriOxQ3M3OabO4fDUn9DCaO3Q7KTpvCOdd8hb/mW
QpcAKs88JxbZJW1jaa84i3Tov2eKIl1w6XrTKJ4tF5u74EhBN5L3NCVmudjiK22Y1GhY0CYM5PqE
g/i2QtHuBZtxEgtEJNOgZjbAtUaZH2AaPkfjdR6Ca1xWnGVHHGQNAGwcqtLEhNNjFv34CqIknzGc
BMKCbrP0q7L9XlETxAov0L4vlHHPyeGGw3TsXQdASkmFA4L0hCK/+54BRJKhM5hz1etj5nlqFO95
yooOOIoJLUasSq6G1vRKixU2rn2+Bgp7AUMSRN43Ipo6OMkqNIpdmWJvuAJpNZ5c4CDZZk4B3aTO
YF+kpr0cSiieF9TY6gfa2OnpASB29NMej9PGGdpvEZP6woldkDa8fclrhhHp99hM680EP4wqSWH3
e8owFDtF5V4F0nyuc17HapTeNVRQufGBqvN0ARLtMn9ytlmdqls422BlRIMZQkCvGk30nVf+TKQ6
CYgfVy3stSswA/2WXtBpTRSL2xhWCZsEjMG9LxPMEVOZvqVdQ+NLImNavipAr7DbL4NFlLs5qjhC
VjSQ8NHBXK2drPJ3Ix95CKgUvGpn9D1BU/RG31mxzycLqM4c0lGSZGZ9kg6qkVVB8RBZMH2fj+O0
BC+wJ6CT2qr8NgYi3ZqiNy8dM0zAKoAAv3YoIO/avqt+dZkf3VPWxiEv6e3wzUKERKbdktaDhuin
OzlXxtbqyv6hGxxKYSwFm26e1KXdtXNOx+eIs6gfRknwPR1EOB8IX9TPTjiZta1pXyEBn5YJSEpg
0L+C3vXLjREZmBWGxDIbx+qz+2mwczL4ZU07LfirdYT69cXMOnk9+Y551XmWnqGRqw9g8QAuj0Tr
jennwwFdhnGZ5naCfTur35s1AvyCbxAg+u3RO/4A8jT+agxj0h4Cy0vXZbUgHJHIGpelY+YmQNPx
WaWzayOXMQcMpuImXpmWTI+z5bMQk+ynUdQubED2APFoXW/anZBKXLkFTb9oEJ7ccf5pqig6Ohav
zwApZUPR20xpVywHqFdzbW8dv6+OEhLAD6h0ZAtNzsYxjWA5ARTEgjRG5mso23nhWFuvbFFUewDx
9kqYZX8/WVVOlzG8k3Xe9/Fjk8zN93YCCrtqJjWtI6vFXhz7WwgmnNyjnBdvShYk38F4F4ouAaq+
DNlLVsoFU0+zfMInAXW/HKz7EHnLQYo2WKvWjC6dtHJeusCbrrPFAtqIPFxx0ahfRQooA5jV+NoL
jDpFbpyHL/Rjw1sJyBxCFcq65s4bvXzHQu956zDFqb636uSOIJ/AcEzaR1FXcj+oCZW/HLwXHAIe
MTbPHpemXIJ9I515RX9a/GtmQPZJ7+MpT4JyPvVt6Ear1mnQEuYxgLNkGA7YbeEWQobUosenCx/D
qg9f7Una38Ac1q9ALJZfmANHm8GvxQ0NwvbeZKfYNFPTn8h8Git3rAbgUV3+vJh1tbcLC0hWhdDh
mMzYb6OAZUUyMZOmUunm3gWtjNGaJulsn7uqfSQxZPP9B4FXSWXvAB12P6gYN3dhlbQX1lyEp7Js
lytAn8128llyNdYhPVYOvgitcsa7qovab20QOD/tHFeylYDPdHRoEd+i6RxvLbtXV7B1xkM6TjYd
Gyqo9pFXOjgZeyg/KciFh4XmkusoStp7MC/JY8C6/aNZgv4bG358wcvm3yyW0ZMA8fDpCCP3Gu2l
Za/7Miw2IOqgM5kksnZLbNR3kK2SuxhqBU2vsjB3LfiDH7JXIC4i+E3XbeioK7IcOXWrsv4W2wt2
xgnt71vbz4MLCzXaGuW/cwuj1UYz0hpvRiRIYF3PLmzMcD2XE2fwja8QWwTXuWsPfr81QWEX/Qr2
ZHRNA2V8R/2vOBrOXD0VffvCv4mRIKTWE4wStcmUnx2nMCN360orvQxrKZ6VEalxXSSjeUOeQD2m
YhiafSIK21mHieVfOVHdBrvQLKvwEravBIFLb/9qQIm5CcKFFpwM6BG2knZUHWuDeOhqNkBKOBvP
HPv2ugkHJEgWVqbjoXKa8taeHOPepwcbvuTUJvWWxuT2gbaWoaTNocYRuUzzGtILPATSqVFkGXt/
6LrlYQ6qViV7ffQwoVJOcNhyRq0e4/wyJ13bFvQoc3JZu6WKhhvqeBmWnMqKv43+gs1nbRbeNbm+
yNrQp5HmWOi5Hg3+KXUJ3WPdyt71ODjFFTmJC022vnTFZFbZt8WeIwHzcmrMUF0KFjvzAINsmPcw
xKp2kwydq06hEQOdGUVchHAojCgucrqEw+mU2oTcGDE4xX09W8ayHymBZGvTb4R5PYY4Q0L8QWFy
A65vGTdk15ZNTc31MhN9usazKr+EvzF12W0xG1642Ax/ZUJopYJY5jrFI4Vb3va9kwU9mPPMKwTS
j67mfQgQ3q2VNYty61iqSK7zBN0gLfgIEDRMqamASs7LieROll9UKa3223h0oTulxNMbyGnTBY0o
FlybwEx88stZax0wV5UI5ZTrzysxTvM3rxf90QAG7a/LLHKgJzm5TZGYavKTJY32DaxJtrFbOQOW
wtDG3sZDIugx5giXwNJBNUoea6Sn3HuYDaf2OZgpkAXYNyG54Rfo1kqn9CeLUBNAz5A0nbvgJqdw
S1O/5SdbKabadW8sY/DUIzLDMrrImsB5iYfheVmS+DFO5HMcSuDbhAnlaRz9bBsFUbs32TygVymv
RZjlL1fFLIpji5PzbkjacC0buciVbpqFQ1W65amtCho6W29eKfrEWV+HvvzZY9W+A0aEwAxiyg3a
t8BcW1M3NpuFzca5C7vEPvlkH+juHzQqAtNzOmtJpo1vVi3ze9lUXbDtfD++xqeqPqmm62PwL/EQ
HdAzxFAsyik8lHXWbETVFLu8idxTlZsQHvukpgPHNW5EPjlXQiKnq+MOWWVIWLQReEe+VMpX+2US
At6dzya8MaHTdFsJIPNI8nHsD7IFfBR2ozmtmxz/Myg1g4TWXkYkoMmmqkPncXPbGfnFaYna9C1C
kdnsM5Rfm5aXclxBnWnpmwcZPaReDnMm43zBV4ge2HXSncLUa61oqH7K0th6piY87ZCTh3uMj8ud
L/3szshMPMKhyn43q/KxyEgjxQRuO19E2Y96FADuXLuuf9hm1F4qAdhrRbNdFoBDVc5lJAU3HZto
L9JpWBOE27cZYcnlAHzuZ57Y/jPIXet7btkwSdEUblzZ1AcbMcMTshCR6zVtwrgmM5sbL4KXA+KG
HngmofPTyXWQPlel3rUn0b3Ss2yk28IDtwnLnJDlULmYOK+7Np16VFBLTRnbB6W0tgvWEfjlaebS
ptiJ1yRJQEyKgu8AEddPgnXO564pzDInklm6h9JTwt8Qwutue4Pt+7KUdf8vSdSGd7K0bfOZjReI
YGgE43Bh9Llu982MCxodxaNWtO6sZcD1Ip0NeetC0n9VQyDZHog8d7WK0OnXkWtfIyprr+SM3HnV
xhxprqdOyddc9FO67iiAD4Bniuln38+8K7yUxGlKUl9/G9BTDSu0YsO2ygb7khx+jJg/nRYO8+Sc
fznkn6Nd6Sf9FbzvlliW40i/KaLGwHWpKSkYmMvgPmHcVPzw5YBzMHnmDZ3RjXlUo2+d0H0FIXp1
znArr6fdeD9yqAJqbFbjdgJDSrc2tAUA1Utn1EcbYoABb0+n8WYAfHLbStrkVmilmUQaSJxkTj7s
4sFD5FNCisg5pLVbHcYO62iGXMKZ2gYg8r3qcI64xdtn7DZEFViDrZi8GGyvWwt07rw3MOusnFsP
1lSwyq0mtV8Kcs5GtR6MYMqiHVKufDJv8qT26nBNtD0BslOYd2ML5LPhujN0H/atYqUoBTnzRpst
lfnVHESkdGiEJACTd8VA1goMHjWiUO1aJZv0exzn9NbB6zM1P5AuIRvQ/jA1tddDU8i96qASZZT/
7ppuGtxtgjK/rLZugwrsFJkCVdBeIuHvq007w5/N7jIlc56DYyDkVxmsRdQpw2pquf1fpRH6JuPY
ZdW8CWUyud/d1hXJ6SwjMKSWwvRFqIv2woomeRWGtBAhBmQdJ3/Be7j4b7ETmZO3pyiz8L41Vhem
P5QcEyNZQXycF+2OEGWjxxbBctw/qYSEQnDdc6CcjmYWmrMD7qFTTb5f0F3xtNjysjp7tQNVDeXG
LXo1V1ca4GUsMCfQ/0JAoWxRRie7dyUgKY8sd2pfmko1c41CHmQVn2k7cbOTMshYj42+3uTo428E
bQYc3WXIionhF4eowNmnvV/Os0QfMFDjT+HKtarQbMBqctICQC9a8JDcQVUH1wtHvwC31cKLyJcP
oNzUynKa0Nn682I7exRp5ZMMVPFI8yLwDlHTFLdy4D7gFOIBpDWrnFMWpbOkBZsCLizZDOA0ISsv
okEWt3iAT3WJ7jKkT/OOJO5wgUIhva5NfOpy4Sl48vNcbqVd0kYwhEgUpQH4JJxGKP4c4fyVXckZ
k3nImdW+7U36a6ZAjpU2z8jf5GJGOUsr0LCVxz6qcPxY5ocuNUacPkej2HICJUKMMum6+9ZzQHFG
ZTC9GksEMHJlxWNjPQR5mrubMa2qny0WNC0cDZCzZrUYwKUxYABdyXGi7S4U6NbhLTZgDxhrTtQC
7HSOcR39Y0NkgIWl1veoRBNW68h06nrrzGZ3YXW1/6MYCoeEpR+JuF6TUISVupr9uTuWWCOqjTBd
1X9HlIugd9VK+j/WqI2bgQOSJVC8k9w6xkTe5cppOIffTEjBJni52LH5OQagBq6R1MHUf5N2Zrux
I1mW/ZVGvzNBo3EEuuqBpE+S3OWaXfeF0HQ5z4OR/PpengF0RUShK7vQLwlkRsa9kpwy2jl777Ut
lFlSH02JqdhYxj50K8vDLKUNyQ7Rkw/GmWPNl6Q+9i3J4CwYWZh9Um57bSOIvIdR02u+z7XZ2qKZ
zwsfdggwyPVAcNbqB9QVl4I8a+I7jWO4/8VwqZIHJyu7661LGumeG4x909EolH5yRMplJycze6yV
jI4EeOLvmNgtEAdFYndA5mQzciUU+k2qqxd3tsaz6oqEb4F4HTKTU9acphB5ED4sDyR/KpwQOIc6
CJYWaahwbb8pSbg9sPLe3FdmlhGc6aynNorr7WBU+sXuegFAgoRMQkQZea9fF5j51nIi6wmu0Rj7
CUdIUaGueSk8vENsd+Qm+gqsnx9HaubLpbYG0y7TMIV4zmJs8S7hAAQ2kPZQnOXE0QtJgy0MTbAE
X+gyaLkUVEt/BG8+3sWGAIaiW3HjgKgsmmc1OwN5uKHiu8Sn6vwyu8SlAoUL+D09ddx4e9cEGMad
GiYWZYYeynrepqAR4bSTCWBdcl5LNgD+ajeNvcknoh+hBJu8WcFasKGwCHpgaC6bcJLNbwXKbGNE
PfnnwVreHU6L6XYeqq4Ji3ZyH3urG0iVa5bVMhCkbIFKoz7KIjJu3aTIHQzs0VL6nYi8Ww1uKwiV
NL+BptqfSZFkAekE4wNJfazQPxxvCVKrBzfsUDKxhKNasmtVjjtEmzFJ3YLzt5PFbSaMhci6raxX
LYIPe2JzBRcXi3G5+EVTivfUw4tLh5zoTjXeZ33jKMh9weoZSKItHTPlphRZ8pxbc6cC3pvc6rif
h4nsWvf6c7PvlVSsoaVRRye3KOWFEL+I/Wks3mVf1pduoL8pSSt2j2R9AteLJx75onuPNUUuPO+p
LdG4eRy7EW9Az97lVxWP2qGDsnItEcqd+wGk8c1gtQjFnZPfsRdw9lqku69sjGlqiKvY/mwM8Pez
qfePU7cYh7yvBwMIlKuutzW9xNRdseJx+t7d9zC+bTj4GhenMvXmXWUZU/FIijcNO5ZbYcejbgat
tMYN1xdxWy11QmpFiUsCo/HiRQNFR/0IcQ/BaFO6RfSbwJsOH9ccXuj5aXcCLMtnTTbyovOvAFWd
+cGhF14Q7N3jjP1010wDv3Xu+EF0bjg3o77AFhpqXfB7sJLK1wBkdcIsd7wPOngVbi9D18E2zb99
p1qjewNoIEKX5sATHQh09syJqF81tzCfskSaZWCy1T80TSWQ6MgA5VJ+LSPbf3ijDfug7pMXVF5S
7uAihjsXJtqa5oLO7GvTuh+ypOWUp8n06prvWnLZOCXmJStbtAascPW9uWDyXnbKQOg1QlnrmIAO
+kjxzXogYrgML1E6K+vLqsw632e1Ww5mEJmdPmiQ3yxTdRxeOT5rtDacu5knUlsPiYSIlWujqy9p
0EGg1efDuMxsMX3bmK2taVbK/WVX1dVm1jY5Da2cY1aig4GfKhy04BJsuh3aln6TiaAc13j8/gsZ
bX5pbIknEDtE0tQ/eqstTh8itBIh2fSNAjqGkprGOT72JgYcagQ8gy0ySJzFq94+TNIdGGFSOdtd
91q7KpqyEIugy9yH3yCds1OW1f1Yh72CpSE2eiPHvv0EeD9BQ+BPadIlULXJlYy+hISTYR/hscq8
gI319TuBC6x7xS6J58lp30YtXql2SmFl889IaTr2fKsNPQPzbbb0UQEEH6KTM23/a3nur2ovqqGD
UxODm4f+Sg7w752AqbXgH4C9/53XzVXQKP+w/pa5V/CBazWy1L+QX//qLLz+jba48qauBj8k3yti
4M+BcpZz7qCTmP2B/XL9G6c/fNXSqjp8GL2TmCMxiEmfNUK/gPlU/8e3/N/iNex+6tNH+dP/l0yh
/x/s0PWr+aobkt1xMvT//s+/J/6prwyFv/wXmszSYXkYf7rl8acfi+Hf/9cfffTX/+f/6z/8Hz//
/FOel+bn3/7nV435/vqnxdx7/0xlEA4fxf8dKXSqO/Wx/Kd/4Q+MgxT/ALpA0bxEq7+6aFCX/6A4
mP/AR46HTMdRBr7MsnjC/oPiAE33CnixAf0IbCj/B+RgOf/ACogR3yVXjUtbiv8OR+hvkAAYATaH
kmNYlu3wZTrm9Zn7E6QAnvXSDGw5t1ffGjU+CwI4fYr2Q7fo9ll2GlKuQPZAtSkWGoQT0Wv3Lsrc
mWRKy1uxJRf0L57zvxmiYSQRPwUpB1hZYvrCuvHXL6rCIdjRWBgFI0GS19iBXhrGXA1Lhjcy20gs
0gE2Ea0KMuxczw9wkFUTjHpff//pgzz/IbX/uYbzb+2Kf3wpuHmxITjY4wyTD+LPPx+yEShWlUv1
7qBVa2i0KxfgyFxjRIGxli9GU8lP08lQeLq6K79Il9FeEdHAQlno0tUj7VV91QQlW7clmJh3OFkz
1MHwX3yhoKX+ZFjiC8W/yWcJkI5ieZtH569fqIvIJDqXi1OyAvbdiopU1zhM2UwJ85J+jmXJ9Mfy
GeAld81uDGJ2ch92SglbOERG9y9+cBiN/2rl4ityHHRnAACYOq+Uh7/ZKgyBNT0DNx84qNvZpqy0
qA5NKL+veOdGJ+gWS3a7yNIHK8xzGbugmWYdSjV9b2lgmXK1yUat1W+rwzRNPifxsjAa+Tb9POmt
6SZutNXyRwYrbM7myq6UPVa7FXbXPjImdbcQIopTPFiKlWCvZ0UwGlNS7Hnv0mBojnS5hXDtrcsE
iK85psPgdIQcqgikrRPZZnLR6BZ4sqnYhJXktULfTvm85KduSeR8sMRqy23tdTGpYkB/gTdHdrIv
9Ekvg5w253aPvoOIVvRs+3zTAgzwBB7Qot8c+PcPZZipE0qNGNhNo5vli9XanRe6jTc/OOzY+EMs
9i03eUv9WGCazvTt9qXxRXuFMvzJyWeHTZkdcYNoBMo1phw/8iyqlrmzREsoIvq+SM511bDxepyG
N3T/qb2+ljJmI55lVYi7X9nMl/jBuBikI7Nd1rTlzrk+F4HU+0UeKaj0+qtHYXx2Cr7Rbcwe+wbN
JaH+qlXejy4NDc7lZLrxbk49vdu3woDWjIhsrqwf9NjGHmYDr53rluGl6tr4bjW8ET6Vms5VRAdX
nGsfWDU2KCTu1wpdcxtJfd+08rat1u96Ygc35pR/zV0fJvZEUJ6s+nZZup2WzPlGU2O7Nzq5SB9L
5ZY9SHbHlng6OLN349hf3ijvXbOihiXCsmmP+r6q+/pm5qId1BhtETQxSViUd1fiV+cy1nKkI8N+
4SfeECkPknFmjcAGgAAojXXEI6bbJR+z7WAVAMjjfk4tn+xoEmZE9h9h/OXwFaHn2/YyfS5mnnyQ
xwpn5f1CzCh/lfTEcJHBk4O3UYe2BXrD/UwjS20nBtl3q+/vUyTmOy1vitdrrPa+cEfvsdAkKAWF
LPxpxEkeHzAcRkeHouDvodQEIfGqwcODYYH+Dy2Nz3JanAOXdB0oMyX17PwANyLw5FsSWqYvpsYN
sKveOcA4ni2wqxuRle9VY39ICDBFOhrnYuzfqkrcRevU7ca6SNnYTYz+9uzJ227K5G0+j8GsouJz
8uKSTZ+nb3KY0a+DKMSmzcYPxBh57og+02Wo4XGN7YHxKGpiNwSKU/9KwcPfdFWSkb3UsdGckgQ7
4Q51UP4UhPl/majDREiI4tbc9EgJ3tLMRteBgDOthyy6ELuJI2teEA8z2m3tavh78ajk0F3mePH2
6ELArWa9iXOqF3Fz7htlxd62nu3RCr3FNb8Fe4Q4xsrZ1ceWRWyMeEFI/WFAcvodz11XH5oU6Jqo
hokViTu3FxczsLmDjDnDFWqlM+8AbMbuLdlXYezthQWeFsD9zIb7xZ1lekv/0UTEkbr1+lv3Gq28
GKmKmfrrpOmcQFOa5HJeZi1NGbabO8POJo3nfNpp3LufsVgG41p5wPzG2izGOvcGrMHo9gaYWwtm
w8qSMUodF2P8khr6fhHiaj2praUr/aH3JJhyxq1ZoE6TJJcgsCHzi/MkEm96izA0ZRetIYIKgYnm
DvtFauy0XinGpFhppQUu+YgXnh+fLZe7fmsCGdSCLsieeI9rKBb21lort95Y1XX2Z2sDMy3IVs7r
XQurbg7pJRHzq+CdgIZPEkWduOh0HRRnYPd7cLqJ8aaZWV/cat4KgkQnV5QHwGMm9Uh1qkrGbcMJ
nrGLM7sle7BnkP9HPiIx8NtSzvLTKjw8thi7eOc9DjXO0BN9vLLCsUuL80/qrQaWD4wwEfuflIck
qPIyrW97pkDd8hkJvWqXDdDLseuL5EIRcV/Q+lS54qbv9DE+ZQovwV4W4xT5Tgcg5MXNtM67MjC6
6jSpNTWeNeW59MyxArRuOLIs883Taie5sd1pYdaknQ2lw2krrfpVG7kEGUoWVrqfleVm9Kyh5Gu7
FqcRn+csdMpVdd3o7921HNieNWPbrjub3ZgH0CWu2m20mrGJla+cMGiEuq5arw6nuLZWErjSLLB6
6UCZm2Du03xOoRQyme0HOx+SE1L91DBOVvZyZE0yFTdKcpyczFaxGhEcPHSv9ajQhrHh91dmv9nl
9/SETHJJhwNGZSMODYwDp8mYh2GPqUinBig3p+bWhb+OvE4vgVO+aFPTGReSYHV0vxh1U8NDcNbF
dHEoKUpfajoveNU3JtD/Iwp85x1z3mK4msqxjzwfOdhr8SV0pWc/A9IrCw6zxnZ5KRWaopAYpPS1
jChHK97nJfnUfe3inDrk9Wwtd7Zee9mW9i4WaSaG7D4gqFVUQTVFFHC0bW5pz+46yeheS7w4+Ubk
nOJTg9XOYOlZx0/OaItXiuqPurxljQlqvfRdi918GdECMkfvXa2+y1Kmvikzipumzeo0OrYBjb7y
OHCbaTN5uW+m+aGxG8q69T5crH4T857V2+jBjj+Jdm3itqOGgN7Gsj1N/FRT8zRMUiAq5SdntYxH
qxrioJ1G7sAZnXTYctQ67jKO05Y6rr5bSfLrZ680fxtJuSnMyL33jIHS5znZ49SBKk7Fj78m032d
tJCKnT1u0UuTN5cBNs1DNBiPq6Kaj98pHGtRI2/Isq07nTPwRnb5jZ7pB7VGF6fN72TWUwVCOSEl
YjOuq+C6goUXEgXzuh5ss7+JEnWhPwwL2BCfrZ4SEctN8fPl9SHPxYMzrBDko2XYQgpobg3l7dK1
4nx9zFT5Cg+83E+tEf3OBWXAoAgdOroo7PG6dYe+0xfHsRtbv4rnzNsuuOVDPCQhmapN5ubjLm5g
kFddrL2SdLR92TTFh2mU+rYS0TtyMNOEBgW8QdX21Zqf8UsRDGlzb5s26EtYrQSSxKRtiO/wBX47
GNsDM23OTEb4rCz0uFFwqJXeKxqGe85VQ981SV787h06Q+GgtqSDHiaFPuyGJv21jOXdVL4AS4EY
MC7bxhrnR6O4nU2sMhStYONwVnj5sqVHeUFfQrF7QUDpA3cdzsyq8UFCTgFsM7n7Zi2rLYIKMREX
onqdLofSNfDVqZt0khvLoI5+GRsyBp7BgaoCXtgUsLlLsRnEJDZzCXRZJEt2VUXM/ZjjQJpT+x07
dPI7WXE7c+pM+9LWNuOqDeEM+uZQYdk/ALtAhyzrEzl9YtfV+IYRzX7iXND8JIuQ50oqnlWuuAWb
xVO5ins0kU00fllgfcAqlIgCyr7AngnF1aJ3hV7LMdmS5gcj1JZfuJ/1vTSovsi5NvJo1ds2k9rR
0+jMtDJdfSmKo46sZ000mjz7NXqWL6fholCedqIeTD/NbXk/NZTs4NMWd7PSwmKZN0rBfKD+9m7g
18lnftGPLPspds5bdSOFORxVrC++0iqCemxStZBUJUVGjmk9tv/81YmG4yQ4iqomfRZZpV1AmYmw
8MRnZjvNvWlEYltV0bjNO3XDRAZbApLDwwIM7dw4jhHYIJy+6gRVw8xMsRnm7psbFJXTq7GzsukR
K4YRkMO2gxSJrZX5W9VXjz3I7cqHV7b4OJqoN2ldWj3b5gPPzDeS7YjK0Cfx99Jm/KaTS4Tt5ulv
+ioPwPgvSy0oMiS/u6/lLM8s6qutZ6vnrK0SSoC1+0p03wZkj4OueOwdJreDl1SlS+0UWHu2FSgA
q+xmKqiHE9jVPGjS5MdeOw62GbCXKukH5p5HswzIDcYRwPbD1fnTRPY2mozkLQPPsLfBD32xcZ+x
V2Yzv7w67j4Cj5SLwzU/jYhb77FFnQfbdcmN9BqdrT2vPnPFc89DpLobx6Wqx6K+OkhsQMQ5M2iO
INuLd3NYPHTOtrvPIfhczFgkwI7d4X4Fq/MwDulxpGptYzJmbGVeGC9OIdy7ssDrTWWcwJFj5DuZ
9JkWrnFJj0fc6aTihqHe03tgI2pcXwdUNviaURgH+uoeuONkh6Y0neNVRVwbQ2GanLprdtzeuHVu
Huif98Kxpw86Mpb5hZ0wxn2Jz3CjoN+yUB2Se8HSeqIbJysEB6LVp09qHpaJ0ogSnH9umj5Ykkew
TXikVpd16No59wskJnIBYg2MCUj7OlDrCcsHLmBqPBmtMu/pkKR6pV6ruxVwTJAsdfkWZ/kr5CyN
Jwvjqmgj7aG+lqtNQ49nuSmoPr2yEzMWqiMn8+NS0YmNomQW2U+iqQyHj8l1bhf1GnbLU6wSmePw
W9VVoPbIEV3cCmOzs+XJ1wy/pHOr27QYlwouhngxt9SO9+WBn5H+Tldou29SioexEPVz8U00Ydqb
03WNn/dbWTmUuOVtfwG6wtPnFBtqtSK0xomHWUzjtI3m8U0h24fp3OaB6Y0rnA1v63L38ovMLh/K
qF4D1St8ZTOGAMNzWA2L6OCgsgHtT6rc79t6PlWltaYbkyNvo2XWpqwLF4+79Ed8db7hDOZ2upJC
aYB2xRbXORYUeudR8LE2UIRzIezEs6Z3mh/bJLsVJEocJCspEfRA1KuyvpurGftdXbuBwAHM0+RV
43Hpi1NvpHfJVPIZtmY3BStMnF3joJd6CZ5XzbzSnnUGqChORj+xS3S53lnjUDcLkg1CgDUs5vWc
DvEdRPnOR7Ffjsk83BkVrs2s2WGfG8L6aqcZOSQDjWPT8adOqgGShQtxhVZWZ7cUhv0kVsyi5A9k
IGBBbxej6sh3gJuigTQzb3gj4AfO9Ow9swxAr5FFpZXTfoJFNBGr+m9hsrDolpc5j6PGtwVcZL+0
XDj3euM9J9HA/durK4suFK7c47P0DGu8Kjd1d8uh6Wzge7R4iQWOQwbieAT5RAXttu/K555AR1Bi
buODrqddhRC8kQgxnETijZ+ICGwP2c3zEI3cjZYv2vVSzGeTx8c1tuawqFgpZaCTOi8eecY6JKaJ
pDHpzqDJ01cckp+i1hbKGanPgU+Sbiru4fyJIxs0uIvkNtG/HHye+fRbjuMRk096R6nN2XOWi6z5
yrnbP2HH9od4PKMR7VmD8cLG9+7z/u54fqIAseZuMuPbtPHeOzN/Itn9FWvxs0WedrdegxcEGvYl
g7vpzvyeujZ3cAxdVZONW9MauLBSEVaRC/a9WQvrMn/XlKT+pA0Isdw7iGV+TompXxjYjDAV0FqA
H9Wl9pBS9jwuf8NjuVuWHD+ZsekNbQMK1dcX+1mI8ocivN0wdHHAEaICQJ3UHscx/WpGEUDsOiSk
oszZvhFSQFsayn0dzZ9EeW+ivDxbLEaSOaEZMoZt6/GBxA+DrZ2MHhtbuuxjSwtSMYGzGO/Hov5K
Y0cERW0e4OSGRf5TUAkTL82HNT6Nk/eIinq0Ikz3YMJcn+H0BqPgMe/ap26JTcxrjRn2VjYE4sqF
CTK3pVy3K2OaDjE4a7+n2OJESAYisg9JtnbtDgzzVSAnD4Ti6KZTv4va1m6OzITVLcsK/QcaZRGH
Jefa2+IyKtAc3RVjgMCq6YEhrKkLCH56P9DIcSPUVd/UPkVg0X3KmgBsHF7A1bcozihuHEpXbm19
7bs3fXLbVxfiJnca1XcP+trSZ0cmu7YvVwzAtZyvlhohqiHl4+E6wqPJkmgndXqbdtIs7We91CUu
JgcA0KauJ6I+itihHoJlZ2PeRJquBQVIc/R5l4vWL63RVYaP1bXfB2/IaTUj1ctSckryT+an/jp3
0p23KYrZfMFkOj/zOuDMmzXMHghwOR71qM6ti5uSyNtOrZmzUJCMEvf2pKsbNs+8CqO07JobdpT6
U8GAPwWWM/XHIhnKh36FfUSYKp9Ln0eH6gGsb+5pljxz9CJbentnw5F/xOxAf6o9YUk6uSRHSLDQ
RmhhgiqLX+A5M9ada+VdR8opKc857oNqr1Dg6sChx2mPVTB68uaGgxZ5EuvWqg/rVqaFPd3plTec
2IpVFzRLc9rMos3eJWb05tQTpsqP+KrT8qUyu+xtWiytOcJ+tX7HDJLDBnspe/W0oMYxTMH7RLTH
8xFeg3fa1dWapw8DjVzr7WpZyRWVyBm/VZRHPbizyXKp76kFuaHfUbyzJoxKWpMS7w44imJVmSvK
pZiwiWAw8/cLGage8mjrckX1DSC/yMHCiRgFNH2lxCpK4bTX5pCH0xyD7jCoMy34jVL5z0Q3CyXc
IwOuX3GpfdHJQxF304x43Iqoi+8Z8ONvAfX2xSSm2+6Bg9DiPaYuPbh6RAT3lmgBXrQ1zyfzQDu4
hr9cJNg2V6uu8ej3Um0ho5ZVIPCn99g7vaIPCuCbFG7TxrmlWlBCwe2U5vo9Rv8T/qzhA3gp8FQ4
N4ILXkLMnZtMm3JuYoY4GLWDn8xxEcX9uhytMSjzhPJpOiPbj6HtHConBhl9sR7XYNTq8czzkjsX
g+a9R7YsUZAiECy4zquZ+ZJG0jxYSAV4LP276edKUX2AS7u+EBUila1hQE04wzQMzmk/l5/tsKY4
SpVgkoKxSqWLxVb3JXVmjtLJGEw70HuW5rNPhDcBJ+Yu4xrRJOhkt/M61m+RScPXzsWM8dnqs+vA
RlroHs/ixPrVdvWaBfD2LCa0mkbQB3SHRmyNAiXgBvSw3WwF6+QrAaSd3lXF90jWIVG/oOY4X+ZA
L48fScWrd5ywDflMpms4r9n6XLEa8QJ+42KWXBGJg1yWLBJN1VjfOYdTG4DwUc8KU764pYKpYcqV
w5Dxcmqd6GeMqRJkadrhn/MWaRU8OXV3M4DSpeQB/YLgRWEk1PNkMxGYlP/5miGKZb+RsZNBRUj7
8Y1zLl6w7dbume07Howa4qSfVqwwwxHKmQjWilBiVaGVB41N0GushXho9cG7X12czL/XuujsnVzH
5HNIo7jzIXnoF5EmPEdEZxzi4yKlbQcu2/qdzjGnD1OGlUKQKdvpzspsTloHJh41KBSl15tSk/EY
yF6sJburhKsQ25Fy4CLHw08UsPsodXPlDpVlOJi50eLoyZVRkkvBpBNMWc8Tp7tKHGOGWYpyW5xQ
LtRdaoQNVRwl+K+3MtWp/ks9eJ8BsYBYHSn6TF4KCrsfaYNl/Kx668zMmb1T21d/Aq1Pz4VY1LRd
mgkyczpLhpopd9KRzZHyGn8B/fhmT0QkMBLXVGN3/Kz5JFr+M0ujhCh5nHYC8QtVy05r3hD1XDy4
Eq5tEOuS4FisY+4JsyqZ3goSktHezrCPw6Zsn5tI9o6fWpZz5Q8a7O9xi1PtmvHYvk7FiJ8ZAIv5
QvZjuUyClLyfegbFFuukf2McIlzUr0bz0muV917zORzzq+/E17Q+opBN84hNNW6Sd3zsNR9dn6fp
Rei0evpW68ZPU6M1P9Tdoo46pbvSLpFL59wbjkS9nbASXUkTmJezbCWjoIjA+niRizeOZxKIlmhs
nQI8y/gUVcv6GbD0VPq5MSIIiCphBTbmmvGkyrp+AbJlf0PpXH4QE+ixReQGmNeDNJuDQRdOtUtt
xpqwLN1+3pFP0Tt0HMoQkR1IHG0nabTNrdYwO11NKe1uGaFWc2se7M8F7h8k2qE98FcjRU9RIklY
gHZ5aNTch6qXdbkBCzX8WPlqrwx5Sdv7Il+o+cyoFKl9fYR4gqsp7S+8dFxrxwyS39M7kv9exdJV
QdrMI9eaOWkprpNpRO/7oOWHmK8Fl5Qp9XG3xJl94oTCOL+Udck6hfZKRsOEhOdiTdaDlhr8SeTU
ikuUD9ZLxuu9uk3dlJHPKBN28hMtch+woPisMs92HzSkt58pS4iPEtYeoGhPZqltsM5z9/NGZ3q0
LW1QdA6b1jN5DWz1Xi0JNC3KzZjDZtfe1imNXIFw42t7+6SiF+Kt8TMV3izo8nEkfoeM2Fdbo9ft
MUzYNaN8iXXhRHGbajOZhip9XoltsnWA8qKQkbkbN3h5rPfGbZISG+1EzxcFdDkROxLhYR63Kfqe
qwPvVOulTNixk00l7u0TqSvOKiIF75M3iV0/YYa2jzDvUVqapmR/SnnZOIX6jN7wCEAiEXd9Z6h+
49q9TuV6qupTkyeZHbiSqvUdu6P6vmvzHFN9krZf0WpNKkxLj1rmaeiyNMjHRHsFKarNt0O5Gm8p
1061UUTGgH9JVBpitDJ6TEddnkoDbxTdS2zuscPSYB22kZd0O+Gm3E6V27TCH7qm1je4zdJ3rQGX
HGh6Xj0XssyMVwX48LeHUPU0CDN+qkiiRmGjYve3l5X5vU4d2+3UO266YfFHKKdvs/pedpPzvrAE
fkzBm9CE6HTROTOZEVpLrUO4pn0M5naYWekayhifkb2dPJxtHMFY9LzmnlHdMB7N4TqmZSKjdGek
FvxcUmMdY8rC/bxn0jC+ZKbq9SZbimHYLItMf9ZlNL7V0g6UHY5XM2vuNeYvnhuuS1mTMw3qjtuM
oSyt7BNCTz2Fc2SwgS4NhjcfvTt9Jpzn0k1kX6NTi+p4PdFAZZ0w8xHBiVS2nLyVdkhmHdI0lGLj
FGBA0PV3NAHHCjVuNhlFjosqwqZQzUFG2fruNteEcqfHvKS9RRGTkPrQN7hUCX5tyoQsbDAXJCxJ
742g7KZmKj9AMVYpe4aRcMxYOphgs8IaFyqjTeqZUhuXfrCKSD4Oy0wjdpyN8oKTEDje3Ndk0bzG
K1PAyVQbM1XNfXVG/lTXmaMvf8eDnBnh69i+4SZsPSA6Let+biN8ooA/uRqOBtByP7EwUqEGeS39
nEqIjVHUdgO8qyqPeP+qp3LIYmbtsuGbx1wvWGirafqxOQG4xbfu+qSJnh6Awlzpt63NnIip4+kT
u88u+6A+T7vMnu3kt/pElMZXllXdDes4Ore9p2PW6Fn7kT2D3kUybE3TFx2zUb/pqhH5CeVgObJR
InJMVWf8TWQopoBJjOmXq2adHK1qUg4UtM+NMEnW+gjI7kHTE3fcI950aqsVS8HZUZhcyxyXZPIm
0Rn2/Rj6DF9vQWiCPdisXkRxPRhodafRiQg2h590yP4P+J09Xq0oX36jGvCvY78WOKtFrh5cjo1L
rU8Ut8rU4AJljtEnuX6uPouY2Y7ws6JeCzajuEew63+xYUOMqqhyf610AXogKhu17dzo+pYDsHoN
aaSRYKuSlvNWGyzxAnjCuq2bmVelJIf2C9O8Ze4yu2/vR0flzyl1rYNv6rPnBqjeSINw86aXTNem
sOVXqAkx+V+vqqsnj8gb15IARTlwqKrMwJjAKXHjNuyiAnOeByfo17X9nrGb3hGbpfErlvP4as6r
kYTzHPXf9GtbZ3j1a7pNEpXec4Z4p1LFNbcHryw+ehdm1o1scZ1y93DKh4k+w89R4AjBDk5zsgb6
nphfbrGWBqa1nKjfJfpR0n/5SBaqq+8aNq68VHSp3bTANTLS+W1zydfEPFL4XZ0NYslYh8fu+gth
q3PDxvYesnXv+s6alk/WVfILPQzfZEv4y75KeNpiO2ppfm/TlKvTe9CxhxjalFzxDNKO38MC6v4x
nz0H13nWD9ZeL6KYhvGuXX4hrnbPGU6K6MAWSlohYVveiwPdVn5uDwmuDmaTnbdUzH1E2OZbajOu
50liU1jbZ0b9sTiEAAOvarOIsJ4zPQ2oS5CIF9wCh1w0erGZlygftyuGYxFAl/5mnMq0oJss+2wy
/FLAI20+XqxDq4XiYa0CTgPNBmGWJhWOZq+Zv80hwXqsN0OWbUutWC92t5RHZeObDbhHgtKv217N
QebwIN7HpdSeCtD8by5cCqzPeZadcX9iD3IVAeWwHZPk3TAWm3giGOYHWP5Nc9NaJa/0QvDGCtK4
WN/SUjNAYUSEggNjrFaQaC09IpsY5gg3OWbnl1HXrHOhChZ8VIZ0A9n2mMQ4qaLU2kxGA/UqyUeG
vtV1457fZi4JVT40z8i2SeMrgD4qRNCnstBYh4pYhRDKZPDFmEAqJsqeNOnFlzT539Sdx5LkSJqk
X2Vlz4kSgxnoYfbggHt4BicZLC+QYAnOiQF4+v2QU7OTFdXTKT172b20SJNqDycwor/qp5IRrLew
BRkT6yjMCn7yZByM4oHFk1GexML1Y2B2e75wFqBb0wXsjyi6HVDJIjQgSDOiUPTVb9FR4OFMGrUn
OM7AWjcuSLQr9E7tqujAilzKEItXEy5iyR/tWrVzyLLRnI5lVeZhYqfjuIV/a3VoRdfCxU+gtIVE
OpP8YqhX68NwI/c6gjXD6J2v/g0pjpMlkkVmXwpCl+IoSGwMcOkUHSHIRgy9LPbPY5L75Rk7f/fS
LPB7MEMP201PZOQoOoix1d4ZLQ4NKfwdMhlgj+uji9luucY3RhFzvdZAGcjJ0kCb9on7TpCXj9Vh
DvVmwBM8WcdofWEtnq/UpNhjDMvmtFH2bPh7okd2+rUjuUh9nTPH35J0Wb7jWlBPeIrjR2DSqPZe
GaEyKzwsVw6jx8espY5rU7nsCWkrwtlW2gk2ptUiFRKui6e/jU3W39ltoi1UqQoRuQCezsCessqI
8ONacVZe3IH+Kwx6bOmlBJVgIWWdkDyPy4PMrKHitFCsKFS+lT15ixwmLIxNyTUpgfnflIxVA5E2
egosEJvPfhH50deknI0XYJXzxUTasD+2yZTe88mxtIt8vIxg1Vq7ZsqGZm95GXsTe2n6rUj77toj
kscfOhvmnl9H9uhFHG4RxaBQ4EubcnHhWFrXFJYMBQgFpCQZRADF7mfaxLjbp118YynLf8kppeas
DncIJk3UDM9Gzl+xtZaZFZsUx+cTe8x7m+FZPTFdlHnGAHELR2Ii5KYcEbFAvJdTWuKZTLP3bjTU
RYfV5N1k6vaEowZD3yDq+ftQYYTZAQHonqia0bfl4iZYJUR6b/R6AiehBtTKDCP/c00o8KaxB3Ku
eVH5BTqJqu4iU6Tcn0yEZDIRVWeztcftQ5VEyTWSXPWMLdkodz3XLucgha9/bAiIYg8ynQfN0G1K
8+3Iqsn5dTI+esbKl6AtCY01JYIvG6lmKURpCLvC5Ii9UP71pmMjQdwp02+Ls/gJBok4csJoGpJX
TFrM+w2PT8ppfOclZZTzjJEezcHueJc2hnqGuDx3t6pWCI4jCAO9r+eSs1nOgCHfbVpbTykA2iL5
6aTaFQuwfXTM2XmaiRH7+9J3OTpUKpuq01ysXBRaBlCnHNfrA7hcEuCAMpl5rTITrCZyJDyvlUu6
ucbrymFntJPHSbFvxUQKoNdQcMCh2Cv54eZ+/l7FbQv5atHRjZ3UfHx+XZqva+Q6jxv+Bh1rgdW9
65dpvBlKtXx3/H6m38WyndeOaUYJh4Pdoswz1wldfKuMERPdYsEgyUVBSTPzTZqD234tyfhug/C4
eGj0mF8x5zYI8UwSFaQdzJ7HnbR0DXeqWQbGYnN6M4Ow4PAouXwGsqQuA09OrN6EYYgLDMz4khvt
ZHi5Gs+xw4pOHNxL2TpP4ThH8z0l5UsZjq7t/ugFoTSaiFaNNYps1QGOQv2w2lVCuqhUxXMzV9NI
OYJfQb0o7WEkPprGbxO516tkdRwsdAWgTkJyeTXDdK/z+9kD681d0kZYMqJO86DVSTaiamfZVe7Z
nXvIOR1VQT2T4wYVUMw3hrlxQ5TRbBhBEiJ1IAdOuHtZrQ4QnbzU1xYkkvSwYvJJjjPJ7QvTB2HH
Vhpn7ZlKVosW53kBLpHPSnIhTdxb36VrLag4XdPJEE/2W9ZL9UioZc5CzpvZe4r37H6IDG7SswWW
C4AHYGMyeRIfgl79BIti2hd3RSvJ+0NjiNlswddeMV/Bjj3S0+oGwoFnsauYPk1B140+mqkEpb6L
MDOBB+C22QRo78MPdrCZSNLcpUjZQ/PE75NYfeZ3sxMUqZ5J8dnMA4hoJecNyCDWEvx/YWWZKdAP
QSXijjKQDrku4fy8S+hJ/z6tW1AtHmIGqAQ2xTNksJpBc7RY7npB4xHiC5/IxloZG0GXDNP7805v
fx+ce+/K0t7MNB+G945zf1kcCJgP09noDgU+NYtM8kGyS1xWZrG8l86UnSS04b3ERRc/OGNC7UaJ
ORBT2Li21YHMMV7NqNbmG+YX/urBWI0xaOkqfSUmCEGpw2lwY1QixyDMyi+hdaQuygdBVgR0b9Vf
R7dtxdGxk+xJ6ZwhLLMFjGiNK1uq4BuJuw44hV2HTrr0nNULnlMPfSsAM8LxJF5Z6MKoL+PmUuDP
u4jNDOjnulr2BJ6KdXwvaBmRezZ+4Iq8kSH92jorNVEx4yd0PJKuOgT33b3FtBCUexYxS55IzkTn
wGdsOzAmO3pJssZ9XFASzjvPpRAJnTjCYDBV6VEYReEHuKdH/5i5KkbeKJZvc9xsDcyp3iTOtXvq
1glHykBZebOZJnApdXXGOmY5Y3Wn3MniN7nOA7NcPZmXSCGwJQDAiIeMlrIk8MbWfTRJGAdFlHOF
c5Fdd1y5gEcUi1VU+zWzCG/2ZZauQZshu56JPsc3HSnLcOiMc5fnDDvfe4lU+uKQS1ZBogdlnCxZ
g3nDXrgO4hhKWKtTJJ1Xyh7a9bSgp6gKRMcTyKW9NOHgMhTFFpov6r2dvWQ5MnQz6UejZwLqV7Gy
eUWaZ5oF2vAcMFhSXnWJs07BRMztmRN08z3Fs1zBtspMfTNErfZ20gM0HpATgC3hJtUIz6pvrI8o
dmzrPLU657vi6Zt2iKz+jzbjnBmMBd6Ae4OUdIMcMYOKsprxJp4WJsK2xwmW2Wfs/sCAJEl82JV6
ocDaSyg9w1KL97ByfLIHBj/+xGgf83YoXrMIaT+Es1VC96b5kbtRhCK2U3Vj8nB51nqs8hF/feZH
LlbOiXbTXcHs2wxcUctX0I6bwcTZqCc6yjamom/pmWDsWCEZJ8OKIMrd233ohlF8NI41OaFGX7iy
ua5+M9hYpvMEkQDuYVcu8Q5LuhMFRZZHTwwT5XqYB+6gWOlmDzaTxDiDZxfcTzircnWOjdPXAo9l
3yVc0kp6smwo6UjiRc+iZFI8vZ0LYglSn9yHcwDQiT2/N+faOKcmZLwQhYB5h/m7wZ+R2jgBfTKc
Br3SJm5zT4oRhWLRNnY9IUk5Y1jDhtdEXoFoBxMib/eMVKIxHLvJybCjzV6xd5OVPC44neU25+px
D9kPv36J+xaBN6mL+IAzhEIzPOxf87nhgiPMlEkQi0n6Ji3D4+S61pLPr6gz2pbWjrm/0mOZ7NOJ
EeG+3a6GuABUC5gkr7jcg9LplmCNc9x74LP4IU+j8B4XvgDrKylKxq1kq9Rty7JVB6YNKyAcxQRT
poN1CNxtcfE9UA+m75mztW/2aCNRZM2wGVVbPzN289CZD5vC8cJME45OW9tJEw7jjCEFFxKogY6d
0z5Zo4ziQxKYnhviwi8Zn3fFDFIomYyXRjrsiwyzWeqzGBhTpupcXrbUu1THPhHj90ovMPI6QgeU
VK1Zzq5U0hpDDaIhXlA67ceKpXlbxaaFY7ZyAR+RUWp1OJuWSs5tFz8InguJbw/1tOJ0TBSEGKiq
yErQtFIk16AayY73g/T6gxCN91oPYmqZU4z1gEc2liWagZzLYwr0GUwRbIhXhA5uPrXZUYCY5Ev/
VosRSwxPbsVRjLtrjENiZBP1NpHmFAIlZt1pG9CEbCA1mr6bwYeC/GNRn9qij3O2WlGZ84ybdpj2
nkmKRdotNljmiBdd3jX+ARLV0qMpDrA2Ef7Sdu8Ss4HzQxMu3EHy8Zgp7NgibMa/3jDcG1/ivN7A
WJPL5xNbdB1xTFLTY6pBFCATKqMNF78kkENfsZ3sK5gfVKSpNsbIZHYygaOsCSfM6Tizc/Z2dLnh
HK7dnhPQLkthJx4Kpmdc9BDRol3jtMD/nNWNWSWyDRA1L6ZKQnta4h8Llk+4Ebkdz6Fo84lZArdo
fFccqpyrisKk+IybAwspKYe4/Aqx03hb5sE0MdRgEkNTYdcLHdemwxHuh8t+6q9bEoaxNMdZblxY
/2YngkIBnci9q117IF/u2+m+nKX5XHfz/MNs7exjhfb3ncGOP/Jz7cqzwsDZskHOocIisD8wpwWD
GAkiS/sljgXSK7WDeaj551Y4Wxgp0JQx7QTjbFgfJnfl5cAhhkdjpCyBvStqvRySReeVewTBlGdI
p8hTTI8zHPwR82R4ltK8BYtqq32H2S8L4gZKeYCDJcWVrLfuW89CdAC7AbFgZ+Atd7atXT+g26Dv
kOxu5WvORMk+i1LfKnd8ob75SD1cVB5jM2Ic2EtqMugmRWG+Hdo2Kj9KnE06wBLVAC9bFcHvfOFQ
fhEjo0uMwl7yqmHB+YEuCusb+GwXcHDVbDMNbGkoR3WNnYjQJRN1D7i3gUuGwE7wZUpny6M/Dcuh
LVAv+ojkZlBh9E32XwgrMNSd14HDYcrYRWLcV4iODYeJL6VIV04vzRiQNVmevc7x2gDdeLmYkFFu
dCKx0H+Z1hXnpZGNgVW2+jXmZPvqqNJ5rJwuOfti4PCRZrPttEVXARmCf3SQMZoaicElv/7iZh6O
6SJVAVWEat4XHQ7EneFmKKOpBorKZSVdDwMA3iL4Ql2pgGvTsEu2hcHNUaH/cw/iSMCYvemNg24n
0AiePZllUJlSZvtmnMcLdmAMwnNBnUPAXQF16wsh4JWIj8zQ7wbmyyIvOguDksfsm9mDf1Myni/C
KLe6NTTiUZshqK8lDmu7KRnelpb5yiHd7w+LQ/YROG3twWfvnSj8skDo2kLG2PdivWZHM5f4aEo6
8hoO70tvhJ12/bMv/kLaPTNL+OWGMl/ipsZN3zksTAwjs+L2S4NICqljcMMIyMM5mPtqZxZouIFC
7xeHL5NmLY/GKd9TA+MMZB6YfHL2XDLwqfVUHjT0kTX4UoueH28fbXrjzFMm4NSdpUU3f9RevByR
EGSGFYERXPAFCSfl0mTl+9TF2rmzgdWw1BsFBiKjAOHJXXblVpz7e3OJ5nMBCurFm9rRCWU39t85
uLpPDoMec+dUyjCxU6u0h10780tN5hkw4TBzU+0T/JOBVzf9tKczJj7VhfJfDR/1szHr8qpTWY2N
vpLli5AFY3OaALlLqAzkUMILlwFMzaQ/OojItM4ReThWXp/86L2meC4lFUIHid306+TPyufH05ic
GMguYt4yFs5frdE+k9jwTwVH6res9ezxkI7ppm7hCKETcWrVty84TnvDZtq0h1gLUpd9qLheITaB
II6SuwbjQMrtNDaeBm6AT4XVFdfMnvN7D9Lvjy90CSWcuvoFBpGe8wBhjQODy+I/hV9iLBY05yg6
Y+QyXywUt2PsA77Ir1So4WtsbP2JECrzkBS/EPylQ3+GehFHQc6Z/1sH05aqT6fmdyG4o2S7LxBV
1OipJjn0lcYn6DJ67oJcjfXHFwUyYjUxNB1KwCVI0s5WLw2TIS62/Bcslrkv7bsR9TDBglrV36hS
/C2N/VNNO1leD52HUzItLaYjhf0pXezmCw9/PC+YJzf3d171rKFJaWgZjEjDDWuJWaJ7rvXKDJ+V
7JqaebTOdMxhxbkA+R7ow+2LUGCnPce1j/WkaCnAxSEJ8QKfvmifOCjZ3wxP+Hem5mK8mwYwHb+J
SW8tBv9JVN/eCKF5kuWcak12/i1Y/2ueu6mHQZYaLXrw/fWnTw8QnmC5/khdPwZox9e7EEpSHqUe
c9tdQ4pxfOQ8y7/6zZ/yt8S255oI975Dxp3M0M9Chl+i91xTx4bFawZEiZMQfMjKnHm7HRsMni2H
dngSav4+mVYsX9mczf7BcHoM6NiSRRyAOsTs/Ju/aXv7nz4e0zVtWyiL7Z/4318/nknWvqd1rEPh
pNJhRFqy/Talq29YieXH6Frl3eQBCdh3zO6S4zRuiUwOZ9YFmjraVsFF6Xe9e/KvlTs/vzTpUyTF
RFEJqCafIAVJG60KZrwOmelO83vma3lnjIV6x0s0fujB5XY1cqOEvdUPxJBiLDEUBGmovhvhqnsF
4GWEwAP1pRtbkpq+tcfN1tVCNjCCfFNhZ7fZl+h32S4VQ1qAnTKUu8OD6eC+4aif3rCvZbeQ58Dg
w3ZlZrTm3XkkzYhxtmd2D7/5KtTfvwqPYangy3AV+vH23//y8yjToaS7MrZCM/aq9ZyGmrVm+h+Z
Jft9hwl9cGrBGG2lsGlv96v5oaLexdbUoqSQJ1bktWWTvCeGUT/+5m/7Bz8Tz1EQKywwFDzOn5YD
q0aJTmNLhX1jmOXJ3OAggXgj6pskFy7z1iXPop2Ato+WVVkciLjpiCWELJH9MBrD/ZbFyJ273/xZ
f3+i6AlyUJL54ZqO9fmJootHlnTJj2EBbceGGpmY4A8SwEJwK8wVTZHSVsL6ijMbY/UOPDpy1CuO
up5DVBaRqvn5F/1LwJSr5qO6G7qPj+HipflMTfl/EHayPV3/Nevk5OW1/gsbZfuf/zvpxARognjM
AI1v38Wy/39IJ94frpASBVYCHGFd2X4vf5JO5B8K+gkGDEfwZCsFA6WvOdv/2/801B++7VjUSdLp
xnKtQFr8B+LlT3IHdJh/R778+e9/JXl8wvWwbjguMBW8CnLDnahPTBHinm7bgyoBr5ndAMbrQ3TH
Zj8j7v6mPPOvr8Qzq4jiQvqnqFNCb/M/cS+Ar7FIQCLwoLwHBHwjPNwrBRIJAM1fPvp/8J424M9/
rtZ/vpKC4cJbswADfVqtsRFzTbShuLNChtvobMckbf4NWeQfvB1ovnxnUI62KsVPvUBYuZj38kzb
SK5Hntr4ql+64UAkoM5+8wDb3t/ekeWQjJSevRUYchz6tNLzZCZjDC9MAfXG0lcPbXTht4Cu9+2M
nZ3zfObDtFuJVXGXU+OZbzGuI9JGYdNuJIEMDnGaBxkyWuq598UYywP18zTh5wxs7/wR4ybpWFVO
QbbRLy9j2oGucrxZ3ckgVPzWQpeL9zahTJTz2q0fYbEuZQD1ojIvDYAXNK3HrfMDmhjTkl4kxBxV
Pdk/0jU1EPYJSWU3S9nywlTbm++WMacQGWC/bXMzDDRAaQtwExFDHpg1UnX6Ek+Xcz8OuF/2Sqz5
T5gws23wA+6byxSlwIccmdkOExMicZ4jw87cq54SprlZ4GcRWlZXMN3ceVVFWGRwVXk64VzVh4jB
1UeVM4DfF2JeXqcomh9nXZY/Sro0Ltp6EyipYxlvGZyt2SGP5c9LspUALuhTbP9lbTGLgB/yClbU
vY+sMr+PBrtj6ADBDdUVcviwK2lTHp+8LCvIIphJOTyVHvEOYkx80hVAge800VW3IPO2Ieqgs3N4
FRwuNCMHiAZ0rD51dpG/Vn2avvLUjC/JAvQLanq9pRhr2UzYAGT/4sKVKXBW8c0II6ZnoIjLMg4h
MWDCkQStniXPpX1SeqDXAggC3nPMdeaScnn/puvizfooFXYi2U754yy9pd2pfL5aoaySkB6H/K4a
O4kjPC+tB3yNBikFiuZeU98fHueo0A9tbhD4Sp0FPULl/V3vObI4UFOrkZg0utw8O5u1ZMWq7uEN
BLcyFSWECgZ4H0Lr7I1gfoG/zmH35/TEAFnGskXwtKhj2XVIEflJVGXmaQupSu0IDxnnhSwImRM7
bMxg9gdYOrq0gVMIH4/C1pkeoZcuBHaxPoBrwoJHAGFedXxNP8/0Pddu8hp3c+zeeqC3nkYn3eaf
A37PgIANkvZicIvYtSPRT/5zWROia3MibthEkILmzGze+rZXG7nYHZ/MpqxHMnFaveX1UOmgdRKq
Q5wI2jC/v9rFrpwZ+aWxisna1QOiMjP2tbytkM/PuaMTbwVqhJ1eQbVBBPPy5fuU0cfCGRL82W5W
dk4xDYWehLB4xWJPhKF5NxP0yp3R2ZjWqtHQdBXAkrvvsmm9B/fvcZAWTvI+WoX2dwnGiOdStc6N
7Ij1BnXhRhADoB5s2rhPAGdk6H4GCCMhp4onrNkDoOb3j4DtW2GzYsvcoQjZz1uG482jm+V6acas
DhcIZlQPkgCZgzTDIbmzfdwkyLCMyQlozNMTdWNIn5rn723mB3SrMvnEcI5vKx9GfYlgvnzQpLtF
B1sMZIx6q7oI/Tzy9nlcV+ThGlGR1Kqz0UAIm60HKDXu9y6CY72zRwUxnQWnK7/6TlS9pCj9XBwc
mjLxiS9ddojJp9SBihSqepI0qPbY8TprR7H6ckFlBr4KYRn6in+uBPOR8T+ACjQj7osEZn4cJwpD
Mj+Vmds4wi903TacU3SPXVX4tFGlKNc3crWLYs9JVd/GvAGwJUzWIR04zEW7DRRuRXHrHno8FNEu
9upsPigbk0lQLV7uneB2z8BlZlJpjG+Tc6YcUz+bFRnxwCxT/ibQUrrArjtIFjOaDK6JghnWUdKr
tqccQXihVcwxlxC7K0+HooA8kSIpNyFQmXE3tzMznEKxPrtIKTjRvi7Ei9V+wgeud3ipmG+aS4sn
DsMpssDapaQunJ5ruBz9lFIdMiohDmZ0FvqZRlIRo588F02cLqdzZccfqbnY0I0JbTNuLrOJZEjR
kN0Ww3w3OuBteAtWu2CdoLr2mKMJopnPtZ8GqVoGGOXm1L9B7x2hqwksSaEqGhZfitrNI+RRciyp
Jm8UNkQ1HiurwhsF/H4KE4p+P8aoBuOzmBZi9uQ6R+UtibPjEFRilyc2czTgIH/NrYq8cAsx+Xzq
Ei5LKrLAAtjFNzQ0BJzW7r6b3lyQHjH6GBd7N8QXNvb4ywGavzrxTS5e29S1ZRiUJGkall2B1wS4
xasmDHBrcWPHtGI5Rn4Cpzm9LjFJkgFdZPfW5Np8pByMKOugjSgLoomh/q7Npi4Pxi03Kljb9gUS
CMR0SbVKpQt9U3dATyh/NK/ZFtzLHo+jDowZ7C1pozfN//+yM/tkkoF2hhFyjKe9qwULA7/zuGOT
aTMbnVy7Vf+NyW5CLMOel0MnFchG2pidwGwKxwzdTq5suy7rFwGDpjs1UmW7AYMULtmLFuw+nRw8
ogMmVr+BH99ry6cxBL6zGY2ZlqxHV6YOY764S0PkRfuKRh2CKAl576MNZ8LeUebY3sWT676kbdu7
eMUmfdFYTrf5suRA5GfIStoiZH9CVB2os2CS9shv03yp/ZaE2DrTwLnLRhygJ8qc+DmB/cee4jXZ
8EybQJyHQHpZAdJu6glZ+dZ85VqDVZ7Xi72yp8gls8hX++2zzY+P0Ce5m5vF87wfiVDN5chGwe+I
py8O/ClOv8thez4yC8MzsLAYxzzus+rR9cz0u5P1CQv7ZBtHht/2IWWK0IdGp7B9zYTJkNz8id1B
Y6e5j3Vv0SNXuaO1DZkHXB7dPDYHRinMhLJs4X1pTpP+bljj7nyhcLjekeFJuR/2jgD6EQ7AbfP9
BCckQQTUYrqhJLjOb8zWouYXf3Gbq69tbFs30iWuuiEr+O4Ua1TPQQ4IfcAK375OOM4KvAXmzvMg
QDMpLyZA5lOSAiQW0svPqklp52tH7gnPmlvjJRl0Ol1nDDvrkxG6rHE2Y1zCawQdhdFwu1V/bone
b03KuZNJq6k8cgfNcD2g/id7r/S6I84QGGVz6fR41m3cIzvKefjmLTOfX3FvIbQsTEVPM6PF2qET
DFKUx0JaPXhez5wYorFcHldMmjeyl0N8ADeA67ufSWFdD9LhZNS3CzuYWKV33jH9mA7p4GS0ksTC
oWzIbYolXOae4904m05xWbbO/NJl2LZ3NrtjEWJnc2GXZd703kmLOiYPxwagdXxkEo96mZls9dtf
PiIEYqHyJ8oV4nWYTi18u+/jOkF7tp0avn4eIwkEZmex7cR914Mc8ZnzBUbvIKXMAyuxqBf4MUVh
dLjRXTL2Bj729mbFYt1fDJPKfIB1kfIPuS2mY0GHjpfgXGmmPCwmULQ7ExXg1UUdd/cMcnOL6Lsv
tz46eM/qitI2+XMqTanbMuU8HiToQ+qBhupUQQYygPuOYigPaUSrGwuPnKxj5MToq2G/5fEZ6+In
JSvfj86LSaKk3kURVxF2Z0pvnNe+cRWsWQw1bAoTIVHrAvI7BiyK4JonE7yguQe7nomHiIhWg5kt
89trWDWte91IC4MQGDJ2Yk53Tv7xr0sOF+lbB7/ux/BZbvgVrfq//n8TJuQG3/yvlYn7Kh0+3v/H
WVrF73X5K4315z/4p0bxh0vBuO37SO+mKbmk/weN1fD+cCxfCrCVjukD0PxFpHDEH2BIJdQ0pTZ1
w+Ja+qdKYfn8V8oVHh2iAty6/a9oFPKvmp9tsbQzB9zEEhZaU8jtevyL5rfiRbG8tCyDQ3ZXXjS7
y+B4dnMW/vDDo/7NXfuvN23Xok6OXlGfd6oE8oH9WV40cTVwzjEhooe1wDvVxcdfPv7fqhN/voJy
6I6WoJWU/+nN9MxJujHnFQDBwNA5ijj7v3yFTbr45eMiz6KJvPIKBHVT3oM79P+dV4D3sX0lnsTc
+NdXQDOkx8kg/jq6oWFbxzbrfvMKP0XJX0QcrqKWABBuc6exbWnLz/pKIxJyHjgzigHm9UWC4+5u
7UvvEYHVMM+wnTcV7yweApl71UVlpdFeNm5xgfCRW0HSriY55JYBc9DHYlmfOhMA6XFzIJjQVVPB
uI/uEiBLRc6x9J9/x5uW9Zc/nh8O8zAXjdyzPN/9JASjHsyt0zI2JHV1LoZ3z89PLQJrNSeBf/5K
n2QoafJKqIs2Qp7LwyY+fdfwT7CyFOzdcmm+RYStzyZ3vamScg3/Oy+EUOhYtlR853/9yteicsAi
JTiwOPmUmEWJ6T+kvn765y/z909ukyFBC5suX/vfnj8EAjJJ1I3tBNuvIqgaFJX3PFfOEZDdb15r
+5X+9VtC5TBhRfMvPmvYp2c9dfPBEilCwujNX6sMihZG4AZiUH+WuId//r4+tSl7fFFQpE2UVlNh
bBfmJ/mTVp3eIruKMbxUQeE8cIqP3TPYh7vWeyFF2sWnXnmu+uo3C5rpW39d036+tMcbRAxFaBb2
51+jthqKmaoOooW0mX6YEz6mpfMLUjPeCP1Ac5EN6qVw3yXYlNN4qNZbpad6PzDqs0KrS9L6WFhL
epXVFh2wudNUXMrqCDeZY4/GU6PL4mSyGzBKUhoV3RFjc7/4ICu5kGfDt2hJzedo7f3vtL4zz++J
qDc7DEhRGnLuGpnGl2Nc7VPl6CW04oYSF+z56jxr1gFo6UZGaLFuvhb0yzgHN5b63mk8yuI6Lm/7
wu69W3skIXgbD65VBXFrrfNpKaBknREiEa9D06TXRR5xFjKwtYzcjYz1VDQuuR2V+umtGuMPtgb6
LCjaGn06RP3G28X47FdowNK80z2Tv7PRw1V26hPXu2tphKm/zo3dkVw3+vd0iYdrvN71V4pCqmO5
TaIptTHxFmcEGxgJTUip0+ioC2Xpnn46Ujki4LCEq9CDnmSFg8MeCA3YbF6z1AB6to5rk4XDAr7z
qllbtPlItuVF2S3TS+SN9VkbtwomXCtufNV711iq6rDmunlOWi3BW4ufIyDullGdZ4v6SkIGKg/T
NIjxLp4LMmEZ1y5JF0dPc03PHVefxU5P7iNgfIeTmsQYrMBeJtjgS2JWtJhQ8EJzsItrtk+9/BmH
1GnGene06zk6JEgIN5PV+3e6Yvk+MeMI31KC/IvPkZ+dch8Mx4wo/6QZAtQPtaZNmlf6lC9THjgH
zuHsRdMpCU8i0KLbEJlWk1W4uUu1N9Dd5kMlWT7OMYpyH5Iyce3zIdbFyeo5xgOBfByZKH/9Hosk
afF6wb1znS/CDVrqQD0YtzRQEJiouwuE5XXfG5sjbFBd+lU2UVLfjgOe18McLf54VvJRXvl0P3+F
ss7mUVWLXr6RKVjVieb/bgNdmSVUGrQ5xrTfhq3IaZTxetYN1ITMWy/E0e63qMkulbV3gBFLJtDF
oH7owYAVp62ekuzEbidN5WINmVZe6Zzi0rdJcBTaRzPhrONi+4W+QxTNXvra8OszBZrya1GtFQFk
v6bJYaHY95uTV116DtAPSdFPl5I8H1bk7+064K0M4Wv4CD1s6CeWu4BpGSi7gbBsdgAtK8TBMazR
hx6r3O+sQyp7HaKRDYfKWvw7rjqYYRdr6neOkMOLLIjNWAij8IN1d82F3HlOLKv5IUmvHTPAbIc0
M7xjhof/xWuF3lMJwf0by4w3haZFwyU6VDviUaVq89gvnnHfR5mkdlKXgnREPCbv8Ga92ygCMQj/
t1ofIahgEeHStr74CeHDwI4ExX56sk972TDGnFl1D3StDU8UmHsvC5hhULLzqE4MZxiuJ9jJe5vW
5XWHB6M8TZ3ONF5A94IQRV6H5Bgbfk5EIJpJQcs5NvZcqmjvS1jkppN8Lfpz4sCPlOkmL2VXVucm
0a23jEyzd8LkwK/3nJXhMVtlIvQJgcMsofQpSu8XslDM0nujO7Ehg3ShYBGnILoQ0KaG1gvzRmn/
dmI46JyAPy7sMzFWs7xK3LQ396ai+oNmMegD57aVCvqHoYuIAOHGb49G2q1A9aNqvokMS7cXnZkV
4wPEGB1VIVAIq0UqSIFBiSplIDKyRB+iLKGmMSUQ+42/uwot6Wnan+epeabSyQ/G0mLpqBydOIeB
a7VxpshWWsfE4ByGZTaDMNaa+kRiR29P3A3bjHWnWHbcvamZbjsD489irHu38FMsowJCXyLcMj4I
EAT3a1Ta99U423vMHM2p35hQpQESxGHrDcuD1yhnPTf7VFxQ7zMTtu9EvpFVqup6MLLkZFTKfdUj
RIDdSKecPKBcN4pC28RTwEZoPYV505zh3u3cYz1gOQKZiBa3z+tlpUs1XSHR3FUdVI3TQqRpfYC2
Kq1rUHZ9+bS55lsaIOWY3uD/KfcYNcUp/u7a/E5AxwQQn9qtBUlcwFMnYX0TZ3q1jmarZXSUGtx5
PMn4Eo+bc1s1I9WBq0NzaeCZ6JlkluFuVPt2YQJCWIDv9dIlh4eIAEfBI365mvFx1u0iHwZKVJqT
ztHzmdtN8bHuqYWnaddUcfC/STuv5bqRbcv+UCMCCY9XbGB7eifqBUEZwtuE//o7UOd2HJFUkF3R
FSpVVUgl7A2TWLnWnGNO0K4Ps6ZUd0U9YKJaNVL5KUJNjTAYou91Ho2aG0zaXNRH3AF5tGGqPMOk
gL5WQDxvGVt4oeKCZ4hmK9+iQ1JhSKjOkp3QieWEUgIkvh1WxdJ+IMLZ2vNuaPcmRv3isnUruUtg
AzwVETRdD2nxRCca9+x+gRn0RETT8m1hAbC3EfHWW6k4c+qz2g6Hhv4iT4llIoLNtFjsIrXtr8EN
Dfa5qONJbAwEvWKbyQmtVDW7OliFpeTMTrD/JE9fhLtQxZcTJncMmlR2A6EeWKkWBkvvoIefqSp2
dpHSfRFIhGB2tiadSGyZrGCw8Kpd/E+0Wc4c7NCqgxDnDOAnBAZRheWtURl2TTMEalcRm0q5ky7X
nQEAyPFLk7TPWyLWWHtWQdvDEse3LNMi9WN1gLfPSKJPv2VwAcdLvMrpxpZlc4lv0nDO0MrV0q/a
vO1PqMxNgEc0ZtGslDqfelHbmZepirOjqPFIh3M6HQda0bhaKa3o2OfFd2XKc5470qnoS6KTzgM0
ibQWaZoZgd4Q5fJDURoRFOMCwjbSa3VvmHmfnQtEuuaeVF4l8wUWlZHKM3IVprkuiszrWJg4gMLw
BdIow0NhjOnj2BGr5E8tc9lLSyxpARbQcTFtEmsBmSnEU5CGyNyAfS3mt8VVIaoxW652A5t41DdK
m4l9JMvEPERLn5VHCWbCd5qxiwO9kFl0K8IFFyQpDBnxXktB40spoy0CiIUKqp7vHUlcwR3jQIbG
SXqE3tT60MAIr4z0faOa8WVsLAwFR5TiUQflLhRWtCVSEccpIztaq3TP9hMaiwAQMPpX0BHkX4tc
la+NgtlPG5jeYNs0dzJXlJJ3bca42KYzPtwMBVjlADxr5u570+4uY7dUn4tmqjMWEtwa9HrnUyHr
Ccc2YX2M1G1mydvRkkb+baxXBxJ2FxAYktzms9ZJYqI1Rnlnde4q7cLNALugUncxx/ByXRWObnQo
MwsWB/Nn6zQNo3WdhktxPaEnc17GbIiiR1cta5+2npvySrPs5zAK222s10uQV+NIMaGozwpiaQeG
nytvcPBhmygKaZ20Qjj0G5y0Clx3xC4BDtfRtg6zK/in8TIdarAG/bYCzFAejUUJfxQadn5RaKXy
zDYKSgeM51m5s8vYsaGOJlgUOPfzS7fKhGDklmHzQ7RgmgjrLZTeV/OkBV2QxSwhHYBz8u7dmFpr
KmyfbAdB9Cakx0DTq7lHVz/Fm0mT+n0/47XiKVDn4wy07KCIte/tGAz5zrwxBtjhLhgD22ia19LI
qKAR+DOMzQ5zlp16xlElCetGULpWDEt8aZVDNhMeYFeEs6coA66mRM3va7ntKOUlTSGsggMPgDqB
eL9azE4OPFLuzOiWBXnx9SUK2W5ki30zamkD8mORzqXTpGXALsO87NWZPZRR9K/IB/IHHjlnZ9eZ
c5JurW0VRyqvIuLJYv5VzYdRdcPxaIZxo54WLBNUjXMZ/bQwWe2aZamVh17PIKsRfBZqmyoVgBCo
UVUieROULLPAt/aIlU6wC3NTBwZMlwetqciUSZ1s/RYvzVkiOXAC23ZKAROiAqvdTuFySBYMyCt4
10g2QhbqrhjLZkCPjwL7oFijrR3atInKs5Nble6Z3LRIUO2SmJh8qscAzElVnjMmI6cq1vT5wLIY
H9hUhTn2L11NABOPM86KMS03GYC4BCe1qh0xAbPvSiRNcFl28dbKB3ufRt24qdTakvsaMNx4CxoQ
EGhraen1jKXzR2PL4UKnBbkLkWn7YeX2ILqaLKzOgC/Gb+rQAQ+yy2nsNb/srY5lk6wLOxiXPG3O
lebG9pEOdlrcdyVCDuSBsHKCBq3bN51NcbahFhlupyHXbxRAIN8hmqlTEE/WcopitTsNZm68TIUW
YY81CrW8WMYRF7SWdG18axGHiyeoNhLm9b0yn5QhmsegMUAtgOnAZ2QM7bjuTbI1cMgCHlYPjP7K
pL9SSKiXhwLK4g8iClBZDqHfmYAcMYiLMLsAF7A8m4L63Ne6lkmznsA0WGaZPoFM1AYcPHGBAqaN
Y0LDh4XxS8f7Z2WDaK6vWASFW5XV8AqQdg2OHrg3OXnU8Z00qRncHh9znvGfrstcJBu67Tyh1K/F
FAWqij+015k8olpXnZ07xNH31IzM+3quAYyVIYM/TH0J40ipPrbo0X+Ui5pdmfSi0ApgniK3sQqf
tba26c2J5uRoSXsZLxWHneqogTcAtuDJterkNa9yjJwa8/Sda8TzpTXM7Ms7q512Bt4Xko2tpLua
K5yjmWkJ+VAZ5nxExJD4i3Aw7vHIgdHLoVhhTbB+WrhcLzJk/PA9Ic7eUJJWz/0gYCMlfHmvWCQF
kKGHUc8yEdXgyjqTnWatWNpBNw3QY8Mkz2TP5mfuaOGPlZFu+ejNDXIlcT/CbQ9LygTUUChxdHxK
3Bu5kP6kNssrC404IsZ1jS3BR+MBi1KNDWIpyydJAHO8408zLgkTB9lXtLb02MnqP5G1ZUCvSTce
FxvZPJGnCE7Slr1IiMbt2WkKZc/UhB4V1iCG4rokC9TL9XCZAtuIa7xPHfI9DHTOo6JggdXYSX6z
4s6oDgj/oTdBTS+PiVY7QGTCFvU2CUQQ0ZzpWWmj4tZqGHKaxFLgV5rz8wgljZtO2BhmHYuwgVnP
btuwswMVgwHQ97y66mTi7q3MHUD7s3n3JPu9wrdIDf3e92bhd/CfrH06cb18bgJsCXGskoxbq4q7
03mhYM9iMspOBD3gA9M3Z7cIDRMW3IdXXijU3w2U2DiRC+m1U3poCbIIvQpYiV+OgzwWszHduyZ5
JyhZHSxKJmFTAczSmnxOU1l8EHr6HTnL1g6L8FRuJmtADNckc7aHvUTHojKaTRP20sIWJsatGEm2
9mwSnhMSHrCj+EWM69ZApmtvxtlN2aZLYGtoPeDWK5oTs01u2rPRDx3KlBZWSTwnO3NkXTOJ09U9
2rf8T9ItCiyNKQz1jPWDGT1B0Vu9hsk+ciJIG7K04VwKt5UblEXm70hmFcPsuvwOvgGahpPehlLo
w0WNNd1fi+cHfEf2HR5iPEOisvvsJ/Tz+mluCW7YKouj5tecDh6fqSbtyMOIWm+63sn5maHpFTFd
uEjHtTdIHTA56s7QKnvegwVU5zPmG/OlSnDpeShDK78lLImJdqK0GGgQsASQYVTXd0WD0i5uwwyz
+8DrqGuGn9A7+8A14PuIFNymrNlJeYJsqHMPJeXOJvp8M/BMXRMy5vy2ZjpTc6GN+qbT4uWbW4bG
N3w/4y1NMPaSLnqFE+49KWhXyp5MFHRmLVACJIL+wqwmGJEY3oUuY9xWT+zAFYggtsB/0VpNOTdB
0M6yR3gK5QLDOTHFZ3OwUcI7Ogozq51zEChMs6h+ufOIfEWYeofgxasflbMJ07PYqZCMDtDmXG2b
4Uzs5VnN6yRwC+VXNwOU8Vr247/D3gKWooSFwLE1xlszbJfT2NoVhh+BmXw/kkj5glfA2Kl2ZfhN
Ty7Ffu4Ehx6lDgRJUYf2RlNqcTXlXDg3U0H4uwW+gyJZDdOiCy+NKnEbr2kQ7CMfkIt5USfyHpLM
i+20w8XiaPOtMbjJmQAZzIQx+sj2aO7im4zbbz+HXd6B1qAe39mt2X9bktK2j4x9J1bbqqku6MnP
lIdYCKBiRPFBOKtXqwUz+8jecDyOkBgCDT3fsId00v2qKSrhHrlO4Q81t4YnRmKz0eaX/hIKNA5M
mYfHjjr4BxA2rkNrsXUMsk6Pcz92KpdyW2VPdkE8UunuW3CBqPVhPULl0crmIh4dVl9KNkMnMGku
H9xCxMJPaPVfTfHgVsgGdBaOxugwLzBRHuxLHfLq1hk6mygbyd6CPApz/KFhkkx2ubT7g0b8IHAF
av0X4sqsXcwQ/UXRDbS09qiJY7hgLtuyeZjHXdK4VzyWN1lM54B03FXzO5nhwUWuYG4Rg2JyK6mT
3a1NPXQBnQI7NTZIF2Bk1H6rk8HYtFK6kG7dInxq2fK4G60H9QY/xWkfLZqwUEcWmNO3emXjkBtS
42AVfP6tOhJd7bcpWsCNPmgSln8cjojyIL8pe1QZ7UUYzc4vGpq/K624CeOMxDU5OdrVbKL32i4x
8RlBZIf5nd4Z/S5pteRVz7MZzxRagjxwFJLxSuBOK90Ns+4ZLCXSwlCJyTtvJNZ+/OzVjKXPKdBZ
Vv30aIQ2SCWCZdOTIAKTllIPT+SgLbXa73ogFQP+UgntwSisHqy+scpUkKMivkuVeM6CVhSMJjtY
buE96ioic7FNkM4Ym9jcPGaB4QXWH8SDMqkzucuIXz4rSach+SwiQsvigv7+ZSwsd7W+mxMEeGK9
fgqa48MmU4rknBplY/qhEc32Xp/nVNkx9rZeRgIqR6+mcrJ8N8r7HZEQS3YTica5r61CHRAeZ+O5
t0l3oNMYqdmBqBYFXJlJkwUbclxb6TU5CYpNDHHV0/rnlIECk834UsQS31ejN83LQJtu+dWx0cqv
B+reA3ko2rTHkgsdRdaadoNyDPEF+UriXlmr3T22ESH3bqWHm44cgMBQFIyDoSXvejzN9M0bVfxe
Ej3eIrieFM8lMIIe/KTja0XZmZ6hww9Q31qLDjSRjNQmyYUxdOGyy5WovZGR1u/HykQH5rTuctVB
RbqmrBsvS12uyYECYfcsVZvfZU3hr3LuVTirqZnpBG+bkfTaMjWnnVoVo3EiXFchcVCGj+hWVR/G
VuucnYFdHDthuvC3PZapbpNwEz8WS0nJCJQbLCk6quKxRa5FfmDT53Gw4F/iBoron3q9EqWPSUs7
gLXZItAlz0N/sQx5RoPCwmxnEBPLHLaCXU0vHCwLA1VxmjvES+1DXtQEXua8sX4jzEmv0Rw6Phrf
uNsNluMEuYXt2kO8FxeninbhHYxiY4Svn+naOTF79zXv2LniWuwFefShlCN8+WVOti7uKJiSS+2A
3OrcfA+HQJK9NtnxAR4aMrS2HKodYrPmuTBn8yLslfqgut14p+oqofcp5lgv/O3WtXJTKLLdpu6v
xCY702wFlrKczsFEAZpjXlNxMFmZUH9LMbpwtqcUjQ+JOWucYFyQExPGdRskxAPAqGi5n5kpuw90
Ba+I8LwPhZlVvm7FISS5SNZcRfTKHdlybDTq9FTEc7eXlWWDNpJzf5pB/fEuw8UXbQ2XaJpj3Y1d
fegB/jMy4FJfGl1DXlfZDyk87DAbNA9hoBKdVNtgQliUS3c20AuVW6443lim6Vl+RaSaCrWEwZDf
R2kc8iHXCEFQgA5re9XWe5WZ4W2zvnQjRISEYbg1cUk4eN3vDPpwq8tSI9eKO9UIoDuTzMYbRSPl
Ii2vBrukEszoO3Kq2L1tJ3qj2S6FtyD8snHYno0JGXhHIQb7G5bl5KSMhZyv2qrrBS5gvdE2ZSyO
kZuOaDbHVfAFl7n5kYmmTLZtu+TjU10zs/Aad4yTXVvrvGxbmPrBoISIqzmj7g2steVE+uqU3eBD
b/hmThfhme1M5yZJNGRVeTpXil+UtvKwyFq9UqOI3Dm1oG1kZk2hBqW6qGzqNEuj0HGt6aKoF/tJ
h2sa+cTQWFqgl7mFMbkLt9RR6hb0V18eoRYYP6g4OUOmKep2z6zrgfDwhXlOrqMllAX0gB22L6dD
7Ral2n1DKSY2Gi6xisbi0nO8HpE2g6PIYkpgObNnOQrLNdAP5ZHYigbeDq9UYu7z+QcXTlwktkyz
7xlf24OUpSl3DEVzhitDFi807mz9biRgcG06InvM8GjnGzMlrHKdPQ0H0vSibL9Edd3uImku96kJ
YcTPx2l66ODg+gD/9PNMu/qGKXr6vYRxv0fnX7QHu+jqbB+3ZAqLydQCxLn0KAuS59vAAL9yVyJV
dryxzqrFpzHh3uGhNroLoqDGfKXA22A6nHxhbzw4Yt4iYajzbd5Kl0YiwmFA551tvSroXfJDN9Yw
jgqi6xK0krk8xD01xI+aIc78oFiliG9lWGCqIL5DzzfzbNDSxw00PoDgKBI/nJLyQY6TS40sHbro
TNfxSpQJbfPtMrhKDJanqxl9JZl8Jj2kIP5liffo3yBHGmm+PCZSN14nOWV3K8hW3xjhGCpcuxW7
SZ+D1MG0SSboF6Bb1XM3RiK5zMjbU2/jeOYOT7m37BPEDudQFLNIjilTZvakMWffQ1PZvyC56i5h
vTYL+0jXukk01uHN2HTFtRPZ8k5n228QozvUyTHsrPomisTUn0cN6kGeVdGzRSEkQYGE9BpTNQGH
6cr5pclALmz6SCbDJmp5uWw03tvTSVlIHdlAYwYFXk19cq1Hub4ccpCm1RMG3/EyTyyV3XiU5U+l
igLBU4Xs7jvTaoHioTsE/FMrNPuT6ugsTRv7C3gdSHJ6n2FmXdhDAGLJCJiiEC7ONPTyGz67InzD
EJ3xM5v79jSUZnstLAoTzWiWxxpx6EVlao6vM3L3BbLXo0XbBByHyeTAgrAHJWE3WyaO/VnPHTD+
RJba022adkw+bbXVbtISeLOhEguH8FwfYAkCOnhOqAHpfc7oIjxGj/Ze8rwcMGf0Z2Zu9ncAG85J
h29BW70FBghANcx2Ywt8kI1gosMJS9WbodKGHRLqJuchnI2HUAJm9IaeBcnuYJjue/bETC0LKfYa
GJCegAG3gyQ8Rm5gMpx45ZVFCN9St85qEYNi27ftRV4wEq+mDBcRt1UJWZf+X+WXSmoD9YU+0d82
WqNdQwZItkkxTJeqq2rfRNuJszURqNTU/FEN0/twUybSLMg7ZoSYa2O9nWU1c5cYJbJ7NOJDoA9K
6hwZ/UxPdIrKLZUz0T3FXHenVo+jC9us7Ue1t1LGDFp/CbXP3RNTwrwzZwbNfkVENPAZjJXUpAz+
f/EshcFQS/c6bXs6VURoBU1E4nRUCPVKT3rAE3XeOT7GD/2pVynuVW5NQk5NoDxdGGvFaxhR+52T
0QmrY+RoMvbDnPV4T5GeZ5C7iHHMgZzcpUKO3/GJgIqmMQqZDXhKq+N9D2u5R8JXHtPOsPaTS50L
nmuquKNVpbid0Tcwzkyb9LeqhcuzJk0mIyqTtnZPu3J+aBa1Uy9iJoCcC6Oow8OoE04djG6i/8bB
0u1C1QhbH/k7qMZSyfLbKMIU4yFkEbcjPUwqKbpuxAloQ7mNFcaeboG+dxMluvNQLGFlBtYA/i2Q
4MrYmRUwzYuU2PBD6IKb9IverpUtFUXdbnJmhPsyj5b8fk6IIBjIAjlr1HU4ljNWuW3FK+2E5K8X
uxzKzrWJ1R3GwyrqtkshI7Y3akjdsl44MD4U1Vf0OZ3o+7A0Gg9KCxNsUZki+FExRBd9QlqCr8/k
BT9aFWWWG81y8sJGMadDry0GXWf8yq884oRDLwpEYJtlEu+HhAAWM9Jd8m4IoMSRdJln12SoZskx
i7rsNoYFdqa1Mp0w4y4PTNsjeZmoaI/pH+rRnvlndF8rCc/VSJ5yJCya1Aj1IhQl1OnplrRwtrBs
6nkuFk5Yv1Gonv1pUZoJRGjc/iTYZiw2VtUN383UZNEKG2J3ZNW5E3ntGXHqNL6rwGEqUd72HPXW
mMviFLKMXbKFsa76bmpvRDKD6oGaysRiKOTWDRX2K06XEXHWAw6ips+NbVrhZAwAyRT73mEd3oBx
UG8ZnNH4bfizKthrRniYedkMx86y+quxGdA3kvKnR9vWdICSTnQWCtKhrUxDedFX1zpY+4upVGL9
hLaumg66ldDiclq1ula6MmO4M/CoMOlP2GuQF4gm2+TZGNf03yg/iTBeXkIcfXdth5DS6xdzPLdA
C2VQg/8BaWNTYG1rF32nh5lkONC51h4tKu8nRUvW4DFTZ+xgNOKlr0JwEzx2YXU91dgBCDUesApM
s3Ecs6R1nzCetefSXKYMxNvc69sWPk+xaTulhhncp0y9iO2+SgdOEHSdTDj0lkpJjCBd9/KGKUQ8
36EkyNtvlD2tRGrWxHvgqdmrVFVH2UFyG+JrtvLOsOupZ3xd5laxwZ7n2l5rVCCW1jEuAZHWGjg2
IMO5ZRnIUC6pFe+PuS527dKRlyh6om9pbAWccfUZaV/NKghCf9J8djIU/Ly5RzaxCwYck5lpzrJc
DGnIfEgy03UrxjX61CkWrXUKgIxG3zlNNOOcqSwlmwJh3INeR8ajoau2n9kaUbwaH2XfAomXDCAq
J2W3iL96/cRTfJodOT25sJ6tLakGrRqw4oLRgGbWRk+u0zq/wCBp2aEkkcC8QJ3YlgEFPHAXs67E
xQx+F7mAM87QdI30RzLB+WucAS8meXzO9xhlU7fRm7og6NSKnF8x4wsCYifmL7RQR+BLCnJqli6A
cQcZp8VV2s1RFQh0GRgI7ble9hncpBtamMhAtMhJ7oaiVetLmL0YVro5NSlYjLEergojXo4xvtOf
Ku/V38TJxSQOZBrrTuVq632eOtM3rRbGHfQokTNlT5IQ2BzdCqaFtJa29LOtlS9M+swZLRppX2Hh
CHLStdVly27ylE4ktRyIjQ9B1rFQg9EaGCZjKdXWlToa6B4QNA1qvTYaIGSagRszWEDZTqvBQz7q
/WT8IBl0WMN/4pCXCa/W7pgQOGcdmJ1PN12m9NXu/3TTAs6tHVjCk0yvfLDew6vTSwiRMR3o26wv
nZ2weqLopmh80cjdpgerqs+fy1I/yodtx0GY6oJcsdEQvxMqg8QYJPxYvPLylmD0C2B2bHeXw+dH
+YvQllmk6jAIdTD1Ge+03GoNNXfuUqbxYPpV5TbBrO5Wl8xya+P680P9RevqGprtIq+HEKIBR3ij
fUefVeeyoKO7xOzY1PA+q8Kbzw/xl3Pm2qpFl0fn+6jOOyW0qdfK1BO9ABTnprbvyyWgif/5IT6q
oJ0V/qCjLzPxUPxjiPhDwZ/FFVqYGAcjAmsfFhogoJ2KTHaJ9S/kwc4HDbSjwi/ibQ5QQpir8eNP
r0DZgDjAkoiWpA5hxtE2SAAmO3tr+lk4RzKEvzieWK/1W9E1p0yDYuA4qMg/MFKqGjwMOtvVb0uo
FM1DVRzLdpe4F2lyEUXBwLjX+kJ8/fGKrbJnNGya6QhLfa9d1yKGmsDZmFwMt1rV74ey2+p98Pk1
+0cu/vabuSodcIvLJbDLGO+wE5OtVAhJqKFJ4trIwNqR0+KD9/RICQuqDUWmDwKcvxt/2HQB5jof
uLlHYehhA/MZPwS2b/r9Fw6Bj08EHwt2kUD9bVukvry9wrWT90lr8bGEezX1j51z/uJ7ax+uKAfg
zGqawB2E5eHtAZQ8okvtuKPXBOv3HvzB1zbahl6Qt3j//d72JtkwId2gj/H/863RWm4iH1qo72zq
L56gj/6RVWyPnWelmzj/8Sb9eWOLkVgLpwB048yHhKFE5DPxhNZn3cmtuAz3SnGyvJ4r8BB7d7++
Oukr1OXtbf7u8Otz98cTPKjpUIUph1cAPaJYuHHsTXn4fgWl2IvoqJZecgi39f4nUhav9PA0zd4r
xtJN+sXlF6uL4c1tyXPNQoUhBQG7xUr/9pNI2u721MLSNST0aKFuhuopNa1NO8dkQBjIxGvF04cX
TT5K+im0pA8keVx8fpN8WGYwp2Di4R2jWQ60wveGoarADeAu9Dx184pcG4Cw3e2c4nwcFXGtNVAL
u+IL4Mw/lop335xnXoXNpuKGZxrw9puDz0ayGwtmK6l72TZPNdg6TxrjDcnxZ8I+g360Lpnj0to2
W+SxRncN+ncj9excNsteRtFFHU23n5+Jv10PPpVu8g7hZGA7efupWjkz7MT45YXdj6o2Tiqlu0kE
mjdUF44FRxWDqVL2D66WXynmOlrSf2iG+ML78tcLAmHIIpOZz+G8uyA2mFfAdUitmwKlrqn4LhEI
RDz5NMj2GZ07RGM/P//mH6qA9R7445DvHgmtndF9lByy5cY3aZSB1x6Z0fbtuK/iL5b8D6veu4O9
u/YgahHGjxwMYyyjLghHGI7+l2P1/whPwljDQXiybFMzeJlxMd9eSnS0c0rOle2pM8Hp0byrM7TZ
bCE+P3Ef1xIclCCTTdZvF2/4uyc4wlPdKR2EEaBD13OpvlqOSUutkA/LYlePnx/sw7vSdg2VWo2C
wDIsqqi336kGC0JAk40BP1F3gho70odH7uIv6rSP9x+HcUFCabpuYfZav/Mf62PVRdpqXA89Wzx2
hPogsSgRliBq77/ZtfnFIvjx1qP+FCusCacXpq93X2pUhriD7UkXlqN6RtIfhnAIsqm4AXIWDOXy
xfH+csWoqQxuCaHyz/dPF/GFdIiFhpe9+jFY4jKfutuSkC0oFafPL9eHI3EXck/wpVxOomu9e6jg
xqKgTy0AXtK+4XdW+2hoGdymuuPHALo/P9r61LxZUXnJA4JY61Isvzgb3141UPVtj4CTR7jfSONO
mK8j9qFSZWhsB8XwrSTU7/Mjfrgd1yMaNreIy0vcfP+I9U1RZNGa0l3BaYATHvTmb9IJv6hK/3IU
diUYjXUeZSyO774X3clZc0sLbcJ0OdXPZhvSyvniFfiXK8UxHK6VQfGrvgcXMv+sHSOyqeWVMyk2
ntEe7fxp7h8/P2HiQzlGlWtQ9DCAczUySd5ttoZOn0EMa2xPpCLOOvRVv7Gb6ZBDq1nhJq/E5sIz
imhR1kO5z2Zcei1Dv4CQlOmLu/PDc+ewA7NoscOo5HGw1lX6j6d8lE3uToA1vVQzRvQmyDScwtDv
dWPID/RM6F8ZfflFQcrz9fE2xZS3GpMRXHOfvnvFNgj8Br3B5ej7/sn3L/zTBf+2XX9st972cPA8
/nGx3W75N+/g7TrvsNt5tzt++r9/WTgqfni33o5fPvDPW34fvzdYf52fNuuPDX/560+bjedvbm78
PT9Oe47lrz/x94Yf629Zf+v6H/6v0+PN4+nXqfZr/ut04sev0/q/8DlPXzytH+843VDx4Ju2i/EI
l/7bsw8iHhNRJxCtdISVtD+BdW/D7Bxa95/fch+vsm7oFs8OHleUuO89yNFsNkvbIYStuOsGsBtd
Yp4K9EqA/mr39fOD/e1L8ZAaEDpsg+O++1KFPozEUdFMy/L6Gu/zAcswutnxPGjK/vNDfbyNdOIk
LA2uL/Q9R1+/9x93bxaRiLREhPUUeeZX4aNsGqhaDJo0GZTdT4bqnx/v4yqkm7y6oQ6ssE4enLfH
i0Wm13oa294yGO1JBanqM3WvjpNSDF8sqx8Xcg4FR0xd4ZMmVdnbQyXSigyTFGn6W052EPTPCVcm
yGgi8yn2GOhZx8iehxPKkkfC0ocv1tv1uX/7HoEV5Pzj8Lc148MdMw1zhsint9l3uEwZsXo2x8/P
5cc+AyX2n4d4dzJr4fS2aAcuXiLKfTUoYFbnqj+0iCY3zYx2QRflr0wZms1Y5ld6rzb/tghYPwHp
N2u/gyrgny3iH7dPkRMNZgx8ArB/5HsN4lyR8EA05Lfcbv79o47B1NTBhfIK095bvFHZz7TCKXdX
VLtQjqp7URSUG/L/8zjry+eP79QS11NNANF5uSBcFRfExBKz52ya/Iu35d/uEFdoQFHZMay9w7cH
AiqTRb1AydBU4qapo5+prXzxXf7yuGFW5X0v2BYL1se3hwAohE40Z3vYIub0JMwaU5ugEZrNF3e7
WAv0d7f7myO9uxcnbOFOXHHWegPXWnK9cOPFvzvFQAVcbBSQN0n/ItFuW8pXh/7LGsahTV4ANHf5
l3dfMiUgt0OWxsZb3CfRFeNzQ9038nrUdiRUUQqfq+GoTrsan2d7G7dnxDK9uzXJeatevngk/37C
//tZ3p0GIyXIPllvHj7LXO2i7rJSv4cgPnTzjInXMnfJdJeHJwIsERkEVrad5y9qg7/cVpRGloZK
k5aV/v6VKAZLr6yW01G3Kjj/vuaFhQbp8y+6fo/3l1sYvDGA49B2ed/s6BFZwxNgBoJ/7FWrzC36
998YT4OVpfavD7UidqAK01K12F+/vYebaGyMOtMtgibapyGZb2ppntBL/gyzuv/iWB8vHyUyKB4a
+Cat2/ezAoBcpPeo611MsFXTOD/1TMOp7z7/26/EYdgRaip9fIEs8+1XmgeEdjPwb8/uyGuCuIit
I0gqYgdM7YsO0T9v8LdXal1agPGoyDzY+K63yx/LmQvWr6mHmIZLOtrOTc3U7BBpujI+5V3dpFs9
ZQYZMF1yngydpDsG5gtvK9LYxnlDFzs5YHS2HnPABvYFGM7xd64iRD9j3cFPYjPcBpdVmFT73cJA
bss0On+dQ6yBJHMk5qOG0fga9r975JaZOgrycbgnOhcbGPm9JT27usx3hr7iJ0WctA82gR73MunS
Z4aB3SEtp/53aKfdAc8PQXyfX4mPDwuFu+6iqrBtrILquyuhme0AhjJzvbJ61o0T4LR//+ezcaUT
xqWjDnlXytUuLtOowr42L9WPDnXDMtqPnx/i46MI7vyPQ7y7wEqqQJFFCOqpuKuYSntc540NEB/P
xOdH+tu9pKlr54R9qr5uyt/eS4MZl+pEMIBnepX3/T+9b/0KabM3B1RXu2ELLcIvNr/HLS5AYMt3
eM9342n0eu+x9lXv9Zeziba2Px+/etP95UIyk6DNp6+vOfId3n40AMz0gGUFUVWXqAlg9+hfff2/
nOg3h1h//Y8nqQPcOGIkdPD/EpBZZIQkppU67omdcgNZqdP956f7n8HUu0eX5pGgiuXmtJmSvT1g
VSLc7h0yE5FNepZeH2viw2j5QT1B0QQhCl3VPZCNWwOQqhPjTarKU4U138b1IrT05vPP83EPZDFw
BCRAZAUtpvdJIG67pNB4ldATpXFrGBEuZQKrK7lPl/ibs4gvtgofX+v/zOwAlbHrooB+d7pNyIV6
k6B5LFYAM1MD51eTgHVuLtP0YGtfFGMfv9zazSLrhDPNa+afWvuPi8veUkcO2LFMOste18MbZCnA
n4cLgyJTX8J/XTgbUJm4tkzr6Ns57x5a1YJ0IaTr0NMSYGUDkywosrD+h7TzWpJbWZLtF8EMWrwC
JVsLsgVfYGSThNYaXz8LvHM2q9C4BdtnXrvM2hGZkSqEu+Sm/xKI4IRFlYzxJ/0psted+5AYYC/U
u4XTm8mrmdftQQ7McssBFD227lCuTNr8AP0Dp2KZyGKcDpxzON9rA7Ow6HQXw5G1WET0DktQavaI
EP8XlvF4nR7l2kRuNYMKYIG3fLEsHHoP91NZR9q2xz4wDjW9S5c9f765TFZNj0lDUkmIMznnVjVd
Z7RVBZQZ1jTt93vfWHt1LA2cploIwlCRQ5BhFgB3fUGkVDwtHChrJNoWq58GRCQbeTR+Xbbl06tx
MoYoO2NG/h3C/endfOLphUb1TF52BXT5qaOKzXVLcbDVupToGnuxLu8iubiCD3snuebPFez5K2HC
NojaESQkLwOdzzm2RD8Jj/+xcGiC2dK3sc3q+ChR3q4X5W2n+0eLJgwYYDdJou3TwV877uer/A8+
woVcWDWi8vP8dQl1hFIoYuEgeNxDSk7Do9K1d15f+ls1nB7pRiNtLxu9NLM4zn8w58HKRmhxylYq
HN/fWI3xTUTbPo3pn7oMMz+d/piGRSgo8Ehmmz4f2sRoYxTpIa8PAmsvdv1HIWkHbSwPBGJ2l6E+
PfYmLFJqZNrZLmEini89iNXUUVMKJ6MbKOWAUlt1Az3qRgrqTUTOy2wKyr5eCGtT/+Dt/4/wM1NN
iLI8WMFou2zogk+SjCQEdFMdBUs3UGNzbW2Ve7iNBnIE3g9DC29gDfyx8hHzIo8/Y0C+BSY/i5jE
nzE6WUbIsY2G1WmIBfjhg66F9DeWPTWOxXeo/a5CV9k3EBQ0voWUa2d8u4y+NNmE2aEj5ezgQjZb
w6gADXQ4UXzGw+G2q/qn3BshbBHfinHtrbLkvidQ84NxGHIzStnUHZWq6U1GnSeFiFAA66Xqbi5b
tbTNkjvgdknmRZPFmVuhomAqXgUUyZAtNXfvnap9XIb4U1Z0eqeapo1XJKUy7LLyJ6LApIYbi8hc
7ljmEeI/sbgeh59NdIhjuO2rN7/Wr3Xv65Af3f65kBCconM4vhXyXQLXd7pXB0cbt7m31/Jdp6wc
np9nlXSrZvIwlEwiXHNRl2oSHUUMFqXdYiOjjNgk0JDLH6H1dHkQFnH0SVULITSLk/p8q+itVmnp
eM4RRXARbqZSpWvosr9SU/1fn9FYhEls+hDBSpPGz+lZA3Fz6XYB7djDSIPw+GSobwO8JMn3ywZ9
dhzqcrgkmiYMoaY8h7F6DV1ywgFO3cEUR3JXd1yXysTLKEvDxkogOIDEjyjPFWqqRoAoxK9zp837
+BqKGuE2K2Hwljv/BUqMauVG+nnh8cKa8oHkPAl+zG8EkitSQOkWuVOSqe7rZq81BjXZxspuujR2
02WeSK6CssU8ROjTCRTFaZU7vXFIXOgx3y6P2vwaT46KM584kaUR9/qUoTEivx30BBZwyPqUqUyB
mK1/TVTJpgNYbX5dRlu25i/a9PvJrixJbkDnL2hBp21H0bvRY2NzGWLaW893kOnly12NRwntK/NV
WliQY6HykUP4qNwJsbmVsnerfzLkF3mElEdrfgQu3TT/F1DuiOd20ZkDswptW9QSHSooJrQ95HhC
n+xRH3CahjzU2sNhwf1kxaJ+gcCOxKt/dsRQKR1aLa23To6akjXCtoAUtrrifJ+euHgHfLsSeX11
CifOK7fcvssGr+HaG0OloWe9Y5gC7PII5AzhK8VTX9rsReO1HbmPRH4/4K28psCptJRNIccrY/wp
rTz/GPl8kKvOd000UwrUaR6FkW2+3npesKGR3LRr8zWFjbRFodwa4X/pbvt+WNnGFoacZKZhkbSS
ee9ayjm+3IeqH2aIrSaeiYIfHX1y01ZOVMVrN7jpJJ35MAX0xLwUyogpVJ2dAMjRQ3OhwveTwcnl
tALSo/koPhSG96HRYREVkbGSJpenwZtDcvEnYaWq1MXM9xlYP1KzM+rSSW/kb6j+boLtxzvMrxSO
UkK+IwRpp9vm8BWBG/txLYYsLexCLFh5KpGBpBh/Ox9a1URngHaY0oGhsypt7y59GIHdaFvvFpqh
F7RiedXdJV8OSHXtLq/dJb+iTht2eaK97ITz89bjrSEoWVU68i0sRTa9YsfIec3esmO0c7f/DZii
sGLl6Yk3r6vuFbdRg5pxFp4JlhzQtNzTAnsct6mTHcKVM2rZtBO02X7rI0w/6hamFVvSqVeC7d/H
0J7a+v27ep2uPd8W3q4sjBO4aQWdbO+GhUAU9IulMzyWRJJtZKKhmt0Ye0jBVk77T0WM7AZnWNN1
4ARLl0KWagNWd9Vsf/TX0b55K950SpmFXX+/dvdb2gnP4GYeStuSrhmTafUbiunfjevWbq8yXugU
znrP9b78+pisrcnPb5hzE2cPqRTB1U7KwDQfk4O/oUh0Mzj+jWXvYM0tNvVW3fX7d38r7tL9y4qf
TpvZbD/QpgYAg9OU2r95AUsXW8KkJlg60of1M/q+c29l6oabHQfreJUdV6dzYcs7w5t5qhY0Ivki
8NRb3vn3sCJQh1y/IZO+n+RB79EFdmDWd9L9ZUMXrgtnuDOXrTvYM1CGLp3GyXfotv940vYiKdI1
d122D45r4rPE5uc7XCyh+CpZLTvclbxvfiW3sGZTmo/utlNu2+/B8bt/BRvCqvLqNG6f5/Ev7syH
rFSh2S5Etbp8i74T2vBs96b8UW6RqtuiYfb1ca3ufBEQOTe6HMjayH/W7cm61GqIOeTJcTphvEGq
6bpOi5VNVFk4rKjY+Isxc5YWhiEdAjv2GUd1rJtqey8dB+f+6c3duLt+Q97rTj7eBl9/Qdnx3m3Q
pdzt/etgo95ZX76aK1M7ecinEbYQWaA8lvvmPGDXBRrMWDIpDSmDm+4pTvfDmvcsPG0I+3HbIxM2
iaDMLnujZkZ0Z2v0yarQkyNbL0Me59567dpRuAgkT2lpnt6fax0FeB6zKFVLh3KR4So4wIn3rtra
I1njDE22TXGD3vpmfGjElUFcPDq4YvK8hmqMRoHZOvTVoimqAb6Xfteah/zB49qx1e8FCH5XjFy0
8QRp+v3EQQORcpykB6nYQouUOdB5WSvWLEKQ5SeoSGpXn68BuFFaCOGZr6L9ijaG7cIUGxzNtZvL
Igx9YDw/KRAz5neJMiVg3Q54nifc6Ch4FocxcIb0cHmHlJeOIcJYrGYIisi+zwYsol6ycg2do++D
PkSHure9sfVs/WjewPsIucuVb9/R2XRwb43jWuJnaXXx7qBsRCQkZP1RID+ZLWvw874w8EjDbB4G
3Tw0Nf2dqyImy0b+xVFmL7hklJKi6cEZrmSa1RUnl23BgZY9tp9ojN2OGl2RW6wke0mPjDVsZUrj
Vp448nSxn+8lJJzoSaMsiDupcu6bTRpQgpfhOPpt9d188nh03QRbczN8GLvy4H9XRlv5Vm69L+IB
5cUPiIHa/8Z1eXHIU22eSbfM+RdEMIzK/sAXJOOx6x8NaHx0bWtCdHHZqxZ99wRntoUPSWEOmQ+O
myg79PhsPOwrBOcpbNsr6aGlI56QwD8mzbaWAPHR0GyAghThFu2HXafBjVBkjiy1L6X+EZc5XH0r
l7fF++kp6mzV0MaujG0J6gizRQkHi/xrQHGp4L2YwRp8zPwtuYy6hpNdhh1ze3l4F05hAzdSqGNB
8Rrx9fNpLLnzp2Hq4kiQIybIxlXuv59Act70mEmEBkhZzRwlIf3Eu0ngwSj59qDbo/Eexs/BmujP
0jgS/uK0nw4G+ulms5fLnqRI8DU41IpJu/xepWlNuxV/1tt2mzv+LUyzl4du6Sg6Q5zNnCEPjQVj
eEUnIT3cjvzQPViVjcRGdSjXml+X5unUutmzAmLvBq4KsIKitikL7QgmXjZnYQM9s2Z2AZTbaqwT
pC+ogz5qVWwL1QZircsYCxknMnYnkzS7oCR5r0+s2pUj7vVHf9Ns4dmPt93medgbP1ewFo4jquol
iSqSKYk9L7+m6QiRgIw+SumDWUGAEzo5qrTscq/fju8rYPLnDZlbnalwlPNipyzsfB31gU7lpxZX
jry37sXteO3uLAdm1/A7tLt7LhGX8Rbd4QRu5noF1dedlqSVE7fKBpJXRzLXpmqa79kRc2bRzOMi
V01HRU4qhwrg7lHdo3kIayklwntzg+xQvVUepydJbmc3wW/ty2X7pDUDZ94IkUChjynojYMa8Da6
+9HuRMd9MDfic/azdPxflwEXnl1n1s4ckzZ5sUemjSZP6wFlHBj9ZAVyKtdGd/zfI1HVaVFMLqs6
MbRzT1H6nt2echuUcK7Lmuw5IdCfGbon7sp97FNfMZEPqHj/Is18UhbkYhRkkPTbEPbiK32vbe8f
7sXczg9wfO9j+wrxMlhhIGZa2UwWF/op9sxBx7I05BryVCd7hJ3ethz3Ptq3298U0hcrdi456inU
zFELNHfjzs8rR/2W3vj39UG4FR7XZASX/OMUZOaPdZNQ05hhj8UpBtt1kpDZ3FT1poOF6LKDLF3u
mDda10Tar8jkzAyqjVoOpKiYDBp3ECp7xKpUG/3ZY3l493fZm3Urf/GfhmuoB6+iH9GwsrksxbDO
PmBmrF9QEWZ1fIBJxTO8sEV2R7n3kH3AjZ0mZOc+VPVjrO7IHCsaMrbyC1zHK4OwPKt/B2G2IMtk
bHpLnAbhNjwOj/peujb3/bV+FH8mx9am9GnX2pDY7KSr0g52xj51/H1/b9kvxlHfXv6Ypc3oZEL0
2Z2/SMpGRKKJOCwMwK3+qGb3lwH+RHXmm61OHxyNrDzPaD4/3xSiMijGQJwItQlLcIXZQzF653OH
maoA9+oh2DSH8UHcr62dpcAvqs9/gWdTnQqSZqBdg2mxMx5F3rqiA3smxA/s8UFu+/vLlk7r/pKh
s2kVxCyNygS8WpLh/STc5NoyzN2ptTJn0z+6AGTM5swUINKOTOZMHCCMdSr3WoVckAQ5yXFN3Sn+
x2XDFk+sk5Gc53kp9QohUsCyb95VVdi/OEFYtaPDpZeK2cY21/aJNQunK8nJizfLBAlafCxswgMy
K6VK3meXID8j2HnyG5qfywZOp8WlAZ3d42mmizStnjylsenW7csfqAhehli8UZ+O4exshB4ZLTAJ
jPBGdCgX/xJfC99CW79T/ou06Knfz3lWqlqp1Fpi8OrG0fqXhMbntca1T6QOf87fv2tr3jge62rt
/b8R2/lH35Gv0k0CgZxd4xHRsdqVdneQX9Wny4P4J5rzeaKgdqH1EDaVeamoVsQR8oyYZj3rV8a1
8moRPa7sh5ZYjGqLu9x5Zed0YkK74kHcSO//RbiJsf37AbNZ7ApaEdBv4+KN1mtxA/Whr+z7cGWB
L27KpABpT6bcUpm3IFZ1ZggjsUCnD0Wbp4ttqSsev/ikZEMmlKqo0hRIPl9hvtXHYmNiiL4nL+aE
P1ERle6CB2ETb6mHP3qby1O3fGs6AZyNXBOakCZPugoof8Bx3tmv7+gxPA+HbFU9etlNTrCm9X6y
fVQFobzSBQvtBncLFfc2skWnt9VjTcbeRtjLtx/ch4/8ydvWJK+iG4U+kpUhXphEaG9gLiNGj4z1
n2jbyUdEUenGxaQ1BJNvbZN23bRotq3cZxauEjCHTeRRFMhw1M2mUTUidCUtxDM8JLkEfV9Gb5Tk
jjB95829n65M4pJJVGSRkIfhcMoUn49rEav6WCLE6eixOD7rdfF1YEpXErYLmzElTH9BZsc2eqBp
ltGbiUpRaUOnBKOiynNFP1x2yIWRs0RCxlM181RmPDuti9CVQljzOaUJ9u2K1kALNrJoN0+z+6Kc
NC/VovgSICm6ArxwtlHQNpHwsPpoipk5Z936bgPdf+kE4tEzt431gNykFN4W0beqdqLo8bKd05zM
tswzuNlrRfUwH7EL7BxYCHAsC/k2LEpCcBuJmbwMtuAgE4cd9WAIxVOUM7PNUy14f6cM31gc2yRy
4nitAmbhknWGMDPHiGMt96HudMpcossjcqrwSU1us6pf8fWlcTs1Zebrfse2GYUA6eJjhUpf6uXb
sbiWEEBDAHBlr1izaubzuV4OPX06ZGBhOL1P/AhCYbSCHvPRehTTWl6xbWGJscCmCmxkvqdD5nwd
D0mj0twHXGs9psmxDH6uxtCXho/gK7uEysZENew5RFtA6zLII7ne7AEtjA49A0R8huc2XbkTLF1F
pmzBP0izsetdX4rHHKRh7+6T3+Ouvv6BwLRjbLUn9dl7yPeqR2DssqMv7R6noLMRdGXUoNh7KUsI
Dyh3hOKD0UKwvhn8J79deUEtLaq/WMTgzofShPQfQWuw6v456K7MtVTy0puYGvHpFkBxqmj9ebSf
nFRwKyAREyms2vvMdMRtcotuLnc5jQcFZyO6N7a14Y5frOQHltzwFFc+N2yAN5uYKbiBV9LWgKpC
vBGFFZCliwfWkZmmFgYKmzmrTFf7xUh8jB0Dlrt+Ay8lUio2emly/YZen9nfpPnjuEaQsWzbP6jz
N1oyotGA3BEOkv1ESfhVLuUtMppvl91wDWWW4uiy2MoRAqHQwCv3Uc4lPM6uFHOtc3HJ2+k5nmrS
qUinMed8olwrbStPxRhD/J3FBzQjxiyyUfwbSYiLPy7btLigT9FmW7zswxUfBaDRSaJ/G6CWv46M
WECpXHPHidZY2fYsvYda8jRHQ2f7xujr4UivULUVEWx3+rhFLyBM9E1X1ua2jvKflz9xKVNKhb5J
q7LJHYLs9vmABJmSDok+sGIiedvWrw2P78aXN2Fo7briA2ZUu2gblAFo/RLbW8iAVBuW/13VvI/m
Q+yXSGmqV2SNkOpzNzmiRJc/cHEMTz9wtrT6MoPKyeID9dt+Fz50e+9AP+geHSj3oD4nx/TKZ9fa
Uwx8GXhprzrFnd1HO9+QCzckJ5BFr7UKke3h8v9f8sTT/z/hn2xVk2ZfpKrshShB2go1g3W7Mfwr
hGbcFlmilazp0vI6RZv5PQqnQijToARTybcB3QFZedGsl8sWLR39pxgzb9cbc+yKnBET0H6O4GTa
KdEG8bDLKEvhBzocoEKgpw1W1PnL2UPoBfFpTBnll85DQ7U4llKN9NURwge9ulIpJyjWgh5Ltp2C
zmarspTCdDW8sGu/xtEXLea1fKuvvUoWzy/OLQ0VcIgAKXg/dwqVWpZgGCV2+A0Lb9zcI4ltbJmt
bX7rbk1ifp2tPq2lLZecw+AaT0KMXj2qvM5RA6NpE9lkRBE8QXuBDFzVvoypvpJTWfL4U5jZSjYT
0xWjAv9AQWnMNqxpux1HpzAGW0RiR1VWbhvLnnJi12wJo4NVdeIfhxxq1K7pnKM7jZfSTaKEaHCK
8Hgr/n0WZzYibyvXqrUxnTmM7LuKh9oTFRHiY9C8R82+7FcoiZYupqfjOXMW1GWQ8Y5wlqCPn1pT
hmYZZXGj/FL67ZZKopXpW4qdWqd4s/VNgUBtujF4yvNGvYp3xpuCgC70t6MzHMkv7lCTu7zWp0Ga
v/hgEZ8aFkwaWOenNYkxLahcEPVY+DWE3Y80VlcgloL6EDr8xZhZlY2SGFkCXinuqyfT6bbttUQC
I7XVg3uDfttG3IjXVEKtbGOL/gGbnArj50TfOltzneeiBq5w36Hp/jVwk4OU6bemr62ZN/n45yH8
izNbdJKWmUUZg+Mnwdeq+Bo01lEf4k0lwyg/vKJDsZfbBkGDbut1lZ3XgWMO8dfL87hkLL0IU+8m
l1fqkM43GCVAXbBDMMBRk4cuuouNL6K4Mp6L83iKMe0+J+epwjOtalMwDNnpr2mqfhKcYKsfEUoZ
H+HnvEp28b5/l366K+ti0TiT4hz4BahomxvXmrFnRgmXPG2sdm4L81lW5YhJuf86mqTCXWVBwGiC
RV3+uYFu7oYecThS/UjjUiQ4mtsyQPPRb7UVpIWHBlASPG6cBoTkPlcDdUJgKEQdk1q/DbyfVtxc
yWgxin60DaPfNPk6ArKVhtwcM7E9XnaWz4secKKMU/BFoS5k5iymFCpKVwCeD+EuCLWnCFW0yxCf
p+wcYuYrckg0OhsrkjJwQhmudBBjaoP8fHsZZuEAOseZva2VlFmKG3DC+Ebxv3ZEpnv9sZI3UXGF
xKITi2+CV9uXUT9fVSZQthboMSn7E2c7S1pYiVVVNfHwJnD0xN2lIdKsGQWQpr9ywq5BzVyy0fRh
8FSgfFPf0qJlh0TDyxZ5U8NYyTp9vjxMVhlIAMGfCGfUNKUnyzuKaaT1NIYSnd0kfKnTHS85ygy/
lskPzVyLeC8b9hdtdiiUXlSpcYhhrnSrmyj3hkcLdvNI+9dH+LlVM1+HhUs04gGrBo/OIR8Nt/y3
JVZXvf/aCtJKSHPNqJnXZz6yhHGGUUK9DWLrNjJ+1G53X625/eTV50fOuVEzr5fToEYisSFNPgTW
pvDciEbU+rE2ujdP7u6aoQscBBvG61gPCWhd9v5F8Inwi+J9HgjaDLyFbhhhKMDpQdkI+abvP4Tq
aCXTrvwc57+9cHcZcHFU/wLOyw5yT+moaQYwk/Zd8b2pUVl+TbjPXoZZqBNiVE9wZsva06zCFauO
XCjFeI63DQ7uptGnVJCt7b8Lt8Omuh+3RISeKR9f2cgW98sT7Nk6b602HIxswkZuXItRtZKtY0Ib
34qNazizC/uoSYipN+BE31Va3OStahL6zLfDLn0qKHPgsNuL16t3pLUpnE6kk73F6yB/MPMJ9iXb
xjTyHNytetu9qL+SfXoY0GRsnPJ3WNnayqa2aC+7NDs1FZAUQJ4DU4YbZPAVUsIj31q8Yd1igwTl
2hVwmp1P6/EEZTZ7glwHCsJznELlXqvuNW9wEmpTx2oj0teHfBJE80Vo2RxIVvvl8pQuDu0J9mxG
U5hSglwA26vV6yEGRCxu0Evbl8FaGuzzc4gFcgI1m8UkTkX0sYFKhW4vJKiVkiAtEtPJ9JgSbe3r
ZcvW5m76/cRp+tzNmzgFTrLec+kxg0O8W9vM1kZv+v0EQ0OWtPQhO0D7Esa3/DGpD56BXuXKuls0
xSDCC8k3sdF5MpQyi9o3I5FTKL2OhU2Zf/jqyiV5+SoE0QYc9vRV0Zl8bkpRt3liylPSvH6FSveq
6/KSsrz3UahuuVZv2zF/Q7s6SrPny/O0eHE4AZ6dekGV8j+niwMqmBUKyNnIRlK7SFXS9BKSQdS1
lVjboiOeIM6OoEQzA1pbpquKiCwb8py70Hzv3fZRKgRE18SVoZ38+tPy/gs3P4BgCfT9drqrhLXg
5I33vUWNd8VD1jBmG1VaQimZhJikMmu8DFwUKsQ19YtFbz8xZLZPDXGtqU0FSNPkmwBdPMeVze1o
SFy/srXL0ELZCNuFibcjCIDrzy+UBaUVAyQ4FWrah2zcB9lD6L671Y3qfakV1XaHV1lDt/oh91Ga
e7/sk8sPrBPw2cLuupo2gQZwNd6SFEA/0dNfNdRJ4cmKn/0CyUnbbFdOm8WrETkxKg3oR6LJ7HwJ
jkUOZ2MAaCokr71PiXgYbFDg3eYa6lmVbud0l4jJWqHRsrEnuDNj+8o3e+QtqUkLbpA/j2xdp2/V
HLZ99mJUiSMNL6lPBbn5okVrAhOr4LN9p6lixRin1xBKmLag3mbpnQG1RRhuAuOqMfaFu/HKg2s8
Xp7hRV8+sXm26wje6Fl+C6wgo5hqPhYN8r9usZPWCEkX9+4ToNlmg9wbmSEfIB/x+IHHpCmkO5VY
5//Jnj/b+8lJFNZa2OfaBNOjsVJ0/atP95pAP5nUrPUcfzZJg+FrkgX5IzcxD4IT15TFTlWoGRvu
dHIVybDz+l+X7Vnziz+/nxjkR/DdRgUGhfJvKd/2iuN6R9fjxiBYztDtRJrj0UZmHa4AL3uGRgck
YU2qnWZbaZYkXm14vBfqkrLt1nWgNt1Ah7c3oQFQyuwgxwN/L4+qGG5VJlMYjecYHpbYehmUX3my
phLw/xmKv18023fzMhHGAWpeqJYefWPbtfdt7KSFf4UUqW2gx16h3F1vLe9weSj+dGF+OrnIaP9n
KGaXwyrOVS1Fo5Iam/fSU/Y1arzk0e/1gU7exNjmgmdL4WOdDFcIyMJyKR41Pzkq4jNamFeW5n4p
9B+d+Z5WMvxAMq7oX7VGhAy17O/rTPpVxXRXetHE+S7abZVOuurcfAvj6bIliyf+iSGzqyfdl5E2
aBgStw9tffTCj0KWbFXceP1wvAy1vIn/HbPZJl66eWu50/u2kK9r+bly+72YP0r1vcq7RUAS1vhy
GfDzauScPLFttnt7kNnraod35CrMf5F1qETJ0ft+exlm1QvnG3WqZkrbTusiuTeNbQF3MQVKcBp2
5TGKkHFqNu1IU0e3XwGevOzcC6nqoWAE6U0qD6GpOz8Wc6uKazYcDAxuKjfYu+qVjsfzRGrCH+Rt
jD502vQG4vAS3Qq3e1nB/zzA4KMpR4IDUgCKbc7xBb1VKmV6fXpFbdOaGA67SKQOXt64BXq+GpXx
2UMpOmWcOmP1pEHYGfv34pDuLn/IZyc+/47ZkSULddn4Bd/hI/C+I4CDemDvixs1Le9Rug3QujKG
FcxF26lzIB5I7hHeznPbO8SCPRp6ufJZd7F68ArkVVd2memzP00vDToTidikrjob3nasJBMVEkJ5
Osx48GOKWrZtTETcJMocLPem8ld5Oj5fl89PsNma6dE4lz1P5UHlO6bAlIZroZKlgTs9I2dWBUMR
u/00cFA7tMToh7tijUtu+sj5wJ1CzPyhITJgCQIQRnovGHAWUn/s3dTVv44hn4/V7ALTcdpL0xJw
+uJW6X9m3aubPJrKSkpjeUb+tPNRJQ7J37mjJYPeeUPMjDQyMtDeLqp/XV49y6P1D8C8SsoNBnMQ
IwDy4bks94nx4rvPcrvW//t5+2e0UIGbWCthYRRnC8YzApoVp9FyW0/JbMVU2RTH3NV+6igHvnqa
EP0c1bz+Mrqhr6GJG7krrwh5cSjh4xOJFUwVkTPXG0OUsobRq51yl90Ve/fofdM8u9LgvdrGL5qT
Ovrd9fhTeTY23Rtc/PArlDe9sHaPWv4Myj8I8rJ3m7N7FMzCo+7lQc0TaiNf9Zvgm/7eIIDq2slN
RJHr1voi5Cuga5izm5KJqLZfWH49HRV6+0WWnctOtLiqoYX8j02z2UWDPpToLagdX7kp84NufbXW
WL3WICYTT+69CQLQgmoCoZt3gkbZNoUX1Up6bXEtQHVHsQDtLXCrnmO0ZjCKeghGUsBmkn7nedln
oV2Zu8vDtYQjc41GIxnBYBbFOY4YNT1eHtVO0+rx3qRQEbUX00d/1GzkHz2q19mKAyydkYRqEbmD
Bxg6htno8aKPlLoU6NqhaERqfnu6aIcZXm+0tqb2r5ftW3I3VG4h70ZuGg7x2TiSDys6pWFPUfts
n5g6L5I1qstFgyBZJaNGTSl1gOdDaIxiqCQ6p6Mk95tU3w4I9ZQ0ziofav182Zo/0z4/UODjI/Aw
6Zx/nq4qD+O4qvHuo3Wo32RIs/rM7t+6u8hxfVv+MI/dbrzT7a/prX4/PAz375RCH6wD6lB2TQfM
5e9ZGt3Tz5kt5qIbRSQU+ZxpEns3I6T1chlhoUcYZskTi2frOcgSRXZrIJSddufeZnvxAf2Og3GX
XDXvwqa9ym91O963WJncpHSZr9x9lhbIKf7MXWu5KkiHga9S5BrHyETeuZmwyXgEXbZ0oUN1shSG
coRd4LadkwKHMYnoqmtrh1XzJnBTjYZ0o/fqVaC7+zjRD2pTh7YciNsi/kVEeyNmUHBc/oglayV4
0qFihKwJwrJzX05DtRMzleUie77TFMdEtCsjshP1eBlncQudpNHoVCKYPe8h7Y0iGarRIJTtfzPb
1qYoCsqUlQDS0sKk+OEfkJl36r4Bj90EorKzofDVPcftC08Vu2mqlXFbWginUDMvzTyXtgMVKNO9
0a14mzbJintMIz9f+acIMz905V7PhRaETn1LgkMf3HNhlfKvFX4RvmXdyvmzdOXnVID8FPZoUpEz
g+q+glFEs3iOZ19SBY5RGSFW/6eff6jGtyBdcYfF4TtBmxvnWnFH0Ih6i+FQxD+EfCWdsDh4lIKy
Q5OhMeaZk0iJvM5rOXO09rX2EGC9i1AZ0613Q30LB6foPv4L9z65303uf3JDSFtxSMzpfhe26rYg
+s6+vU2Utefm4io6gZlW8wlMaSRW0uXAxNpRpd+WPcWu/n0RN1ywJzeE2SoaC8UTkGuqnbR7bXNU
DL9eHqulLef0/888bYykPGll/r9UHfL2d6cEtjXs21UxqKXdQCY+AJYO8/q8IGuQpFDURXxA7DdS
59uafGjFo0nBXrx2ZizNyynUzJ0FnxpLt2BecoX45xhtFP+1MIPN5YFbQ5l+P5l9odVrL6xBMcWr
RGodaiZ0Ye22tgxCX6IOGT566tOonoCMDdV6tTWZIv90C8dQIT3111jeFl1gksX5X5DZM7n0qJTz
fECCGvo8JdjoMoVC0SQ09OXymC0iGdSqoskpTrXv5+ZAOaqMocR111DRHHfvw/7gioiNr2zWC6la
3pU8LhUemWjj/MmcnQxbHw2BHJA0cVqDSnrNeAlVg+rssbQtvbJHDvcBwRjypzu9Et4u2zh51/yk
OMWeeZ851ErWUefiyGiow/L2MFrSSihgaT9F05TGXAS2OCSm30/M8/zRT/GXqebKY8tpUtrdKo+O
lwbdKyHTjGNdujQumOVrqnbNSrZ2ySd53uEwsLiiYD3bMVqDfrsx4LQwQm4OXkbNvYliyr/vV2AO
CXOgHEd7DP2550Y2sWCpnLocSu5WpnXVg7au9mANK3aXJ2zRnr9ApngOVAwZrD7TA0IRK6mzpdKt
n9Mk72CGkBNWxGW0Zd88gZs9+YjhZ0OScZPQg96OAtGOQ/Fg9hzy9FnbYZA6tQUZS3/f5OPaPWnp
WkGkkipfIpVIYM2mTkklV+oDk9gLgVrVespzf6c0qOBE8kaVftbuGpnH0q5/+tqcAUKI3at1Ou36
dLjaYu17jqcF6UEu5IewJYVbrKy+xeGFkpZbPFGyib71fDZjVxoLFTlIJ4yaK1cLjolu2mHZ7Bp5
sPvYs9vhIfSTjeT/vDyxS250CjzbRUnGF4R4AO691G6CQyoUdt0fL4MsbaAIpKC+TXKRkP/0EScr
X6Q7LdJ1TmvB2I/uXgz3pv5DG9cGcZqW+R5GVQEEh0jN6YilncNETaeqjThdCrwHPRqh/RedIIoP
rVQd26g+BNrwrOfvU+cGauDoz0hXcuqvVJYu2orYA9z0NPaRgTr/CEGQZYHi49rp6tihOjfMPDuB
CG7t+FtaFBAi/QdnHvfsU7EyqbDBY9LwSQnCbSHl30ZX3LSIbuXFzyFYK9ebvnw+vFBHijAd0MBJ
burcMnVM4lbqc/r/Atp4OJeSQ5nxBAt790FRstu+a6FxyQQXRlA5WxnWpSVJQTyaauRsJhbLc/Ch
T6qwHDJe9NqPsHtok19j5/TVru9WdrqlcYWoECmaSfJbmT9mA6kXvEjm6a6br3l1DMP3KviI8vdG
/HCfLi+LhdQbPQUqVDA0xSrcgmZGhV3aTD30jCgh5abdDeSbuh0tnZK2M6WdKfvcoF5hqV7BXTrs
T3Fnh30fRYogtlBFiOruZ+88orZS7sxvT8ILoolBtS1fVnaZxdlDQx2HFWmlmIeu9TEmGyM33Drj
0TG1G1W0Fem7GH7113qzlpYfPcb/IM32s1jrMjOYkLhiQRZr5+L3LppYvleGcGmvOcWZLQavN5Te
nHDSmkpZ6dDasZ1eKY81EflN8VC4zhrp44plf46Qk03U7cL/HcOAYETt3pfZaxbRVp+seeXiZPHa
mWQ7ZYSgZkf9WBlZq2Y9wau97kgH6csOsXsEPe6lb97z6IT74iHnXWevsYQuHUVEJ//Blc+XeB27
Qp2ZHV5Z/fDaY+vdetbu8rQt6LOw4k4wZiuuFWMliwQwECaXbfmluHI3/dE8VvTTZV+kbpM68PjY
2sb7HjvX9B84axV9a6M7W3txaAgK6tQ1XbTyQzRCOJWMjk6xBV3dbbGmVDpf6XDT0KqLpgZUOzD9
z0vPvCjXBbkRBbvQA/cmrIzf3ViP//JqLSHmBkURWWykNHgoTyafeGab1m72P6Rd147kuJL9IgGS
KPsqk66yvO16EbqruuW9o/T1e1h3dyqTqRXRczEzQA8ayFCQwWAwzDmgKZVAkPgzLuX7NDI3oIJ5
Wt87fuG+pGCuANRnyMhcvI4ATUBiGiMUq1rlo6uKbVBNT1TCuO7QjLjNW2u7LpC3RyYQgy9sfA53
DqzmXK25LybMgqQh2gCeiqq7iWLTVQzhq48/1wpDKsKVimFEcBURftYyU2mTl1IWuVdvucOYJR6c
7cer67v3guzcxRwpJLGhXIZ7CnIAyDpXKMLDM9ALG5f0tvGuN5vt9th6meN6gvvla2VOIwVeEGfj
I1HZWzaIXCSBnQpg9+g4Bg+J4RP8H4GS7L8c/1y9vXnXtn99u3H2lCm+vfvQnKMGWhbdr3zd/3Du
NAdBP7zr69Z/dHf3n59XohGPhR04WxcublStKA0btA0iPB0SNwZ8/LZQqtJXw/TB1EdFkFe8sCuM
hiGwwJajCQ2kcdw20JGl5I0ydptEBXCaXqY7AN7GGAMVdg+q7BV4thOQBVZpSEPD7WV5IEpAKDi0
CvgMws2sgLe8kP1ifgmyYdemL31GvSQ8DqZ0FWWDlxdAB3+a6NbIk02Vynupv2mC36a518f9+tm6
KGaj4wb5NAwKaejFw5+5RZibaUxrDbRuc6FYjAMgASm0XbQIhELFyK/TqYwN1zCaFJO6ktF3u7JU
9bsoUyVfjps+2OWxFUYHUBNijB1U1sTT01q9H0MgCHvNMFXyRpGodGXJcaG5SpqhSbscRxpiNKEm
b70Z2+Em0eqk99ZVW9he0OVhihJ5L7a7XGSgMoi6saOpO7ZHvakcFRRcUiw4Yhd+3QYQA8BQLSD8
qUBf4nxTnQLvgRSIbMy+3+mS5MBr7v5aD6gAvEnm2DGdwO1QP4c9yRroMQfDSxTJm9ZQbuRMRJnG
luPMQr+cEugwkJwBvyXhLg9c+mZn1fAVkRU4JHjr59xPW/DN93RHcCAMHUzRhnA+e2GXWC4InooA
wQo13nNfWNOu6BNigh2tsz2lP8wI3ExrEtjChWfBNp1K4UKayZ6VeUggZQDmQgNy8J663SQ5KKI4
f79bqFYr6ELBXum81VVyrkxWFWeuaaR7yaaeNieboIsFdyL/OsKxRQIU1THwmKgaUOHOl400aqB1
XZS5gdYQ5PBsF7PMh8kGHK6Ohazqzuv7P+uqXV787Nr6thAupKcY4FJGBRaS9PRgNcVGrjGLM9bg
Juw2Yy4qYl1YBobObHBLwfAtHX0UnLiqVwuMCEQxsLJ6QNXKhZNO41WlSoJ+ngU5BsImTK7rQM/D
xPX5UmqBjuQLs4kErSA6abxePqaiXrKL/bKQIjgRwhlgXjXTlNUgMqYxnIUSVns05rvaiNZfIm2z
4E9Em8f17bp41eJMWV/xJkINxobL2QjmzsZ06mkM04jvo1HdaBhvoI38oSjhPU3ZPSO/Kkrp1GHt
xZqIwPbCXHAKGOkL3CNQVS78b9/bWTZEIHwc5QG5rNH8sAtT/1mTXgH4r154WV1Mz+s6Xyzz17HA
GBcoZ2AyfGW6C5pgCk0cCzue/Hg45uMeo2nIjgBg6A6PtHVpC16FwDxx0mVUJhEMn1tOFqgDBXBG
4lZzTo51bc1eNQagap0HeafEoWjAb1EeI7MnjLPz4rJJmxkZNKPGlGKUHdTuRxirmxDHUBM8qi9O
BPwJdg2BCpwLSIQ4vWJQ2qqg2IBeU30DQ/nognobStbT3y8fLk64FCR40EbAXdCIKOYIUR1QAJJ3
Rf8cho1BPqvo7d9IYb21OIJoB2TKnjyK4lhWoj5WEzeU9938yUhzQ3oXD5/rYpbWDCwJwC5iiTn4
knMxSdbhAg3sGGnAuN9KsZ4f8loDN6UdJ6XgnXfRVgPvT0CdBvZpQP1dRpPJpNelGafgrY1G+YXm
pj04IIZX7ukkF6UzSXUBygRJlX+1xWhuim7qn7M4nHEeEtm8a2hW5e4w4xG3Ba6kXDum3AafbdDQ
pzkKsw/TbPWdaRUtGMEHy/yhYfzs59+vF5i+UJxGSVfHIMj5etU9Ir5RDkAnrE1eEAHz2S53dmD/
/cUPyJVvMZxzL9QgRdIPYrKo3Ex0F3ayq6epNwcv6/osnU103oBkDqTqqFlwZwa4vWo1a4gv+9yU
I6egmoYxz7R+IHNAPmYjQoi9LvHSv6MpDjSzaMQDkx67Xc6XsNGBJjUVGA1Iml1CFNQk3BnEAwV2
FvPphVf3lWODgUAE0rVg6pCrAbYbbk+7aP+Z66gIpCpL3RD3CUl1r2wlLzQVf12/JStnkzGohsqY
2VN5BFqjpbaeN8CFHdBrGFaRI8X3tvWsNX46+w369LrYr4MDCbegbQYkALUeMSUQDT+r6korfUvz
aQ/2d4FFaVjVszgZq442ejA34dFIgNByvupGOtR6DJwwNy0xKWE7Cu7wdcUvilA43mci2CecuKye
1nDKLURUH4nmaoUbl2Bnnd7GX/RHJvD1C7c0wNaAqoOmalax4QITe65pnZWQZcExTv1xbG87VQNW
hNemAlFLdvMFEwTvxRwX5+9DAHqGsV3jIRNWuy6YPUw+7K1SxL24LMZgtW0873X+9poxdkAsCjFh
iYQeJlb01HAsIujaX1g3nHI8ldCYipuFP3ytnRC4UUzGFOi69Qt5kK7hOn/Rou2AcC0X/hiOtSBh
seBjQKLNCvc6ZtRxJs7tQgosqVY1CwxoIzkm9ejmSChOVr4LxlwQFItEcWZhzSTBEqIfIC1fKity
WmT2jPItEqGPLWzWmUrcaYpludNJATklSFvCtvXNLt71syY4UktiWDMc8ugYFb2I1ORYbrRGCdjK
gRZKadAFitR53GzWT+6Cb2CzYqwhHyjkUOx8g8iAtrukb1O3TF5Ho8Fr4nFdwIIeOtAR0QinAATr
YmYbkAtpZJR96hrR+Cfu8k1JQNwViFgqF4xbh3dHhh5NZ4Ci5wxN1lsrkowQWY2sPM7AfI5b+dAX
n3qbOnEsIvJZkGYA/w1RLXvxXcyfJQg2jJKkmQvooysZ6a58MD2jh361Ayx3wR4tLCGk4dpCBzaq
U7xudWCNuarnQJCZrYOsBw4agXy1FYRoC+cHwyEKkrsgSMajkn3FqQvXx1SypSJz5dLYsvdyklfO
mEetU4x/71bPRLFPOREVa1IC9w5RpLGfQP4IVJpKnyevAajt+7r5Ldg3REEn9NPgXuarGPFQxlAa
ovRa2luTeTspIihOkQhOm0mPhrAKIKKpqP0wh02CZ38YPqwrsrw934pwBzUCPIUy25BijWDcg+vW
Nub8QNBpsi5n0bThdZBeRmoLYwznezM2pjwXU5UB5FB7HAbTwezqblYjv57SayJZojf30vuXebn/
lcc3I0wWibIwKPH+rVrqtE1UuuUQmk6o1j+CwNqEcQiGvHSzruWiVPA4s9Qh6wnnnPiYhXobxjWo
mcrsYFtOlf1WFepU2l1OFMyiCMQtxUfIrX3L4+IjdSzMVqohLxxUd2omkEDqoJeQAar1OOq3gFl1
9Mm3RVQuFz3+LOl2Kpc71JpSgYEhglwlmLck2mj1/USeRm3bQdup3JbtBIiHYtO3e0MUDS9a0onO
3LkwAinvwxyyUSWD5Ri6I1PpbsrCa0VHCVjPBfHNops8kcedEI3a8FYl01U9hkru1G20MQAluW45
i+fwRAqzrBPfNVdJ2INUDABTtu1TvXsf296BxSZOJaZeXRSG9nG0kCO81vjmh6zLwqHVkHbrdAzG
RT2qyrX5UbBSSxw8AQSld7TpWABpiMh7Wd9Gyc/AMNwhfBtKgf9ZXF1gjsMnIDOBZ/y53oOqdGZf
oTGJxu3v3ALlV9+GTmaFgrthUeUTOZzVEABlIg8HlSVVAdiQCuQ7FRHre/yvCiEwPaSMkAlDUxLn
A8IakWlFe9inNNkOKe3aye1S4E6Xlo3lpmydoJZ+kdFELo7mcjRmSN+j0hJWRz0Ljn1nvfy9VSJ/
aDNOSmwO3w5kAis8UnpgQKSJUTwZ8pTtmyDsjxEmLV70PH1dF7f0kDdsPL4UmAIDGuBuiWiIkR+O
AbOWSakH+AQkq8rhh4Hk/nTopcypzets9Npgsy6X/Sz3kmWUyiz2wp6pfDt1ORbG0IcyLicpPlpd
pW3TdpIdGWBRdxZY0LMX2peNY5aC1A9vlCrqBIDnBK4qOJAZSuG58XfF1KOrJatcaTZcpCtM1as6
4uPJvq4f7zJ5Odwhm5IGw9tVXuFaaG9MDIDVxZZUQGe3cncUTdnzi8mE6chjAZrW0JC04IQBMqBR
M+TVXAA4gX6IoAdekw36Uhbg3pC14hNZ1WlbNkPyLDd9/pfh5pd0pPkNWCCOB88ThypnXOBMlAhq
K7D5zk13B6waZPXBqeDOMxU1cS8tLdy2jglQWBCaEM+3cO6CIdRSaItJMGfoMZd1QCVYCa/RwLq+
iReXPVPtRBQf0sxlrukoTlSYAWXBuo5ZwTJ60zvDTdXgNe2bvSwZH1Ol7idZdD0tCkfnFbYVxxMF
Sk7Ppu7KqWZvRQzEBvtsIvlG68M3Mw/3SU0zB7jAupvqyWNp2we5nirBEeUjK1557iFWtHo4yCHW
OcmTuwGlmlBXbqUSlE8DovzZRECpi+phS8cTdgR12e2E3pvzvbWSGlCQMrNk/GvIrhQ8K3HqTeGv
9Z1d1O1EjnouJ9DrdkgI5IC+1bsuvLIIXbu+k1L0Wwo8waIoAEabIPmw0N7JqWRKfdoTvajcEqF4
GOdbhMSokHaNstO1KysT5GkWxaEUgCo6XkooCfCaVbmuUFhNL4fxrp4NxZVqIGCgcX+6ATix4mVx
cF1lQrhE5mROPfqXuaAvn3ULYMCDT0KTWg1wj9SVW+W3cBSOku3kevsvtu1EBlP+JGRL0oIEMmgu
QGgI+NwhvQpiJL2t4BHx+t6MQOUhmd7fiwRRHQoFYItEkwoXWwAnHqW1PqrcUXmSJNcOf5jzvh2f
8hGYzkQgbMmRnwrjbqeyR+OImcSVCxwlJJM/tSRxcrApy+RnJkWAv7mK9b+Mtdm2oSUQ1yFLdWNe
+XxJqwhYfwkTKSnzhiodmiDiTT8aAmdy8X75kqOCjwf1ENTTeeStua+ntgbko6uC48Ygj2HsDtYm
mjaa7qnhB2ZIqvy3ZHl6TgVefGlRLewduo4ZuwefGEvkBDF5hbMuU4r7N/aBxS+bL71xCM0H9BM6
ZfK0bjNLXgyD2EjGoVKByX7uDBp9GCathDUFyM1jXyqHPlf9SKduUwiROPjmrq91/Zalc7Usi0aD
VqRYVy39jCY0bwXoocK83DNm4/y4KPdqR2sH0xe3lhy+rOu5dBOjto4xJxutkYSPVYs+GtpexvVo
ZwM86YONwKOQcTNJoVuIJnFFwrizMc+gvcQAXuUO5MMOt2qXeVnyWtc+JbXgZch+indlp3px8VQz
t2DdNJko5UXNfoYiprTF30erJ+PrAZEOf7OHchdalY3fb+38UYmGX2ouotpaFoG2X8wWoMmOR68A
7wqx8YKG20q9zChgAJHgWF20FX5ZHjIu/yvi6+9PnHGBdiM5SxHimrfoY6yOdJ9up7v6TdsYj4bz
s/qj+IFf+q1vbaXRIft121u6btCag9KRaSHPedGYG3TDmHS4Vk25A3uXM7W2Vwy7dSFLl+mpEC5M
aIaMWOgrRghmP9fmPgfYzWy5OAhuTm/zj3Vhi1t2ohF305Q0mGq9gDAVD0wFeTRNlMdZXDN0i6CV
SmezO5yvl9DTZKpNBSQutFc6oC4FFHz2rCStv67Jshw86+AUUCrg9yYfWxzWHjGIBTwYQH6BUC0d
UApWFGRY1kUt7hA6LFERxoMOWp1fX5KcpFmrw/3ZcuN3xgGgqnr3W69A1Fs8EdGwztIWwdWhPAEy
ZUTknDR7jiJSmDD5anrtMIEh9YKcydLKfQvA7Ni5OlM9W3lmQYAx/jShBJrcItGVIZLBWUFkaCXA
GCFjMjZ2ck/0GwTa67uydAGeqsGdm0ru5apvIWIcjgA219p91WPOV7D3IkW4AwP0SkPtCaQ0pN3k
dbqZOvB4d42/rszSxWOr6HRBIywKu/z71pRUuxuZE1DrTWc5kf2cjuB6Nj6KvyZ7RCx2Kokt64lH
Tex+QmgNSVXQOQbGh3Jjm4kg3y4mAJjfPpXC9D2RAi7pdAKNG263eL7XLQmMgri2I8UztPR5UDov
sjG4OExuHBvoIO3Q3lPGmyxLbpqaCqLPS+Ig7mO4iD6Ts7bQCHuuHKRb+3G6HzzFSTU0xzr2Vt4H
u8kr/OTZerUEJvr/PK+/t5U7y5Omg4UpwWJTy34Zm/w2nssN2gIx6REd0EGDbupoO4+qF+XJdt2i
lpzWyQ7wY9sR3ri9pkLpMEb/6i+koMno0wj9Tt6sPP61LLxd8HjBFYnREv49OFhBRMqmg6wywuH4
wGgcNtfVx602HBKRb1laVYhDSz9KnBprGz83rqweExtgeHD9kXSDooWr6R0SM2ikldBDO4yfUwSc
K7kF3lO2W9d0wR2cieZOD2i2urbJoGmuXANaPqtfChE8x4IrgAjGxY4kvqLx/XyFUQUxlVqkROp7
zAxImg+izmC46ohg0nVRFyT1CNJcCtIhnGsbplTRY2TpAS+5U6dDVL4k49P6ci3qciKC3XUnbiBj
NfYghogi9pP+utZqR6L+THe2iFNq4TZAp923MpxNzM1o07TCxnTpJo8PU/VOw/sh+bWuDzuvXNCO
fhiE03iNoN7JP2SzXBpaNZ1x52SOAhJPt/hJ/P6oOoHIc7Dbi5eEPg40wAELG+2jnOdIY8PIyojZ
9vV0CB+mm3g7fUj7cJ9DWv+3A1tw16xr5P+kfeE4n+yTWdqVHIHMwM2O0TY5VsdoE19bR3kTbuet
vm223Y/1hVwIcpAjB8iCjOcraiqcemZaNBFw/xFS6YkzpCBwHv/FSf2WgF6Pc9MDP5FNlR4SZOlu
oEer3eeBt67EUr7hRAug95zLsADcPQYDZEz3szfdZIVjfDbgsgleo3dp8y+eWwzUH/MJbNQK5Ztz
acDBUoeZ1PCyOUCCktwGT9YoBFRaOkgnUvh0tFn1RK5GxO+99tZpbq5eFclrN//97XSqC5+D1QBw
LUUxdAErTVagHY9egXRISl5tclPM9+v7tOToVIw9IsuOcUSdP0tWbzZ5WjeVG02NipQXMG7GuYp8
c7ZE4O9Ldo1MOkObRmYU05zneyT1ePAgqY4LP0RBa+6uJtn+F0uH0hKe9SZ6sXCEzkXoVgQu1wCv
7qgmCOIo0CfKrYqMVlLa91r0Cyjz+/X1W/LiGLcF5zqjP0QZ71xihwB4DNlTq6aF02HWQZUedECF
6BgwikXUhCJhXFhfk7rvM4VFwoVfgnlgoocWE0aT4vfmZl0vtlK8jz3Vi7sAS6myrDSAqIHeyEDC
b9XSCYCElqMUCQzL5k5CKL4ucskUT0VyF2IzpsM0dIiLi6I8pIX9BkT8a6KBNnBdzkL0B3fOkvM6
qnAKn5oZZjxRQgmnmHaKo6Yvtflig9bb3CtgFRORBC6v4z/C+CRNCfj+0lQhrAqj3ZgVx2jqd3YX
7GOtcCRz/q0atAdthSyC0FjyVSdafjVYn1xbkZyMRoIJRTRXWk5fP9NQdeb4ugDxz/pyKoL1/Br3
P5HUB12SDUzFUa1+RooGsB7gIZfpdDQr6ucy8RI5uqXWD9kIgL75jLt0m7Sq0xnjrVo9hVRDqSl2
5H4Q3EGLBoWyOgqyiBXRNHB+NguM+JPKxNmkRrhrWzjsuPtTz43A6SyeSuRfgbFuoC+Xz+oorRx1
RIILNeSnNnjsyG1TbOfPcHpdX+hFdVgsAqR4HSzZnKsZQdMs1TP8Z4rG8AnPQhst+O30a13KojYI
OgB/piGtx4dxddbmUa1Bimyk9/gWN82Sh4CmXp6Vh07MCMK++sLRnMhTzzdpLucZrgxhMB63qtPI
n3P0XtIclBbaBtWg61mZngL52WwZD3ItCCUXD8mJcM7LpVQasjQc4FDl7MrSH3M5eEwjTFBgZdeX
dXHzTiRxzq0iygx2TywrBs0zYzsl7/1fs+4gUMXFZyJYRX4ME6LnK1kB+kdrCygTR58N8axiE7db
KRIBzV50rLCA+EQOHwWFOO7qmGHHMGanbEIw/Dgo6NzpgZ/50rESYTMsrty3Wnw4VKVxrjcp1JLR
gDxXpUvR+y4aFRIJ4azQ7uxBxUA7g1R5rMdd1j4koSBSEIngbE0qwZQcJ9ADPXtujoEkAAsZpsAZ
LwmxZVTuNfh+TFpwNhDmaQ8YIwgp6yM4ZBrgs5n+uiUvphhQWYPDQxcw+qTYoTrx93GFqoNJZQRZ
1kc/PYWR6VBwIoM1r4dfogA6Th6t/F/UhPCu/JbK/NaJVDxwJ9uMIBVV/LKTXQNQJ+uKLTgD1oiO
pgcVMzgXbds1ugfgC+DHNao+Y3IMZk3CXz3V0VPTidA5F9wswViigloABmUvAPzHyZiNroU/kJRP
RUbL+4SJ8WLyLL11SPKxrtmCVZwJ46zbpKGCYUEIy7NDTxvEOs44CvoeFlfvRCHOvLNqnglQLip3
RifSrD6r2QMQBJxI+lzXZSGgOtOFc6RjK8lthX/dWKXPfa1vzA744XbtNZZ9PfXkORwL30hE5ida
Qvb3J+ZnzKo9jDnbL9RYDfRz5OXtJKqpsW/n7sIz3biTZVl9qFQNdAulcp9btTN2ouYtkR7cMepj
gEplIfRIKLkaOurQ1oYimeC6W4gJzzRhf3+yXFFhI+ylEDObW6NDg+GGNio7T0AoyN1SYBPL6wYE
RUBJ4BnG33xdruQAvIb3rqbSI+1VHYtyTl+l9Mut+UcEf+llldQWVIIIfUN2ozv5GsiHiyvp+Ua+
HX8AmNpVn9D+cl1tAz9tnPRX/icVfcTSzYtV/f4ILgLU28YqgJWCzFDk9KNjK0equ1YJjhqnAkca
ZutRGTVEYpdd1bdUzntE9iB1SgmpWQ3EWHKf5z8qehzARxxSgRMRbCQ/TEBonLboWkYobWBiZtpa
kih6WXYf38qwLzgxzFIayqq1mQQ8aK3RoaE/JtscnClh5SUgsS526/5KtHqc44hRRaRzDoFzjcFj
b57vGAhED+5JIhjQWT7a36px3mMs7LzJZUhq5S2GOa1WcQpFlA1daHc5M0HOf9QaZhz7mEVjE1p4
PSN+bYr3TtGcQX4vEm9SnYFu11dQZBScL8GgmqrJGvQiyksfvAtTlaJ142ImpR4w00fx+wDP/SlN
407Oi9eu0jfraizFTadLx1edOqOKhpkZdxVqjmRtrGSHGfuMyCj+XRuFV6gHXYQzv1RsPBPKuYy4
MWjeG3DEMHRrH/symL92xVW8h/8AInh9Kz3BhxSdt67sYjSgYkgMzN5sLoBbUzNF5BOoEGuNoRfn
8p4gH2ZKHyYg1tYlLVrHP5IuctmNEstgx4OkqQG3alM6VftvztWJBG4JSxNjFDK7yxpgxJjDhx5u
QtGs2OJ9eSKD97FWDWRVAtvQsx+G/TiHN+gMoBn4UgjanAVLtuiSVLTDAloPmQS+RqhIo1kb9Ygz
rN4TBdUay6PtsY9vK0lwdBeP1okkziXJdtL3qca8Rfsg654u+3Yl8kjLBvCtDeeRSKjG5TxCmxGo
yePgS6TzC9VXqs6pFbcEz2huOSFBt+NLmv8oB3fsBSdb9AWcg5qqGrE1KL7dtvw0yEchAjNbvLNO
VpE7THNmz0FOmYbFSzg+2IrfSndBj4PrAZDXR2nvvzMQm6sP6XMRaEUEhcJkh5K2G8zuGH6EgEka
RKUogS3yyTNjbNS5V5gtIj8psf16i6e3IT3oorKaSBJ3xEhaAoaoZZIw9kmkq1iKgFfpGPSDinob
Fr0fBmvQrmyhP47vWKnnqasDliGRrVcMXTmh8avT71pRN/bi6ToRw58uNc7akCUEZ/OnYWNvjkYg
6A9ZNO0TEdzh6qxB6U32chytx6j7M/01mxCgjFCJ/GeluKOjJ7VBwgArpYKeVk5DT+63JPizfkWI
1ok7P5NWW+PA1kkdDK8guQtENhK+/VdC+Ns9b5qkQ54A71LcQ4nqz5LuAKbH+e+kcHdRM5BEa1m2
VDGfI+0dE72ZCLz5Ep73fE94VBBgsdZZyjQB+429G3NHv30H5P6tdafc1F7yKgOoNwMcqNcen0G5
XdROfSWiTV88rN92wcNz1hYagC0W81EQUuvDSzzUblMe0/io2CKigUX3eiKLnYGTJ4EUq1FqAi/H
DaufgTp5c529gBjO60fZ72zbq+t8oxv5j/WdFC4zs9oTsVFQFgquR4SdG+WobAIkNzeqP/7J3WT0
jP28LY/BVeMXL/LmPvzVHl7W5S9GHCdac86j6xQjm9mbORzftepZIvNuaIxNpiioY4L3ANhCscB4
2U9evKFPRHLOpIyGYLRYkNNVIBqPHDvwB5wQaRBcX4LzbnFOxTSKRqFMNXXaW9TLx1fpb6FLkAOH
Iv/4LT7P2jWzJuPOh33aG5M+FNkv4WTBF1bNynLxt/BEzKq0Z6iRHFu33CoPsYMutTsEoQ3gc651
4OO61au6CR6SV+NVdsadetO7tvdMtrmXi7IAgkXlL+q6wGxvH35t3lPW39ntgxYLLptlERjYYNV0
vB04++gyMtYyOxHT3DtRskuDZzUX2OCyY/mWwdlGb6gBVSzIiLPpOc47J6baJqWBU1Xlj0IT9aUs
njI0pAAKEQhHyE+dH/K60Rs1Jwg6TEwR1Ubp2P1maGKvrg5RspdFZYzlDBH6KzR0R2Pmip/yyY2i
zWk+IdP70L6gQRomEh8xV6c7+Z12gzHzdSeyeKJPxKnn6jXBnNqTCfVi+Yc2Hax6D9CJ3NqvS1FE
Ysi5GJA1FdZYQitpZ91PvnwdH0jpZa/Ve+Mo+2SbHNI73Q38dbGL5niiHHcv6GmGQhsAPNwOgEuV
L9PXSBJotnj1ABgeg+YM0YJ/iY1Nphp5iKJGhhlawEamfgskLpCRtgDnM6kzi8bNF3U6Ech5/aZX
JdBOQKfMmtSjgZDYDXod9Uh5GgS2sRA6AhwLtWpg7KFkzQ/ZKEEuNURpc/DT0sGRE6PddlXZ/n2j
Jjprv1eQ8xmzVaUJndF12Nvp/VxEbhyaVxn9+xHrMymc11DhINqwhxTGtEsOI8BN5BtdNO3yBWp3
4fFPlGHmchISdEZQptRmLZRz6GF4O5MboC7f1JVPy5ehdK34CrNzcXA1tA8T4Pf0jf2vXuwg9gQ9
CODtUHk6/4RRSyJtNFiZDfUvQo/69G6IfPCi1Z/I4FaToO9G01HpYFmBiHh5/svsfnazrwSfNUgX
RdP5i97jRBy3qq0E3McmgEqa9qZPH4r6ZNhXwvTegrmDMs7ACKcJbDgMlZ0vnDVlelmwvWsn6g71
rygQ2ODi0T0RwK3aqAFOtzIhoOm2KQBGyW+QRa17vKXbCkkoQG2xCxJH91wHzPxLkRXCnZOpLB6q
qDvYOprL5j7RDx1m5W5CWUu3qtbmu3XBS1uEblGQSmgM0ZRHe1RpQXW7oHBLxoNp3qPXkapXqShP
s7SCYIQC/ATAOjEyyRnCqHZSVUeEHS/VC2J5H+qzJxVku67MgiWgm5KhwgMbAfQ03Cq2cIdSbOmA
/8KIuytHAXjaqloUgV5MbqBhE9kFoH+qQJ7ApnEGV9vIMsSk152wtYH1OXfmUYrom9QS1U8B0e/k
PbIPyTC/dmM1eV0yaW6bxg8hIe+jEr5gsi69kYxp3qaYQHbCEAQEf7cQ+ELAkwI0DHMI6EfgwRgz
VGoxuyODSII8ddXrWLyt/z5vrvzvs78/cZdF3kZajoYzp1S2qfRiqk80u8/yrW55VShKmvLGwwvj
jEdLCm2ugP7rBJknh5GTkXCDfjDBdXbRNs3EIExkzfooZV64EbXtBsSSquYgH+ho5ouevhPyLBXU
qfVjqj7X41U7bOTgWk1FjTYXtQLIxpMG+wRg2S/0Z249zaHMagLIElX5oWBsFbRi9eCb2h9Td6Pe
b9oRg82jb4/PQdpuAvtaCKz51aB7egP+5xMIqGxYDy9IUs4/QTJKw6IDjNqcKqRwvTRAdiE+dJof
qZhxlW77KHWGBE2ohkuR3i3KDUWupfdRi8KtrML9Rrsa2HFT4KTq6HbJdjCfCvo4Nh6RIzS8p26t
R5vRQqtKEGD0/FFrdlMRO9RqnKL9qRWhl0rXXfWea7/b5tG2bjV7m0zyNgQHDfCUs/yxNw9FIUJ3
vCgP8apz1hzHZjAXgBQBInvqRUbmUGAvhpMTabe09/Bs9qbkQe9F77qFQ4RN/15xzq4TSiUpGyF2
mAA7AIh4rOMjyA1gbOER3AWCK4b93MoG89MUSNSnFkIp3Skn5BmmyZGzQ0opWqdBWBc5xvQpW5W3
7icWju6pinxLY4zcvCEVg+7o1ECSZ0aPdu7Es+gxdJHR+c8Oom+SEXUYAAA5N95gmgIj7SFnmqmb
2bnTBI9F9tvWD0p/b5qSk9oeKIUxuzo2qWcoG5V8opnPGXXDUfPRkYAoXJHrkW5bGWkRqfLX1+Gi
iYH/QHZznTjMIA81vVSw+DpCh846ACvIKbQc4nDmTbB9/M4mxcGjxDfDuzl+L6urtMidTkZxktru
FGOO3b7vCabH6ltrCJ3GvFFb4+f6Z16EwV+fqWFMAMQBJpv4PP9MwH7K09RiHUPc05IJeuTnONrX
oEwCM1Bih55mPoAjLwJwuF2/9pXT00+ttASrtWg1J1/BnUe1DqiZBvgKuQMBMEJTVk8XksMvOXzM
+nwry50/2Sr7JAtG3RkbmzwUsyIzqgv9iupzA8Zau3P6cgYaWaACkbXII7/vg95J+mT0WxJbghTM
xVP7a+1ZUzza+zCuqPFrLyOELRT0vGX1fa5uomZPtMyJ4twxba+338zyh4z9B8Qk/vup09KX7R9j
A9KMp3UruEh/8V/CrX8JWFhCWnxJO8xOUu/6VkNSsr6y1IMdAMyu8RS0LUnqLastYhprvqHTsyYF
HopWPRCgk2Ry1P7QsCZpy891kHTGxAGnrJNnbyYazqey2q5/80X65T/fjBE4NJtrqLtz+RApzUbT
Hifdidq3QN2a5g+JRE7TalsK/qNgmN0OvEgmOnVEfS2L1ootM2UDkecF8HVoDUaJeWLd6bMRNJZd
W3oYyPvUOmCjryvJx+r/0fFbErcvoRUEGmkgCfhuAPzLXSnadDrdG70huCtEkrijoebYtCCFpJDI
XoCbG3VJh2R3muhh8EUnc3Erfa8efytpRW2ZUwQvGNeBZ2nOrOKP2aHqZy+P73sp8VW4ylBBc+ON
Im9VcgjjK81GVPSS2W+kejGtGf/zPk7XgP92mv4WzTgYUvVL9QWR72Tfr+/BsotkULwYOgDk9Ncx
PvHk/0Paly23rSvRfhGrOIN85STJlmzLc/zCciaO4EyC5NffBZ9bOxLEK1Zyk+zsnEqd3UQDaDQa
q9cytTyETgM+2JTCuzEGTqAhx0gh4LcctSBT9WCUZ3DfEY/a9kcW/mgacMKge3Yz24NXdsNKsFxe
+ScfJMSNOdYB30cTpVOYc8BLdYrcoVV/38aqa0t4okxuW/mBdSYexf7+eAfdOy6O/LhA24KwTCjI
W1hCESiKLgbxq3QIh9wHxeAKNm1piLAD9VQU6yC8IKqlSW2G0g3BgTAaErTSo5g56RRXHp06iOmF
rRTg/xtuwpDzSzc4YWmGoloxWPnKgJcSdRTIQWkONlMOwxYSjVwLJ+hQI8ykTfs5RppX2sqr1pme
OpauXRpPYcR2lpztbXlwqR4fTabcJ7oeGEO2UpVY8goWISe6xqUBN3i+iU9WYpmCErrKsUnTTG3v
1XRCgl12PzS76nHtzQGsq2nyCkKm4jae5sSVmHxvxf2qNjofs7CFCdJS+Sv5wvuBsAAJaJ5CPVYM
pxsr6scWEMGq1sh7JUTf/WBEvJeSMVe306c4pxQEHzOkERNDxdSh5gq40uPKHuW1feGLzmZJyLb6
zM7x0IF12XPeVWMzgK3QPJQzmBWiew16jDK9Ica+pyvBYeEoOLPL//5kRsJaa+0CMjFO0qW7nLAg
mdEu2NGVVcg//2J4Kl+GCJxQwxAcnoOMXkn48LL0xlRA39et4K6WlpZhnFgQThpl0KdELjAQat9F
5G3Udig8ZexNG4+0vIE+oa7uWbkyrKV72JlVIZxAMyaKdQvjMsiLMr+FUrjJ5RupeGiS33kHdR9o
Lq3JuSxOGUpTKk5vrGKRjdXoUF4wJ4xUNxExQn1LAXwtC3ulusAddjFlJ2YEhzZyE0+Emxkj6lZs
E2d+WPja+FhqJvQ/Vso/XwHxmjnBk7gO8YobQkNWPigUHcwH6MYl0a88tlES8mmBnMEti5/oKnAo
W8nFrrsU7cbnuyBPaa50OQ4krY19Zsv3A9TRh9z6l832n0tB+3huZs4zsPry8FcZj213n5rv81og
WdxoJyaEpLJM5FjuR8xaNksO2BfdQVoJVWu+Es4TIKNkA+JpiFRxvNHQXzWO0Y1drtFS8YggrgfI
BoEyDDwRkEIWIkZUjxLl7eHgptf8pE6d0DoodQdpn1vJXKNAWro/nB1MQhiMdKsy2hQzUys3w/Tb
iNVt0W3rcoTQc4rU5F6e+6+u7YaASIpsZNJurPHJ7re98dPW72TtZ0l+gmJSVx/srvDasvR0diuR
T8sEBytgXdfPiwXvnH2v4B2U3nDvLfG9cY3SiGp2Mm49/bDLKGQQoDFTOei8a1eiHd+CwpScGRUi
QkRVK+kkGKWzX6C0xorJaZLCh0yW26c6iC9fLHQXXB/pUmBHlOOEOKjyqeiBOt80aEHRCnPEQjBY
47Q3aW5hTaOpwbPucnJfTM1v3aSPjbn23Lp02T41LIK0okHLc3iZ326fe/ZNUX9HtuxV1nPZ7LoU
ErHzsSK3dT86vbESexf22Fl+Ing6VvsWhU2YNg3q0uEbgyLtUKxs5K+u7ov5PMmCRM+aZj2EILFy
UkT0IWs3yfRaTjOCu6dZn43lKHHhoHZKSgC3ZHfOYm8G8q6cnqq087IkKLt31UYFNXfm+f2fpp1L
VICTDmJQQqxswa1HqwkpWtm/jNNtru20PBggujnO22j62Ya3VHezYnfd7FJZDp7/Y1Y9X20ZGtMk
u8CNjtkoMmZ+hoQwyRO/g2Jv03qWYrll+DmkGwUEtmUOunUCyl4wGgJcJz1S1VOJG+ZuivJkZ922
a9/HJ/5iyjjJoYq7O391Pf+8EgK4dSzBK6bOvHRKnIy3dvcPIdm12bdpXlkiF+36uL9z7cD/7AkL
USqjvExauCNNxi2KKUqCLj0lqKpdLt0k1ctgPRnGAZwz8dijJHmYCPCM0a909BLlaFZrjXXLe/Lk
e4Qliz5Iqgwpnx7jvejnXZPPgYKQ1ycvquRm/eukg9Unf64nfJF/fW0sJXunzhDbuvBMaIwKuGtR
be1whO/zsArM8BDiQYziulT9tOMf6Rq3xv/Dqi2jyMZFiL7i40mGLuEQakinGc6cf7Nz2TGK9yjL
HVK/mNauHluXkCdJl1YGKy40PLCaOHehXQcFORzBwik/yAx6vZIFQRh5Z6QT6Br2kbFHU00zPJbl
Sri7uKNyjjuuTQgQEt7EL1QuuFbigFbQ2H0Pvge7Xw8//LunyFt7lbtYzdyMxc8SKM8ArSACrMDj
ofXxTBP31XAOQeA4e+jXO66/XUlmbbEYxQ1B9whXfDDm4WGXZ2knc6aGal6qUZW43sE7BO+H//0I
gkNwcGAWv/DD/7//4A8bZ+fgV/D1z//+0nf8wtnvXW97PG5/H7fe7fH1+PrzdbuyqPmOOY0o+FQN
ItSECxQCByZSztG6M/Sw7CG+67ZuEASJ+/Vju0ak8kVecmFIgxYtpH+gIC/S7cispBmd4Hzv1vMC
L8CgfcddGc3lssVooLMuQ2Ed2ArxbgQeXUrrpE7czLm9fb31Dh/B5u2H7rz5K1N8kZZ8+e3EkhAZ
5SJSQjuGpdvDAdPm+mtDWZoYPLCCDBAibjqgAedrKCntMm0TFEFuD573fgh+ORssB3e7ktR90eCJ
83JqRxiIMtAyzkrYOXx8fH9+fo6c2XkencfZQWs2/oz/BdP+3ne3T78r9+n3E3P4z9+Tg/dG/q+V
W9IXjdTlF4G1z7bAE4uoej7yBtCSIm4VrBS+XXb3O7jXcT2Mfeu6K8P/+o9dMyaUpBgp5NGouTEP
q98JHjfYmbDkbb0VU1+cKxemdABmCGQioCwnpDTy2EYgPW25qQPfAcGOb3seCDA8jM/jv65viGVf
ntgU8pnIzsa+rUHp6FFHc/AbqNvx+ytGm7mJ+2vztnnYP+z3/sokXhSd+f4AKOi/wQoHSF8Paixn
MIwIWDpB8Lz55t6tBZWliH5mRT9fKgRcBRDE4cPzDiiVIYI+bLBSX9aWyUXiIQ5HWJNmkjeK/GXo
3Qt2G+duzcJXHfZidZhoTcNrMDrTxcc0LS0LKQNKh8/ULXHeh6D3vWDz8KPyf3yFSnfL98DK0bu8
/U/MCts/00JKZwVm+frInPfefX9tfYbjYHI7r/UHzyPYFQ5OSt3p8DPHH98AOHA7Hw/XjukU+An/
b6+v3C/E+jV/CKmeVcRAXun/m1p+jHqHr9+wcfjm4ScqjlG+Wflv+B0/9vj312bCdsIPj2/j619l
8v1y5atEBn+pDutePvuqr28LvP+d3vwr+LfgF04E/mPtCzS+pMUvAJMlcD9QrUceI/ilLFEp1hsA
XLhhZBRfPxAiH503jP7OveFh0jsGa0nNRU6DiiP4EoD1g74GcHHCDtCaNtYGC3aHfmqc3sSDqd07
dmb4Wh6t3Du+eHrOBikYE6JylxZSGlsaDr/SuY+cyME12B2cX/jT7IBLAD+RufkYr4Nhb/YP7uPu
cbPzfQz/9+/jT7hlF/CN9Hq83R694+vr7XHbO78jjzk/1/qsxGIMz4+5U5B6GHgHt4ST2sgYLfDU
lKEvTQ4b0AhmZe2DwQmg3HoMe7KZyZzsoqbIV4LswpSYaCuBQAfUscgFCY0VSvU062AIQJeC7uAW
13t4/wdu1QDIHX0tzvXFz0OBMCnAKqIPWAXSApILwqTYmaZlzYBxah3qL4C66xtmuQQlCtL4xF55
LLrIf1DfPrUmeLW0i8wwGhmDmx8Y+s/tO9Pcj8UmAdCru8Hz6vXBXUAkMYtn9oRAWEMpMe0l2Cts
Z34Pf4NaZzt/z79Hu3KXPlZOs8meJ499N1ZCCt83olc1mQuXG5DFgxow/v7krmBqdd6EpQ0N7+qY
sM8oxbPkWrlwxcbXHfPERq9mCmUDbNRZCIhKBqzDluGh57oLl5bjyUjEm6qKh31m1rBCc+1ZZSD0
7Tx5YJmjaCvZ90UMBJrVsoAWJUA2cp2/c58hMOSVPdGCN/+4U9rfjZG+sreWTUBsBtBfgGZFYK5a
4v1Dh8KDW0/RrmohaAkiix9/6TAMg3f9EoNzVIO27HwYUdxDJTcECdpsfLdGVBO/NSh0y2zFzMXs
czNgHYWqLKR1cGgIZvo0Y7bZwFv6bVnbB6oTD0SEK9FhzYqwf2w2ME1JYKWpwGiYNPvU0H/S4m/1
xjkbJxdag994dVYki+gSI7XLAWYi8z0pvo95CMVRb5XZ8PJ+d2YHJ9650yqzK42UwU5etJ5Ub+bx
Qytv5lh1YjNzDPsOgodF7eZr/NsXQVawKyxtFdXUaAi5Xb3zQWnjFoPtoOjtDyMwvtqjXEgrke9i
21oyZJ4UA3yUYD7GffN8pMUYJt3YASEMmK8bjSWegpkTaq/hGmHPmiG+5U6ikIkmekWbYKjVAIwl
iabuIC9X3k5N9ZFBEGxlXAuetAEpR1Q1CBAfotBoL4HfTtEQJNoqe4XkntdFfe+Ar8VJ5eKgUeKE
IDX56x2NnQbFJrQl4MwV+QczokCzKu0LVwN6lA2DM8SejWeSsF7J2xd2Gy+ZcXUutA5ACuzcl8nA
GsCQEDoMyb6xaAE0LKSFS42sXbGWJg3vbyBPR7uKjrLguSF7kiuEcIxoylAJV58H+6jlftJoK55b
HNCJHWFxxLKE5+xkQCwMySYBREAl1MvaObg+QRfvzIgfYIH/Mx7+HSeLcAyBRLAoxgMAtZdlM9Qc
gpb45uRW5o2SOSO0l2rJa4FF6efbRFsBBi0OE2A/rBACAXvxNauAzhOnvitcHPK+ImW+Oum+opZr
CTRGcZZU8FH+MSO+XYV6r+RSDjNRHLt6+MG0+kmXS69TlW1ZrS1GfoBcWOMHMUCgCuhEhRQmGfFY
y6wZg8KykKvyVta/J8kviCh7cb72MLxwMKOlATgmXFoNXRcXpCK1ct0OGJqWFA8S1fak/ry+Rhbn
6MSCsBRreWoiasMCSQe3iAYH9+NHiJiuLMXFgQA9AnZplEou+Me7pJgo6uyIT1Z0lMn4pCUradLy
YrfxhoOCqwqpZWHzAg1gqLQ0sNjH8DEsZ4jDPBM6e3rlWE9F4avDkegH8ktGNl/QbnPdj0uhQ4Po
Kz4AKQ4Uks+3WqG3dWhMkLlLLWAdGtCl/kh6PwTW8LqdpUCvcQA4hglFe7ExtjEoU9REgR2NHNDk
6Y2l6YRT5th2vhksxQHgb2Ubf2EmxSWPejmoleFYoolZez6zomC6XkAyRXvTIyBaE9p/kFy7rTrj
UPSt6c56/Gw25DFhI3OMLFZ2jc7km5DWO1zgtaDqagqYqPZy3RsX9yZsfbyQIaVEP60BZPG515vK
UFgyhdRtmAI8iwuS/qgOoNcYGoAx2899vLKOl6YZPQwaMBomtAjE62+ENpTEBITRLdTICfvvhARF
NbtJtjLNiwM7sSMkmFAojyWrBIY4HF668WEodgDMedTYVvZBqYKK/cMRizIt3tz47gH67tyRQPca
Ushi3AAsqGIxYJehjNc2axfPpWhzaoa79+RA0jsANRQL7jPtB0ZKp0M7r2U/X18US1uEXzVM3DPQ
ESbi76ykpdTuk8JVxrswPtAGiklka8tBV/jx9C+OOzEmTFQsN2VL8xRRR5edur5Vk00LmYXrI1o6
c05HJJw5WRu1rYQYCiq3QCK9W4CKJC73HR6Ch39Z4H/GowtXgQH0HSyPYCpSvlXWdsyOjfpcV7vr
A1rcRidWhGhp2iwbWwNWbGtnAwZe3Q+SM6wh3RY3EW6aWAdIjUEjIKy2KB/ShCIHj7TIs/tfMgp6
sEZacOEBrYiHItea1vKDpSXO6ZjxiI1uRSLK8iZpqVK0VhQukivfzmtAkUEwSI7XHXhZwUHkA8gd
9QCQaIDmUfBglpd4s4Z6s1vXrWPEmsNM3TGHBhzGY7pTyzAwmN44Ut07BvA7SvGDGsUBTfTBAAz6
UDO0Tf426jXmrSWX4x5DVNtAtqIaQhzBwR+yNEYloeiIB1YDxPzfWdVuSuWlmF2pPFRraNslfxND
0/F8j4oSToLzSa6I1IH7P8dur2m6reUcSBktHg+llpvedacvmoLfcW20oaYjvurqiCxhYWNwZTMf
bDRSslF+Ngl7um7mEiEAG+QLioBUycQN63xIQDyaVObX8RngaJLFL0OXHNrh1xT+1Bjw63EXO0Yv
u4bOnpRk9A1IZ3qSKgPN3a/VQS+fJvAxp+tZSBA7Bby6ko31LKG35qXPjKHahi0Q1P5gkOlJB2tM
GKDTuTAcFPF76lWKPXxiZTJvspUIBC/WkAOuEitK+WipUvc69kqSOlLY2sSrpQYxbYpZeWs3JflO
p9l+HMwmr1BwUKynNEzt42iCvXegYfutxn8ldVI0IbzntTVuuriMsiCS9KFzVMi+9k7cZdVwbBgK
ah6mqIXCTVpDWU7V5CxgMfB1PmNMbwPS5iYUfWbNaxtSPVRhPaP3Mc2b3OmrjrhkNKqgBiczjTpQ
MrV6WeAhKO4r25lqVt/ZTafMjmmOxU+pJ8n7xB8AnYTUcuKAxxS3qlGfkVK3NTqu9bRSzZtsIBow
U5H8xOphTA+9PpkPSkzt0QdJIot8Mqr5PUSoek+ttMhEhytoNfRcAetULcnha1zZIznEFNdFcGFp
5F5paLOLo4YEYzogOwitCDu/bi0qY/QpeWFpHaFRrh/yjdJ0ZUAB/iyC1EYblKsmQG0OUTt+hnKc
9i4b0VgZG2q11paxFO1Pl5CwnpuZzc0AiXToQpVOG9714SNBbcnKVg7+C/gQv++i+R9ALhRLAb4X
DLWpzBsdsEGn8b4ot2D4T+Vgql+g2ONU6S2AY5q0vb5Zl2LCqUkhoxmtoSWFhMJLEwM5rtZoqYir
I3ppv123s+hDG3LoAEZBNFnMwe22nocih51ubLYs1jdlnb4Ay/hY9WwlzC278Y8tsYI+TgVLFF5x
ns2tYn2Xp2OnJ+5kfeqVP89+mx3TZk0ud+GSgfoV7rqgFObnhiUeaHIfNUkLlcvcPkT1Q8kOzfgj
ij+n0k2NYMKGTZ6xzx1QAakVegBUL8neu/z7dTdfnl/nX6Geh16mNFbYxfiKIQM1T/jUTJkH0IQb
xh6r3uLETdqVe+vlAoJFMHsQfsNHlV8Yd2GApieJu8LFC5Bb1VKgJ9aOhWtmFmq8sINzGUh8jnAU
9cxCNpjoRiqRcjHzSbeHYzLEzbaL7RtTS0qHqhlzYw2XvC5pdkkJ+XIg0q2VpXWZyIKPA0QjKK9Z
XC2F//1J/j9bmV0lvOCbtO0BmUu8CanVe90EkCFoO1D0BRp9JSosOZiAbxm4Wg7y+wIFnNisBruy
EzkvUUQfc6eheetGNQv9vlJ+XV88CxuH+xi4Po6VQiuckIuEyphTJcPwaP2a2L+yeHK0BmtG+ibR
z2G6A7PUNP9tgyuKomdG9XOfyjTMo0bHkkVj9DZVzPcu7oOy0VcKHMuD428qKNoTNDQKg5O1Wg1L
6Oig0RwiD/SusZ8pEmh6b7Wu3vi0PdBwDRB/GfUwNsBq4E4gGVHkOx8bpJN7u2+wOVr6q2nRulze
heHkFNLKzC2tkVM7wrYPbbuccoKxNe1NmX/vqK+w4/XFwafhvIhyPhTBfQ00lA2FYihdc5zl0hmh
HXfdwpqzhIVgqS0x4gKDyCr0RUh0lyXWkUC+Se3XUACLYfJkXrg/T/YUrawUb0YYTGHdS+gFaU1n
HkFlHjqhsmdK6LTd2rPu0uiwo7CLAT1A9sY/6cSkraH5gFmoZaudDuXj+ym5K4Yk0NZYXpeWwokd
EfjM4lab5Bh2YqW4NZUC2u25N+eRd32y1syIK3vMB72XYaYHy6fNLD+mjVfRNRa4SywXogMiETEN
PCGCa0iww8BmnsgW6rtVwma8CrFQD1QIFUzOmHUaPWTQaQwqq5buEjkZfK2Zig+L0eFWbQsNvJrN
9Nessvgigk4ndDsBBI1i6flESgXE1WyJoh831YZ3eZrR6hIyhYA7o9Wtz9Kc2nsjiVjnSnhUQBKH
eOv/g/NPnCJsd6I1Om4qcIoVDk9lqPxsie6RcuUet7RJTl0v7HilaOdqCjHFhL3ZYHZVSsUN6+Os
3cXyjOz3fZz/ZVwWal64evP8TbAIEHZWxSqq7ElihUFay8ZNqQ0ZXnHzv9Ys5euKl9hQDwbOXCyE
dm3eRSU31ffaHpiOh6Qw3euztHji4N2PL2DbUjWxuhuHWdrNMp5aajRcRA3I17aqvO2GAET2iv2g
mug76Vd4PpbCDNwHjBHqK8hCBRdKkg1RzxH1dWOMHKJ0bj5PO6rrvll0K7N1WacE+yleCgwAn2FN
TIZIZtfNnKgF3k6pM0vePESOYn5r1EPBborm5bo3Fwd2Yk0oVBLKuplSWItRubaKjSaDhqBsnXKN
rHYx5OCoRjJvI9E0DSFSS3OTtwUf12TIkO3qAgDVvaRvna6V3JQoHpvebJa7Uz0ewpwEIVou/n6s
+ABUsoEv5avnPMRQWlbRyHASxrjoh/RHb8UelWvQyiYrc7i0x8EqgvwEj+AAFgjLJZlNq6CJxJEz
94PFAjl37O7BsPZaumNj4hDSrJzyS6sGzz9gstVxTOFV5nxslhmNSpsnUPuzPmeQ2EoPtNWdFj1Y
ZPSidk1FZCFjhyNxL+ETiuc7wZVqXVagcahRLeit+raedJAjSQ0YHkY9TXwNVZBN11ltuDLKhWwJ
3FsaComGqaPOKfjVHIdyLPltxEiNjTRbQZWsQSYWTXCOCJR+wOxmCo4cTLBQkIlg+83RrlZRIsIT
7l+vQ4Uzb5jga8MBfJEy9xPICHsDhy+lW7WOoGO/bxLVseM1St6F3Y1mcDx+QmUVNHgX/irTHLRk
JiJ/ylAaikB8cWOUx0hdWe+L10gCEi90MMkgQRLzCSMZsAAzeK3klDMaA3zhqbadsfgwpvsku6/0
e9PczHUXXHclnw0xfUYLIF/xCMqyOFuKRXo9YhhgJ31KOvTFUbUqopW7+ELlFZ23XCwdj4poRBFh
NGYTUtWg2FxEBTvRtCnLhzE9mhS1zk1sbuV2r6rBnOguQ+apfEOV7fooL6aRp0UmOsO4UKUCBMr5
5m76kjTDPKIBVvrQUUuSbF+1Q+jQrE3joiEc3aiRAZeBCHZuKGKJrIXckNKgbmu6vTq6CYA1M6jt
tCCW3qPwpS2CsXhTyQbwnkl9yiXfMtculRebkA/45Dv4d55k9R0eJOQeIrpoPQ8dSw2DHLTxYORm
eLY/1JYTFnsCuL7i18XgWMnellaQtxfhVPgAoSLRzlKVTyo+QFfiCGIe0OGTQWdmoCRSyJlPo9Bv
VGPF/RdBVTAqnMWhVvXA28FoN8Z+Wt00I3XyOJCGrTR+u76iFk2hyZcXPhDqxLeENrR7wOyAY7ah
PilFm0r1c9Csq4MXhn/7FMpHBXSdKesAXgJhdz6XVlYSPWrAxjba93O3o8PbvMZ8chEFvkxofIcg
LURqeG4C9d2hqFU0iMdTjSKvNym/8zW9ksv8RTAi3A7iJg7nBrKjYGEmcguGO7mFdlLUv9PBzn3T
SvVtlM3yUzHmaZBXFdt3VU0Gf+ylZJflifHXUUn4IOEwrGN1rhIdaO1Y9YiMSjO4Vi3PCG/J8BTG
RzvZ1XaQ9LZnkkNiuM2qth03cBZ8vz7gDxhecLvaZfpMKD6ApK3bKS6VfE3fmfLBgP4CkBal5NkN
rjlgHv2hG7vrK/jyGiBYF+ZDmvTJmGos4VLexN3dTEJHTb5bwKezN9kK8iZomxWXL6+zPwMWPI7n
6XooOB5fCz/y7HGqgCP+fX1YixvzpMGAR8aTyFfW8gxJU5gAnaTc/LCSG2rdDzNYWf8arCz4T4j1
Oi1lKy95K0M63ZX9B644gRoXK0fXUiBFaReZjo7LJ2p15+MBcafe2DG46MCNGTUBBa/W9N4nPQgj
blm4ue68pfk5NSY4T8kNZIhAFLosZL4ZHVN98prh+3UjS2fkqRHBbyHWHc5iGCEINupwoBCBAfew
HK4t8MXR4KlXMzSA/C542qyuiOapReCsDNMpf4wDcyaDeobiN7XqW/ETpBA9pUQ7EK7bjTdp9/H4
2fQrn7E43D9f8dXTfLIgQf47JFKFryjSPWWfo3Gj5U/hmu7HkhU0X6N3CHzwuC8Jy8S2ETnNrAQd
33ynZ55t3UmjZ61x3Cx5FEkNZ40A3+SFyqJZDXHLaJu7bTQ6g/2tlXKHpSulgst2WmwszswO9jou
eSN2iU1MSWWbW1Fk8N71eZ3rYGEsrW2m1uCaxK7L8FA1540fZVZ/sKwZYhkpm8rDaJIW9Qwrt+pf
TEJfNKiby8hW3TmNe8+KcvWX3OYQGmjCCDTOQDXKddBOIOb0dYt23X4YtFHe5NQYcR40eqV7eIGP
/iUdhYaIzpnh4Unx6SQvVEXqky53a0X1itCnCq59ltNPKwjDpSwQGTfHhvJrtNi0UVWKVkt4kHfr
JuqDKiW/88rQ//ZKyWeLNxwAU2FpFxD5sNdjSVcspJple5uAqDwq4pVjY2lxW3gNBks3EILgOT2P
geYQ9/U8J7mbdGrmjeNHo0CnYjQmbwQk/3p0WvIZEFS4G9vQpDBElFsIjoF6mhCdsok6Vnkc8od/
MIDuXGB2ALwH4OV8MJY9GFKeYzAGJz7vd2n3418McLShjVdtpIznBuwoHSNbj3N3ZuQn2D5cCyxs
K5N+eV/FrNsoVOIn7jp4Wz43UkJlqG7SNHfHNtwoiW+ruEdQTzI9zXiNIChWS/vCkh1bWrG8OD8n
hvnfn4TToYqGqcmz3CV18TkMxNUjdWXbLC2307EJBxTKQMB5xBhbpH5DKczTRl+y8FZurJy2Nj5V
TP/AuI8narzEIb0XJgrskcRKZ5B3NkQJ3bj+MTa4KrE3gDoe7DEyXb3I93K21iy4ODzUEBUZkYej
6c49SEE10oUDzE6DCUXKWvOylHzPS+21kH5eX4qL54UGRK9mcEUGMQDVsa6WU4tAJ9X2HUtUV2Ha
vosy/7qZpRGh5f0/M8K9L2/1vuxMxLkp1AZHY6NLAYJNwHqZ9vn2/88Wn9ST9adnoCSVBtgaim9W
fltkh7y669eUJhaTc94ei34plOgvGMsimkythrPKRUfpr75NXQiVORAzRtO07tC4eciK3Cvr77xZ
7voAl7c2znaA4E3wrIikITKa+QuzrDHCiou770l5P5l3cbJTtV9lvTWMo6Q+kzUtoqW8HVBSZGqA
a+i46Qp+TcoJiRxWpdnEDypesYqfNXjprWyjs+D6CBdDiAnAD4rLOrBNwgYo9SEmtQpTdYcu5FZp
tmGUrvHDrhlRz8eTyqTA2ocRqK+/slBGz8SaiUWX4azSVY3nlyLERZqIPc4STpJJ6n/VUbKrGDTS
dXtrsY+6WUMwL11E7BNrwoA0GVcrhnqo2yszEmkZXRgzuujZpxVLb+Fg3ynG2/V5uiwb8kMGQGPM
Ekiz8LB47kO8kUl4BIDJEtgvNlNXqZIXYpWvhTw5DLooRqF4XVFVaDV81+zJU3vd663KJ5Dlvv4t
y77+8ylCiAmHdMrzGseObTD0diG43HW13xudn6895C44GvVf9F1wjmMFv5+PuoVAcU2/OJ1H6Mq0
m5R4sbE10coWWR8SW9nua9aEaU16qxtmWmDfoa3bnF/q6H2MUErPcGUChqnYXvfjQqgmuD1gYGCw
QeIghM+2aoxZZT2Ob4NsUG3ppZ9G92jNtXfdzsLZSpDF4QJh4iKhiU+2+thISUMH6BiA5K15NtnW
kG4KfavkrdOouD1XK1W6JT8qqNCpXEMHzdjCwNAOCCWDEFEznx/G2o2L8Vb1dz3gvF17uD62hbVI
+PrQCGAbKoZ4vkBkCZ0ycoVTte2t2xF5hTP2UHAxKFpnMvJgAlR43eDCMQ6DBD1Kmok2JfGxao7K
McwkHEYpUze9ZDkdCskM++y6maW1cWJG1B9tWrUyOm4mxLUobQ9V64aVCr2dlfi/dMIRCA6BckMG
NR3U084dWNtG31UznkrnqgFbfCTlmdMVan075fpRGtvkaCWT9iOszS6YijIL4tTsY0ePTXRrXx/z
0kGPlyy8w/OWdM6hdv4t0D9TaWcp+JZ0X1noOQBAYw557o5noECSEdBQxbbX+hMXl+uJWX58naQx
4EOn4xCryN9H6Qggt9fH5msZWxvJnh9qkoKYdY3oemlLno5U8LosUYVMDCaT8SORP5ga5DOXLrgx
ZDeyWydZ64paG6MQ2uY2rJPShMFykkDo+FbPLzSMHLVMXUY/lHgltF12Sqq4oZ74lG+jE58aaJDU
gO7J3Ur9NUJCcYBy3S6y98TeEf3e7l56GtRGjsYRAFFXrsiLMQEgX9AaQMhLE5mfeqAQyqjEMupk
PIe2245owWBBES5yWLvytrM8UNQUoNpnIdSJJ1QWjeEAFevc1cxKBoVLArInNoHglOrU6ZXwhx5B
vzSLmXqjysqTFCqax0hnuuApsXGIx3R3fRctjR6IFp0TEAKRKgITbFbVqVHo8Hxo+cSobnVotLaB
JWWbms6b68Yu+F3xXo9W9v+siRU9EKhGXZVAb08p7nu0jEl1U4Nz/4jg5cal7jGaegXgJnUcVIqn
ugSNnc9VukeQluijTJz0YfQkT0lXPmwh5cR38Vc/lM8sQ7yTS1oroaQGL4x4jcrq6h5Hw4qjl0I0
4MVonkZ9Ab2ywhK3szBupI5HqywhmTcNGShsIci7U5u5ToJktLun695esgiMBAgMoc+GkowQNYYa
7xRWATpc0IGk933Uok4mz9mhHpTEC6OuXUn0luyh4QmaWqhvcObg802Mdmq7H2scrlUBEh8lkj7m
fL5JFPU+j9fQGIvB/9Sd/GNOIobed5mKtBo5tZ26Zf059C/m7DMFL8Vvo3qgMfL5b9f9ubhIEB+w
ELBXdFuYQSpLUZY2mMGc2U5I2z0L15inl1yIjgPc4ziqABya56NSQiWbwWWVu6zdy/kt5MoldWOv
AX8X9zzmiHOOAJ0h4h2tUmugb833fFQ8ZJp0U8f102QlPhg67tC7s5JQLvoNPSKQuNbQFSfig2RA
PDsK5n1X6+v2tjVLe2/O1uv1yeHOFypCKNj9MSKshypFLSAeYMRAV7Kd1Y6UZl6tfl63srzsgGfk
GEA09IiHBTSglSLNTNzwdYqeLgXQ82qXsHgrhRDOyfQturFumfGL2P+U7qDqybkzsPi0C0ANWDnt
MLH/D2lXsiQ3riS/iGYkAW5XcMul9k2lutCkkgrcN3D/+nHWmL3OZHKS1m9kbTr0QZEAA4FAhIc7
8v+WOE30U5EwjlWrXhcG9tBmfqZ99MXggxh1IziubS3qKKCfAwYRelmLPAtlE00CGzGKbUJygnY/
4SYK/25s7ByMlt/v1MjsRKfneZiE3Icw0kkWwDtlbA9cclMNS417VnSDP6FCms+zd4YVsSn68//8
AYvTXaDvJqUZfgCXMo/mvjH95MEdHf1GcLetH1X5xSRfaFRet7t2OE7XvfBbUTfEzAiCtBYXnkR8
Ux+c6xbWcjkCaiGELNCW45V1vrM1VzgRYsTxAzaWKK7SvcaST6Vdm8R2Cp216+bmH7z8kChEYd54
5stGnejcnDYFCHAhQpii3CgWoF8NtGzjj0LaAjqu7dypoUWOKkot54BDpDYt8+d2yl9IPm2sZc3z
0f2cqa6QF2Cy+XwtEQ1SYnbI1sLm3US/oXrI/5siwqmJeZUnfq/JTVpl36l9/4rby4BuI96vdsvt
pnqolI34tfpxTha0cHIrseQqCvBxxuSg1J0tGSXrzZgNWwnVlqGFWw9SrLZdgp2Lg4NivnbpbS0w
YrmRU619H7QR0CODRMkssXW+eUM8mZMemDizqVmwTvpZltWu5/njdZde8zQd4GvAJkHSBX7YczNB
KGsTNRAazCSmRzlQgP1ulPj1upW1mh0GIoBUANZb1QFkPzcjN7GRtz3qSVErfbQV8VWJQHBFBmoZ
ah9DeNOL36Q3nQrzyVbLXY4jZZbcTltzw+9Xn/kmtBFn7hhwmSyhE6TUe9TXM4T8qYGUY9QNLBnQ
+6UF9CcKu5csu4gqyEpGDLotdjFt6QmuQZ7QkFdw3SCTxKYvNiOcmbdiE4WGDCutoXvRQzlbrzAK
DY3jVNpTkqgMUuQHDt2VQFVszdzCNc+BcRnJTjdhcTR1q0ozI5/re0gl8tZLjGPeeQB6MJ7JblsU
eB/a131g7dicmlysWgNVAS85sAhWPXhR81tEftETZ2p+X7eztr3wtX8+8OJ8ark1Rgbk4OBbwITn
Q87K3nB0oz7whscM3O6O0fwmU+L3fe7GagQR7a1Ruk0vWxxfmnSqCSIfVOOygKUq2hUZo+bfSfus
9N9jeNsMrZ1QX7T/RcHRpHjrA2g6AwkWu2ySMUwATkBYV+IdNyxmFcGNGj83phPrv+POub7Za+n2
qbnFXlcFMjUJDUmwgU0/8rFyO6pDrxLV1LnuqFhf182t+hAmlmeUN0Vyv7y0mii2TFGiftuazlg5
RXk3yZDF3pJqXl0WHrJkHjOYuTXOw1UYTUVLI9ipsuf5UHSVPyggz6luza2yyaqpbyoNtF3BlbgI
wGWdhXodVwhHsmLLfEckJyu8MfgVkQ2IwVqyNLfvwNMDaLexxDBEozk0IFhG9tK4jQbh58cuuZf1
3jaUG9FsnPbZz5YB5tTY4sGsYDaKhwaM5Z3I/Q4kEkwyabPHAFyz4YNbphZJIJj2KpopMEX6O2P8
TKUHVAI2bKw5HshakWWqCuSIl7UtZeZ4KGI4RNlWLGkLG21nVqoS5k82LK2u5sTSIvWDGo41WQUs
8QaSZASSkMFd1/28fo7Wwv/pchb+HVcdKPtyGNFoBA28J1FFTNF8RXnJxoqJ4R4D6dctrm7gSQFl
EQ9x2fA2H1FAGcI7WnilvI/SFzXe8LoVF8fNCnVUsHKijLV08aEESKecb1aDfqmG22HIU9t34FOV
jc9uE123cnTn9iOQ3igIyeDcOI8SqhgKMc1ZeqZ1UCWXPDBlvFB92AH9fcy4vsUOQy/P1JwvgJJ7
7rgC+Xlub1LqoSUEewhQn9vrpouy9fWvtOJ8M8QONVw8wvESX3ylXIh0rAn6Y6H0UfK7DOOocbpR
k96ysYgMNI1kI6tgYx5FzU3ws0o3ijl411ey4m9nK1l8mz5KNMJLeEIdFwxcdWm1j8izAg31/48d
MF8tvgnvUIeasBqA5Vkh3wMQ0cYl+Lw2PPv7alsEVNABoDdK8Zd1MaOlostYYV4Y21YDDMfaeiwx
aoopJQdECBG4YM0iLNysrSzwIMp0H4IbcB9DB/xmMEv8vrQPE2cyq96fwjD2YKP9i5kL8OfUYOB4
MBsryNykjlGai4aJGywbE8B9G5w1Y9eifwHEWCGIm6SlyjRpGn4E/ST/jLngN1ZUjh8DT43gMWlV
8pO2UHwuQglV4F42uG+CVOdPECXTg5GqUDKTMCLtl2WZ98Dr8T62p6FuA78OGqO7sepEqjwiEiX0
Fc7DH7XW9T+kuiLEzosi/FmOphIxiQfgTDEbtduhHZh7fYyh/41YvBZOAGIDKBNvZCDzFnfzVOIy
yBQUE4O8cRrNr5HElXQ3VDcldTPz6borrR2MU2uLyM9jzInHKqwZ4AtrS8wjgXnKRJnhupm1k3Fq
ZhFFRDLBaUaYUcgfJXtMgqeu/ay22nprCTB0kA1U9ZCpgTZyXu3J478OtNAiGIW2RfVZgogp8wm9
T8LYJuVRin3Ah6zqQdc3nrObZufVn5jtm5CnyIpRayN/OohkF9lTKhJwtbmaBo4Zei8kF8of0hae
+3uGa3E+QeeIFoiFwAx3WazXBC2aBAhdZoOe6pMWH1M3eABF8Q4sXuKg89E1kRbzRNsPmKpItEe8
C/dTWBxGYvjXv/DKvXT2UxZ70NRmim4MfgrtFZ2RQnMkrQRkueF2WySgq9tihVtJJ7Bw3Esz2Fc2
ltTDgR7kEc3AY5kW+nORFq5plomtZSCfkoovVN53YhTPJTX/XF/opUjPjGkngHRgQhLAkSXnoME1
QwxWCxnt8VUrZS9Usjerz4HvTp8tAdAxsO4pKB8UUUNycniI0PhstOi5UZ9pG98GystglLZEtqZo
Lr8AskSM+xELOGvQhC/uOE0DIWZvyKBxU0oflF8gDMe0m+5FYcakdNg40avWVJw2vFRmNdNFmEJH
Lg6TGlP0zVA4Y25ArwNQpLFwVA7w5tbJXgPin37tJQO0BtKdXoK4l90V0z7ADLbCzczAqChtbmW9
g25vmSfxMZ6EURySUAqOspFGUHcpRfgVjESW7CbRFdT6s+5BVsd4F2emUjAqJakKidCg+Rkm2vDW
ceACWEzD6hD2nXYYZTl9kGPkPjkvNt5Ga3EDCTH6T8DMadDvWxzfmE+iCbsBYDKp6+wAAwSyKTSE
YvoTgnCJW9fJCwpSD1qKcduEMGVov64780VcngXsgGXHH1w4yGLPI1cw8SkzQkNiIeqkAfesHrqX
g1PR/XU7F1nktx2KIIU7HvjA2ZtOIiRa2CJUI9ipy5eUgMy3/LhuYP6hZ5FwYWDh/HrSjFNWzAaG
Z/iFojxuCmZurWGR3TXaSOKkgQkz5J7WBgxEqhuJ3YaJJeyoUGIEtHmbRKgzyt9ka+M7rG8ToBJg
6AJRGF1E6WBQ9Q5ckFhDLJjRe3X9pOr/PqUAFAzg2Rk6CIjW4q4HlHySSCRnyOezH4SEviWMN13Z
gpxeuC4UikAvg3oqimdokS8C0NTHg65ViAhjD5JGtO0wqdiGfgZ01HXXWgn4c60aIzqA04G2cznF
IJQeTV9zzOxK/TmgXkLfu8KpFSebDp38SlsvAClluCPVwFIMI8nkPo1A2biTia3i/13/NRdfEEk3
6GABGtNwjhDpz0+SnMaThJg0o7EzgFF37Qg+va3gvhJu8eWQDGBSDRrA6MueW5FSC8+wcEpnzcJ7
qCi+vMxCglCjeh4ZtDR3/16NCxP/GkaLMRmEkLiMQ23YGWQAIMnmwGEBTTFoH6r6NmwNF1+cL1zd
p2YW7o9HDqlEATMZ6GZ6ejdaW7RZK9ciLOB1rs+kLxekOVo6RkqmwUJBWneUQYnrAB7vp5MbbIkn
ry0GfPR4DkDLYj7O599I16cAroA8JLHi5qHJIwAomizb8LeVS2qeWtTR8YQiwswuc24GgBdCa7nK
bJ5bHHWbRrUjY7pHj4MFReiWE7Tax99Dl3mpAE5Re77u7ysIgXP7i28Wc0nr9KbO0L8Ds3HVsWqU
QLqnhHdT8FWLyBslirlJvLqHrcrv2sdE5xXpJXIc3M+LHS7AG0WmXCDTQ78k6m5VSHjgMREMxynZ
ao1ehjMs8x9bSyRXBK5XGoLX3CZTA1w7dLmHIxQUzK03/eqaMIWKNh8GOtRlNTsJdXRE9Jn0FqU+
BSx1Ruq1413afOSSv/Hp5hB8dinjuOEs/MfWIooMHRVtYsAWSjx4w/6VFbxhd3pQ2NT4PaEtElGv
ADhweLlueGWNKFjMhFLzJA5+wLnLgjwlAt0XiDD77IvnElNzJFUY640PhhW7/4UtFOPgHiB0xp9z
W1JfZ3ncQrnGUgU6zb6q+nKp2aFoWfPvoQAYPwDUGlZAew9Y07mtshkrlY/ggbSEryu3U2KhbKqw
qd3Yv5XO6bmhxZkryVjr6QBDbXZMwtup9AfyRzXdAaV1o2VdfkSnTlbfimJvCrdNHq/v6XyuFn4D
sm90oXHrypgzn7/vSbaYaxCNwuMNjPtaD5wiCAkiyA/NnXzjORclmJ7/JFsTcCvn78zm4l4liKZq
NnNfTjT1rNhTsmBnkIPWbPWCtxa3CCpl1WhxOWBWipCYmTqAfcbI2uRT0QKnoZ0dyV5k/ry+ofOP
v7KhS8p/5BKjCfJIkDkaqEwfGuFM9GMSFEUxe4jr/b+3dvoQXXy+cZA7zA3iaWgW4I/CZH1S30io
hyfV4FUteKXKTWrhb5208xWiS2JisFgDOBNzCItdnZImnJRWCXEMMcsP+aiiNkyvH1PRsbyULMkf
k9Q61hIXhZPUofKmQFkbsNyS7lM5MKK7qefmV5AUytcg8uIgRTrfj+kI3u0MvMQm7wGjFkVaP0/T
NPhGXpUPsmTqR31U6XveV7VfWCWFllpTBoFdaKP8EQ1N9KErMfht+lLSf6CMngeOSXMQuavDUHVO
lSb1yKrI7Iiv9xJ97pO4te4TKy9i3DUz3pOTruz2Fs90xcuS2HwHTZeUOwWKkLXbppAM9PQgs/6W
RYDRkoZrvHCDQKLEhdiVMvh1IseGPQpUrsEbItB9zruqrDxeZYO2lwzamU+qFYqIBZEyDHsaZIZh
R53IkoMMkAY2ruUVkMRk8OOQWs19EKW82etpxXeNpY8wYQ3ZzxBj8Pd9hQo/G3sTRDe5CR7eSTXH
wClNCR3vrBxBsaCZAUDvE08TO83SwfAzQgM3UGtIO+U9N27iojIKGzUHA1d60CG113CRgN4mpeMf
sAVq6G2XOkZgyw5cSg9hHyjNfozlBoxCuWHVLJLG9LmARuC9qpZD5A6Ym7hVRykYIKOQDooHuhyp
Y3pE858d0SKw81hlr0F9cVI8ILvIb9SxdPMxtXogQ5oQDPW2JkTj0glwMC9OoXLEmiQs742J5u3L
BCKz1s6sMq9cy8gssW/KRv4tK+3oy0GYR0wbY45Cch0b/bGOa/NnSLkBrtuA9748iREdWMwNvaLZ
ElV2nBXNY9eXpIb8KeDaVmNA+9RQpfyzL7X+Txfq1Xsx9vItRYljV2ncOLZSkmGwgHeG4fRWZ2Ys
lPVpb6Wl9JJYInuyhq5qQcsXGQ7JwupIWx5zFqWG+lymWe0FlTpObjNCJZCJnidvhVJXD3UBiQUW
WL3YmXGHGWqBeWowz05d8AskWsNnUUnChMSHmHzgN2TwhRkYdXLiwdIxkhYbFdTHMkwUm9KY/8qm
ONnpsUTeKqW1NCc1g+IvaraC2iAE0DuQFWYTyA564xcHST20zJSgeIxqrfRrU1MrVwkN476ycnVk
aCJMMesiCzWcVuYGd/Ms7VFrJEH8y5QUtfXrFq4J70YET/Q2771eC2fMjRLlt2nWBLM+Rto3bJI5
GnY6ngW30pCMspfjsP7WRyXhLMk6ZUvq5SIYo1QB3kmCVxVerXjFnd9uQa/2XdsqEpA/tiRsJYTS
i67asXxrxo8oWV4PxhevhNka9PuANcV78SLfCyMtF2kAa5L1S2QY6qYblZfvzPQs9C4sLLK8IKQg
D4zRlgYp3Ge0S/fetPtLfOlQvkX2746BjoHJDgqFXrgxfTYH9aXl0+qVer6TXSGMqEpRLskxaYIW
ZdfcieItHmOAqwaWiV3Zb1VotkwuPl6a9SgLqiig8PEjBdhFzlmBA5FivOJXZ2q2tUUdM+d019a4
2F21nZouR7uSDcOdqXoE+gpKtJWoz7/6wgj0HVFVBO/yRWLZ66Eu6R2M6K+q/945yVu673tf8ZN9
7otdtbvuk5dKAHO17sTeIr+scmibqNB1YZ2nPCvv3btqPyV2IBz14aa/UW8MR/YNZ8Po7A3XFrlI
S2gzJSFwqah98cThFVi0ameyjl1rx9RgunEfSjWr2oglwpG3VHPWjuHMawgMLwiAwKt97qoKT/TE
qLFiI7itZkL1jQb3Rfr6vaP//PuL9JV3XRe3Gf59aQRZA+nc0WTydJtuMTZsrWORZ1U64do4u2MB
FZVM2QXyFojn/3CO/yxlSc9d01YCvSVMoMhlcOcjepxuut0nhjHDr/yYMt3LvPK12tjATbOLh1wU
WNE09DALjp7x6TH7km2kLEjHj/3PH6OT7V8tqLNtVVdW4wkOwzwDiith+XxsZWh0o/Etscli1UH7
VP3RN2+rr8Z5eQARwHgf4ixwp2bxq3zUN96ul7WV2WtOrC8CaGUJwJgCHIlRY1PoFm8Na2o2BK7k
qz/CrSgz+/jFAbSgPDdTCM4Nj/MzUGSRghwRa41vqq/qTbXRuzvqe8Ufnor34VAzQN+Oicy2fHZ1
mfO4hTGzSOAULgyD2WSY+gHLHCCDqmuYZGc8voO4Jxn3pebEwV21BdG4VO/C1hoA1VLgm9H2WNYg
RBJ0bSlhsVnmtq7s5i2r/PyoPYGm6mb0TM967HfIqN0tONJaJDg1vIituqiaqkPizhLwAshsVF4o
4M6VthHD1wLBqZlFQMO3RPKpwoys/jQgiq53f6/H69W84tTCIqRJRhCoAWDiDGXoiqmH0qMPDWP8
RnBHZyZ7FbvcfyR77WHrXKxsIcbFAG6haCsDCr9YmwpdN22qMalbiVcFjeXKGel+sN6uL3D2usVx
gBVcBjOaCyRmi4BD4nmGq54Q56ibo+kY1gkQNlvszivfCRUjqLFgAk4B/nsRsOWgNkibDzh01qtl
PMrhxgQunX/m2TJQftbQBwZTP5h1Lwh1O6XSBBL30D6C5c3mO+ueMNOPHYhUscaLjonbHLNHSHG7
g4158reH3tfudGSFOcsexD1izTFw6d3d5INxeK8y7rym9r/c6cVPnPfopJ4UmlEjYQ4A0sHSXdIf
E90lwb89DjCBb4i2O4SbZGspHNdxDAbWfR7iJYNBwydKNv79i9g5//sowUPNGbzFQMqdL0HqZB5l
fRHaDflS6ue+OfQhHipOGG0YuvD9haHFXnErwLngUI1Woa/bB4fI+KCpK29Rc38Pry7d5jsXminA
AXFdnLF0Qk2YFC0W5OhvAzPc8iZxyd1H6QAFZnO/uYkOnZ3tQxbfaY/pk7XPHGQAvvRSuFvIiYsz
gkkXKFMBeD1LLV6Q00FUXc7qvAcDlfrVRE7bbYEoVzb1zMAilGUNRHtGTDXamnE/BR6GzkuAyLdA
Vis+gpYrfE9DTwjFsMVRTwK8tLVmtlLdpoFguQolhcI2U7TTnH99ok5N6QsEojJYBVEGmBqmB1r4
rTh05kZCtrYavFwJqsAzbcry0k6LkPZtQ/BR6CeFwHN+DASmUIGrSTZcfu3zn1qav95JeMhVHUUl
HZYKDSCeHOiPLWLCy/EQeNipiYW3W+Cfk4uSYr88Q2WRYKqLqpgruD+qTELcnP5c/0CXxAgLiwuX
49YglHSAxVryojfJYtSu7PzIbyqkWvRTM+2t+YXLrsHC5ML/GmnCFUFhsj3kEmRAYfCvZQ+2/B5l
tjYyBaR8zuhfX+jFLUrBrQMKGrSaEBbR7Tn/eE3fdwkVWmhnqKYkr1R343oDp/PdSV3EKtjAwCLo
tWeq0YUNIulQ5hvAUIeC7R00Q5h5MO6zp4GhruvFX7rDWWE3LLnJ776I27M7IHOZeZexXz3jv6+v
97vpeO3HLLzVrDOhNYUR2qONsiSEBhw6ssaZbqgd/m7cwMsZSH8KJ7BVVMFZsHHfr4Sys71YeDLG
OgOzCbAXKflrUobSGavip0JsocIvIQjfH/afTV84cJwUaiUmGBpdwjIm7moPxOYvhZ09NTtlN/mv
nU29lBGXOs2d5VuHdofO2L8lYJx/BbiNIAmLaxcZ/bl7mWZvFUZphVDLdmJix0g9zftpi+lhJQIB
KgCOB+gJqwSjxedW2oiokT61ka01wIK9RNnrhtOsBNMzA/MPOAlxNQcCK4ImlN18CgQ5i6X76AjR
4n34e7qT7zWf21noutZ+i6XjGx6wdNfTpV2cnahSqw6WhVukrHunX60/3QsWYsLwVvqobkSEe30r
g9/a0MUh6dQ2DzMFVsvEE9lDU35d39DLUwDMHrCW8A7APC7SvSjsLSJqDmB8rDY7K2juTDqh7l8A
618N4RbWdd6k801ExXgG+sIBQWLxnYOffL4ui2vLrDA6E+QPExAl1WO7VdhciSuwAdkNZPKgyMT7
/NxFjKaSyu6b5vFjuMf8QuV3HlL4bsd9w7LRMXRd6P2y2M6c7fbd2vrwFkLjjmKyfvlIMfV6UCIT
FdxkF7dseM49MCLYvSswKG5LduVYfyfdnm65N0xMHNuN98GKk2Lt/9hflpzkOCoJHWC/tYNHcOTU
uC1NB3O4fu/uJ7sPHcV+vu5BlwUC1ONPbS6ef9GAgh3Ei5DTFizeo+p4MN6lgv1ObLCvYvFO6A5u
8KO83SoQrCQjaAMgoIGeiYLbblmLLNWiLc2Rg8c9+mEEtgxxgW43cF+DNEYhPXQgB6oalusyKqEb
t/Xlox6rxm0N6WtkPLiwF14mg+g1liYwAsc3xIn3mdu7losLDAV1Rvz4i78YtyCLGpnhDJ+t3W5J
aa7c5ec/YBEZIksHO4SBH5AxcJrtJsyg3Zhfzc37H9MbD9BXOg5HzHG5mHaBPsgxeaGAA9vy4a6Z
7CpgwOZslABXQ8nJjiwuVLz5hsmKQZ1Zja4OzWaj9iJk7FzacPLLKwCwdVCsIGwhmVaXEFyRTm3Q
tkECzrN7JRQYkfD68qFVhVf2v6779kVREx8ZcQoitHgRE0jInYeSpNIAoKYwZRat9ZhAXfexT8Vx
GpN6V3QistWx/03EOBwT9BCv276M/Igh4OoEoyNEmcBae26752SQahPbCWprOzByV2xxPsyJxzIY
Q5gLRjQM/WEU4NwCjys9zfWZClRrXUNCCmY0x6SMfjTGaHdAbxno+P4Xi0L7DngtJKBY2rnJmLRR
CJZFMBlUD7FZsmZremP1XOKr/cfC4lik6VQmkBBHNCKIu5gAxe41Tv8LKoYOtFLBrOXF7C15QU2a
239kYDg2lrjmMwBtIQmab4ALDV9qQoYBIzRo4kXIZud0mt7zh55tVqFXHeTE0GKlFY3TVI1gSHtO
bwAxmBhIEMpjtM/sH+qn6pngoto4eqv3y+niFmc8yfJJEzpsYpTrRT7INv3ZYj//mveRjXE1lv3e
ok5e206UMkAqCTwt0P0Lj+kMNYMOH2bktUpjNHbz0BmsBwwEyTGgIz16+s51F718cJpAe+Pr4fZG
oV1bVh/QAQaRYwYZuXz0Bnrfz2kmat5TB6FtJre3FkhYzC+zrhnuJEfRqg0Hmld0dixn+6hDzjpI
5iw8en5GAiknUj/XOzL10GMaqnoM+Z+NNapXbZDl4OVoaIGm17AhLPqogrs1a6k9yJ+xltxYsboj
Uf7R8PFn3AJ02Cr7Mtnqjl0En7NVQlbyfJXorECs1sQvKGZSiwEyvOKuDJuj3gyOBmjGGG0BHFc/
LHJPTDeDGVTF++TcZJWSpJ0UCm2pkk+6L2l9/d5OHAUmeeybp1DrysdKlrTMU7WZhSHQDM5vFE6T
nVEWHfHalMoHcCj0W2PrF1cnNoNiD1Ckx/McgPXzXwZtDSogBwEJwUw+KvKnXFU7MWA4KNYk97/4
9KisgeIDnGtAty1sgToG5RsjgXuZd0H/CiVuJofg8E3srLiXile9PbbaIeteQ33jxb32yU8tLx7C
Xa7WUVhD3Vweb43qVsn30OywNXJnhK/KtNtY50U5H3uqQake2n+AlGvLsQpc3Dwb5aKwS4ve0EJ9
GrsXqytdzjFAH6M/SPpbWU5uTMk8CCX4ed382lo1NF1msgiwon+nricPnahttLYCXgvqfNbbqIVg
SCVAY5p2WMvv0FU8NpxuBa7VFUNxENkKwA/owp57kTSMJAw4Vjwk2sugygdpVJxBaaC7ofMbXQHD
eGIdZDDQa8GfDAWm60u+LJthx3XsNbBj/wsQOLdPglAxuga6h4W4me92sTeBrq1MvLX6nWm5Jmob
UM0jTgYON81Liq1PPhdrl5FzxiLNzQWiYbTk/AfUVhSIVoaGZR/vlQy4Zeh9UekrjFBAknbpCEjg
LQbsri977Ut/M8TqINScL/1zo6DQ5FU4BzK0UOObBAB/NgA6eWtl1jMqIXdGHPzqEqvZoKpZCxmo
j8MepoNR81+sVSF1jrZlAwR6RRhtc2boELUceiYrfKN0NK9gsa2glDUA1/7mxVk+qIMSYxNGIRd2
p31aovWRKDtNIcDeUe+3WeEvm9y49GawNBpQMIqxqPMNbVNk94kF0W1csc8DSthgc4aeWuIqZuX3
4qGzZLtrA48r8cbNu7KnZ5YXn1Iq9LjqZ7lvETz0wEo2eY30kXvE2EwyVi5gmAJ4DmwUAE0smwLS
OAFckCE+NBM50AjESmVxE0rcIWXtJhn0KMrQK8wn1A2PU6/7Qt4a8FldLJgx8cQgmD9bUtjlE+pZ
YY7FTtJHo90KSbCyeRLxVgK3cj6QpAI7oAK/h3mvRQLXmlkgcCaRTintoTYxSo7pVb1SPqW82UnZ
sE+Dwb9+JC9LErMLmbhQAVBCcWuJTKSlYeTAFhd2Eu21YhdpB4X7dbqDOntu7sLJyYwfGsR0LE+N
X6UcZWdw2Rv37ZaC2OraMcAM8mB0lDHet3BlYg0hAKOFHUPUGaob5MXQbs06sJPwaKWad33Zq1/0
H2vaopfVDWMVxRXif1504Kz+UQnkygMFgddGyFsLCCqGUrCxFFnEsuEfpHj2tu0EQRGApkopAtdp
+5Qr5TEkydNg1Y/X13VZ58HnRPBBTwSEMYCcLWKdkAc5wpQFsNTWyLhSslJ4CQqHtLzNMxu02EH0
FORvkRmhBvRy3ThdCX6ntueDfHKRJ12vyHUG8RQl5yCRj2+UsNlw15WEX4UoN8ZVoRRKwbxzbqIT
ZRmagVlg2N50zbi1NXlEFhjtr69k7X4Guw+YtmeGhbkTcG5Haynw50BG26K2Ch+yYhSTvxl/zExu
OZ02pH7YFrcAMMM44Y4YacxCDnHRjGuv4CZvMHKRjRtZy4ov4cNi6g9/4eMuj2paCpqNmHGyi0S0
uo1kO7gxw2TKHUsFMJ8ZNUmOmhTEW12+ebWLWw1cpEjRINeEucNlqVSPgKUuFIwG1dxV67terxwV
tVkDYzmp+SsTTtNtfYCVoH9mcvGhoza3+m6eRjJMjKaXr1Yt2/KQuZjdfzBIzYpw5iwhGsZvVSjm
WRY0I9WNbvR3YrBYN84R/gNSD7Wf5YM6G5GkxS0OU00i1qUK6wEPr7Q/HWmOFMPOQYILj/6yIp2V
Wu3TtsYQer6Lsofa1HeJ1mC8AoVePToG0FgOAZceyk0CwLVTh4obcLxQI8dTfJHKdqKN+Wjh1OWo
ofbxoU3eIbpsECcQ/DWm5Z5G74ogTNX7F6gOeXFcs1pWN+Lc2sHEcUQ5H3y1lzg/HAAwsU1IfCIi
NXZElWEHZj4MPIl642m0bgntJWD6wE60RE8qhqjSdn6axlTdmZBREB3ke9Ot6tjaDWFAWw4zoBAr
wwz4eQQYZCLFWp2VthmCgE3souRPVBQe3Zy1XfH0GbcBhDAq85dE4vkYaXETVyUI2AF+c0NM0Xua
XDdI3KTutTNH4weGnJRdFhrljTAEStc6tIBpXnZ2pVh84wZZO+vgnkNRcJbJubhAiqZU9CnpclsP
f+jpgxl8qcMeCgtT+hBmz5uIv5VtRu3vH3OLOyNuIlWOZnNhcGuC0Kxwp/qNbhbjVp47yKlmrBqq
VMguFplVAQVUogVtiXiOAZKboPjTSl9q4xr0XVP9KvfTrWB9WV2dC1InJueVn9yGUdwWnZHA5Ggr
Tv0DshhPv0Gpjlc0a48hy9nDIfwrPbS24WQbgWtlU89MzxfJiekxLGthxV1px/nPCsQ0agrV+/ue
bDVWVi6kMztzTndiJ8gCuRAt7Ehq6kmVhKn0wYaAzb4tSkakcOP+W0sRT3d0cSR7EkZD1GNH0+Z9
qgc2lc999CRLThGAUtfyNnIAbe1k4t1IIHqOEXhInJ0vb4pRTs0JkkQIjxoY9qqHofZFJTD+ihik
H+pGrYjLUY31xqyp32TI+TxImjWSQ2NkqGn3pTJ4ekJmkOdojNyj0zg+qmMhGxj5JiR9QDiv/LLP
qbGLgmT4lShDoQM3w4kbThz3CsfgwlFUFgbdMC1HMaygd5jAHzSpPqRyIbnRHAdIrgaSDQ0o5Y/V
yGKnij4ZHTmzpMjpwjg3bDEE5p0mQaeEQRy0fCCcyi+VqqTvmpyBvEhSTCAcLCFzFKojJQA0tWji
fZv1BA8vcCY4ihHW+A1me9cZAdFYCimHXxheA+GTqtfPpCJ96Yxt1WMGrJE/oB+F4EnlSC/QTOCh
7mlhpR446PUz1pQ9Gq+ZwHSWLzIJ0DgEsolRJaVOIiZ5Z1UqxniatFUnECQPFsp7Q14h1qOZeOiT
0Grtisfmn0IB8dfYGtZXwv+HtCtrjlRHur+ICECsr2y1uMrl3e1+IdwbSOxi59d/h56Y21jmK+L2
RMzMw70xzpJIpVKZJ88plUNGbLpDmWv07DSMjSMaogU4eMcO+1Zgk52oxqSQV5lt68pJY4RuK2vZ
z6oc27MBNkxMZiUsbAMatnHrcM70Xxka/e8KbUbLTaKaf29rJX8saDGFjl6NaJRYkv0r1bG9D2Zh
RrdcGWTmRiMELcE2AYROM4GslifsgNsTl3RvW7suD9XBRXfnkDUtO06gBz60Y6Ue5Gaw3quh7Cnm
12PQs/IaHibxgeRHzPOS7JzrheVDAZJiPiBt8xtSdOEZczUS34+5gtGJBBT856yF7zpjoRZfVD6G
oPkBqaTm8nGqMNVp6nZxXw4svjH4SIARK6dqAn9xVSWOiQEr3R8S0N2wGNI9kj4pjxofKFomFZTa
HJUUqnJX6l1e+m2vtNFZajg5Db1a+6Ql9rfOHqsdGoW5jvF/1cg2Eo3VF46NUuCs4Q0n+v2gXQQd
zht4T1bi/pcNN1R3cXVW+7eE3pLEydmeFL/4BDHtk2Ft0TWsmcazHEXKWZwXsDYhrhZdY1c1JFMw
m66f6q671aMfiZo5elLuVJgb+y4o1P6mykDpnRbQKSs2gtJKCARiVQG0Gz1iVOeFEJhjcAQ0vqCF
bSXFUd2dfmp7DadSdkHmtGFrJbpjAhXdVFNXQZIi1kgVKdVrpZFQI20dw7gtM8Ol9X4Mn0KypfC2
tixU5wBYV9Gn/sQ3Uo49wmYVlRgH01CPrbTiqMhDmzp0qnTwWcu09aZISXLwHhh971yP9CvXJar7
yoxBQZHwU1kS5eeOswnT+Sm07WkKNWGJnxtJBs/BFiX7linhxgRFnApkIUxVQ7W3KhDm4Vs2Q+JG
/5qEGQVWNFbRE4ceFV5uQsZDhtHm1gi1CtblfpiBl0+Vikdp6H1mZj6I+/xhKDZS85WnyAeb8+oX
R9OMmBF3DDZTTPznnOAV8nj9U60k/8t0UQQNhaVNtd8sESUmwkEHjqFP7oTWxnjrijsurYjv3Txm
bTf1LXghWhv3t/RCMVdDcwNSD2lgRtqui7Z4U1YWhoENUPjhXGsAMwifqyFjTcFGgBtTZ24tt8hp
wkNKlX+fGWIyBKpFQBWgJCXWUhu0VawyLpEZgpub63sM9yN5ezK3yl5rT2cAC2btEm1Og8VANRpD
ScqIlm6O8/qlGhJAoI1xAilL06USBDOMCL8iZskIIq8e82jOiHznKwaougqMWhFwtZFi3sR1Z+/j
yIhBb1BGNzHtJR88qR0KsDUUQ72k6Yu7ITUsDAvxLk42LptVh168ToQMkOoocZPZEbiJclrPUOVJ
YrLxTVbi7Advm3/E4tRAlmdUehtGNLDzqMNeaX9w7V6n3w3dv356VqMPBg5RxEFRC6zzHy21rG1M
pcBjq0OlCuQJHqF7kEfb4ct1O6vnZ2FHWBGr7RYdEqyIzOcFPCcWdPp6hQWg43jTQ+1YJskGXnut
FQK/RoEKJDlzwBNs2h3NdbnlpQuaCAfEIE6c5n46fY0huaDEX8EZqqZepine9aWundulWeHcJnWe
qWB3KN1W7/0yeyLjuEvbDSPzbxfqUBAzg/YX8HPQzBJfr00K3FQno0TQoTsakfiSRO3G/m2ZEEK3
UnCkARFMZBmkd8cwvlcbunE9rOwVAtusMwOKm7nv+dH9eCWbXVo3KKnI5UNeS+9RmAZZWP5FBWNp
RigptDTlRmPBDLCzZXopwEUV0zMD/tn2SfeaGbvrLrB2fmVMw/3mJQQPjeACWYWeVaajFtqMsVcU
zYVNpt8M2lFtQs/MxuAvzFn4myYqsWiLCebYZFRGq+DRHaLHp0ypr1eGp5YcXfr4XEqH69bWjjIQ
Nv9YE/yi6iDQykZY49Jl6jHDov6ok3OjQ5MWcNGta2Ot+ASSAKjl4ARj/kfwEC2h6hT3E6wZPzUT
xCq7of+Vsie7D72q/TFoWwCitW8HbB10eACNRfVUNEgGdGujpHIpHXy9CEsMnmoDqJmYO8aA9rVG
++36hq4dAgBr7Jn3cH7ECJ8vi4dini5A57+AbslgXKJI36l40m4ktWsrw5sO/HII9J9Bt9Y4mhRn
DfRPtd9NN3XIHXvwY44X3dak27qpf9oDYlJGQtTPpxRJrcm/FLLsFPR5NGKnDPfjVpdwdrcPkXBm
r1vAmIX8uWyA0aAEMGbVHA6D4oN3GkK3D9MWyugzAEowJDy0UJZUwnyCofJEfvBg+pIdtQM5c4zf
+FoAWrJ2f90vPtcLP1oUk07W1EApwhddeXS1r8V+8NhlPEcP3R6kC+fBxeyEm9+DKOxZAVL6WO6u
2//cCBbsC0chZ0qIYg3sxwfpYj9GoAOpXkBIdbKexsif9iae1271pN5ievm66U9HQrAsBGwlbfqh
UZC8TRaYHpLXOC+DZivB/hRaBCNC7sND2rOZ5MidFGheAbIGue+H2h6copFfIqVxMt47dW9vZJCf
KSYEu/PFu8juBqwrCWePlXfdSWZ7UD649OdoO3giqZfeG47qDYgBPPL0F5s6D4YirkHEQ2wLlX0N
tiQNmxqm0JxmO168hP+aP29eGyiFAf7EA/OzLkkVdVI326hso9v3uv0TyquXRhrLPUC/G/feqpf8
MSaej84mCSY2YSwmP3XZnwC4xkvs+qZ9ziI/rkhsn5uxDjoJAiOadAo1rzNOzOxAM0UCrgL65k/l
d1X6ct3oakxbLExw/5hN9qiEsGlTNUdVj531btRA5YDqLhQ1t5S0tvZROAiZHOa49BgcktzH4V3V
gat/A3C1ZULw+dhm8WRGFJ/K+mZpDvhUHTPaiJfrBwsoABnkzLMoyfwjFgcLaoK61utYh26fJcWd
qnOhOQ0micg+TA86fTKlyI1kh0RBpV+0FLJkjtpspLS/u42fLqTFrxDyIzsnJfSn8SsGfpDRZI0H
PER9M3mPh0vW6pim9/B4tbut0a1Vp1nYne/kxepjNJiVsobdkT2qhqsm+6mkHpjjrvvm6oGAGRt8
ruDDxfTDRzv11ELZPIQdSQNLkoZ1KAbfhyE4/0OI9sQzQ7aseFJNjjHfeJN8yitwGDFsh/cCer0Y
XBLuYIhs6qOiwnZSWUeQgngpMDT9QL4ahXmIti7g1U/5xxza/R+XOphWVYxqAopCTMqYP8tB8SIU
meqH0gKDXM69uAiyvD9gMuz6Jq99y6Vh4eY1qFyPagTDOau9ihiHiHKMjEMvJdrKCj+XsOc9nUud
c1cLeaHgN2lbD21OYcsCMZzTEcx6tKj966k3Gp2jl4M//3Nek9tEmUFgCqR8Nhjc1jd68RuEJA50
oE2e9vgNEgCfTyDI6m8yI8es7QQwVi5DtL6XomkXDdZ4LKnKLxn6bg3GcjfAmv/PZkCD6j90eWIu
rsRpBnoI/BDZAMNz43XtnpnfpSZI9CDSnAIywj02Ce27YSt8zSFQjBtgXjPx0gFxOKrPH52tIowa
RC4QIqPxlkgV5I62mt6rbgW8q44pYM0ClOGjCXW07QxQHWwz/Wolu4T8sGcx6I0EZy3WQwPNBvE5
QGe6qBXGpIFIRcnnPEM/tkaxj1vojI7frh+Rz4As+C3wJQhCJriBUQX5uBgzLaliMaRRaocQi27b
S25K6Lw0qCyFbao+h4QErMlCPIv7b0NZfKlr8x5EV7arZOQ5bLStAvtqaMQLC2VUgG/xlBOOEsqY
uJg4BFeSOvNDEj6AIn2Pbp+LkRQvCem91ma+DsxSlG5kDKu5OgBZGHqB68709h93Q02yviMS5hCS
8o4bw45y7Vs6Jk7WPExK4ylR/NMC7RXofzqIe3TlW4PKvN9z9VDrCRI11GLtt+tfaD60okPju1go
+hr4jy18oBGwnAqAuXnUkB2T7j4jKITp4IsPh9sCkq8hHtnXLa7599KikDeVnZ2O4wSLJZsqhyBd
q+X0jWKcXt/Uolnz8qUtIWlSpGYa1B62EmTTNtqzZvlS9hspzdp9tzQipE1cl+JasWFkRAhmrHJo
tJPsY4h2f+df37u119DSlOBARdq0cRFDO6kGtX+d+2iwm6i+J5Gn4p03Rq1Tththf90kUGoQ1kA0
EtmaWV8C52NgdXJYwRJzeaIeRlt2WsO+DY3a0bNLIk2X6wsl8639yS8x4AH49py7i9U5IOQNoFMQ
n7QdfdUwZIxn7Kk4ExDP3Uj+6IYHCNd5GgYfs3PpTU749KVywfx1pE/hl+qHtvGN1+I+4EdIpwAq
mfvXH0+ulHF9jBUEZcyeOwB53tJoM2dbdVY0/sCMQjAbINIsFXk2QY0C7MnhvfagBMUx8jvbG1yQ
Ku+iIPHK3nG36LbWfHf+qNBgm4e8RaxMUc5AjxrzM7lhjuVdNnY9hBMQNXWPpkBVs6jRH+oa5M3O
9Q+8tliM/+mwCpQ18HMfN5SXGdIJuQPydrwkJGjyGDn3X0QajB/gHrU1gI5F1Q2gMvocvaDEbdt3
abqN4mdqPxtW8BcrQZsdnwx4OPzPx5VM5jCmuE5xQCz62LbdC+OAuPbTxtFfzXpADAyUhwUPwevp
ox3oL4aRPKADlNpnPfaN5KbPg5HveHsn636h+AQPJeOkdE9/sb6FXSFex4PSxn08zTEUXA8AxJDq
ocikjV1cu4eWqxMOGIvoFGU9djE2NdSRiflzNrpH3zh31TI3A1q2ilfl+b/tGSNBwXnGSwl8sriT
hceK3ucVqUE3604gPqKZddOZhjdO0gVDqk6uSIFh/Lq+n2uhZGFRJPgPm4x2BMqaLiki12K3drul
PbGa4ixNCK6CF55WGRFMWFYIRWKcLD+O7qL+tTRcMI2peY20eeNAr90TvzWB5gEx/dM9EeqlXk8Y
rnWTDjSM+luPmZAh6T0CpmfKh2OjZSe5Hw/XN3PDqriZQGkNCWQcsdLhMpUX1t6p8QuX7mptzyu3
2iLQXotai0WKfQeMGbUJ1AAh1segY4hhEFBPxH9xEpY2hPNWDLwwIhU2tKR2JM3RNYxWYsSfj97Y
+KC9v76DW0sSDt6YWclYyTBnxu8ptHPyweftxldaK8sbOGIzcybSX5TiPsYukkRNVSORcNsxTWmg
qF30BlCR8Z1CGCWwC2DzhsJKbs2h4ZM78ki6gOgPhFJA7venuErTm0a3+nHjglhZO65zCKyhQwtc
hQiVsnII0zZ4wqMKdQijY20OjtWFGwdj7TSCcBOEawYQWciwZx9e1Hx4OoGbfwY59H2lnySrUu+i
TL9Jhx7vVm7vxk7tPeRwZ9DMjE7MiukvlqljWAz5m4IgJ5ZguYmJjyzFezm0Hi3trrD2ylYH8LPw
GjCBSxtCyIHwxZTbqJkDY8dcSK77WlM4EAD2zJBDUFU6qaBbijvDoQpERojtgq7fkXPFSdgACCRY
VIjqAH9qoiZ43cENbK+QSX74ZcJ5ssykCuu5cIopGJu89C3O0DHaYstZiepwbvQijbn/iRf1x49s
oEOOkRS8KlX+K+FPMX/+i1XMOQZETGfiJSFfqnW5Dsca+XBm+xXYWkHpPVaelW9Rz6wdCR3TkvDY
ebpcnJnsVYZjmuCFQcKjKv2sOogzb7wotkzMW7k4D7I+VqwfYKK1HoH/AJGuJ48bNaItG/O/X9go
Et5ZmoVXi1X8qhI/KS5D+XD9i6x9cYA6gT1UQYCO6txHExChAAOBiS8+wXNnxB5SsOsWViMHUeyZ
Enhm6RCT5GiqwkaPsFOFcWM3+6H25xE6802LZWgKosmOOtsGqmmtYoMi4x+bc6K22DkeY3i1s3M4
wKOtOOMOwHNHeyt29u2EKfeX+mR72kY1fu1jYTrOtKEABp0zERqRGiQD5HZ+QEunFKwVeEZDT/v6
Xq4kChjc/2NjjhLLZSky6O+beVmVp4ATJ/Km7BzSZ9l0EtVptx4Fq/EQPTaMIWLCG6NVwo3HwthU
6gEPxhZMlPLzgEE0B40pF1T/AT1ZFxn8bNJNE6S7LVjs6m4SUN4Bjzu/2cVIAYkao8XsgkuVoxYf
y+GrRTde56v3OcZi/7EhOEmRJ5jHj/BUhfaDQ/cYL3wLT21g76Dm9BB5ykZHYX1J0CmdK4nmpyHj
rNJoHE9YkqXgnv7eZ+ex2TDxHwC6eE/MFY4ZwYIHuAhiadjAx4RKDDOqtHrGzLX+TZeT7kWzsnLf
lqH6Na1z+xBSJt2aOWuOLFMynwHJsQ8LOT5EjDdv2hDK7xUrwj1ICqaASQBnOXhik13RRWEwRGp7
hNpPh7lUM5/ekrHRXCMaUrjHoMmlI1UW97KRteeGpvCR2iiB3m7Vcz2a0oVX4dA4sjVOu0qponeV
KenZyNryPizr4aQx2tylEm9RJ4wBuYUkjj0EtAUJeySr36wpacEupNWYElGR+Dy1LaW4pzt6q5tc
rz2qUza5JcgPuJPHZm05UzHWL42RaDtsXP+ASz46gA5I8e0QrzOnbS1tH5fDPDY0VfxECZl/WcgO
HaD4nlq1ee6MWsy83C76oDJ0HsgYpch2kKlq9+gP9QcIYtHIlaeYPEfpZB17owY2WB5yQv1QS8fS
0TJZO6mlHO6j3oYqUFnLde202MSgz8C1oYOY/W1QjEzad21K3dbUOztgRkd32WQbX7ImBgpElqUn
hqTj6xRa4aUue82XlJi0UI3QCBDrYATTPJJGGvQ45ER5JZOK4ks0GDdp1irvbcrVn1pB5bveTJlf
QJoIr3zo0KUepvDTV8Dv+sqN7CL9kYf6cGREyl6Y0nWHIlcml/djdsb/vT3HFkhwmtQk5xDkJWiJ
k/hgDSo7q1SvPF5MtHQwUVi8YpbGuO/zyGaO3XKCkXDNSvsgzKIo3bVlrB4KtW7uE0aqAFAwu3EZ
IeMR7On9V7OLZfCdcbT5LKmIdj2ESUGUSHVMBkKv7zYNK1Zi9mpOPO0heoxAe/VQ5BOGfhhwxhgE
q6q3SDNiwB4U3r9rHYPgSqqA0+GoxpjjYtAVCdiUlsewlclT3pYkPGh9Qvdtok73Sk9yKKCNuiuF
knmvm1V4aBQkMbtOA6rCr9oqVBwjR8fM1QAm7nZpXQ/3admNnTOkdnjqdSmD/KTU7kNaYmjCHKri
G9Qb4yeCfYmdKubSY6Tode7lgCc+FUwbHtWoUb7apY1BnhSD+w4rWf6Uk65611PUgjGcA4ShEydx
9Vr0qX0f2hFGBfKSkF0radmN1Q+AzLTdEKRFjbHbalS5E0m8+DV0/eArwKA8qQaFymFqoc3vYGh+
KP2M2vEjSTA4n1E9Bo0wKgpP6qhKQRG2JHbkQk6hGxUO/QvhUX8IIeJlA4RnGDd9qYa3EWlwgAsZ
Q9FkgnpBnJXdTd8n8tsI5m5HTSoNPx1abJk3QkbtNuMoRTrgDx8OVUglhA6DJ+OOlhM/ahyD1iOb
QIhoQxj9UFlGEuQ6aOFCfYo56sb6AIE/lvwAL3n/XJp2e8is1Ab/Hto3lxyFpRyylbFX8oK/R1YY
3yIatp7Es/GbmalVMGlEwqM+H2KnNkuQj2I2LrqhHcV72x6NcAfWtuwRgsQ46qxWOweGogP09qoA
ZIfJWSsL9iCFY7w3YqLjOCQlDpIRN35E8uEGInkYxpmM5A3ibJKjjXHrZ1Cx2fdAoQ6OEemdx/lo
ol2jqOBFNFsABbTRtC6dhhk2ynLNL7pE73elYXDbtTIN9E/QjK5tpy9o1XhqXKcxKkkcgCIdNBqq
02kk91uTNgQiNmbiG0qSPlmMoLid14OEASFN56M71RogjrZcJ79iYxbYHYqqeakKO/RHwss3Uwub
fRenSTBqaf1GIqnZV2BQAgazBWrf5KVH5k2Pc2l61ZRW/tVrieWYYKq6B3rOPEWNXd+YljUdFDji
c5tJ4Bu9ngatPoYW6f2nNMhqEfqQUZZwzEp/tYqvYeb2fKu8u5YcL58RQhJCFRXofx128vaok2fW
bZTt1jKC5d8XEhCpwlUQakgZq8yvwBBa6y+K9XJ9r7ZsCO92lqikS0usoamPrH3l9mMS3l83sbFN
vx8Ai6zUDnPQynCYgC5lnFZ4Cv17SA/SJnvmoUQ5Bc72Me0d5RYqeRnS0Ew5AiorYcJNDreeDHMu
K2ZOSyPCx+hI2ptyAyPGffYO1vXbaS+5htcGfee0bvku76/v2uobZWlQ+DJJCvpbdV5V7yqIpHfT
/q67AfTqjuyg/CSftlLqeZc+LRBHEHpr4GoAOvfjLsqQxMQoL/LPEeOZvL+zpPtWP0dgFzc2ihVb
lmaHWThEhRgY51CXcUd5p8X7iFuOZtxPCQRLNx5Eq49LtNZAPaEhyUAP5qMplma60WUwFd6zi6n4
OiATR3BAqD75EW68lVeP0h9bop+rShlWOYOtTvEs7XbSgq7/m6ME9Rw0z1BpxATdx+XwwVBTJURv
HcRkGJR1mmxjDepa7Fw+ENSPFoiWDrxP8EDAhOwJyMIvzeHS+5HlGjt2Z3imG0Mv6ktzNBx7V/7K
XdwVz5ri7HvUvPyNEzAXF0SPXP4WwSNj6KYmZFZn7cjDRAMZYCDFfFPtVxmATnglRrWSMdC64Lrd
tXgFJmrsL+iegOYQzHJQtWN0G6VMqd5VGAhP+ZbYzPyZPi1sYUE4AFFbqpE9IzntdvxaKj9SgBBt
iJUaBM1I+t1OMXzfDBu34upZwIwLdMcAVtEhIP/x09asJrXCfn9a1U0BqEIFYm+BXs+NLvTb9T3c
NCaEy6o2WTtIMJbMci+g7+qCFnHZ0gMa7wf6Gmo/WPVrw+jsnOK+LlcoHI+CM/RlMhiNqUP2/Ed2
RMXf1b7LHvOHXf68YW5ew2dzeHXomD9CC1bYUA30nlEozbifew728PTwjbrRuXHMDEIc6l0Y1Af0
h6zb6LLVSFxzIKDy/rEs7K7NpziC5gXKvRD6PKS/opP8nb+wnblRYfw8KomK99KQsKO5ndAQQsjo
04BW+rF4CaYdRAjBja45xo/srD9Ar8Hlt1HuGLf82dq4KNawRMbcu0TlEQzMqMUILovXnaqV+KDn
4qG5WHcadHd2Fcq2ru1GLvta3I03eF1DCPH1b77twrIQB3U7Lux4dqXmi6U7F+THys7wiOkU360Y
5NNQdfbqG/qNgTDB3RSpWHXkhXUhBFGJSLgiYb166fE4218U00lfeq88SjsabMkNrN3HM0MTVI3Q
dEc57eMu0zpOVWMGeRfhLQUziBE0JRgaz+FW12/thlwaEuJeN/LR7mbstcSfWv6FRIdW3nCZteC9
NDH/hEVuwSq4K51D62QehgyYEoX8RbYJBARafeCUt0C38NFCAZJYTZ1RqnZ/04/QovBtfaNWvHYJ
L/pM4tCSUme1rHTo5kiTdeqt9NhQcJwU1CVM9a47+qqpPxmFSDaY5k1hWPHc0umeIUkNmsoi3Blb
anFrHx4kmQBiAiSJ/wpfxZRpXtXtXJg2d30EOp4EXLIbX35tJYYBecQZ5WB/Qi8V5WTFUQ/oSAwB
6wxYIszapoWvbPJPrx3OpSHBi2WJcS1rZkOYYTuh/Jgcc5S/fLOp6zto6oYu71oIlRjG10FWas+Y
9CA1KHFbjW5d6mtHF824WdcAE5fW7/i9cPe0IVMxqXgkmEkgg7dFiR8i+aaBisegbNTD107W0pQQ
EfNSrXAjwdQ8tEPJfR9vQZnWLYDPDMDmmftXuE9JmmYmm4v6Tb0ri1vSbWTPqx6CBvV//754a+a2
pfABf7/Kf7CWeVGOuppt+gQ8QddP1drAHLoiyB2BEgFIRZRpgiMCssFhyuoMD4M7SHmkQI9At4/q
ZjOZgHObjhpRP0qKE4aSbkdUiae6RQ21cxjkDsgkO7S3961y24aQZs039mItg1j+QMGJwUvfTu28
F630ahl34COC3lJcuFVzrMo92QJYrm79Yj+EAIDqNG5Uil5KArxHTRvHKEcoOu4jlBKvb/1aqFku
bP4lixOR2+BaT0csjGEogjw30q0s+9dNrPop+BtN5Hxo5ol+2ku5jm4Y8IRMPcWJgp77Jrhpfb/+
mBBcdTQKDeVy7FeLARM3ztz2Ng8i3/Qrz7i0B8nLf9Gn9tHauHhWiw5gDPtnacLl1k1mLJXzd8IE
G71t7mZayCNzfsgnFVp5Cp57W/zFqxHsj0VbmGyheWoXQGcC8UfBBlc/1WaQp1/S+iRlW9Nlq/3K
xepEFGPYhw3oueAb6WE6kRvioZp7a7ulTw/1d/m76pinca8jx3yYNjpvGy5jC8ETFFe8r1S4TEzL
fcHoydDS/XWvXHf8fz6dmMXVRB0HFmIjbaPdFaRHnTt3UjPdcP6t7yUEjqpLuKaE2MMRGr4yhufy
zqkST+see5Z6/9uS5iUvzvJYyir0mbBraqN5RvGcGdB1tjb27TfKWnzGLb1CiBiYvNVqGd0FN3mx
T9r94NlBiHHq/q25Ac39sXsYnS13WI++f76VcNOFskJNu8a3ithexggPr89jf64MFN4ML1d2Ngmu
7+S6QaDqkRhBdlkMWUpr0EFPW6TFX/pbYJNOyd10JC59vW5mDb+L1AhC1SDxARGyiBAq2Zj0mgY7
Jj3R7BgOlxQDaqryavT7FqAAzdEUF0g5B/iivwn8M3wfbT4CJTzBWfJhStAKg+m4PubQ8ZXRU4zZ
bmOBq+6/sCI4S8fMRAcFE4YToKI+PUKmPqDH8hWEc5Hh8pvxUD2Cirx3AG4/XDe9er4XlgWf6bR8
lIz51gFJHzN3kN3EyOjfhKmFDeHaqXI66ZMOG0MWAS2P4P+v6WJQUMBA1j9fSbhgor4sqSTBAj6j
E4LArdsa+vo9Pf7pPAPfAG1CE5VscaoiC211ymfeMvD67OhD6ulB5U574yUA07nbnY0vNIhxqVlB
fXoenXq/8RBZm/7FGv/8AMFHBp1aQLfiBwzeOfTs7/SGH34mJ+PAbgnEdY3cORYbUXn1fC9MCs5R
AP5tFBmmAHKLPTHkQE6W9fVpisHYaZIRWLp0fEBT/B3TCBt+ublcwWkgFTo0RgXbxjnuMEzt2RcW
GDt6n7/qZ+jCSmC9dBSfBubG9bAabUyo7UAGd1Zh+DSEm/Q1s+YvTfWZ/pxg1v+prys0SMtTV5tu
Psj3fPg2NS8YkwU9d7oRcuYPKXqaCQZ9TB9D79f8hCOUsl7lClaeMXBzBrI5ynutk/QfdlqCm8Iq
lOd/HwPgVwbQVoqBYC7EODDMKk3cYcF27ChJCXDBZYrGjVWthbilEcF9YXugpQYjMflOTaAE9ily
opY/1e3L9eWs7t9iOYLXDkM1Rl2Ll3Q5QMewB34A0BwVyAPSvF23tBY8l2sSfBTpkJGiu4+npf0e
ReALeTTNjSO4NjqM9zEK6xg3techmY/Zioa2fS3Nx74yZ/Vj3/Cyk/RTP/ZP4FTeXV/P2nkHBhf9
QUBlkbwItlS1qmraY6IjD99NGiQmEFQlMDWy09vvRAqqLZnn9Q38x6A4g2ClLSYZaxiEAJJvDAAX
Gk2QAcZzfV3rR/rPwkTAaTKA3GasZjtH3rlPNfPUH9xyOyAIo8ZRmMeD6xbXffDPwtSPX60sdIWr
+eyDSWDkvqZ5efpItI1QNWfFnyLFYllCiVXP1SJrK1gh/EuGmnG58XDb+vvzv19kyibUmocok1Gc
GVzWRKAD3EqvVj1uTuuA84SAkFgo7FidgiFSQeJjPvIGWt/DC5c1AHCAHTrQET25LZHJ1TiEwTYM
cEOH2hZrWxFExYF+gEVbOdEQ0/csyKPe6VsFFYQNL1jdv4UtwQtUcI7qOsf+xWDakdDiJy/X3Wz1
ZT2Puv93NYIH5NaYg6oYFsCINrJjyR+L6IFrbl7tWoCqUEVgULcJesDAFAwwbcn3rB8sNKpUC8Re
YDETro6wzwylDeGBUqxAly8zu/FZoxJAWpxZBTQYQ1AvkqF6SE0ju4BrCdJyM27vDP4sUHsD37R1
8tb2HAQa0BfAZKaFEuZHnzXsKTcqe46XQ+5Iw6krflzf87WYNXNJoleOYQVU/T4aSFStGmSCJZvh
tJtxOqUkBxF62f/eDBBUIDKaSYJ10YypRn1VhwQ72z0y1a/7Y2P7/5uJOYgtjjfJwFtNUw0pLTNv
E6iEhTm7zSFRdt3M6hlfrES4j3FJdhadYAayFc2NbvYFUnTlyAZqeLXOjpadxhDvjG60qtiq262m
kcttFK7onpfKqJrYxofUdvSL6odvtdPke/mG3Gce99UHXAL7rZf4apBZLFm4SHto0EMvcl4yKRxZ
DXjyWMS7Isa01IabrLn7Yn2/S8aLb8hY3VkRh6W40R2ugUFe3Qhia/6+tCB0S01SmNBxg4VUw9uw
DFRgjLVsY7BlaxlCpLQHpQRiFp+pU15MCzYer/vg6gexQNBqgEwD8yDCoc0Zywe9Qu+Los0g624G
rrn0LIV3GKG6bmkV4I9nJuoFiMsYzxaWkqQKS8k89Q/1cSckN133Kw2dgt1KHGLDhd+TvZm9jeG5
1O8w0LVhfW2haNjMaH8Uggwxhcu1JJ5ogX5Kf28H2q54mPZF4miHxj+Nngn4jXPiblu70kZPf90u
+umWBgJ1zMN/jCWhIeVMChENcaW/8xjDv8NXAOkvg/5EknojcK1FlJlTFekwhtTRDflorChQp7Hm
oQYwxrvDdJOxbwOxHL1w4/ymS7y6+Xl9W1cNahaoZcAjhL8tGJRKpFolyrzAnRQ3Y/1WQ8HSGm5j
q4fqV/Q0QfgqAr/DdaPzHxWzOyQ/EIcDr7ltiC1hE3UnM1cw559oGH1JDmp3M3ZbCdiqEUOfMUkY
Mv2kpWRbQ4vmGGqGXKuDOpwOVSzv6mhT/nOOEp8WMw/go11johMnRBHeq4mRmPOjlqbnkV+mEQ0I
Xt9CjczHCFMQV/EdmNYfRla7dvp+fSfni+yT8cWVLVx0Mkkt0DAgS4LgodOqGFrKgpY9an9Ba/Wb
Zvq/qYFwCJRC6bsWsyJuiByWAuSVANSpgJ1lC+u46o+LBQm3GrVCoy0hNO8WqgzOm3cgWLT0sdEu
renlBd3X1l/AE5DiIXxCrpAQETtQ9q0tc6hluFFyHKcvsrFX+F/gksErjQnNWVdbFRNziTBUqiXU
QG3GXHMABSHutK0W2No9szQiBGcjmSD9m8NIZlh3stHe2/nDdV/bskA+xiZCoJo5Zji1ld6B7fai
pxufYjXnBoxQn6k5FJxZIblI5JFGPUeGW1uvcgEShJtRfZTaZxbfK1CV+j/SvmtXclzZ8osEyFDu
lZLSbO9NvQi1q7rkHUXZr79LdWe6lExNEtWDAzQOejcyxGAwGAyz1q1yiyz4LHtDb52hlVTxpRYj
Rs3NJX8zZDOmod84s2nt+KUMtXQxXfGsruUIjiJi6jCWKuRojVXuE3167Md3NrsP1vyjAFAJtbOv
yzu25QLXEkWbKDOjyiocpszEbGhbeEb3lDXBZSEy9QlmUeitHrEQy+rd/Qzo49mijU2NWPJil4lZ
rHMVDlZ2OwDgGWJqvDjzcaKF9QX60lqVNa4vBdRL27QodSWITFpu62hHACk5MCen73OIDbsN6ycG
7pQoqz3d1BEB/YdmDpSbDA1Y0sB5BS36qVg3jTAYs1wjea9e8dK+67uXyxu1dbyWihYIhvGChLsT
nHhoVsOIGT2IsJu7ZkkL1DNN4o4WqYFh5QbpsCvbKP3B/BijD72W4eRtbCF6SQAJjoFeYO+IEH1W
32kFQMHxKkO1fKj2KeYb1G9msr+8zg2rPxGzfMZqA1HhAJumDTGcY1CMj/ecNL94qfqXxWwc5xMx
gjZ5Nzd9soDE5G16SwCUZ2O28nG03VtWheBhkGUkNm5GeyHVAdIPYPfPuihSTVGbFHzIXmo1b0Sv
grj7Bd7zvTI8w6Qwd/TlJoNElZtrXMkUbmOFKIPZcH1xWT6bn1n2SKlRJzTlkmapzT1DfI140AJd
sisos25ZESWLoGGq9p0T70BPddXMMkpvmRhhPcbIIntQIWbk+8Z6SNtdHh8um8XypYL7AE2PaaLK
oeMwi51MPGzqMsOAndcPmEIB/xBD1gqDvCBKkxVXN1cDqAEANSI4Q4nj1NDBbY0jtYga48HvrIMx
dl4uyzNsCzHBm2uARhIAvadC2sLAKKXpIFuzcAHprxOADcxIcvNv2ZmmokUUaS2oTcRciaJRV6JO
Qdt0qu3DGJWNlGR+Q8D91rsYjB2ROE0qyU5trUzDJL6DFwh8kvj0SQcLD8o6yhGMgTTPZUXj224/
7BJjlixvy/GtJQkeaZ5tC8OLWF4M4ra6Izdl7x6jMvZx0xwvm9/WonS0IwGnA3WVswckgCzD3M2Q
BK5HKxhUYIWnVjAxV3Ibb1m5buH9Blu30G4u3FYg3XPzKkHqxAWPVzLtCbToXFs2ndLd5QVt6W4t
Sbj3Y6WYAV2FBZXKDriN1LLBShf0xvNlMcvPiMd2LWbR6+rS0BQdbIlLur4053t7cPdVVXuXRWyv
xMZzF0fJPBt/yIvcRkkUmaCi/DUB+8p9t7tgMP+LAQAM+P9KEVxckmlGEy/Z1a5+qLrjBMBJGc/8
1tCTDaBSZEQWVlnTEJRVj32RqQusV4FRvvxnfZM8TVcvipdfjwdzx66To32Feu49wPnv0L18/bgA
W8hGDrYsff0RwqFKisLthuUj+HQ3mm9KBxb0VrJlMhmC82PjwHDjQoZDdiT6GDSgZMsa+rZ8Hwry
oEFciJ8Bk3ZqeWOuZ4Crxp0EnIWvuohveqO4zox0l+e5ZzYOBS9ySy+b4lYssXTjL1ktIBCJkZiJ
yZ+BR1hX0tdAPrlLcW00RUVbFnkWuCB1FMQkqtzyGGuRwnb1tZ5HtQqP0RT2HTriPH0ofvS1FhSu
s+vtQuLcZSsUdo4wdEaHFrQ6VaCX5GT8HtZKewTb2EfVq5+qG1VBmLh3BfqRJcrd3tA/yhVOoILx
2jGvodwZnQF7tUbaCYiXvV/YyvexCj/VSruNTVlifsu7IGOoL51cwNEQkUqiudCnWlk88nCNx4sx
ZnROPBb+umw5W1V79PGCS9paxkbQHndqrgSQCyNgjnD2detWzSxvyi1w1rv7Rkmvi+yTO8XRBGKC
GU2HyOx+XBa/aUVLaQr5TyDGGcapdKvvewZ8HTwhqh88K2A4yU6Pelys3zF8JNnITZWuhAlXj2Gq
SQjkaaSGgN9eW2/ZnB3dNtqZyn+J7fFz/y5LUKoJzIDUYljWBA4/XLvXdmkjOrUP3Vjdg4HXZzGn
ziwdzZCtcPn76tYDyxrQ+gfIjdP6AGRdLzU7UOFiGMPNb8dp8tCu/RBhYktP1UPY8eeitu7tZOBU
4fm+yTqqgUXgP2yxpQKbdcHbAbzu6TcB9yNnQ7ccH+Sd83jnRr5FfGBe0enrsqTNg7qSJKx+sBlA
BmOsnozfiEGL/JCjhoKeiXCZz+slprt8txhhALTr33UJHqmagM1kLOtKABCpTh8hsrVaJLNZmRTB
+cRDZipmvliSiXmIABgVFDGhZIs2netqKcvfV2ZjcLOLtWnZoo5/GC6/iTvL78M3zJIFxEqCJP5e
Ylbk8m5tdQRg8OpfBVpC53sK8uumXqSiM3dnJMkRrAieBkbU3uYHxPAojqQ+0NGe+t7YoS0/cKLv
4LV+yOPj5S+R6NgS3l28UawQs3JLMlz3SayDfyHZ1wqX3JhbIalhGXieAJQerDyCGDtva9PN8PKK
bHM3pNYB0Dr7/7KSPyL0043ExE0yRgo8XNtHV6kdo80+fgvnWSJm082sViJ47crglQPSbRy0KTqy
tr7V+ietdNB8I+Pk3apRoo2VAL0TM//o9hKURlzeKkbsIioE7vkIXnnzKQccufFmk49x3nXhvQk6
WwIMii5oZfOaUumCPmPEyy1hWKiODFdFHq34Kna8ob4Gj0zefQE7BucRVIa9jt69Ibi8mZvubLV0
QcutPTQdW17qVQIA6NSbrX0EruWoeC1dSmSYkFsT6yeaFm7HKIrruMBb04vnO7MPajTjm/1+Thji
qidDecp1f0wlxfRNQ1qalJcDAb695WSuHI/i5oPqVpBZh/GxZD0YxtqgdJR9hyVe1uZmpLHgJQOK
iCBnKhhSP5nFFOp4s5txj15BLVA6ss/xwpjJB64tiUvZWtgyROSqIDAE+LkgbaoiYiqkQsBv2C1l
Wf6TN27v6ZGV0Fk3Xy+vbTMTbKIVEggwgJ9VxSRVVLlOq5oQh45Esm+z+oa3TeWbPBqPwJu19p1l
/OBJ09LR6SrfGJ0IFIDzc2HVMt6xLWcKp46uAvB2n3OO6AU3RkRZuZfm7hXpgNff2Le59JW1Ya6o
vy2P4qV3AHO1wp3F06gHs0CPVGby5JTf6/6xAiPM1HvoHovLoFWUpWxxWc/nuwqZSNCh59oAf7fY
6aQ4epxUIWSmhae1z4nDwENzrAYZmrBMzvL31bGw9S6NAKGHS9/2ePc8lTt7vmfk/f9vNcuJWUmp
0wGUbQ5WYwIMI3YwNKw9ExV17ZfLcs4tYtEazHPByATjgeDHmiQGjR9fVpM/D/1jqd43Mm6488N9
KkLwXbFZz667iBjtr8g+asyPKjQj/JpltYjzOxwzj6oOPk2wuwJxWNAZB7SaMi0N6GP9GDH3SXU6
SeZ8U4KD9xCyfTjIYluMoaVxmIQoC3TM4+k7Mf7a5WIFyI+CFRAvSySAT3e9i+upHX+XAOzX1tgZ
YUWz8L7ESOrlXd+y4bUcIXDVxxIdgwMScFbhR3lOIxvQjyhJEcl6tvSFAhhKUMheAT5X8LQdR+BW
W8iPMfder/7JB10Stv3Ofp0G+njKIbmCiWxAcKC34FRjlmLX6tgjBK9vMNdx/KZH1PabIPzW7qeg
oCp9u9WvjJ0ZYGpupu8FOrb7q8jHA4/iCYte0+9hEKHaDc6d/WUdb+CD4NOwiQvz0pIlFu5Phhmv
cioRuXZmTdvxRe1CGgN+Ba34lFW3rvuLWOkjN7pdlj6qfXtABeil0w1f1RggSSu4r0b2Ytk4i+Aw
B0WGgesIvlJQF+vysAW0NaJpK78O5+6aJdreaMzdhGM5zbLy7pY4UGniVCJJCosWVFBVwDwfbNgZ
a+f6c7JDoO0Vs2PrXpXnbU7TSSNAFeoa81AqBSbvCOltOo/2cBWBIzNwuzl3KMASqhIMhc4CS5r2
7WuI/NaDWfXE9C/v2db3opBkWci3ondE7O8L5z5Eoh3qmfDUoWGm+so8XjlJdTMq/GeZyMBNzi9K
TEf8vic1JAaxIcJFmahxq3RgAUNcl480yTlIWIDB7CTJP1mMDic7rn34ijLAjRP5jT2wX5dXfOb/
8QH4AcwnAWQVJ0jcoWnU65zjA7Smjyj+Y2TqpuErVFoZc9JZxPxbEhLYKIgjzhMRnpZcVoriMPNc
Er6Xed97LiBQA44H+miitxCNQRRc6tPfbqkgVnB1KTKSoaFBbINOE0DLJrZPspzGZUijvwbnEmQJ
u1kyhkZkBcpMWkDilNjQ+vBftutfJYp9ujVDXjWFHC9x7oDYSYfhmskaWc4uh9NViB1UTqe6c8ih
sQhz/ExB04JOwfV9z5teUtha9HHivBdJqAnCb2s6nKQQSqlWEpshabE36dUAsOXaukFzLZ00b1xQ
JupdzIvdZQWenXBB5PL3VVylxgBKRF4aoLe97teVBmS47jkrG181FbTVyi6BTV2uVihYX9IBBd9x
IS43JzCtHa3+sWknz5C1i23K0aFEhA8YnyDCslDIL7VpQlRiudV1HNqe2ReBUmMivZT1Bm9qcCVK
WBLG3N3e7Dk8RouBzu/WeEiyEVm90mOW7I2/LQshPQqfuOXFd0SnO0NdlDBF0+gcOlXf7Ti/anQ9
9vGWOjAi7bpeApIzi1zeEP8r8Dcp2so8TFvpyl7FCUZv9FGtyZWVtNdtpB7L7oPHzT1aYCmymDdN
oVK7y4+XjXPTGS+paSA3oTVJdJHNmFdhjrwCANBrP23AATh/hWYo8YibtrKSImxgBczkjqeQosaJ
r3T9UY3TXQfWw9yU8Rlv3m8YqEYFFt2Y9tmjzAHULYsKyFJ4oPc5iM3Qz5L7egR4Y0KdCPjeBiWy
geNNPQJ0CKUTXKlnt6reWU2RDwP8ygTEd2uoqWakvqVwSbf6pv/6I0dsZpxiZQgLpWdelblebnwD
H+BQgjYSM/AYCTPZD9MlwWUTWTbnzEBXIoWIenT00lQMiMyxYW7s4+bsC69tvqVaSVVL0kshkyak
2GanxuibA0UScK6Hz5HyZLm3MXnGGz6SvRVkyhRC08EqLVKqkGX1TTArPh7WfEZY8Fb2GMLS/AzB
+mVdyiQur5fVYc+Aao6eC0jU0EjBAWudulEwzGAvxslG0vk1T8Z7dEj/vCx2+dlLWyiEXFqpJb1T
QWyESY6iyf0Y+IWXRZyDySzXHII64BMS1A7F0p1eopvOTibECcpN3L+x5oO31wZ4IfQDAMNZeSjI
bp5zGqaPjgrKCMw/mNd2dzTA/BYlkkfa5nFcfYygZwa49n7KseDeeiq6Kaiza6QjJEI2tboSImg1
N9CeMDRYcZZdGWwMmklGYLLpNzGiuKQoARQnjgTa2Kqc9zN8GVSo9T9bEi4YM04jy6tv6mslaPmQ
tV0SI6zTBoKGmtOqB5a+8aZZEt91LgSEC+iBxSgKeHhUMcpjuabn6MCCI8ELTAFTQ9WRHfAD/3pb
TsUIHkSxk8jIDOw9wKp6ZI9VQLUnXIbFc741p1IE36FgspT3HItxZt0v0jcGOo8m/BrMb5fP1bYc
ZBgx4YIoQewbdsbaTHMLsQ/h1h5clAfm2mDeGPh+sPReorpz94RFLfNXMDYNli24et3J5nokI+as
YAbx9GyknmP78UJIlwZ4BeDUStzG+Rk6lShsVhEbVhblKu4za76zW0a5Gz1e1uCm2S1Vtv/NB7iC
bff2iBGaCYtSjPyrLAfynhE73IcZKCMuSzqPHVG4QOczOlwxxYtxkNNTlNd4umsTQZk9q0CZcei5
cUdanTafyBFdFnU+HopxNaAWL/09mGo5Gzrp2krPnMJC2Dh52sdOfR6p/lh59TW6NTLa+MNH5HVf
mmyY4ne+8fQqOZUrbJjWJpkzgdPFs+mLc5XfzA9tMN/3u0cNPLU27Wi57/CvbVAv0xczGL3+vd0r
geObATjhDumb5llU9V2vuql8Hgzvxs/LmtGXL7j0hcLJdKqKgZlk+cL7eB+/1O92EHuO7wb4gus6
GJCJm68cqj8BdybeG1SKuHMewpyqSLh8ZhXYnt2IDwAZE2PvmvWipUdSPEwGbgqJcW+Eu6fChEso
UfWoUmYI03NfI7eGGURgB1HRc8V2Yf3MwmCuJS5p08xXpiccqGno0zJJYHpLocDoUMGywUxb0T48
2LIbcEuXhqWBoAmVsYVK8vRIoWcz7CvFxpGq6KgYFAMOdOqBXxT1fseuZU2H5+1POFZreYJ5lwmY
aFOMDXtl9soJzdW7ov6G15/nVrfKhIrzzum8VobLv+V3kZVDoy1eDkBrFRzHWI9KnOUhLGa8B5GS
krg0jwINTDwZ+nbUV0dWj9zyiWSpQyIHiNKVSE/pJoAumYAN7PFsN7BvdvU2hpJzeF4shypXMsTE
UWPqtc6ZgpuLsee5nH0wMvdZ8o2A6o1N2oNWk+vazH3VGdCsHwXZ/I7+WYlLPi+FCl8hGFCaJzE+
Aysdhtqrza8mLB+LsdppGOBI9Ld5iPCUuVGUZM/6DnngXFK/2Tosay0IBpVVmlm4JbRgoa25ASbN
TN5n7cZMH+xRgla2ZUVrUYLjq8q+buwWS1WRd2Q1gLJt3+h+Gu0OwXbWHmwZgOym81lLFDxdZRqp
3c6QmE0vabMfCy+qCooCic/719aOAnAWMvXvc56nhiW4vBFD2mRepI72awUsLSKLuWSKFBycU2hm
29YQ0JZzTCOgByhDT9syQe9uFRhG+FaCKHouzafLV9eWs1urU3ADShvWNXjN4QYM0BGMzyQDeD63
vTr+J02Pyd9nZRY9Ikdio9sCiPKCvcwc80a5CtOMil8D75GMoSWg4/8apOv3CfwjRjASvQl7zV5O
AJ/TQ9hOt4STQNUbyetiK1Ber0awCjPhkdoaEKO2T+WwXErGrqw9G41Vl3fp/+FS/ixIMA+jCac0
UiCJxbU35jwwk3dr9nV7D74KgFsvT3jTm2PfMGVdK5v30zJH5QDOTwOso+DOnLHVqplErTfk5vBP
kZFxv4wGH8vaBnVFV4T9k1KT9h1EeY3fs666ImY9BCyVkrdvOjZNx1APmjhRSVqMefVkNHKrS2wW
t17REz9OX2pM1+KVQEhgJ5Kk/e9+dTGkIytZy4FdyQpHs0+yFqu2WecD5wsyIWxOXxs0KDP3szAm
H8u85ma2b3Tr0wa9mIpenn4cbtT+l+IUO5j/MVd/uFrsYT5tb4zKPk3Cp4algAcHwar715M6MHsL
Oww7WZ4EYnMIhEQALuAABUA+CV1TiWpRI+olxijbBeEMK3GdoYUQmlHUf8byOLBdrVxXSBWrsheH
TJJwjF0wJKVxAUmOG3mVHZT1S6V+RE0cVADPuHzENh3war+FsxwhTUbAdohsf77jDCPiHmbFAMBZ
08JMPKV715K3yxK3r7KVSOFQI0ZS7NnCoTbtfWoelS7A0KWSWl7IAE7+6E7IYnVUInTZnUt2LTh8
F1R+HbehU6N+tDvYLBjC2/d81oIW2Fcl47RbEpOPk0OZewVyH4n8zTAQyIkmUPpc9QwdpDGm0G55
0nqmdoNr1RusjoKBak7v4Exq9s2JWow2PmmjZw0vg3tlqZhpktHT6duW9ecrBNWTbOrqQcdX2Pf3
1iea0vfMT49ok1Mp8ThiRDr46rHyftQ0pr9QHlR3ma/s8sD158/LGtm8gVcKETZEa+aewa+13qgA
W1kfviFVAu6ccvI7tTmapPXHzpS1kW2+WMlKquBK8yhy41aDVObbtNzFMf3nm3uX0PBnjMcqWkmh
AEDEU0zvYDrhqBxG2bNeZgiCg01AYl7lAKT3MkYxX+YNsV/VMnIGY4l1z8393412hQ7vCmn2NDch
BUAtRdAddJDnWMcvkN9+mdT4OXlRUL+HCnX85Fhe9QGnozd8Gk8/NC/ZVcfcG/zMlx/Cxb4ufZZw
p3YtN5x++ay6y9CdaebN5GEwbj6EWax5VcTGV6V3tCcNg6uDZw8xv2q7BENbaZF0/xAtJaChCyf3
C5P/6XXfau6tyguH06h0yfQ4jyH/rPqsudH6NsTshW22T2Cl6nZTnKJHWR8y169cPKJ5Mirgn6pr
t6Nx3IRRAJrO5ipKTX4AQJ1xXYFTlaqNoj2Oamc9I9GRIC8M8uRDGNfOe9EO4VXGoimiaELsfJwr
JNeNYb4rbTffp8ro7tuyrYI2RI8QClnhbYEpFB95bLTiFIy/MsXEo9Nyo+Qqd4h7X2HQ6jtIcpzb
opvrDuyfjp76atXb1i40SXllxGO2M0Nb9Us0/VHQOhDkkFvjM+FZ91DBqgsfZLM1Ct1z6c+8iF+U
tLdoHhfOA8/7CVAShHUtteZZO/DaMTGMwifrhwq1XcdNVHKkIDs18ga3Vg3auPF4QE9WeAStgQ1s
whQMDZ3rsjdn7qcXgBI1D844xvetCsAXdDNqx0YF0V0+9OqvpNHRFlox9bPnunvsyxi/GDqs2NWT
jU2fJ40fGapdV1FG1Ec1HCLDR/nLee3Vnt/GzWTVftOo5c9wBhVuGFtduHTvGwcNfNFo/YpyRq46
tBhZVI+5W+6QKyMdZWFoFqhmZd1IUW/SJ+qkOhCDxjZ6JKEOitaqzsO7FlzpD8gExAa1Gqf4ZrMo
bIG/FWEiv7WZgrakxnYPKinJgxpm/CouDOXWtXjOvVoFoi+zwumX1VrEq+a05PvLvvF3fv7SORGe
smRGKjJTcU702+QJwea31H/IrkL/B0aE9/p9dUz89+HaPk67mIKLTiL9DLdjeUb8cZJi210Rt5Xb
L07S2X91yNod4mdMrM+PJdU/58AJ0kfMMdk39n0Ipm64TNkc52ZM4mIsDtyaqPKK9a0px2EmUYbV
84pQPjW3FpmdIOyG70Xq/MhYd2OX2DSzmo6Xl34+GSOEksIFOXI3G6yqx9KVH7xDH/NNjGevEy58
uHgoGpTZzxbz1TTQ429RMwJPzJaUZbd85DqaFS7G0YjzPI3xCXZT+Gps7jLyNJHxgXWPksUu3vbM
yhaEU/gXzLiLY/tJY9hFPS50y1q7Cw0AfFWO+x30zWTHjB43oKUghFeQ5FbzJqGKhrRcVZWStM3W
epGK+/crBJXbnFWOupA+o8J3FyrjnijHudg36eBfXu9m8LMSJCi2RxejglJl63VNh+R5l/W0TsMb
U1U+u8ShvRQOaTPSRZeosbTfAXdefEIqeeaaIwFaGR+uDdysk+PDfjRcPzzCQ9Hvx9tUBga9tUpM
2i7wD4ixkXDApq8ecIRPepcvCGkq+yptxDPmu8VM6nTvpqwvaXt9yGtaOkjr0QUsPImiGLy0LYNG
LfUlGjEpe21i2FHpfAdNeDbZJY2faDJyzq0ACqC8GkZ0DfSciKWf3k2iuudlC89bUrNLr2OeBDWS
HZetZVMMhsaArw4ogTPQu6ibiqYP8WCo5gPLcFMrtzr/dVnG8pATD6C5kiE89JBJAHGZDhmRDf5u
jfH+2GRRGFyWsnXA1lKWla4sIpwmo2s0SOkHjExlDR0weTDoPhsjyWNy2yAMpLjQgIBCqthim1hl
nSoKRJkDC+YBzwlcmE4ze01bHYF/AzZ4ZC1j5vikNmT31taOofsZ/yPwaETEn0sxLVaaSzGoUm7A
dp+Ft2UkuR+2NmwlwhbC6qgrm6rrIKIpJ7R71/6AxvrLu7V1+cFj/KtCwR3Ompt1zYAHeabc4DD7
QBH+QJP8a6rk37QQTiQntOayeur2zhFrKW/qS6Vz+ayVkZgZXl0YPENkzg6hQTNt3wMbVPdm3bPm
kTYauEVloL9bG4ZuJ3DzYRQVlVXBIZNuUjCqgKW6xpMJeywm8NBKdmxTBtoL0fWNFmy0RJyuayya
2a1qrCu3outG3+t9fajrfy7v2WauEDR4/0oRDnLKHZbzAVISTIJpU4xrMntqwEHTEscDZ1HvFYyB
qWjwB2a+uKxU/MtfsOn1Vx+wqGG1fWGtWVpVIGTj2fRhjUiWzskPxagPKvgAGZclEjZdykqcYKRm
ofVDH2K9Zbzn/VsyvvPkre8kGbeNRiekmTHtihlFF8VCWzDKsIgLreoQCM5d9nNWnZ9AZghMO6NG
G9305EffgAwV0CW0M5IrohfUKbKEgvBxoK4Vp7Qef9aOdpuAWpRwWdyylcBYfZwj+AJQy/MkCqHy
YaZNcj07+w4sL2brpSq4AmS4Btt2DGBizD/ZDgbvTjdYxzRuGC2qAJw7rUvNZ0p1JGUpSe1vep8F
//j/iBEMeSTaAEIXiEn7d17fd3PqT2Tn5A7QPzA1jRy/DKdXtjDBcieuhU3cQ6JazB53opw6aBGv
+ChzrDJBgs1GsVUTrV00aL9m5t0IQP8aaH2Xz+Gm/tAKu4xBoFNbvIMwXVInC4kqqCrxkszeh/Qu
mlK/Db9jIA4XIG3xrr0scvMsAkTa0YC6iuqAEPDldddZoV7B95g7p3FAnwvWm9up03aX5WzqD73L
JhCxQDMioutkCCxnYGDibkeP+0yOMXKnABoLLkvZdGQrKcIuFc6CNzNDgY1Z35TtlO8irnza3Jmp
rnePVQQQrssSt9a1vtMF/RVaOCj5EjaYqYp54cqPpus4/ueykM37FYBsgBtcmI7PQmU10vJEcSAl
z+JP/P+9xpwDs+sgDefb0jTQY/ZYApoc6ZpKUtM5l402M0DBmehqQ5c9kDFPfQfmjOwxcpZZeoXB
E7aqPxjdDYgBfXuefNa4QLopQI077AESL5sSW378JMZdhGMmjTiYP0K7tiAc3GgYgpox/T32rs8G
9aCo7s5WQfFgmjulM17nZMBUOHge9Je+jh4u633xV2fS0dC5fAHYGER4phIDFTNouTBpG30NMVqR
Wlk/59nxw/rQ3LEgxOENhFN4qty8j8bG6EMAW4UBiY+Ndj2WQVd+XF7H5h6uxQgZITArKqgfQ43q
W60H0avxpX5OPoCDSESn/WVhZydCWJJw14xlrHEzgqzePuKRQJPm3nUkp+68Z+W3kIX4G82C6GFe
PmIVsbRsTmbWAjMQMfsuA8kPRW5e82yuTXtkYTJamkPm51WGMYKUj3fg8kBCF9fTVVt0jz2fJ8kX
nXme5YNMQIdhnAH/FJETjSQcCODUc4/pv4AvRwvnLlSVh84dgGA3Spz2ecT4WxqimgVmAjG3oGOj
bwF2ukBM1BrCbTBP3bihgfa5pmo++8RKd5jcvufRbN/phnqbOortp3MmOR1btkswHIipUQt4oSJ6
/IDUcJ2MaFTPO5f25JjU31Lnw7IlN8eWZpdhDQc4UzgrIsrLUDGjAwdR7hFnCPQxP1pu5scter6M
z2gk3mXr/W054pmHVeHZrsHjAY781LJC04nHPoxBRF1bA56ffWGoyGUV5EVxwWKObDlDy+SYlfE1
4MpxbJM0Q34Trfvz0bZT9jIaWTdTrtjku9MjL50pxoxcICmyK7WZyhj9U/gl2nKrfancRPPrsEZm
uS35FESzVbzqFjcDwivtReVE+dWUbbN3U0V/M8OwOeR8Kvw0JvNNnJACcHthiNYX1B8eOhRA/vpV
DENbK19wHHOv92nKoHyO2YdG14PcfmhGSdi45TEQ7Bioay6AuuK7X4+zMbLdBCovhh/DaI0Pjt2/
YiRUepdtXSfEcV2U+gEyeZZSS4FEzIYF3qMKB0Dnf7UTAIKvZ5ci/+SQQLevetBT1rLg5yyuW7S4
JBYwqAY8OjGucwi3QwszAp7FX+fueaxRKgJ7Ns2UV5UdNBnYwXnjC+Sh71NFag1BA3BBT224q7q6
ABg4jgx/BRvxaHhq5odJwDNqpx9GjvGSg2bdOfX+8uHZui/XcoX6aKrHpTI4WKfT8n1ij4dhkrFJ
bHmDBWQBysTwyhkYE+MD1/MSOwgG2ro9NsNhaoqF/gB96ZJofMss16IE28+qCG8pzKl7TsS9IbIO
jplTtcj/g39bixF8eZSCNo7FEBNqyM2MD2P24RaVF04/Y2kJ/+zVuRgGADAQRgIMAxWSU8NY4MLa
cuA4acbBdp/c1KWu+cjC5w6d/ZYMKUzfsgcL8/0I9w3UY8ShRa1R8MY2llsacPRco279rM/YuUBp
HtvwDYSwCrntou9T5RXOwch+tfUd8mKAfts7/bVKfjKloUX9nM+H0vKTsni6bK9bxrT+PsFeraY1
MjOCr0cDOML3ftox+9Fov3giuSrPS3JQPMYNQK+KRDeKJUKcZzCn1WITmmB6DDTqfT4BDo02MeYo
ssfGmvxYQ9qMl0FeMdrl32rUkEMvb36YxlU2vpXOSK3RU61HadZ1yySWFydQfwCPguGLU5PIRjQe
630JK9fBRarbD6X5gwONNNPwIY6xG2XsZpvBCyEY9kfJZBnBECSiqkyGzobBY97LdR4xelZ276X9
EvffO/cxAZQb4tJW1ha1dZrR/4aB69/9eCLexJDrk2nnwPxCW8Bh1EK8ZLJ7ixHJXbYZma53WvAa
nY6RhnGxqaa4ntQCthwgYY5yjeG+pMXOQt0mO1SKn0eFX/49kxbMzIV4oGgjGSs+WJoGIDSopedo
alTREAGmYlT5VYlf3LrN1kKWuHAVe2dt7Zag2YMmtU/Oqcn3drEz4pfBPBThvS5LLm+FmWtxgrk0
zWRGyQRxlokpJ4sS424E55kre4ptOQPgmyBlaAGJCzWI02UhnYwTXOHyMrIefHVHNj/FTRYQ7Xsu
m0nbOHOIPn6zSwDz/KzQAXpIdKQQiErSZytiIDVED3h1H2k0MzAwLAlpN/brRJqwX0OqR7kyQlqW
HuemAtNqDOAGQi2dFuSbAe5GEG9edqwbh+1EpLBnKeg4S7OHSJ0Zgco7f6huVZlhbGzYiRDBe89D
moZsiU2joaBNfgUASKiVOugDlPUs65s7hvOEWgmgl9CGfWocRZmSnEyLDvPnZDwOyR0vDfTK+GYU
kPIlSYkXY+yz/JlYN+F8sA3mDwR9pOoyhgKITB7tWIjBny4ATxV6kdE31O8QoGWEVvH94P59TIGK
xZ/PFVSD66Yr9QS/z9Br4aIdTWN7u/kaFCewf17e6vM0O1gP1rIW81u5A+aAuWlegr6w+apMv1Xe
E8BTuZxm8VGdApbsauPG1QK9euDWVTGVXqM/ueZHXsT7Wnajb7nf1degZHP6Na2ah4Oq4mtcqBlA
l9GtiXH7TKVtf7TKiIbDR8fGvWk+lIU/jP8BAQ7iQUIGgAFgGomFMAVP9RZVo0UZD6P7AkJ3EA9f
jbEkntg8X3/EiCM7yhwqbptAzP9wdl29kevM8hcJkETFV4UJ9jjH9YvgDVYOVJZ+/S0Z9zvW0ISI
XeDgvCzgmqaaZLNDVdG8xvXghdWhoMW/bOIVCHMg6poUYcZ0WUrprbFDp4t9zKdsew/vbFp4she1
HRNaKsy+UrpxQEpzIa80fmbBcc68AcykZuaN6WVZvozP23C8dUN5Ak/Az6o8+3nkVobqQzhh302+
ZB1062H+hyt4qYD8D4L9NJU6gH2uAkRNr7LwBzV8qRDsbr4Vhg1tWBnJJjbXNJVkbok04PqYD5P2
IienWtScwYVAVtJYKgNof2e+S9SrSj2bsKIfH6CNMaUnsGBufwteUhK6418YzCE16QoNG+TocUC9
zm8aiMbQHa//UeO3rr/LcC3qXS7A5Ju1lKfs5UHOpg1p1XZaCWJrEHAcw/AjRp6FvG+bxbspQP/3
HwRz2waofuTgH8vcJvAH6YA3je4lxfVs+2ojSM2LrGE+kj2FWaR1gLIt8PQphyF+g2jGtjnL32DS
YfhIX+YwHyntpqFRZGDQeAIJmaOZz5OVO7ZySUSEfcvKbEExF4li0jpQKkAN5S9FusiajwptxeF+
2yBecgQPDwVVFFNDkMy+gedkQDtSB7ebEN2Bwx4DSIoTdP2lSTFEoNZ4GFfXIKbaT3pwFZnhXUQF
c7m8Q2/9CxgXqaBKAE1d/AJiHfvpj9E/qgSUoRc0/Flau1gWWbwc1MzCQm8MdRTwOlpIQZHzO7G3
52gcFB0Prjp2Mb2QxU9m6WfBxajNGNR9IUght3iKC+6Pz9P0Gy7ERbHH0RaCvpBzXDOXpjooDTCZ
OM1z95775Cfxot8lGo+d+FinTvgbvQ4v7ZV1OQmwOVsDijjQcUF7GZRqP9/jq6AkrVsamLhHliPS
sry83fejv+1InK+IYRMFA3myCaV3mXHXKjerkcYS3iU0RukZs5t7NASD7tDRYw9BXiLKXnL2xxrw
8zxd2WSoRa1UYwC30RInSzChGh/n7pQQQdGNt3Yrwz7f7yucXobUuJbbyAhIIXq6kWceMVP5Dx9o
DaIyvlF1elEgJHYjyHPZgUvsl6EW9MJyzi4IwSKjvFANwxOWf18ZkhrSnJMU/gceylNTdi6hGCIb
Yr9cFAX7RLBunJP/DI45KqFJT0JJhs9l6u8UHa+xqjiZ5FPrwsJainQKRWiM+9V6hyikAJpqeHXy
DlZ+R6sPY+rp6l3afWz7Ouf9o6F+iFMPcS1eQGxVxNQzm6LtNHUvQaa673fZY7mfLupj41tH25We
Yle7CU+QC7uW3kCu7Ff75OThwHEaPxQUv7675/lPYZZZlgOj6EwJCq4NRVLsotV69AXutg3+vtcA
AhoXGQUJzvimPucoO4+wVwUVqdZ5FFwNuXlvSsdtnO+HCHAWEjRU2BE2su/KZA5LuYqBoygfqekj
FzbTF7VInN64y83BjXTBy+H7bA8GKNeIzPIh/5soQQBEcvMWu+S18R8wsrzv/MdftjO/xve/8saP
XfR7xugUdDQvPlVOdlE+hLvZJz7yg3tRNff7Pj3/SYwrZ/JQKlO+LHbgg3+qty+a9oete4WIpIIT
cq6R0Dl4fiKAW7kaisWNZ7QU4kUTBPHObIPwCiRwyS62cx1P0rr8rUVGeB8pVrQ3Ojt93P7m3ylh
zj4BRCXOf4U8KeEwGPgVg1sjHQPWE9tvf2ayczt5FShhYmybS+lgCjYOd5nR3Ipecox2gQryHDao
7ZrkcgxJBnrVQBYkU+8s88eoe7QWnIRcr14hLbtrdfDm6IWpCxNI6QCOWkT1FFQyEIEotUM0vPTa
ndYKQmHufl0hMke9pQXQiyVAJOa+HPxZNUEBchNU/1B5hwcheY3SMF74CKbOTdPGqBinDECy6cYG
5jExeAl2XCRZ6+4j0O7l+HG0r6Fds+0z/G/3H6zGOG4QykloFIt9igeCfqeWbg3bL2xfHgQJbO7x
+mUg23GjhDUEiksgSZqPfvxhvlWm121j+NtwhcFc/ookVZiijSB3sihYl36Ooms7N74dxNCueOoT
R5qOvUhRWGQZEwbLsSn3kwLLenX2QM8ID3kL5vivA5szB9G0cwcJ7CLXq8VBYnIZJQ8dGA7SSfCM
5Xo7rgwbElTIVbOUrlWdl8FsA4OCCWJOHAuyEJARjpAB3f5SXLdbATGXRWoXbQCyQLRfoWylSb9C
emUTf64dKuIK4RwZBnoe0TqqKpjbYtnHpaDLMFkZImAffL246WOvNR/68hq9LGiqM/O/93IDxGmg
8kZRDjU55rxIIkz4W2mMBFpyMpXbTH/N/z76RMVzBcGsXYye9WSYUAhKi9tWva37J1picvFG7QRX
OqfMeo7EnEkjRQoHnSRIOb2m75pbF07m9M+YxNyFJ3Lt0MHVnOj9AvHvTXNBEufjQ37LBJ7ySZNw
/thbCrw4FhEzoWOETa1MIFqzxg4NUIoCrilH21sX8jvNnPS53GeXReTOF+PH2OxUwX7juOgZLnPX
0A6FVbMHrhXcZvJDQl3LcjVc7sl02N4MvGPrDIpxGvDPW2ZlYJ2t7KOVXo0/0YCB0MlpuiuFPivJ
VRiIhp45O/0MknGiTNK0wkpgHWo2g/I6y/vaPhWi/pTlr2x9O8aB+ilt5smCYbbye+rfieQF9j2N
7rP4EKiCnce1yAKlN5KXS6GSPYW7oYmGAeU8Ddn4HmVe9MCH2YmI2v85pz2EH75wmHM4HXqVpC1w
wvlG1b2geuxFcevyJ9hlg8PjBFlq+zobvBetFZVqAMkcNFCDBv2DiHLJfABLho61jIw1m2IgFjJF
5gz50VAhYG5TH2YhDTMXAinkpZsGygZsdy8G5/UBRi+n1O+yujeg1rW9a3jfe8lR/w+AueujVlHH
uciRcs3vZNxTanpjZveRKLTnfe41DONWdUJ7RC2wI2qOc/FsUicJBPufd9KsIRiPisImxBA9LLHK
Zyn+ATkES0KVa0qdTESkzv0qINGzLPQFo2+bscZKtUFpZLRI6DHGuCq3yUXzDCIExpgUgWtZLp1w
La4E5AQrXRCRcz/IyoTl31dvgLqtUCiz0VciRU+x9kim0U0GwRfhYqBpcBGZQ2WNTeWGwVzQdERP
RzneSJJnlSeSf2y7Ly8uQTPFfxCLe6/MyOqwSbUKENV03VpOZ3saGomrKyoduop64GsQ7BfeWaxa
aHVHgwAqRew9inYZBZULVN2iaUeNxlNLPL8nTzJOOJ+pkOia69QrOMa+Vrcjc1jqpVZ9GpRDbD6b
xJvqA4iYtxeS/62+7GIuz6G3aB/PAOrGNyPZU9QqNIHLcW1B98siFbd0tzHXmEXtHGJWqHqT6nGo
nuLoqIXoAX9IEkHEJQBiBzlpN3R5TnHwy9Ohzx/xgskqt0f7rvG3Y8QYRFW/LGLHsUPVQkc7mr1d
I3qRMrBz17Fvi6aOuCe0jYIYtOqhjsV6nAzFnAT603Bx8O2jzov5WrmDhqggQuSeOCsYxtOUNkmU
KASMKt9J0isVDTFywzOMAuATWyjuIbA/36plYiRFsDQ30jn3qRRdWknqkVg9gA/mUh6ux6JA/6ta
ULDnNYIyGafvABkjHcU9c4mBIW53Dp4UJDatdsZRdK1c5nuk/z1ZctAdBQYzB9yuiTMKID8ryWz4
sYZcTpLV0YSTogMxICDVfXGM7x+LI1iglBfbpV71gUzSPrpW7pQ34koY93Ok39v7mec1IGAltm6g
jIbH/Dl6S3KbzAU222jdlBjY15PDIKGJ8LgNwzs20Du6xA/I0oNq4hwmansyNxZ2QKns1eBPP91M
YA3ZxuB0JC4TxP+B6Ex2BaPDHdTQAdJVLtp+PdDoBOYPzdzbugtK4Lm4T0DIkwk2N29DrFGZNGA4
EXRGLahNcRljyLbSXrbt4n4iExsBexsjhWyuqlZBSjFX2BAtWLI6V8P45R5MYip1qZkaratDzif3
tjF59yVBUkLByBYmNtjIZSQzOILBdOMGrYYpd8xsJGDkrCTqmnFr7fVBhbZOU8VXUhsgzzvlyn77
B/C3hQ3K3IWJHywCzLLWhUW1bB7QA3kjR254v2hE4Bl6bfvzdezGx/DR3oN1GcPUXuQH1+VRFPFy
v+vqBzARbxZSSQ0V/IAcbc/L9d2LsoGcyiocdgXBbD5TknNpTFAqH3fKTn+IHqPI6z3tgu6rSwjD
zZFrXrjhD/m1djA2t9teYd7tB5cydYw5IUphM4R5jsFXIwK4lnyQWXLmwSG6YxdP+t9Pn8DMLwdm
s57ouGtSa3FgWr7n5pFaP7pOYAz/1lhhMO5CMYlOqxkYinEEuZuDEXt0695m7e2M0k8TeKUEElT/
H5YQtxRaEAw8hNmm6yyTLNJlANUQFmfEpzhAAztzpOxZLQRBMvcUWCr/qNyheicvJ+zqmpBz0vW2
3SGzVsce6KbAO95SJ8pUxPxCijzucb0CW37MCmwuiywYKXxDrm4nzWuHp9QSfDG++/23v9mxMwm8
MVmRYXsptNjTVHJM6x1JEsyAQBEz0gV3A/c8W+005mqgBm3RNAyDphjaNtaPuX4N7fkuL+RLubAQ
92HUUPv7IZdle3/tMOYEQRl5jJplFTsZ84rgXLNdEt/1PfoMfvyDI2LaHEVOHWETm2FoMZNAWmNE
5gctkmZ7XVO3tx4xlNQHtWAlea7xOZKEdiIFXc+MHxqgWItJvpzLUKlOwXVLO2QD1OdtgzjtPVC1
WSaf/h+G8cA4ggSLWgNGOgRX5bsE6eR7rfbT0+DpYJxzclEb8vIH2TAMDLLgkEUCZUlgn7t8KetQ
J1ImvNXN94R8jBhmocFNI9Jb4rk9JpExJYfxUuXbpHDXdENYR/hSoXTqwqOsXmfDpVredYagO4kb
Da2RGO+T0b7WRe3iE0q1n2v7MmnRzUsK4tlq1XlKj9HLku5VjGGOTfO70l+3PyF3QWEhehuR+cLu
Ol/QrrbmubWXBa3BxCFpXkj9Fvs7/NjG4TrkCoeJny1JytBJI2NFrctEv9SSndQIoqHPWZZvzrHC
YMLXXJlm9M8hRpfvjDvlGPUQ/2j+IJvTHoyH1vSkpyB0Zhdia54oO8k7ubQvaFavLh2NikQxlnHs
XyYbJZvxkIyTE5KPCVVvdbqWyT/cNJjMQ9uzDAZECGSdfzjTmtRBCbCgOSro4AE2lI9o8kJVJBrF
3Qoo21hoxUdfm87g5FPcqYkOB01BrpW8V/GjNPhNdaOL8uJcT1ySMLAHITQb6WRd2IAyQsVOyKSj
UX9Ydv/LzmKQo1FBq5IIidlzdRbEU1ADaVDvbGun5S+kMV2M2fjbPs+NHLWVSUzkiEwPZhwCBSZR
62ruS4dAH6Qvkqeq0e7rtDvFMuh/oke1Ahl2dKvjbpPi2R+sHxryD1MFYi4jBrkghFL66Lj940SL
sATWq+Chy3RqaBS/TaFeY/uVdiVHeLreb6Ms2/rbloRSydINaeDeY7wnpPagKj26Ia3xLes+IDYL
WnaZXkyVO/zehuIWxVAW+w+L+axRjnsQb2c88fziFc/0G0x9gB3SC1sPzxAQQbpB4pY/RdrBvBeI
hrFLpCMIuuvZYqo2JcpgpcsGGW9K5Qbi5862YdwvtQJgvlRKpGpKoUnpUiPzEnKCoFpGya7/l6z+
2hAmZjDVss+NDjh6/Bbns6MjoSHStOWeJitbFltXXgdlbQwELBhTlztJ+jpWoZuCfT7p7i1RYwx3
3TB/qBloi9XQX3aONYQ98gwTsGpQZAOqAfu9O4oaHbgevkJhLraobgYUk3DyR9iyRuK3gYN+306+
tYKdZj1uuwL3mlmBMTccqHQHoizt1LF8FWC8qMGE085WHiPotdQHGv/YhhOsIJuqKfD0VfXpMzh4
7cr9iCwXeQxlbxuFf28jLF76wxelMMYqrZrIHJHl3s4vzV3/Kvsh9MXB8etMt4XT3Op746Hz3kEQ
7G4jc4OSL2A2taxUZdoVJYAbydrPSupRo70KWvO4DcM9IVYwzCGox6gsBglgIjC8xRG4eV+2Abjv
ahDD/m8FTeboo4RA9AIa7eAA/NA62aH1YbCfNe1epS8ROmMl5cISibuKPht78I1RLxtaClC9wm2G
TC+icS+NIwePH4+YvzuwXEXFfWfgBWL/GONo0Sgo5eKxB3MGhXRVog1P2wvBddjVOjBHpQRKbL0K
8ZP6ZMBT9aGqMPd3X0v7bRjeB8WQPfqc0aeL7jTGYfOqzfuyNZDrU714AmPgPAs8k/uyWkF823p6
HFolHt9ueJ36IzQynGAXP837bpf+xphhKnpYCQEZJzXKUA7lpcU5OXUfxTG46C8xqTrWzvwhO1Dq
k3bba8j7VGsDGZe1w9So89jCGvYvo+yN5p1ivurDP9ydaxQmAgsSuAOhsGrK/ozglApTpx3fWvtj
2xjeQYJ6vr6MZoLxhD3BjKFsEnQGLTKyLvRJHR2qrn9PWIejcQXCnlaWWsmRWgOEYvA2Dx9s6tmQ
ja2dJrlsysSrQES9bRbvblsjMj4BFT0bo/xANOhOg3Kiij2uOlNxGn5Dql0AJlhD9gyz7K5XpwFg
UvmYdt7YPxHBdcbrBV70O9GQiyIsxjsYb2hbSaunDplAvW4eTTBSHMZJ3Zl0frVLJXXSAaJrY1NP
Xhz26oVlZK9DSZHAT3w7/gVty5OeDzsyzq2gXMuLilB6RH7XgBoCis7nkYqtdloE+QBEyb2EDFcM
CqQA6cn3xHBaEek0b5nXWMy+q9EDL0EHGAVIOkAlAbSx9S9N1NfK29xrEGahERKF1rQMyxUgWB1C
xSuz/jqXUmf+p7adT0ZaPIUxP8tmXBH2WVETjrj6FE8fUycq3rc3AffjLJS3/w+w2LoKWeXECm0z
B0CooH8cw2OLuGPQP5earxQinl3ezQKaMROqhyDMJp9vnBVYZ2mTHI/a0mTxVg2/6LDbNob39dd/
nzGGRp1mhgHBixRli5A0XmQ+tlCo20bhLdkaZfn3lRUFCsdBjiF+t0yOvb4PZBA79G5m4YX7sI3E
tQfsJhgdxG2Mwts5UjbkpWUtU2+TloC5eke6YKeagnOD+1G+QD6jr7U5etCrjQyQAGPflrmPIAW9
bQZvv5iYEiAqXBlVbcaMosZUxpjgmiL0MINkuXCK8T75lw63Fcp3GlwdlTIVdqjhLlc+RnCZbZvx
XZMBV5QJej/DWtRJFZ2xowPfdlhOQDBQzim0I3ILRncTj/tU9qzgWNUv2KFpu6/CGB2Wno5X5vYv
4C/kfz/AYCoIYDQHt/iSA1gkzWrLCYynsnkd++M2DN/tvmCYAzuUY6VUGtipKJFj4W7IHmxR6MLd
RNAPU5FWsNGUuPyGldcFE2nAB4cETQEyuvpBj49ycSwbPxHlLnm3vLkCYs8EtZzCJEI6DFlEdbga
hqdJOmjta50fNFF97Luq0+IhKzDmaNBKu6ttCjBIdsw788F2YmdKHCNybk/Oy8vsOv7J9w3nQET1
Te4uXiEzD/WhTIpsMoGcoPY3g/SrigXXOLc3fG0c4/5JPiR2OAKC3HS519xLrnQtuXQfXpk+9eix
cn1n9MOHwSuetFPoid6z3CfZ6gew7l9YtRHNEnzGelMewuvyGYSHrZM8/AGpxK1yd9F5tVNfiWh5
BQ7EkkaW6qg1kwVUNY/ApIw64cnqTrT1tPQtMwTtYDwwa+HZQ1IHM+UsS/wc2lrWLYfxmJa7WFXd
ztSP3VwfoDAFarHRaetK0PzDPdYsstDto4taRXH3fCuSNojjIENoWsZuQGQoMziExKCdvAmgf2Y5
cfAHsbKT0OtUPZmp14777fOG+8Bf/4LFuVeHgWTVUPnp8QvC8lodvTn09GFXZVdReFXDv5L7AA/e
f8FE3mwpgKmglWOsRrNi28adjUcNJgUHDR0Wt3F1K9WXkQHSbAM0QGW6qK8JYJc/y6aM0VaG2wND
7OCiYk6IzLKKvDAAaxdE+g0BzQalFHu47EYpPxbNMnOANu09xUQ4OM4TggeJOuCRas0yfhnaXvpu
+Jd+yqUYKBMV081odztf/i4BnXathjl0D+8b8pLVBN/8r5n6l9TXCoSJzNVinto8iHJXgzJ8dGFY
NwiXkkGwvrxjcI3CfNVsms1ekmEK3hmOSYljilq3eXfwGoHx1UBWcrlQgKCnd0OOrCEwoMwUiRpz
eBekDUpe6IMvG5MNNlJLLmkFDVdXCuvnxLRva0W6JsZ4CcaJfaO2h23H5C7cFxx7tqZ5nOhzEOdu
r3f7URnvZhw82xC8sMJemIwgPInxWJZIwVACvQ9zQDTVLwKKiDTyh/DHP2BgqBKHJ8Jwk42YKbLH
hT0vTApy6RTtK7U+KnQxbYNw1+oLhI2YR1RCtcEG4YDVdG6tyeheErgxhwkLu0WxINcOSgg4AbMl
y3AIwiKAHVHs0NzJP6Sb+HK8rHbFJd5o8cn0B9x4s29cRxei78St2qO7Guy54JrFiC9z0SvI91i0
gYuXkdvbDu7ZU3pFh4f0mHrJHq0W28vJ9fSvk4HNN+opCFrDFn4xgceyDH91YOpM7d9FdSucJua6
4BcUm3dUtMka4hiWjWHmxcl8isfIU8dBUILlNQ6ChB3z/qhdg/OS5aLKjazuZQo2WYhD7+yT5oYX
4Z/6EL2Ed9VPJB7JvVU56m8QHC41+8Iti2P6sr2qHFPPfgITEHZGE+pUqnJoY0+B5kyBLN9i/DMx
PYh1ZLG/jcZLsFoKFDnQHAq2SPRLnt8hMskCAv1pHO954kB10jX1U4Cmxc5Eg45bzSmEv6KDkt2S
ut0lrYhIkhM3ncEzt4vcq0lqpDXOFm0noTQFDubeszFMQ+QbWRJEwrx45QyNuWUaTDWnaQw0Qu5b
pBvm1geDvGNGzx3BxY4E3Clo/+FqOwNlLh59ghZhq2KFo+qmgmbILHxe8p4vZxCLT63isJBYZS5l
sEuS7gJ911g+iUJPk6/04DWV/LiQnPo3gax4EvlR/BIl3TKqgKyOa6JrO74coOEZ/pjoo9WLtMP4
a27oKo6jxcfYrngM5OcUFPE5Gqufc1Bh9e/6vBsqa5/Xj9rswfkwtCOc0efsIih4maiELMV1KEec
rwiJdWjkWlj06UL+o/2gGNg5UE9300fd7S4hNOoPMnryBZuJcyLiGQ8tKtNEX6zKZv2iRGoLScXe
HXeTr74Hb6o/g1IjL3fhn+La2OU3Njz7mNyJ7h2uuYtMIDHBdKSz1448aQFVMLTvBqOTkGejvEra
3bZxXNvwtMFIElKaJssglUkyGYkJOrZGJXtz/KVmuwk6bWOxH5P9NhQnVPtk5vofFLNjKBpTLaME
VKR4mYRJlINd7CeRqAAnGjhDYTYNmJtamzZAsdL9qN40lmimgPtRVivGZDCg1FuqVQyABBJo4VPc
76JYMO7Eu/LR2b8UYJZe8G/zp1FUQ5Glx8yjGcs+hngdS/Hz9GcaQDfxRDCbnO6yWAU3hWhiiLev
z5CZe0oiGViOyTJtSe86lMUhNZr8RHIQgjBx5UEgQZje4kKCIQCNnejaQXJ1cdHVMafYSZCRHoUS
ZGkyKCeAs6UDg34LhdcOAs8dKCPwfvC2nZHzFTF99QXK2gmx3ildGtCL+bY0bmXlwxh/bUNwLsEz
CCZuq4NwJnQERGhhnAwKsVDaDk+WAyn5baDPvknmFbtGYot1Td/qgyIDiVTDo97RiySYnAQThQ1m
2NOWeC35qLNXQ3lAGE6NUz5GvmKh78Zy5BQkE3p0jHtjB/1pLzSe1EB2c/VXDKYVNFE6vV7cjoN+
k4Aoaft3cw6Es5/NBilxHyl6g5/dI5+hlrtBebbRL1n42zDc7wDGXPQU2ujmZXOboRYFkAHFNM5k
zNpzbNv5Wwg3BDmzRiLE7zpO9rYwQNgjg7D0718nUHpddHsxJm3J33hjIQSZg5coRsdW9lDKl0Um
sO67I+Pvm4tQoo6+cph5vnvyvorrIMHfb1CotWkImbl0Z8uv22vI6S4EDBp3kSlBnQ5Y5zBLw4de
6hi6z+L7GqIJ6U4m+zH0jDDEKMWNPnu0d0z71Lr0UYc4s+uqjl7tZtHRyDMXelkYGYPJIIBjfKaN
KiWZVJhLyz9lapzaSdpPnSrqlP5+LS7aN4YBygtIvYIE4NzcNisUmrUUSbjJ0R/lfe/Jz/lFcDKv
9NptHfMq/124+WV2IaJy+mRJON/LQDahYGKAks1G5fgceZblTqpkHMCDYcxQ8ca79ENBu+HlVKr9
orjcope/pXMPTUnS3JVjBraFOVdq4ilxXN4qSE3doHericFgYTeGR4ZA9Yem7tEhb3R54UhqFpZO
S9PoMTC75nGYS3w7IqfWQQ2Sv7+Pl55U3PmYUVk2H+ufQQk2+2g5aCFYb2sBOKkE03a8b7VGYC7k
iaKOX6VAGMu7Hpovw4OcXNpp49jkYXsXLE7+7dugbx2EbsjNmuxNRbs8M7SkRteAFiLPVJmdn9kZ
xKkky3Komp+mOsNzIwNBAWJGUWsmR2oCroG3HGQ+MKD1baRDCTL0zNc4yJKj+ha8E6c6Sci32652
xDDTa490+2EYnMK5yG+06+jP33fRnOF/XuSri1pSRruWbeCX2UdoXAbxvg9e9Hy/vcjcHf5l5Wds
tELR06pP9GUy2mru09RTatD0KU/bGFyXAfsCBkpA5o0Xxfkm6xoMTFakXwb5qlu1068im+yNYEa4
UTqWFAiCje8xKfYApsEsDBBbkAhhni0NJVKodDAJI4zgRFYdNXrfNuj7HQcEe1FERZpIwf8Yg4K+
BovIANeYrzEOINNDEPnF4OiWGwk7zZefy26DFZjN1D1B5hvWxTIGWVMvV6+GaZ9T30p9JTwY2m4k
Xtnc5LFXBgeLpIKYgcNXeWYpOwQaSLmFjwpwet3cyaMjPdnu5A/739mV7l21kRN55v5FOTjhEXIz
GGip3MkpXMsdfChMi34Oz1nXS8EmOjRMWdFl3WV6qlHRtA9htNv+tLxDZw3BOE8V2UGgLFOvXeZ1
4xF0XbhsoV+W2DvJcpvysA3HqT8tC4w7HvkqOBObOhqLNNUKdJG6YbVr2lt5flWTg9XcTBg9bf9Y
5Jhpb5U0oDMrdUv5vdEF2TreZsEBh2AGHe54EDAXRkCNMOkI7M3BL4ghaqdXBScMF8FcGoBVMHNi
zuR8s8hzVaWqsbTIEozV51dyLCRIXr47u0Ug/4F7HFseQwLMfqypJNMgxcAMtM4D4zKf7hX7IKVX
YeuXhhfaqUMbNLrhP0H5kHcQrIDZvZmafdj2PYAxrGZLe4X8TNprZXpqqgvl73v4caR9GcluxWTC
UVQtRlZhuWum92pWL6QoFhyeIovYLUaLzJiWYa4IbNbGfJMVl3iJBMZPuT2g0VmAxtvQa5uY3dah
ba9J5cUm9F6Zb017kQw/tncY7/LBzL68UACZaEJnfKOqdGibtBjbtQINLSt1/CfuVckZSkhXRmM4
++BpFNH98RZxSdOhwIqud4sl7B6liMT20oiXpw9tC00uV5KfSsWZ7ItBxILKWUJl0SD7ZB0B1w1j
H3jrlVIygNXaSPyqmvFYtca8y0zwzG+v5PKXmF2mgNoK9T887Bb2nPONHMoBHr6g0nLjInaUKb4O
y1sMM11LSnVRketIJjtLR3i8jcqpBmEO7gv2W9li7HDL6zg/4tE+YC4aopGmF8bPZFIPkmRcNNVj
HUaXfdR4CHjBIabhimo0J5kLtFg+aUl00DrN1ZRf2z/sm2Mh349SGwR9QQsIJWYmqilJoKLbvcDB
gsa0svtBIavUyPGx6MILJOSP22jfXIpBW/59Fach1kmMDhKWbk+PkvKU1Bf6EN3N0CwpMUxBLJH2
ocg65mMX+dwncQ28rBl3uUluK6MBC0Xmx21yPZZqJvjM37IT5/axDWwW1AhNM4auda+0SMA+1s0H
NX+PoqG177k+Bod9alpBnFQFcFpbfWvSJHLqpJAuwSR8UvMcLKrjaPiQiSsxeZ/nfqv2H1JbpYJz
T2Qtc8o2MdTVlcXaWtqpllehV7fDjNFo2gIg7me00dhim8jTgrD63G1s1chVe8JnjKqrnO7G9A53
iGPUL5GoNYDroCsk7RxpkEy7mEcg2eozKlzKuCvQBlZA/C61nHAQHUbcFYTYHvL0kDtFnuQcToNs
Sxv3y3ekQIL6a46Tp53VKwPj3NtbTwS1/Ptq6yV1WskVAVRlKg+WOvxIdKRIB+NY6yLSsm+H+eKd
K6uYM6VJpKJQWyyiFtp3mm2gKb/7qVmNwCL+LljhMKdJoqG+PkRVg8lYn8xeAeFdNaq8Ar5Bs0cM
ieeg7cCouCiGES0lc6qkZjR2ZY2lpARZK9Uunazu0JxfekMBUdDt7/Z9avRzNcHSDdFxtJGwWTSa
l5VsK0DTk/FPVikuOrlurDE8tnn8GhQ50qBN95HokIuzi1NkyWhkabyEBh5q2C8aBnq3f9Bi3dkF
ev572DaTXjKLaug+V71wFCiFWqDczyLD18udZHgZRnWbQXAA8FYcyh0oaiCJgniE8SipzHQyFjW+
tFwODqaAfAj3eHNVe7hSBKmh77UFGLgGY9wq66XS6kfE2jm9JBAeNVwtPg25V5pPseFk9kuEqsb2
mn5PlTKYjEvldG4xywhMTbko4pu8xUJWXps8pIhfO08rr0L5kCZ+UztBezVZB2W4iNp7M0bgdxmH
olZU3g5eLQFLtSNJE4lIhp/T6OHbkDa/DTXdQ23kb59tn1ajRRI95QutKXP8KXgDkLgETGKiY8ko
fiARebe9sryrAynE/yCYY88OiRFgLAgLmzROo102uPxn6VZJnwNZkE8RQTFOatjtws+HjVGDOCjK
7xqJ7irzUpcKvLgFK8f/QF9mMT7aNlGQZ+jwcXEQufLohRK6DEXqpXyQRaEauUPUIhiD0tG24kbC
rksRiCLIcPMwuKxIIfhEvDsX1OX/wTC21HFWBnRuGncursb60ZCa16a4LrMWIjqjE2m28KW9hEfs
EbZGZHbbTLRCTlogdsXoRuXB/gPjyPVUORexBFZut+tFKm1c51BBjWeDFAYvASaEaRGHtt2ItZTD
9pSgAUsyBz9rrzEb3RJRKXiJUr7ZtwJjopgqC4tQj2FfXBF/BOd8lKPLu6rdoNr1oeIoPeZdnkv7
DmO4IHcEWXwmIsvgXs5gs/rPYGZvh8WcIfULg6GpZQdvo3YPhv+89TUJN1jlB0PtWNpNY/7Y3u9C
XGbDV6YJCtMGuDUallASkfs7iChTdVfRFCNruVMZ4GDTPAWRwTY0d7usLGa2S5H3UlJMQK6Q4pf7
i9kY973oRcP/tMu4BQInJG8X116FcdIwy6UUdo2rzrIHKge8mtrudduQz3j6u/98gTCB/WDXrWmP
beMqNlQzEOK82Pa+lk65dt3HUOx8sdV9015b5a/WFiwi9zBQv6CZfSLRVJN6G9Aka91OlyFr9YhE
ROXUsmvYh0oyRSUSXjxjEBW6BmgSQrcOcxjoVZHI4QxEqXqc+qvWdsx4F1SDkxHqdO1BPJe+5Lq/
Le8XInu79tb/kfZlu3HrTLdPJECi5ltN3e12e7bj5EaIM2ieRWp4+rPkg52o2fqb2Pu7CBzAgJdI
FotFVtVaJO+mEojM3PXEN6qHKZvRsVd5ZbxQK6FhtkbS7l+30SynrUagYYQCEQjecV5hbotiRsq+
dXPlrR5jx86ZMyT0QMOv6vCta+b9dTPanNgVHucBGiTq04Eh96nb806dxx0ZZL+uoDNss/uoMXby
wjaQK9512E0LWsFyDqAY2ajKCyyxpTcp/GB5Ezu9OgWV+k1hhT+QWnQR2dz5SC3jmISGucIXRNEY
Amn9jJlNyBQQMr4qc31KwJdlWfNdqrwmyrQfI3yGOSU1AjiUj9rSFzmzHasLd5UhaqLcdBLa8pKM
WiAb7W7nTkJDeTNNdat152bc5YQ+jbF6uD7Lm+fZHwiD105iNW46cwwIqDsM+h2i4jTbWRqajwWR
zmbovwLiHR7VzQJvZTi7jNBNUNRGka9B08W+FCaptpfxn2kDIfn5tKGPvErkZRlZv2fGozV86RWR
t9m+XazGwzm40uhneeoxHhOyc0xRnQFlp1l+k4RIz5Q+2qlJhHtVJ2reEAJz2x+l6LSOFQAzufeh
+YVWZ5Aq7Rn6VdrRmYy92tw1piC2E00p5wMsVmVWKgG0JJ6JhoEw2pkdE1yRN0HQiwydGPxDUeL5
uqllXozWsm4lyhHGpN5pk+GDpEZwNG2a/AqGcywNMSYrNQCDh2WH1h8tuouiCnVaaRCGowBs0+xX
YFwwodi9WbUTwJqpdKb8rmaaO0Xfu0qUvBABLe50FVAYkdIi+AZQUj6kw07BoEwL/JaCHJNojTiX
pNc4ALIUhiCbuFhHxXMsTwFY05+vu6VtGJQWoysVjVA8nVdTV3HRzXBLkP9yBnXCA+nzCH6Z/w2F
cxRlVrcR3tRbd+z1vWLHL1OT7NLSFoijbJ5kaLr+ZzCcq6CJmUfUsuFjcaGc450Wlr6e7HvcUxpI
A4quRaK54xyE1YaDRivAoYUP2lE1YU6aiJLfojFxexWvALFtjJi6AnVaXkvsOHWSufie5Nbs96gs
7NAsM6i+ms/05fqqbV8NcFTJeDBGsMcn0TQqxf0wgMq+7X29Pc7UB+Opo1Z3dXVj915qOrRpnQgd
4NeBN4/jv7ifrSarLVZGczOxDGOeFeLkKLEMR1EEshlSriC4U3JiUp/nCiCsEtWQGEVt7g04WrSn
ZBC+n2hgTEEe/etCxSWkXMFyG8EsS5SdMZiMLpmHsaZvc5vvrk/eplWuILhNoBsJ7eQOi2ZXp7Yo
UcH2YgqVzTZD1RUIZ/qgfLSkCbSYLt42oWx26JbGUaI6HRbMGJ/67GaW9tfHJTIKbiPkg1yUlACy
DFGIZeY3YVV+uw6x6dpXo+IOLEMNkYyy4HMb1EOV7akMqx01TgnoQf4LEBQQ8bax0FBwa5Qa8RBq
qtSCVB49bUUauQRsyGwsncoS0dhvnsJgrv4Hi1uqFkIbvWHDHgr9iMvTqLSe2ntq7MrKf3npBmvH
HyhuiboczVJlDShFpbdqNLmp9jQWSBvLNPpgbX5QkXgf6lAkYrZt8n9xuXXT5GxkaYbpJPDxFOxa
aBmIxkHwzr3piVej4yIMNbOHUF1GZ4GZO3+qweqjoACk14O6tX1hSdK2Mf4d1PI5Kyc4U0ZtpcCg
8shnyBOweqd23zSD/o+2yAUaSr5oy8gYFml6Z1zufk2C3ET2TCuRxPP/caD8MyaFvwSVllSEiQUs
G6pGwyEGf2pWgkTPnaEnmWfPs/17lF8qTdTpe0mj8Ol3/wJz7h4CDrkxFwBOOsizpL+70I4Ca5Sd
HgEJWNB3Rf3M2OTYzPIGXDlrBtYZSPgSFRoEzHwateZhKmRR4u+6SaGg43yNy97UUC+CNe7T154d
deuxr+KbNH8zjG9ZawhWettpg2dBIUiAQX31HE1Vprpuc5x5LcRyE0juVKOTqJ1TKoex/A5ZVseO
3f/g6D5bySAmhw5oziOMWUhIAuVcF+836BX0oUzcqb8aEbv39gPcCofzABKd0rQLMTQTnBzloYAC
s/Qjb/cFe5yUnUJw1v5s6WuTP6Ldy7s+xs1FXGFzfkGzGtIby5kOqp/cQNVU9tYhtUmtgEZowBL1
RG76hRUc5xeMulNSpQdcVPxqkjutdhvrvtQFg9o8bVconFfo7NRAkxJQWDYfdJ3+VOi/ljJc9uQf
COSzzs0xl1O7LhNAJE3rxfBrkroI8+ZNcH19Nk8HC2lQFBRpmk04GwTrNOnTAv12ZKxOkqaejEJ+
M1rz6TrMtnNb4XA2iK6JjIYqfIw6fEGOBJqDaRKoitPrkS+3nkT34ICLweUpwF227cXr6AqXsz8y
SV1HZ+CipM1pWXMTzqqDy6MXlqNTZq0f29+7Mv5Rp71TN6ZT0u7WNEHjdv07Nu1y9RmcXapQk1OH
fvFlOb2ptfrYoVqogGw1kUScUJshzQqKM87C1usBt6/WpcVPHYbTprjcoZB2+AKi0v3/NKwLHvgu
C0uUnmK7tUEUJxA38ezJlTVB6LnpRJYNAZYt0MLwirqaNhqpOcBIm2mndb9QAlKjLTCRPb1/beVO
sLs3T4IVGrdWNjWz3hyxVvLwjbSvBjsS+20IY/SPHMs6mHqRTowIkFuxrAslraqW4ZWpExluKZ0U
lOi31V2h+rrhq6LnoE3/9XeEfImuHseQ7SAxNr0FIgC8NMxp/3LdMrZrEFYYXFARdqgjKUcMSs7l
RzsZbKfLK4Z2TsI8JR/vIDd4L/fdj1YdZtfU5tcunA+SFeL9MLlP2oXPrM1Tv8rV0C0ZCFWGqQKH
th1KglP4kqkAX4kuK0j7LZ0LF5WpeSj1cmFCKjZXkS/uoh06nNBCU9V7kqIPscluYtbvtDoDhyQ8
VTocxt7+L49A64/g/KOG90DkUvERSvU4QNHKQEazKEXPc5tueA3DuUOtLyRwJ2PlcXC1VtB1t/Pw
ZkiGm+TvXfoqV3u9OTSzwPtvHzJ/9q9Nzg+zEJ10etzAFlJ5vpGQKMpr7S5qMpHwqAiHi+FMS07r
1MTOxbPtXg0rvzFRXq+JXt233RFIfEwZeT6D55RBB1aFAikMxzRemTE7XeHRHr2Hkw+aHNkQtXtv
LtrSlwwRGFB+onD7fPqiwRzDTMOi5Zmbm5NT0dsC2UQoKYzxaSj3NqpdJYi8lbpga2z6iRXw8vvV
LStKbAhDIvXvTmazk8ZhN4iEFTfPxRUCF37kcaEjdsJUjhYeFeagNkIvM/eVZgoO4M1TEXR4aCix
bdRGc3MI5ix7rAaYRhk/6Y2fIHUvIwzVfLQAC6A2rXAFxc1aOBIml+UC1TxqyuAYnQz+4jS47mBF
KNzMFVEMgZblWi8ltzZSzAnqBoX8rJsnE8pkQdNrqqhv50DiAVVHaoflUcAXHCW3ExQlZLDVdPd2
7qcQFmtUwVF/SVr86Y3RtCKjFlOHKNG5zdU5y4rMBGRfOtlJf5oejJfujjyEgewtmnNoY2eH6Dei
uOvzubWpP5tl/j8uH8qQNitT5fPVaT5Ypq+jBDN9INGRKt6UCvJYl32U54PkEwtJaWQMkS8Ox53t
RL4ZOZGjubNjPBQ3BXT27Nn5Ijv5axNEHmgIUMIvCbIBW/thPVzeJfe9mhgazGceA5oepwnPUC9W
6xnK9+vzupkpXCNxO08v7JIMEZBIeoRLphP1VPmo66hRUPetETSF4TailrXLDgluhrlNaFksIkzC
DHdOdZoR16Ml1xkjqMw48Zf+NXw69qqD/gnve+hHonS2KjImbt+QOUtklsJjgwcuCF+Mh/RL55l+
4iPttouwoI+pZ3ma2x70p8aTvvUgZth17zWsG4Lce8RJNtgy08Ne/doGkLQ9JqKL0ZZrX3r2TcMm
0Azh+0/R0DRnaZHiDBvvwmQEM4Ho2NpyUOtQg1v3tiz6XJ5weJSho4NARCp2obDkffNtY43CrXOb
64k2L0dUAYcOCTYzP4FMQYt/qhTFE7kEuRC/kV9neTfYgT7J/nXr3jq/1vDcXUGqRxTXFoDXGukm
m83jkP8GIemXbhJp4oqmk/OLLZOrsgT3t2tOD7ryOrHnPvx9fTACCP5akNKclmaEwZBsdklCQP45
B3NeetdhNuOZ1aTxXXuzZcc6HZZJAzcXbuQ4i6l1aMk90/1B+Zkqx0rxZKM4XMcVDY9zeVE8MkWO
ARvp7y3yZkx51MmX6xjbG//PXYIP1XQLXd1FjVVKBlTuMZAyDdK7ZQ3HVicfqfXcWcn+OuL2Rv6L
yG2Ayc7aXAuB2DanUEYUWEBoQnA2bmIoC0Ppwo9zUZFUQiRZGZZNRmh8V9kDnkdsraI/ro9kc+4U
zbYgxUwsnZ87GRVAkF9YUBrDmyRngugP1OmJpEKo5j5Ctu5/w+NmrojmKQNFDe5CzVOr3YdZkE23
qfW1CB9HcLNcB9s0vtXglt+vQmlTTtJMNgA2sRlVyIc269ALLijV3fRGK5Dl9yuQLGIDUt4ACYfG
B82RKyc27t/WPQo9BGYnWizuImlEZUoyGVCghFRtlKz4/fwxjc8qOUq9ILe0OXfQ/NNBpY2uR/5p
3uy7qc5DnOUmeICn4UaxvKQRdZ1vx2QrFM4cSo3UUr5cja1TfN/u5z2yV4fiVEO/KHWQuK2cxFMP
pSudikAunPxk+USwfpfUK0vUsvoGzkp6qoFeI8MWYD/uoYETvaGm7+f7C9Gh69Z4zNV3pju70xfL
p656M+tuH2iCb9jsEFp/A2dEeBsdiy7CPFCwFnjF4OpP47HbsX360fyIH1XQN/pIgyn+9Q2yHbGt
xs5ZVF6Syega4EIqyZIcdP4d+z35Gf6kqoPckhwQp/lAlvS+RpWy6ReioofNzbPCXyx+tXlCTcsy
OwG+/nyyQdTwJbwdUh9rLweQ4nqix/CJ3IGgI/q4PnARLnewp0ZX60aJNQeldYInBO00S75Q4lWA
8hmlr0ZnZij+HlWMLmk/0vAIyYAM4ulzI7i+LR/LP7evjOfz6F/BEL0L1dReJhGcqnls/lIRZkOc
wJHV33MsI/KX8W4rKpnddEZ/l+7zhW+FqpVzG7MJqLT+KYWal2cgH8lBc/Zi4N0w6YLrK3ZJi3m+
TT+D0hVeVBe2RJf308mFABJIylzzHT/QLWje6Z3T+1/lj96Vn6Tbctej29rNH6XbaXf9KwRe8ZNF
Y/URvQqe2VqC3TQQahkHJag0F4rn/+XcWk0t55Eq0MOzeLGbpi1BedC4uvqlz0QhoWgBF+tdjSVv
y6VMAShy+qNT/I56TfxDz3wIQTqpiEj78nYGskm0qYPSEqz6oJ/mxtRGKavMEgwLVgVVXolGeOHV
K5m4uZ2kbyCfm79adm4fEpUO+1SbMq+lKPVyatJnbtTPodPMWfylbGv5oQxJGnry0Ov5PuwyqjnV
MPY35aiOiQNtENUz0UX6k6YsGhDKFOPPvEy1X3HYJkGnjdMI+zTIh8la/VAOU3acIouOYAFu5ydq
twqYC+Tsa9g1yQESzR1uy0lX3EoltU+ZzKqH6zZ1sQ6YGYR5OuQ9NRMlc9zMRFTWWLEIfZiTlOwk
Y0Y/QWMfkBlvD6qKnMtkWaEzVRq7uQ58eY8DMmp9FiJwNGVedKIkRQ3mCBM0+OSR4tQrfJWAR0c+
zDdVgOuw/NLtryNexLQcIDk3OVDJgbT4k3e/e1TBCG6KZCIuPC4HwN1/ey3qLQl2hHofHySGlYRa
/URG1Y93fSAXfmDBQacAOr4N/IevQ5Qa1tBk4Z+3jManNLsrUURPWSsoub2MC4CD9BuUkcHMA54/
LqFTa2GKoB8HB0h+Bx/E4/vqVk3d+hjuI+LYO712yh1kOAQ3qq1pXMNy65SnvaLFNWCV7gaUc5L6
c6pOOfqIrs/iZREMhqcQEMQry+AsnukWzTysb2INOgysLWU3jmN2wjYffidU6vayRq3IMbJ6/LBK
jd6V41AjLGGIhVAR2d3gib59yrMK1fe9NBevbaJlD00u0Y/almbBLt0wXdAPg3Rk4SDGdYyLlNAa
1qRDNoD52Bq8RIJ7EiUIl79wdoyDlR+aRmAehMqUapucHxhiRRtYC5sik9sqPil9RonTlcxphYXw
GwsMyhDdAKe9bYPVltsnTNbw5vvJbF85rPzWjvd9hbdlwZxtre8ZDBfes2FoxnQCR/+0s5+j3CFu
9WQe8/vwIXH73yBKyFDQFCCR4jWCyPIyXFhmE1cXSItAVc3i5TQ0NevDLAN3v/KsP2s3mi/56Yf2
+KHfschhbnYAQzDdT4XjJgfVnfbpbhAxxmyYzNkncLso0+2EWNMiH1B+NaxTKio6uHzT4cbIrWIq
J0xf0kWu/mORigmhc8QczUuII8c+/TBEt5SNk+psQNxyxkkOWbIYFhof6KkycFMJb+edBnqNG/S7
PIKS8wuoe9039aX/KvAUornkNock5WquEQy1fU8P5SGxPPZFgzqMoyyG5PZPWfDvz6qzwXLhUYw3
A5YvKgUWimBlyY9G0VuIaEycS0nl1OiLZUwlyQ4GS/fIfl+ftu1t/ncTLAu6CvGaOs6becIYmjIK
bBXP3OMXAwzLolbhTRy8HoElFlILiPLOcXSm1DFDS4hbQA5DH53I+o6WaBst2dfHs3Hs6qgV+IPD
GaABes8JF5vCjaQHNHqivEaiIktbjtQLN7zC4CwtM0LSjQwYc/SUhtByLfzSRInIsO/nE2kfk/Ig
29/RnnR9aKIp5MzNQLGilFiLs9DQNItbVSO7dXVURUslmkLe6OJq6m2K4YXWs17ftxGEf0WsQiIM
zuymag4L0gOjjZ5ma18NLsRHRbHD5u4BUa6F0BVSqzy3GbVIEmkdJqyxIRure3ayB/31wsRqyq9I
rWnJW5s/dyFuULir0fxFEgWBl1m2xf8u/Gp4n0UPxefL0mp7VV0DldMKZk+bQDUfWRFAkygYGzcs
8HYCtT55vM2r4LqhbMWEuk0WqjVYKWoIuRXs9dhopwQxbuuNHgQPP+bCwZXNdnMnutfd+iQ/jZIj
5DdZ9jC/L9aw3KKmkppiFiAPZuwgoL4fg8hx2uPo0vfmuTmaglTp1nZYo3EPNKaRzVOrmEgWFvta
O6Gyzuq8lgk23fLNV8bEE+G0dmHF/YKit+9l7WnzyWK1kyGBOQZh8X594TZDktWYeHZpRWrGuSFA
65xoB8IPLFl6b94hBEod5OmgRfMeebUXPz2rNyiyT70Bxa6ifp/LJz8Y7foruKikGmndhzHMZ77/
liDbP+9ByvVs+7/IoQtCp93V6Jk/HkeBX93yCYsgsgaeGBOF15zVzrWSVZaMUDBvvbZtwYgH/uSn
6zO8daHF2P6CcDY6zIqVtRPG1gfM0/f0DiIq34vbwQsdthv24OwQAG4dFmtAzkxpq9ikUwBIdkoe
hLvxJXqs3sfZVQwHkiT/4fizoUWlIHT/7D8+P2ZRjKfZzRLvJSWC59s+3Q+iG+fmMqm4EYDRDA81
vEpsNbTpkIxwaYuCULwoIILonQnGseW67b8gPMfeaMVmOs8A6euXEHI2iZAvWDAMnmNjwB1uSguc
QFJTOxDPMOhNKFqNxWIvnIcG8VTwxX+S/J+vRjGZOJcGaMP1yi34eyj7ysxAzQ7T8Cawss3RaGAN
BT0B5AE/r1mrc4aqqRlNIfYOdccfPVxE4ZgBXL5DnpPD7NaPoytkZttcoxUmt5Us0L8xI4KtjYH2
OzsOvuXNu+o2v2sOvRsF+kHUYrlslcvp/DtIbivlet8akA0E3csueipek9vsMPo1HnSvT+amy/87
Lr6TU6+TGGWegGGBiSIcpwt0DIcJvJ0IhXu3Sct4UtRmmb0fsxc9hrekwiVXVPIimLLPA2dlF1ZE
wj4fgJLegoPCjVHvwvwkEJ3Fm3EOCsP+sT8+zqGK1kfpCBztUcHR3x9bHw+S7/lueLy+OAJD/xS/
XQ1oJmahoR5sEQ7cz6EXtYeQvF6H2Lo0I2gCQzM0jxemAc7OaNWDPWGG0J2Sf62lGzz6ehXzJ+Mp
NAPL3mXktykHlSlIp27EM0BVQaa07N+Llg89pqEBfR2E3TZDmUcPbc99g9fnSvDu8X8Mz0SLNLEh
QCJzlqfkNO9IkUHZyaB+hYrV0PpSye/Q/oYKp+JDEwz6uRLEK0GHF83Zx/XZ3fAaS0T6B52c+0SW
ZbJkQSQMKrbo9LDuFNG7zuY8GnjVgS/EUzHv2HOTdT2EHzA8hNeZ9Hscn6T4FItC+w1DBMBfGG4c
faz2aBIDjBrdRukti/d6GPyHqVpBLPH2ma1LVhNlBeTFCIjdUa5aRy/XEUSDWBZrhSC1UYtHfwwC
eRensn+joh7iLILk41bMZUBb0QC7pQoC98/rygpl7qxMqglQ0khz6oUcB1nAUnXK8g5PusAbdW/u
wBr0OtLXUFRSt+ECz9AXe1mhZ5LKUkmGwRUs3XW2+Syz5jiZpQPWQB+iGV46FjDEbnd9ajfO/jNY
LppN8jTCuyoGPatPXXib66dR+aq239RZECpdriGehE1NJkufGIQrOG9VdEODUmYzRdO8HDsZbe4K
Q3JyORb4p8t5XGj/QaCFcnc8B1+84PS06cvJAL9bCXpleqrH56GZ3EE9yP2OmQ+lSJ1za2CQn4XA
HraxDJnT84Uba1Cb1rWJ4nroqiivWfwkdV+vL5IAgi+t06lR2mEFiBpquq32rlLD6ybvOsiGcMKn
fpkKPi7EtNDrOx9ICJ4XPH5ZGaghoBBr1W7x23bQa6Y6feuY36ST8Zx5osKZSz97DsqZ/STV5jCM
AG3AQYgKJ28Qxegbt1VAWBqSkqoC7RI+9dSA4ipOoGbgNn75wgJwyAfprjzYt/mhM5zKLfdq+Wbu
avdxcOzbdGffiiRwL339+RdwTrjQJKOUE3yByZxaOujEZyrDbeTt+gpuwIB1aMnioc1t2dXnC4jt
VTCbJhggfdXtozoGpvxCFcFGvuzN0iww0y3kRkQGc8nnvXzlqeSO2E2RF3hrcIqn7E1hqEFPFRcP
9k5yk+xCL3dUyHidmB8FxbNQkOzTD5/H1+f43IZr8pl0NkIQl97MAaQYA+2rcodyXVS8W6ef5u77
z+vTunEwnAHykTaVQVeXWgAMv4HZeJDd7I0dFcf29RMdA+V36gyOAPLSLSNRCvUsXJHhNHVeKDSV
J6nV0beDpzHpOX1o7tgzpHaN24Uv0pl39jfFzbwmdFVdeK/YsiLoXVuQDYPaD2TZzq1IlyZDycII
VpSHOWp8wqdcpnfDLHUHRQ5F1CNbA12jLV+zMqbM1NNZUqXMLRNwYmr197HMX0j01ZrJfup/X5/W
DT9qoRoF9aGIWxdxynOwNK3jsGmwkHYVuaP8fYRAo1E/XwfZ8GgQdoWnMdAXreh89nNUxr4ybchj
jJA+0x3E6OYjQkBLYJVbMCjIwZlqIn+vXixTYhVoVhvweIoULgRgakv0LLBxkoIIl+AIRS/55f1i
iu1CaRZdSzMMsvk9bgdwMB3Ac10pAUSbkW4VVQpDWQYrwO1teGrkjaEeR+BnuKA/nqXCjqNyUYK0
utmRtXByi1AOHyDyCvswY+QWnFivUTNlMerZQzygmNDC0wuSARD6lpCGQmX4ICEHmszdcBgGSXsr
wg5RPJoq6n1aq9nsMRWBiFwYfbyjQ64qHkNQctu1A71Fer+9a5QposfaTLQHYzbgsedpDkg/xUeD
FPI3MlXWcUys7kBhwOAqUQrENNqsKWi9RK4WHK+Rbfwu5GoMZs2aPhJp0h+rLgTVGORZvtSZRY+a
nY2BDozH2oIaWQ2e+tgrRpvdaLlhvLMmbnYkm2IFjPVDP3lKJIGJOIEQ9SznXeROrcy+I15Nu4BE
SnWgxoyIpx3M4mEo234+QjpoCB9sKOTep6BPZu4AMk7wkJRxdTD1eHqraRsHZsLsyKmUnngoCzB2
caLOIFqwqnryInA/QBmaxNJ9Tkr5PWvm8LHquwSiICZaPReWWc+sp6G9YRo49pGgi0t0OWfVDZZR
BRO+nU2/SEPQezsPWfGSUFIjoaDLclB2XfK7g0QhCcDJV+JZ3DRphgRERN+JNvRfqzlCcx2LrfRD
iVrVbyOqjQ7kStRbdDMiz9gboSTwu1sOwsR9E5dqFQSa/PtUYicwoEURCFPpEfPNLlBnLeJ/2ARB
NQxiRWBBZebcC2lmnqDHHjUpkvXIuiCnnq56133Qhg/Hy+pfCC7gsCHZaYSgmcDz/7dMN7yUQvu2
HFD/8q87j1HVv0biXKpc0aoeJAymm/ZKe9Mh2hZp/2wcEeDP03AkQW0IulrcfCVsIgzB96L9UwYF
mP2LnfEcz4Wvhcru+rxdvnYhKSvLCnJxkKIDV/v50iSAiaWmwit4MbvaiESG1O/mVN4lfe2GrPiV
SqKX98+nIN7l6YimIDgErWSM8ByTFU0TR4uckvSMlE15+1655uwUJ+3lJbpjx8Q1nvW7zG88+lB8
xD6UJLDfHVED49ZxghSgDu4atLiiWv78K/QwMrWl58pVs8CAOCQdhfmaLaNcQ3BHPXQ8x8rqAWGH
ARokyWlyP5BZNR3yYJee+tgcktvWsQ+ih1LR0Bb7WoUYdZmbVT8AN1LxdplPzlAerpuNCIF7Yu4n
hWrT50kJ/9oldyN5vA6wFYIiFEM8ppgQngCN7vkYejRBV2U/IeauiPTNZKb5tYwjpNUaCyyujj13
eVCAeAmnUGGgR6SPw4R4fUaKn22kprDfpDvWycAagafZGvo6DOH2fx6F4xAtcoYDfZVwFTBiQeXg
ltWsAZYPWK2e1fZZRRpoZDUDectIuWts1IdP9U1JBEgiP8M5zbGSi2ySkNUM62Q/RIcyR3ag93r5
FMf76+spguJmbVTMiGUhUtDVGHq9kXgTys6rN01uvBJ0CtfBtpzaIqqFRxeoASt8iVwTVYx2Nvzn
UIOjK3Fq9Nxoe7tVHX08DKnoRNhasDUct2CdkmlTKQFuKlDHxbxJ/h0yh+Vv10e1kf61LAt5JFQO
4OEF3T3nhsFsvY2HGjJt1Ke+ubeff6E66AdcJxrYUI2n7uT9cARL+/tge6IUz9YRjiAfz7ZEI5dV
swYdqZ7rwI6l3kFtt4UKQGWu/OtDFKDw986pjGQD7NnIisSlY8UPhvZkiNhjtlZrNRL+caSY27nJ
JoxERx/JblCzFqUfymlWFnalIkyfrw9JBMftsWTSmrzLAaeqP3LzR4lIvwaPdpx+uY6z9UgAfcI/
K8RnetKmsBRpuYUl3+0XGW+NznyLRzMcAremj1IF5lh3VpB8CGAXYi3+MLdwfOI4R90rNNvPjbKF
C2lDqiAph5Og0F1bf6LkWQFDW5R4cRX0k7hmbWt/L4XVEDYHESUY9c8x7ViJh6jSMKdVWbv1rB4r
Sp/pUBe+0t4xlA9JtqAedst/2QQ9gDoiIhPFt+eQiOgH1RwIYhbQ9PqS+qCDn8uxklI+1Fbzblim
qEpqExF5/KVICk2eBjdIg/Za12SIM6spN1HppSTzPhsS5RvJQil2G60J810x0kKQFdg430ChDfYK
9JXiesQfvFjiMjMGZKzLWD9U9GSGze66zWzschtyhzBV9F6iFoobmYS8p6VRpPHkLCt8fZZjaGp2
I8r9zV/XkTbSn0t7hI2KC7QnKBr/wpsUbIKw5YQq0343+NB9+W4zr3RS6AuLLjkbG/Aca/EEq3Nb
AkEAiVtggaO0uCtO1s84MDwakIDcu1A5PskfsmCtNl6wzzE5s1SqZiIDNptb+TFE7ysHtzcvcxNX
PcV3vXODInzBjF4u3jkiF/lJsgJ6VDqjVA+1wz/ktyxye2c6TA6kM/3wWXHzG3owveuol3vhHJQL
BoeOVJAcW4ZpP8/SETSFg+GqPdJDYFi5DrUReJ5h8cQmVcF0ox+BJZVO58sYmGu62nN5TL0H87F7
jgRj25xQExsOaXokRXn1Zui3lcjvyKXb0smd4WFS7aUZRet24TLxl8FkrkAP3oKQo7F8xco4zXLA
s+NMS4gA5U4benH81E2QQKjcTP8RM5HewcWp9wm3NEUYBoG2KWeXUwSlL2JCEjCNkPJid/XCH5A8
6tm/viovQDoxjeXxAnk77qo8h7grywWAuhzC9icpD1o8dJW230B46bplbE7hCoo7yct6tM1RBdQk
3coZcUgBpaH8JiKYw+xW/9cl5tzIOC+pJmos2+0yhXITZHF4jIZhf31ElxElh8FFrkViF4lGl9mb
vpXG06SgPX10rOmmT2/aOcgGFyyTeb1HuZoEwUojeR3sJ6N/QLYRlQgvgq9ZJvAslOC+hrPRlNCq
kjV8Tctc2h41HRxhNnUYmoRq4wjWaYfIQdMd49KnQgKcxVAuwPGwbEFGHSUmfIWnZDRZZIFYFsXV
5GuGWJA0w51EY8dSst0ElUnokHpj+620QW1bh4VoKTbxLRCWocqEIJ/LLTfee6YhkeBXqWKgdxCd
QxJy8fRVNpBmKtS9hDJsVoTfISn5rsmC6ObyHMHUgxMDz0CINwj5LE1ZuYdKpczILYyeDV+G0vBC
0qJ3sUBbcvMW2uRgVqZfg5rfmkY/0rP3YSj90Ohv26IS8eBsuY71p3DbTA8hNpn3mIgSudgo9mX7
l4qzs4n+y4yvgbgZ761CxvsAgBqzBlXcm2rtiFw7XfVi4KFdwr2bdU5aP6iQhRJY+kXQ/DndS/yz
cHTifePcG9tyn7EGmrqfDzRqDdLKn6r8WCh+Oup+lt7H011B/Oug2/P6F3Nxb6slnjXsLAo9E7dJ
qrnxSTKpuWekxbBr82T8yux6eLqOuPxFfkthoH9GyZ3a8ZzUBVuCE137mUrHrHaksHLi0VXlU5qL
WqouztGzOQXx/vn4QqWZUlIvgUlZ3UAXeV93IfzHr+tjuohEOBTuvGFzS3NtGdM0UhfKiXuFmqcy
eQZrl4uciSA22ODaXPYluq5lWUU4rnFTmINOsaIyggM9tpx4dmX5Uddy6Eu8WMZHOrh5NTmJ9l6F
97QU7I9te/kDzWumd6OkZ9YE6B7qyAMJCkq9AiQbiUh9/jJIX+YU9SsWFg15Zz4HYbajNLcESEX1
FodBO7kkOiGV4yjqDUrpzdmdmWBwl7V2HCa3G8wZPE1KBUwjQ22OGeSy5krhrZUGkn40/h9pV7Yj
N44Ev0iARImS+Kqjrq6+3eeLYLdt3fetr9+gsdipYglFeHYHi3kYoLNIJZPJzIjIersEvql4sVTd
jQeVizNxslbhg8aDrfSZBrtgpboN2zfdHTUR3N1uPOY9yGqdF2QbvJvBHw2glXnde1e/KYoEaJ7q
6LaLLVStTeaU5UYBv2le+jF5jMfRHaPXTJHdp6un8cQS/yUn0aabhkydRlgqg8yrosjTh3hTKcW/
CGr8LQlNNmjvoghxbqbUhkmJiYYFYUqxC9XK0LFDxNHCMD5TrZewKNe2D8U3HRKm+L8hOqpdN7mm
qJgoq5DCnQIodXQYy6rUj4HRu9e/1Nr+nZoS/FNHmzPU0f9EvS1vvFTvqJNh/pVXmXR73dLluxVH
4dSUsIcWLaJhyGGqLCCz/UnYg1nd9fUxqr7QONaXT1V71YIdGd7K9EmbwA2U/IK1mHryA8SqXzEB
JwfuP1Kf8meeH1T7qEEDxCYPeSyDmfBtE4/fqSkxfNeB0bIwLN12sX6n0WuKt3ppDl6FLpddRZvB
+PsJOthdxr0T0FoMmRcsKomppO0Q4EMWdM/a/gVz4Lx6CP7NQTgxI2RNuh1lsYYRVS6yyJuuNDYL
TMQT3TU5keANV/YQVAbQ/4FAxcBFsYCqxNl/P5fFxtbPAoN5GKcDxfjQekg6BSrjDeZbAu3bSPIJ
/hoRPh6FDglFDRr2TXH+Q1H1ZpTnUYmWUKw86X1uuTlAERJv5O4uWjFQ6QMEyUINTJxIutQQQs51
PIzz+hXDv1WouEKyOPi02YyJtrmjyXg7l/1QCIegWQEGHgUfBWXN8yBWl5jI0tRq6cZ25ejguGf9
4PSLhcFRqKeOdMfI4scEU6CpstcxL9iyQp928bZbEqcJx7u4AE3KHP3FtL6ppebYdrbNWLpJWOpV
BXNTIqOJrkRC/GSGIAh9MQ76Of/J8zRm9VRpgBK2rVcFyEYSJ0t+5t3j9eC05muAwqPZAZUJYP55
6Di5RqyhUOJ0MErMettSghJhtA/HbyTFm6jbWTjH/585IeqWWrOo1sLNhS8lixyN3SXDfRS8FOPg
5P/mGUDRxsFENHRUdE0syuRVHU+tapYutG4y22lQQU9SzWvJa2w7Ld0v5W0Z/H0KAJA/AHZgURgW
xrec72hIejpF2Vi6Q+N1Oqq82a9i/jaqsvFNK0H9zI4QkMKcjWat4RhRezewA+ZQU0yg1BY3q6Qg
qpWkikdWKN1BwwnvDdEbw6lpjBi2LO1hMh6UySV4QJPY5TLjlG0szSurTQO8WKJv7eHXdadZy1/h
nDBtglAMtWzBSXPTSsx8nv44aad+pfWnRTHwZ1dBTJACB9Rvs0lyLtZC4alJwVGjLpiK1sRXNFtI
Ei/sOddljMzVD3iyKiEtiEx9HukAE0odHWvabJSw3gxNfEvT7G2IZpmiEXc8Me6eLEmEfBMzayu7
wy5a9fizie4tzBXKovAeNbBDpffPSmhvGAqVnfHe2rLEeO2hdfoNRY1VVjIMdmRYbdTu09qvEwhN
VU9K/zMIX+3oWFbPmu03+jcI8Uu8Z9V5/9lnJhyUWCGkmG1YburEUzCnaemiIzWT+8YsX9oq28zj
06xHWyUcvDR5nvVXbchk70zZ5vMfeRJnU92cy7HC5qf1zyx47OvRw3DxPLmHJGs27IsFb7G3Voa3
XLtFwExjgKcawCCJV+08h+pUGLAaaV7RPVvtQzBukkKSNqzdISdWDKEwkCZBXyoUVqiBO73H7bpZ
tB2hn4SDB79d/5wr2YOpAuWpcwoXWB/CqYmtuTA0CI25zH5RinRrVq8zU54btXCU0jwmFKBtGkmY
YxKj4lPdoKamjB2MYoh5ObzQ4CbBgxLTNYl6hECxY8r053hAFc4qNBO43LyNgiWEoM7dBW0MFpIG
GQtEQ6qOOKTZz9K5ACvecWZEOBg0N/Og02FkmR46vNIzhnk2yMFkUxtkixF8P1ZsrbQqbsf+Acgv
auFo7LbOdb9YiaamCsE2/kaF4oXo6kUNantqIWFCQ9fIXlnpY+LqTBMUGGUfZ3XfdEPH9Y5iCl7G
5x+HEfAuShWmquB+GX7V47MVPlOZyOzKqcKC/rHCb6iTiLGk6ChlCqwoFgqlmGxg+2bg1/1HqNfu
KBuLtnbHApyogYRpIlZivsK5ucZGS4lwc1YO4ZMfI9iRQEeZ9NFadtroj/1WkfnF2idDc8mCzhZa
/qiYnJukpW0bGU8GwW/2YqjQM8svw7vGPtZGLAnAaycYrH0cJaBLOQ3h3JbdRiUJbNgq88gp0z3T
XqLy3cbAK9p9YVR4gwh83SHXvATuASwrEibgH4UNnWsTA2lHWAT8G9NQMDHBCI8amLsk+2t8FJgB
J6bE9z16DimtU25KGflA3J1C3nTMM1hKW9bHWF8VnlAMqE70BIVUrAWtuppCWrpz12Q/iyAsf9iV
pryPpK2eW4sE1J/LLLwZaZQds2WxjuZM8m6rYY70vlYqvO+IsZTaA6D+Wu/HS1QPnqpj8t/13V87
PUh2NMb5emg3Cbtf0Wlq+9kqkaFmcOSN2T5QyDZmkGzQy8gZm4/r9tZ8GdAV4DkIcn6gLs79KzT7
aqha2Iu62klLwNQ/JqTjpvpgx5HEl1fXhrYvZChQtb5obkCRuex1vralbrS3iUSzT6zqtgkrkGWX
6i7NyniHxcuwECtNFYwKBouPgaHFUGw5X2NQQRNsTAFbrsoPYtwSlnnUfKzIIyGTF02H1vDRv7u+
rytrPbPJ/fEkChrW0gyG3VYuBv84S7Z4+fydF+xoljkdgLcdet/XLa616s5MCi4+zWM4WQY32fgq
xD6Nbb5secNSs3aVBnZ6tWfhLYoyXb0pqseKvV7/AetLhuyjhuHTyJkF18U9D/3BrIe8g3pblV7b
PdlQ0dcxixdF7XCWhKm14oil6WjMoi8LBIMYhaNMr2OUdSvo/JjBq12o85MVGtrzEk9Ec/Uh6z5G
U093xMjp75r27DubosFvB0hvOBM6eXvwNOg74jh+G0Tb7Cc7SWm6VUpjHD2zHqLIbwYzfaORMnm5
qbdeojTa73DRUcXStFD7N89VfMH/7aCYrqXgfVWBBkdNVABTya5kd/Ow72tXAcWwB+k5MF8rqCig
IWL+nBrZpPm1u/TMvnDZlKoN8aQQXzBc9knqGvFblbih6s7xS6TvJvpeSUeVr+RYZyaF+DPGyP4J
dxpCHqPhl7rcGf3v637J/U7ISc9MCNd1NQzZMqnY1SiCqDDwGaq2ocC/s3yXL17DndW/bnElqEKc
EkpeOrRkoYUq7KMyamxc9KVyF3aYMQl4sB3W/IiDrSX9ZmumULXRAGmGbA0qyudxhjU5eGEh4MyT
8lkWHl2A0kh9neTOtMggNSt3KGhooNIgS9XYRYXI6KDjBx29yu1ydPyKIzJ9P0m+hnp3ffvW/BAU
J7z/EK45qUaIZNqgmsGQaZVr9BQg9MIy+swxMiPyxrYrF2duVRI5E1OLo6nY3ejlCbhrXh1O+d8C
4dFjPf0lPOadhHEMNTfUQVeBFo+mx3b5KuP3Dj3HOUXXZZHJsa3uL7SgrD9ytBfCwMCth03SY9nZ
0pZOYEHcztSK95JZ70oGKML1XV47eRo0jggwLdS4oEgPYRTYQMnhWNQg04WQAYLAQ2BbEjMrDor1
aHw6Er8ZxEeHaqh2py1phX4qtixwVPKM/ilLf+gyoZm1cw5pLh0CV3jXEhHnPBRg8xnQv3ZtCKQU
r9WMiQPtAZK+uTJt8zLaI/pf38K1ZjEX24X4C1PBWxKVHGylaSqoxuMOUn+r6RbZuqP1sQMNiWHC
FBT2UZavof6aFBIlvT8NRTGmnRi2hNLFVPWp2ukwbCiDW/cQ41C8hD3Q4DvBVMh63MTBgdVbuuww
uKQ1HhrrPQ4/lvKulTntatpx+lOEYDd1cz70Jn6KgtFkFOdy1ICRyj2qfk+s1tWbHcmP4eIVsxMq
wNa7fGDw9e+w5sooqRigBSH1uKDFWXqgh4Ze40/bzE/ofRRBqa38uG5kLSrhJYYjo6PAAVacEGqJ
1ZEcwv2YaI5Gy7jJyPcg39rckZtNMh+aZHBNYF+vW71YGsAdfJ4qf4oB0C7G96ViJuR3QCFJSghC
QNMd6gyklvjxH7TzmTvBCiQMTGgL4XWEM3Qe5kDiCKNcXyDkD5KKb9xGHtnrXnEzbzKMV1swNCXy
JheMUxcjx4ut9/3g2r6szntxfoUfIRQOYquijaGC2DVvoYwONYEf7Cbw2tt4X+7Zre3UP9NfR+Kk
95VnP13fZf6nr62ff4WTMK8tdtSkDdZPzdmZVN3RZYjKP1t4zQQP/icm9LqxB1vD6sC+w7xH4/Mz
2ZgfX/Rg30Ot0TEfu2P8mT+W37q75Qfmu4eGq/nB9+vrvAjGwhYLF6u1YHaXquNHNCAIJQ+JutH0
XZ4fS8TK65Yuw4JgSrg5w0wtoPcEU5aTfYCvbk5O9SN/OQ6vym97Zzx1qW9JHvmrX9FAvgXmKpIu
sduTFhPq5TMoy5EWOlbP3Cr6ur4qsrqBJybErxjHaqGAdO6Wmafd106cbztPcaz7b4nlfKlO9Nv8
9tY4CnMbP9/W3liBreT0YNeYd/1NIiNpX2QM2GTATlAwIHyog1gdSsfEqvQKzTpDO5DxUBj+bP8u
0Vr662VzNVzgqLkGB/4RQh/N8n6OOe+4S+Jyw/pw2BUDaxbHKqgZehaL7NtYzaO7kEV96TVlXt+N
Y5Y9x4seH7Kc5OU2aDQlceoao2KJGWTPBFpZR5JM04zKylTvTGicxp/tOAKdl5SJEvtmHM8E8gcx
fc6YkkA+tSXmPmnbGjucaYqsPnoZgLA+SwenRgWAAXjf8yMazGkYNFAIA/GXqv48FoFrtK2yHztu
sO5QriCjsaVzD2jkUNuSTOky1MM8QLYYN4t7DHKq5+ZzqP/EaQUFzZiQetNZafhuz3qFsY9Nsbn+
QVdNgcwDqBdGQiDsn5uaWKIlRQIpTQAKZsfSingfVSYazcMkA9asmcKXg3sCukxAqD43lVS6Uo5Z
C335uWpvStusHknS2ai+6RCiuL6sFX0jXttDOR3bCPjsn+N7EmSnuOvHtqpxTbnFN3Zf7iaPah4e
D7HTJk567HzodxzDre1RP/MRiN6KrYw+vrLgs98gBD4txYibcMRvGJIjpa+R9YGKuGShMhvCps6p
GvalDRtLcR/099CuSOLn63t5GUzPtlJkuzTT0mIAB0wYy7zRtGyHsVDe35sA1NBgwIowqorwFgso
wNoIYEJJrE1sWhDrSCWrWCPtmKc2hIA9oNpbdAps1H4W+clD/mIf1T0Jfe3AtsjWK2eRfZy1nTs1
KZzjNrYiSDfAZLaAw59jfoOktniZ/QOWd2pBcLEQ42jRuISF5mg9Ry5pMDiLPuG16OSb0YNgqGvf
W4fCVWUlRv6Hz5OYc8OC3+EVGqOI1hSu/Zg9DB7InfYHvSGY/GHvLT+DefaqvQ63gZREt2oZDR4T
nVPcQKIog0mHrosxOss1y9gxim/JO0TgwNr2TEjjTD+uO+bKRWDiXmW4AqA6xUQ8GcILy/qmA/BR
u5+HwdGm0FMhk2R6drCdA3MrBcWsHWhsrY2HOF4WKGqeR8k+iUpWlQMKpUj91OmQJ9/71r2+qstk
ARZObHC/PQmOjd4oaALABvhr8e+hfVNDL4lkB+6i2M5FrFG0wUMJDPuLJmNLO94ZxlyN4EU9VM8m
dwuyqW3MiJ7/trstmBIWFI0kmBoF1eWc3ijAmeXRswmMeMQczcScWLdeJM/ulR3E0QLRlXKQOIoZ
5zsImjszUT/O3aq6r3VolRogr81bo1L+/lNBTw4kOdS3TZ2owjkLiVlbRTpAsRsK8nMMgbUlvosg
C9ga9dN1r1iJVqem/rx6T7wiqIxSXTqYms3amdrifu6rj+smVpwbHkFQo4eUFbt4w9ZGjpyugolx
CL080B9SsAWiVDbHby3Wo//LBy2hI0yxqvPP02NszhhmMwQ8x02/PMXZjZK8hmRPDc+OMZCovlkm
d0zuqgwTpb5dX+MfcKsQGlEXxbdC045yFeJz42ZHLXDxDEx6esRwbgwSPNp7P92mWxBvZ2fesEcF
71hISPXOi7KVAWbWviKHymAKOd7wF7BLVVGsIU4pBJDzEJqHOBLxv0gZAXoFsgMQdxtg2/P10Z6W
gYmnhRtXr7Q8LORRmiquvBmZCp011HwB3b+s4wCpN5u5ZuJtSm/S0WNOsRmc6TG+XR7RDa2VzXey
kxWbydqhhtIRUBHofwLbKxzqpaJlR2ssLAdHuj+8t34HyGrsgMXcO7lzP3hky+6qnX4X7JrZt/e5
C/VK6oSQGJf9mEvepYEdOPkx5HyX0yVvqqzFj4EqkMacZMC8gRCaHd1DssFzUn23nmI3xAMpdu9+
SjyY/+0LDz6xLd5BdhFraQHbw3v6ez5AZc2vHeOh//iyfy7bCSMlut14NC0nebS2JZ/SJK0lrkWK
0+VzNz8JRn1tJFXDv0Xps2f9HZVM8NXpFk7nTr5y+0geKwlm/bKqBzVUhCS8o+HavHYsmMRlP4YN
OCJat50jd/bbW9S97tvWTx8mibGV5fFXOrokXIPVEgV55zAtm6WpEAjTnZorzoLyLHjd17/jSiiA
9AUARZyJgpKA8BltWtZxZWtwIbB2e/SCDBn+5U8hRfAUwIQx9hMHFV0JUacrCIqoLUoLgt137TZ6
M0YHYvjgKD0/pO+RHyY7FCRkOKm1o3FmlJ/jE98gSpQXdg6jAGJtwx3A7Mh/d+1H9Wbdkh25B2Sq
2US3+Y2G6CfJNP4UOC5WjNiOsgB0IJH/nRu32DKB2gveK1hY2/o22dsHKGNPP8gD0sLH4jX26D7+
SN/i52TbSa7PlQBlUgL2G589AdNCrT+vtUaPggi5YXEbRHdxfWux3yPZ/bXbYNwRYFSIvCjyiOQN
O40LjKNN8XSuXzXj3cz+3vdRZ+Dgct4avSg5FG3fzalRFG7VA6GVeqS413tJfsa/gvCV8D4A9gyF
DZA0xHYMAeXEhK4XHnvaVsu/jfa2tN4Mc6/Sp4BmDsgUzvVNuzjQoJ3ADKA6HLmHL3TuFqqKEbdI
zSCt06WONnuVVjhWvP3/jAivvbqCGnUwwQgNMOYNRFm92Layz3MRNTiBxkDmgscH1PfE1FbVxsmc
phR9BoBfI90bAay4vowLN/5jATYgNAF2qlir7PqqigcCxdmpZl5RezZ70oDcVH9cN7PySRD3QPyj
ROOakvy/n4SJoGwqZM8VVBjrzgEXxRnnt/CvkyGoZRiAfgHPC/EYIJTPjShtGdHGgnZTEemPoMh7
tNC2JJS889eWcmpFSAbmbAz6BI1wt8AEGlBkt1rc3+uWTPd+1YyO/UIl2UDxUYhtw4RSpLlAVm7I
6LGb9FsL2tzQsPh7NwZbB5GMK9KrqPic79m8KMRsKFCuLeTWEMatWneg13v961+UCfBhoCuCsw/1
IKC9xEuirAvUMU0MG6F0M7LYL5cZQ0C53FWCCWoj5E1k9b6LoCOYFGJAYle1NXWAKUAxwy1VP66+
h0HnpRhbbUCQu9nSWHIb8b94FuZQK0PZFpcvhKktYEzOd9JaSrOiXD3StlukEkjIRigFpNXWXOyn
4V8oUHB7XDVPI1x4UbwaokDvgz7nwoZQfOozvzKhabstE7e0XlKonmuPUfTOQkk/cG2VQKEaBh5y
uDJE3Q3cJWOcNygx6c0hjCAPyPUkb9qJOaUMOrcSmtDT4Mwng2BYLxO9pkizpS5hClf/PteDY5+l
Pd6Lv3sm462tmeKkLhXy+7gyxDeqUZQtyDPwFmoOqtNqVX9rR3N3rNpacbpw/heRClOmwT0Cagcq
3OINNRK71QJQaNyGmD60fh0bcy+hln792K19K8zf4dPFUMa9SGwZtI3hPeiclFpqeakVWsA8Fo+x
lgFxVZSbuSje/41FzGbQMV3dQG/q/AzUVjNkTQ3ZSHugv7J52hKjdpawgTCHnW5aUyY+sr7Cf+wJ
L5N2AvDIimCvyuPfatS5bTEdJoihtUr9aDYysamVmGxhtND/licc8RnZdZ2l2FC7GMGO/wYIz6aM
/et7uGoEOR+k3KDzfKEsU5Qzs6G6iRs5Jftaf+wG6kPwXuIbqx5/YkXYuTDvmzThCIYpIhu1Cd77
rr7Vl68wbiT937X1oMXE1fqRzKDjdO4T+jInyZLMiMTDUzYyDJRVnEgWfFduGNTk0F3G/9AnFK9+
IzHmJlC4GpeqeZH6psZvAXpLRdA+1vH33Hq8/o1WzVlwcujAgzapC2uapwji2Xxqe7tUBys9ZvrP
Zqx981cFWdZBf75ubSULtEBuRhKAxAa7KOQ1jTr2agu8pJsy9qVktq8XseQdsOYOSM90FLqRplli
kx6HSDVIi1iLx+te7QuvH+dPVHIxW5VK7sk1f0D+BLI2uBqgavD/fpIKxhq06wsLzfoEmqi6jgk7
u5ZkkifAZdEKt+OpFeHyMAE5K1iNBXWZkf9UFmoegklvHkoyzC+asliYeW9WW/TqM5QkrfYmqdAh
dIomYfeEjcOzmftkHPZ//yWxxQwvVugLYMbD+dr7DII3WQQlTI0FD3pcPUz1y3ULqx8SU9h1BBAI
1In4axLSgs0NtwDYcnwY1FxLtpOu1RGoSwCiddEgqw+tmUS5AWhvG8UNuND5okD60oOWIgjHWf4+
qm9Lqj9WXEsExeXN9dWt+Q6aMSiO4DaDUqRwv1j1AI4IJp2A90hTp6LGb9blBxS5a0l4XDtyaI9j
/yw0rMGHOV9T3OlFufA5fIBYfJQ1uOWgSEgWc1nkEnxUMMLimQaRiZOg1LsgG7cYI2cubkgjx0y8
stZdI9pKSZxroQvAFOQd4D6D0iIEE00JG2uhAKdUTbePTX2/xP0xyKbdjLgcNP0hNRrv+leTmRQc
ZCjNOShCmGyaGnxg05nsrw5TeMLAB3CuiP9FcMZjGVwH/mJGZfz82w3zPBghV/zvinjbW+p7oVaH
skJbzSK33Rx7Sm7511e4dgSAc+RzjdAsBKP03GRULxNNMKXMtdBDMRZ1M+fFjVGiVG5TSTXlEt3K
vcZCAxSsVZT7xKYkscCHKHucAUykxEDx0TGQK1jhJkm/JstR9Ls6eLbIxrAkIXXt7KFyiWScK6Rc
MNAiIB6X1OCoptZytCJ/gPD5JgCu9vpWcqcXn1EnZkT2WQvmIDQPYEZtQj/sXhXUnetyE0HVY0gk
V9HaZ6MEGTheNOB1iW/skCpaQjKeIE9QAG8D+yerR8tVuilyZpZur69s9byfBkrBS0I22MDc4GuZ
vX4XN0+lbZVgd43bjIYbsmQf00Lfm/w+MWUz51YXSqGuDkVkpuI3nPtnApbKCMAFB+1jukBGnDLB
eBmDOLkpeR+uLhJvfZR4cPJAqRZM2aUyL+MCEJPZdbZ26JgeZrdINqvJgaQdw/yWIWltxxxJegfu
QvREItLf2Jj0IqnTXK4ZzzkcRvwSPiNITGmoPtKxQhbgon7rj6YzB6UXQpepkBHWLz0WhqDSij4c
f2eJhvRhpL3OUN8M2mNhfk45FGGKHZ6qwNFIDsflGTw3xdd8kjtRjVX6ZMCUNjdOy3xWIo2SpRAy
I8K1NFDa1hoHAOWBH7Y/mDJAyUaSCK3ZAIIDgQT1EhOh7HwhGBLUqFMIkECKcU1mNuxyK9voikym
c8UMAKe4BDAsDFmDWHqeNdyw1R/5ttb6zlRjawU4cmEVSgKJxI4I/NcVhLhRBwMMwiJOVCmbVpn8
gMqmv6yaARGNx1/cNKIYjMIgj93WJnZtDgZXtUswmEwoenZ98PfHWANUBJQNFFfADBVfOGHd4Axn
UEmMMdEtt30wUNLk1i5jz24+TUhv2RgltciQs5eZAm9y4CWHIi4A76I0ixm3URLEsIphdt+qpnkl
FS42FZ15FaOjKKaw5SHzr4fllTjBZ6GZDKs0UYUU0wU9TLJ+iUtMjFI3g/4jm8ftgvRkpuPmuiX+
l86vNjjiP5ZELwniMmynCZY6+wVzaHDr+AoYzsv0SQluc7+WtQ9kBoULJ+vKANhZGIzampMjDOsu
GTcmeYst22+Vd0s2yWN1LwkQJeCIAZUgXqg9KGF0atPS1UygK6LHicyeGjiDbE72mp8ABvZfOxfi
oU1ZqVVgYmGJpqOm+2awxQ0SV6HvOXuzFZk89uW5A4QDIAu0LizrEi1L46q3GTqdbtp0LyjNYPIu
SbxCr0ZJprx6e2JIAm/GcNyICL5MqBZldo1EEhWVg25DHzENaz9oo89gGH8ujLyCEeKSsnjQUFm7
7p6Xbx7oNaDqhIPP7zIRcmEt0RiFUD5xa/OGzJA2C0OJhct91DhFB+kWugD8BXce9ac6Q6GhR/yq
wH9zZnVM/LTLmQNFX5nS5NpiUDuG9OOfaCK+tNFRyxRImgPuGVYOpQ/S19ufRFQ4zRjtAggV4iRX
1uOLPbmL+wbjEJoAsWqibQGJaXpj5bTbKDP0gFXlPm8NegjIeNQU5WDbzV4h5UtdL7cVCUPIFSPW
tNEDekgG0r/hUJJuFyjIyEJVHyRx51ItCUkJdK5w0WJIGdJAIcSNzQDoUBpBs0gxN5WW79QIuD9T
9aqBufGE6RRJ4KrTV7hQL9FClw0yebGVL4+h1QTVJch14+EuRKK2CtCBnLlopXYIB8sJmyeiEUmC
vW4EMyuh7YVGsxh9MPK1zqs5RLjD4QladWtiDpkhE9r9g7EWPjw0kgmn1eLOuKgNtJmxJIQh+GA6
4ka5+wEa+ndIE3m2W7fOdv5q3p441Le4Oab3jZO9PivfokP1aXlSaN0FqpM3YPDcxJvMArBeTOv7
pC40PcWCyyn1IT5uzZz80U07SDl4TdN7c9A8aVVjO7SVharVzcZDjVtHDifKNyDtrvWYwraRsO/z
1LnQF7zJIhm4c+UcY4n/mOE3zskpo0UDEbceZuISnabMvOui+ON63Fu5JXlzEu930HUoEUVI7Lpa
0lzB9zSbJyO4G4p3HdCu6clu3w1j1weSXHHlAa+d2eOX28mSurmzgzlOuOCGVzZ3KSShUYbXILZx
MJRPhmnW44siVVBe20j0EyAlzGEkGL1wbjUdKlZXTQalqx1GBtqPql+65APvIdMzvHw/bNOvn9f3
dc1DTi0K68SUzjKvAK5Cc0a9n/XyAKWX+1h5/3sraNyBXgqEJ+paQmQxawaAaZZzpabZb7p5Xzet
B+qMrOxCsD/iqcdADhx7IC2hXMBXe/rV2JhO9lTiq91Hx2kz7FsADrXP8mh8gdEsg/TLrAluD8my
AFVyWOs2YLLtzG281W6am+UOYuITQJDX93DNN6AOyjF+QBldNBjGxI5q5PM4ZJgDpbe/8Ha9buAS
m8blZ08s8PWe7J4FFmmv5rAA4ZNs370TFwQBtFYdU/PS43BY3O+oH/99vw6IFtw4YJ3jhY5a2blV
koBCOpgtYpT6TaMHnfhjJvOLlVQU4Ca038HR5XQZ4VwFtCFBM42QVt0n9/btN/Mn2bO75aBiFr0L
WVAPbCBXkQlQrZ0tQKr4xDxgqhC6zlcWYOxuCQAAYhbUa4rGdEIdFQ5phXoln+fIrf+Z4Y5z8tkw
4M2KmorL491DuX7wkBGWrv0NqMJ0a92Wx+bV3NU3bL9IQsefGq142k4NC6eNViAQVDnWR7afEwwv
98VxRNTa6M8omf2qjjUGJ0F6twPEEJ3zN+Xg972bfZ+92aF7KQB47Yo4/TnCcTQhCx2qJn5O1/p0
Zz237nADcW+fPHNJnc3kM8/Y1cf4Pn1zU5nu7KpxgMDQ2ISX4QV5/hFC0y4ZqoQ4neZNjxliLUiu
42MaeUXwq4HKRil5+694NNBmfBAjtCHQgRP2Phugzsq4MJMeqxgbNTlkfOzKh9iGhEISA/AtuRBX
fBmjcznEAzrtICPw9Z84mTIPtEY1CGKWxYDBoPYXRDAQKMhfM8Bw86FvBAwafxaggn1up9C1Kohi
CAd2dqMclpF0aEnTSdI5ugSlwgwwHVwhGEEPgN9zM0lkhWY+zjiaL/andew8CyOpMOY6djBebHKh
CnEgmqPc2ptQBodYC7NntoXzWifNXGNoCI6N2/7OX5tj9qDf5LVjw0kZhG9c6PBVL+rb9ei+cn2c
WRUcxk5rOEwGq21+Mw2vpUzhZuUAYIw8KlEYTAUqh4hRJL2VloDjQLuw8SsVPZUUcJJvWnuMUp+E
21lGyVppHuMTnhgUbqsqTVlXVdzgjbntjtrRullumK/8ar0ZQyYc9abdXd/C1SVyYAkqJxhNL4Ik
gCmkY6fCN61yOvRs2qJh5pjst279wDvTCTRrq1qyebKr3w3aHNDPgP7ahQ7zOBT1mOJZihSeq3OP
dzm0ba6va9UjsSwoIQHIyIfLnJ8Go9ejkuIfN0RZHJPus3gfq7cdajW92wwvZHbs5YHgQRh/z/rt
gORKlvmurfL0FwgfM6XTMNUF5AxJsCgH3erJvVHTr+vrvIyZBNg/BGho9aE5rfMfcRLDcgXzqacW
Km99+gztWDM5dNNNZ9wr6sEwfl23xTOK87vx3JZw3ABZUMqcx+e5/24Z2wK8k+moxbcskXw82aKE
W49XgHujhKEOBDH7LgleWACm1lNZHCciuXRWKl/oSaPXjmozQ43A4D/mZAeZCpZWCpyoG8X2voze
IFXoJjmGmFmQPSnodp6+1DB7DpjMRdeun1P/EOJ1o6cazgA8NElVX8G/26HbW7HsFl9Jpf4gXkCB
A0YUyeL5+mamzvHE+O2Dt3JX2a42pZ4W39dlubnuH2sL4tia/1r6s9MnO0mbJY6jHNqrmb7sIEQG
xaPEX0bz6bqZtQVB/AZYAjTa0VYU9i1LtTrp0VRzQ7QsLRb+mCA2rqLABDqXJEPQVmwBl8QwwwB0
C6T0wuZBwDjP9BC2SFLd9H34sMwmZNtyB0WaTZp2O1V/0MA8zmrisOmOaM+m2RzDljq1/qNJU8nS
157wp79H3OKuRi2/7fF7Fhq8lYPmG412oFVxSNLooUW7JAPtwEJRBiAFSKIVfx1tkCuBFIJaBeHy
csKbYxzInI4duABFy5xc20+aC22eDAr6uYLSxcf1D73iTzbyGY43Bx4XJMBzz13MsJnzKoY1yNh1
OInZ92WQKLrJbAhBmgZlmrEgqtwmLpwl2BZz6GFAmHN9JatudLISwWXDuppUrcVKDKiCdR8K2LuZ
FyX+/2dFuAuiimEWcI+1mDMUNoEN3KPKSuxv162s7xgqEdAY5LBK4UjY2pJYcEPI0mkQTMC4dJAj
ZyYJJesb9j8jovRlNPWjujT80yu3hXGfW7tkdqdeAj68vGfgzijTgx4MjRUgh88drC6sIJksbJjS
6sjLu32l18feqDIMZSfuqAVbMso6SGvbx/scYD7hMQBNw3ObWWKlDctx3dh2gnYqO6p5sWWd9nL9
K/FvfX5X472GkMVDPgyJIP06rRNtrqBOhuz2dl7A0Ax+XLdwmQ3wYh7yRgiSQc9FbJlG439I+44m
uXUmyF/ECHpzpWk3Pd7rwtCMRvSeAM2v38Ts7hMbzWiE9B1evIMiphpgoVCoysrsiNpqeD1ZdlL4
A4USexYPUNbuyh/DlBLExagQxL9zt2B3NTCMaIuBu5kndDHMziAzHugeiJf2o+RcNY52n7bmNdhZ
RV2p8/WpUNlEXQ/gCqALeaTAjNSqd3Tk4n3iU+dd14KQHAb9B5G9v91IGEJJn42pIbjyd0wSKhrp
KmTDNXkbzfew3UfkpVUPs4jm59wnTgzxl0dXZZaRD7iflfYN0+nuOG4vr4Qd/VOng+ASdINZMY9R
STLfXyQAnU7nqu9NZDTj1dzfmeVWil/baNcMV7V6FXWCYuXaF1qaY96yMFdFZUpacA1CKmbyJnk/
T+02TH5II3RoRbjeVVsYpseAAVDKANuc2qIz02QCPt6b5ZfeTne6Md9XWhtILXEBjRHkHedBgrHv
MQy+7aj4P/s1i5UZUp9GFbuVhqGAitNmsJ/DOrj8sdbOEhuPBK8J/qfz+u1VSm1oeYCJk1RfxvTQ
pMd4AlJRUKZc8zkMX4G5AkkoI+I8XYmiNEWpWcyKcm+GCVoM95eXcR7D8ShBAMcr8jsKcVtF5KYu
6wa8paC7NetnNfyM9Fst3RdT5maiuu6aFyyNcW8F1JFjQnJcS/asQ+Byb1j3hlG7lrzvRLWANRew
UJvC6CrSz7NB9H6wh9KIsXFNA/6BdutkwKHEosRk1YrGdBIwJstujNPPE7eVgY5wXnuOdD85tas6
D5Il/3X2g0+0MMLtmt0MEiItjMw4nNW+Sz5n5SArmcDM6scBfAC5KerGZ6yVZQ3i+iyBGTszrgpw
YOxQwehcPRp/WMS8VqOwEByhVYugdAbOC1AQjFVxu2dAq08OcR2FxS92nXeW10h7aaj9vtpedvO1
04oi4v8zBYjGqSmql32XVqBVbaZdl+0bMAk6BlJIgZlVf1iY4Y6rGRoNIQPMhHlg0ncSP9TJy+WV
rG4aejJQekDT4gwl7aSx3gKw/03xTdNNbxxkJwQuFKrhgtCwuhgEHxnTTIgO/OxvDLacQSuwmKGD
puikeSnmBEZ9Etzfq59mYYb9+yJY58UAVTtmJiMFCtXemASTYrp99Q+hFGnPf8thG7uwA0Y0yPxm
sNMaMeT97Jdyjv7l8y9McCcVheqoRHMHnLbRg5HcJs7tPArqLeuf/88quDPT6Q5pDObInZJt4uiK
ZNsmAh2gXrlU+Hxn7sonJIst458RIG8cukaHMVLGoAcb2DjgDAWYHyax/d4qAjrrfmOSFHy6dJfN
zv+2n3zWAMG3kDYR7CO8EvWJ6tuwE3UXBF5uqKduAYLnJLNr2Mhbx7fiW7l3XEuE/xX4OD/d05jV
oMgqjCiR7/QBtTeGerBEBaRV38BsMXBoqLjY/PCLJk9xrIywMtSfYek2U0Dz+zyMPAsUuZej0Ep9
GJfSwhbn6rEyJKNFYUvdKhtySG6qG8iobcadNbug8kDycEd21l+/nZlRDGJhs3BB8ZSisW51qEHW
CK/ykwYKwuLLEkVw9rvPXH5hgiVkiyiRRnmv2SHWZZZQwfgYlZ+Z41H70R6gdKAL/HulHnW6IOac
C2th3OdK3mBBNQiAEld9L69a17qWtonvbLVfl7/Zunv82T0u0FoU4imDjjdtK4GSOSEQaxk95N+D
8VEZL5dtnRN44em3/FTsxyxWlvVjZ3QxjMnTrghkL3nRvSiwbuih3UF36VlynYAG/UHaatv2IfFr
UWom+pCcg3ZRROWmwtbGrbEDgIGOrwYQwor2rtbXVP2HF8dyuVxYBtQwayMd1tRS/8itCWJwqr6Z
WmV/eV9FHvMNclvsK+aUaoAXsa99FLThk1H6FlBPc7obiV+ZuyrBHRrvQlk0RcQWcOFc8CDTWRlj
o2Z07WGbvVAn3TvjkxEymxjtd1LwPaVe0woyEME31LjYXIVzF0cZjBKQwhegq2oGD1wJavc+FJVb
DILy7OpV8Ofs87ATjEk1mczCS0kwRwRSjbavH3LJEqxKtJVciFGl3phpATNy9WmkXt0fLBKiBriL
B29y3E70fhAtiwsyUV5DckeDvXC6tvqbqnpSm8fLbsl+8iXv4EILbfIapSSYmIfHcfrQhKql54jJ
k3ByhkC2w8hMKQzYY/8yT9KD4qRurcT3YCgMJtO4SsrbOseoYGGKTpzINBdIWltt5DSBaVOvXrSC
HFMIm1nWdMj15NA6sjfXpVspZmCMsuB+WPd/ZPnQNMfE+ncwWBz2EjwhROtxGaWS7uXyp5zG27iY
N0w/rmjTa1CXCGpCq76CBAJjUXg0g57kNGxrmBQc85SdOGMIzGYISkUHv9S/FAdBufKfGe5g68Ru
nXTCnvYJ3RS27bVDcksT1S+0r9gRUfKstKHgPYsuL7cqEy+/RC/QEA1/SLHLhAHMfXPd7iIw8+xx
Ax0gQ6u8p3sROmD1+y3scss0216jYLdA2tcrbl9knkO2PQjd5dlVq1eoa18+hasX/MKcdvrxdCOd
Id6IZnZYvUjADtuvXQUtkw0Uui4bWotgyzoydyTAFV9Wcgm/HNVsG0f+UN2TeYdKS+BIbgRdqBGT
gpdNrq1taZL9pMVR0IuobvIEtYIu/13YVxL5PfbPoAj1YknzL5ta+2rswcukpjBKzutNtYT2IzS0
EMyyjRWC8+KHah/Dqdqoqm9HhsDaegN9YY5zkqKytJp0MNcgS7H0fR5DKNK+t4Eymp2jXQV18UVM
U2B27UWyXCTvK3HeWzWTvBmBaBq3tELGDsCKKSLCWwsoSzvs5lh8N63C2HOP2pJXDT8y2ZPju0xE
XMz+BH/5sJq5aoNJmBHinZpA+4REZoOYVdnVDa3DB9zhgktAZIK738pKqu2qb3Fl1+ERYIig6USP
t9WNYpOooLxlHDKcg6PQ0yQlkzjUwJCgxO+dPLqpiGty9eD+Z+Rs/grFqcTuRgQka5p+zP1TAjnO
BEXY8aOTHtNEubdBWXj5NK1uHZCoaHdaDkZZuK9TAmxghx2+Tjb9aJ07/e9ZLNDTWvx97tOMcjlR
iSVtiWnubCe5jTP00qNKCsLpX+oR4Bq10b0HFlHj1YXNmCYDeFDwjcD+4EaWVLgJ6Q9NLOpprTvD
f4Z4LW1ijbkKMVfmb0jz69f/Oy8sCKmrIeDPavi7HnKrxErw+gQCH0P0uWuDd4c8JyLV7BVgJb4Q
qIDxmQA5AQPC6flEL1i1KeDI3nQPiozw3h8/qwMIxsNNsS9fo+14KLeTn+1DNz+IEMCrsXxhmwuu
pdT1k61hjRObpony2IuLBINlYwI1QWjoZPluwAvmssuv3FVgM8R0NIjNAcs/Q9iURhpjvg2I6zxI
qK9TUHe5beVLIo3QtdcgEOwgAAL8ltFKcIcrAxOYWZgOkIAGCfSp2Er5vAmhbpu3867Xv9AuvzFQ
1Eonpoku6v+vrRNAImCNGRMD/n/6Yc1ZHsohBZpGJxBN03K1DJQhc1ySVb2HQ1T6cgzKyMubu3I0
IEuHT6qiTYGAz3lTCZ29HjhjeK0V78sIHCglKhnk70dH1RMznONAKXCaKwv5BiCWrVq4OoncQTRd
dy49AY6a5WK4W3jOnDmK2C1s3BY3+W2/cdwkuCs3YOebIbrEqmjdB70G/YohIlpcicsY7MOUBTAO
mOr8LvAtLma1JOUUKmj85SEUXZz5Y5jAlnP5W60AciFZAA1WtGCZNA7fQqCz0ZkFQRfOnPS7ggL4
BWv9FWQiy4M0TSgdjNIdam7WlYI8zlPn9CeIPQARM2nmJhGkl9K/J0JkPwlDAWBZAskE32SvJ1Uu
Rg3rpsan0TxmUeZDJgjeO0EP1hFcfmvOujTGXU4ELW65NmFsjEaAoyRj8lSzNVwpnj4ub/XKzY5l
oUuMVxv2mY85ZYNCjNPBX9uJZl4e42mTJ4nkK5O0b6bE2LS5o7gg3vvqx+rpsu2VIHvixczVFq5U
UrMxE9YmMKY7RfVUet93D2p2LFD6U4L/zRYX8XLaKPPYwVY0DseSmG6bdp5Ou4Cm8V1KHej5UcFH
XAlz4DVA0RmAIBB0W9zyqANGUmKClwif764G33jc5Bugdh474BlMSzQMsOIzQFyDjgtQdjApWFxM
QEk41+2RcRKROKja7lPrR8+UZEE7bNUMBFlwEhBFz8BbrFWKgwA6IprWbyWVIDTZ3jnCy38lzKDS
ydALTOwApk59w0rMwtBjMNhAHtUI7CZLH2QzfpuzKA0SUFYXIZTKU/O1wiXt0tm8DqNCc+V+hnxG
2Dj7rDNESfDa9/weNMbmGmCu5Q5lYdRKMjdgBaAa5DWBCcjmG6P3lAw8rIKTsZJiIU1El5Y9I2V0
6U9XX6JuFHdZComTgSjXKYlC6HX2A2hgsnAA74zUi+DK56Jd7MmK8TLgrA1onnwLfS8OIzBtZZxG
kAdJWrcJLBe1G8ul72/VtnAxmvCr2lpos+ce3Pk4ewfj17QTFanXvrkFfiaGZMZcLp/yg2W5UnQN
P6GdAZMiauqmJH29HAfW3Hdpg/uIEVRoqW7ARmjP7RYAMWWvdvGHVXSi6tHZalB2QBYHpRqgSECN
xNxpsaHQowUbUVSBKV/WXq2pu+9wNi8vZs0jIeNjMuZQ4HT54E2p2nSUeaQD2v3BgSZz2ZuQRS1b
xcOACSgATdGqVk2yBzPqiogAfGkxHq0IQ+hF4Y0jFAgPGIfEfz8mEJrUopbaWoUDg9N/bHG5lJ6Y
NDV12JrQiyxiiB2mIB/2oE7ez76m3U8oPrRScHlPz5VIGAX3wioXR00QDlbdCPHgocjYA2e00mtV
qbofYWhP13afaLdKaBpf4TDa9SbqCdggclMO95GsUKjO5KU/z6qCgUVplPeOQlsKsu0Ocsi1RhQQ
VEiO8hl3kRkMSQRhwX5I8aLIVa3ehVkSPcelPkFFW+pjyAdT48fl5a15pQreKLB+QkDX5CFu8jiQ
ETzBuIxqYmI8DENxUiRSiThzEri+ji0EFzHeu2BpPXX9NrGqGthf6ODksmsPT1rZg+bwQdI1b9YE
leezUAlbmPLDqDYYKZHac8csCQvqTOD89Ab70Qx/S4pfzHdkfLm8bd8vIq5YxCR9mBy6Bv5tnjUI
pLbU0AgQE9oGNfVwr/h4vrhj8Kn4ULHbkPso0A4gW5Ogs2W76SHdY0w1KHZIp/bj1RSUW+KS4FE9
No+lJ3o4riRSyx/HEw1pSjVIEoNzzAbmNbVH4uzxI2N9O1jXJRWgt9ci6GIn+DInaNwNR2I7AQUy
VXUHqZW/lKGxH4iU5O+Xt33t42IwDxmUCnpTkNWcOhIomYAhYnJHcjTep9qHXo3XdWkDOzKLnhzs
WJ98YFYlhrYzkJ9AmgLPdmqq0THFWVow1XaNP5ID1XAcd061k/QrxfDGOTBNTF4N76l1VYhu37V1
osqBGG7Au8D1dWrcIRBsAHsqtAJLsJlYW8veM5bwBBWpyxu69rI6cRUuptbFbJkFcxXzvo0D5UoN
bAgVgtUR9OCb8iYMZP/3ZZMif+HWNmERVZOxkxM99Pq+VrahiNx6hZsHZ/LP6eRTbd0AF383wIb1
+JYE85762Q/Vi2+Pinc37+5CiNK5+jHZaEG0ubw64YZyLmrMDhxGhWny23qa3+jtB3pCW3RRDnfF
dgTfneALrm8nHhaY4US042OrWmsoDBDc+bnxeyzvwKUoHF1bNQEuc8ZKZSHD50Iqcao0GVrk3rIx
gTFZdlEFCLJaxLm7QlOEr4ZpBjg+6kAgiTr1ejUnmUq+PSOp3GnSP6LysyD5Ue0QK6f8V6tYnqKn
nlFkuxnTIVGW3Am+HjNxcupx2S9zeu7rZbncK63GnBPI3wAzIq8y5Os2BhihkeymIKIz9Ee5tXNX
lpOr0UikdwsM0oVCzABP5L9WHGQ/BwUxxDqoZuAhd7ojMnjmM43l/an21SvBAHbZZt6ZxLu87LNw
w5nhggD0TJpBqWEmq27C1K/Da5LiCxiCIa/1D4z5R5BlQWoIOpGnyyFDniVdkxVelFnphgKslDrp
MZ2mJ4e8xmV+3ebEa8DdTkxpU+bz3lDfLq/0XK+KLXXxE9jVuczClTSOCh0/wYr8+Mmu3TR2899T
0AS3quS+Dn70qExut3f2dHBTwVV5lgcx4+z2AmMSBJ75WRYadQUeG0hgex1A5Rc4mztW2zb5VQyC
V/lqBrCwxNK+xTJBnoAxN5Yqt73hO9D/ikHZMUIJval2CRn2dTgIPu5ZIsnWxrTHUAsEeI5fmxRN
FGNISJMxMDq6RTZOfkt0kaTFWijS2aUMMhlUp84OxJToGJMvsYONn2bPI9oN8uwLfGQFqYFJDBkz
RzZYMMDwf7p5zdxbeiOhQAN12QG0RdMLsTftfLTRSgNAWrF8K3wQ2Fz7YEub7IguPliUhBgBcGBT
xVO3wmQwQk39k2o3WrhpVH82b+PGmxCJpLdG9fKBuJXs98XerPYOGEAv/5rV+xOFTVYDZMVA/qA6
Zccmv5gkXnUVOa6hf4XjPaB1UugOKtJqVJUDBYMe7a2RXWmVH9rwrAMhQT2855D3SQW36lqA0vGE
QMaHr35W/3XGCmWfnEA9T/6au7fatNCIsT1dEcHT9FVL0AzTWb/FPGsLWE4Yxa0JS12Q+9VO3yJ9
2Ch+fqSqS3fG5m1wlY11m7jOjeR2W0JdgHa89zjQvAJ0P+OVEmT78sYGlsHd9W8Tkgz6Mm9D9772
w+s4eLn8pdbOA15VGBxhBDFnzzeSdd1o6APSNzwt4Tlzcmf/QxMRdz/yYEbigKyUu4S6xK5I0sAZ
ygncNwaE7iplJymdIDiuVJ4hQ4XzBqZeDMjxlEZDlldRDjp/jAmUIEuZB0W+pegLHVq5KXyt7eV7
SlRyKKZeNr2piMvXy3u51kUxDUxioUyDH4Eq4+kZlOcubKsJv6COt6p8oG0QO9el5BXNNsp9u8m3
rXwwazAv65+hHcT6e9zuQ3KXiJB2a63Ok1/CRaAsjZIoHeGF2QuYBWe//Wh80O16X2SbAdWxj4/G
XRzYAdmZNyIYxNoJQA2JgcUsJtfLfW6jmUFsY8O2hH6DYuzAcJREL84sKDyseS6SGrTvWGlPOQsx
Q95MCmCmYLBStu2obOwuDqZQCwQfdS2YY4ZPAZs5xoPOSE4iw6Td8K3uOTk5DYohNn5LtCUZCMHV
NNw4CQlBsNr0DzmKq5ZHQamoILUs4v5f7hUMl+IMsenZsxo2EjmpRdUYO7sDgIxAqBLa5Ua7kTbQ
/tYEqeza/i7rt1xOp6Q9sUImVg3ZZUf7URbgWxM1N9curaUNLmHPZFI38czCcuTPKBFD8DNHq63a
gDwcyhKXv+TaggxI7jBiecjh8NBNzC8ms0lwOqVmH9F3OdwWoui/tp6lCfbvi0u4qbUJrQeYaPA+
lMLjbAbJ7AMAjklaG513gW+urmgRb7iTpjWZ1tktM0dVTy+c63g0gimZBbnF6qoWZjhPIE1jNn2D
r4SuKIB8Vtu6pfRqdk+OtK9FShirOf4yiHI+oUaJOusDrKG63edvM0TH4uIZKX5cv/Z2UFWoAH7J
zR6QAkHWspZdL0v53OsCFBKWFJW4C/Onrrox+9txvpbT2+Txsh+ubefSDOckhT00XS1jgWH2GHW6
C0rNTvcx5jjrWyT3gkWt3YpoxgIlpALMpTssWi9cUqdjqUZ0RCL/Bo5LO3bV9/QQPkyRG/6DN6K7
jsAPiU40ftgvWVhqjd7EFAksycaVnW5zFQJq//DOXJjgJ9/VSWuboWFfaHidh18qiDpbr2i3lz/Q
2ktkaYU7VmqiZhoZsJAebDsq6dyJCiL52sFFcRCcdWB2YHXz062CqCM6LQbEnEvtaIylW8y+qQlW
sfbhv5vFMi5i1Ji5c+SMwOt0qolEdEI7ZTtjUrPAIw6E+O5Yb/sy89NB4AGrDZalTS4BMstMMXFh
IsRGmL4qj33Uuj29kovNMHlddAPgSjsIHJztFVdxAe8feGINqLaBzZL7WlIfpW1cojegqhg9BBzO
Kb7SaXTn9kMLd5c947tPem7sWy4TFFN4Spx+uCTPIpK0ITpInu7Rx0F3i8KdoHz8klz1e21TgIi0
fHByd4Sw/Z2zd7akdB3fdNNA7zxROWCtVoi1//dzTJa7LI6cWYVZ2UpYe3m0t6ZXPkVBdh3uQA4Y
X2mH5FF+uLx+oUFus6NhauoqxfoT07X3CXgBo3tQv8HU+BJ6+b7e/hJYZG56YcdN9XSJ81CEGs1g
cQBG35XczBsP6eZuRnekxMyfSGl27eV6sqXcsYnJMNhFA3u93x+140w9x83cyi1vdU/+Wd1E7qvZ
+jf4xDF4GRFON4IFr0Sfkx/AnaESs/xgnP3+Ad11p27gY+bmMzq8og0UWkAkgL1XxKC54tdodqGk
xmShEJJ4dIQR5aS0KOCJxGAA1tA3bepOWUAtE5Pdv+wU7WDjrUZly4Foq65s0PFzM9ALpvN1gWIr
6Xb6eHSsx17em/ZDREowauS+1W0KEaHC+XlnPxXKp+BUQFefj51y4kz1XOCn5l2QDA9K8Y4qC5VR
TBi/Ln+Ksy8BDBNj1sD7AiweZ8XTzpFms4shskoqcKw1s967UJQV8Xec3QXMimOwTiBuzrP4BWHl
2iwT4F9ARzYfuqp7Hh0Vw82l+fz3y0FDUwWyG9wKKMycniSq9SFgfngwyXH0s0DheVYj77KJs9QG
a2EIeLTxAVCCivGpCShEaTnKk2jl1e+T9tjPQF+iewHW3zJ5MUzBdbO2c+hNoKoDalsVuhqn1rSy
nrLZaNF6TtoXQ4mOdty+OFEtKIWevWfRCwZuEIbYLDMAn6dmiry3HQSgHvnab3MKnOTJ7A65qO9z
7mywguwJ9xgKB4CsnFoxrM524intoTcRa4Fem5GvT4loy1bXsrDCZYMgEIR8Y571IOq2/YLYW5Wp
NEmsIyKIY+euwNYDWWkQCCH35F2hyotEUygsoQyIki6j6wyLnz369s6tFIvorEXW2L8vLsIZdGlA
feYQEWj7Ky2kndvUXeLWVOk3QJ5MkAszE7dwHNELdn1D/yyT80GSQdXSibDMdnqsCwUwfGj2zUh+
NcHROkvnGCKBUYQDJYt+jsUdLd2iBHKEwD2UduiavYWHEPjaVCnIEJRReQLBpuMNWr772xPNzOoM
pvp9tDnnbxI9ypQWzt+PN8gz4vYxUvZR8RHXExCPlmCR5wnk9yr/mOMuv6rsVSpTmIOebJAZN1aZ
ok69C7U7Y3hOkk1BPCSu/9sSuZNHa3QK8hw2o/577qlskb4ZN2YUyNa9LXpcfPdTTxKa7yUChyhD
Uw7UuZy5cQTJkm0AmO4kz4aMPuG2k/YZ2HpT7aioCJ1Agdi+hZh5eZnnNUHOMH/2hyY0oTPWezQs
j3L7I7V/VvVzI3UewPqoTuJ8aNJ+6jOXQNjWQZZTGWDULbRtF1eu45BNWKe+XGobE2CQyz/uPJQz
N/uzKZx3900HwhIJ3j3jfaCGD6X5loqItc8SB7Z+MJIDZ8aQRHzBsG1bM2wn2JDivsWYc4n6ezxQ
l5o5CSZS3uANJWqjnbcLOaNcYKKFNUOnru69yaqe03HYQr/Ir8vBTRLM8QFSStHiSpv3Gt3g1Pit
ZfO1rjznsuRqFvVLY/J1bT62Ybm9vOHrbrjYDS5wyWZERmRNvaeNqEdLryrZUbrNp08dkJ9yCKL6
2ioOlOwv21390CAchQYvgE9oEZ0G6jJtxjhV2H6M5c6wQL9vRzvAxUXLO6vafu87oAaI7iDE4olO
HBQV0WrEoabt5IWQvp4NsDwAcQoyQLBdqk96XPnUyu6nORbYXrvJmU7b/zfNxTB9AH+aw2IYMekh
aZq9Zogug/Vd/GOCiyEltC9JneHjOf24GVsdIQRqxrryTyFjsRQuZAxmKavphKU0eMf72Q79qt/J
Dg2NY7srd6Xt3amPkBAcXOTIu0nw2BQtknOVuuyjIQdK2Uuy0e9AQZybXTBMhYAxY/ViXayRO6FW
2BGrYxerneyNeWNXDw6unuyYEsxH70h2/y8H4M+n488d9EzRI8KW5orfDdemeTTHX5dNCByQrwqk
aTg4tYJkSKqeRu1WmESu/n28iRgaE1hJ/rGodaC/sWe2hPK2bx8b519yDsiMoesC4kQQUZ/GCLOg
lZV3iBG9nB2HzHQ1JX006idTr3etmV/Rsfu4vGPsL57dyQuLnA80hSk3jgqL5oSGuDdJd420M6pf
YS9wtlWfXhjivv7gyNAzmmAotm9JZ2BgzU3Gv0fL4qLDo1UDxTRArPxFlw2zlOpagwA04Hor8nEv
T3nlxvKbPDVeP8uC77WWAwNsxSBGMkgueWUjnVRhWBUtW9Su019txTedTU8FNwf7BmffyIa6BxwC
XLVnKh8oiUS2ia2LzNxve4Br8gZ3dwcqqx2KJq4kGoRedYo/Bh2uuBaD7yIpBhhsqq2t3rRt0Fdf
MnQjRMweIkN8UU2ym2hs2MqkBqm9D2neLPtQFc+ZBRib77cqv4kg00CnH1zCKAJw/ldYUxRNcY+U
r3RjD83ogwkVOmhtJrvEhUzv3rgeNjfp4f0u9B2PvD12V8TPr4xtsyldbLmHIrLgSJwPiuCqXvwm
fsa4loe21UwQb863b1IQHbRdf1Xd56/adQ29qvQ12c/BfSa7xl1zFfloXIyiQZzzsib7CWwCB7BY
CK7wpEJZW5da4ZDOm1DcOmjb0Y99MDNSrw8wlXOnuepWpKh9XmjkbKqnUW7KQ9qaNmx+RLOnHMdX
+W66k98a/730IPXnYVLXjw/6FXZ9J1JPPici4Yxzz7rB0VLHKSkWfGAYlQoz6l62lbxhM9wZWzxj
j/mNvbEFWf7qE2S5z1xqFOF5G9YZzKLZ5TeB4VaHLHMdr/s8Nk/6re1Kvnlt+bKvbkUD2N/gizPX
X3xjLmfqp2aQJzA0exi32Mzui3U7bj4eTJdAVQc0pnfyreNpWx36T9nrI9kgQxexzq4+BpbL59Ip
WvbtYIb4Ceq1psDF+uBhdseN5H0fvXJTvNVb66BBDOry9ba+7yALYFO2mP/is2FMKE1dRLHvlpvC
tboA01AufdOgDWdtEq++SifAkNLGKzYh+jSCNHItX4A0zX/W+a/e5ZhctGE9VHVXp4HqTP9gAfqf
OMMYjcKYL+fOtZQncOex83LwdgLZ66XCsjyLjLz76AAwWSq2Dzo0nPsoZT6kiQwTXesqfrNDkO4/
4DlXn+VL7X5F++gJyt17qCi82KINXLtgl7Y5v9E7RZuVELadjHrR4EWlH6N0IIlaaat+AswbNOKB
n8LUALePJpS7sgZjrZ5G3PkTFGBsHvwnNIQ94z53jdZLPOpV7yiQDO60FUaltexoaZ5zlKFJksIc
2R5DhO1zfMuu09bFRFNEXTT9veynhodGcftLcDrW3org5MWKQQ6CniyXb6Y9TcNm0LC9yosF+ons
y7SONHvK1JcU3LzZgYpoOFfvvKVJLuG0Em2IaQqTbeJm93SHGbvb0i+v6n22GyCpqbnKDehXqJe6
rLWWBiDhiZ/RgLi89BWnNvA2xlwharR4r3KZR9h2RTxC89YbzecKIn3Fba1vUVO0gRMgza0tykxX
PjAq298ELJjCs3jRBFWd7NJUmtYDIo9uRwdgHz1MKR5CuQjxuRJ0bGhuaxBTYxOoPNoH5N4J1eWu
9dA53tj19HPWZUE2tbqahQnuI5YJRaptwITSNaAJnv1+uKUijd6Vsw8iftYXQnbNBnpO0wSzIamW
1DAygz2rirKAYDnZpgjfL7vCWukVhlAYA9kU6tn8qy5SCq2TSN9CL+MwIj0ECQN4brXQjSS3VPZ2
fl3Hj5dtrn0jG9T44H3AXAhGN07XFoH9IM0oab3OLjZlWO9zq91cNrFW58Ky/tjg0qzZiM0yz2Aj
qwEVkQM8v0ExX7u9tml7f57caPbjHgzGAn7kNecA1hUq0sCC4sHChdLaKevEsQF40KabMPxKxseK
/L68tlXXAHedgm9mYC6AMwHFwwmcQ5Da7uunBqQKkfZp5Slu2JfLdtaX8scOF5bjMkFPr4cdsB1k
2o1ObpTeu2ziHPWFb2QDvYuyOKS3ocZ76goSCIDGUGbeV1T3cxqy2dXqpZ01Asi2Hu2maJ6Bnq3L
Y6XE+9bR3h1MxvqgzhZpk3xzgXA3PX4KOA9UtFlw03PbquilFirZ2Ho0H6Pc7RyrexmqOLqz8rH+
nPRyVL10qK3CBclU5tOutG/iLMbwK5GyxkNAK3f449W2zECf5DbIS46j3Q2W2zpmVLnJPN9FDmZk
E6ket5Clbo51HPXPkBQxIfc91BiQkiMjuStH3fgV2Znz2k9qv5fHyXpJHAza+LGekPskzBQ4cOuO
6ph6ca+mtxVE5SE4XU+2qzY02VTZVP0eYgmPJshaykEEzPqdUjZ4OTcKUQ8qIRDlvPwpv+Hc3P5h
7BBge6DtdcvmMTKD1M+T3U6tV5qSZ1fP2OKgGovN7My7zlZcbdIOyKU+IuO33PSP9qS6sZq+4sLw
CwOwCkAny/ZHxqTXuwHoYQXdNCro6a64NODoIEJAeZhJvXPulgMFITcGvrHaJ1cDIBYVZBNH6/Xy
VqxcrydW2AFedCWT2S6JIcOK09XDjQ7C/NiNbYA2XdlM5r1cdtlDJjvbyALcox6Hu8vmV+KDA7Yb
3O9M2wcud2peV5RULiWEvT6V3Wqinj48anYwdQI7K/WLEzvcgZFCW5vGAre63YJZed5AbRYT634z
PFIqol9c+XA4nFDSQB1IPs9QMchQRbKNWATExjFXwLgglccwiv7haof7YtAMYws4FFxKaIxRYdbp
3HoxsW5rmfrAfscYYxHSkqzkns73NDKYVW3rbEp4bpSBWiAk8npnMgOHMA3LyQRYH2icxzZCIjxH
0ENVc2VwTbsrA5WU0dP/5idcfC+BCKB91mJPi8SFdqgLwZq8ALWgoNKz6o8K8GomAiN6ytx1TyKn
19QOfqL1sQ+Zl9a4rnXbtRRBPXLNH4GhAGkNhGrYe+LU7+NwrPOUHbu2QvlTe0xr6L06Gzo8j9G0
+fu9W9riz1gY4209wZbkHJx2a8T9tQzJNkva/4Md9MvwQEH5E0ih0zVB5Mcw5wh+ksSqfQ+Uee8a
Uqf8dkxQRM+mUT5ftreSmjkK3pyQPcd0hcyzcpVjlsyYwUPoKjDDpg0PxSAq/K0c5RMTXHSkvd44
k4N7YgDfaKopGweahz3t/iHUgzUFI5PIwjAKy+1clNhKNbGjrLcfLSbix/Axlb4u75bCQtzZnbcw
wrlBEcVGB9Bp6zXWdx9JziA98FbKe0V51vKtYYPij3pDf0OcLVDzl62vVMaxkXjDgegeWGL+XM1g
NSoBTMMTwewgGbEbOqAlo5sMxd3Y76iITG3tVgNNLLB3qIXghmf/vrjVCgoqkallLl8P+zDVt8o4
/gBG5KqK6FHXwTkw6/+HtC9rjlRXuv1FRIgZXplqLpdnu1+ItrvNLGYQ/Ppvse89uymZKKLPiR2x
X9xRSUqpVCqHtXaq3L/c1nLJIic4KrBWohUPrvJabOEHQqLV0DJm9aaR8jOmdP/e609Dav+K4Bxh
2sWZrE2mopLoviPZQwwk9AYTHLc1WTJ87JYI74T4UuVxKJGLS0a9pXg3guljzEdPKsadmQ0rYvQl
u8CLDtGNCpJmjIFfr1ipI8MsKXllt6FY5lZqYsOsCjg+DsmSSvW6UNU8oyvZo9EW3blI08RJpdLH
PxLwkVZEomYAKVZYS2AIbkrdahjQI4laCYNdhXFyUYVUPglI6Lp9nvp3UhOHzPIJYUe/08e9gk7h
VzZKMabOTb98bXwzc41QBNwFZgWiY19X472p9MVTHZvjvgMOltM1xWhYyAPpGGMdwZ+GBFARx0A6
lTPVCpCs+ZTVNOhcMO0BS4OKphOw0L+AF6PEPSnpvZcqjNpqoXQbuWSAZ5cwJIMSUXipOjnyiFj6
O4H6uyQXpJ0uqK5YjLJHC33wxr4w0XZnDncA9RgxjSEoR7XE69EK0zbPXJkm5F5mGkA1MqbI22Gs
x5eh0sTM6vW4uMgj6v1WysIGOPoxTV1DDbsnljJx05ZZ8i4EkQjW5UhDDxXCJn8l9F56w6M/DAEF
HB3GXPkHtWQKNU11RHwE+KfHyC+Lc9tXzQ5AN8oLWvX82Kpoy5xCYMZZNNqYWiwe1rhYl+95pJOQ
rYCP4Oc9y26Iy6aY3nLIKXXtVwVYJUV1mf91+xytyeGcbpXTrJAxjWSLUuqZWglAZP8lTo19b46h
/b/J4s5SkJVDnepIw6im/6HhHWUFaCKqq9Sw+lx/uC1sydXNt5FTLEUBr+hVbCMUObJEf0hou7kt
YsmJTxMoSF+BWx3wVNe+ocebETSPWDtqiPbYAnwux2BICAAqkLN85Bh88WNjV2hrteKl2AxAI0jL
4T0CtnMusDbNXujkKQak4hF0w7kQWBJym3G6RR1w5Tgs2cdcFpefy9qYZXqHZSz0EgAgbZp5gkae
mrSsHtDcLa/cHkviMPj9r9lzt8cAZJISk6JTKJg4IKuvtMQtpCc/XNNrae/mgri9y0HenLYKBCUY
HdJbhi79yiLmyyijtBMll6wqrKEuVxJa36WCwBkDAhijBybkt9qAomdiBOQ5nIBBvmv90I6U2o1T
5Showd5UDVftFScHNddtQ/1+WV6L5Va1SySVKSXEJpVs1Y0Msg3dXSXXWFOOW1IZWZigm1KDVWob
UIM946aQ5bfB/5kmBx80Ure1+m4r11pNf5/FUCTXkjLUJ3mKG2LaIrSp+UrWOqgWpajAy5ia4JDI
4pwWTUOCYXdEahgzI2yDIdu+ReXx7bYu3ym4DCgzE8Nt0TAaOq50iFFO45veWvIH8g3COdo3r9qu
uS8etMASfwvOitgpcL+OuSEWARSqF//gtHGuJAr0WsegL55ESBQqALfaV1+65ujSXZdbeuqw7ueQ
b28L/e6+rmVyLiVoalkfCsgUmZfEX0wFa9XwasbnJlyrzUw/xas3DbahTXjCvuM9ZR6C166qFZw3
41TRUxueKuWuKV7k8b5TVtZyyVDmsji1WkkYhzaHLAVZjlBzC98BjK4l9Lvby7em03QMZ2YfiUqU
a0iDIa2SIidoWGX+K9IkL6aNpVHZ1lrDvS1xRTN1yr/MJI590JYgxMIqFnd58FvvnqMxtkyysoBL
doFubiTbUKtBGpuzxYqmpBd0FEhVYGUb6Vnr92g4tdA/Jq21ti45xLkobq+YkrIcKMBwiPHOz38S
facGv28v2poIbptAqIKnuQoRvchsKboIxWfJ/r6oDRieP0vGYwyaNUCUfHGyuahVXGQqK0esVbSe
+IZ2J5r+GgrJou3JyD2h6R4PIh5wUWsKo8I8LuQx6WWM4wDPZeZU/XAgKcV9Kb+Ci/avo0boqBBE
wRqSiN/icVMJxaDqfRSe8spJposEjc+hkyqPtzds0coR8qMIhL5qIKBdW3mQixUyRzqyNbTfpYkd
g+7cFAK7WKtGTj/0zSlNHSRTbghJh8lyZscp6pW4rkcsYtn9rIsDAj1LzjcMg4KVIwN1f42JfPFc
zeRNis/kZQUNeolBnjRu896SJSdo3nXxRIsVNJGF1ocJFQp9cZjI0EwMyF1LqqSoh2fHEvYn89xT
W3xNtsU2OlX79Fm0a9AJ7YILgD5+m+02+RC82xu4UKa8Fs+darkOa2JO4jsvPwMHH2TR9CM9TASM
9TbM/9ouUfZABI4UKSqUgGe+VlbKBLQHRwAsR3Gl1t2+OfmjM0i720p9t8qpuILRPKTRAVvCMyQA
JU2VhjGt7RKsgOpRC54rts498c8g+7VNgvcaM0qosRKgqf6zszMbGXoAsWd4VKCXTQBrgYT/1xvx
IJ+lPdpQAyvf1ADy9mIA6O71XeRgEPsQOeVKcvu7peIrAMmGgosMInN+rAdFhBggfvjtFG17oyOI
VlZ4YX4pqhVL/e6crwVxR6I3ghDFe6jL5E+U5rMOU7Yftzfu+zgwAsa5Mtxh0DpiNEICZch9cyxt
bWd48gbQxZvIbratF2xCu3CTDbUQIzixq+7IxnCVk/Rw+zsWIksZaUaCHBn89ZSzuLZTZRj9nqB2
agcv1ScAEtGVdKdtAkv4rbt0i5rhSdwPK/nipVzulVDuKEaqySJpEtp8Dnbh6Na4rY6RpexqT/hR
nYftbSWX9nOuI+e7RSMhodBBXDwckdDXus88XYlO1taRj4LaQgKw9wgZL8XOOOlWdi9YIrH846uJ
0f3mJJ7u/yeleMJkZrZJI00CpWEXqzuZbIS1yO77VXRlGzxf8gC+Mt9PIUJ/lF8RPjqFFT3Rjb5i
Dkt9unNz+NY7SZCEbIdpf3YVyHHRGGaLXuopTzgLbr4bvHb7bLjUCjap5UerPbPS97jlWk/l+gwE
WuAr9WSOvQuSuaNybrz4PXPxujqwh27b4AzqOItkF+3OX+wi3QHsz40+fBjqGszn6lpw9wa49mLZ
b/AtwUvryk54jD2KaTHPdDEv8wFcvRdhE58fw1Nvx5u1t9d3eDV4pdlJUTnPZ6qDqibTTgx7zfU3
wFA1AYQtonnu91GyjE/kV++N7Vrz7LS+/PUCoIHpdlE19MxzPqgQygGYrkZl6xHZpE12qIJ8Bblu
yQXMRXAeB31QhE09EzaSY9uiCLYRTkvZ0pUMztIVhcsJlVeQYABil0sH6HLaNHmDaDTv1Z9JCHqL
OtPZKQ/Vh75vDI+q0spFsnRGUakB5SWQ4UFyw/k2ZfBBWupP7z0RKKnBeTS1Tde54bgLQ9lCAjVb
G69aijlmEnlaYr9UydB20+sofwny0mVl9KOjExJXt5YSXjqYSHtM9WwDnUL85SS1RhL504NCVLVD
EjQPWpYAoaTUnljvP7RoGsi14fm2X108A3OhnKnUpCyrjCBO1IPx0hW9o2XGpxGPAE//MWC8MQki
sD3jaOSDcK/l9RlARxuiP5MUAx1Kt6eq7hVJsHJRLxrwbCm4fS5pVPt+hq8SG9B+tdWZ9WBBDMsV
7RdXHCGWNnWrAr6VO4qKEaFfieGcZOyH1qCXfAhsEgO68jKyba0L1u3FXjwvwOTQMTWAlwFfp2tI
NZLYgFZp9t7I1DPE8j4bv2gnHwp1bTZiUbeZMOnazZdoDdNLJHJBxoIaGU22Sb0jpq2Fh7rZiUa4
EhIs7thMHOcLqqCK1KrCUo4+IFm73o3RUM4iYSUqXtOKu7xa5NuFzscZYRi7FeSfAH4QyE8xfu2M
gy78ur1fi2d/ptOk8+wh0DGzMqMaS5inkoUYzimbXwGju7RcA1Vbk8TdRLVAq4hMz2CNfuVoyRUk
K6mfKKr8tzVa3iVAaGKYD92IfAUXDS6KHosmntuyYqEh6gxCWAtEPtvbYhavODiw/4jhdqnEaVP1
AhdD0STE8fNI3A59sIakuWwLf6Rw20MjtGMbLZTRaiAh656sv3UAkm42aBMsjffbKi3vkIG2iAl1
Hshg17YAULXR9AXYd2MIwB7BIwm9ETJK2CGVVm7vRb3QhGvgXkXXGZ/7KzUmyj6gBZApQ3lVe5DL
V50J1pijbCfa4hpe/5JXQq6WoLCqYx6Fn7ak8gj8phBvdwr+tqQ6V2gAyov7oXurlL+mQplGA5C4
AioUWJR4RD+qIO5FFRtpggA4rl0VILiU4mhDC/WSohT/dHvPlswQ1CuirgIEB6BI3J51NM9Bjh1g
+qSK3UwKzkPAvNsiFhZPJCA0QFMTiCK/5WlzNaiMMY4w6iHcR90pxpyFXjgaMs9G5N4WtZDSkadR
KwIEHBEY2HyuDDBexMwLbFQYA+IB4zQFWPC6wiqiwYuQgdblXLQIgPGifHwAVeeKfGRaYONc5Ipu
O4BLAboFY2d8HT7OjWxQk6S2DSS39moch+96AFAvselB/A1i1+SJ+kLvEjnId0IkZ59NbmhgI/Pz
x64wwie/QRARDLR2EyoASCeOVCRyDOHYy1V3bhuxp5aogtxhU8hJ+cmMrH5LUibbai0WbxikMkKb
iYUAbqycfRBBUB/q0tDPoAD0AYoMBiaxC9jvqNUy+cx8JdwF+hSnpSPRvjTW5DXoEENpV4xMcPtg
THcjCfXMacxE9Q9KEsZHtUA9wcpYpmJAtGukwRnYoGGEUFAAspFouSkBykRSCssfMyV0gT0hU6sm
eo1nRB/2bkq0zsVLsvvqQGRUA9UtDiPbjFtTtv1+pLtBlNkhFoXsWKdZ/2QkY/FSC+Uz2oovENVt
WU7RqzKQceysRgcHahZKWYpGG0n2oq5Pf7R6Y9ijWKQPLeqj26A2xcgeJDRmUSbmGnqko6pwFS0B
R8SQEQ19J6nsajGJd2JKJTcVkaPTZKbvcWgEl3ZVvROqrtyr6K/dDaYkdag5sNBtOgxwfCZ+KwZ7
JR1TG19dGPuq0aLcLZVKR+N1yCQ7G7HkFk6CD9dICcb+0gq8Io08FI9KFcUIXhNc1H6ovWRFNViN
YJoe6wCQapU6WGoNpSY/2BCj1tem+aA5ihkwDGLHfuzpsgLY57Logsd2rBvjMU1ZO4DkkkqvtG+y
baGwQrQ1dBd6vSgOv4gO5susEovCzdBK9DyY2DNHpL6Wb8ZSgUypUsNXBb31xl4JSvMJkXe2HcCT
JYGHpfTl0wjuEdNCg7tmbKnYNkcmFTrd1ygvYJ5zanynJQGGTW4avmqBPGrorJya+mi1UYEMj9zn
nddSqryAYC3BBGRKQQuaEbItsVxeg1j7V5UWCh5MiaRTKwn8J7XDCGfHSHNqwYvohXDX+zqk5dYX
GvMo92kkQWqQxI5OmmDbYHzwoTL8cSf3KKVaI4tEN/ebaKOwEb0ChdlhFEVV+8ApUr3bdVUioFcx
Ypg1BJ72lxx1AcjKuggxVCcxQECByPMoC0L6SPS8/w3Ak8gdzBGAJn3ebA1Mc/wGXxgavlhsjIeE
xj56ElT5vqxFwY4yZMAtGdp6atlhtnoUgupHkJmRZOlZEbxLcYwqVhEVRn/xKc32lZ8CYsQgTXqv
9LX52EhlcMlkOrz3Qz3oHklkczP2kk+3oy7Ux1BMddzyahS4WZNo9+gxJq3TG0IqHhuSFg+q0NCD
JGjxV64iQrT60UQBUEHLvwvGeaBoaYnR9Y9NTzHNiX6ivTbqg4NBlBi4UKI+rHjLpYlogAOBpwmD
SOYEkXcdMPSmnqlGDbRCIAERRxhzENIB5lM3HTDxubjan9Xyt5JWmMOD3wQZxv5jCHKH5id0+H+s
XB1TsM977vnHcAFZTUhRB8l08aaYguieMpo5sf6DMdkZ2+ArLz/LQD2GPmLOprGieu1pu3h3zT+A
i9VSUUgNyqbUPfDzYxAbtyXGE2vJrjIFwNbiVlEaV0tDYMihyU02X1cWYOnqwmYgTzGR+aCX7Xo3
QD4WY2IMV5dWfSSh4oR16Mm0/tGmrzko56yqy91GywMnLULLLNhKJLIQPQLrfSr1q9Pjj0/mA38S
TCR6CfFNeaf67QeOyr6je4pa9YqmCwMAV6KmT5k9WnKhHfWmrTASX5ROZLokLl1kNq2K2EP3okUb
Fu5baSXgXwhZJ6hJPKExMg06FG55E5JiSqnGFUhxA6pj/4Je3+04EmD5UN0uquRBGH7eVnQp8gL2
OYbAzQkQkG9SDgNBGNMWIiMwLvZKaQVSaAvCzgfK9xrR40IgiS5ejJMBEBhA7zwnYUfDWgEUOyIv
+RMgQpa+hsS/ZB9zAdP6zjYNblAqcwMC2qaMANuhZGfa+29pnAx4Eqalc3vtptPGuwN0zKFfGIEk
qnXcdilqjMtbHbFd3WPVv4Txa6Ct5AYXl+yPCB4zKByEoRB6iGAyA5Jq7dRrwHcrSvDRPfWB6q5J
kNBWH0a3bfXn/6I6jV5G1L7QxA3ngbGa622RRxAjJ4mIB0QUZpbR4pYva0sQxTcqFccubO7HMLSK
sl/rZVg6T7KKUQnQMqhA7+Q2KAFpNymIVNtdLVp+9kEyF9GaEI5unT4xspJUWRqWhCGYmAaZXjIa
f3yFjA2C1KA8p/2gTiNZ6V31Kp4RP+3yX2Vj/TWhBxoX0EBuyhilMTCmyy0rbcu2lqerMRGfytxN
xw9BPyAuum3kS2dKBVYbuobhH5DYuN68NsSrlsiwj5je1RUoWhmYJxFC/H3rnYyB2T9yuLOrFmbT
RwmBNhg0JLm+rcf0mCNETSlZKdUuHSpMOmFgDTRQyFhyZsGEqlfjEGaBcOOYGuNxAMPF7VVbOlUa
ihJgLEVOAK/m61UbOqIgVIApCK0eAA6J6k7JIt+mEorut0UtDXaK6IHBuUI3GoByuJXDQ6MU1MxE
VOKyNzx5tMw9NJvSVezxUABGRHv0Pd3Vn1F5t4bcqvZ0JdOyqOzsA7j17M0qSVN9+oAU0wlsT+nv
ZG04YynDPtMSaMnXK2r2pcySEUKELQirSveUuc0HsEs2qaft8k//qb70r0DPXGnJWCo7Qy7Q1GS8
1FHB53YSdO9tRQVUt+rK+jFuMV4c/QhFO9g9lsSStllirzadTD/J3ytzkdyGypip7hMfqhK724nb
oHW0S9dYpivawru2VR7ivXQWLmS7VrtdjLYxXon/FBNQnHwpSlKLIQQedW0rG3aUnpEni51o42/R
UbDBsEkJ1Itq0x9eblvw4nmcSZ3+Pru2BzFtSzOeAE/ZJSGq5UsrLeCTAX5f0D9qTQY8EzAaHV7F
AQRURwr4hEP8RV8izyws8ddtTRavgPkCTt50JolSrU4iBQuYASzs3LzRY+QKaKn01I25bzbJ6215
yyfvj2KccQZhEHXNAHEB2vSA/20pJUAf+6fbUpZwuHAG/ojhDBLv40IXO4hpnOysWsQu3bcOxEM7
/5F4P+tttKLW0sDMlUDOoygai7oOEJC2/IlW3uw0ElvqrfatfgIshLym3lKsjywq3hXKPwBs3BsT
rLJirE+Au0AuaN7qjfSORpaTcafu1TX7WLpNdRAd49ZGgI9HzLV91HFdmmMWAJNvFzzIj52DHsfm
GL8Zu/BBUdz2YHjNz3izBt24eLDncjm7jKgmJwGKobb4mbjhC3UiZiGpwB7Qma3a0ln5EQsWAZra
2jTpou3omGZRTGTeQD/DmagWRWWYY0LQbmNSAlI2QUZebYbBEcIYhGd5D/XHEtWuQlYz+FVDiR/H
ktTPea+Ljp+JbJvLIz0VVUHWiJqUBb8w/zbOrpvRqCgGVOEXaGdLAdvl4IRdOTuLxoUmz+nZo0/N
hNc7XpIYoEKGjrhmVJD9kx/F8r2Xwm2SdXZB0VeQ/S4KUOCp4Uq2Ylm5fwXzOIkwd6OOBiy8H4te
r4ceFdPNinKL5vxHOX6IN9SQ8xswf2X3++Io/qqRfsE1SZ6BUxT8Pgqn8Wf6RSx5rQK85M+ROv/P
mppTnmbmZZsxD8VCUwFNSMlLU0jbwK83o47uN10BKlYZ2EapXepCeb+t75K7ncvlHEUqV+j5IVjS
DEik6Ucp7PXi+baIxRUFRynCOdAVAgLjWjVaDszQfaxohl4C5C/VOw2d5OTttpRF25hJ4Qy/jQQF
eKfTvkW/jGLXrjXDL0ZNqFwC8g29rCi/cVYPPOmeRAGiJhlwfqGN6Uv9TC6lo32Wnrlrt2yt/Lao
EZ6YiOuRP8HSXa/bqFGE4TlujE56EfpjQlbO8eLWA0UVk1aAMAAR2vXvV5gi0JkEhdoKvGACA7vQ
fTeuEUQuS9F1sHLiTYdU2rWUvg/hCXtoMdQPee+Ww6VKVl6piyJQ9cK7BJkLwhtYIBpN1/S47EpQ
xeAtDmJoYsV9/d/Y8UwMZ2HAIcbvTjd4Ge9UJbEyf6toLyRbeXosHpeZGG7BzJQgNT/dp8OwzYpj
ou9awUnWHgHTx/Lx41Qp/P9rpnBvj96M6JgGkCLpINubQPpT3TEBvsVcsDzcPprLFyaejWB9NXFv
8iOgQqp2Sl+GgAn+abRu2blsb4BGcpPuI8dwu9gyOqejtrzi25aP7EzutNQzpyrSKha1apK7Bxz+
nfCA99wpb+3m1LjAfH5vt7cVXdy6CY4Ic1TA4uIxbxXSakyuo8aOxWM0qrYaJ7u4+pUIxUq5fDEo
B83IfyTx26eivGPgHsb2DXZbeIZ2UItXcQAzOQgeciQbdk18nxVWHay18yzHXTPRnFuSK7HXSQsl
TSBUWeZr+Cg+ZKcExDtbZqOumAh2eCIHTO/rK3a0aLMzydwd2aE2EYBNrrGTEI2FDxlYs9oX1p6z
+MjKtTmrpU5moKmJOuI74Et9I6oicYgR2xJ61rpTn8jeR5FsP7rDRd8UWxQbT3JhZXerjehL9QjA
9gMWCjRNSJpzx1/OaZmoI2y2cbpX+H7Lfwx27+HJ3I6X29a6BBILDf8VxRtR3Btm4I/QsHhrXW1T
ntWP5Hd+Gu7A0zB4iqdeEo/8CN5BMLpy9SyfzJlo3oiGXs7bScvOES3TyjbpQT/T7fuzb+eHVcNZ
ttmZOM5yxG5s0uqfRfXAybC9dHZ06izdlh9SK7D1Y3rKPtZamKew5puHncnkrteU4FanmK3EvO1d
JRwScql6S9DQ9OTe3sfF62/KZGIEFYQjPKAd3sdxFvvYxshMnRrUDL350YW720IWg5GZEM6VJlrV
tGYMhyOoviWyB1QpbwtYWq6ptQnYEGQamuMsAjyVWWZM9EYjqjUN0LHHID3lzLSDot5QvVqpQiy5
6rk4ziKCRsaQXgFxbexbqRJ4bXUSCi9bG4xeTPLNBXFmIFUMDNkSFo558i7OrXKrWsxhhx6o2wd0
EKo/2oOw7S16z9bO99qSTns6u/4KoJ4iow7Rykb9RI9Abo1O4pquclcVtnmveOkmAOK574Kf5n/b
zMlkZ5IJqILlNsPqmsbPLNyn+tOQou1h265hry7Z/nx1ObM0217tmwaCVPRgluC3Bx16H69os3gV
gAcAQ3tTZ4fCN+ZHNfjLmimGLakbgJraSA9B+lopu9S32vhAwgcBVEqgM1SOsfSUUNsPV9J9S1s5
/wIu9iR+H+r9lMVssrt0eEQHgYUuFhRdLTNeg1VcWlN08sCdTIWfb4Q2Okmy0WAIDaPhThJ+lZkn
r5VN10RwlilUdScJk4ghF+9pjASY5oPHobBvm+Fic8FcFc4Okw64LUCxw2UKMKz0Zyu4leQG+Zes
ntBm7YSDnZl3rFsJAxfiFJgJkHQBSfPPBXtt/SPrU8TdkCpWpSWKHx2IfUHeqoiPDOD3UbtymS64
sitxnCvr8ghY5CKeP3JQXUpKHaWJPYC1OnjcrSzowi1wJYpzZiNei0avTS+tLnOrJtkH9X/FGzhb
PM40qk7Q5aGBiC67G8XXQXw0xkf6XzwZoQhoSAG9iFlmflyk7EFfnU8BAesf0YSjRjvarGzLUsZ3
LoMfEBGFBpRCBe7lwUgdzEg7ZpBZmCp9b/QcUDSlO+F9jRHbltFwv2L4yxv1r348PNMgScxUe8gm
yltcuH2yT4ttHr2MpVuHz4G6beTHodz1haOQe1lbcZgL3upKc84iEzlUFLBvNXYWKHZIflVAeE5C
8IDn5CUvOve2smvSeKMEXmaaTK+u1ryI8m+li22DAsc9O6CX87aopXcXcp4I3RSM9ysYNb4+2oCR
ljrDh2bqgHC5FI4Epd2+CS5lHKLM67/nFK2mjfiAatedoYC2OHm7/QkLrvPqC7ibIM8MwRQTaBsz
dCYZRi+iwa0SbV0sVee2qMWFnSnLPUU0mWQtoVC2jdRDKAReoah72QR5i5TaYfbrtrRlxdB8ghsW
uMx8OooEY5hSEYqp5U5hQKtD0+Lmtohlhf6I4HxLGnWlLzCIENERynSrSEbkW49Jt4mTl9uilnIe
2Kc/siZ1ZyGQKIWAExARfA17FM78k+jVJ+MXKjEXCn6DvbJN79du1UXiEbwqYJiALUSDIRdDmyJL
xC6CzOapdWMnt5otGmCFwIpslHldeZM5zM28wgr32hl/OMJ2D/JllYZjAeJgwpH/8yGcAygTmCWA
9rGXd6n9khyA9ZJpttQ4xhFd6faw/Zk4RWkJT/RZ3oUrof3i9TsTzvkDgl7fqFKxy0O6rXqbyIfG
By+sG9GHQitXXN1SbHilKmdTOasSs8+nNfcKB9AGm7ea2d02dswH8aEB/Yk+bPyVa3jZuAzg9UgY
YDC/sRtgdcteIhMJraZZNWaqcm3qhB4tQOydUrW2VMzjSeAV1aIA9G+SlUuJ06qfGFVYeRcuHqnZ
l3A7HYYiq8eJfLfFoFx/UkwKVCvMSFdOH65dqJO/4V7UoEf+ozW3sZFRJOAFh9bKnh5PqMp0l/jS
bLUnPKQSC+RtduS1vwTnPsbU7u3jvKYmt8tE6s1GCyeiOx1dCxqGbZrEqarWirvfIUC9b0tbDh1m
mnLOo4hB060WEDcIryxUwZCxq/Rt5gPdSnkytQsANayoXNFxMY4Ephw4LKdyAz9FIoyS1uYVhPpt
Yg1I14MD7R64EmJOV/SbPv/7Rv6RNH3JzDeqagm0qYlDOUDhKQJ4RYdKrb7iBpaF/EumzYd4kVE3
iUrAHdg3CIUBNxjXhheS2rm9V8ur9q8YPspLaiaMiQ4xLPViwaH+Jamd3lwpcaxJ4Ty7AWS6kKWg
jgySrTp8NeYlpk5gjisbsyaGO80GZhkGceJzRJgDGoA6+hQ6Wr7SJP4tAjJ1xeAWwD/QsqahfxIg
6xIaDKctnNnBoOrNoLEeHMyPGpjBxE/hzgeApx2cQzBO947opOjVITsDaByDpbwFm3FvfJLP8MXw
opV9XCDKmT4GjZUTjP00hH/9MU2kB9oYgrSYbFQv3/ibXWZrYMvxxHNp17EVuIpTH+XfAFRNLbqJ
N9qztpLW/26y15/AeRk2+gOGZbHLbbw3JVcCGspab+z3HYYIDL5JwCyeML4nRzdb8gz5wZLkk5bF
r7b6wqA2WCIete7r9qn47i+vxXBRasLKIiQlxKSgduo+COCbUXmRUGMka+h1Cxm2SZYqqujkRIFR
5qwoGRM2hj5kBSzepO2vUdEOjfSzCVRb69EQpfU2YPcBqJH8xniSo+OKNNXaGSvlJMQGUEgvLEie
buu/4MGvP2rah9k6K3WGQS+QTtgov7ptUrsC+LaH3RAh1fE2lluDnOV2RehkHtduFTKRoUIPLeIC
ZG6uZZLKHHJZqvHsMsh9kmmPafz3JZhrEZxacpgIbChBwClR2a1iwLZtSOIIRbAbhH1I2xV/tHgg
Zhpx1lq3ZiOENcTJEcHseGGHaMcc0dJ/e7cWrXUmhrPWXitE1vpYOC1Bb2Lt5TFxAFiP5j2nWCMX
XVTJnPpoAZ8GYmrOzQR9F8ZdAcOYqJzUUrMw3sJ097ZCi+ZnThSpsoSplm8lcQ3M8g3LoFElfoWy
U6epJSseunUFYAVm4HDRLGmtQXjJ/FCAxxFEZzX6Cbg7Sh+ZVhoqNqsAzVdTyee0r1Yc5JL3movg
7iehlHSwx0MtAZSJQngHDiIaIPBba1lZMoi5HG6TojLBqhaQQyeQxfoOc6kjEHBDjAKtQeqviZpW
deYoSikXk1qBqERCQtKwikrCmIddNcc0+rxtFQvvQ3TAznaIcxAVTTRMfTZYvm2LWUsg2ZyA2O2a
tnRXHJidOSn490R33OyNu/DhObafA2ctqfD9dXb9DZwHyaq2b0kzWWZL3Yy6/Zh7PYbwVPGAFJmw
htSwdNzmKnMepOxYNOQIBW10sj0J0mgbsRLhqdSvuapF00TSHNxiAEUHDM31Poo9hieFtsXjpPRG
+VgoJyP4Oa5Zy+LqzaRwnso0ozST2g65+WzTG90Wg86AsTwwIHkUxiVYSy0vPOSxWzN5XAqIlmUB
bH9olQ+W8YW+/+xNdpAxfFUzC1yJRWALL4NDttK59BrPPwWPt012cftArQdgxqnfkr/SOlkVWDhA
XyFG2imIUGIBqMNKcL3ouGZCOJMMBi0U/llU4FE4RHqN2rULZiFviHUEBumUN0RRgGf6GhOUn5mP
daTCXZlfaPBeBRudfUbKr6q70/BgLU6BsEnI03+xfjO5nHfxJXFMwunE12MA0FMQC+mIiNaIzL4/
zK+14/wKJsSzbvQhpaRnJf+tDEepzSxNsYICI8w1AHi1lXmXxdM204vbMpYXJWjvJruo92b8HnWn
oH5X1+7qBSkTcxd4G5GVRMTMXQMdJq3GBi8hu/AFO9ZlL+1zKzHuOjFaSaMspJEgYiaK2yiM4Eq9
jql1oBhY5qPYAQowOo0b4aRcKoBX7QJ7OJjv4kqJeMGdoD0cKK46JiVNdCxdO62iFlo56KfkVXEy
MAaFtA0Q+lGpykHr4rb5Xz/JJzrwP+I4JRvMqut9AnGFdMyEBzHeisLDbYNfaGq5lsHZItOK/v91
RlXAGsP8ReVk3alN0V+Gsmzkit1Xo3iVcSDGfdUdVHqpo7s6cFo4tnBldZeelND3H3Y6GRhSPNGl
WBNVwNwL9HWCM6DssbP5T8V+iI7dsdmGD633f6Rd15LkOJL8lbN95x01iLPdfQBVZqUoLV9oVdXV
1Frz68/ZuzedieIlb2efxsa6O4MQEQAiPNxTgXmbeJ8ddXYVPNZrKL+Fy8XZB3BuAs6NIgEvB3aV
53iDUwRWQF87eiwCYl6e99WxcudfVYphEmowpfgWGsLQ84J+8h+B8xXvPyMnes4lKwSvLYAO+xb0
iYX73v/rt/izwXJnowHmD4KmG7yeUwsCAapfswrshf6bEj1dHuzatHKnYkLyscl0jFUF3YS3K5Or
Mbmrx3svXDs4Zo/gnnSnY+KbZVX0cKlRBUuVvK/UtyZeuVAvVMhBYaCq6GJA6yDu7txQ0L0se+qc
ihsHtJ9fg5YEeaxScaZsNw4WBqf4gOKo2spaqQuRB+zRcAoFZQodrLrnkSfw67pIBhUIkUaxKsS3
YQDBmhuBvEsGVQoEa6LY9KkOCOzO7w5CsCuRPNB2unLstRe9vw1BBymDla333dizoryzp5r14i6e
nD63yISXj8JGdRsZ3q71RhYC2drVmtlkglkPT11Q2E3zLrdugsoESUcUg3ZjdU0a0RkCk+LB5IPo
fy0CLuwc4OCRZoewGlgK+RMFCZk8FyYN9wBEQB/8YfQQxyYV7VKrrMubdGmGT01xwTbvVYDe5NlU
uA91C8wNCpAxoWAZvqUXK5F90RhkVmYt01nNlIu6/tRD80SBsaSjbEgnRxR01kgvwK3n7TEq1orr
CyfzbOgPe1xga+sRGXIJ9mLhSSSlpcgPgCI4U2v/iUk8scNFNcnwlKLW53EB9pbWqWPIn7nmKlPg
FsTYGlOy4hgLEwn1FgLpPVR10LLInciCHBgetGtbYEds0S+24fQ2NgchK6/B4rJWR1qYRQWSHQBm
a79S/pyxNCPlRH3amrLmmWPxOHoTMgNOv0YHOq8+F8XO7HBbsZAACKhF0s5QyCE+JNJD2K2E5IVA
eWaC24DKpNBQKTFvjaeastKburpyRVscBIjvkWBEuNJlbivIk6L7WYDJUoP2uckmqyuCuyxauTMs
juPEyrw/TtIBnWQIeijCSoz4pjQp5GI3l7f02ji4iB8JAYUKHCyUaNMqbWVErgtp0n/LCF8VQf+h
4sNBWnOAtnyjbXtDReRdIUxemSu+3G2kZUfUHCMRW+0aXEUWWNKsy+NYSi4ruPn/76or8vl6VFVc
NhqBjTGbDqG+B+0DxMbQ4TgqVhFm+7RBMSDo8RgXWTMRu5QAEw8kK+gypvWi64FYKF6rE8xL9M2f
Tj6K89usg4oJFTC7afto5PflePT9XVLvOv8gQSChvb08CYth4sTcvA4nezLyxC6L5HlPhr3bhaDX
DJ8T2fXiFZDj2npyPtx2aO8r6OzDcXTTVuUuzR4uj2TNAnds5KVPjUGEhV598TJXbqSVfb+UeD3b
L1yU0MNkyuIKc5Vo4oMRRehtmXqDtXS8GTrBprHhDCGAGfUd9df4JlaNc8Ej8CcArHsPDiE+pB6k
BOHk7XU63dT61RBRkD7vMhCIXp7Txc2IrBeOftQcvlUd6sqASJ0QdGaKiOVldqhGrC/R6dey5F2/
E5uvy/aWdiN6iAiIgsAVCTTu+W40BrUGshn2Wtr9TKv8YUAurJUyS1RWJ3T2bt7RTm1xEwqqajkt
47AzpX2dWhUaMffFOzl494/yXfWZr+ShFtoUtLk96o+hcaHZ8FQAOTOY6z7FY/hE7uPj+FVSVuzI
aCq2pW2ftFvfujyfi7vmxCpP2V8QOfFrYKNMvE7t/ie64LWDug1A/8qKaMXYyuLxbP2GVIDZHZ3w
JgqdFloqAb+CutCdobqXB7V0yJ2OiQvbgRYlcRPBTqrQrZ6ou6AHF9S4liBaM8MF4lYKKiVtZjPg
NDb6qwjZtbWs/UKvzNmu0OagdhJ+R2MkYzsbETYoRrjVS/SQ7SUr2+Uv6n2ks3AlDC+eeaeTx8Vh
A1SwXTwvUp09+e+E6W+NBXIjO3Q7s9EgiVHs5IeuYvQ2efr3lo2Lz4ibSRVWsKwon73xJCs1K8XH
yzZWh8cFkG6MJQEt7J2pHxSAXd4k1uzCKy2z2h5Dyl+mK3B2WFrBZNdYe26vBBSNCyg4tfUARPHd
XBcHV7R0raIQz/SC5b79KgJWsCYqsQAV08GEJoMySoWmosajerwxDWnRgKlKLUK87a/T5CqO7ESx
5LS2wggo4EPmbdrWLcFfUB6jeMUTFzIM8wcAkyiqMgrT/ItmAukk+lDASEB7EIh0iZUWmjmihb5m
I9hqo+0IGbjJs9PCXlvoeTbPw/e5ac5zcsM3QgAGQFSg73yCmmRqEmMT99swPgj0Os33VfmSK25F
nqjGOhmc+rmtiF+S9K7jjQJakCG+BRUQo75oK40d9gej9DbAu5mkeECWRBZeZr0tCvqeugAna/U2
BKLZNNf+lDG12CgymFf9bafWToX0Rb2vJyh1Gm/GJNhCo5rD6EjyJprsIt1q5VUuZHbZbzPB9aKt
nk2sSbeT4eqjW3X38XDwlGsNEqZ+5Ftp9sMPd34aMvC00jS36HSTRNeZbIE4EErnRbEZsuso3Uaj
Iza4r2ZPqWGK3iYiG4MChX2rNMgIZLtkvE0gvSzFFqSLSXlvNE4aQ/uy22v6VeSD2X8vdI8BeaYo
+E/7uNrlSmKW8ZbkdymEeep3r39A3SSj96Tb5PqMd4yV6wz+I3Y+08PPGhjw5rqfnI4AhOkxNX0R
69ecAJQKdlFcimL9EBimKj1m0b2Qv4NOz6KQhsaFpQGEsTBG1NTUq1qwaPgp55qp+q/iiK7Pa6EI
0bzuu3IXbVLDwfYzo/zRK4GUc6bmZ1OaEd2L3jXSWF39aMQfPVrwgnLfoVMInKDaZGd0MOPO8VW7
FkF125b7xh9dTb5OlJ6JueECvw20kJOGNuio1s7771cnXQPYThQhaICyEE+wnWq+B8LZdgbjmNKW
bCunsVo7ZMm+Zo3IxBvlQB4rGzvsXvTZalv2gnkQ6EiQs4JuxNyafX6wlImWt5UM89E+sWSzN2Mz
u64g1sOe7/W9b2VXnygcPdf2moLVgpAWygAnljnH1MHkSyocar/gQR6EtEo2PfslS3F1Ne/A7HUo
7Ho/boItsQorckFOIFq+tXYSLMSHs8/gDrqgqyHG2uMzZLM1c5iGPqqLYNw7+ctjxnDCWWQfsxf6
43Jk+n4LOh8+d8x1RWyMIkG9bPCtIH0rZLsuCtYqa+Obv5+Lf2fj4046NHL1JQFXtZmy9Kiayi5w
YoyztDq3sb1dvWnNtZTSQiHrfGzcCZcGaLZpDMxp+gQZtG3mlCqrbOQfrffmcExczexX3GhtlNyt
GRQmCfhiYZHQK0VzveGoCJvLC7Z0ip7MJFh7z10lGAtDjyvYiHT/Q9Q2k5htQbjO6v4dFSeLJsN7
04PROA5i5kELYJR61ofdLTgiV55b8uXNg6Ld+adQmsigcMan4DJ4i8YaCMpvIys+etZH7KJv4g6n
GkOZhdWOwTqzd4CAtcDJzu4vz8m376CKqgKPDbFfUNeB4PX8O3ohGBNR9nCNGitHNkqzRHCtyUFe
a6H9tr4wBFYPQCtmSkCwuJ0boqAXL3Q17JF4k9FADeI2wVbWOCG/rzBnhfNJuVOmZKhhpULTTsUm
3M9YHrnZxrvPt4qZDSxH8WqNS2ptbJyHZkWfEr+MelPIb5voodDAVG5eXqf5J86CADcwziGRsRRq
8DXARCSKkOws02dZUPTIHvIxP5A2Sn4K0C9fyWMu7Q7oYYDDQAcjusE/9OIIMJluSnqUA12xBiOF
/NRXO1l5uTy470/mX6P7bYd76E2q3IXFiAmkuNdZ0EqGaN8V2M7QN7437tHxsdMO8VYDicOKH35/
ls2Wwc8ArCW6fAjPAuaTiYJFJe7NZAuv2xKRPaMjAU029TaycUtb4xNYNcgtZOuXbVi1MKgfmn2I
zLBLTe2WvPXO4AZXxnE1HTEHtW8752SEXGAFxW0Gki0YLDVnsHKzYzKa1nFTczJzvWdo/vwL1n6l
KU6euW2W5N0owtpgSdeGO4sTsnq0ZXN+n02ufl3jYgRqgHfspnGzdm4tOiLeAiDgArspGAjOg8wo
5XkmT2kPYBUgrd0G8rOs19YaI5e36yx1gsZqGbIgnL/rjUEKimnFZav92bqiqdvCvrwqPrwbYldI
hxzTG99p+pUYsLx3FGxVUZ2vevyh0Rogc9cN2EVh6VO9BbDe8azkQ36YTM0sr9uPFbec3e7bYp7Y
49xSE+SkCcCEZxIIEGzAHA/8qRm6tSVavchavP5W3PE7/mB2xxOL3GWWtF6ipwJGaLz5IyuRp3Yy
R+hY5OgWGI3q69EirrCN3HLzczDJW3El7KMV6qb52vpt1JAMA/cPeKjAKX++iSDcUBu5MgejZK9K
P4326/K0Lg/yxAAXAoAs60GBg1jeDDpQ3mCTUCMzEo27rAU8tS0o8C4o5VcJGsFUpKADBh3od7kP
Nn4RmWC0ZrLuMTqV133Rb2MDojR9dW9oEAgphHDtgfH9mj+vycnncgGki424FOX5dNO3+lv/PrFc
d4L7YnMHZqKN8Zk6U29FV8rVYEq6NZijdf8vI2DOP4GnDFQEdagSDTOWTttSfBPaWwOaK8ZzBuGu
y4uzuPhIsBhzlgOPOW7xo04r0ZaF+DWh1pVNxXEYRPeyieXwQWYeCjD5o2mG2+RDRvA8nSPy1AIw
i0t9e3S0nZKy8bVh/oMGPtYKGEmnci4bXjzNT+xy77XIq2IlbGAXsh1btZj2qFKbfj7aQfB52dLy
LP4eIReHu2jUpsaHJYM+h+GTuqaVtHTKAOUCyMvcoa7y9xJSF4Hf+yW2pK+5NZIe3g0d7vrMlbLk
mK7BPZZGc2qNC4OpXkxBncDaSJ9b38mbNczTmgFuQ+gk1AZpNqAb96r0o1mjspg3LR/RkO8Fu+tM
EAgyi/OIJsmjougdumg78lFrVt64deigm4X65uV1X7x/n1gyuBdWPkBegcSwFCpiB7WIABnnODqk
/g/fix1fVgAuTRor6+hzH0K/RcyaJ7FDN4Nm5EcvqVd2/HfELgIHVDlUKuG0xi2Wm9nRV0uly/A9
8U+JSdRqACqqWb4/AqSEhEizRrW/5GLUAAAIMl4gMqVc+FBDqEAEZd2bvtdaI9kXSoruGhvCVCsT
Pb8Pz5bUgEiXPDd5QpATXRqcIQCqq5TEIaCRHTKwBMy1NyKxwg7KK7UV5GgTLhzSPIX+Wj722xWL
M8wdXnJbiiB1D8Bh07pytBuSryFYuwZ8c2/OBrdfoSuVS2kJG1SGzs9Ln27TyTVQlayI7Ez6CgBh
/rULU/lLxPjkyqqhiNV2A6ylhi0gcddaYvZDQO52klHhouCfWDkAFojxzxaPF1orDBzTKJBA+30L
uK58BfWvYt/sqJ2w8FA7SEMr5t3oPCZud9UzjZGV3fMt3pzP768LyumI6eQFRYwRC3Fj+1CBbbIV
x/sWcX5Z0OADID1F5OH8rmuF+ZYXQUouf2qR/6O7pnwKEpsoK0NZMzQP9XQog1DmYPSszWJ0yuDH
JF5lg5n0VgvZscsu9821uSFxZ5re9WkwqLAk5p95z3RiJiUBsGcFg7e8NgZBByuIAUSem2SMoE2Z
6FAyiiANkhoxGvG3lwey7F2/LXAePIoBlNZ17L5JitgIsGsf5qZH1H2XCxBd1qy6JytA/1+IyO8+
9tsm59GQ6ggosMXoE0cjMjTRcpYmWWmLNEk3OM1VBcWZVEYXDBRxXsNWTU1DKKtdmiYQZMlCQfmQ
oQ732Q65AAStMezFfije1CZI7johUg9hCAp1ZtAu3KRT3VhRARB82TbGz6QXvad2FMcPVVZAxFwO
kHiLFaQWwE+kQPHP9zd+QzwnbTQFpGAFjQ+kA1iVjKO/DUV9eIqa5lA3oTarVIDTpKRK+NkZY7E1
YookIqnVL7TJRqbcx2lp6oJmR8pwLxYkdeNSu1cGgW7UXNbsSghvchqutRMt+oBCRfiZBnpeXudc
yGRStXIGsn3pFV2VoxAyojA13v+ZjkRErhNT86ecuJte9dQQhBSROZK3uhCxwNgU9FXAA0YiuzhA
uUi1E33lWrEUoQ0N5ylELVT0V3A7tmz7SMhU+MQ4pKyqE2fMZvxWu620zA38aDOiClo34vNlR1ma
VwMQQdyYJALv54JY1nUEgqYQNfNqODsBFXqEbG1Rf0QePYjSGk5l6WQ9NceFMi8gmiDOGmqxeNsn
tV0bjxE4Ty6Pacn5T41wUYxUBp3yDkb8/AtUgmFsdcltWUksyXeyp69E5+/3L0wbtNxVMktR4bbC
mQOOqgfMp4DyUAxBd+8dIKqiopbisbh/aOF/NYg4spHRsWGe9HF5rIsTaqDjDNYBjOcrY4mgFpGR
NzXSFz80g5jh9NyUK5FtcT5PbHCLVqaaUsVDhUVDWjuc3N6XLRLhBvEqtz/UtVrj8ojAL48uJlUH
Zcy5+xlKnPtaD0/PFIVB2tRWPwYtX7kPLZ1A6Hb5XyP8HT7uVRHimTno4fL6Kcg0J6uo/WdW5rcJ
rvqBB5WQtQLGURehHRgCK0e0bXc/LltZ9F8qokMB7e5I73KbjyoNDcMIa9NJT01synqELRBZRoEb
FRAMl40tboQTY/P14SQyKo0yyXkMY7S79/QbySisXvswktzSyBaV88vWljYCAj7EtRCWDOhtnVvz
2gwdnVILtkC5cH1SsWjQ7CxecaAF1Md8Uf3j2Oa3ApDkpNJrHNuZbwvFLD2KtvPW1JSXUmRU2E/5
I5Q1abcWpZaGd2qXG142BpLc5rhrQQWOSRDHRlrQjNeS/2tWuHe9QJJsyme943K0NQ1V1M4JvK/L
C7U8hYDdoriG3hwkps9Xyi+pGmcjjLTRvT+5Yv84aW4sIafnu2noCPVHFTyGaxmFpd0IiPsfVrnd
qApyXlcDrHr1e1g+hVJkqd1O6LZKfB+j6/fyIBcn8sQadytIkL8AGRysCcJrqHyqMWUAUV+2sTqR
85BPHGwc8sj3KIxExa3XXsv0OIg5Q3fjGFi137Bs7na0YqhHXza8FEVOrzzcAhYBuoimBlceUnnu
hAanNAyObe8fKzK+EzSTXDa39Mw49WxuU0LEWcu1GodWTo9eDA4u4sbyTZSsuPbSlerUDHe3afth
GtFahHvAlG2SRnXrrmWVYjhFLLMWmsXZcC1KazqYSxvl1Cp3WtLY8ymQGrAqv9L2p9xcyfTh35s/
brlCQpValmCibYaEjXREUtyQX4dM3dXS3WVbi8MB9/qcLkaCkE8WZyRJm07toFaC6CtKxlWvaq9V
uEblu7glwCT/68if8X/nO79o8miUWpjR8HQzB4PetIX6EyLsbjoM7uUhLex2pMqQKMMhryhQdT63
VUWhWgL6DkZrY3Mtg2G6745KuNYfNa8z9xw8s8KFp2xUIZSjQbUxqTbF1LBq7Vq2sL1hAKT/ojiz
JPFX91EfwzH2YEADj1cKAp1JUp28fZgqwAE94TOoU1Yb3krlaCHqSrNcF7QOdRXELdxCUQigg723
qUzgdZxM9Nigq7cEisNRtm/2hRbdXl6shY1xZo8PiT5aFCEfXiEJ6ChgsavzTQKsYR2vjOt7WndW
wjgZGHfvzAJdT+oAhqRyW6hbTQamz0UCOaZPpHdkAPGSeAPeJg0VjaY18Ahc4zRbcLXTLyBcYhkP
I60vZHzBOB6ScWQyEKDZ5vJ0LmDoz4ZJuGtH6rd4Hc3rFwuj7UHOW40odCMB+KQprh+R3SKaBFJ/
n+PJs3KG/h/GQS+hUMg5Qpro3PPiiUxjL7eVqeDOo0HGXjCcJHzO1PsaZOUe2RoSYRBDuzzmRUeh
v61yWxad5XIvkg6aTq0jASwom3gcOmLp+jkr0thZlaxZXsjfBrk923tKlgoThlnVh9K4BnKzHFYe
MItTCUFnCUoKwAGofHPJqBKv8Ise21UMmyPaTAZLLEfP9iQF3KmgnGAKBMIYDeSIaeqks07NlZVr
w0KImx8eoJtHqR60ZtzE1gRRFK2hkHATBUhZlZZfo8xxefGW5hK8e0ADAJwDRgYuWKd6MwpxP1VQ
WRxxn5RNeToG+ftlI0snwqkRbl8KCSorUwcwcgb5siF+Qc+Y6FmUmP0aq90Cph8izCfj4easEWlV
eQnGow+2r5tDcRtqz0FxPzQuHWLWF3YSH4LkQxHdqd30iTkpLAwtmbxeHvJSXD39Dm6PNiFkm0H1
gria+mahPGXiaOH6CSzz8GdWUEPJHiKu4kwkxjk92nq1oJQxYgVw+twZZcEscufycL4XnBG+AdT9
wwp37QpoESRqAiuRloI/xhrGD0O86sRdULqetutI6njyHnB6iZhD+6rFP73po15jfp1njT/0T7+C
261jIYp900oIcKFNRixnbralxpoAvSkVcqPNigcuegdqnjpgOuDq4QUOdcjVJQKBvWmihZXUGmpI
RH7X0Am6sorKgrOjlI8cAxpuZmU57nxMojKIiwATrEGco7QHS2OoygHbGR9jhkISZIF7O7xqI5b8
rDajE+6j5y/ob1/Lx9CSXByYz+Di3oubwrq89Mtz8MeH8R28yNeW7dDjw0rjPvYAM522gPVftrEU
IGTwF88Kd3OWhVvXSenHJMmUCsqAT6WIGBFtmvEKsHxJ/teJNFTp1BQXi8IR5NiTguE0tS2iNhLL
a6XHpZU8tcCFoLRskj6eYCEHmUQtlSxeq1gtnk6nJrjoEg1DGqodTIRQoKt2gWr36XsgbiLIrApX
Xr2XhpWa0tIuAP0BUjmUAsjDn4fQiU7HSJp3geqIhl2Ge7pm4leVlPduyI0g00aBokSr0nkk89QA
r5MIuwBwpqvaqV1KrfozdJ9Hq3WgsWV5pgccE0sJQEM58HKXN+FSyD41z+0MIU+1ZJyHGBaVKSJO
4/ZN1Ktw+jN28J6YFfdA+vmr0HWShTD0XozqEMME0wr4ONToQ8+vNfn+8mgWF+zEChewRVnoKVCr
CNjQQNSFje4XZr1KCzcfLvySKdDSBsc7SEzUX3DDk7H0ctKSDtLoQFKlR0F0q2FgxpPnP7UTU7R8
F9ObFPZVw6GJTdc87TuaEchJcFoayM/jmSbzOcxk1P1AysfalIfrWu2tgdyS4FkbPuXsQUDXwWSh
4dmAUyjXcr4SsRfcXJZVAESJjLcuHmznu7WNu7oZKXiry6IDldqoORqJV15nC+edDCZLnOwUYonf
sCBiL6HZoJtVJkAIOYX2NKGHwvjZhnYNabbQWDnlFzzgzBwXVvQApJDhLIYi9JHjCcZBQb9N1eFO
rw2by9vz17HB7RwZ/aOA1ICMAWzL3HkXGGpXeRR8Q/1VzgKnR8tNzoBTBD39Ve5CugMYQfvDsMCN
eteZYM83wbxsfaZWvAfmh5HXNWjb0lyffBB/zgk0UftpJkCaQIMSfo0ksBBOA0AowaZQVOOfeBBj
AoDEBfEK4Gf8va3ztVwlQDKZ0ix8J5ipamHUn/VLsKExe+2B6yYsHlduNL9oZb/P+2+zXFyQqw4l
gRpmn1J7EBl6rVo3NynztupNuJ821Ol2CRsYtekbMswpe6dbyKCDcV5hvlN/HPPJapzR9OzLG2Lp
hon5IGBJw9NVgf7buT8BzQoZSw8f5j0KToGus+YT9IuG5e19W6pYgbY33A+2a5peS258alY+N+v5
iSBNCsz6NUCwSseM58sD+w5+RZA6tTDH0JMYqYi91pUEFobPzlI2qh0e82P0Uj+Gpnevoe7C/Hv1
pcBVD3AE6yqwY/bz3/wEbtHTItb8xAc3/WjWrLWbD2mvWvnjTXr4fC0Omts/e2gNewclFNOscbem
FrWEVjqbAu5kp7Lvo7aKKRA2h+E6/WmY+UbTN8b28yV3xQhsEUx4U++Ne+qS25H9uDz8pUfhmXnu
ZB8q4IjUEMPXrq8NU3e7D8lCGw/zbz8lExTFtmKiK3elG22hAQ7rTiRJxn/wjucjHI2LsEgnULa1
Htr6HA1dxRU6ZgfdQmFUBJeTf4XKlwiRIvR9voWBPawW3xaOZ3wCoNciQK6AE3LzPhak0EmPeZ8a
PHyVhsWiyhCU0UfrKso2p9dGzfwWKKHsOBnHYu1tunSggAJaxfg1qEvzZ6QwyFOutrDfazsjsvxo
mwEw2q9xPq2Z4Xy4n6GU9azw4AkIYWW+B/Hqp1AFd1LjrdyDfzVmfIufYDfRIVAJkDffQBFABknS
5r1Erz1Iswaud2vY6Px5MB4kV9l0u+FOOGQ/77UfyNc4OEqc2hrZgPbZNa9ajpgnn8INu4pq0vsC
Zjce4bYd3qd4NkZOCl1qGBwqU2adKzrTFdmuONS3hiCENNx5QH0uUUlFYuE8pA2jJAaSCoZF2ozm
RAZXkNGjXWFpQfnGAugFIsH63jSKLQPIetn4UsBGalzFvsIr+VspIxEqpSxHuJXsHzzxq/PuLv/+
/O38AuuQggMLq45uRh49J44a7UGDgt8PxnEAc21OfGeQ/CQy6xRibZetLbx85VNr3JUr8st6LAdY
S5pmm1W609SKPRpQTw5VNgYrWanFucPQgAqcGeH5alNNJHQ591BIMJoQELZ6P4jJyutmKdEPXjqF
gLsO+aJvsGI/ykdRVAowRYMqOuygNeoBmlcZduzlO5CvXnm9zwQ13JBKZVONfmspQSJQAfectuas
S4EBGEgyk0sChMXXcOQu9ZWuRSdMJhh2MYCnk3q7dEzcwRs2UiI7WZY4pL+XcnTRiNAhb8dtJkus
NApWadFeUwwzEPJt26JhynuLsvcYRS2tLcwsTg5jaEDIF7xfkIdb2eRLL3wQQ1LcjxVNxQnCeRho
56GzJuLLpfKF9HsJbJjNa2G4bXADQoUh2+niqn7GHC/4nX9qkzsmdU+rRHEWWfDrmIVAhGSKYPq9
nSqCI+bXAz1IYMOkLVBsTvsnUntnA+ayJkHiyUM0wnjbC49NDSJs46GWGjtKUjZ4JVPHj8uet3gr
OB0u73qZodVDMw+3ACYPeZoge42RVNRVS4eWQA8yyWoj+hEEE/B0Ruea6IaCmSVf/bgj9Gvla5aO
6tOv4d5DqJ8kvjjga0gE1oth/wtZqlnyAEqU2CYeBD1fRCFlWfxcJl+Ccb9ifymkEyTgdAR0sE3y
WQkthkZpMDfPt/JDhduQGjzhBS3LW/Q+VsShMTBpazXcpSfXqU3uWqqGklQMKmgJ6uQ+6BwjvBrB
FkoVpxtmIpyVyLQQaulMqYVGjlnNne9T14gYZNC0BUi/Tlgj0PsSLayhljAjfAMTw8r7bl4vzpnO
rHHOVHlSpfvhDHPNfGyaQ1qZnkesXL+L+xpc6AdVWTmVly0i/0xELCNaV88PZcAj1SyucbckYWLX
FdJl6nMEudk2Ve779mfi+WYXr+EXlsI9RA5mJntgyQCtnff1yesmUqOu0TXg8CQso3aU0Q8sy+C8
AWtpv5UTW5gSUxUAr3nX2pxV8bZUNpe37sKhdvYF3C4KICEv+BQzDW2flwwEGlvayGsy4Yub52SY
3OSCdUDw8xk2GXb+1of+gK7dVnpoosrjNOqfwF5hSCjJzVTsc1g8n1QSNSQdJiwlDUWbzGIV4bMU
hg9NbjhjhF0rFSubZ/7+b9v1t0We+w3XNinq2hmxCTxvIScbr/bNOPkT2XcMDPgdSDjgafQrJp/s
FgF6c9BIBJhXwJMMrabTmyiuFBsXgsqZCS6se7JS9PKMPRWjbIOkJdMHZ4YdZL41BKEJpqbL229x
Z1BZJSLVUSnm8zjKEAK0mZcYUgYOI8WpvesqdI0EnEqjddnUsrOd2OK2epfRsap72CJTLt6MIOun
oX7bTtQtOqCjFVm4l9WwhtSVj0tCnYw3HvI94JQOrkDLHF03Rpo+rnzTwsFFwWL9x/g5z6Bd0Xc0
xDd5afSk5PVbKhbHJIk/vf4pRXEu9jyrFzxXiyMoNmV47PufUKRcO0sWrnpnn8HF2zzX2siYYeJ1
duyodiXVKmoFT6RdiTbLdqC2qaMvkID05Nw1pzrLUUOCndA3DdElfrzN0Xe1CuJbup5gQL8NcWut
alCsUVrMawelu6B19bFBStQjj36QbZTkVafGRjIGBpFsKwU5k9zdtBp9LjDDUhYfI9D5hjRdCROL
znXyUdxi5yiuDyK6E03Q+stkr+KeWBtuSgAPRafKsNY4vhiVTsxxiyoIQitUMia7HZH7bqyhs3Lg
aS7v4OUVxWoCfoe+Br601YtDVg0R4H4lZMVI4Xhg9dUAvoqllefI8uT9NjT/+UnwyyPd68aoBtA/
+6Fq0w0Jb1vDmfkGx0/F61eWam1Y3BlS9UEdAt4Nh1AUvFyZSGtXkKojXaNGnn/o29EBmcR/zh9/
dOQpQZEkBWw9CF9rZM0T0UqbFASRz2VgESPeDb17ecWWUms4GmVCDFw9VGgcn89k7AG5+Av8P6XD
ZoAgABRtnCwsWKLmx1gZwDNQOIb2o21/atmXHJcML0EmZtTS23TlY5b26Om3cKs6aXIZZynOm7qP
QBWG2r7Vl0pgqWEQby6Pe2lJT01xS1poeQLVKpiKe3+bdBLzw3YbTSn482TzsqmVUfEdrWNbDPIA
BLipScIhL5HxV+SNTlbqW4sH2smI+DZW7JokJx7MeELitqH6LOTostAaW/AVljSyGUtAsvW6OxDU
S7vIJiFqeqrKwt6wL494yTsR1UHagI5opEq5+oMh9q0A8QWsow8qn7xiekPMmmr7vvkIpeG+z1Y5
/peuDpBtBurBQCZN4cuXPW4pVWAgmiqj8kirNmR1HiUwmpVWqcij5fvSP64Q//U5/Lf/ld/8wy/r
v/8V//+ZF+g79oOG+9+/Xxdf2X/cJO+fX/Vf53/4x188/2d/d7/y43v6/S+d/Rv8+D+Ng7ft/ex/
7KwJm/G2/arGu68aad5fv4/PnP/m//cP/+Pr1688jMXX3/7ymbdZM/+aH+bZX/75R9sff/uLRLCB
/+v09//5h/MA/vaXY+h/VSEukv/4sT/+xdd73eAfq//5P8x9yXbkuJbkr9SpPfNwAEFw0Rs6fdI8
hCIkbXBikAhwAkECIIGvL/OX1V0vsrpfntr1JjMiJJe7SAK418yuGRCaBAxEDJr1T8eO9ePylRRf
wK2BLyKmBhFmcRlOG9VsBF6U/YEK/QKCXlS6mLPF87Qoe/kS+QMtWIoQlUsgNysgyvr3//3JfrtB
/3XD/m20w4OSo1n+17/TvxBIF9gKRHNOwIwhGgp73l92u6JfUtJaXvWuldN29PGGTjxLVVyeQx97
4PZFA8vtzclO3FoDP8E6M/0M+6lmg8JlnugIJVxK5y+FHeVST9g+1vtS5QJAXC41iIkGM/nsCvaw
I45XgsCNXuEVXZxB6wXrCljUxhH8HjAl2p4KT9p8N8WtordkXNZ45xsFfWkj+UorRhe/7ctEwPxu
iy6R0cAjyVZhoWMUwS5ddktyEb2HSNK8wlxm3OO0LfwtWcrmvWtl1u6yIfWwfqDDlFRqILAAJWsH
BXnHmmI6kciIAbOp6xB2LU9buUOeSTnXSBA2AHHaYjWVkQKurJmjiu5pLCe1izQyD09kJP1rWXTp
HRFEJXsDWux+Dqb8LjB6+Koaw35NPC3n3eJzrEcxLw4Z2NYm9JWneMtvTaJhfdwSIN23Pu3L4Wp1
Xe8wO5KivbcXN6Az6UevnrPQUlOHKazpvoNJGKp2JCGEfewEZFRtbtlXpZYsec6VsOE2b2d7U1LO
Nty9qEdgmlxsuOo118v9svC4P6etZaaaaNpdA57fTKWWdXsdG87sQZdMAFhw28i/KiSLksNaRmI4
LRzW1FVDdYs+QC76x+xHlVRBs+KnoCMXuzj15Os65OYNUldMHidwzD5apie9E9PIfi5cwXi0XeW6
HOfQ5esuTgZFKuBnQ1wx1szXbZ5HK7oOCxXE3FKYlHdoQ/oq9tQVFR7+DKrABB/rmC90cxDr2+Vk
FEIekfiNyaVtlfI64Yt4ioxcPoFQvRj4TnSVWJI4BTbOYIvZt0w+A70eEZ1rOn3o+2TLdlGY56ii
Ic2+pWqDy2JHYuiuCp/nT5a4FhxIayEpk6IPU+V6WmIULF2XtEIu6va6jQA2dpu248/URHJGTK9J
hirQPDzqnub4bEkih0OaKQaJ+uhCt8Nw8/wh0oGjxRnGe4DPyQ8Zh7Y/lKxrFpiXEsaqZcOaqYq+
KNxx2pJi70fNZd228N3jMbcwCPclxsVh2BS+kyif7hFyaJtK6xkzcp1TzNTxzPOygh2IAquSylZd
Qb+eIfI9TpXcNfmSwZyWrz6uUhmS8Np3Df85rAkpjtOgUjjbMotO0NthWp7HJiUoyDgmGitn0u4h
afP0ifupu0miYHgt5i7+pbVLw6GRFHPSi2vZa5s39NFQU76qAuNulZuSQp4V2ER1Fms/3OtexR2G
8ZEfhXVXtBNYIdZ8pIuHV20+awRiDP0a0t2imYenfKbWZse3rX9ZRSNK7GQi2JdW9c0bPAhxk8oe
IyRVNMczrTsbXFvrucnfitUHeLElmr+KjMENnySNvi1ZO7zEKd5xz4vWf4UCPhP3blhmigeS2u5p
3sjM6wxBRF3NWWhOwNb1eoTVC+qMZqZbv8/bdfaQkirS1FmEkZxKaTrDhluSXlYlH3BXO1vASyQq
bTZhfn8jQz0qM4WDHBthq0ZB8oeTW0aqjohysLDtHZw4ojQjlUooJB1JYBOHuXLG6cEXkXuL4kK9
DURDR76uEWyjEWvbrLVB3xeq3jIPradtDNL4ioXe98u4/liYma+nrUEp0pT5CELXT9sElRPJnnjp
Q7KnW0o4LE8ETcB4BKdqIAPjXE9YeWOVZQGecpzYbNx5ytp1XxTTJO65iMV57mwXqpAWzZPUgzPA
3YM9jKnG5qwJDiDmeyDQIMGW4ZYHOqprM/TtgNHbtrF7gmPIVl3IW6Qj8cGUe8qH8V3CKZtUVjbb
uDO6LJ4WHl3GEyYqaN0bHHl4tDf5JmUsLST9Y8zqEmvuC7LKDEKeeaau+JAmGBVpWN7uGjJxU2Fb
jZEEHfd2rryGogSI7mAarNY+0nXfKKAgqk2Hr3IRfKyR5gWbLI3/+F28xdPXVKoS4bq2wwPoZDyK
XT8O+ZswomtQ/WGhzrQNAjEuk4C6C/5AvzaAcbrCcd++sZxTGL+SdcnX9SunQ5yiXhRz8ms1oNJt
CLKDR2IozvnSDe7IZdp9tlva3+UbzV/SSIa33qbzT5BLooVqW9FfyWIjDnuIOP4KoXjp4Ys+q0/S
5OK4hUJd90kI7xJDrbclTzQ0U1xlSITQ7axqrXvZ7aRWyRNQguQbzdtGQCepMEaJMb3ilesMiZWk
TMNTJ6Pw2UXGXcHlSUrYnBJzXPsWsifhivKepIP0FSxCEzihz6kWVayFgqe5cMk5twWeGbt2FHsk
Fg2CPuzqMiwUR790TRRDUDvzwmFQnxh9IG0z2RrOa1AzubyLobzX4ueyRR2rkAyfkV3e9549NlkA
CbhIWMzeLcZc0mQbtoKL2dpxKBMc9k5m37syNtDBbcEk9npNm2F7CGHIwRWkdLXspikT193QJnLI
iMUmyscvtIdbWb2ia8Iz0BUbDO47bCzw92+GOEFWed7Hj7PXLNkVZO6HGkLHcqw7miEHU2nWX49G
0LkqQpv8LFizrr8SmHroG9VDGV5jFx4wotWXFnTqirb08kofdr0X2Q8oi+B4l8VwluDYigg3sBOR
QMPCZmJ+Xqy34hsNJoLneLSM7Rfj3ajqnmOA88Tl2lB4umOnTxAqAfetO6DaHrc9LI6/W0LAE8fr
WJKTsorBDcWVvSMMG1df6vEw57mLP3SHbQxTQKCCj5620YqwqjIncB/L2UDYTSkN95+m3OLubsEG
Ad/xbGDzrewaNYNd79ryLEr0YPl+QJGxrTX8juP+INbJFtcNzF2bHQkNqJrUkb75oeYI1gzCIFoH
ty6HSkISjg+aCsvXE3JvSQb57tZk5JfdjO2vmg4pDA8FUDDk9KGijuAjr018xSfv9C72eHZPvY40
PegY2bk7PKYYs8kClcnXJQ6pPDb6wkvhQc63F4Y8JFaNeb7CkqZNtS7eyjVJXjcOJcpxYJZ/xhbe
Y8exa6nHLtH5tBp4DAVSGvAw18YN1hyYdoU5jf3c+TOueYfMp9hhgp3OrTb3LTae/lq0qf2IUEnf
so0X78UIH+9DwnwnD8m8LOkxY670+3WUmIcKRYJANZVTOOOEUEjob7Ax301siUD22wSu74rmTXMT
4Rfrd0WUwaiSodqG+nIq9A/sCdIecreAlk4xkER2TbY6dm8Ki2WesD5Te4L6Q6Nss02GMz7Vdn+x
//zUWQz5eVLKEYV4F3S2pzbVaaVGgbREICuYcJXIVe6PKBLIXOl8w3rjZY5db8K5+UJKxEZUWKr6
iyIoqw/WFybfzeuKwaSBJxvdT4Vsn6CQFJ8jDBI6RP8BZalwRPprM/FBQwTPclOrsSBNpeYFPNCi
6VoCLBkou0pEg0s8g577FiVQLO0sbTqEJ2RzO+zG3HYoV3QXi4cMFv/2POZKbqhzvVXXZO2hdfGC
e7ULawTAv1zVVABga6GUddZ2463eZioqICc6hRxZ+R4Xb44E0rEKJxETkKxRHcW4C1UhaJfviQpM
YHyvHfs6tlpA5UPmbqnayY8WdPjii3ptxeqreCnXnw4EF8rpRaiPZpJ9udd81O2PqZ+Ih39QE6HL
8IucQh1osqgAS4zCIXgqawxFoIRyxm4wvUccc+IO6D/KvK+LvEEQH+ans4jvvc+Agwx6ceULxSHK
Dx08GOMnMXueP+YzyaAegQQZl3QHeD1bXtS2thkKhHkaTPgTF/of4Qe38uesFvVp/iV6cEEZns38
8WFuv09//c7/DyGE9IIi/r8hhOfpu/wNcvjH9/8JIJA/IHBDlCcCFCH4u4AI//5vfwIIUcL+gCV0
yTBgB84rwbf9HwSBZH9chClo6eG4dNFR4Uv/iSCkxR9ISYEs+mJ6E8NVmv5PEIS/hLfD348W5DJW
AXrqkif5V452ZVg4QkvA2r0bIOtocBCcigitz85OAz2GpltixLJ46GwLF2223qgLtsb+yOe9gaPu
xR1kwL+k6EfmPelREO/tINm8l7koCFLhZz7VKi4GeOAPq2BP/3St/xMU+WcQ5CIJ/w1mvgTvXXwn
MYmJZNGCQez/O+Y7+XiRaLQ/LSaW3SPe1EGVUa4mrjdTLmtVgMIUFfUeU0NRFm64vExrrSn54CWC
rd74yG12pPOQQXLEgu++NUi9TOolHQdRdx6NXeKyzH63IPlgZKChvd/N8BGku3wq5g1Trbmlh0Ri
tOd5ingJEAAb70NUNEl2xEAOdXu7kXw5Bsd7VAVBxzDKpjru4QI70AFmwFEBYy86uFoOAUb5oHH1
A5I+S6iM0sgnGDFtZ1eJuEVvH1ocl7XmU/QiqNfjDhkvfD4alo+f2biIDMYOaavvZCL1G0s7mlyb
zZdH9PsbziqUBkNVmF71SCZuMUBurUQqqlyQ8lVPKorTPX7IDZ8bku77cfVPazyhmMm2yb/B+yMG
XQpDh+g5aPQ2hzZ3Jb3y27p6TFC28otM6IQJyx5JgGJsfFYpNuM6zlE3wkzDAJR/x6vhIwYk2a1f
RKlo9FjqbbIHNLUxmHOh4qd20El+62Qz+ENmlhVeUqGM0AQvXL8ZIGv24k458kp4N//Sg+DFsxhH
GN2Cc5jCidnYbbt23da3fJQ9KhPmEwxcbo0IDzZLdIfTHAOuVa6TpsEIBU7CHTGJuMpX7LyVHYvi
rokznT0VQTtZ81bitzBtOr0pbP7luVt5+rjiAFM7BawVGFkIzZ44J7YDrCFmstON2/SdERkwCr4u
xCNYt9TDPkMFps89RdJvlcUDZJipllk1xD17tQvYlNo5wvsaXb/4BmkKL0BfTB3Z5xxCg3PULNsK
8GIc9Nsqh/ZTYQQT5+dImuSXyuftoTAitDsLz70NEcgj+Z5ohpsEff2KlO/FIOfHMLgY7JfFtrqe
sabEPlZ5I16mvFt/pKq1qATS2GAl9SEOtew4hHs55za9D5g9plfNluCHEakWD8t3P2LdaxnNg600
fjFcXRcov1abxgaiycqSw1iW28MIq76k1sXqoueeGBgQMsjsk9okLDhgegN+qPVJL+oEI0MPWxp3
8Kn+cykaMzsJgKx1+BETpCXb+6Z4Tk4iAgDQVkpkm2pQHygx/CJdBoOwypR2i1DpdlJhyHbKRVl+
3YSicOoDkoE3DuU2vbGlM0j0QUfGD38+riHVPH+1icVNH6IOW8OfDx3Ys6E8sMnFrk6XMI43MFuG
5VhGAY7BV5F9Ry3jcpA8EUgujMjkr+nMFD2PZAXk1Pgi28GsYXnENclkJYUnb5Hh3U3eF+aeoubQ
wLMEvLeilcB4hqtfbdfHJyjJ22uBNCBEVKf52V7kPHScTF83LHWnZhg/G7vNdUCl1RxoNHR3RZ8W
7Y50MWqzVs3WV44bYEQhztf9iMzOb5tL4BLdd+m+Da1/2yZW3KkiHl9Kx7rLcdCo97WPS0RASZnt
fIQc053tLMJwRo60Q6X6rzGfyrPOV3WbW++RfwEf8YdsNROK45ZlpwZeGkW1YWrmpd/yZya2Gdit
kGDJSeyMeWTpam1d4idAT9YUbYrrswAotKOVCdQ0ES606sumXjiwrF1XNhJmibnWNfAm/9ShtRA1
YOH8gQJ9vIE5Fu5BFtkvdiv1buFLfuWLDWL6maG+nMya100+yyc/iW7DNWT+PoyIdWpW1e0BtHts
x+alK0x751P/GaOZ/cZg/p/vQ86jFj7K+Rid3aD4t61rn22Ym7PRdr7Bb9/XqODs21auKJ6d5Oeu
XLvd1Ft1nDo8us5M2VKjKh6vAsGClhjhglJ0Q5eppnLKdknJsHLbxOl1HzokLMZ5Lz6t8sMzdmxQ
lRMvgdZAKKOPMfJB8Q/FIO7XUpfdfgVCeMibZSixX9AAlBZnQroDrtjehJIgpp2Jxf5kopdQXBRy
Ql6Wdvy7CmV2SoYxfbdIyxQVidBaSBnReM957J/1qukxlo2GhSdUdBD8eWPYriRtulcNpXcBqo5z
vAzsiJ3E3gxrV+zGhSBmgzB96scivDs/Qk9pUzvASnWiAJ5BE/zA0dgi8k0beWpVa06Dmua6CSKB
Do+NJL2SKF/Q6A0taARncceqzXTuV6Q28kGF++RxmG+bXmEoCNXUi4eM943FXfEeMUDHNYJAf5hx
hSlD6yXfzTFnQ9UULqklngu8VVcW1207teV13Dv9RIgHEAfxBFCecp0+fGyWT9Yu+gE7vMbQEdbe
XZ5R8zNJTPFsBTyR5zWJeugvQnFjRxKmeu5TaHx4yh6n1BffB6AIjy0ym5+wYQ77RTbhW5dg7sEw
kWC3mfgt67vwE11r8s2i4jqky2IeYVdZwngWafdwCFA1jMIb92b4xdh6Ksp5uRuAjn4JwwRaBGlR
l3JsmSd36jBFXb4pFJXQ2wFoEPu2g+yjSuSM0Jq4df5WKE7fOpiC3Kk0II09ZPm47iOMR8+7srH9
JzMrmNR2nZavbKY4+7EdQLckJeCrKuUBYIM00EiLwWGOwRAcxu2Kh6ga6ZgVh1ViDvmA06D71lHj
IF3vgrsm+eiQ1QVb1uNiFnRSunD5uFNamfjRKwbc3wz5x9A26ioIbO4AhDOEGPQJ7cNRJEUidiH1
csC4aGaJveDvhr24MvFLxUAloFnvC4Vtrmlz9ppqfOjdFudtXgMKouTEU9L0dbQ4saD9xmOsCBZX
nSTjVNaKj9FHWlgRH1YGwqpuel+6HWIqkIVVbuawbrxB9vl0STee/YS9O4mK0lWxTUF26KW0MOFR
gHs6jka2XnRKo6e1kLBEUK4smj3DuQkKgCZ98q4kSd5tVvjtAbm/8W7whEzHXKIUwhkQOwDMq9MC
cXpusg8UlZK8SfgGW9CJezhbNbnFGHKK7by7KdtyeZWeTI84kZm7giIRoBxH1dFWUQ+lENIepumX
9Sbvj7ECVg09DrHqUGwgA+sewxwnJFIMzRGCTUzkihKdtkNEgQD4nNMIhtExqlbCW5o89pqgqZWl
cw/5WqCD70QyHW3WldfDZEu2T1HgLbUd1/jkL30HNhNJrz2fEH8qO4zvZ7xpn1K74VwlE8k/URzd
0aGFylovqS6ukmxB5l9Bw+iqciqXDY+kjIZDxLf2GsR4dj0A7SDH2HILRAGKdHKthg3PfxQzUHJl
dAEfBeqMt2ICAVaRsOq7DmdovnObeiRcDPDQtHEJWdwUo+jYHBizmkcoxaoxIj7bsc5jsfdo3fbo
Z1CsB5QB3+exMc/AmXAsh2XubufE0o8mKZaDR9LVjsM3Xe63lkZ3XT9M72XSlOiORI/Xc20phjkJ
wpwqaRysXjtgBggHA1OfVjxI6sFo5XhIx1FZV61ANTFxN6xjdxjioPUR2HuaVTbk0U08tkzXweZR
coXGx1DYiFj5tXTtku+acmQwNZ+bGr55HjFfQrKvwHpAjIYFew/Mlcrp3DqRXaUTY6BkhgLLd6Yj
PqbIVPqVTXCUKscN1x8AQ44gS9sWN9Rd+rsmtuQFHJt6I/3kjp0p23f40qOYT3q1/UJatn5kWmHs
iAMfIWcb0QxzE9mynuM+hrFubm38DgVpv1RQVeB1AlxdeuO77mvbZIzvZ0SPIAcyrIqdDFsneA1H
RERoVfiag+PhnxlAvOtYxtsZ5z87JxkzNyXEd+1OR72dauTLhay2ZRQjwrGEjaUABRi+iWQOX23i
LdmDjgzP0NUXy16UQ3bd5538lWZcmUpvG3tY2QVPG3uS7EDJLvs8mbN0p2DGdprTZn5G+Q1KBssf
vMcqTxO/NIRCYSAAF767LVOmzouIZuBfhTiLSfzKqYF7cZDbGYsO+V09a1zVzfGAm2wiehISCQYR
m8QjkXn7MZOBfFqXR09DKef3chPlc+N5s4e6ALGsRTREu3wMrK3ieSweKJbvB1+3CHZ0aFlejW1G
AIciiKweJZCwo5598ZbMKnM1XWJfQT+HDDMMkePviml/79JSYK5JAePsipGAaYPOpUceOUjNMXMn
l5Lxyhu5HXFYrpVHT8lAYGKwLmsixNPG20OMyuMIuv2bLIrmJYlSep3OMM6WUDGcLnIsVG/+noDK
es2ndYLbp17FdaKWkO1RnMzQMabjA4LH5hkKQpQ2x41s9rx5eEYJn7iXrU8KyCpRwOs4O8CUwd0v
JrWYRV6y8ib0xS+1ga+ErlRgBCaUYbhmo4RhiAtYI7yx8JtCOgm7kmpLzzh9PsTaNL9opN0JpqDZ
nmFTHetSRfQmbos5gxERhX25ydsy2RnEFT1hl4Rgn9lhv06yxBYx4enEWQ8pPxi0sjysvqWvSmKW
0S5NW2dTgtIWjg+7AY0fxu/c/DBIOe4FYNrbNfQfucGrHOzCzzPN+mvSRunJcQovc6CuIJmi4YO1
U7aXxaLvy36hARWemvNDOw8uP4puNHcQfi2PI+fdEVhhdDVHTQOd/yUgNbIFHHDQhUCVORs9NVVf
huwAsg71NV8QlgUT4/YqNtw9psv4PTTTdoXywpw6T+cbeDiAx88YuUcUcP/VDcLBgIbNgFlzHPTf
1nbzR5FzTAUlKcIqAdTL9ZD1Es8Sns8zn2aZIWV2LX+QUaqncYkNbn7GHZyaRW+uk7XnETzidVzu
Tdq6z37WaFwSVDXYJ0sol+dJdsc1ov5HsZL+fpmmyV7lNHcPSxFhEcFvHtt9FNr5V7xdZvLjzgQU
syb7Nhv0hGRG8PuxK4rtB+9GllQtqg6s3osypRpAgJzwGAfU5DNpQBtu0j4TNkRnFONLuxNxznfZ
BIE/TsQ430/ZCEuVBfKBg+YpDNF1cj22YNyHMTGHXK8tPWxR9A4msUDmbDHukrbdrgWPmvOG/qPq
TDTtUaPgbJ1bg5nyLuFn7QV6g8SM/jTDMPxlMxjU2GFfyLs98sASWP0lybeJjdzszAZXs8SV3UOz
Kf2OsF/aoztf1Be/8S8zzErv+w3Rqed1jrBwio7Y9ss8ugG+xKWNMcVD2/UBHjERv/e5Yzs3uxIm
VP28h+XhevRL04XD1qwEzmUG3lQamqIn1IPhkKwZTHcgl5p/dPk4f7ddMwMx0+7ntppurm0W9l5C
rueGnhxReUasYuVKrjanEdY6uOgOB6D+YZOoexB5o3czdwotGHQwtylaf3WMgBae175fzwj/bR8H
5w6QFrBQF43vfwRpJsypz115TsRw3WXMV8nMxSkhAzYKG8SpAJz/uqJYt1AJWfYxrzFMQHKYC+S1
QUg6agCKAKzjFtPwWARnX3XuPZiydDEPHrzOQQnzjuN4eG7ZuO1ZN/QPgxcY9MOGZCOLhY6cT/tB
VrrmV6E1SIVoCrasez1sEC/NuX5lg7mbQDHvFfDb3ZYV8lU2Y/w0X3iLPHQpALRYvsFvdjpFjQVe
WETPikML1QIq8yfUzKUHjBGh2kafrKpopcONs6E7o50cj9nM6Xs0yKTumkzctrhLRjna1gY64g1E
YD6egfWYGmIWf7aCRE9Li5MINQ/sgYvsKSmshX2NbXYCx9RhjiJyC1rW3yhZgABJgxl1VS5I26kC
SzxKAEie7uK5TN7A6sandVEz34MwVdelchuwuWl8L0SGGq73n8mwrQed9vJr2mcWhRU4c7AX7RXM
8ubbrgn0Li36lxCh+h/d+KtQLP6SL5jpOyzDMt735UXWtS1fDRmFvIkYcnwWkkdXemTmjcH7UqI1
6BSca1FHbO9jzhqAsIWN+9pw21ro2BgF3LXKBiLRaSD4HQH1jfpBhgFgaoE4JFGLWC9fioGiAgSh
tAb4uQIJ4gRc/lFkDsClzhpUqaVRkOvIPopfPMQOtXZiAociHLmOxhjfgMaePniyDl9w4s7uQEeJ
WkqtsFMHu9QAHnBoRmCONs16ujZGcVFD2AXjUMG6Ve6Rz7RNN6hMSuhZzIxtZiMFmi7cUwbwSQzd
33n7/d8Qc+S85ygowRKDBPgdMYeaha9IdfyAUbu/YoNFXK0PRHTQGzQYhVWWKwD6s78rumh6/deA
/e+i8AtajxxpmC7kZQILVbi8/P7ejLpFJyp8Z2oZb2WZ2WPj4SAdALrWMtH2hPBw+xTxDjkdrY3i
w79++/9OecAnG0ZqKcbEcXD9N78qBCGIaKNAkkOcCLEfYpCPJwGa2P/kA2YrvkwXv1Ls/OWFwI/i
+Efbtpd09gLo5n6dLfAZ1Py6rX0ut+7MbeT7a6sanh5zaL+iGmESentQIWEQGiFz5e/sqP6ijcYl
RN1BQH1f/B/xP/IXwiOCggdgNulB+fKOHsUsgINH45jGO+eAzu1NlyT9ZQIFnI4YGciYpk8uVE20
rV8JhCfDMcwRZiaSf7A2kY5o//A31/kyhfJf4v9/fEgGBWyOqgfPGD7n7/c5y7DZFlxjBnqaWwhd
soiq68E1+Fw4uB+NWOVH2RlwNW0XcJH/wSKVqkQjl+ompXvRNtDKbMUs4JKAzLe/m+74yxwNUgcv
E9QoxuEog1EBJGv9/gkBbIuJa5DI0BuU7unPRbekS7sdL9oeeod9I18OVAKvrws1e3putiX0d+Uo
IFKDuMkk6I63DuVDr0c8LsuW4Unhekv89SChrGkqsxrK/maC9B8uCv98bfGBcddzrKJLXCdG9n//
5FObh74UGkoi0uPpzTrfs/e+0ZPbRx4L+/ugcb8xXCVId9ukaQPxo0pFe9d4qsR1XmRNfur7iYPH
SoVE0ueIngyZAgu8dfNZYNNsL2wQkACBNG7j0685hE1IO597OgEFaztygPjCbfUwoNVALa3ZMWJq
UPiBQ/SJjql9gnwZWKvU4Ex2W2DR90msbH1cF0G/lFuG+doMip6/S5hIf5+FuNxWUmABELgGlvjT
X81RA4iJoQCpUzncJnEXSYbWxhoZOCazNqX20AmQ7Bbj7GioYKid+utQQlhwlccj/gyxWnEP9H+R
x3IERbsbk5xMJ2yiXXsdU8/IYaBxHlVgdtOl1p0FdcOGBi9NN6agLynGuFwh58PY2feJDl04A3Vp
XwHwx/7Lv15lv2+mEKTTFGgkJZeHASYq8V8eYbFCc0Q63v4Hc2fWGzeSbOFfxAvuy+OtvUol27It
by+E2pa57zt//f2onmlXpThF2PNygcZg0EY7KpORkZERJ85BzKlLpwya0cygj4+JnOQnMyipB8iZ
SS6h1+p2kJiFXRiRUq+P+QSJd3TTwA0hh2JE/KU5ezG6NPo9GsBhRT3ZD6psZ3qKThI52tQU/m7p
sM2WfnTg8PsCBBLMYuyXU2RVPPW74Rt5uo5zI9A3KsVZd63G1Cp3idY139KQS5DXp+sepbZziy1D
sfreaKIYmCWP3QA8zygl7SpRXWlr6BQq97d394WI59c5QwJPZvTCtuE3NeGSMzVA/pdzWYZverJr
1j94mRT3VFrSeK0yLgmK0q6ce16RQB8DmIJPLrLuT7mcUk60rDJyt7Jtu9q2c9JaWWVMDL4dqIxu
GPIKP6h9Xw/0lBTjg9MM4Z3ZMD/yRnaNFGqzVAWRCZepch/0qMpQEqZsbg9ayOxtmkIvMRCStomT
l+/BT+X5wnCPIITwsmKgCugS6fx/CIaFyBJLmRUzTPSj1qa+mkbXgzdEVk21M1AJ6dqm9NTu8LHs
Pm69PtgbGXVXcnKeNTXDTf3C7I3Q3J9+EAxw0IUwfYfGomYJ6UKi6wFJxDAFUq7zY9bk0ocwdFJr
Yidyi02vmcNjW7QKndw6doNtZwy2e3acFASj0dQVEFoa1Yw+eobzM/XtEOaIRDbfWFqkKbsmj5Kf
ZWDQqjTyIrlv2rSIP8id3fO+mhqcBJr8q5pXxkdg+b6ygsKE6t3Lv5VaI6dYL7eSxaBDG7QbT7Kj
mDlfCRfJ6oLBMpBZysqoskgD15qQLA4JcxNrJnUZundHLQj2SdZXeHSbUq2LScp9/spOH9YJUaT+
4qRI0K3ilw6kmuiad0itpjhopq5Ai+CWPCQNFx6pzOZFS5vTzfqtBuAr26RW4ujHdAg5KY2kRuch
zpXHyhmoCBsZb59VFJYWJHaJcx/LuamsITgBpqTVCekr8EuTbhm7K60GpgWLv8/Wb8GFPmYJ/4gI
oKu5o/+IKPp/iBOaZoD+M0zof5uqLp9iYdaI/+Rfo0aG8z8T/QRSVpYJb+b0l/2NFFIU9X8csnTm
4uEdYtqHS+Bfo0YS/43OOSUEK44FHfnESfQvpJA0oYgQWuDfo5WrcILs34EKXT8ZMA2+leEEDeUG
ncT5haX4Is57SWbVjt+pZ+stgMHUh7p+3X3J8k0aLRz56zvttSUhcRw9V48so1XPEUcHlgMvOJnx
CpSk8qYs7iTdWF18hhkE0XW+8NqeEGF6ZfTkWMNebb1dFfYR9SZaDX9gBJ0a1XKgeyNnF+JqrjMZ
JRWDcpYVfRPG39Tke6mEez9bYj6ddufXlfX3angZqDzu+OhcyddXVmJRnBtaTz2nlX0sgnxtT5jF
fHN7z2as8I4DckXaw4ScSBcVt0DTSPb0szdBeGraO+tYDqxNFFe/SeIxOR6mmJfjySjjysJb1erL
MPXiUj8XnWqvqQaNm173l9Q1ZpzAor/JU0Aji0L2+Xrb2kzNyQI0/Zx2BVNErfGx8Tp/OyKnej+0
MAbc3j91bgN5GgFZYzpa11/I5C6OU2t7UsHkoH7mhQ6cQkqs5JGKAaKZfdBDIhJTMwZCYAB4oU7f
yqeIYttTUyYUW6rMqYytR9ynwKuPJTgu5seeGvq13k6hn+CTjIXhx6wH5BlocvjTL0qa4QCO269e
QLvnXTt0ziHMI1CtUc8fLixPSCNevNAyZYVOM2QeoBsFL2yY/dO9sdHP4FH9LV2hN3oUeBsqgvpB
Hhn5cqW3id58Y2CDQTZA7isod7QFWh+RKmtyHRJS4ikjCTC1v3yEi002ed1RSmOTVU1SIEyiuenU
9yHIp1U1hDtJJqfMwdg48tEvmSC6/Y3nNgEpCo7IxIyt8j/XPqWDpKFBOxqQITBmqHn58JAq76uy
Grd6XcfnINQ3tEiLjWOGR4YPtLeG1ZsL1AIzv8KW4c3meUDkwdmEX1HbapjUQWNAfRgVX0g23QNl
ma8tTchDoKrddojl6L4ZxmYvFZBBKm6gHKo+XhISvX4o4BLcaXCgWBMQlvl8Q73ejVyjntjZmXRn
0lrYD47VfxiBoy0EptffHDNwxROaJgphnpjXZkDVVlqlNtIdHVDLHU+9lf9wIrpCMPyu/RDwOpC9
EHcL7r0Ptz/43AoZSuKSJIzAPyjsdJ8pUVd6o3RnK6cSBEtnfrtt4FWQmtb2y4AuXCLD6JVypHbS
nao+JMMJYZXGOcrGQnVhCqhXN4gBxxek0sYkNU7aIYy7Z7GlNE7loKrcaspaCYwPU/00KNWQEUU3
Onh27G9/e2FXJgXfqOyyTKoIIWfrbVx8VdRHO3qstMfbRl6FXGFdgmd0ke+1bWY6d578rUufDIVG
w8NtEzMfiORtYsM3oDY1RSEhHlZVBIGhf5YkJpA9IFI8g3vvodXa3W1LM752ZUn4SF0Vpoo6+v6Z
R9AuM6D/C/rPt03M+MGUiZrc83BpyC91lovoWdit2idF6J8Z6fH37VggSQzIM/XMO8Cgw33lB/JC
yJxb1VQfpoZjcS2KGkltPDQ0KWtM0g4uhu5raVrvbq9qyYTgam3pDQWsFf65HHg7aVYJgs5YSilf
pbBw2vKCprJOR4X8WzCijG5T5m7jnzmorteemF5C63dV4wapc2cXH2p7SflhzvUsMGHUvRRLtadH
wmWpopGZdaTb4p899V5GrQevk7qHANK1P9i/X3ZEF1dyZ2qgdv4Z/vm93il0YIdkiR341WNj2j/y
SigUECCFtO56McCNeJK3GFHemumWifJmiN+24bAHvScVS8nY7Ne6sDZt7YWjJxEz+EE2+OfES/YA
FE9KKf9IqDpnjgbsG3QzL3bQTgtBT6guvdyIV6sUMltlMIFXuNiFj1gu6j0Qso1XnIBt+ar6pS0G
2nvGSmH0ImiadRLd+fGz5x8YGlwH0reuvE+C712rr0avvvdApHQZIwQUz5xoX2nGvs/qTWp7wNQO
Xjn8QaS7/ELTF7zYM8CWhZ3Esn/OO3+nkFOwhZsezWUjebrtcHNh6NKS4NidUZuNMeALfvNQQiBW
jP4Pr/zsBT4z16B7bltTp6Mp3H4MwgBMQ/QKqg6R5Ld1GqmzRs0/t0ZA8/PAtJNTfVPGcjUOzVet
tT/C8Xfqiy9SCKwQ7diHEEIGRq422QjLQ3oK2wczHKAcZCra2nlUuW//wplr7OoHCjvvhkAUwVkQ
+QFF72QSzDcNzFsMDg5L1/JcrLQZl0Bkm9oCwo3XHzmQwR3kjeKfmRWhvU9pYsV46RJz2FzkurQi
HIOhNX23NnqOQfBUNeV9J32rB/2UqEtKsrPLYUTIJPnkQSDm4yEqTRQuOW+R/NHPGX9Xxz/4NvY/
Fnh/iBsWjl3ZshRoOlYR6D+7fPiTPMbiWyBvAtc1eC/hqzRZPQB5GZnQUR4YrzlkcrGWtPzw+25m
G1OqzqOY5ExYShbkKVTNLiEY15faT/n4rcsX3iZzrkxV3aEmQiPjlcScalIZD0LTP4cprAHaOgI/
ZhSb2wt5/QDiMrm0IuwXxAassABI0KsphBOglWFF8Pzj6Hr5NgjVe1PLv+RBB72T8dVgOGbraWW/
8CvmotjljxCcvDc8zYU53T+PfYUieaw7mwE2ByZse2NlSx7TN91SkWbWpsV0xVS5gC9UyBHdYJDp
TvEJj8nQrkDarOxRX+vq2+H97S2ePcEXhqaYenEZAK5uSggCCEno/Erak0FdiEsKwo2FXVwyJKTw
4fRqaXvbP2fOBzrHq55xWUM7wQGzcDfPeiajkfLLW5Wn4fWKuNscraOQck6lRy+0tuXwKAVLCcDs
amguWYj78oFe+tMX28a0tQZIK0SvTf1peeAWwzeOHW/02l+41ATAwN+Zhg3YgZcxVQB1qi1ffqC+
SSWrrILg3Grm1Lbe2Mm+6O7TvyKf8kd66KFEBTC5kdMdRCUraeGzzeymTVXNoBNGVkwt5Np8BIdE
wAQOC3Uea+3R5/21FErm3v1XNgTXoHtYp72BDVOX9mTB1gmZ3m2+q4f4MBQQHMY/JFtdcBOdHy4k
C7ZiEIsVSixUHYTQ0lgqWHPDC8622z2EhbFhetVf3T5cs5tHGowZZ9LrEFzRtZoaDogkOLuNseNp
LGnRtnSLBReZXcmFFSFWNKYU1r2WBmffjZHoBv1Fle72QuZMTE1qU0Y3ET+c/vzC3cEJ+r3s1Ohw
2PdNWu681lywMHOgeKhSXTepEzPQKPiA0zIGWadVcC7lT4F63/XZe1+9Z3phobA490kIDQApbI3p
bjGwBhp8VHFh4M/ms568l7rHGvr727s18yih2fLLhnBmsoruRxjrwVmHAwk2DK1YNxkzIpT0T0lu
fWboI3qQ7eKhC6Ol59fS+oR9BNJYSE2L7cp+57SfQuNr7fy8vTxRoG0qB16tT/CG0Q6Uvq9M4H13
lWLujQMTELQkGQ5Zac/JMOFM93rTrXh6WcnS5s45yuXmThtw4Yq1Cr7AZ/zyHDXIuKfbwvgcMMTj
RN9vr3LWDukzGAnoAymrXtvR88aGnsIgifpi9k9du4UrQ5bf/4ERGj00yckwbEvYSSbhzFCfLkXN
OujRPgCddhcvucTsSi6MCDtmporEWIXFhTg43daogvdmqSJiWUbaOuj1JQWbeXOw7lINmhCKgjlQ
y1IC5VVwthiBrLx8Y9YnIFabQF1yhZkkiQ6Bg1QhSBqKTkJ47XWd0U2Le6OEI4CMWoWZxwxeqImg
a1tSfpqLgZfWhDCrDC6TQCHWxnJjfU4YTC7jBzCqNJj86q4JtVXeP3YZ4dfaTsOdoHsWYuRsXKGL
xtAF/8BOee2SaZ9HLvBFsmHmXbcT4GLdDJ29KuVW3zDYDdag0MZNOUTdPnPzasFZZ0PLhXkhtDiF
qtTKtN0SPFZNYK1c6XGxDPuSz4j38kSS8RJhdMBJ14scE9+W5KacAnTNrMtb5vfx0vsw+RJwvTGi
Yj0qaLek0oZ+2sKjZjrTr2wDHAL7qNP5MQTXbWSTopjfBOdPQ1YxJ5nBzumvs+iOyZ+dBkvl7dM/
t6EAv/4xN52ki1CWhaGXxBDEnmUQiYb1EJfPY/jpv7MhPF48XeottcdG3p6y7CloHoYlQZ65Y3i5
DCFS2pLvwy84mdjo6n2qbgvpYA/PlbLg/rN5ItJDfB2IqUEBC/vlulB52NDunCu/gVcsQE3kvZfL
G6DGPxo/Z7gOnGDaHusoenN7F+dNq/gl4M0pAxJM512sKdl0pSe5px3NMYFAsGt6UM/I91jMH688
tyj31PeUs1ZWEBEmibfgnbP3Lu8aOoGgh1Vosq/9JWQiFAIGmfWrDyADs13UMEvYaj+SoLxnjPDM
1MFxKhsyG7mNpX3bHYNUXmgxzTrtxY8QanpyXZZeoDPTWij3yLLDl/Sw2CybPYcwAcKKO718xEI1
Ej5RG9cZCVSpROuUsXkEa7x028SjcYzyBr3UYbiTjVxfuPRnXVknKwSibZOxC/ex2elJ1sYYrvNY
Pimtvg8VBaGOlGE7yzNsELH9cFzwrSluvoo6Bg132SKqyy9lzYsw0MCKFsYN4su9Id03xWPUwhix
zep6pzDkTz0STlkg9dtAQW1Xl7ft19s/YO5ig4mYoikgJYB6glt1te02Zju9UkL33qr1De2phaM7
6zQXJgSnscPANEto085y9mnMi/Uo32vmkgzJrNf8MiKWvUrfh1zex4iU5F/ITsPoQ281q6QKHtrg
exwv+Mp05F99NsDKhm2SDyti9jG6rl6iGcGaktM4DKs4PlFt9pOFW3fWJeGM0gCQ0YQXQUEtBKOF
a+KSPRNTwLiY5/kWIy+gBMvnbnZJ4DZNkNdT3VBIMJQ4LIe4x1bYI0cTqOs6+wkPwtbolkLZrENY
PInRl6Z68lL1uPB5ODbyOmemGcrFCkbSH/6wUxvI/e/G2F0fHWababYFNZJDTH+SYZlpy3zmj9uO
v/Qjpj+/+BEpQ2WoKXDwwvDJL4N1HZzG4K/bNmadkirRVAQAgPcienBhI2EuWAbCgbI66Rkyc32o
rP2JkmI3iVKMC9bmV/TLmnBNeS5ErUXJOx3N5aIskRBRVgwm317SbLy4WJKYUsC2DW83365Wi7Xp
fvPyPzrJFxaEiGRpwJuyik2Dm68233uJu/X9cRfDCuV8KkdvITqJyhMvD1qKW/98JCE8Nb0Vlr3b
UmMLgbH3byO0JcLqbRYcp1ZQE5zyPotWBsxWRrI3mItj2Hrl4ZHREuRnYW/FoALfVwdXFSv3UaYM
rQcGg1e3v96si9g06OG+p1svlnLGUXJ8C06gsxQ0P6vGGo/QYn+BlTBbyJlmg8mFIeF0QTxj9LHJ
pvbRk5JA95CSUqNc5rZLgwxLlgSvV9xSByOHpXQ0DoWanWjdAHOAyvnp9t7Nfp2LJQmeb08ofq3u
CBij160C8zkKyiXfX/o+gu8PetLB94SN0XqEDgE+t7+UKNneXsiSEcHhKe9Ymi/jZjYfJXJ/gjhY
TOLmvwqjgjIqUpPMwXV0lRm8S/QeR0uYZ0NnYyUlPwcZDcRgwdHmF/PLkPD5NS/14SBgx6zCvEu0
Z3uwt1JpL5yb2XvYJvcGOqsb6ktyfhHI4Z6yskEl+e49wwLFpVkrkN/ZKlSMbRkHcCp4SrgQmOZX
9svm5I8XNjNmXVsZWj2aM0+yMmzxOIjBF4zM3lCgHIE4m6QYYkDIZVgkYbXmVZH9jGJtZbYHPXhu
ZXhFdn0qH3/f8wyVCx/ou8ngnuAVaR02oQPp9tn0U3lfZJK+yd2w21dRFi+YEoYEX1ontD9RygZM
SnFZRMNVTVQ2OphIIEnjoYIB1+bSiqBX8LN9lu8dZpZ5RHYRJOTtsLFGeJuaD3Wjn6A6gCsW/vux
Hva31z93KgxmvgCaqUDJDeF4q1DrOVnEbwqCfkMqp6Q/01pa9c32tp25UGWA8TZArU94RuFQdOGQ
170dh+fYez94P2mC3f7757zm8u8XQmEIO29nS5CTZSnIHnOlwW8UeZ/zAT4aLsg02ty2N/sCB9sN
PFNBHQJg+fVZ8CNDL8Z6WpDTFTuoJvTdCC83FKaZdfByNUKMBOqOwoQdPff65MvggNG9/SPmzuOE
bwMaRtmRWejr38BMfQ3fM4tWvE+qJ69phUnmp9s25j4cjAbQMDJJQpiZ/vzizEfp2NQjJI7nNE4e
EcoI0Nso8j8IZoRkpuKoIyAhr10bKYJiGDJm/85FlerrRvbbtQwaaNPm+fcK1cF17Jj9H8QZWrKm
TerBELfYcKMuXA5yNoTnQb73qsfWiNdwESlusk4QXXGyhSVO30J8nlkTclvlNcNAqVBHhLSZHgWT
+mc7tD5BSaI2X0MVPpND0LvvlPwd788F75i1aOoq4+lASHmqXW9qpskQDcRmeG6RbI+ekBbh3TIg
ma3DAe4w9Fb0MFbYu9v+orw+ifo06gjgiZhKMVGoS1fMpuU+1KhnuOx3erwpkjto95u/3GcqNL2y
Rna4GPY6LCjyqY1OowmrEvAWb7Ec/9pz+SG86VDMBIMFlvp6/R1gwjj3Cv/sDOdG3ijpggPNlIYx
wHgMFOfT5Lc4Oz/A+qBZkAado44nB2Ln40Eq3Xfw6IKkfuz654F55q4s1jBsvxkac8GjZjeaziS0
zrQPNXEkocgtc4Co3z9z16y8CH4uOvKtUq7rba1/pa+4YO91xsEIGHkE8VuhHG0IhzS28rSEScg/
F9akUPutymHK6L7H5g4WtIVrac4WhCaAhuiGczULpyXOpQQSLGAgWptv1eTD+FGyRqDQq0T/7fqh
TtsVZCiwNABQIgTKaXzLjzISAEn/GcGj4cQnJQoWXOX1UdSBnwJLQtSKUCPGt0RB9WdMKAXVAe2R
5BEinLXzNJhPEsKBn51u4UU84xmYQ2BuwlpPfeVrzy8TtTcqZNvOGdyhriRtNPez7u7U6GhnDgnV
j4Ujr76KbdPyftmb/vzijpBApARpxTMfesUdFGbrNjeOsW/tbaX9pIEb9vqfY/1NOiKUsVqqaMyU
oa+tC35Z+tBz2gNlE8mXDhZipdkIM7GVn6rgFEbuvdMY2yq3D25XMw6bbfLWWPMGWDgdMwkBP2Nq
EDGrJOt85etNYEDHzoypsmI6/VGFTV+Xvw3hpyEO9lWM+p72dUB4qdWW7s7XSQCHknF1KtNTW1gc
/3KRGPGcLCbMmSjMwyJJC4c+95ILzxQlgNEDdpwGEqgvij5MuTYwBojLzuPwQ9778iaHqDDS/bUP
MRuSS4/GEZL39pBKKIYtNDtnwgFhluK7BYYbhxZC+RQgisELqFpZ35W+gtX4Y1k+O+G7MPy+4MtT
ZLm+p/mGF6aEnMq2Gt2WOkwV3VM4PGfGmyDJVqYHdfdeN0+uvcuyzws2Z87PpU2xyqKPlpLTTOG8
RvA4vvGNQ5Ddhe6+/6su3/uGvuIf3aGCtl8wPLdYWkhUXSh68sgW9hUKaLa75+j48Vlvn+XiKXqu
ZG09aWXY9Ufd9naJtPTYf/3kAJ3I6C+fkglJHgPXB8XNlLKB452Xa7mdCruu7TCQO67VdCEMzmDV
ri0JuasdVaPqTXU0VAXWTDFK1ee0RCcv3moOM7PrTIpRXbmDVfGdqiZ730GorP9tgA+/YcIpMYnC
OX0JGxexsa/cMZSn1baSpKxLqYO/3QIgAtFitnDLzB5R3iTTYDfBmHGb650d3Gr0E2UIGKXN1rpW
H+L8rYcYmnUodFSUdfuTojNda7kbS0+2U5dQjaOzH47bUnUXHmQzVx7r/vVbhL031TbUmoy+XErJ
ME8d5F6eIgsBK9OaKFAhMw3Wi9XtuVh4aVRIeR3GsqbnPDFYiR6d3N50qbWzu+fbx2Z2aXD8MJcF
jI5Xy/U2V7lpMETicFxH5VDae61xNnVtbmy9fA7tzahrsE3Jh9tGZ7JZnka0d5j8ItUUO75Z2jam
7CvUXmLGJFrIItcJ3MULt9jc2by0IlxiaoYkVtFRfFHh3qt99dAUD1pH4WEJBzBrSCFwM5lM91ye
/vziWCS90UK6K+EeFNK2wPnyfWZYP3UO4E6pvCWao9ndo+qgT28BKEmEjKgeDbuDqowpqgGEzAhH
dLO5/X1mFzRNHpIewx4jFpKipgJJKRHDk8JZa8a9ImfoC58Wq4tzeYY6dcP+bUjYuQbm/BHGGpIt
3zhD2L4tfHjZ+/ZIlwAh1dZcBWO/k53wO2WHr//dIgX3gGjJK+vpHjbHQzjuivhdjhKC4i1Jss9+
Lt5VlKToA+si75KN4JzvGkzOkE+tGdbRknF7eyUzKTLTG0wiTo8nGHmEa16LS+hCa+B0rppuaJK6
ZMqm8iWug11Ou9nqF67aucjEtAj6y2DoMSdEJi0uIv41kwNwxgwmkNhD/fudFGb/L0wIjjFIWouY
ICaG+n0InRbMyCsVecfbGzfr5xdWBBeA3l1WJWgHz93PjCVY1gPjHGP+dNvK9LeIWdjlWoTEBN48
dHahgWLQAk7/uNgW/V3Uv+nDZp2HC66wtCLBFRKouSxazUTWvLq3w+GU+c998VkNy/e3FzVrCB4V
qqxghtCVuY55cFy2Si1zegpYNvXikzJAHYaykFcuJAKzznZhSLiggHGVBioelNCVnNxcmV6AjvEN
zTBj4Vaa/U7MpwKDgv3uVfeuRDzZSSO+E7wA60E7QYuMxGBIW03P/J+3t2/2yF7YEo6QAnC0H0Nw
IZZejW+71JX3yTDp0ynPZWUF+zQZ/jLlMVs4ubNfDdYbdLhJWBk5uP5qSgVVkt8AQrDkOttaHrMi
Wep+SHWD0X8/7BfO12zoQ8oLHllm/yHWvDZXjfKgF6jPnaF4g5s0i7jsmTFc8Pk5D6FybfNWhR6I
/3NtZURIC0nW+G+oH2e41h6Wo/iSEeFgBZGdtHDJ0eNQTrVRMgN7b2ZL/CBz+zUNTlDpo4RDYnS9
EjeHvy1zqHVUllZ8UFrI9g0pzBYeoDO9Gx1Q7y8zwmdBehZO27Tn1nWc7JCGhQbWLv4WQ8OLRjRs
q2atDBuvRP2qdxpzi463vGldyd+kpmluUXROVl1soo3iI/oQ+qN3gjpmcXRlymPEuHn5MwVn7SG7
/BsEVEIyb3agBupt70FUoRkHWz817p3mwC8fn+vFGtf81wa0pemWzYiYsEMoJseOE9DRqrYMWtvD
Ln28ff7nYs3EUPhvA8LaIHmUtWCkykTCAyVmaW9LPd1aRosQCurC+hgsnPzZVGvKT6GBlF8qvde+
1Q207LyBbNjIc2ebN8guJ50MNVraRdtIRVmxgB5/naItgBhQln8tjWypyjy7rUQCMj79JSpc/4Y4
7MzGR60IdoZvzE46aNz40V+3d3YuslKtZzwTkLFlG8IZSj2YQFQ3oglobWT1VKArJPHyT7+BWPCq
hfb4S/XxlY9eWBMdBZE2OYXY/Ryo8s5yEWAdyJSHB5pA27bOd1L5LdEGkrJma6vV8fZSZ8OFAZcL
1Vi4DUSiVkcJcj+FQP6ctvvSXvd/Er75Vv/8/cLi3HbgbEj8/b0LS7OaoQa3lBxPYfPV/l2YEM6B
1I/SYHXcEHrR7SI12KnKXTU0h1D+mGmfjH61mLzOnrwLi9OfXzzWaqMLETtkUaH+Pe6hYnd8OCQj
6KMG/zlUdrc/0azHX1gT7iYE7VW7G/HGEPDyWJRvp0uj8co/KMxwp8OBhywmr0LxSyHwiDID8Yre
WBHCzHz6k4kQbg2KwqYOmIuGmNjGiJ2oKZG6OI/+BjMfU3sDUXi/xDoxe6R4KQEIn8rAJA7XH6gB
RhH7yAef47C5q7NsHSYfRxPAbm2iY6Sju9BBp4AUuh00+yGxl4rDc5+MQh7dW43Ar8vCJ1PMAvG+
jte8of6MQTrRRGkwfdsvZqIUfzufiqyFvprY79K0BAn1DCMlqs2aVq3yZh+HaJhkEhzo2apLF2LF
zEHDIG810CjcAGKSBGxksFyFrjQQuHXohm91NL1DFRrBwYHEODg18qm2ltq20/EVjjdIV6byAdSr
UNUJwbiUzLJozCI8l8iHUy6TPiJJel9LhbtJZSv+/acCwQpIO4BQeEsMoTCS6VEf62jPTbiMmBZl
rtx39sPtDzcTPq5sCO8eI0wZAnDD8FzToBx09xRZSBT1913zqQzszW1js14y9SlgS6MZInYpUfZR
Nc1rw7M+vvTxE4R4DB0iVBdJ8UzuniSkRnnfm8+37c4cAfC0v+wKn63W7Rhe6jw8S7Dee/ey/VQt
EYrMmWBZJqGEwsWrl0jGGwvFsy48O51977n1HRXztl+AQs9ckLwI4DxjAoBSo0gDXZltgxggRiwV
lM5zZi1NkM/5N8MFDLyiRuyQtF/Hql6pDAYkrfA8ZYlQNAQ7aPwRp3x/+3vMOd2lGeGWrCB75uEG
+iGIoa+Jd6p9VA9BmWz08MttS3Med2lJuB0puxUamkjs2LCT2jJF7Ev+0htQ9rbKKrW3MZI9ty0u
beH0iy7u41SniyDLeniGnt2w7s1gi8DbikGb22aWFjbFxwszDtKMFdliePaUo97BnCRl56nYE32K
CviF83Ih3s769y/PEFslYasZteVq+PdIl9Zyq3U1cTw2yc/b65q7LmG/o5HI4BLlOBGIN0aGE6WS
CzImBaFlJV9RRD3KXfkmzOrvcFK38nP5bPiUBMdMXiJ2md1VkA1gUKFDA3Rwvavo1JSITEkg1WxA
flWebkwlZQw/jFe5xbDaCIfT99sLXjIp1IMg2nLHLsFkpyhv44ZcJIWcMYTJo6qOqK9tfS/7g5g/
4Tf+vUohHMLXmeatGkXnyERTEvLzHZrYGUomyByUfnxIujZaMDnrPmRz00MdLhuxr5iPEMaWE4hY
jbcNbfaQ8mRl/j5chNuStg/DUcz4itxovVTlDKrQhtGbJzCbfvO42Lac/Vo8O6f5JwiTRBr8OPdD
SHF58QWdukaxmHnav9ycVyewRvWgugvBZP40XNgTjjnKO4hdF9jLkUnyim415id7vFeCXatWW9lV
V4l2jOKv+dL7evaD/TIsjtU5UiFD5KBRsFaOSBrvTdPe0vx/d9v5560ALZyuTM7btN0XUcyuE7cK
ehPsDfVwKzuViJc0+v62kblbE6pGeZpU4uoUB+eh77OCOsFIaCjnqIzvEN1+um1ibh0ToI5iK7Qn
MGhfr8NU/Y6qCyYiMPJD+qQ7j7Dy/YENCJSYKeAXv2pWp0aSNUYQkPHWJ4lJv2RA6IXq+20rc9cX
eON/rCjXK0GvEK4a0yPOlw8pQl99DbNccjIkY+FCeRkVFHPpS0tCrDX72IVtvOai9L3yKMVGggyP
Re+lQV2gDCaBYK22HmQJRsVCT8x3oRo/VF331eosfyV5Y7/PFC9Y5bqdbfwBQQ55bMZV7yMtH5f2
Z9v0GLPPJlVxzUO6OgyY7wtif2/1dXOuge5D3clDqPWqJZaVWXcgv51g8vT7RcyIm2tQ0VB/PqNW
vrbiekvmHlhLl9ULeujVDjJey/uVEWewf9ffSnNH3mMeMGcj3gF3PjnasLb1ZJoDMbeDGj6q8QcV
fV/E0lde+eCb4SclLNat+U5L/2pCf4P65rHq3sCLnNgPgOp3svroSSqak9s6RlEFtiCcenfbw+bK
tcg8ABcCGwUYQnwFJCEME7JPNm7md2GXPAQt6N4xOxo+eq3DeB5C/75OwIinhe+sWh8a5azZF1W1
QixuoyLDMQTq1i3Q0739y2Y/28UPE05xpJnobRtAts2mX/dhvgpOle4e/jsj04+4CHlOHzparIHZ
ruJgLX0q+ufUXqiezAY8JpNBa090ReLAZFEMBf5Skhv270MnXMvyQribDRIXBoQ1+FVRDVKAAYTQ
oT7FvVT1Q+R9ur1Tc68EhMP/Wcb0Ky52KgvbLK1CHtu9fUzbU9ef4HSI34T1gkPO3emXdoQ3QqnY
Ds5EIFKNN5a06UFfQwhaSg59gx944O1VzRWuwQNDDADsiAMgfp1mRHnVmKTaSYU0dVx3FvOzfQLg
6X1VbcJSueOR3yJcdtvuFAxeBYsLs8I3y1wJNbaOgknpb21oLNE/Ulf5iMgkyqEIq67NXlk1SrGE
rZ/9ihd2ha8YdIEdR1MRQ3PfyiCfWJjCQJzhbEsy6ttrnLXFhPU0xEOHWiyYDBWTJoPBl2ytU1xH
7ipSmMqP20OFNCG88QtbOm3Zqy29MCfcYKFlBK1e4qCO90RfCaKBxyxZuPVnM0AGIaA2BNuJ1oMQ
5J0SsbqsZzZBdRFJR7DsNNprZXxymbieFGO8ep8n0idIc9MyfPyT/fzHtniPpWORtH2H7S5+5w4I
t+vVGiTQKrefHZRLbxub381fxoTMw2+lMsstZj5Qd/Z5lsTZvgE2+5BGY/IHuFw0OuBSmiae6LQK
jy5d8bMy6yhE3eVGsVZzGIflfqGXMuuMFzaE22RsYBdMOoVALzerurbXQ/JkluGmg5aedt8fbN6F
sWlzL2Ilx2HIINIOz4mVf1akYOsa1g/ZMTe3zcwHL6af4VSBZUC2hdNsNoVX+yUjablWrgYjfpu7
xl2enNosO0rR+CZPT7mzTv5aMDt9+1cnzZ4I3yYKUeAM18vrG9QbkxGzhVttstBaJ/kjHFt1+7FH
o1Nrs5VGC3A/FkuYu9mrlC4BBWbelYyTXRuWSGDCEZUNVBUSa20FfX/sXLna317fkhVhea7CnDMC
fViBr3YtWfmwcSPC120rswcMJMhEk4p2gdhJBPXZxH3JxWPBWdtsnYlselzoxU/f/9WHurAh+KFe
MN2Q9DxStNBXp9q8sR5jmUtu8Nc9M0n/5ZIEd6yps5lmxZI0FxnYJ4Ryo6WR1/kVQaRFp5nqrqih
GjW94WsDJpAI7LWfBkRl9ccwXdKgm3OBqRAPno6eNlJn1442IAQadB13SVyPQBWOA/rTv//5Ly0I
TqZ6oRapqF6eDet7VoF4cN8WxWJ2M78OiBmphWtwLwvXlRT0Uix1XPdldWISufc2Npp2tHY3Oq+x
Yd3H90pykORyl3rvk/RN6pYLPjEXdxlxozkEDSlEOdMvvAiFQzS2qLzwwXQcHAZ7+McafduYxiYN
zM1oRI9/sK8X9kSXj53aqRPsSYl9ZHZ9rTX5vZQNC++GuVEaRvc0nSllOIfoeV2vq/DiIE56Hg5N
m29K697phlVenCiqrRV0OVeWbyOR+Ohp6UbqoSf/P9Kuazd2Y8t+EQHm8FrF0FlqSVR6ISSdc5hz
rq+fRd07djfFacIeGzAEC9Bm5R3WXuupXdMemEYyP9yXXzDbo2HEF1Cvwxfo2XMLaXqWGhAKXOPk
XdxBF+Oc7dM8DuNBa2BFVWwQx+n8yru8NorZ2y8VrALMYJrH6oTuf7yRPZet7MHlMQCTBtoMBUmO
2R7sxI5T4gYhLtQhPwNf1WlQCMy8vfFmcQtEgScIGiQc0SE+CcXOjhoS8lJu8N3gMsVInsRaj+0g
qZAsb/zeBM9afB47+bPidOnutuHZCfuvYdRdVXDVoroyG11aV5GncGxw66I592JoleV5ZM9KJu55
kA7dNjZPF3xbQ6kVNApI3YmgU7je90PGwQ0pdeZ6dUKy0IQ8LToWMuTH423FfslQPxB2yUvj0Y4h
hfRHTSmTQDC+sm3mjvh/vgPcdfB9Jqj6PCMKRmqDpVXAu+Wf1H/1oO+WgHmrO0bShybb0SCRHCKn
zHhdGf+sD+i/diciCeCTZdxs1+MPArHjvc7n3cLkKULt+sidCpLeey9rZD1z724yhdAJ/bJoV0fm
at52nY1D52diylxTeBEEqnw6bQBAJalf2pXbbBaN/scSKPLAdgzELRzX60FJsQqYY5YxN9o2kM4x
a6fYDODFeljTNhC/a5YXt9a3KcivgRzdQJMaeuSuTbVxLTdxYTDX8Hp2NAbmqRbY36G/mfC1oIMH
sxEDWjJPHuxE1LjPcpC91zEfOs7h9WxQiZ/ViI3jAP4pzSXwvH5UncrlvwcpaOKnFiBC0YLTJUMH
1DcMKBjKYpw9aKpf+zSqytKnYZIXyUFvtFC11EI2cgtqn0b3K05ij7elUgduR51UhZG/UwBAruSO
z+6GIFV8yhhwJRY8BzWzs1ZHzUuUGoGzjCBMJfQWjyMUOXo/Urc96w3A8btEusu1fEj28piL/rEK
wooz1YDzJJIKYsE7LK+hUB/nsRjdpRngn69arnX5fReFlbEdGqMtnapOpAJQSagLk5b1iWwbA4gN
93kxjtVOTFUPoYwieuoRifGypVnvQWc1S2r/SYq0YHhMRxA/HQNFCTRaAcOrkEopRxAxVtACILjP
QpWiKSRs7gcoRxekGbhcOo1A/ncQuShGkSRAw6hm6HExZzIx4VtL8UQp2AiVPoRWPJZ87OZy0mVf
ipJWfgD5cDkMgTM2oMILqpqcC05G18jFWU17Q95oQ1cbZ60EJzCUZiqJI2gFLXMrqSeSI6pXQwj+
vj7N0/esCZBDDXFg6i9Iq/nVl1y3qZ9QjdVctgFFs9HvfI5TomfELEFkBd2ISziPIxF8UBWEB6Kc
yGmknroOaQIX1I9+S1p0EfE++IeHQvFJ1Rlldvb9VgtpVwNB/eDnfcvMBD+XEzKixX8LI8vc2BDi
woLsX+fv62rM+T+JL4RJv6u7RIH0dQvv5g1/pmi2bar13XsDxW1AHcrMeEpYAsI5gPMV1C/bNMlN
r2x8Ho3buYEvgszPcGoq8HJaECkWVcfPE7jvrWgEoLESZS+Grp2uc+Heqzw+OyJPz4vOBMfGH1UF
fi8xuUXrNyS3BmsM82ySOPDqMoVWcK7EVAdeBomXtobs7ZMvoNEislTO6LPHoijQNp5pSFeSRBwS
DrkhJOU3UhaD0hAy3APw8YUqyb2Jb2n8bZPLXQahwywTrBYyeum+zBEXogmlbxRxF7fdIHx2RROj
zVhGMMmRru7TcjtF4eU94DwJMl7CCDqLjRdyNf+o6IOE9ilDrfR3v9e06JPlVaE4/siB+ACXVthZ
HZCzIxXFsIP+DdTDJSyVNMgnpg4ViAOrttwJwai2FivElneSukoymgelYHxxWaqMuBJaXzGZV4i/
DR2VCxDX1X5wF8AJ4U5ClQmxlaR+2VicDrVlWwDwsqhIx3MQwPTBqqL/6bOMs7RUZC/gVdf8kwZU
9e/bj8w33+GPSxLgMIT1eGN/0CUkJRpph8ZjrnLHWuJ5lr5jYLR9TA7dhr1ypVM/61vVFPapTtVj
fYxkZ5g4aUDk7ej1DtVcvbCeAxtSOdF57bFYcHSQQARkaGoGAoJ6+v2FR+/nA7BVYce70HmsaN+V
BXpSY+ChMIVEHLyCxKzloVTLrVXD5oQZ348HODomADukHcHXcW3aYGWc9ULPu0FExDPTH4ZaJB/j
p7arYscQ7FCmw5/B6QsqBbQ5hU/BP2Ss+s8XQAloQhiD1nHOgSCLZRXHoca7iZL0YHBNRyKWgkYL
rwu2t3fBvCf325YEbwpuAF5mQKauR8sruBqHOuddMyfvJXl/ba33+rUgu2Il4TEv/v2wNAua6nZq
YudT3k1JZyokJjmZfgJA3/Q3qmMQmfK0JJJphx3ZZeRegfIdaZ9G88/KmJc21+WYZ55ImGiZ2ij4
klcgIPARR4FsnXvoENfmYRfRjK5kSL4TtvOjdmlw8q4vdnPR4LBn0n8MNqZGzK4jZkmn8XWWTynt
zbU+jHnz8Y/pnp2gqPZFyW+xsPuj/flpnJydb1KePG7WBjcFT7cGN4tJwl5r2wHXsrvvbJPtC1ve
0tTsjuZ5ZdmmrTg3hD7qKR0oghpr3uerRGmhdyCTc3MCGd33oLKqF/YQgw3AIxQIxtb8Fa1ckks7
RZ0IpYAZnqqts4VLIi8Xq3rgXVvhqPAA6cfdeVVaas3IbKWQpMMpTGAk2RpkOBg4FZTPiLESOy5F
VcrlYGYLlWhcPYgC7tRStvOX5E3e6s+RcQ7uSlJqVrLPc4KXNYmsRrdQIJL/zUZBIhf0TiAcU1Cm
vD4FPdqCpHTsBddMSYNCjYwaPxkTW389uTSWVm62pd2CpCeAycD/8GhcvbamlqWu954MdZ9c2IIB
Q0h5+/aGnCs9fx+xSxOzAZWamiqMk0aXPaKp/jn+eLcFYm+rfUfYQ0NQujzKLcnIydpsznACf63Y
n16i+YG4tD+7x/KYA5wuwhB1V6mslJjvT6GVO6ChduJ+p8IyLpcNh7vFs5Rf/zBP/mP0s7PBC0Of
JroyukUynHQ137QcovXbQ5xGcGuEs6NRFziWfaWNrujbAXqneH6LZmS79sqnf2EIMBtoSU8CCvPE
ilIFisykiLlC4EKqwWj+5MyW5ZU9KS2tmIHkzQSYB22LOluxMEHVN9e90X2WCN4B4XWkr9Wr+Xon
kKeBpFTwyUP/FlLLKggNyLh/dOt7unZlT/tyPquXXzFbuTLW0qiKuNHVinOgHDl1369RUy4t3KWJ
2cKB8DIt0wwLJ6M/C/hyKiF1WbUHJkpryaIpBfljNBPkRkCOZiKNxO8vHtcmlMR8yMIpr6C8phth
XzUk+ky3qCAm8iq90aLbbPxt7kdOqOz1II4xeR1CKbo/DoBvmnZmbnPqaPRg9ablvnl3L19w2Czr
4/HcEmNlsy4mbS6/YZaV7dPQT2UWMFccj6UGndbizOumnzPStwJRaug4WNxqR+HiA4Lwd+qFhcII
OkuuZ1pmXawjkcHcsME9Exn7LnJxIrXQ7TNcdspxyN6holnGn2LdoRk3/DMMaD7xfodpSYRVnaGF
LBlaQb5b8QAuQlPI9edUKUPvu4CEku/bXEM6ZgpOnxOdCIqpl84/viAAvse7Bf46jH5Ot5QZgsdl
XsK7maqntsTpz4oe2hnfQjqbH1P7trXpcZrtaSTJNKQGdFxI4Au8HppUSXpXdjVzx0k1MWtC3wpr
4+22kSXfH0lNQDiBbJUVSITNrDStHvGByFzwEpI0RdKnOAktpq+xFEV5UliNIjYB01RjJWiKL43K
zHXdVI01OUNh4bpAigaOHR7qiZJxlrADMb8fxwISvulJffZLKtjtTqv2uR2xrUeCU0S4nhpAcpJx
DSQjLs311E4EakYJad65LoCWJCBlLFve7fyPQXzMk5ewkfECEJl9pGHjsP4+qONdEMuPTdhtI85z
Sj0j2murkDptqB5u0AuUNh9lkJuK/0dhjPDvt5fqO+icbwgRABeUC5E6FfjZJceYmoixPDBXPh5f
QSv8vofHMXwNNiLhBF5wXpnZyacioY++eX6+bX3pvoH7+5f1eT519AVBQjaHuQMqfA+9RlLthefs
QYIKtYl7nVt59udUjpNvoeKCAVIQjb4GLF/vzCzXu64TVBQABoJWDkheG5YXetYYn3jkeOTgqKvq
jn9KRUuU1sRkl0KnbxrHKdaA/oA4sx6pfNgGDcfcdldbr4Nt5qOTcBaNMLtm15Pcuj2/i6s78Ub+
r8HZg8xGUMjois+7Q6mQQvJJ09McCAc9NofPNmZET2iVRaTovnzfKYoTJ9xxkqkicladXnaqEKV9
Ig8G9ddqMZPp+cYD1HQC2AuQWpm3Mqp5xjVc2uDTBPIOWK76Uccr2MVFEzJoerDmkyz97FmpGi8y
KrQ5ITHAGYRtDHd4TtyVKZ7ush/juDAyW9M4CdABiXSdi5y0iWZ8Gu5SB0+2Sk2b2cUh2yoHu1ep
L5rYUI2DK6B8DHb8PjuG9lp2a3l/TzpF6B2DK6jN73cBzRi+VvCur8lfURtaaKyu0MTOJaBcelJ7
O+J+t6GtCT3JFPP2VMyryt+HC/edCNlnlNaAibo+XFqeDZHESh6UqBOz9CsohFue8iqIXXbtwAiS
TiTIBDsPQMpePCfR/coHLC24LHzDIUEvhmfu+gMg05PqWYC18KLHVn0tkKx32mfdp0Fgy0/yo4Sy
kFzzdKwdsKayzGzaO+mfoiO/p2FiqACFCa5VpLCvvwJXUKGGicq7Iuip+fvyuTLMcFsHplyZ1fjP
wFr/NYZMJnj20BAzF9HR9JrJPTL4rqDHBPBIIqF/a42WcdrD8z2Oc/qXkdkjMZaA4kQdjBi1M6jP
oCYArWbava4s34LfBdHwv8zMH8y4K2tR5jjsnxH4KOOt6Z7TaB8EZ105JoPVwQcTtrdtTlvyx8gm
Hw/NPJhBcTayfNAEJMcDwZVEyzh1/sqfl1f+/nxITVx2AJzloiv5PtQqa14OzwCcFqLt82qSkdBn
2UiyKGMfQl+ljxz0eGVIfPhZaUZIQqD6YCB/T2SQcRlQoikSK1K8ISG9gcyOlbWxcYCERo0XLAIn
GPGaFrEyAyWCQqD0mQEn44FfyUp7Lv41pEn7HqAW35OhYngRkKxkPtH7pJNoxhpDpJk/xhEJ617I
HEHp+oYWiF/BbsAhx0KzIlXu+A7OiZVKifycC5kumyOaWWqSKmGTOzI/dke9V2XobSgl91r11TDY
t9ds0WtQ/l40aXbJ1V2eGqi5It/T1MhsaZvUgS5ax+gYkMy5bWwpF4P89V875DvyvogC+R79F1wX
CW51EEy7pp2ZbJkdbvTfNlCzd+xBJM1pPOg2bwb79ikiyUon2jcy9sYelWYgk5aXR1Uppz3K3+uc
xfGoRd0p0qFMrILdo/w2FBsdjANJZfPlK1rZzE7NTNk7j4EdN52VQZE1WSMhW3r2Lqdlcn4vpiXI
FVQ7VVwJSW3h5gEsL/FeRFJubk//0o1+aWb2pIx1g+ptATOgnoskSHtaneFISGKma4Qhi+46BD1l
+Gaa9jMQM5jaZYmAhVaI0lG0AEn78Lnbtk6KGxUUUAf+IG8CdOYlu+jcf4Jfs5yKGav59Wn3/lzu
v79jNrPxBCjivVRw085s7pvCHPY6FGaIhaLyy+3ZXXRIFXj+2OHw/X/oK/NBMrRjngkuP1oo1yYb
oUM5zDTO/uvO+6rvCkbTx5UlXfRRLo3O1tQDEnwc1Vxwgy3cMrSEq9MUV0CjmPpd51aFncTW7YEu
PmBg5APcDYBI+MPXu1X0wTKoN4WAhKq4yzOzrS1xjTZ98URc2Jg5H75f1GBJgw1OovwZTe985uaI
ayHIuuLXLj4qGpoFUGeGusgP0nRosys12D1dPXG85FNR93y+4lZM796PTYi+afCMwHsGuPt6whq0
d0gD4kU3z60yIahYRv6hUAl/rwzbcK1/b83abOrGwG/RxgRrFbiQNSLeoRdBJnFDH9cQuIv3ycW4
pkW8uLZ41sS+2MGSnpgNfODgvoysrvuM1uSUlnaDCgcc/vCEFJpDfcVq9IMGfpMb/oEmr602IRGi
t5wf0AX3b97DS1uzQeVIuvZZW4kuu+PhTRgh4YQvqdeokdP8rtoV/5AG5tvpvDQ485rUNlS00YDB
WO5IlG0k5TX5ffvELm2JCxPzbKjOhC6XPJhoKSiM2eG922fPumAGKwmQxdvo0tDMmSj6oRvBdiq6
Ssm2YMWlAXv2xJ5UH6AgI6V/GuTH9rEMWjKE6vb2IBc9mUvjs1BBRzclZD8z0Q2MHQPvCzzEDBuE
ZGeAU1ZJ4xaKBAiL/tqT88Z5zxjquhMx1LqyE+iDJFu/uOfqXXEI8wfGDzRp7LDd1Gso3MVnZuIx
AQMhUnDgXb8+dXItl6mY1CKExSib0jumrpm+vKmKu+EpsZUMODHf0gsTMCTVZv1aYDo9mfPbDIzy
IAuAig6aXGcHRKxzzsMZRSauoVXzCLWO0RyoYkn5TogcXj3U8naQTePeCFdqk0uFGRDZ/W16dlQ4
cayaBhGrq3zZ8QY45y2OZ3XgCLBZts1RL6MlRaOBt9XO8iYPSLIT99D5EPEv53COfGAUwMnGub3z
lh7Evz8LQNTrFYmUOu1R9+BdlKQIMvtnbWXOl86vBujnpPeHQHzObuRzZTF4fSW4PVKrThGYoM4b
Auo/Ieu64iAv5h0m2W7AlhH0K/JsecdcaRJfHuCLmsKnZ54aukNx8uzRNQqFpUHh8UDhFzIMEzfu
9awNY5XEPrg1XICaesjlekZuDuBOAMeFWUGRD/jDpFDW6lBLu1efILsouqJ3aJ41LDyN78ZCR/S9
SQkDDHG06nvl2QNu14of9/l+zbdfgidDohFsuPCYAN6dVxM7SerYCKCgG5N9dTj2TqKR0qa+KT/c
3oaLNwMqzVAkQzALFozZzVAOVQx0uSe44fjec785bdv7v9R6m1mFU0VUDEyet6qKhm9Rvy/XWn4W
1/PC+szL4eR6NLx8sq7uWwSvH6X/Euvbyr9DS6nHk9uDXYowNPCwIuuM7ks427NDN4Q1foV+c3d0
YsggjAWF1gN7lTJL8FpA0JEosqpjFm/Sr7q0HuXEypExy4uNsoUi8+D/AYsNUOFvtz9rYXsBDaag
UwjVEEB/Zw9gzSDekOvC6BqI4lkZ2kayVtFfOqFXNmbvXDumnSpmsMHVst1zqS1z8kGt3b7dDNUx
8o8DZwagaSzy3s7LOwhHrMz96hfMjm5WjWLLYkAqcsgZ1uCEZIjUaxmCWegh5vaN5++7ErB7ryF1
P9iykW7LegX2vzjTAig9gPcBZcG8+AD20XpoB350R6l7HzyNclG0spjiNI7ZUwfavL9tzFxpXUPf
a8kw06MzOtEh2Abb2nq/A2kD8Z2GDA/ILm3lO5W87R5bspYCXio4wDzqmMDFfJ/r6xsSyGBhSAZg
N16P758+QQMiTZ1mE1MHmBEX7y7pSb0JnPM/pMqaXNJLw/NC39gAAgTa6tFtmVOrJ6396LPXRF2J
vBaezSsrs7Oi5wydvhV2UZOCKtAo2/s61TcsQs6Nb7kVv/7/mEzg1ic9qUn563oyi+B/JxNqxObx
eJfZtRNajDwQzOabTtptaT+ef60VTZe2KQI/AN6gNoT+zunWvIiRooFXxk5BUU5Qd7H/IAL/vnLj
LCR6ERP9ZWHu3AvSEFXIaqEqS3rQjBxVpwNK9O4JmzMh0bNxNI4DbchXSgfs25BkpmgN24A+oa7y
+4Vwu8ZRqECRXqecRPrVyu3Cu3D1fbNl5pJG8bMQ3wccJ/KLyPoldmRDvPPo3XvblDrWyY2s2K4c
kEJbyN/SnnB2RuF03J6ppZf46ktmWyDVexABo2vYBZRVplJI3jMzP7LTGP2bzXa5JrMLUtUqoS7R
0YI1mZIymHQMWd9Cm5EA7/WG7hPyCC+x32fOWrf+tzM4v7QubU878mLHxbhNUgg/TrbfnxhslwDP
BtuUwO0gWPSB3H+1dmF1pNn8PrwUpCKPSPXS5Oib9X4VgLb4WKCCg9ZIVO4lY45dluVakryAjfie
Cn0Ym/wMhZnqJEuPqSCAyBCtMyQeqbZdWe2lc3Fpd+YNZarS6k0Cu6KTAsNV//YMQlN7Y/4/7cz8
ni7spd6PYScmjc3vTIUR6vbk14qZpdtSAzOJgFogCvlzBsjOk0KxVHseZpSvu7un0tmirSky2TP6
wHqy8U4r0dbicbm0OBsYQ8uUJPSwWBb3mYK+F5n2CdKJW8XsDsHRUE7eGiBtKYbX4dGh0wFERMDw
zF5cjpfVUh6Asj12JlJ/72Hs+FtDJS0aVqyVGV3aIJe2ZpFOiLywLsYjwraWHF973QTDKTualtKt
WPquocyPJHhVJ469qUF4nivQg9Ezyl4AfJ/XKRiTtIOBUyjs0q1DHnzCiF3b9E92BBll4pz30tOz
fHo2zLzGVbi2qksPEvgndbAo6hpQQTO/OaoZywQZoz5Gr/5Zo8KONk6AHfQHh39l00oLGUK0zP9t
bHb391ri9X41Leee2Z/v9nvr9I6+s7F1Hx4MCtm9/f3Tb+vF+ijpS+UMbkI3iWWY/uN6vLmE74eA
OVwOaPLqYLeaXQj9oMeJwaEW0HRyth/j1KyMRMeaM/Qdomljp0CW1DTYkN/xnI/Hyhu1fZyp+XOo
QkJbQWnOiXimnbocHCsaK3oHPVbaXY1/SNiCyuz2Bl10WUBnDEzHRAqBz76+yTkWBgXjvCmvYHqO
xhPov3q8GW1MvI3G9px//uHMzV7ZtkSna3CXpaXTQU0NTo8J7jHH8ZdZoQd9jgx8zSwmfErC08jZ
ASmUcSUkXzM0bdiL90qPUinwkOx3O819l9sCKqnnAhNaCCuGFt35yyHN5jNSpRxDQhpFy4j5uoc/
0qL2a1VvaNBX0MVHFDS83Ov7gkIz9dfm+fZyLgH5QGM/UQahbvJzOVO0FfpJCvNF5UNP7qhIv+Uo
Jm0YosHuj8dVlEerXVei4kjqYif4Viyzp9sfsbinkB+Y+m4Bukef+PVsN1nhJXrcCG7mO/GeEePj
pbadxif3jmX5b6fd7qy94dYR1ph9hIUHDFSLBkpjaLLBJT/zhPWUkzRWAT3Y7mJyRNqlt9iI+a6Q
YDpL9y1ZcfeWlhsUQhrSLtOkoz/3eqhDrCdyOM33XkKz9EBeqj8Z2ocKciIohWTUMMt9RqXt82Zz
e5IXPF6Q8EyBBvBtBvq1rg2XA+4fqRKBQu1tI3sv/a+mPyQ8adG6IUVmJ67VR6aRzN6XK4OzI6SI
GTomkWhzoy8hP2pCZar6Gtpv4Zgi0BZ4FcRvsooL6XpQqchzal7CRtodx85iNGSAvK4QGCyBl6+s
zLanrOZQJQlhhdXU392F53jDWxIRvkTDJ7KpbvAmggb3mS+sle2ydDynTAJSdABOi3gmrgcYqoEc
Gh1uWz0Lia8/GsIhT60UXaAZKYcWvHMlGX5rIGPnaFK7+eftTbMwdFwOEMuZWqfgLc/JG8JCFtKO
NSLAo+JZ+5qgGLHlCNqJf/VCsgEKobY8i93fNrsAiLg2O1tXJgdcpucwm1VndfRNMQOq7mhAAHJT
dUQPJ4Jl2zDxCWnwoTzwyHMopnyAqEpsltWKd/LzjsDHiOhLx/gn7c/Zyen8vo4Ry4pw/7YhCfYr
hdiFWOT6788OClLoUp+0DIMFFF3VtnIYUKQWqcL2WfUoqxzl6yN0icpxm7Nj063tsZ8H9dr+bLKR
hBi6dBqfOJL8ZbivlScvNr30IfY+2Ees3mk91X7lZCQAsN5e6AXX+tr27GgV2thJpYKxJwlawO2u
LgiX3w8vZb0B/bpmyfVaKWFyoK+vJVgEWz3YViZ+kHlfXis2Y6yUyLVLcZMArsl3qUa0NkFvrgZU
02PsifxjW4edWXaMKbTPAkWCEnOsqkQueWALu1SRRnso9XDP0rgoyBj0w2fM+vEj51P2K9f8ck1p
9+dFd/3Vs7CAgR0B4r9ACFVyQPha3UgAbsfBXhlqGumJdXtZFnYE+mEm4O4E9vxBIiIITQF5cYV3
Q+VFLrd69JS29m0TP58jQ0ZeHv1ME7f4D7m5NtF7KRu7CQOTAs4I9d6y3nIQo9GKZykx+wQUl/la
CmQ6SbO1lzWgV0HP9i0XM5tFzWhBYwYFPJfFVeQEafIxdAG34tEt+BRIqkExF6LtuC9A83x9Z2e9
nPpeGIiuWgPfn+zqioTysQ1EoGQ9u+vKiNQVM/XWDtPXKnHa9Jxm0DqLvtawVQvFF3yKJCkQ8kJG
Gv0g15/i13Grxh14nrxj8VTS0lSsbbgr9rVp6YRZmUykFV9uodoOkxPkGw1xeDTmKQEu0MeWV1Cq
G885qZEbTqlsCqeBnmJT+Rf+G7LQ6PVHBRLMtVjY6wEiaAJdd58ARJDgJQKMsfjFf4g0pSDoEIgX
kPZVxf986F8i5/YGXojcUI3EzAJxBKl4dKBfmw5HlfM4OB9ukBPUsUYSbrxts9dODZK3+8ba/S63
wN27CB23t00vXGGXludEm+j4TRNfLCRX6GLKFQ7fk7QHdNNiiemtUeKsjVOcuSCcCN5njsM4+T+F
WZ4kc+vvUopGY++usmR0HnpIIDZOHJByrZ62eJQu5vg7cLgIwxqdyakXw3YB2hfSOpnp7yW0c1I+
sCgHXpY95pemL/8i5XO1uHNvuYEH38YaDGuFGX/INLlThoNC+Sc4GEm04mAsvYLIK4EPHqlB9CHO
JWwzCF/iyhqAUBn2Q0c7g/zyFbswTICj++CD1WuQmKUL/sKgPsu3iEwwWNB1eHaB4Ac1iwjuFlM9
gD1B2fWHD+9llyAGWYve16zOdhIS3UNTDrA6pAc+o3XrtOq/GhkYSaAOjUseuaTrU8n1YtvEkQS8
jfjccPJWApFaI0REEd1SIjq3TXn9Xcj+1B7om2wx2nDepl+T91l43ECkPUFN8YoKEJm4/ogkiPOC
DzPJ7emwTT7brW9jPtd8p6kyMHvNLq3MF7EAZxNaW2FFPkKk9X0wW0d4L1/zLcr4awn8BWoTvPcI
XCcGBehVz0N0L+CCNFBhTCGD/QptZbXfDSOaT+iZ2wioclvQhjdz9Pw9qSveyMJ1d2V69p4ONVgY
cwWmY7TdGDQM76WdB5GwzyBfe7qXp/TvUc52D+i0+YSTYGoPyMf5rD3m8P+o/IWq5ioEY+E0oHME
wZWqTgjCbyzBxd3WiqqfG1IuuSC3fBKpnW4eQqc2edvK37B+5u03YymSuzI3fc6FuVEaPW30MDTT
rMyj9upbdUa9A3/XPm4UU3nasMcVi4uTCXVIDVlziEPNi5sg/SyLOGsl10sj0u86yRL1Y/QZnkHc
Q+T7rnrg2aHO8rWRLu4XA4nkSSEerIez/dJGyHP1cS+65qu4Y4giInoC25fbPyKnc15bxwX815Q+
wgUNZVHwiMqT03kxsY0et2PQFMB8pFbBm7FBvTY0Ez5Bf2Fs+YluovkXc3AoipD0UH8JpLOgwTcK
eqsbXSHZB2yX5CKt800DfEZxiEVTCx57gcoVVd+lAJGfyXe/EpQ4kjUvZmmyQFQM1wkVaCSgZ5MV
FAA090orus8gTSPdZhvTbsPj3kLwVaIz9EHcmzV4NSlolG7vjwVWH0zchen5YetLJU59PAfjWTyj
Dmc2pnfuTIMoIZFe+Mqy3pAWo3JI3t6cU3fcZKt0Bkve6uSjQzcZKmYivPbrxYPKLpT7RLy8EomQ
YMmpJ5CGolfzvCbIsuSLX5mazbTqhYDwMph6Ns1XeQdRsZgjwpGH77TZyCtAlO8G7PnjAD4KyQAe
cxI3mllDYkzzqxivnvJaf/DP2n4wuyfpFFtPGnUOAoiDAhKcK/fxUXLdihDrJdscCFKtj2ffXjmR
CwkU5fJbZgutDSOuVE4HUhpNoCDishU0D1XyWjJhaSuDYhQEC4C18WgCvl7LTim1eNSZ5DYKhCxI
mjm+NcBry6xwjcV3ySkGGeXftmauzMgNogdmPVzeJvpWjEeZss/Q5azRPmQfOtntNgX9Q92VEzON
YL6ol1anG/fiqulQiKijXpTcKTs/EuHg7dRd90RU8946HCoi2h+M0WCj0PrXbdNLjxVYjBCwqyAy
ANr12nLoNRlrYxVBgE67zif9Y9S/3TaxtEtAxoBcowhUivJ9fi4GV7EQbHY1BpeMwMsaFZHaQ5Tu
ghVne6Hda4ooQKGClPGUAJrtRrHxdS3lMJQenV7js/+Ctt77GjQc3YaQ9PCFDYpo9asjvznrU6pJ
MDrCymyqS9N5+Q0zB7GGjCUoGXXJzRXQThIxrhPFgYCS8WKUQek2cT6C/lDRfqueobZm3nro5Ja5
QDsOPkObnlF2TWo1/QhywzIpR0jCxnAyiFrE/CfEEoGZyTvUe0hZcrVCJR+MjWjx8DL0xApRghSS
r2RfCZr4Elv1Us2quPaToRvkNAZt0ZEe6udvgMq3WyYMbWmmBqe4mlirT2CtTe7FfBJuBRNqUVLQ
wJY5lTJVgkcBsJGPn4PxLcq1CmlMoSg2nJzW6EvXDGDBg0g/xoqUbIoE4k3B/3B2ZbuR40jwiwjo
Pl511F22y3a53X4R2t22JOqWqPPrN+TF7lTRQhHTmF1ggAGcRSqZTGZGRpRG+EfR0Y51W+hWuGnO
ctmZso7trFwh27QEYaOTyqXZuaWStjlG2VOp96FdoQcOxvyBas6j+peU9rXkGH3fBi6GaJP3DFvV
OCgZSJ1z20sXb4x/Pp3B46r7uMPQJdjMz/S5soA/1p9sMGZCHppso33g2+EqjAS1soUuwKXLIl28
Pn2jZTRjjm7oOToYbvR0T73wJK9lcDakfrrWBQdxoR0Hc2juYrgZp/0bmB/TorlN8wDe6UcHr1sd
j8mmAmaocF71e/DeQS4PbKGekbouKdae4LZYXq2BsiPaHTO1Bnc4dC0ORmPItLPWeR05TcUpedEw
w1M70hY+ZaqgqWqO7XA3imBr81/m46v6j2X+BgkLJSsnPdbO9qtSuomj1mulOBTduukeTrf9aDEC
ILcASzNiqs6jLzCuCQ7aIdfwFn61x2PboZ8vaCwsR7oLG9q122TlqMS6BBv16rgH8QeYoiLv8SNY
hYfOdfzd5ulzY25fLOHTdHFxQDPO0nNAin6Fv4tQDoVxMsrhpJ33Mczc3rg5cfn2jS7+NpextQbG
/9T5b49nf3eOgM27/feXD/iFAS5zMvWBgqYGBiy6CdYRMH+vRYdum4ZOm1k6k3oqWsOxi0PPBEnb
V7Z5a23c1QT9UjhgBdOFfzy+3a8ApHL6ClAccEweDtX27m6nON6TSZ3QE12LS9nTjED93zfjTt0Q
0pKGkaTNEwHH8fMN7xFH8zG7s31M9+vy88fP7Pludwa447RRS+evDv0/5nnAKJFLSe0plt69yof7
+QEQeI+mO94/MQAT11TgRYtBBg825P14ngL/zm31AFJrWY4RUhMAEY/QR9Q95o/PO3Dg/AlELJ5L
e3tpjNtbe+hpOI26ej5qfrIz3fRxI/8UuO18B/C+g2+HiAI6JpTduXORd0nIgjbVzkdUDvfSyt2c
/mxa0ZtNXbIC7A2qWxAfgXj1dUjpcC4s3USEjGs3+Fy9V5B7xr3wbu/vtz87P3q0au/OBU/yuTsn
nqCisJQhAoM3k1tByR2/4Np4araZWnWKdqbGezX+GovnjPwaRbJgC1hV5PUXZrg1ElXNU6NREb1e
56gZud0DBZipct6fQyfCedAc50BOltMfXOYaCShL49XoEM/2wNjWohlw+9Mueg9gG7M4H8AO/H1Y
RkolKaOpnaU3cp9CXLXdFoqH4Qbj4W8MQV8VsHAIh/PaCaYCHurCivQz8yxjpb5LwSbP/S7ZlCIC
ti9Gg2/eipbUzImmY/iYe0+QMCRllsFU4Te+6ZCnaTWpbrp9O66g0fmEedqPcG6jpI58Sj998LM/
g0A1e8DAcOyB0PF8e+VLjQa0gsFRZKqo2oI37dq1gozYchjBtbxj7x7rQ+Gg4+7WP9J9dtB3keG2
rujEKks32aVN7nq2dBRVWQqbSDRQ/QA11kyjPDyt4GbO+rdz8Fnl+puZePfkvQgWvHSQMQ8EZAmA
SEC2cuGiYdpMQoB4S57K1F6p6asVPaqg8BlyH5xkdChBxr5G+kXg3aL6+OIde2mdu2O1uJsKzRrn
pR+9+sH+YUqYynUs6n6C83AjWOvSsxlZARR9Z5YPVCOvP+5kBQNEzgztnGFShW2rNRjp8sj0Etph
ZNvyBuoxkVD34l1+aXTOkS5yoDYe86ZEeouc/eU1OAJl5RzvG2f70T88PPwoDgfVvXM3G/dFFC4W
3Arj/GjdI38HB5rBha+kogGFypV+Vj7BH9L369YDj8xA1rd3dSHHuzLDnZhCC9OEQZkA1ZapXE/U
wp6SmLpjAI2V26aWqi1AXSOTBcUfKJX5J3toJKU+dZV+Ri3SmXlyH9cPa7d2IucJUFPB0Zi94So0
4XKDNZwLiJvgkuFumWSSqj7Vw/6cW2noRS0W1vZR6wvW9C2qz2ZMCVhvNOYR2LkD2OtWrteh1Z2H
++RO9tRNdkRZ/ANUWuvY1Y8/mK95jWd3J8Hy7G+ngTPMnT091mkOspn+HBp3Qb0nT2yrZts4WgFw
2rFfpvInG93INQ6YhylWSbR6t3+lmp/heW7/VBoQO3rZY+XFx+o8ttsk/gHqiFRx00O0rgOn6TA4
0XjoLRA/fC7ui9TtDvZZpj+szI28DEIW6f1QriGk2MSg6tqUT0b1UMvMqTE7Rhy6yX9VoCdp7FWo
4J2rbUpM4O5i4DMhVyh7veJlboL2IWR9Qke3/F4FUkRhTnI3zIP1x0rPHMzsoA/OyA8QjaAuoPnR
UXunjXDqfD5K31zl4hvO3/jijNtBjD6xZXZnHbP2LxCGVhlIsA8yiPbwY8yTTvwG+qmPt11n2XM0
BbjVmbTI4sKZlURjZ84fUF5F9yZqVUHoiGjmRDa46NUV6LtDc6I/77U1BtPKvSI608tu+M8qOP8H
vetoVSGOGSQKvPyeAUXwksBFnGov0lv/Xnr/cvl/bHEu349VrnfQkcW0D+b49GKjpr5+uguc0pHd
atXvZffJzgSThItbCHQK3sBI3nS+mJCNRtUwKYFR1rSrNkhTZ5STwS/6bZ0BDDSw4SWPJBGZ1PdG
37xYNDMwhowwBmLja6fMCpqZeYdPR+mbNGGUTMGgyl0eQ68XTSfJUcEGOayNP7FyKD+k+9ryICbh
aO3DbS/9Vkvhfga354A0jrmU035uxOcrgg51jSUHfox+TnWfmerqtr2vfum3w3ixbu4wUr2YtIFh
v7VqxSJIBqNlG9NtrXnsd6E75gTZiAJ0bK7xYMV+tk3MTfFb/uigfoYnti/9kQHwK37c/lXCr8E9
/ZoobqFDns6uV6SbpH3UZTd6D8tn6J5C82fbvvbxIcGWQDfL8BKyj0dBuPjeZ8OXMEGcgFQPci1o
rl47BCS6IEZU6v25MfaxgRrxQ/5gqy4rEHJ/6kHuDBs9d9JtpUNRA9Mc1LEf5fjHoK5G6F1hLhNz
KTpqub2j0rXaHw1tqwshMEuhdL4HZ3JJJOF89X9Ed0xTcgM/snaMHR3wAY1Trm0Ntg6HdRrvEv2t
sR909UnwgZaue7ATzCQWqgm5Nu4DqXhVNsRgAzRbDnL82EDjehpAOl7FD1R9GwwJbDu7WlnJAfWh
Yu4Y9lvdCkCp/FMA84dQpbAwRifj8YXnLee7CQnMRm8x//SqrV/hIRZEf3/iYbku1tk6bl2AyMZN
ssKExjF4BOjJM445UB7o2+Of2xsyh4eLY/Ttp3D7QYD2AtB+ks4SEOdq0juJdAecdZAJ1sy/AXhD
8nxBXFyeKtgRuoTAUA3ywVj+MwQPVlU6oJ3zdchFsszN9mrLwGPzNra5IFpw0embcS7JC+Op04pG
ks6seC5+BdnTJO3ibhPLnsxWBhEU17ir4Ju12fkvlipLxGJkxOdN0MwxniHdCrGk1svq+wz6X7e/
n3BfueMOBSppKHRMSOZbyQ+bVSVtcojmgQuHugzRf6P7g5D54utr8W4DvAU4D2QDNCZfD/7LJcb1
aE4KvibaoZ21hijPioLqGhohAEbK7yLymcVVzmxDCBWQWwIC83pLWyqBsBQo+TPVfD11dbahW1vd
VOMDksgo/WzsdY0bVw5+C7Z36VviepVQNgRRDKC114anpDJpMGIyTG2j4MVox349KOioQctMcdQs
Gt/GuMteoKNJt7JkjpuMjJiQS4uf2VR/JnLWrxtTK05QnKf3U6EUPkLDr3Kkxeb2L106yGiEY8hI
VQzN5mHIQyZFRRrgh8bNqsVtGMnrwlOt3L1thi+XfTn3nGkAQWJImBLh0tGuC5oe7QxwddYe+kQu
fQCB5kN2Mnz6p18ziBsQX/cP5ire6uvey7bSqkKrDLyjJ0j9biFVgXw9XhFBHPt6p/Eeefm7eA8p
ZCVQVfwuU/kwsnTTrVgT+wPKOmH4ZvZ4xqi5K4qe8x+9MAqCG8h/yf9IuXJGqRpJeTDm9EDZLq6U
naX/ZkEu+LIiI/OXvzhrid7kaj9B/dmOy00QWl45yKCoeLn9YRetzFJmUI21wE4xH4QLK1ARoIUl
jfRQGBW4XlvkAxAQHEAUC3aX26bmXPDbrkHbBHzKJgq7PLqglCETGVKYimTDN1/JCIL6YqP3oa/9
1d6hDQ025ZlLim/fpqA1hSjhhA8US+DCfZMlVCBFdxt39P7rBRdGuNtF1RgSDqnHB1KQcMlTj2GD
fjRXqpblGxASUP8v9g9BEIxDiqp/o4iOTavWQcAEAWGDyA5NGWjve7zoiZwAwmVruWfEfSY4+Dwk
9L+rvLDKZQpahGYpSFnoYWog8dlMLgQe16Oce3KR+1NnbzHc4ym/tM5eDbH9R9bUO1MPDwZ9mBK6
U1FBB3V5lIk4+Bf91vq6GZBRYar12m9byDcpk22hWpDu7MRc11roWl0juGZFVrjF62nTjHplQzdc
WpeZsontszFq69vfddGPoK4HCtBZXIjPTfswxzzRFCWHQgERAPIUqYJk8OhOnSAZW17N/wyByOl6
z4LCMLSREHpI8sZJOm0nmcwpMhE0U2SGOxckbSXadFhPaQ+eEtobQwOcPhNJP81f+Fs4+f+2Ad13
vRqtoUTKC6ymCpQVmAAeumRn09ht2bFIUEBsOkHjdmldGuaYQNeKqxZqyNcGMaJAJZLgvEfS3fAo
Z1jTX7jbpQXuki37PqomCWEr6p+i6QMU3G08/Y0NG+BuaEkACWpxB0cpysSCZCkFYo5uokLb2P2J
6pHgXl76ONCmVuFsKgaEeOY5QswmbBOaHOIGCLZh8BMM+snZTiYoGVaTQ6ng4yxdLjrmZzGMhHxL
5yeuVTm01SlgyUGOIJqYt2PwJ5xiE+2NDnRkdmz6SiD/TUSGQCpoUYCyAsaM8wjwt9tW12fJQdNe
y3yFy3RNXvCIjmuROObifl5Y4jxD7/N6yAH1PARdv7LYsxYFq9rqfkEHpXFA8BFuJKHMybLNmT0K
HXvUtjhP6apeKdSpTw4tyF8cCwpu65KpYE23EyhKJYPkY64QqEsqYufinxlfdw5kbP9vmQu7YxEM
JaiRk8NYQ+gBPTunaoGegXQV4NIY/AOWzsZUNH0Hsldw3y0dciQnJmQnbAXQwfm/X+RDeaqEgQKR
4gOC1o8hH8etNiavGAMLBcF4cZF4S2GOTjOg9MYryo1VZEFWuaQHtS/9ItBXGAjukmKlvzeqse/K
F+hTe4315/Zls3ROLqzq3B2gjIGFMWCkroV8jNg+LzF3PD4N4Q4dU8FWLt1rl6a4ewDEpIM1UiSw
WZ86TWxhZvvYoDLXqOfba+L7ul/+cmmJuwoI1iSB0JMeUGTI49Sv4tzyh+xDA3E+ZkhUs1slUupo
Y+tkQf/aZms67Ir+11R0d73oqM5Hkb+XDAgSo26PBh0aTNce1JphZkZFSw9GXXqTtRmyUpBIL/no
pQVuY+NGA2lJBAsWergYYAOE/yh8GCz7J+YFQFeDXPPb7K4UmMgp4wE5dKSv0wE0L9I6z5BzBoHX
T51TqBgoY227J6loQmfRSS9Mc4fQquW4CCa8FOp0JSN+h4NjQ30skJnbG5ZgN4ULnf344sgDJ6wj
lUdeHdlnXY9dI4zxiMSkI6p460Zb98PgQqjnnlERscWiqygocMx9SPQOuAiLYqOphDruYjv8ZQWf
YSg4GIsn8OLvc3G0jHNiJrWGT6h8lnV9b+ZrPSp8idWCpGLZ0EzVA4FoFSnS9RZSkMwO6SgjT0al
Y0inlZzL6wkNgSIW9FsWXQMZGDr8aBWDEuTakq5RZJaWTg8sk9wmxQCwFYEI1PIrVffq5P12ZFk8
aRfWOEeM1CYJqhEbSOxjYAE/Rs69IRhmXNw7pC5oQoNWGyu7XtGk2HnTDSb2jj4xyVPVNxrvqMAT
5j/yLSj93wia3tdGUOgyopLguQRPI/VRncHMKN0MH+iXbYiK3u4gnNpe9G5Ai8H+gvkw4Nivbc44
9LpXA3poh+defyBq7dl17aCXulLB2opx68GJarP09UI13Yi5mI/3SysHkTmw6rc/5OImo4c791JB
ccLPqweEyglr8FtiKMywKT6CbB+RjLmJJaKoXVz2han5p1yEk3Ls2wRyPjh0UrRupNoBBHF9ezWL
hwCvXgm5jgyVMO6+G230bI0BLyy1OSoRBBfxvK4MSLfE0EE0Xv7CmA3yOAn1Xg050fV6bKvtCCth
rG6il8HYMa1ekbBdkwRSu61ovGfxxKGfCtoIFF+h5n1tDc2tjiU2rJHsFJgJRgF2KTBjt5e0+InQ
RMQsmIVl2dwFWvdlkwDfmBwyRt50ao4PkplFAkKhJZdDZgI2HVOBJCOPvYqiGJNvagkUA6YTaXZE
mQoapCF4BPJWYGpp08BPAK6puRWMCtv1pjX2FJSU4nWg7eTAzd9E/c0lf7v8+9w91etZSWhfJQdT
9qRJXedp5FnpuCtRVutTEX/H8mow2G0ZAO3iPXe9GghidTqYOelhkAwng2atSsHXl4se24v3Pkrn
/7fDuVoujSFJZAT3ND0kBUaAJOaazY8qhMRHkK1kC63s8qNJRIFx0TFmqqWZfGXGRV6vr0vTrGQR
YlHe7RpMpUfVjyj7k07U+/deDqTw/+x8rf8iENUdKcB/i0CUZ/d1fA+Myu2/v/idMCeGYVjM4ulf
WfnF37eS0AyaGG/8Sj6WSe3b6S6yRQX+Rde7MMK5dhcVCchHcVST3AuSP5GdPsmJ0Tgt2fVMErzJ
+FmKr4fErD3/vyVxjh5kOaaLxjnWjauc5E6ko1AWuvLPslkbhXIYJ+s+lZ6MdHLD/hQxzW2aalva
/hQpXhy+ZfUpa7emhZEoJCePkLZu5xobVDsfb+/90n1uohKlW5hkAS8Jty1xLgdGAwq/Q566NnlT
DHRf2B8C5VVCtnhghcnptsHFj31hkNsZq2+02GgTRLM68BgEfilLnFykgrj4tS+scEfDjCxziCVY
Ye1HHubQqN5I9rNOvbQUwbqW7gAAk/GugagvRDa5lFWNxpgMI8JzZwa/7WTTNcPvv9myfyxwFycF
HpVZFaoYGAf3yzqjnhqULmV6LDiIiwEF7fqZiwg1Ip5dNMoaK24U1L5s+hagApr0uz5oXSo4HTzK
5b+n48LO/DsuDrxUxH2oE1wzqLkPHbhouv0Q762+Wpd1548p+p/vEUh6MME3Dnu7L48mDU+sbDYY
H0SvpxFs8KK3XPwe7hDUla7IzMAGD5ikp5teB5MDaTAN2a5DKGI7f/E5geVEuU+HJjafdCVdHRik
K3DkbBDTVbu6w9iOSNtnPkZ8no4eKxqMgPbODcbrLc7V0u6nYUoOutm/VpF2UtHXLVBLKDxU4VbU
jJkgF+J77F9f1ZJAHYV/JMh8cyd7SsBfaXQwGVqq25NNl+2C6pWYratXe6MoPE1rXQvybq1rmD9v
7+mS5yINgyj8zE//7e1T9PaYkTSHbfJApm5rFwzPx9aFbLoAnHHb0rcHkKGRhtQSvp48VbsoJyur
PvW2/oCXi8BPRJa49AUlL4aGNSzZKdur9nifhuxIstaV4mQQfLylqPzP/gHjf+0udpJkcURSlNkn
0MmSt9p6GPJff/GNvgrAQG7NhKacDRnVrCzDKWP9WtOifdgck6Jy06kR5Cs8Puq/nnhhSb22pNeE
hJLS4TyPFgghBsyimr4deKTOPLkx/oT9CP3Yem1n2cNIwf9l5iczLR4iOvnyJG2aX02bnoH3X4Wh
jLaDuU76n1E/bUapsaFEB+kBwiYH0jx4AkqitG75IIGKYZ5cwnQJP5vV56DYbWP8/LyfzlRXQa+7
rsffshW5Fmb1SbJvde1Oz6x9FDJHklVBfF50PAy3AAaIhAy95+vta4u27BXNxGFCq2qNkQdjC4VV
9UWd5OquJqVIDmzR+WaCZrwKwexvz//94joAvH6gkEeH86FN6mlSa6xYnjEExUrZ3PbBxVwdEJcZ
72rg1WZyTtgZI/rpBLaK4KEDGdpkWtDES8snFPJ3kjWerbD2jaBbqVnzcNv2UqJwaZrzShZh/mGs
5OSQYm7KNfXOdMFuJaoaL24mKInQCsAbG/KT15upTBFFroe+g15W80lGF1Pc0VnyEFQMAKZCfRpg
yPm/X3yxKZCQjxQB0tucbScz30ZJDbRq2zjANwsKdUvbBpCHDHZECSyJX4CiC1tFojaVmRM85JXk
yUT5WCkaKgi1S5t2aYPzQIWR3Ij6eT1h48bDkUEKXJiTLm7anFpZ4MkEfwxnxILkXaanNqISG1Zp
+FaiZQK874pS0c2xuGUXlrjPM9r4FHpgwZL6aeW5I3Wft115cb8uDHBOVlZakEQh9iuW1ijHOQnQ
McIURrRfXD7RRkDOgcsR9wU5qpBssGqQNq8USQTuXFwMgIGgL4BkEHA4186s9wVjUonF2PWpALqg
Hs/CJsjiF7mwwaVjQF0lYxrBiXNy7prYRTAQuPDibs3jQTgjXzJt16voGpbWVpakhyop/Lpha6ae
qoT5oSF6JfDzEfP1ircOpr9RBUVnin+vg0UurHK7RYhp4t5RIiR0BHgGT9Y7G2MDSpjsuzDAiF5a
E8hOs1eQiR3blNZ7vUtir5BI5ps6FDUtYvx7x7z6aZxjmmQY6NjglS91tdsPO5YaTm8JnrDLGzCT
Uc1VPwnx73qvSdhl7dACMSLJoRcC+kDDc0+cSoXAVfCCVrMx7IjZQaQdSgAG6gt72ktOpPwFBAMt
XzwjkGkARcgrtcWm3ElmgSqDWZMVI76dKK5anP/1Wb8ywt2YYx5aX72Sw4jSVqxCLQ3y3syUBDfz
gv9iABGzIyrYYIGW5b5cGg2YjjIAgSDU9NocqNzBI3BlNRPt2pIljNigUQIdE7zDuK8XZHpTGwSW
8Dv8ikQY2itXsrnXoZ5we+vm38w9woCkBaEjlDUxjs1HlhCTC4wwvKdREY89hWk7jNoAvk6an6gc
FW4Xl6F/2+RCMLsyyQUauzQypsuoRowF2GSD8THVMBZHZe+2mcU9NMCABpJzFZzFnFMktRzmEJXD
1+qVHtQ6Ubupuk3U3ut6qv37t8k8joJAgxczihLzb7lIAIKxx+QXRXyGmBvbpPqzqKe1EJznWXnM
lkPxAO80zoCcd2mrszA9pKCsdHJIo7uDXYvexwtf5soK5+BSWlaSDFABcqYVVP8ccB26bCgEz9NF
KzM/nYK3AyQjuLXoVV3J8kTTQyCjrDg9oqNvsUqQyc43IufXIIf8xwi3FODX48wKM9w1hQkFjD55
kvpa9yLKLHBXFylmKVvLoxMVvCCXF4daN2DqINjXuAyaRm0LoCiq7JI8xJ5UNX7B+t4zRQM2C96N
9f1jh4sQKbHD2OiwiXlJN3b+EgH/bReDa3aCoLcQIGAIAEqEPsCEeD2Rvq60Ka7r9GCo8ibIGIKE
dqekyqYjsuyMSbS9fWwXNxCSntA2VlAp4aFCqt3WkQlSLDS9lRUexh5pP5vUFLjHUn1PlxDKUZ4A
ag//cn1i0zKaoO6MZfVDiCAO2BVLU99MpGMkJ87YBne99d5TsIqywGUTCBOAq6EpWBts2SdNCfkK
0coXP+nFT+Liom5HeoD6SXoYar/DkyjJN/M91rV/gSu4XDuPi5KLzhrHrkkPXXAeAm0jNz3KXYWb
D6usFQ1tLJUKZsS9NtMUzPk4d9wjpWHY2jI9FCNhL22W0i1EuoD/AiLNJVmWn6zSah9zNYTcCU2o
h6GyX1qv0VPV5fbrX3gX+LAMbaYBw0+6/uxGJqcFneBdiq48EwnE9aUpeXkSCi6fJZgWHoOmBNyM
rs0EgNeGrElhk02wx8EEPVwUw1oEHj2vHa081UqwAmx4HWjtutNUiE2tteQzQxM4eUrS0xAJnH3p
SF38Fh6lpU5dkg4KHIs2eNUBlhANhV9kgpRzKVBcWpGvVzyPXBRjju8sJT8IBkE1p9PWqg6Vo9uf
kCc6mnP7y63lWXiLIYtQm6/QyHTa2mX1+qNs3BGjShhHfgKfVRt4n6KB66Wzebk4LqxrapM1qoVw
IZWqn6ELkNHGrbIzGpyi5c15CX9zAe4wgwIQdqHdcL2PDFxdIZHwtbrqZIJ3wJ0D0qRD9X2rNF5E
nojpJ7JLuyfBvkoCw1zCVKpQV5chPXBIhmBFul3f+hNYF4cVJlbnhiBQXU5XpYKTsuicF8vldrZs
6zSMrBbhgRoOAcI3CBLxe2jRig4iJ1TqMGH3JR14kaCFTTY23QSfSafCCxvLsfszERHiLp4ANLpn
rnY8O3mS9K6pSW2A+PLQym8RmPYSvHRm+mPiDKkITscPg32dgpky6guDhglF7msBtZ8RCOxlB0tr
fabIW6BkNuG0YsaTLW2DvvPDyterNyriLlnaSgBQ8ZZTMC0IFMa1f8bI30MzbrJDUN71IVpvPWaq
RUaWtnK2gK6lPgNKOCN6LWdGY4LBoDaNP20vPTdltxoy5bkEfmuIRSnpt2wRgfqLGBL4GOim2dwd
NQ6oNBMaDnsTg5exTyQQUSD/beR9qGrrsBkETr9kD0vDJYP5QpTauGvIylhKh37o90prF79BCVq7
CHngZkFvb9Xl+i+0r6xNARVJV3DI5+hxFV2wUhMSLhK00VA358uiUmUEQy31/Z61GFvK9Ch5HBLj
R6xN9iZPkntJrf60TFIOIFWA/Ci0HTCEmiuCIPft8+JXILaBknM+Lt8wlH3ejC0j0bDPWkgYyG95
rjupXa1t8Lyh0X97zd9iN97PAD5BtwAcaGi8cZtdd3pShomJjzvcqR00kDX9CEDMJs4Nwcvm+62P
YykDqwCYGh6d3+p0aR5GyWjCFAMfdn8krunG5/CcHLUHekd2NeTMmncRHcLC+mAUFVvUWFAh/na9
k2nIatMa9iPwfmNfuLaV+AoBDWAkQqgsmYLTaJgWng8//84dp8Zqi4yN+wFjEXa1S0FLUcrHPHm5
/cnmT8J5KaZpMCkAQjXUsL4Yfy7CtZkVhjzSdtwr9EdYvVIR9uJ79MSHAm4RJQ/UVMEJy0VPG621
TE2scV/UGNQ1X6gMicIycWmRH6w09yLQEJPSdCflFSjs9b9fHUC9cwKKCg8e9dcRVJXaKS1ie9jj
sa+4LMwAB02rQXDGFr6VAfgnOmTQ2VNAg3lthQ1yXCcM4IRG0n2DSac6lo5FU1OnRunq9ooW4pkB
ugcVh9kG7zw/AqUoUz5VTYjtNMrOY50Bdc2yx6Qm+GffYzOWDgU+xwZJlOTftvztNjKluSiOh8XM
IwiM0PUqo8mMxzGDykyZYlAHpEtwx8oQdBsXjZjoImHEAbc7X/iTVFLIqRKNeykBH1SluzCiKL9u
r2Txe9mARuNKQALBv0hHmUlqApK1fZt+JAlzZDxO7F6ox7wQelEUQ9cNDHkIhnwlqVBCrW4radyn
xm+TrHR0xdJ0p9lAl3ciGMnsyNwxxtGan1maCZVBvmuqq4QFMYunPRoL66wMn7sp243qJ6gOXEVx
5frcGsPp9jYufSuQHgIdhBCMhJVziKHPSYWfghBsUCfQTuA881ArETj80i4i3GK8ex4shBrBtdvZ
wBxFRWyO+xIAmYT4ZaN+pGN515bmHmTTAidfCIdzW1HCXJo1M6zNmftFOCwkra6TeoJ6YtzWH1aW
tp0DXJ6IhmvJA0FvDH01RHd8Ne7l0QypUVBNH/dx1GheadiIGaCLuO8SRPtCZopgGmApakB42cb/
0SFAi+B6WSrTejsw1Wkv59lGKqEfS36DE7s2k1VTTasG8ym3fWPBH5ELzFU5aSb2kOYNuNjHhra2
mWiRtJ905kcy5OIwPFupL0azzsAKpHnoTglMLuwpTALmBH0zAyGKM8la2pCMwmRURStmZz4ZnLz6
UCvBXi44pCnjdYNmD2hsMbl7vbRxMlHEMlppHzRy6QQj1d6KwoxWpRFZa5Jq6b00BZXgIlv4gHMb
BLBlTbVQmub8cjT0uMlNZdrHw8kCJViQ7hNZh6K3jmdjBL2Kze3vt7SZl/Y4hynxBtcgmzTtoaeS
+VPgs7VwTmlpIy9tcJnBOKZWHRTatO/0rZmeetb7trI20mPJRFI1C6EKKIi5vwNkNmjFuVCVQ7sm
L8Zs3ANHtSYNUMVZ59d9IBgXXtg1PKEQDWfYG6xxu8aGiuWjVo77cYBsWBzUJ4yz0rbbs1LU21wy
BREKkDUDp4uEm/PCLEnqOM9y3GEgm2fJGUIJkqM3imeBJuG2Lyxt3qUp7mAV5qiorQxTqf4oJ7PG
wi6YHm/bWPAF4PXQhtPxlQBQ5GyARkSSGB3GvQGiOVm71363HfAQplOK6oULER6hHQ0DBAqQ12qc
12VYQaQnCL1BqToECFNl+ri9lu+wIjwZkZxhmv+LOo0/rIRFijxoMhYTlqcifgjCDYarSygQ9LHf
VZETm7tEer5tdekrYSgKsQ9+h4DL3ZPwyQmkyAquFJ2AUDqeNiCwgSxR2J7+wpCGNgW+lyV/O0tU
pWrYm1gd3CEMKo/WeMnboiH45U0El/bX4xV2uCNrGX0NlUx8p7Kg3kg+ISjcr+L73G23HbkbRSiZ
hQCLlgvyW3jGfCtz5liIgpxJ0mkPhIMXSgCrZg4BAwhVdvU47iKV+Le3ceEAz4QPSJug/ykDB3R9
jQRSMUVpU057bdABxi2KcxwBMBEAY7EqJ+X3bWu8UPScymC2EXhYcIHAMfmhUFsJI7OFHN6+qrR+
p5o9aHLQNXTNpO83JUamHAwkVk5cR9Y+iQd1o0KE8N4wUwMKtKPN9kk2ieifFo4iWu+zyCzyVpQL
uaOoyJB6UBhDstVGEnJU0Ct1VSmaIl04GLACDwI9xdw45q5OlI/zMKzaad/vpNP4J3Bu7+xCpgMi
AxQhAX4Dkosv0jHJCjWp6JFaBeCLCTBX9Gilv1Mz2fYBCGTBrJ9s1aEQnPaFeAmyfmQgYGXEu4zv
3ZEWocQwR2ydMThBAwGi8THLcRU0k9dO77eXuPSGv7TGt7H6ulXAPtTBV3fma/UygApjZXnjq9W6
xVYRWVvcUdR08D8EGURS7mQMFXy4wY7WJtuXirTBBOGmCoznsf2dQkw1OGOq6ag2njl5VbmvJF/B
kH6VIekLocXwCPIyaRNDR+D2LiwdWJQuoYSMhxbKXLM3X6S00WRMmKiFH6nqo6YcaU8dbbqjmWj5
8/Kun3IgssTABe4nSBWoPJN+aIEWSdERiUBoqdlPJnr2VXos6k9dZi8UUuOWfR8YOwLm3tsL/L7v
MIx2nYb1gYdPmn3uYoFhBpUuU6/wlZv3yu6cEOmt1bmG/lG/RboTNaJZuSWDaNrpuCXBP/VtwmSU
jCFNqhpJppTfIUaiAdviC5aHVsG4Rb+lpdx7qT4KHgrfAwKwIzNUDc5lYLiRCwi9PfW5yRAKjfQH
UdfMfppiQbj9fpvM8BTEWpDGzF0KbivrNv0PaVfaGzeubH+RAO0Sv0qtXu22ZcfZvghJxtEuaqVE
/fp36MGbdNNCC84dDC4GCG6qSRWLxapT52C+LIEJsFlxnm74CNVK8pnwGfBLuo0+jPN1YE+wfeDR
itkjOfEcnKJTLBPhQC10fU9NdH7xgkm+a3W6UqB5385/MwXyFhSToZH57pnFwZSLq2Q+1b+qptqV
yrAZzO6u7Sevb5LNyPCkjCsMWCWnqTuPfROWM2hPCp8OMUO7f/TNQlv5okuOBId1cV4AwsM/156b
o5ikCUaxk1Z+w8yJx7cDeqL6vovvehQaP5wP412LIwoUuoC9yCXTOW5cO7PV+RTR86j8xoDisAYq
fH8zXpuQFoT2SxvlpoZNHr+w+afx8fcQhoEwlYPeJyb93vHz9aVtV414KwOBvgXjEo5eMnxWnHRF
KmfpHAAaiaCJkiVG5PXrD9MPGMnO4xRvcqCb7d0AnMmhbs/TLrbD28Hr/YWIFV1YMq4tza6DWNrA
kg567EwbtoRA7MM1TjxONhFZcbi1dUl3gYnqocYZrGXK8VXv/djwLR7UH9RJQNKGRaFaA2ZMUFCh
BXi9qJZbpdW7wg2qbBMV9aZG+2/i0cpq3gNH3uygvGbj0hUN1Ws7UGJokcOguqAgZNhQmjWgRJNA
Im1Kms2Y/FOR9lmb6ocxj3eGAtYdsnL1LKSnYqV/foHk8Di7FSSGUXez+myrJN2diJokJkeeb/GK
KdT+M1iNtmm00Ysg7/1JXYOcLt0KlqEJjQ9Ar8BHer0H0dCZI+uxB2p9doE1oNad0n90ol7sswmg
p6jV4o4VcezihrUUVtQ9Q8XDHn9U8xNmnlYL6EuRA98RaAb4C7ou0jkY1arvcU8gS4EmZfty+5C9
T4Hw+y/+csntS1Pv4tnFX94rx5w+1cn9bGNeM7htZfEoA5ImeAuFUJRkRYfg5FSnEXLbdh9R31JO
I/UyoaSxvW1o6drA+xXfXMzrApJ7/TlU7oD7p4Yh9HXulWR+KKL8FbP9nw19H0XsEzgzHc+hK/XD
JUdDmQPHGvFK9IuurWZKwfJRzdVTnXd+1t4r+kMFfPxfLO3CiLSH4B0CjsbK1NPEyOc6HgI6sS2o
Cfza1X0314PWcbYlzXe3zS7FRbzjAF9EEgluBynep7xDsX5sEO/bT7bzaDeDZ5gP2NkMUjm8/XLb
2tJOYmwL7RW09tB2loKGXtQczgprpJ++dkp8UqburlSyw20zS15/aUZaVEWSvmmSWj2lVWAxv8xO
WYV69ufbVpacEUCBtykK3JVyDI5JDqE5o1VP8b7Qznrj2XzLgkjZQIo4WQm3ixsnnqvojAL3Lvdk
eWPaoOHD9WXpqB0ncQCJFYLr5faKFvcNhJDQkxMcQTKyhAxV02E0Qj256Z5jSosZDw46bSxfqbou
rQZ0NSDhQbkIoljS7dVGRpy1HUMygyABaSoPalzQZvr58dVcWpGcra2MshmSUT2N4dC9aoJpeAfp
mL8wIp69qB6Ci1cOfSngm6ygqnri+pHzXa9CDx4c/isbthRg4WDoy2BmD01QsaEX15CCr19zbqiY
HD1XWIM5dP4U+4TxYL0zKSKN9JwF4w7gRfhfDQ0aETIujFWTjgLXpLDTDA7SUz/lmZeBdvL59sa9
59hAT0bHvBOuDXgCyIyvzeC3q23GI3ZqylPjfB2rbUTBQ3jn6t8U7XPbbKLsyF/NR9Apl9UpBdVH
we/c51Q5JnuKwaTcg/zvT2PYdMXKLbNQybz+adJ2q7zryIQp0hP9wQ7F5mne8e039c76dnsLlnKo
qy0Q5/Fip7OcVJGbwE4PpoL5fowzz6AbhwSVcUjA5/ltzEPT2Ccvq/HkLXF5/5H/7L50k+b49MbI
YLqlh1Q9GNEOqiBx7Ona0er2ZfbFTH3tK4SVPR5to9JPP1Hlsd6CqqZVCkiGzDaqrfFdvp/NQCev
vb5r7bt2vo/xf6aQJk9esqc69qq+2XfKsXIxvD17UbUSsN4oLW4tQ/JV1xlZazDCTlD6GaHckb24
kebp40uvQVsLnRbH8TLUm4ZkO49+wl/pfVfSbaw8pdkuB4I8owd3+mrVycE8WfFXrXmsqo1lVl5f
m5iI2xRz7luDV7kvmfK7G2MvBavEmoibrBAung1XjiCumgtHsJPJIc0UjyezekRzcAJhpAHtlngv
yGdmj/n0JflVeu3BiTYz4uUAicQHSGjb+ArNqQBGJtmnzlnx8/gLdzdg4+5ZAsW7z1T1G/vUP6Th
dIiPemCC4Y0MATbNw2dpj1r5TLf0UZl8nT+YoUvCMnvJlfMEnmtvfJ4+N5qX5g/sbENPBypGGPsD
2DV6IOUGbDckWUmCFuqW2AggmyAsoaPYI9PQQyVK6SaUHE5gzALkj5ddYLfNfCgbCl7vqdJPGQXd
cmzYDwUvx08QuwF/28TXBs3faF+uHUvX8P5EDRq62CicSOdDK1gzsDEdTzPcBRhMX7PYJyZUIgfd
n9v+5L42jum1AFLQRgsKYgeGeiD8ew7xhWw0gsnyOGosvaeAnLAY8wAcY3tR7C2S3GtUMNkqfr8b
7Hbviso+5mTd8tR39l5dIxZcXYt0SPSB6k1NEuAalSOHpPZXa6/gWNAH4xTnwRS7wOAG07QHl25a
gmorQbUYrUl6yLWH7MFwoEW/T4OU7WjuR/qG0X/oNjmiwOgIdWQP14VnfTiDw/YDfYZkB80WXEbX
ByKpKRsNuxxP383Do/H44bh7/bdLG5IaCR6VBf72qJ/xLdptqe96F7h16otuhqKdCZuDnpffBuOu
q2M8mpK12q2spIEzL34EAFOYLoSryfefm7WZWg7ZCEQJf1BU5RF8YB4dk0eaW8cKfN+13gK8jDBG
0TDg+kZt/CgqdlQnT4M7PyeM/0L97j5pobxSsO6eNdEeXZunKC7xUf1UMzYxZheVLYFgRDWPQW9s
DffkDE9jBTi0Y/uxsnJ+3yeQWBOQYJhh1LE2GUQCVWdWFm41ntqsBAYy29CSodkRROh53P6Gsmz9
v9t3YUrykLrVzKaN2xG5g/3UxhWGdoFZoXYIVpAXw0o3RaUA9+1sVIPfs7H4yvJ6Uz31yWvR9R7Y
ZvbMVb3B+DG2R6M0fd2adnq5X/mV73MpbIhAGCDJQWPUkpKcKGYu7ZJ5PMVF6my5wrZVpXUQRrTt
TaX0oF9WojMw44j5uRkMitVsepNlG6XjxGuKSvPnTjFx8IZh2wBQsjVBQ3GXxBXIJybI9aaN6yFK
QlIlmm08GXt72+lm/3R7Ge/FH4SvIpe2kRDqyHOl+wmDD2DkIN14oiB9dHSQPg7gCVWodTBntuus
g+vuJv7DVHyS3EMnYesSr9LAUK7xQ41MZsx/6M28cvkLo1KIBrpGMCyjk2cDb3YdI4Df08TWjqfR
jZ4qsutpqMXmdujKPWCpDTslc7+SGS58TpjEHKhoTQr9jWuTU4N5Y5KrMJm3/pwdQR/5N4syRGQA
oA3FJ+PaQt07I2SCgX6vkAAkya7Xz45e+B3bFeg5D0fKV3DZYpfe7eKFQclDMSJZWZTC4DgFRgpR
XlzyO24FbO3ELtztOtCb5I2mAV05GYvdEmUaiwmbpzn7jEL60+vvrXOsnrtf7WdWRNtYWwkSIo6/
X9sfi9ILMCrcqJxjWEyzfefTX8CbH6AKcPtwLBpBygKArejYu5JPDLGZgxJfG09uHXkl/04iZZuW
T0bCDkP5na01Aha9/sKc5CCVWc41TbCm4jDeq7bvPnQHJfOqY7fiGAuxHJSRf9YlOQbXTd7kHIZY
9qLTEtnoP45yB5KulTO18NqCX1wYkl5bQ1fYpeMiRhpfy93wGn0rfeO3iflOr1tpbiy74IUpseaL
PLvQ5x4z5DCVPbaPhuopwbAtN/a2PeICcVaO8toGSvFpRt21diYYA1/0E8b4xwewSNz2vYUX5PXe
SZlMZqC34LRi7x6SR9Z7/U/2ZdgkR3U7HABoG76s2BMn5t2JuthA6SLIE6vtKHKJU7/FcEDzUu6M
nXqXeApEIj1AKW6be18nulqd3LermolQ0+Ejegx7Npy7Cb64BhJYutsu3U8GL6Rs6Emq4vwOhdek
frmvEq+aN/NJr3z4ReIlJ2XnblVv47Ag+b5yyhaXCJ9DJwVAcAwBX3ukMqVVpUQIv5hGOBYdIv2k
edXaIOGyn1yYkXyRZGWZKgoOc3yajQ197SGzjEoD20JGhCSxzxtE/iQAv5W/kgKtLVDyUEfRtSwT
V6aZBy6UsaydO/MVP1mYLYKjoKKMbhiIpjAEfb2LdTnEWc90PBeqg7mDlMaJFp7tZw9t79mDRw9F
oDJPCc12JeFdjihiZgyinkiu5ZmxHuwqOfhD4KKohjB93g9fiUUDpzq5+QjWV0wd1d/AmeaPZrQS
X94w5/JhFAQ2mHAU0yXyG7WY+67uIwvXW5OEZrHr7C9OwXZmdTerD5YB0tn4Z2t6ZgY2LP1eS9ON
GZ+Gbje2n7j4ceSbCt1tc/9xklhH4G2AagTmUGBDpSgRpZSBIrbA4En6VI+/lfk7Hz/fDg3vSXyu
bLwDiWV6mgg5sumU3Vn2Htx62+KUnG3I24JuKrSfvfFg7G7bXHJlIOQxvSYUIQGCufYyVamcuNaw
LD796PTzRHemE942sZRMXJoQP+HignIMpjcDJrBO0Yvpz/veI+fpmKylYks5xKUVKehYIJXC4yOf
EPKeHZJ7dqbs5gKAF3vXqoeu36+SgWnLJiFXB19HRUWen9DrsazAKjGdQJYR0H0coL3gnJt760j8
ds+O09F5TH/OW3sXPxiH25u6dBGjZ/KfbSk6OGXlWvNcYaZsx9A9wXTe0X65beL94L1wR3T9BYII
OlByH61EAUgzO9hoN8Bb791Duuv3+c7x6535pGzLrbvSEhDOJh/+S4NSHliqOfSvaxgc/QnK5reX
s7hjF6uRPL0zytHJ+hI7Vo4YcW8etOlnorAzvuDKmXpDH91ah+TxUxvxaGJYh/K8bZ7qT10Q/wDH
0oF57mHep8dmkx/tQ3OALPRe/5qdnW/RmZ+6x5XUcPFsA1YDWhXQm2Ja7/rg6Vlk9nqOFVtg9z4X
iuVpdbWyq4u3MOZrAPhyYUqV29cu8Ii1Ib4Z2aYv/bN5dAMQTu/Tu/bcHQa2vf0RF4Bf8MkLc9LV
a2R2TmlVY8rxd7cnzz1OnrFNA+1U78fH8WtyLn48o/67cuEv+s6FVSn459VcpDYRjgm6/jEAXNIv
m0/5muL8ipm3V8VFpCzVqRqoDTPM3SvtM5sfZvPM1yrzS2Wmyz18u/8vzIDoHfM9DoWZZl+WG3dX
H+zG86oN1DY22rF7Nr0ZBIqPVtD4RsiO2tH93/ZTzm14TEGtNjTYT/urOu2SRPPydgKN7Uo6sXgC
3ihcMQsDwInY8IuVYlpUJbTrp1Mz7wAiRR+brw2kLsasCxNSFlo6IOCNUOA/TSQDOvWsYStXfF7E
8nfh5MKE5PM0rVnGXayiDMfGq75ZuldU9xV7AmruVci7j0DMrxjVRb/6llHJ5W0ntrWix7pQPY89
4+d8x3+4u3YPFrytc6/+QsJr/8r2R+MbnhMKVM9XHhELcDBx0gX9rvh273RuzX6YctK1+AH8ofPs
Y+fb/5i1140o5niYfP8xrBGU3/YWVMSuvYV3LVPTGvsMSghX2aVp0PUrN5zwhve7ClfUHAeHTJZ2
LWPFNlsL4cvFRIf9uYyfm0dwDXurPfzFJB6n+D9L0vdTo2bsog5HLP88HsGGu9UPkFre1z54Sv4q
KCP5cjAfK0iMpYsm6uZEtYcBAUXfPBjMm6FL93U8z19I7Nl3znH8xx786Bfd4KVbxWvPFZEVvNvT
C+vSIY+jpDKhyYmsufQh4kJ/E5T8DvFrrnuoMrrPzT9dtdrMWXyogKznvzVL5x4ymHrDAPkBTh2d
TRLfqcbG6A7Zw2Sovlu0nsvDihzi4kti/yRJ4pF8G42HtP+Vx9WXuHrJJnbuubHna0NE4sve2g8p
XDQg36JmLb5G+8XUFfAkBbPj6b+qNIwLP/+7l+rlVkiuRlNwcs8ag6tFgdFsNNzKjX9AGx7XJTo9
XrW/q8tN+okc/iYw/vkGci1Fi8xsnqHrfcqaQ/HY8hijdF/sdhuzT632T1N8ZxpSLjfsV7EGy7nx
hWkpVgwKwaBUhs+vhtG9HXY+2Nz9Ohg3rtdspmPr6SuRY/GeuTAoLomLq6wnlppGozqdYpdqm0aZ
MJUYKcZK1F3MQC6sSBl4qmsF17MRy8r2re5peFuQ/GiuvnSXam4XLiM3Ci1O8zweRKgFc8RBZ99K
9WHQTC+LPKO2RVueKg8GZyu3mnD9G0dDJihAzmOqvMDywJuU++Qcbd09773my23HXLpIMJMNeRQ0
VWwMllx/qzJqk6zo5+lEOSQXpx2rkTWu0cAsGsG4Cob3wHAFS9dGJgUi5Vln4OWuH0mt+U0f6tba
cIxchXJBOQkwoCBXdoGlRIp/bYXbGfCZoC0Jyw7sfdAnyLcx5VsI2B4ntXuO06eK/QJsAiB7byYY
ggI2vCgd/LezETi72xsruaf4NQKViNe2ib4jOIWuf81cjVOVVYUJUuwdmZAJsNKzpk/mKp+0dKe8
MyR9wTiyjKpA+zKk5kkZNa+M8w0fFNQuJjAl5c/cfSrBFq0dKp0E41x8LjvlYwMebz8B+FVkQPi+
EGCWfkLmsLnGs84MAUqPg7SnbB9lreqjXRlvb2+rFFtkU+/iaJunoEaczLCk6p0yFZ9Ee/62iaUv
B0AcxtLfpoMsKUVIzYbXZWqaIaDh1lOnAy1SjlQ5AOcybs2a6sHH7QmCGqCjofxuyClJVeK5O2J8
KGS8Clqr39jOS22Zm7hfiZhLe3dpSDqG2qDmmZhTCssm9eoKYwtrYzjSQX/7OigAYxhPYCVdU/yC
i8jvgjGPTXpnhckQNskjcR5HY2UkYOmYgxvpjw3p83DegRezbC0YmAJe+0l3IBD10KJuy9VDjeGS
bK7PpNgM0yOx2HFoH+rhZVS3LfB9H/9ylz9F2lCVuywtCX4KHt0B1TtfbCpY6ALCVvKHxY0FJBhM
2BhWIzKXELc6jgI4NrYonkY0y5L2RV8VltLxdS6unH+/HpD2AIhjqBu8Xddfj9hNk6uYaAzBpYuB
jlzr1INSW/xecVq2oYAN3+kae2Jm6RSepqeALfaRRwcHqFETU0R/sbko24HFxrVEXe/611ikMmjF
Iiuchl01nFh3Z72sOuzSWQd5wn9GpNwomUnEGwBIQqqbnoMJteSxiDIge//m+13YEVt/cTDSoYHU
DSNW2ELHsMy+m2AEZcr/aES6AEEJUaZ5ix2zy50+7dPkaRU6vhRCLvdLOuAYSQSPXIt1YK8689cI
7NPHv7rgLcKIO0g7wRp3vVERiWmlktYOE/Kr1Wafqd9mgIzL7veH7aBSjOFPjF6gNi1PikUVuLBT
s4KdxOm8rqrQNCJRG0DnsLnndrO2LrkaKA4XZMiBmwJfI6KjrN/k1F0PxFlqh6P6Te9yz3TODmAm
XXUu0AC0tcbPuf2Y2jtwjZaWAwKMA3sByjodgsr2/2LxgmZY9AIsy5WO1mDSOatSOErUt5uSPikQ
E3TaM8G4y21DC+6CIcY/hqTjNbSDW1uQLgodO/bA1e21H5wt/XdbLTHNAsZGAu7Ia3/JoXoD9iDx
HXXU4UHI4HahFT3dXsZClIA3/jEieb3Vp26XxI0dtqhOO3dOCcwTZv4+fnzhigaYdcGCqWPfrpdS
2ax3o3qwxfFNgfTF+cX0y8r5kostbxumCX1aTH+6ANZKxQAGzVOLA3UbNkXG70aQAyjAWm1Yg4lr
p6jU+1gnCeShTas+QPTd3eVzrqIL7+ZrtZiFOw1EXpClhqoR2u8y3ZuhjiWnrHBCjbw4Fngg7G0z
rsGDFo2IyfI3+im0+a83laegMm2c3gnj8lCP3w0dLFQreNYl7xDTif9vQvz5RWw3hrjONQoTBACu
KdFQ7fs6gCs701aaJGuGpE+XaMnEHLNxQqP9lkNvemYvIKthAwk+7u6XC5LzACVCi2YYYKc7zKP1
XMb8XKfpKyaGbhta+zhSsLdAgAc5R+rA4yMPMOYuAZwy+f0/GZHziHQci0ijtRNmKijOU9y76bFc
AwNIr3WcKnCCYgwJDyDoA8Cdr33AGfrILjjRQgJ96QBxT/ftnBtBS2fip0kbJmmc7BO3X6OEeb+F
EAkAgyYIT4H6Rf/z2vBs9AV4eisjbM3eT7IHB6XEcfp8ewuXVgcKHOjk4JGCaSspyKLNbziR2Rqh
O/5wSDiPnRend3l0AAMZo+rmtjXhxtdpKJ6KuCEFIgcsVm836cV5Uru2YY4+GWE+p4o3ZmmgD0UX
mKmzqYG2mHu2Uq96f65gEPEW/4pHu0wGQaapha62ZoTAYGZD2GKqoyqOMXgnby/s/W0o7IC7B5Vu
UWuRzpUBOcSCgowybDNj8EUf1DNibdjdtrK8mj9WpENVp6OVpUw3wgStdqvbCebRKW48CIXfNrTk
ehjoBR8CxKysd9tWdGWTZcQwQlNR/RKTCCm1PBCt3LayvJw/VqTMOQbo1yp7LMe0rO2YnzFv5Nla
660Ogq8tR3JyJUGFg5owBO/DhM9T0nx2ne+3F7PkAaCDFScVZBhYlHRa+ZxavYGD1KFggyZAyh5y
s1gjdlw6rkhs0d1AUQEpghQTKBlGAbU0w4E8u/GDpVL2RKDkUOvsOVYMkFbp07SSvCwdWlAuiJca
YhGkBq9XZjT1kDGVGGHVtoHbvkbK04zOF8YMN9Cr2t7exiWfuDQmXYRuNHVFVivwCf2+Tr+Z9SFp
/chaYW5ZWpILHUi8t4FsAzLhekkKA9OWTVMzBFvSZ2sKZowf6Xdgidn3+hq52ZItMYgJzLljIWGW
PplRNCkU0UYzTD6l7LsNvG9s/FP2LMjqlb1bcEG4nmB3BwICetvSTaWbMTfdKbPDOJrbAxDhGEUq
IBt/+wstrEdEOZTngUNDqJNObdu6WjuA2TyMK3ATucwKmdb6AAyAaS/Kflpp/PW2wQWXwPw8lJPB
ZorRNbncas1mbudZ6YQ1Tt9GgVak7zTWCQQFGCDka9wXi9YAskALEZSFunxF9fnYUdrBGu+tpPRZ
3EEjbLKKafAnfXZ/gu00MVZuj4VTjaFg8JrgUhR4VSmuD0NqcHPGLaU09wb4U2ZMgFaHrHLPNALS
Mm5XHGUhHkLMC9z+eK9itFqeRm9KjNKVnWWEEUilbPqjTCZ/nrqVVS3u5IUV6ZBVRj83DUXcAHbT
YMDeDrE3UvRl/+K2ulqOtH2ZOuVWBp6RUDNnoM41+sMei9pzomZ1inLJ+R18KrBKIsaj73odOBpj
TOiQxSB47qedOYcKTx+bmGGmpIAcxZkYmPakXgMRpdZlJ249GONGif0k2c8lqCGbxlh59Im1SRkV
GiIYKMcIEaY6ZRHYSi9bNaojI5zJfU+i37zQ/fQMfqE5CusO3YF8jPcfP48gl7KQ6IAkEuTQ13sw
NVTP7bJGwRJcSQ5UR1n+XPLXBP3t24YW3BRlIsFXj1QDJR0R7y6yxa7ijtpD3CTkytkFxBiEofZK
e2PBR69MSCEzm3mN7lWPGsM8pzu3sg8okzIMyBeWh2hDV1a0EKEhzeSCzw9vBeQI0tbFbEwy3QU/
uE7T+ETQjPCMKqIrEXpp395oyAUcDvFEOg8uhwhcz3IrjPsM2TxoJtoUhNNrmkELZwGNIWTVovuH
cCmZ6Wwk8RyyIWFiBpmDSV3A+2doMA3miwoN8du+sODnMCaU4MAVA4+Xdg6MiwPopFGPjwimZePe
H8H43/6s+EtXJFsVOkwfJCER7z48vuDoDsimgCmR7u2ajDEzKSzyWH8xkiQ/DqXx0rW9g0kCyI07
RZocGFeUzQxa4M3t5YrlSMfagBI3uC9wz4qCzrXrVzyPozSjqPeaWyv6YWwUXx3243DM1gbvlk4A
JgzRd8Gn1ImcnjRIkyJV6XGaFcMr9e/TkHhF1Pk5CW8vadFdgKHCUCEegGAHvV6STcbJNmdUJjGF
F/Tqa2/8cNqnHkxG41pjf8kUYoYrAqIDtQspcJAOLGwIUXYIQN/9HHuTb5OVDyTPVr25x6UN6Qv1
rpMVWo7qpMv4Nhubl9gGr0T7SqvSRyEOavTTroujxyxdC/lLXwztdsHPC3YDPKOvN3KopjGmZLbD
0oaAzWw4G32MfKsnD66W/r790WSEydsyL41Jp6CP03auMo7KpR7RdIcqt6oGUOuu7xymkV/aPNrg
F03tR5KzI8ME3b3SDfl3zhR3m2juPHgRfDz2u1wnX27/tsV9QJ1bBzQAbDfyAc2SURsnt7DDqKG/
eP9dj8EmEZffy2i1ES9WKR9HEF/ZKN9iEAUks9dbnkVN8+81ATVB9JI2iraJKmff94o/a15SNd5A
u9d+Kre69uP2KpeuDGjeahhhEgRZchXITCtugwEMzYU82BXjylWxtIeXf7uUzFuRpWh2gb8dBCUg
2cn9Yt4VL7dXIE6CvHnouKsaTiJGnW3p9d27c8ddUC6HLj3HmPaf9OPfvL6xNTjseJ4iWr4b2LGK
HgVulBuj8kSxlqFfeTEubRSotVALFrS3uFSvPSDlU+xoDQq0bSKIr3i8hxrLKhvR0lbhpnHhzxbm
Qx3x5xcZD7cjmnd8QjfC3iWYAnxe7Youxq1LE5Irc6heuBODCVWJd44LyBpJg8gFwUkW6E3st5N6
SNvRB+Hsx8s94PQSz2Co1OEQSfkCarUoXIi4RaOgzchG6xwPys/6wFZi89LleWFIBrCTgik5G3TE
LAzIVwwEI3eKhoKc0npqqXnEWCkyLn419NXR2UR4gLzN9VcbjJa7Wk3ssK4tD1DvbexGQJL/RT0Y
LIb/mZGnvLV+NsZshpmkddyHstPGPdTcfkHUfSXXWgo5oAjFxAaeVUA6STFfgdBlg+KzE/ZO7JV9
5o/tGhHU0nFyobWLFyiB0oHcMuUzxmvbOUZMUGpfHztIXoWlnnn9qkjUgiW4G44slADwcWSsM6+n
BLqWih066ucR+fbcnsBjBDHWldR+Iee4siM5QdRP81BmWFEBLiH3CTOf3uCUG0cPuTOsvKwXHO6P
LWDSpQyAjEM0VsLh1N7wAAdQ3Mx3zf3tsL24cUjWXDxzQUcqvyJmnjCiZrgaECjMDTWqGjyoc+tr
Le+8VnfWBgwWvA4kfOAQBn0zUhu5hE56zY1cHYWXpv9FNXBpas+3F7S4axcGpC+UxWBdiwBwCVPt
W16cOwPTyPHhto3FTSMA2aBchbxdbhblZR93Na+c0OoPmvW7nu/SOuzytexT/FTpSsVe/TEjfsbF
PWEyQ1PaAUsp7DQKrBbklSBnYV5FtdTvOv5joIN1aGxKnpOiXgl3C31mYNk0qAjggSIUuiX3g1h2
EmHozw0tyNHqjO8rBvr3F7w4PbA27pPkWS9/DBbQRMPKIZPHMUQ6emVaCk16ozRz6sC0AZua0R/b
dt5pSb5xEKV+VaDWjqMpiA1zX5HioYuKlTRgee065Ps0HexCgNZe7/yYQ0WsYTnQ3GCvGqb4CJGx
I4og4DS6wyDySbeTU1bXIPZz6RPNv952r6UzgktGEHtj/Ax4rmvrTWHmjOK2CXXWgQm40HM/VdW1
dHfh/kQrkEC4BS6MSoUIdRfeNc+0oGXTuiEyQ29qv4EYbDuaTxlInMZ0Ow6/by9q6Y2BxgIIC5Ej
imkb6WBamKZTpkh1QTKzmabn3N1QCrbPfa1Ge6gSb3q73czuJ4VNL3XjtSQBDdtaY2UpfOM5B3lU
aCOJvb1ec90N8Na+JOF93G8jdc9a31U2xRpdwJIZYJ8A80NJATq6Ui6cW8guY44SvTLawUjYPsZz
aoiD2rYPsb6SBy0FI+Cm8aiHRWAYpH11hga6wCPwIMVUgzGoQj+y6AzrUOq1vdUh6LZyOpcCLGoI
gEEJzgW0Da/3kHMlVvLUwMOUAA+kWrXhoaYPir1sTcNtcWWC6hb1ayCDZBEOF8SgFmFYGWf9vu8c
8EmMVPOa+C5J7ZV7UJ5Be4s51oUx6chbPUCMHTLaENqW4OIYeWHva4uC4hDgKroBlSfzWGN2GyNO
aaBNZWDpGWaPev0TjagKygtA1Ucj0f0xcrRHt6ubYCoa44hXUbVXeAZWhXSNkGUpUoitQWcTDDDg
Ib7+FgkatmoLavuwofwFevEH7NbKPbBsAokV5F8B9JEbQXnSVBy9fjtMC/u11prvXOVrA4BL50Wg
IAQ9tNBYks6LHufd1PcW9t4afYA9dgCvnCY38mOtBYNTsoJaWfIr1LTFIwUNNDz3rneNF3mZggXO
Dudy1O4tQxAicjLuTMhw/iymiYW3Q9+iPcFvCwwarlIiLY8MvLMZQXKagJPK4vM27ajXgUmTVNvb
lpY+Fs4LVCGwMKR0khOXCtSygHRHGsycdAuUGMRM7GaNVmZxPUjqDVAQ4+kg3xx1h5EauxYpVjXu
cp2CLBOcjjVeYcXa2NXigi5MiUvs4pJyrTTVJhttSKVHKTiF4qfnlvbaqM5SSEMyineXBUSpJT8l
dQG3iKG9FpKo1j3F7jsvcWYGFrZo7Um0Zkr6QsAyMXRVRVJP7d1Y2q43pBhhLKZ5JQ9eKgFAWA6s
WuhhYfxJnj+KMFya22aGx1f1mLHfioO5hGJXTNvUyUFOmQckfYzXYFSLroH6PfrtyFsN+fXKNZAW
kgxGrZoey8F8bF36aCbghrW7p7/wdWQTgjcC0U/uFSRNNHJWoFajmsXZSNASVD84iv92J+B1LFgp
hAqw3LHti9huSTk5IWv6w0jabRbFn+tEvYPOyM/bq1kKgRem5Gy7GN28mV2Yys3uaNmvqfFFH5qt
0M9ZFVxa+khCOQb/Co48mXgdeQJDkcZ1wpEGMTixS8Dlg2JNymPNiuTps6aCwACJZ6jpXj0/1dMG
9euabm/v25IVEJ1CbhhvZdQ4xZ9fBAisUau1EhFPH8q7ND3qseHxqfEVYLM+bAlNKUQ8PJLFq0+y
FLuzq2jiPVRDusPHo+srtIYCty9LzyXN2uN/wR+QQaI+iCoePFCuNgFGb3CjTUg4demumgkyEHxN
nyvUn/LhtTSiYiUDWgi1FgaY4O0GSuBQprzeyQpovmaYKAktu3ht0hJUXpOyJiOz8KSFfCfyQawI
Y2au5BQdxn7KcexJ2A6+XoCQGZ4BftO58ervtA5uf7GFWGvhH0FxCUor5C7XKyo1ZBVuOpBQw0CR
p2Z67HV2+qk2rd1tQ0sfC4U0E+8K0S6X74+IJM2cGC0JM+21q46kVbY2jBVU9x3jy21bi4t6473F
4wLYJskNkZLXnLSchPHwBJBbpd3/H2lfthynkkX7RUSQzLwCNWsqJMuyXwjZshgSkkxm+Pq7UN/u
o0pxi/C50dE+3eETtcl5D2uvRdfY8hfO1Byn4cf/Y2Ie7qczRbMkhYBIh3lzDR+Fkm0Mymw1ZkHa
JyuHamnmEAzN8QvyqnCxL01pQ1qIXmA0nf2ry/Rj+a1CO/vEX+Ekrpha2nrAqaC+TFBG+kKHkFel
5XaoZp07tHjZfiI2d9nRabz+ERWl62u0lD+ABMQ/tqSYbKROFY+VihnM/eI4/QKC0w3TQ9p5GwU0
bn/f8Gh9MgcU8+Us9vFYlgr0X882qHDqkyZuhu+W+nZ9UMvzN1MtA4SCerV2aQR6pUrtoInt3Pc/
6/SZGN8KN+jr1nPje82gwbCmcrG4N0BG91+D0oXUmb3pxNrkAhEWe44FCjryQqcHtI12ol65/JZO
lQXij/n6w0PywTz0acuXnUpGlMlcVOLPdf/UlQ+9aPzrE7h0rOCaz4cWNK6oIFxO4GQNY12Ap/UM
oj2fsLNZDkFkvGva63U7S2Ox0csLbxakql/KSywFQTOpsdGjpKEBwKQ8dCu1uGUa2123tDgiCNAh
1EC5DPWyyxFB6LNikxFh3+nPoCL3yjREbiX5F5WX+YJADQHxNwqM0qPBjabsXbWKzuhyoqbful5h
P10ficyvNrt6sAH1whlTCfSC/FYUjUFyVY3Q125mW8xufXBIU/uVwTIfNOHshuTZd01zqg1yaZPf
g2f4yEqb7dqCKPfZSLrAmJJpVyS6utE7CmyWro63WgKuocYk1ub6B8+Bj5Qb/gByIJkFiXugGC+n
Xhj2ODRoeDujLfE2quIHptyw6DHvup2J0tTo/rhub+kwzsCR/9qTbrQoS+KyA9n2GRB7F4TkKFPX
8Wu8pqCzFLV8Hpfsm6oK5ouYUXROTO3NjQjkqLIiqJA5AbQFUgoEoUu0zdB/VxlreYGlgwMA2lzc
Q/b1y8FxppyOFBRn57R/BVelpzS/HL6W61g6M2ACnxtNECQB1HC5cDaowPW0yaJzMdrgUFd6uiNU
/9EIA+yzirXGRLewbugQ1NFhAvUbaMXMn/PpYiO95kZNgkvHNEMtfRdtN59SCyp3bE3AeuGBQDQ2
YzSwHQlAvJemXD4BFcxz5UyhkGmU4CotRp90N2OHtsHMN2jkT+Xaq76wZsh5girTneNAPO2XRiN0
II05t+dzMAId5iVK7K1tyiUb0INGP8uM7MbwLm2IShkyZTSUc9Zruw7NJRHTti7dXD9hX63MUEEk
jfF+m+C/kKYvJsIcBo6NoeF8xYnh6VCk1Yy/bmC4tPLlLo2ICyRPdLZY70dGGSRrYnZfN/hsAWVf
EwwMUCaSdlykzrDEnkXnHDyY+kvUJ4HS3Bbdw7+Zrn/MzBv/08Zue7WI9LTEOWJKdUpdYzqSiO1L
BjKQ65a+HqHLAUlXbTrURtqCGONsg9qpDpLA3Lm7YfgXVpBgBR4QTcYAa0vTVqQ1HJBOc+cWrSJy
fFXd2kBUZeD5pPqKt7Pgn8IBBpMK5Ajw1CE5dDl5lT40BeEcu6DZFu29Ona+adyMfeEr+daiD7n2
FPfKNnfLFXTIwjs7W7ZmuQFzRnhKy4bIhdfcxGSW9S+Sfat0j9mQ6ii23Nppejgl21oAYZc699ED
q7aqsoHUijvcqwl9MSLnqSrWutW+Xlv4IkyGqgMfCSyodINAPsrUU+T40dT1k4G1P7X8rjzi8Rm+
aW3ixyvrPP/c5cMNYAwSCOgeQ78ITvrl1CO5WDXwsCPwY+FSrDolCbKSGyu+5sJlMrvps/QLgnm0
419a6RU1hrJDjWkecV3RDVxCT6x1FS7MHNpQ8LbAtwODnfyUlXZKe0XBhT+JYevWft49J0Dp4uXk
YzCOvwv77fpJXPAOIAWC/DbAupB2AGz3cliQ3DIa1lTK2S7rodoIhZDcU9AqQz1naoZfVldlmod+
j+JJQWGq9QXgu41X143790CGeQO7Np5wDc68I20bs+6E4jBTOZPCRHFeiNfB6NYaDmXGU7ils5w2
HgSExqibfonsxm5wx1LHgJ3c07TiYNiQ14InpI+O7zbbnIE38NbR6T1aFratgn6tvwcP4hNmJC9g
XZBokEMjk6H1H4Vd5dxrx6z6Dnk+p/Yh9nJ9aZc27Gcr0nTyaqRm5NrKWeEvtfOgQ4qXTys2vvrM
GMmcCYKDgoqVfChAqVSRKqZxiNRJmu92dv8tK4Pxsfz7lkdkTtBWaaEC4yAJL23TqW9JP5EiDrN4
B/BwQPmtO2V+S3/8/aR9tiO9GXZttXVj5XGYZAC+jeIo5t49vvJaLLx/F6ORrux0EnVsWpi2LJtQ
HDnO5FCm5bHE9ru1JVrc8Da4E3S8SsjqyxwKYhC8JU4dh1P5I9c3YGnNiLPXFfJgGoeE50FWPZi5
8IYzeJ0O7SDW8HcL9ERIR336AmnxLKiD8rhu4vA5tTwgEXTP6oPi3J5S20uoz1Okjvwq8m/8Qqy8
jkszjVd5zg+AMwe+4OX1JrR8VjPs4nAWZxw3Wf1/9TCHceUkLJ02iCUg1EFaFKGvFLhPEBVwFEuP
wxzcSnzjtLukX9mbC24gGN7/MSG9c71iamU0GXE4JxEVvfIs/c7Ok91q2+/SK+SAWMnCGw64kuzL
uGAnt5O0SsLmYUyPdfpnqE4NF34av4I5KlLTNXDQ7IhLLzhukf8ZlOMcNkE7vFKbJGSW5XXTH6Fk
EJzEAKPEn9SbkiSeBt7+PKu968d96f6a+3MtpOKRQJe3x1x3tdsJhmnFt9Qx4SZ971FGHg3U9G6d
9u/ZsewP5qb/2pN2SdkUeDftOgndlnj1eJ5o5M20xmuNHAvUOiCdU+H8zq86/oe8701NH2rWJ6FG
9+b4ndenxPrdO6VX2TeAnMEVLuNbDQqmLCTTz4E91spWFN0uFf/iXHz+EGnEdpqoaGDRkrDqTnn8
s9aek2Fl+ywdPfAUoMVppnOFKPblGc/dbJgSTU9Cjn3SRJqvgrW06daqVUt7BTUxsI0hEEebqzSS
odX0zLVAmdgkASl/Dlw8k2KfhY3dvFLn6frGXDrrn41JZ91JjIr2jZPAfQcl6WCcKHkABY1WN5v/
P0OSlyAKAuRRbSdhmtKAj39IznyjJkicrHH6yfOHDjS833OXARI+ECqTn9YGp1mPsv4s2MbN1G1N
Ai62gC0GybRxo5Un9uPofr5TZHPSG9sSsMumI+0hQ2LAv/M1FpDk12T/jq1Qs0jgjG9jujXTFSSM
/OAAMwT2HoQJH72KUJa43IwaN1PTjHT1PFVimytQNzWcPqwGpfDLmh6aVH2/voBLBhFtIUc0V2vR
73lpsCBV1Vm0IEDOQp+PWftcfbYbvHZm6nfpmkbkkjUEW0iyoV6Flg5pEbW+tMGKxMl5oCnzzdr+
FTF1G1XOS9uN5zQ21oIC+S2atVfnRlYN8QCgNjJgwCl4WXO0QJwnlfp2Z94wfXpWlfKIvLYf5+2D
LqJNI5yVXMi8TJ93j2RWBg+MKQjURwqzcCzeXTgprlo/X1+4NRPSFZ2B8wJhZoL8L9WORd5sUfBc
OdzyzTjDHwBER4IdxwhcANJqVTxOeGuncejGxXay3R2ei31afb8+kK9LdGll3jOf8kaG5aZdlMM3
V4ccMq2lz3TXL8hjnlNoRqNS596iEPl43eja0Obb5pPRHKzVWtfAqN6ipzUGErTcuIKsnOZ5gi63
AYYGDCj4eYGZRCnj0spIjYkPJqwYrPb0Svh23fvoJs2zNVjWmiVpN0TuyBQ6sjiEIi6yC4O6gZgP
XSurL84a9KismRsJyWtpPL3J2qHmsGJCc4u54HURwep7/CWngG2HROWM7sGxReZfsiIUrjrGAF+4
H2zA6mPFq200H+cP9ZbR5KPnmaJ7LgBnxPn6rvh6pmAZmxhuK7JhIES9XC+WMyjetC7WK9EKODdZ
EgyZYW+vW1mYRWQp4DXC1wD7hJy9tpgR1xFes9DV2AEcCl5D4gO1VlhdF3bEhZX57z/t8FhJNJoA
CBESx9kk7Bu3jknDt4pYaeX/EiDOy4X4HQEiUk9IO83D/WRo0HmmGwUcGz16pS10gcCjZrIzH95F
dVfUP1uVeKN56Ae0ZUBatfhbYpQP+0gIA8WCSUWb26V9gOkBhI1ZileSBAl0ctnwbXwEQn/N+15a
t7kDYMbmg9PKlM6YFhdO7SaIJLJo2rEOOhidsreNh+u7Y2nd0Ig4S+sC+4PY83I4A7CDTp4MaUjM
FMwutq9F97UK/POa4MWiIQfKr3DmAclRpSuwsVhlt86Yhqazg2LlAXdGokJffohWUp9Lp8qBfwE+
K6DUgYeRRhSLmDKIa4SRnvyEljP1iApG7evT9sVhQ4peBXgOWxGzh10orQ5ICiAtzzgNi/ZbMZ5b
G8IMpDnkxtah5RbwD38CIzlCmLWmoI+K1uUtP+Ow8R8Laqnzib4cn9aOqhPrehYq9uiZoBKenJ1q
oSn9flCmvbDTnc39Nj0Zdr1VGxFU+UuVrYndfJ1kAAhnURGAdgDkktmiqjSKuJJGNCzPLFwjrvmS
gsHkovEd2QnU4j+25eUQmdFzJbPjPIwL9DIcXCipR+HQtjdpR/cgfqfA36V3NuU7J9lBKuneTfYl
1864cVY209dDiFZMVIMRdWORjQ/xy0+3TWWkINfpxiIc8986fwNOUvQrN9qSCewkwPyAMjVRP70c
bKpBzsIFBj2sXkR7T27/Gp2G2QT/zz8GpBszSXKz1KqyCCPT9BRx4h4Z4XDfZkjUXz8Vi0NxcWcB
eQLwry3FgWMWNUXbiyLs2+HQR3urBDmuscaS/PUmceapgjsP3AnAzdKzWU1NVbcGKcJktI4G6hta
/gsSNA/F+HZ9OAuuASzhjM2ZCQTRcsLFTrkaj5GGpclrPxW51740DEQr9Fi2tU+glmUZcCKjNVTc
0gG4MCxF71NsOaOSwbDFw6QXXld+S40jH4xdXnCfdkrA8Q/q11Og4+Fpx3e4rhbShW54fQrkMHje
O6BOQ/Eb1AQmKOEvNydIqQDinqwiFF3rxVnsxf1T2R8sXD2GDZrlNQ2IRXsf/j/AyYD0SgO3k9yx
kRTBeSPjN4M3RuXlnFVItQ7WoddJ5k+E5dusNLr99ZHO16Z0rSL+wIWO8hJcDBlOnpedMoBJB7SB
Rnu0ckQCduCoQeoY3wdlWDG2dImDC8zFQzinvCxNusRFblaiiieGk1LAWQHs5N7IeBq0PAoyped+
0aTN1iyMJkAnnLIrHTu/gcxSdSBlkezjZqSBM7B8pdlnafpRnJ31N+ASgPH6crl7ND6yUXBc6S67
MSLzW2HlBz2PDiOP7gS7rzLAF6/P++Jet9FjCVIahH+oSF/aNCFCP7SpxUKb3A0vSb/rdFzvg9ih
8CviXScSr+weLPuokdqbQTL0OT/yNUbChQcNZTw0H80MfsBUSRu9FMDlxBErwypGQ9ukC2dDoIS2
8pwsXV0usJrIVSOzZMkXSkOMQkPsVIbODuWg59wO1JUVXLqCP1uQDpBujpU2qbCQwAVJtbdkOhsr
Jj42p3RUkDhC3w8aPYAWl7UM6r7ReqR3WDiprofqjKG8RBut/23sHAjcMB4Y0V5LVK+HGoZ1zPNX
cKT1pwj0tsX7WL6wO9AzTMOmb3Y9Ii5T27YqqizXt9XCPGCKCQ4YUlwAWknz0ChtxgaC7lwrG3dj
U79xA5yjSbWWZ/3Sq4wbEtVo9LOiaOSAMU46MlNhtoQZHUNobxSezZ0gzVQfiPBNax7VXzx95qiO
c9OnUaCsghcWNtSF9fnvP/knLpumniXIi6vgq3Lupv5OIUeavv6LyZyjHRc5UdSkpawd5CjpCIAj
roVIQaBDvUbQIEvWIh5Zy9T5mMs5DkeEMDcmS061ytxIURJcBfG0rzmk/uL7Drn/2oXED9302W3F
d9nUI4ItfdcJWboFBhE0aD6UR73UOWbf0vQ+HrbN4BPeerk77JhzQ6LqqPQrpbqF+wKREbLDoLuB
hyhzi6ZND+4pzWZhXoIGynTQE9lyugYKWlpeYMFASOTO4k4yyIC7wzR0lsFC0b/Gg7pLwdhcTuBy
f7++wF+TYqiJzzSf6HICF5rcF62SnDq0yctQ2I8uAK9p/e5E1B8BRHN/9fm5j6yV87nw3F5YlG79
bGjyLEHpI3TAJydYICCyzem7JoqgU9Y45BcPKWidgO4G8BpASGkDk0Qv9Mnoy3Ac/ayEdDd/Lu0H
t66Dqmr8OLWeaXuoOgM5C+Ms0pXcyFKwCI9iJkXC+wLwvHxH5EDcIQ0DX67kHnSlPDVNbiOn2wpb
eej5+JOVsWe03VMx1F401dPKs7O0WXGqkAUH2x1cnPnZ/3RLJGMadQlgkiFTI2VbN4J9H2tFXUkl
LFiZGWkB0ka8hMdUOr2uleRZLigPB1Hbm96ZhkORVWTFdVrYqsiKwHlCZD83sUlzWSuWcO3O4GFr
vOTxHYS4d5FK9iQlW5fbvg1hB737S9Ak7iXA5IBqBMAUT57MNFeJ0qpaUoqwoI0DqY9S97vOWKMd
XTgSMIDdAaYcJOs+FNs/rVI+JSxWlFqEIEh5UvNNGnd7O+791PqzijRYeB4vbEnvBjcyR5TIDoTm
iPLjZJySejyabr+y878uFja9ipQZEERIFMigRpMValoLVoWqsW3bQd8bmjC21ZAds4zfaWn1s2lU
bWs7yVrr5ldPFpZBeju7WsD1yxCcHAdhhNZZFY7FscwQIrl3yAQpGQ10N1SjtY6fr/M5mwMCYW64
Re59Phuf1q7qNCDPbKsKCyuou5NS3gE0s3JlLkwmvhjgNSQkUM2S264r2CZuzpqQ9OIEANy9U/+k
6QkEkluU+H6W6UZfdW++nml33vHI1wGVD2dPujn6qteEXWcNpoyb27HPIMzXAqB5/flZmD104etz
8yGyLEhVXM5eZ1UsJ7nVhpX9W4EYl1lCYunluo2l2UPrDbSxZv5lvNmXNtyeitTmZhtmOgnUFPJ6
yO4fuzr3j5bmvFMeA2xU764bXchWA5fuzoqGM2gR/720WvbMqiltmtAs9PuycYFW1A9uF3so/ojE
vJnS1KM0e2lpElhRGnTZXZbXKxfzQh5j/opZMXcu9SK6ufyKAoriWdSWTQhlhMAaNngovTbf1OMP
Q78jiuqVZecL9ASsjH5hXS/szmvy6VQo1BF9P4gmbN97J3AMjyohB2nPFJh3ybO9GZPNgOqU7rnM
t9fClIVX92LUskhSEU8mHl1YV1P1tere+n4Xx4Y3kHqDW3ys9yDTAgdOYODRvT7wrzf5XEciYEME
yHBWX74c94D0pp11FSyzN9M8aP2BclQ0W2+q6811Ux8ZyMtg7NKWdmkLZKCUIgLADps5mXY8um+M
Z9aDxgAiGGCGHoXi8V8/9P6e1TEyGjeF+xtFyKrfDCvbbG3UUghtjKjr13HXhFrSHUwXbBDDLjdf
C825GY10xdhCrDCPG6lwXEuYTzkIhQiDDZLDogm5lWtvjt6rR+SL3BGC0Gr13k5tX/npGDXThoLc
ofWcKFPJgVYVK7dG17ebKcoK/iAalKjiwjR+1SzjuZcOuf1YFkzjIGagvbmZLC09G1ml1QEo6qmy
I2rOi11Smq16GGor00+OwpL7VO/ZGmP8x6X0ZXGh2QLJCfggCAQuF7duXTpo5ojF9dRNuRv22b2+
t/fRUd3wgwIZCK9vd9bpsfwFeS7zENgruenF+wu5oP99gLST00ofKpNNTdi88GxrePFZ2xT0NAy/
J3WfidazD5UIKFlxWL/GPVhcXQMsBb0JaBaQNzXvM9omGHebtrnPrSjyWo0V+8GOuu92EcXhyima
J/LLRH8yKO9dysrKBc1QmA0Cgu9irwGHY2sHapdBg6xjMTwXxuRDe/664YX3FSUONB3gT2RYZfIm
nNPc4URrwrTQdJ/GtPfMblrTXF26h4GYxwMALveZ6/pyGylmUzWqnbehKE5N+iPS/mh/reoJyCyS
IP/YkN4YO4ptNYaWUWiZL2oXivzYVZt+U4qbHpQF9QlAmPqb5bUnrb6txGsMAPb1qZQGibcVBW5k
DpCm/9AolgaZgE1QNSNtOOX6c9w6nmodGrayT6Tl+mJDGmTGDShFaLDhRI9QwVBWi76Sl/LFgPRi
wt+CGh6BASCAndFv2UbhG0scBKABpU/XxBsWxwM0KTgM5449UwoDMl4TxDUwh9vEZytP0+KCfPpx
aUGGxMxo2eLH6b7YWy/KygvwEQ99OrP/matPvy8tBpJ+aJgT+H3ttvDOw/0QQA5CnLNXco6fGv8d
/2d7fYvJafsvJuXlARd539hkOLnpt9IiXsaiY2MLH0n8AIxfJ7X+o0GneXzkoqr9Qe2hyth6Y/xj
5TvmqZOGPrcXYNVQ5EahRHoXqig2msw2oMcNaBFg+KY+MyakyTHTxjzeGLlpjV7aqybz0NVcPEYJ
RyWlyggZ8ATa7r4DXCQPFEOodNtYhXM0TTbcNKYL9Y6I8WYlDlz6XmgLIWQ30KwJ5s/LC8jJnBwE
TvO2rgXckrZQfpdC5DstdkefRWZysid9jYBm0egsVo6nBCkDGdgzaAN4zE13OInum9a/uvVBcMNL
5lTw4/X1WNjpQPshuwMiIjSSWfPff/JzO4K6VY9s44kOuhEYIrH2GSquvtG07squXxgUGvuBaUSF
FTkJeeVjnSutofbqqRS+iiysAPko74NImYtxT9eHNR8gaZeBRwxaV+hWQweS/DiBZsSIaiNST7xT
v3N0WpXChcYohB7LOzWbgnJIztctSu/+fL5AVzXzwmBno09Qevc7BG4O+sfUE6vceFtMoFR1ojo9
tJO7r8FrsPsX5uaJBLMAguePtOGndUuYwxChqerJBcUp5CxPSmPsqOr8ie1qrbK5sHCACgDMA8AX
gCkyoU/qFPaQ9jk5GehfN9LKT4bJp2YNTPH0VDVrFJRLa0dmCjgEu4BSyhldwRPbagA5O+UW+OZG
0CdWLioTysaJ7SOoFF+ERf78/WyCsQgXEkFqDnlA6RTYYLmMCkc90XekW9+LRmw19Tc6xt//hR0s
mYlgFvI8mrRJmrSykwotVqcitzw6vk6nvkF/Qi1WnNCFU42rAxgXZJGAV5JLgkQTJqNNR05xmbzY
Lt/2kxmAZXplE8rR+bzpUaJykWQBDTeg+tLlCKB1bcVgFTppCp/Qp180QeGikZIMZNg4boc4eWjq
P46bKTdZ3cWHznTWCg0Lu9PCQCHYiLwS8h3SW9pqdIhTdAWdHLfdNLTbwi3dOnEMtSFtk9C36yso
h+b/GfInc9I7SoykNNCARE42amU8MXfcFojDf+EKdXO6s/AAWWh+Hpi1TVzgLq6bn39dutcwWNCl
gjhsFkuXgpphJJFgyOKdSlJCPwpP3hTtetfxWHPL+S5Xjbdc4Suh1MKBnJmitfm9xgUgl36BF69r
zD52LUuebOqz76zTD4r6VJr5Vrf4Ssp6aUFRRAM5C9KSQLBIm8ohDGjMjmmnxi1A9cC8OOI3qaDb
oo4rbzCjlXrY0vDgfQMmAvgABEalOdXopIHRsNBO8dwEZX23h2kTi9suPke0usmgh3d9DRfHN9Na
AKgAEmNZZqAZx9YqwTt5KiE+wvVN4d6YebovzNIvtLU23IVnCSzY/zP2cYI/vRPWBAUSpEG1U9sl
8aYj4oTiso04MU0emq7+fX1oC045Oq6AbkIyFA0ocuk6QT6D2obQTozbdIuYBnwuSTMF/8YKSn3Y
lTPSQ9ogKq2j1qaVdkI5f9hpqfVusbRYu9uW7tAZHjlbAK+SjHMZaDa1jdFimaCUxr2qyaYHplbj
g1HzeoOYjW6jwtzE3Kk8HtX0Rinz3suGbNokAx5liHbrR65OloenZVi54GXoycc1hMIENIRmeRn4
HJcvlpMO6HvReu2UJBN6zTRPS9wdtdxDT1hQ5KfIBMN52p7q6qw6OyZsL56eq2LnaMiY2iuNYUs7
GijDmbUJrhbS1JcfoyhqVijAjEDZxG/rV7fIILa+i8bRs+iKqaUdZgHtglwweti/5IMTZEbrUlPI
qVbMdk+x1/ycDnzF6f9QpZPvWTA84IB+xJdfClqs4kXXxthiRa7ty0kz9n2UdHtzwPSmDlPDCWFM
UDrx9zLCOptJr+56vT0YEX0CAWN7aJ1+2FYjZMdII8QW0oyQLuk73Tfwy15WRaCKYJUSOE2uoToB
nuY6IvnGcUolcPXJ2ncmNz3GBAmaXnk2dVocko5EmFb1pW4HYwsIebK5frKWrkKgEwl6euCdfKEX
FnZJu34ytJMAa9K+ddToZHBOfxtJ/aMvOmcP9VsnGPJKf/8XhpFDggwp0DlfBCYT6uplE7vaaVKs
bRXxO5awLa+re1sd93o8Hst8TW1haSeB+BBEwHBdIL+hS5s2bashMXL9lMDjhQrdcajHtbrooreA
bkk8kR/Os+zwCVAeokQF5feW7cZ6K3bJc/3Dnbw08vo369dqVkTOen7cC58NSqNCTZK0WgSDmT54
cbEhvxTq5a/WI009/TV+iPWgjbw1KtNls3BpCTxbDFcuURmc2qSCcvapjx66JMjv6a110xlbtfXI
HUhnntuHqll5BpZSGuhZA4gdvgK0lWRy6poZw6Cif/RUt60fT7dZGpT9xlS/OxmKM5lXugj3njNV
8fLsfRXvuXgFgwUW/hgaHYCFlIKGoYzgOvSRdlIUB+RpmQGGCZD6Tr7hxMWhKEFp36nWtJkcUv+u
YkVsRWyXxzI20PbhikemkNizSAN4UMqqm7oaHq8fqqUXbO7kQ6SBRDQyLpc7PHUVFBMVZPkJd6aw
LOp2o+mNuSv1fi2DuXRx/GMKeZJLU8BYMQDBY/006RsrTQAuPrgaMt95eYBTcKOVa2s/R0ryBf3Z
oOS09XS0Ko1ibK3Bj6PobsdC3faKuEPQts2QwODaiej5VrFGHzBkv2Kv1yd3ccQINyAahkYXsD5c
jhhlnQ7vc6ojL4RWiUbUL1xVA82efnKLNl42xTuW0hXXcWnPzfkMtJyDGgcCK/OSf3bn1GhQ4gyB
aqof6eDsIjP2jVG7c6e35nsMZRo90Ifb2OYn4L6CCR8i7H43omq7fvwWthfOOx5h+CAQYZf5kKLY
jVgyIS1gF8U2NZ+iWjkJUBClm7y7GwGM1Lh6VPl9bO0rwMFZ9BA7P9UoXnk6FpwPRKFAF2ANQPMn
N4kldlznutGTU1TeYaVx/USbcYqAwPtD3XRt3y3407DmWJqKKN4F1ezlAkDaUPQ8mqNNxCImGbYF
G3cOp997y/RQLdUjHqTQj8y1FqHKybbjgBXxeajqh5Q1G2VcI4BfemLmAgZkQeAMo9A2z8+nLdGN
VlKUCkLCShXPk/YtMUB1kBePbgedhxFExYMTg+h0ODT6d42t9U0szT7wo3MKUUWCSIb5tdSyWneA
P9YpyrYYj6SmG9bnHpgWyBqifyH4hXTHf21Bxf5ypHpVJg4YlMiJ1MfxuWFeb3jud+vGao7pWn5t
6XGZybXQ34g/5g6US2MZlt7JOdVOhg4hn270XdAiJ2/nrHoqUZ/urfjWakZ/BISyQmtNdB6h7XP9
ilnwUNA7N0NYQFmL6Fu6YlyrzajRujhgsdMECrMi37XztQqbNv+MdJWCmgpeH5gdZzdFurs1Y0jR
lpUiaOuiHYnRPWA+6agBWFW5sfXkWIKVpIuCrqEHVTAvQla6nbac8/dkJDsXN1Dep+AseSshZTdM
xYHwBNh39QAZ6pXj9/XSRQZSs8GnCkAPwgDp1s8NDk1Vimi2qdoeUddGxN/SZlPrBzUK0tj+c30B
FszBFwUFGfQa0f8nM1HoVqaQakCQxePO9fsRTFyVua8QqKcdBHabasQD3q+VzhecKdymoONGMhIp
SaTxLrcecROGq45o4PFwN8z6VURoqnAD18xuWzR42M/Z9DsXb0a8IYVeeLRZS6n9P75gVi5FVxc0
mqV5BpWPq/TKqJ2Q983QqlMeMh7dtCrku51fBXlPlOwx7s2DrdR/IpTyW5BZdEO3uz79X8/7PA8O
AhLAP0EqNJ+PTzfbkOQsnrmWTta3wrQ3iQHt8mLbAsjVuuZe0DNAONctLlymlyalK4ZVZVx0BQIg
U2nbIKW62NrTpIdak/UbZ4RenpEZ7K020L5b5XruN0XqeErL1f31L5kNXR7Kyw+R3pkyc6wUl7p2
cpVM2Q55Ih5Gd8q3RtWp5+umFi4A2EIJGhhbHH+s+OU8WwpSsyX6EE5VYmwzA70AlpE+QwCTdaav
1PcpiPV1rxyGDY9KyAfc5Yo3PTeWb0X3xbB1ht82KoUE8OQWAb8H4aG1Zfn66l5+oTQbcZxQ4AA0
pOjK6M1IUg8aWOAYRXbZi6LhyPNHdGRuU/V75ByK4gbuX0zuUsRZLVn7lPk2/LIwnyZLem6nCnW5
CX9/aoHYfYS0MlF9ZEP7bp8Lv+BBla1QI8i8kwjpMHi0gqAGAxcHXI+XywPmMBd0yY52UvW69/r+
3uq9qb+puONlJjlozpvI+J4AYwPwIWu2FXkaQS/UJFAvFdsxPrXUd+KVr/rQk5XnAZ8Dxd85CwMS
mMuvEhoXpcIRPkOYLH/SxrTesLgbAnWcbqtIV+4nM0tn+mg7zLoaPBUuUzdxQ84kssEHaFg/7Lbp
AzeyHF+USR6krtPtE7d+xb90chE2P6Bm+UIam6JOnbNzSbXirgVMIxiAxvSNqRgPXVuTf3HpzDJr
syuJjgI5YTo/+VbXKR8pkL6DSJg6nkviQm3NKBW/dKwH3Y1Bp1qCVdIDT4rz908c/Eqk0+fAFilU
aX8ZTtFoOljOTlZnBAK1NggvOTyFhrOnjJYHUZc1cK6Mw5s3GArbAPhjLQFc+rgfPt2zlq3YEWjC
9VNhtVCo7tTqceicMmjTPPkNEsXxRje6MfPSmrK9WYIfhk/6TUxJBaxROgZVFbuvPW8I2hFE/sct
oZHKcpHcKCJaY1pZuAnw9CNrM6s7ot9ReplQ68kzQbr/Q9p17UaOa9svEqAcXqVSZdvtcrvTi9DJ
okQFKoevv4s+994psYQiPGceBgN4UFskNzd3XMs4ASV0V5l675Oq0zcdmEUCPYmGD6cbAZcA7QaT
OcAu4GUvtbwYey3t2t5EefWbbiYoI39c3WAwUBjG/AGmRj3huAEcVJtxNpinCMAnaVltKhdTAPYz
aDM56s4+o37z9b695z8p3FyAToMvwEHlGDPqwprKvOwd1qbmacZAzT431PQh62rgchJXC9QuTUPW
2Wx7X+hKqZBDK6MZEK4UmuNEQCMbRqw1s8Q61XP5DbCch8ogn6PE289d91T1pzgGHf2cHM2olZiq
FS8OcSpq84gRkfAQ00SjV3iV1bvmyat179AC6j5MSwtY8CCZ3iYUUxk+5nb+1kVcSw6X20Bhp/lL
wZl84JciVF5qT+TYnQtkUOuU9Z5PUUgi1Zd6kjzft1GCwYfPgJUGhxi4CoKXhB48JKJQxzjRGmh+
MRCVfE+pZEOJa5uIEhlKLpwtBi0jy6WMuYJRhMmyTmrbnwbTCBzyc4wOJCYhmyKkaqUkYLcZHgQj
GKrFvbAR1Yrgxj1437uWudZpjDfxhRdZYHdUf479dvKrPKh/vOWyprKVqwEPCHU510BtBYZmuUq8
Ck3HytzmTVJFvlXpLgESyxTnQUFHSY1hTRZSl4B/x8yRZ4iE7fpYxR2KSPbJ6fRdYiuhVmkYDVR2
RpH7Hvn28fv37t+B3QzJaLCgLJfWaU2FFhHNObXKAwDHrTYskl1ZgmNYp8995549c5OXMtbSW7UB
AjB2FLNbfA7wPcq+elrqCp1d1hQ5pzwawrjQejR8IV7wbNBvjsPGNvI08OpRRhB7eyfekehxK6A6
GD8ULh7AZ+YS8ap70ms6bZmW7muayqiUV7r4llKEOG1S0ONUmoV76iryzYipP2vA1lHSTeSWW6OJ
NiAD/jR8NTCe4ZFTEyl+T/70aRIyGQTxrS7hS2DT4TmoqNKLuuQoVaqoXeyeWKWGefKAlDebOl/3
CMqQwX1Nun2Bl7KEYl/kNVVv4604FST9BN43hOF2aGRPLJtlRmfl0eCykF6FQ4QhZZur15X6ZONg
VlZduyeNb6nSJz8T8G0Cd5LRTRfXaEUoa/0Y5zboaDBE8mBXdPh6f7lrqvQO1QH5qLSK2ZGRllPU
D417UgiQLtW2HXyDmebuvpTVlWImQEOTIV5kUNQuV9oMsanOReee4vRlZMwnueVnxlMOkOBRzXdp
VMHyuZs0+X1f8Nppws4imYZ8A0jouGZd7bDu9GPHYuxwWeXVAd0C47MVqw8OGdUHwx7Uw8fFAXQI
zaZoUkHKULBCVAFxaE9n9/1FVJSnof6REAQvmiyJsnZs14IEC+CNRjlV1eSeeqCOIGTG0KB/fyky
CcKJgd5z6oYcElTzpHtfJiJRiTXTyXn0kH/ES3QD7j9iCsRUWtU9ARvJj/70z92TMe8ATGbJsmq3
eRaO6ACkLgwB4mm3hUMpcmrlY6e4J6/8HhU+POku3mRTGBSjP1iSbpu1bYOKwxPjIAc3YwOJW2PT
Mts95RSwCugorANQ81oSI3XreaHVEsV7QKKguovhvKVa963djXXdOKdCeS1HNZjcMsgmyVJkQoR9
YxQcq2rSOqdUJ37Tqz7THv5rIaIiG13hRgCXPBVZHOjsEU1wm0TWwLGyErhaiAA5JQAmhQXvztMQ
uusTUU9TEu8BAnpCu1VQmfXm/pVZUWlEUTA1SOCqQPflunFlbGp9GKwESBInO0k2Xlw+sfhMTcB8
mV/nDGDlzSjpXFuxbgZ8VrSa403kmdylwKmY8xkWG23Azs62PjtBadS+J8vQrO0eGHwwlwuvEZMk
/CuullWo8dhN+aye4Dv3ezfJNlQpnC0ZZbWeNUFoe3H/02gMr38pyIkVVW117F9qlT9quwoK4n3q
60FieVbFoGsT3S8wvDd5VxQ8bQCgQ4yBAWviPJD0pbNeP64K3L/n+SzogujdE0ZVZnqNesqr1p/q
bdH3Yc/+9sVX8BrKqtP8EVvGYSYMGzqKAafCOfn4gq8PCEERmuCgBvFjGz20VbmpbBvJumMnCTVX
jBvmvlAd5GYH+RRBE0DTOaup06onxf5lRm9AOL+/a7LfF17rRtOpSQb8/jw9uuXPf/f78LN4Qghu
+7uXcrVRxqilmV31INZ1qwZGE3gp1Kv39xexpl68XZSPcyHvIXpUlZWTmqXolKfl38yoAqDjgVNQ
4tesHvmVEME2R5amoJ1Hx0r6BKDX/RP0OLbIT0P9UQ6yDNqamblekWCj9SaOad+iGR8dlTtD/1mM
nU9turFkcyFrBhQmGmxeHEEC8NdLRTYmsGL3ODo+Y1X6UfNlnC+Y/DbsbS7LXayqGm9VN1BoA4eK
6Oa3MQLXxoOt5nhis2+Doey+HqztmoXxDHSn8hlzse/WtAZtRoiPiYk8/6m35kUFDYiR+llMt/9C
Eiw03h40J8EGLLeNKNbsEBQ+T7axzU3fqhCOAplLNju9djrcOqMcD/YIFKaWYlz0zpEcns/J6jy/
e2y1UEGOWOsdMGIRFKslvvTaPUI1nM+bIORDimspjiWUlAZSCCcnAosjKtX4f8JSRtQiAtAgO/ze
0IvXBq4h+guERztP0UZkOQmv8FcPRTyeEmpNGB9zt611tL3Ob5PY1+ru0pbxeVSzTTRLFGVtX4Gi
DFglwNrDZxScuQijVkmtUe00tS2wZr6U7iePQtS0q+1NmT3fVxaZNEFZZpvZLMI8OFo/iV+bLGxi
dQDtru/G21mZwqo1Som3umaskJIBCQjPzKCVbXmSakGzWgO11olFOxODme7Q73Tvb1pnQY/Rgo+v
z0FHIkq7mMBD+6MgrEppb1K0EAG9B+3K3qlDDsaNp01a+ejB9K1ENrSwujwQlGJMCfiaiDOXEu00
NrSxhKLqaAzWgWXSF+CmyffIOsPJlHVNrF0LjITCQuIhhjcrnJ9rpzNKhY12YmAysY969GClEhi5
lTIx3IkrGcJNz+ek9CyKOhUIN3z0e+H6mUHrfh40bTOZoPEq9qiH9cnvVobWsraXsMo8ULMwEC2+
0HhRO70Zao2n8WbAXpTx78FWAtDswN2UmM21nQSGCob24LLzwHB5bhrpjW6KIcsG9H9ErS9FxYK2
ySXavy7GQnKQT0HfOE14goDkg2FehJ/PRuc3UJAhk6Hhrj02UAZUKtHVjIQg39crzwZ5yEqBI6qd
hrgKQFwaK5Nfu5/mURITrjybJs4FU3lIxmOeUtD1wmaNYvJYYMzo7I8o1+31spFRfKyshpsJnixC
xgijT8vVzKY2jWUxqie3y8cwNswmNGbN7+NxE7tMkVjElQNCbIPkImDc3kdJltLKobQMMsCXMtOX
1HmYm4uU32xdBAd5gRFEmUG4tBECpi7q8EIDSscDYbv9UExND7qqRnI+MkHCzR3dhrIKiz3Z7A1I
04w8T5bESV8VgUoMx/c1Oczvcrta1Lz1hK9lmgtMwh/xfvmFjG1sVc8wecfxfXFBRD3LlURJyEC0
k6FFoCidPPOAqunX+0/FqprxWTegIwDRVoS0HTDfYlGNaafMHNoNiywaKKYV7dsZo8iJh9ba+/LW
7Cr3NkHBisHF2/mDufEGq+wK7aTOVXcAQ+O8Ma0qDZDqUZErUkjoJLkF1uEKit6nGKvQdAbUvUHW
AbW2cp5vVpEZA9mR2Lffegl8HiWFy1Gmfqw/NF70pS82ttJdJEu+7Sfhk4suwmAEXS6w+Zfaog+q
PQG4VjvN2/o8N8fW2JPM39HPcBlbiWauPB5gUeAdZTzbB5u+lAVQUYxkDpCFzi/fYvtogoMBXmqH
sa1pvt5f2YofxTsK0L0IkghAwgkLY/EwjWqDsyxzDA6eFBctufaPuWMb1/jSuRIbtS4NxS1Ydx29
gfzvV/ZdQ8m6IjWWVuMFzkPAljaB+aeqN5oM/nFNNfBI/b8kwcK3bQrjn0NSD5pt5xfLfwzWENiF
5KzWrMiVGNHpzQYPI88DnKbG/QqUsUAlP0FQf/+I+KcKeRGepPi/pYhgT/EI1GSQgUIffHdXsl3n
hI/tHHR/hkyymjXNg8sJGEnAzOJSCccze27V03KEK2EwHXgTcxGaTlIf4KJ2QZGz+AnkcLJX8mZ5
6JGEt4neWfTSoIwsqHsDNFsM6breSZ9nX4/iwxD339puO3reoTeZn8x/Bkq+3N/Tm3NDmombZfgY
aJlDk/5SEdU6Mfu615WTkpdPSnVI1fziWY3MA70xG1wMemF55wgPOMWQAUBOimdGyinLq43mfbb/
mJVfYU4Ko3fxtkuqw1hIkqkrK8NTgEIuBpYwViPG6wWdMdRgquRM0YLECR772fcGiUrKhAjv8wTj
31dUJ+dEPZAkBPuF4X778Akt1iFsXQSqaiO3IILYDZgP3wbcYBllyM3zzAPlq70SVE+pPAR1w0TO
9rHY1h9+M/DraCrBbULKmU/rLXWsTzL8vIOTGIpH5PR966vnfM/GbTwe2/ItBne9239crXnenrOR
odCMBNRSZGWbDKSKMwHTNrqfvRpY2U4w9hIzcWNb+cKQV+JzJfhwcTR6iAlKQa1NzvCxA0Wl6Plo
fC0/Tv3bfR24sUdLQWIYpRaurTSgMjz3aYTg92uenCN7h8FDIJPs7ou61Whkgjh8FRJPWNPNoxsp
BjBYrfyc4NpUqOBlsZ98+LXAD18LEY6nb0wkSGYIUQgQ1jxIUJptnn/4ckIK5v+5W+veYjpHk5X2
fWrm59n9CejBoMiOBZGczG1XBV/KlRBhKW1PKNKFRn52YjRM5UPY586mZvTb5PYPXgoA9iGqfb0z
QzKhC9GoMWLIqjP6FIOxZhhGkqUv1g7Q5vGvCTQZNKMLDz4hbTn2RZKcPXJmloMy1a6SjbRLZIh8
WuY8mSnRSHIevR+16gX8DldAd/i4Kl6txNSWl9ikxCubGiup7VerYT644zq9/i+FCBZ8KJqJJVwI
2MES0CRpU7uxklgSx72jBS18F05ehFYJ9PjgciE3uFxLoydJWedqfm76zKcu2U9R7FMTgNyB29EH
tWNh2ZU+kAHOWvkVQMRGVm/7Jke/Ng1o9hfKs1cb86AnzJ/rYXN/p28NGeJzjgmLBiTEzuJ5eioZ
GPq4yjMzG7QOOwrddpqdBwmIacPJ6BKJkbl9b5byhJMFn1CsUYeUZzD6bsy52YDr/P6KZBKEY6VZ
R+Z2oOV5pHFg238TWbxw660tlyA8y70aTcSysATUM/uOQ35BjvJXs5/r0t4gLRra4+W/W5PwSgPe
FiEly8qzUVobzXroHVWyayv3eqEHgjHzhrIuuygtz522G2fvNFtHi8pA2leFOAgfgVWN3JMIPTVZ
CYmzkZXAKkUkgsLtt57BhkRF/ffj+8Xff4TouHCoqi/vHE3UEgOuVXnOCQBqMTOfmI+YDpM1Q61c
HpSD4NwgEwS6PHFuWWvQx61gdPicgynPCdxvQ4NZSxkNwpoUOBmAOeC8k4C1Wi6maTOvS+DVnKkS
5kx9Bqj4m9kc0LMua0ZZuTo4GYzNOfDZgC7lLCUVAwaRe7soz95clKfIJvrWS5ov989mRQl4uRNA
TKggoLlGOBvQA7nMzM3ynKpxcxi1Ov6ljEPqt0jfyUz82tZdyxK2bnCpjtQwZCXzq1rVB8v6PuJN
NgsZmOptWxyCRmRseRoGXuENimzbT8ic9DZuqKNsM3gEwUy7HavrwDCyTa+C7LeKnzJiH5r20/0N
XbFHC9HChiKplHNkCNwqVMV96L6+yeCKkjJssz9eWvuOkp27BJhy9+Wubi4QxTGoDmcRxCVLbdFo
1Gi0Lstz44/uc6b6hOyd/nBfyKq2/CNEjFIBEAEskR43WQW6dcReuxT014XTyypba6qP/ALS+hgN
Rn5f2ET0iYKFp5uglS0xj0ZZjpspq0bJlvELJPgCSKEBPISPhoDAWLhgultb1IxiBu8JdUElP41O
94hM2O8EY62+Z+qS6Ht19zAMAn0EHBYQgpZHZJSdWYCsojy7SVmEdJrLUMlqd1uqRJcsbW0DwerE
izDgXEJmdCmqoZ1l1wZlZ6+Kdo3eYOw1sjr0yHxcH9BWBOOBFlTMSIhK12k5vqBk58b9NNngqkUk
1OR9eF/KymKQPOCtX+iTgn0XzqlNMhf0VC07m+oOCOSQ8C/8LiRG4BJyRFjE38LJkDZVMlL31Zkm
7JNbZqeSzH9Nnfy1CmN3fzG3SgBkDQzRIDIA6Amqt8uT6bKcFpqX5Oc0/amUXxEVmM7zfydCOHzO
SNj1ZZqfUewb+8THkIVWvN6XcWvmsAzMOyBRi0bTG7S1mYBgpbYhI+urQ2QD2v+1Gh7c+GJkOxX4
NKpE0/i2LO/qUp6wbcDDRtlMhzwP+Qr1YQpo8Tq4B1VGNrp2PPCGgFuHnDpSMfzvVwlhneIfZPDz
MwMHUxHbpyx5MAHOcH/3bqXAHbKABoFZvXdBSyluWsa2Uoz5eRzNcJwuvVlspMmk2yOCENdAMduA
VwQvYimkqmA8KxvB/VDNQQn0NnPArEH/lpAxwLBluWtKGQbn7SO0FCnY7XbSW6frEemnlhJowxcH
XXpQiEGWtl/dPw/dxyZP0aIdYbk0NBYl9qjqkDOYYY4JKQ9IA9Ie2pXVoPMADSTwj1HHFAH3J4ZH
iNpOftZZFjiRhqgsR9JAfZEe1a2Fg5W+kiTY0WnOVdZakOR1X5PxwRtk4IG3AtCRBR4MOAeox6EV
c7lhuqtoSChN0anK9wVttlMia8+73Sw+jsSbP+F7oflTMKFgZDA01pTeSenqkCpf4nzGcHdx5LwC
9y/PLZoN78VC8xKwWzCQhPBvuZhp1lhtGFWENoo/Rbvx1C8oeIBtIvL1yVdmfd8rRww7K+70iyGT
wNpzXB+MNgkt2QDNrR4inwUiR7Rt8dZ0cVKPpV43G/0MuLPJHc7M6bNwHlAmqD01399f9e1tBq4c
h8lCfRidlh4/4SvDROoUra+0jVAKaXfMRSKCJoFNip96gZGLfNph0Pm51r/el7qyQGw0r0t4aEy9
QTMcAK/WILJRTszoN7pxTuLXIpbll25tO4JCDIXDJcI7j8rfcmljCc7loUVWtTKjrWePPixiPHnb
ifzojJ8fXhCUE8UP3jMAiEvBcrhgITVYHydn4DT+ypwfhfZMC+vLfSErtw1GA88j3kWMb4rAhoYe
w7Z7ND57LPE2GTp+MJQLx+W+lJVt8+C1or8O7YnAYBCWomddNU9ISKPD7gFILI9G85iaz1regyL4
131R3GNYvr6IdFHVBgEgmAbQOrA8IT0HMwWJFCTn3H6TE+CKz7vIaLbgsw4y9lbZkoT+rdpBHgbp
+SnhVon0PR2BmzwTLwEj67Q3yXy2mHLyAJ5xf1niDvKMNFISmNTmgFz4z+WyEnOcnYR2SGwmeX+q
GqVC2SgvtmqpwF8GVmiQYjckA5zi2jBuh2QLpgrQ64N/iwTDeRpnJiLP9NwUR0V75WWk9u3+ukT9
gwjMv76j7qJyelNMbKLEKXSa0DNxMJJTjvFLbOWy0ezbzbMQYABfCIquo2jJ13llkJLBTUGS2dJz
hLY1F/0UkaOHUz/8LoFSmILQ9/6aVrYN4J0cmx0NUg6WJYgDR65qAbvt7DRIy6YgNsM8y/f7MkQb
y/fNAMWlhzwS57oU9MHp3CStvZGewXMfTAxtOOVPe/wE/AJ/7D7ntd/XPz4uEdO8eD84nSoWuFzV
DOTenLk0O7Na+113yfwJRM/Dk2sX6qZq6vRAInvajdXQ7GjVyFC4xGvN14unBChOSFkAJURYrzoC
mLZW0+xsesCsSFt3zzrrW+sOm24Yd8Z8lDo6azuMvkCgUON2Az9TeMXGujUT0PtkZ3cGvRCmfI0g
GtqtqVaOnyk0DazMKMO8ViPwofWN5L7feA5YMGJv9CPDjCF/J3bMKp3SuaOVFee5c+GgJlW9s7Ss
D4DObW2cZmA7tWVVSHXW7TXmpcDCHFPvUIxjZ/iFXUwhuNP7S9lG2SnJ6/KSge7v032VWLm8mMkH
hR/cWt4HJtjaPrZA02Ro2Rm8TDTMFLP+kVlKLclF3GA1vW8Fpz8FaAlnkbGXmgfosMLVKhcc268l
e0uf0ONY7uzPAF+MHqgesDFgfw1lf39tKzaDt9Kj0RE+DK6YcIk9A0SPs4bjZ9pb3f8lj7pyzF/S
1/tSVtR6IUVwRc3OKXPUeLIzLU5xA/J65mvOZ2BgVVbmqzJoH75R12/jfzbynzUJV9gyWidmqZGd
29wag0GvY+DVWGoYZQYAwZs23txf3YohRH8IID9wdQH0IjoXfUwpx/zJzlMJhEa898fclDy/a8eE
ZQHdiWOl4NeWumFltGtwg7Jz2TFQ/aqp94BAiBwLLXM+lXo2+6xOJc/i2qGhMQXGEK40Mt6CTGSN
kpbm0Mcu+jSF4D/2tfk3qd7Sv/e3b8UCgbMEuR5EKSZyVoKcySWV6tQIvZtewSAp+PEuoJ5sHlhU
VOE0KNYBKVbyOJXKL3TKysphq9I5+iuPk4EqIiiLQjGRDiic/FyNdAsKlcln1XenQk92HfZK/TI3
5EdBJRqzpqFwrpFz9JAew9jH8jgHc6jQu2oj2xBRn9c7wWIS1S9ueH9n1xQTLzTqL3DmAa3J/37l
EBSJ1ToD+BbPWXtsAEBjxA9MVuZf00yMS74XbzFlKGK7DYbVDZPKZSS+s0fDwqgFTu0PMjLV9/EU
8VaD5BztXzwuQcf0cjFJH5uDl7PiPLFPCSgri1gNALudNs+G6qsFMPbKbd6hj+BHHbW+wp5KD5Q0
XljbsT+AfZVEBhqrWwfD0MlTM3zTyB6MxEc2y6LhtV2//lC+Y1e73jF8fp82xdkAcC6K1P5sbGea
S872VoUQzADriZOxIucnDuCrXTUNE0VvmN6/0ouBOHvWsj3gyGXP0u1yOC0NXh/0tQLhRDQDbdWh
g5GpxXnMS18DTpOi/aq61FfnMuA4INaAHqKWvGr0xVUVxPYUHamz33fWlih/7iv0irvAmSRMjA+B
pBhDukKEVQwYAJvsCD049RbEZNFj5u3a+U+SH+EgbEk77PNZB042CBHHP8xKniujDib7bUi297/k
pm0B13bxJYLVmu2KKbqCL7GdjTmF6HJ66sJ+C9aSA/nkHvuDcSl7n/Z+k21Z+ThTHzMX97/hpqgm
foPwrDIDPSDAo0ZaefNtCElAQ7/71j7Krt57Y8zy6i3XKtjIpG4VJQeJx7kKu1Db9uf2YIbaZ29b
HvHWHelzcpxP/andO+EnIMZulR2Qgne4W7v46W2fv9Q+RqH2/a7cFCEQhreOxJzevlT4PsQ7uAs8
fhO5r6qxTiuAnxbnitJ6S40Z99916kDLum6nWqkRNsSOwqJoZUewcgshmedIdMQMIM5Z3nVjzlJb
T9PiTGfFb9mu6oI685v2cP+k18QAsQmN9HzWC0nOpZhcgVugjlVxVq0sQ+QDpgizfKgzEiSydIzY
uo+UEgYFUHr5P6JG/mBema9CH+a4G2gHovEjibuHujE2tP5L6LkGae3JNdpTPXSfW6BL3F+kiR++
0rL/FQx2GuTGkXl9R7e7EsxIo3tKXXUXZXbVlxKj8b5bWNHrv5CCsSGwxCD1ikzhcnkp3pGK6Zhy
tPDqHzK9rg5Wr8vg5sRhy/fFoLKO0TXea4Y8zVJMVKMfkVGju0yBtjV/ujs7KAP9wL4YQftYmJIE
rIj8eSNOcCiI0bcdS/TuMiRofbCSkYZ1OnY/zMEmm5mlHcJZZX4i+eQAiFArToYdpQ+15nYBSZwk
nOe43XAAtEcrshDKg0PrkI1Fv1XJPGwbhdo7U4+qLxX1ssdSnbv9ECeq5BqL9oyPDKFQDkRuxN1I
MrnC2UwIUc0mcftLrjDyx6ig3wVG5D5h0FvDSAWmOTelkWU1RsvAyZGwuT1qk6v9vq8hwoP3/hVg
ikflEQ2sAAzml/FKDzvD6ZspzYaLSY1Dkud+TeJD28owIG7UHYtFCQheIJL0QAgWHhCFTDFhejeA
rNTKvgEY2kaAVw5pvLu/HMF2/Gc5HHmUl02AoCLYDkMpKCY46uFSIam7yYz8reg9GpjZZPlRIsPz
X928K2l81Vebp6euVcTgfL7YXgGUaztTwjkrAPLWKOr2/sLWRTkAvMTSkC0RNrCgVT1GVTNcMuCi
V3p0zPJ+4ySzpFt+/Zz+ESM8slWEm2KAOfJCXOsz2OWio957RBJrra4FrRUYmQIqNpLIy21L1G5g
CemxbWm9K8C5Zlf1cXA/GBn/Rxf+ESO6T52HeeG+hZhW/9v2xwHMl336Uulj+C+O5kqOcDQOnZml
WDgatzR8ZwKLQgNE4VbWUyG8+3w5mEcC/KWBtx8ZDMHIMo/qCY3G4aKmFfleOlEWxKSOeh+zWH1o
Ilu0Aaj1tDEzKquQrBwYglYLHCkIjNE6IBjcjKVDhQ7l8dIpTeBm4LK361BTZGLWVqhjihKFGKR2
kRha6gXREuyaVo6XyA2ZedEbUKpmiLBqgqV1QBit8kLyDK/YCyAHwU6oqLgjDyVsqs4aDD7q83iJ
OSZ5VaP31lHTvwlB95k9ttP+vqrIxAkb6aJu2Kf2MF6GYdh6ztz4bUYRhINqa2NFriSPsnKZdbTg
AHUd/o0L/3m5n22r1wVamcZLkeV7U+13GKWTQMesLuhKhHCVMdY9ANxDHy929tVshk2jPFDzZxSV
kjd/VQP/kSNOPhR151SDbowXmn2NVKBO0iqg3vRxwwT7CkeGdz0i6BY2zOtS12laBwoYt4HR/tGa
12i+3FeBtZVcyxB2jHVkHIpSGS8gbsKkMA0AYhv00Zf7UrjeLtxLGAs04wGCHgMPYFYS9LpQGM2i
mkyXqJ3VF4KQZgMPMN1XTMtDpU70RzuaBkk1gW/PrVBUY4C0BEAvS7i/ldd2HTIa44XUps1BspUc
d5ZU07SdE7P+DTwO8yua6UDsSZSoOdxf8ppDhXFfACyDB0yFv8t19eo1rpR5VnIFOzuk7NGd94oB
hkIViCmHHjNfg55eOmvvDRILsrbTmAy04C/yko2Y3bKtupjTIZ0uZncxlSzsyEbpfgz2cSCf7y9w
7a5BBDiRMKgP4hRhexOKdgTikfHiePAV3ajeRiW1fWSb1cCITBmM5dppOhwejA/rA05FUCEnp9NQ
oGnjMsVGc/GaYUx8K63tfuuRac5QjHJB1jXFE2AxIruM53+xsXhxeLCJWVzAZi+P08xmqhW9Pl9m
VqOHKNm4ubcf2/xvpozfYUdlJubmIEHKgMwo5oyBT4HwU9jeXjWrvK/67kJ0LMsCZj0qM3X/SyG/
CxkN081RclkoP2FK24Lz/w6ef6WqmjHXWaO43cVOhm3BdKCuoSkKTLO6LtnF21sBURygEyU2THei
EWu5jSUdeqcx6h5p5i60hweo686Mxm0X/ckc5scd8zuSfO5sRWKyuSFbWAMTITxydihpYktR71oK
dnK8dnRw4bEyEMsmv1xyTAjq9XjDv/eRtZOSHKxsKmaC0Y4FzA80rtvGUmBWpd5cFol6qdEqBVIX
cLA/62O6LbNeUiNbl4RMM9pSUBAWl+aSpK5pmaoXPfnKdAyw7tJY95nUIVrZQnTFA1QfiP6ATxGz
kbGWjCOZPfUCCvlHprehnadnzJdVyDm3aXpmY/qrzCVew9riroUKIYAWEyvpUBy8xE0SNOSgxn9w
/yfj1wetGfAZ0PfA4xk0It6MS6TIoiKri7WRPyr49vT0i61XwWRIXoUbK/Y+x8RxA/gEMF6mpVKw
Nm4GjTbahRHyXZ9MTBZsclN7NEl/Rp2xI3Z4f123KSUUNdGrhH5hxLwcN34pMe61WDVG07zgNm5n
kC1hTGfnZl5Q6JmfgiJhdIEF3LGXSqVgqvktEX97fOBXQUMEdpX3lojBVV9HSmnZs3tpmw5sGo9F
SXcgd/fnPCzVFy95Y+P3dH4udpWxTxMa2vYPBT3Hkl3gVmV5+YG8BU5MjkJh41uEu+hNhVFEmR1d
MqUmvHStnAZMzWAvNFlDy63dRisrGnJQ8+Eej4hemLhTpmW2Tl5y1fSNs6c8VQ2eJRZE9FWyt/yr
hVWhZgb/AhVQzKqIQfgQKyR3pi55MZrMOsZx9W0YEu2RToW+tQol/+plOoAcVDDsNJk6HyrNfmro
0Bxp0SIJpegSh+tml8H0y8HCMeOJYQV0UixVzWJG4jAN39O7T03/eSiGkDrGVrLqmysEKSA/4Aln
XvMVV03RZK+R91XHm/zNeeo3v8Z9+pYEw/cSlJUscP0sdDZe6o+fpChqt+/Xu3SYdTROIFcq9toy
XYvg9/fJy+hSv5s/O/kL6Z5bN0GbxFvJ6lBHlWaSEXbchE5cKvqj+XAfEtGi/qo6OC/R4Za80CoO
rQkwWVaxkewrfwAX2iTI4N9w5QRgVUU/EX563+Ba6UG68cKk9Ps35rNXR5LYWd/HqxUJuqIkWaH3
apu8dOEwhKkS2JtuEwdat3HSjawWK9s+weqaloIZxQ7ClDH1I+NPQjyJdyEOXPNuVJwQ8MzeU+i4
kcvdMyIv7+IBetH47EBP8bMX9kdU6vpQ3dQPw175jAFeWbXzxtZwoQacNnj8YCd9J2C+OrKkbB2b
6lhXipc4AHzLhjgZ3uPWvTQJ/ZHrseTYbqy5IFA4tSwjaN6KoSNxEfu5Fx9T/Vdtf7NZLxG0Zkrg
p3EQEFx0QGovt7NJ6ozq1pi8JJqZbnobsP8ZPMZgcFUZXpJMlKD3Dsl0oIxA1JS9TArQ6b3IR7Qh
U5DV64XQAVUP/gSJTpqdx3Sc9QjXS/0bl9rOJu1zkxsPyXjMMnYwfg56dVAy5ZE6MkhNsbvpP8p5
JVvwobLIqDGK4CUvphPMWZC4G7YFZEwd/aqUh0r3HXqIezBt+ghr7luVFYUBRC3QNRGL8vk14Rzj
2kpsrce1UJ3yQKvp4pmj52foMza6NpXs8cpJomeG42siUEPxRxCWla1ChwQnWYNFN0C0eFHQ3bbr
XUOyqpV7h2IJ8P6R/kQjsMjsVwxuhg/BWWpPVvdSmWFi+Ekd5h8ENODnBjlo+kVK0OZFmeUtyCwA
rhbAKHuBR75XvFeaPaauJsky3Xj1XAiGXWFGgPCN/tWlkC7uatLVWfoCONw5PSdtvVG0S6rtQEHn
j6zdGIrECX5H6xCemoVIwYxQg+iI04GIXb6hM5aU/rdi437/q//RnMD2QSRu7xvZzMdtVfB9nUgc
oBMYtSxxOkErZriIJE9fZiPI38rH/IcZDrv5YAeMHvI+kOUi1/f1H3mCNjapVaGxEfL67uh9Zdkz
UQFZEpgVuiZ3suYMmTDhEIt6UtrUYIAWJB4IBhH9xW7gjBtHecm9wzC6CC1kHCa3oYWwo8Ix9lad
dlmKFcbR4Hfm50r1R7phxhBkxhjS6G88bGvkaqxB8jpIz1J40DM7M9Rxgs5qv8suPfSau1deq3h6
SdtzD6qjHtx2bk8CL33sGtnYL9/LW+3952D/h7Tr2pEcSZI/dASoxWtQpCzJkv1CdHVVU+ugiq8/
Y83udmYkL4ntw2BmelCYcoby8HA3N5u9w8mtq6LHT8xBvu1PqlC4WdUzxEl14V73nEsREh5scJ7a
LAyNase5mSavprJPisQvjvARRDY20AGPZdJGbiOQgR2GFfe5uIdODHIZkhxAfVBVYzl1m22TiECl
kgDrPb1+Xh/Zd4R+MYEnhrjrqA4gqCZLMBS/TL8r3ziYX/lP8LQMbnYn5eRXRpT9O+TOCRvt4lGy
pefrH7C8fU4+gD+aojomE8X2KScSPkL/UrkZPCifO/UT3Rg7Z8XcfA6ujZc/nABOsX6EudGB/OoP
+etevatcJbLHzdG6d5IvbcXi2kpyB7OKqJaDDDTxm+CmV4FZ9QekGiQk9YbosXxKkjVE1tI1D2G4
mQ0RxSt0B57vVUHqS0CzsaJDdTsOnlT8zn40pXd9Hpen8Y8R7tDXSphMYdkmflDLULBl+kckN5Id
T+OaKs1SwISzhyoVZJOAwuWzlEWaFC00kxKfApAhGfvJC3bKsWufNX0fJr/qZjs9QQwLzM+ifX2Q
/8fh+GOaG6XRyuiyhrKgb453QfbV6geF2i1UUeuQTOKhlZ2m/qU/dT+Tzlbbl1CNSPArAwt1Wz9o
1qtqeglaNa5/1PLy/vkmzuPl+VCDzBPTESZC4Gh12nk5UAEOyPN8gQ3udWurU8CFPcgR53FplLjM
2shrvvt0s55k1keo9feUxrjY9npmV9V+/B0l0m4wt6PkJSlUEAH3i22Z4aJ9UJRdl0V/dbL+zMR8
8k58PxjCQJMwr46YH+S9bo/5rifWc3gvrrV4z07h0mn8xxJPfqSh7qfp5TwJWiORaWpip1UB5rg+
1/+HK/xjhnP6pWpFZjVgQJb1LBtueuwbkiokd8zXZB99rVhbyN0ApoyEIJ52aCjnaTmEqBNoSAF7
0HNXtG5Bnbop+6dZT2aSvdp6znZJ8zy09qH6NNvD1HmZsEOfj/R+/TuWd9if7+DvVt1Kx05U4UoK
fVsyWwOedaOym0yfcNrvcv1WTxxatUTWnBF0+WPZzuUQsG0e0/ZBCLad8FPPifq48lkr08O/K5Ke
VUqmY3r6PnoXTK9ot1MESeQ7PNbarHxQu9oGtf6+qbap9UtO3vOexNIjEv6TkrhFpwJova0mr6id
TIsBsLsJ89JhjXFQBpKZE1Tt1soqy67yZCq5y3xA+15aoK7hq8/lj8xPH+qbfDO6w5P6Gj2kvrBW
B1y8BU7scXd3Nst3AMgD5EwQMm9qoZ2n1tC/Atp+VZtw6R6F959xJrgHQER+ftqzvAEAxMDhKBSQ
dZZgHsvDndg/KpYDrXIaMSTOnxTm6dRmZk+C/GmCisNE1NxuEewblOThytZdDAtPv4nzxQAaakJF
a8w3VC5b9q4K+KwkdkqBeQr9lWYmqfofqGF41zfn4kKfGua88qDITK0pzkwUHsrCV0CSqsR3Rg1a
7rsy9lCdDNAh51TGEaq7120vvbdPTXNetxpqxUgYTFeiACVIdDuGx7ySSPRmymvtIUt+98TW9/yf
eHi9aqyE4i+/KSWiijEZ147M0m16aoFzuaqaSC2KTYmfy9M2m+RdXrdbVsq2aEQrBH+LTzQZXAez
YAvabL5/fjKaMNanShYxmrZwcSu6wk/DrjaVPd70N9NKlLC8NU+Mca6AMYM2dT/AmAgtS3voHGgk
Hyo3AD1i2m0F9jbpayKli7mE0xFy/kDQUbxuAWPy5T4nU2VrdNvIdvNk3YE1vgxjgkwGkLZ1+WAI
L2AuvL4zl7zRqfV5N53MbzG2mSG38H5BbZabEDkhxxpV3FsDwvvrphav6lNb87ec2IqqoilKMB/4
YXnQmZ2LN5LYgNzzxuyIMB77IbbD5q70zLVQZNENnqwr5wal0RhZOsFwZGxH5XeNFIZljwT0C5vY
+DSero9z6RI8HSbn4FLB0poKL18/Lm4bsXCTbrDRWBT0yBSFDNGwc93e8uhmyiZU6uci8Pm09iNa
SUI6wcnvtFm80+tVuxo2OXVMX2lWc7ELeWCQkv0xx+3XUEkBoDYxPAt9n5Ub3kiPhg0tIMQTEA9G
Fnrtbbbo0JBBRIkQZIMX4uhNU3R5E5gwGAkWUYaYEaYhiXB9FpcKINJMR/VvM9z1IMcF4KIx7uUk
u4sUtCt6Rn2HLlMcUKLOEphfoLNQBFcvSDlFRJFtQ19LCy161pNv4O6JsbIypiX4hgECvhvlIElE
/CoLu2pfm0/lvnL09DaTnsxq3woFSu9rOUa+T+47YftnEjSRy9mEUR8LWSfhchZRZN2Hz31BNPO5
S4EW2tTQB0i3NH1Mh6P5UL6m1cYS9nGG/pwpsXs52eQG6Knk+7h+H8zHBCwm/681Aqz1fKsXaMlB
8gWfl4ubLPH67jaim45+sNQrQHlueix4ENIjFfudCNWIhPXEhJ729a9YPN//WaQL3jcWjGo/yDrS
ZxsrcnKIJzz4a0z5i/ceFBMgAowdOcsen480k+WuFkM59q1DmqDiIU+uGn/mxrGgPxKQHXeV5DSm
q/Xv1we36KRPDXPHgA0pGBiHKfaD9KWLfudPt4JO9iIl4fQpJKT7eLhucGnLg3cC5BkoR8ycRucD
regUQd64hd/Qks1E78T8uQ01Gy3YK7f7khs5NcQNLM4YBbK3Rq1xHEgVD7ZmvlwfytLGOLXAnd6g
rzWDthhKqlW2jBYnNhzT7G5IPurC0/q1HpBFcyDRA3sSMlYg/j6fuVyKVUGbV4pKtV1XhROkGcnb
CcwdWmKDnVBylKTxro+Rb6L89hBzgyoMg24C1apzq4kkGBUE7WDVob8EH1SOWuDc5zHpt7WTfiqu
Lff2lq0gxBZDsxOzfPNBOlYMajAw2yE3T5q78IfyKHrsh/gq/E14e2qKczJSnBeDPqA4lmSBrfcH
xXBo+KBbK2HC/zEkiPYBJilD8Y0Lh4B8UftJmdPVaSfiBSKMTizH5TPaMo+yXjQPzQQse17X1hH8
EfReTbVkd3015y3C52igYfafT5gP50lEZrWmIuRdkviG5KgNJVG364uJQMxeWOsyWzp+QDB+w17Q
Ls9nJDuRgp6kRjooNGtzn1eNRpD6EpzrA/ru8+NHZOC1gK0JviE0dJ6PyGj7Ehc53ibG5Pfhfqhf
cO4U9rv+KgDZBJ9Sl5L4k2le8hGIzmBtg8oFQcvH9c9YGuzpV3CHpJwkdHa0eO+Foahv9LICKlUE
4/91K4u+GjhUQLVmPi+0r54PlnV6H7QJgvcsckGNCyUG2QW5l1DeB8gqaKZdmzfisaef42p27/uc
X0z0iW1u61A2DkZjIQzUxzvQ4u8DKuy7Mt/l47Ms7ntxrkom9ti+y9WvuM/sSfLS/jgJqDPv+vZj
0pw+2WrSri097H8nDH4KVbJLpWSrxjmY74Vdgj7EuN/81ZzhMQD0LjDf/JzpelY0dEK0POQg9vgo
xRvGtK1AVPDNsZco3cXIhzaVZ6xcDvNaXM4XOkdUCwBXIOvO14oyCzrHiJH8NlIBscksdJkrUb2Z
BOi2Xh/j4u4DH9q/TXEPAj0bWNYPDOUadBC4Ea3YtpKkp+tG5i18bTzcM6A3A2A2qYhnayVt0ezb
TLYepiQKAz8IfwaD6RrhGgxqMSoCx+9/RjaP/MRf9eink8Uci2dK4S4ERbdWJLah4LnaxU6olE4E
dKTOjmNLxGRyro94aQXBMTLjlICHBtvHufFMB3x+AE2Wr4I/yJVLrfCENBKcNNGLv/DLM+8i2hMB
iL4QjxPQz1Va1JpTVTmhqL/HvQMSGVfsdTcsViKwxXGhmxlQRAjwXvBiIsNa61MSpb4SRJDCiQCx
jYc2drqCrT0e10xxflEtJgBa8jz1a5rpmxTPYTdNw9gTc3MtmbPooGZewH8NS+eeMmKXCoGc6Jkv
Vk2muNRsaEZCqzU6r4l7Vt8ETBryaS9oyGXZ4qBAC2qIhwD0HkzS3BSlwtitdDlWtkoSpNIuZ0bY
Haglj7Ijxwn+HCoFlKu7wRDyByMs4+a3JEY18oi6PG4m9EKXRCsafTqYgwz+2VAf23rbiBXEIPpe
bClhU1SaNo4R2DHXLocFL4AuPHOGLiErAFbf8+1qTXkW17KSImKq3Q9GauertWPyK7TBqGCvZR2X
Ll5EhXiSAXwOuDbPPF+zFMTsJs38xvyU9GZv4E4K1CACokL0hfKrrcCiIiD1nLFjNxU3Q+yq6VMx
BN6gfI2CH2ifoMP/vH5kF0JkBakYdEAC6QoqIs7pFtaQ0bEKc1+NGiILIinEwtMzEBJVHhSpSTW8
Xze45KFg8btfYq678mqpCByrdhLi3KcelUgBVUKbfCk/2XPnQ0j4L4yBkHKW4QLlHABd50ucdLlR
gl8FHBm73s83XU36l2xv53fJvl5pTFw4ucBw/DHFed4ygi25n8eV4XqOTOMrqqKfmpSvub7FjXRq
af6SEx+vDUEAZSBYmvZDuu3AayySYHoGazwYebalcFO40F9WNTfISfxiiq/asE16J6meV2Z3afPA
G6JDF6SL4DjjNk9uQtyqyuvcH5ubUXbT0c7E0bXABvMsvzWPde0WD2ExCybn4kSy+LGQSTRutPLx
+ocsBOkzfOY/38HdO41Rs6QWytzPc0qsyZFqSNnN0JJwjatlyWWcWuL2k14V+jBYsFR48UO5VoT/
7sLiQoazgXB7yAjjaSoCTGg82UbpoFk9SZ8ScL4ciq/6o4xI/8UASbDF12lbPJu3AxZ+LWZeqpzO
HQczTcRMD8+3itFMBd+FTrG9gvtmp5u3VWePjtgSaJg3701vS8Mv+gINtQJMEQrUg+7rnkgbo8Fj
s1jFrC8eKwD6oN8GNwXU0PlmzwvWZ3KNr+n2I9SOWfDeC4fcRCFqqrZUOAATEGnvqn43dtTL+xas
ivFei9ZomuaFvVgZdETNjYngeuDrtpSloyApfe6/SOpPyJMQ04SyRe9mGngbHbnfBpKvCu9oRR6U
tYtqcUXAqYKoCuoGczPm+RyMdVA3pjlifz+i5dPdqTv2UW/iTb4zHnr3GRxNtvhhOSKoidpDt+LX
lrb8H+MXCU8x6puiUlnug7YTSIX2kIur0Pp5EfnZnd+ioMkEhhkKPecD1LKpBS+tiC3H9nplZ6rX
otgB4UFbe2meLSi8Gm6zJjfznRG5ZpVLD2loUgQb6Dwyp3cGt3BiUFt59E61g4mMpHPSe2GvuO87
eqcdx6dN8djfjrfRVvtdOqgAP8Yf193Ydz7j2gdxT/MIijWtWeKDNCLv25+V9xHZrZ183tToOOid
ztV8awvloq96+1AeLHxjcxAef7WO4YYb69l0gBXY0W14k5F3xHMbCf8fI8ame0rImnw8z9A1p7kQ
5f9ZM25T0rKmodzjY8FMhz6z/CHW7cyntuDIr670qLndNrgVX7sdtbfX5+ny2gGSGcH/jMxG0ZPP
ccttbSSqOjV+JoBtHwxwVuShZNzBPSHLFiDpe93ePJLzZUHLE0YKRPEMFrO4fVIpadHXTUV98xkD
7Xe/ANFsXnJnLf+6kO+aef5mkQkwMEJVmbtPtUE1c3TIwVC8iwAw6B4t+TgMKjHGyhHSXd2hTXgF
Gz4fLX5wIPdA/IvIFL3P3I3WWiBsKsuS+mqiHaQEHbtW9Nn0itfL1e/r83jpSSCuJEINBkrsEJPh
GaiCMVdjE9AqP2zFI1jE8ZJa03e7jATOTXCb0kyGotKnmvoGGIyytkKNb1vXTmxKwMis3Akrw+H7
gYop1Tsthq2Rqo9hlnpKsIaCXjPBbQix0pNS6ubhTFD2CjWShK/X1+TyLGHx8VQH+wn+Caqkc88b
tUFZ91qGNakmyAmgOauNTIeBuEjLSjeph9+W2Kz0+67Z5K504G1U8Pzk1M+DxFb0ejeBYajI7+FP
SNcDa6OuOIylaQRZAogMZrVZMMmdDzJREqNQC0yjxibdnYxEI40uvl2fyYVc4zyVf6xwbmIIGzWr
JWzvmrTPjEROenwNOsL2thY740q6f3kO/xibf37yBohpUTLNKqg/2RNIa35aP+hENPvl+pgug6/z
IXHHKbcacIYFsDJ60VP0snYDL53WPzMGDo3zQUgDViGk8D1aq7oC8zWrR4Dno1OjU+3rI1lyc6em
uH0+pBUAZ2z24e2vSs5n2shn4b/lK8SdOM+XAdwjdArg5jhnKql11MYxrLBRcPJqE0uK1yjJB+1M
8jfj+WNp3vIn629ZUTKWMqV+WVgFCWRoiIJ2DrijF6EuVyLAxV0A5mwEv4B+o/v33JZG6Zgm2oS9
VodOEQGNJ30wBGXXR7R8fhBZg6wYiGxUdc/NDMDQVxKDmai5CVuAsuXGFaxiV5mgvo1c2QhvQTJr
l6HyBgZUdwzH9+tfsDjOObxGszUobHh5tDjMQdJRiNTP0vfSwjCzYxitwYvXjHAHV+8gcpxHEkZp
CV40RIdMGO5zIV7xsQtPSSinIJ4GDwH2IWo957MZhJbQGWqADZJ/BcgsgVDGBmJLRFNnA7XDNCcZ
+5IHkKiChgqMaEmfu12JekSZ3GkpyBTxBK3jp4pF2+uzvBA4nn8ZNwNAq9Rx1xi4cvCIdITGCR4b
AN1/B8zNb43tIAEV7BjPxq3We/qn6ZtBSzTVX3vXXDoffAZq6njjyiCo5hsaOqoWZjD2aO5LLTuS
70dZgkj8fsqJpq8W3eYr7TzKmjPVeE0DFD1XE7kxC4KgTa1adTMamcVkyndN+rO0XO1HWP/EG5cA
6SnkX2ATWjm7l1cfUE/g1AHlC+IuS+c8uFmNIAkx0MIYGT80/dCkH9dXcyFmhYGZn0BFOQ9tyvPI
TxxR06mszNSk92k79DqxqlSUbvoUlf5j3plWvMGfrQ9JMDvFUXOTQRc6rY2tLACn5Vz/lsujhQZ6
1PrmNwG6Q/kKuJiyMDWDaPSRpJZiBywc4jaZdLFyIKq1xjdxeaHAmAwCt/lRMLPOnI+7E3IplOti
9IUs26n51NqVBJ8xJiPejsVa6Lw4NAUyHeAwUVDL5E/zyMrObKvRB8xF3IOiWb8dIRuyAxFrshJZ
LJoCes2E14D6CA/gD2JdTAu1x8AmUFehNzXbylqpHCAxO64s2OIcznoMeOzMj4/5U073jhn3dRTI
o5+UcUtCeRullYZGiNHttIm513fHAox05pVClhJQkLkbgptDVN4HRNPV5IujYN1bod72pNRCMFuB
UMhidmhMVXqPc5zZaRg2npFTo9nHtZF9VF2PN59RBtlISlrR5zTOxTXq3MvZwPehLI+35qyHwUPR
FSnM2Dji+/RJo6QXZCgpaUPtQhuI2ZUgrKFNF+whJ66K2MbmTIzDXesGCw2hVoTJr9HadUA//rTX
YWVHyzZ+EtWhXsHuXboiMAcghQEWI5RdcM2frfb1xbzcpOe/iwvnkCqSAz1UMVcPyke601+v//qF
IsX57+e8GshdQqg/4ffLoP3+kR4if2e1BO1g1XMOGfW1tvbv2/j8fji3x62FlidKlyqwZ0VQEzhk
7UZ6TfQfY7MZgRo11ccRDISUiLsqiWyU68gwPjTRZ62udfMv9ACcfwnn11ila2E1KuizDV2lO+g/
9epGRmKu/pl40IwXC41kG6u7+7ky4/PqX5sBzheANFtgqOJMfme9VbXTpNuWeXngoWr9Gv7KNtfN
Le199DDOSFZpTkVw16LSQzkibwvmx6mMOnwZT0BZB3dWXAekl8vGvm5ucT+BhhjofDSagO+CW98Y
KtoTLkrmd4rs6PFXGpP6Kdi9M2nb9aadubHpXTe5dNr0ma8E8R+ufouLOCYL8uDKIDI8EPTWS8Sk
8iaDrqWs5t/Cr9qpFW4e68yKQBDbM99sSruRgk1ZbbobdP+T4GBayUpQO3voC2ugcobUHJimsERn
HuR/MpoVCVSKmG+ZYX4r4sVAMmrUO0lolU2rln6fJOXuL+bxxCa3cr3UDAPcNWyKfQK4UDVu8ro0
t39jBcV4pMaAab3oVkPUTQ0aow4sq/QG8r9vA1BLK0aWNv1MM2jNqmKQcueGMqZQhO5EFJtlOoY3
oWR4cqA8ZoZZOFOsqSsTt+SiZ4l10C3PmDb+ukUiUyiDKhd9Bs1AMpgd/YVpLm61oqvXrvYl56Ej
pzgTG4JL0eQ2RtirTG0Dk/kAQCq7cSzA4p+2pa1a5mQXqRi+9BQVSGOAVETdQDfVGCx9JW5anF1U
0RXEMfgXHzfNLSqSMSCLwZBB3ScptKdjpZtA7q/hfcHMz7/YMRB1x0sVqo6GxS0mS+V8NAIQrBn9
2Hosl0RiNpVg//dW0FFgAK8wM5zyOohaLsi1NkTQCzCGhyJNa9JZ3eP/zwbvQ6xOMOIMez/NBYnE
PQ3t3lqrai4UzYFmQ5SjwSMi180z7RqpUZhKPsIKcvl79N22B8OcrF0wTvSxE5GiS80WcjahAfIa
tQHSNJx0IgXh5NaAfLtaLFje0EKNRaon5nSCHj+FlZrZUTbFKz1dS0cHbDCobqAxEVKh3F2Ionpd
WLksAgkaBE6K68nvKaifuiRL/euTv2wK6mSANoHylGfQFRK5CNvUEv1W6CZbzqL+uWxNlWgTMCHX
TS3dSKhfgqYQjcGoG3Ex26hpcZy1CvaS2IW3LEmYq8pU/JvddGKFcwW0yRUjhsf2ZbNTvairyp2e
depK/LA4bVBwBfsvHtfIGZ3fRKacjX2qh5IPjgtwcUIewq2YnNwiOaWvHMGFthvs3D+2tPO4+X8q
FXCcRDBFP0duAbUgsyn6ozRO5bANFSZ2x36KFegAt6xvHMWq82mrxJbYEqhGtyjeZ1qHZFmm6kSM
tTYktNHQBF2qCVoWrq/w8qwYIGEVDeTv+FdqJ5adQKVARKtcWu0lamhvkzi0D0FXWivFl3mC+VAA
uh+A9OH9Aqw0d0QAjjMqaqUScI7y88i0j6aWHyPNDyW0giB6nlEmdCWkWhoeaKfmOwZKTdCKOV/0
JlJZPbawOTRVRAQNajSVEEUeYBThiqmlSAe04JBAwtqD2FI5NzUhHOilspL8KClIfKC6MwYu5CGb
YSUmWDqUp4bmn588wYMgSCEqUc4bubjPo9jOwnwlBcXFiKgp4oqC74XoBxJueIGfm7AgX2ZaFQS7
xqZzRg1t1l1/VIJD0lGiF/W7lq7sDf4N820RZxIYlpnDS+KTXsycg+0pKo4Z1GfE2hOGLwNaPsmP
QEQaQ8IDJqNuGx41aTusDJaP9HnbvEhxqk0BVUXYbtgvK9q0EnTaw/esptBKIGhR7cZfZe+F3Ur0
sWqX864BVGjSpIRdMHl7CG+cvL0vo520tyCdVCo26wxCpx+lsaYSwZ2KfwaMPQqqB7S8QA39fHkT
uWRglWygDiU0iR2lBcj8cHBtqS2VFa+7tJPwWptxQLgXQU98bipSpwFdImpxjLWYulYUCZuOFR0x
goF5gAMnbqIbOJSsqHfXPRsPwfke5Ylpi3PCQ16zDN6oOIY68uip+mzpPyhocCz02Kl0J1Ed9Fgu
qzfUBwANkqrDuI/l17HJbgK9QdvWPfTot/K9XndrbzC+cHLxbdzSG2qMK48aWHprLxtOK23DKCEh
HmGyF073ljuzAkGxzVq5mb47Uk6c8L8MW0g0wgHjQucMDzqtrbrApOSPIKTZ3YUNCV700v5CkGRD
TJhQvGxBVEZe34GpBaJWRomysmMv9OY/pw4kBN3Avb5U3M3wz0dBLhmq8aCzEjXOddKG6hZIAqEZ
Vmy6uLTL6Y7loOQuNhEBYTdpWLsyD5cnAI/R2cshDwyV6wt4lsxGGRx75TFBbyoxmvAQWKizCFG9
4qy5JwaGdmoIxJnn+z9plFZWU1oe6948BKnxGoLxrVFNuxFXJpG7Fv5l6VujDGpD+kUqPcgHCAdP
5dHqog+g8zq7z/K1UtjCxp3H88cKt3/aTu8iqvflMUfQLUjUlqsvq65tEOTaU4kSugbRl+4Qo6dY
bU30hGjqf8dn/M84we+IsiZQECBYPp9RTR2YMM4zaljP0CZvpBtRfr6+Hy+dFgap4k2PBzcoMvma
cFybbRGIQ3kcHgy6r21kuFlkB2/pWgGVixn+GcuJIe4qN1GNSIwJhqhF1M4Rqk2ve9BUWktmLdr5
Pu+zqDtGdD5nE/KUdYJY72hQ4CjYK5qNrbaz42ZvGmuI2MUdf2JrPnon4UkUUGRcQtii5V2luJMU
2WHtrur/XvoMrNGJmfkzTswkXSOoaAgrj9BvC3Uy9l5kktAdnJC6o/zfxXb/rNOJsXl+T4yZodnk
+SSVRz3+bUYJtLgfM0heo4l4Lcu5Nizuap66NC+qTC6PIkDinVHcJMbYEBlqE7KyFfvCCybpblLW
KITXNsj8WScDbAc0kKEXqEQIpN5kgbo1gD4HBh0lBWIoK2/l5THC6aL4OGeuuaVrpTFUuliDsfF3
EH9qMiUaYO/NXsrBInY/SsPKI2d5dH8McstXMKA/phqTKmkfSUBas7bbXaDe6Y/X/caydwSq/d8j
41YPJFFyGY0KrpX42L1ogvk0UXdIfkxNv2HD1oJUpZV2O0jT9nW6skf5Ytm/Nukf49wa6pmVSRBM
qI5iNOAFUrUpHjwpxOsbNLGgT2d6M6QJvF1GmBtukloC6ZU6fg100GqBqbrYm1QYXNDXZ87KtMyX
3HnQgbMKpJo4M2zM3LnnuysPrV4IgME/5rfxobYFgwjP6X3nA9Tz3/ZU/zMLSMIgYYTAUv+epZOd
rCl5a8UTrofI3MTqm1ISJRht3W8Hm4rvsokYp9r8zfgw8eDSQMcK3kzn47My3CKtBl9EvUlED4f1
1tdIZmx05VEYnkP2NdYrN9TSZS/PLUBACKA0yidmKklqgz6Hk2VVcR9Z1g2VppV4YumUotaIJq1Z
Zv2y6UfMxm4oTOxlY0vhBob8EIH0ZRDv8yAjEf1Rqyu41sXjc2qSO6cKq1U5yQPMY/eG1mpbagDG
M6TqICM9OysYyXHrqFZJivjRbB+jKWhWturSzX/6BdwBtsI6pmAgKI9IROHqT1MtIqmOMqKRHyC3
7TBhZe/MtyF/NOSZFRtpQxDK8oGoKlJgPCGFdlQzlJUCO8q3gbmm7zOfL94IeNKAhAYbPVohuPh6
ZEVhjn1SHkftUxkPQRmCsI6E2spYFh60yHnNA0HfP6oifNwk9mEESiKcPSvMHFN+s+xMKm1JI5Jt
yRv5oy99GsUrzp0nb/g+8bCHTTprlKJkd376xEmdlVzV8hi+CMI+OYKkOnkSdS9HZ4uymaSR1J9B
7NX1pp7sUXXaVRK2eV/y86tqQEgjSzrnqbmQVGRqFSiCgXhxf1cTi8x/K55F3kriyUBu7auf8Vv9
et3rLG1V1QC8D90XyGzxojVKNyqDZMDdZ3g10uwuBtFgVpV2Hm9k5aYK13pPl+zNFMBoMVJnsAO3
ifKh1XohVKqjOdLnsnlWy/imyN4K5NUMAaJbLX24PsClowHkIqI8lGZQZeNmVaq0qrTKqD7Kjdnf
DvLU7bLB2GfNJG2vW/qWf+EXELH+/ARFhhLI6vMtJEE1TW+MuD7O6xZu6S7chttmN0DaO2xJsAGi
cWfuwwPdpVu0mmyb6CbMjqIDRsVjtEYqweOzvjf06ddwMy01LC3MLKmPSvleCokdmG9JcJMExqbV
Ba+qtT2EkRBBrNwpiwfp1C73SmhVkwUgrKmP4zh6au70uWmDnCoYn7HGUmqbteBY4VuYedJjj874
8q6BBGK3dpwWThNaEwE3+VYmlHjBml5PgqIa8BmpNTiJcZM0I9COHVG00FbLlVj0uxzGLb0ENA0A
WshQKbi8z5feCg2qCnpVHw/GfHJfQFXu4I3klVsN//3jQyIzLjx0I++fv1L7C4hnGx2LbkBCW7NF
R7JHd0JyRCTK/fWNuXQjKihZQJwRADko+nGRRTr1gKmNmAu1YwRPNkg0xe9MG+9bg+3ERECz0A1w
ershndxJy7a0NlYmaGE1FGSzZ25+JGcvaqSpCq1ic8jbYzdAHgvBI2mmXSTdJcUaT9eCg8E5h39B
nxDgWzwVQaxGIhvQDngczFsK3hglu2lFahds34yg9dxdn9qFOxHWdAluG0w1qHefr3tiDHIFycf2
2GZE3jCH5SRfU4K5PMnYw1CiMBH4GthiBhf4am0ZgViuAkAo/CFnvZNuTXTGZ52TyQaJa6evqttg
jUj9InCbjQKNDeg3pOOBHTgfWSykhaXRIToCN5C6rJeLo4CWfNfom/SmyOXSbtFBb3dKC90pFq9k
0y/2C+J79CZBBeq7ss+Xn6Ms0Fk5sug4ZdChG1B5t1M1D1wLenT7cMBTPZ26fCVsuwiHEQnPGZsZ
JYGKxXeX3knQn4yVamaQsT2WsmjXgfQ+tn2zEmdcbM/ZBhpdZjwnNil/3wZq242yARtR5Baaix42
w/ICT81+hNXKfbQwh2em5p+fDEdJTZOZlR4dsVX8WKmJPt1r/aNQq/dS8Xj9HKzZmod9YquUu7xT
NDU6Fj0JK19+Cz+DHk/BldlbOgqzLBKaRecmZShantvpO3GCELqEfZG8Np2OFMqtUW+yQ5g62SGn
bDtWX9dHdllTmlfsxCR3n6HVUVBybd4V1fgIgOMhw3UVj5qjT9Q2Q+S/YgqJy/FBHEMCbQqmfuVp
urn+FYvze/IR3P3St7QxNAHjLg2nbL10m98YAppUr1uZf8vZLTYPFcWcWc8XjYEmN9S+TVg1ydgx
bYSu/ZzZsfHAUra2iPKKGW4wU0qLAmVDbMx2A8jdJmYlsRRhI8UPsXODTrSifGwYWSWFuHDW3PA4
P1rK+SBYAexG8ldkMpeNqj3EaIugK97r8sL9tgTB+RloCMgDN0KLobupYHF8TE01dONKBfJfGmMb
qqG+lEixnafFOxDJv0oKyggQ2lT2/5J2XUt26zr2h66qlMMrJe3U6uRObr+o2nZbgUpUlr5+lvrM
PdZmazbLHpf95KoNkQRAEFhYQNXyUUOPiODu31ozEpwWYPG4nQBbODcYioHmxcSwZqpWJyPxbbsH
T8NMJIGcLd+J+XVog9IAGMLMwnM5ncMSsyntODBo1ey7Un2xBp15l/Vzy3muhXAeLc1LJdUmA4up
6bs5uOWPSqdupIAXIQEBaNWl7mWBm7sHSrYFX4HZsnxE3zVUS0YVq3LkOzq9OlYFZlO3VR8ui/n8
5IW+qCqiM9AMIUqSucvWNiLTTkGfEZQ9xrztUVR00xRMYWj7BbINBPqudAeKEYEhbm0n0j+AiAIG
jsiM09JIT4rCqEdoqXyIxx1KZtb3OnTlkgylaOzGln6sZXH6MXRxCOg8ZAHc4A45/lUC5yWSwClH
FI7qNE6QABJUsIjXJOsEKNRtCWh30dEBAmYErmplI9hTs2ZOAvSae6LBWVu+F80k//744jRXN2jW
TylQaVABmdXuaH4zQJRZNN8EiraYO+/h11K4+9NWjLgw+2UJNZlfEr8//LB3mW8SQewhWs2ylavV
yGptSLKEw4ijJ0w22DOZEVtT/MvLER0Ip8BZ6GTFpE9JMFODJN29sDwkEsBpbaibpZ2W2C70WbpF
fN8omcAGRRI4rdXqFtjmCUvoLNg5Bpu2iQAUs+XDgN9EyGnhTkdYfX4UkqLEgLrjKBgmsDGQ5Rap
7TvNN1YJTmPTnSzZM3mhgUMZ/lxQb/QN5poXMHFbPxpp8uxot432BXcTXvdLa9gkULLNa1ZdSVy+
aKVls6ozo4ogMb6TkFXRM1I9ZFeTZ1hEcUFG3ZeC+2BTrVcCub0cZLSQm0hZBYr1FNHcZxj/CdjD
Za3+DDnBbYAcAkCroEpYwJnny6J10dSskZNAvTeBRL2SM6I/Rb6573x6lX8z7vVdRobH9M06pRE5
snRnCnSGhx7iYbIUBQC2wXsImYMPMuzVzjZMyke1MZMgm3bD/fwj90x25YSnubo3Mj2YtOcGWaxb
6UcUVyjteZd3YNEU3kutpXMb0MRZNEyAtgRy86ahSyJpZVdm1/bwnk9/czEh24y3Jvp+HcBGzjfb
icvYKEJ9MXHTIct8Ig+cRKIOxS0zR/SFHKtsQv15xj0jXKowmKEcmHpycJz0NKF5//Kmbdk5MOho
ygQqcsnSny+kaJsODeo2XDsYTfVyF301p+dxFKRTFw3nj8YAeRtgX2BGAU75XMpga4naRiGkgCyi
IAgvd63euQAEZIMO0r7e1WIR48zmq28tlFsa1WDmugmh+fQNdZshlEm9N15M5d2Mph2wJMewf768
m1vrxEBmUEc7CuoQfNq4BauhGaZOEiDqkpDMjfw5sO9YvvurxYEsFulpBH5Lnvp8R6kR2mXZxGlg
jSOeQvuscK0pISby8VJ8jzowSRPMzxPlR3lc/IeJm4j9kCn7mNvEueuyaZiJIcNJoOHWSXTUebsc
xP0GiBkjl0U304uk3IKA6qSG95hKrX7HOCy2q99T8xHIIYHy8r3h/3zNR/0K2BJT57vWJdvJGnRn
JsHkjw/6c3Fvf5933ZfofvhiHlFFO2BjwKvR39eYhPEdBYrLx60u4RWv12jhQNnpH/ncVZLY1uxI
GuRnJQmvDc/4Md6hFYAM9y2q4N+U/Xzl+JKfD6QPbyIXvGzH7GA+Xf6KTaVbfQR3vagNGNJlBj1X
hydmovFPs4Gzcev8oFq7GDWEDDSyl0VuXdoLvRhcE0gg8Qg4174qSikGO6RpkM3ayVTdzuqu+8Jj
sbOL7vLvl4Vt+fW1MC6ccpLBiSMKYdMpOaQPnQrTErnBzbeUCXg+GJWWreTDkETpOqnE7NKgBzWU
kYNJzGx/RSEmt+vaqaLsbglLNYdeR+FrAlT85SVumxUKiMCkyEu3FffgLquoDhvMDwwmF/6R3pep
VzykX+eWDPvhro52ya3sOq/lg/QqvQKtKxC/vEE+6TFYsgAgB20cktLn52mpnTJH6CoNzPvxmFAv
fKaUsK/hXUhY8fWnQNqm1cB2l+ICiLkM7kUUNxWVRlB2BHU7HuThfri2fyQdUUubALLQ1q7hPYno
GzaNBIqKgS6oW4Kyg1sh0s5VAXbtoHuzDt0TdcvbLHHR1CPYyk3LWMnh1oZOxKLq0yENDOPZmVGt
s73CCXT9TTr29SjwP5tX3PIG/++qlp1eBVymCqVNCkhrvV9ISz2GXhfMNyhYClOoiwZ80hAL1oGa
BYrdfDUhn1snpBL2r8R8jjHeMfT8uCw+JLZvHvvnUdtnlJTPjXWtokwaihLgW2EKOhv+Fc9dOwVm
SoYVxUJ343cN/IWRwMdsq8fv3+ccObWccDYS/L56rU/EWUbvFNeW9YgXDzqcCROI+z8O7rc8zmen
ow26CcAigqLR3tPU2hdVfmztu7A03dBAl9lNpIEmT/TYEpwiX9LrlVFWzRxitR0NTqZ/2bC3r8Pf
p8QT0pVFkoYNwy72u8kP39qdDmT3sXmWvjqevY9OcUYymUw/wlfrm64Q+XragRBTZfvL3yFaJWcV
at9Xc9/gMyL0TcvSt76/rZkoJ7JEj58MAmEzSk4Kspf8VkppDJe5mN7sRadX6zC5xlX7krjhVX2f
PDA/FSxq07Gs5HGORdZL2QbfaxrQcp/r9/PCY9h80YZrY7otwUFxeQu378OVOG4PDanu0dQEcd6s
krQHX6O+nyuPBRZ1jequHgRZss2CyTID67/7yT0Rqs5JZT3Cfg5u7k/3CCROTfATNBtk9AGYFKxv
095X0pbTXTnOUjN73BEf0qpAdXUML+t/Ge6vy7u46bVWUhZFXUnROiua7HpMg/xg302efiXiF/4M
m8ADcL1rXGwEmqKiiDVI6N7GK8Ti1+NV7ld+CvAR3WGSkwfa9C8Y2X15XR80f5eUn3PHc17gWRxD
O/S90oPxQgcxd+MBqgZcAj05flOBr2DyYu9F2ssH7TV22b48yFdIRRwMD93+7rRrBRokMkjOhc8D
M4vMxpGGeg45hlXjadKJgAJbUhCzABXxESfxBe6mioF8iqU0SEAEE4cVMgwCQ9/cXKCqHICTUUFE
o+251iDFg/pE4uBpt+sx1n2vn4YT2/c/0YYWjA/RFRp3kMlp3PrQBNW+/VV+bfb5Iwhc/e7YedVN
9KPaC1M7i73zJ77+KO7C0kI1ibIRHyXd1jvVr7zGRcO6D8ZydOjou8v6tekMVtL4fpJJBYI4w0sa
F4nuJiDZZ+RHQXI0CWV7tK56l8Vpi2+5sDie1XJWUb40cyyuA6vvcBi//lR2MRQ6vh3etFvZxzy0
l9rPT8ZeOYS3Fa6t9BrhjkrQUrtvn2wyHqQ9moYOgu/aVrZ/NYEvJKHLvdNCGd/lydfSrXTUXe2o
dS4oZeqSzI8JxoRMz9qheMOj72ReAR9j3cc+5nm+mxVp8Ax9jH5ornwnBykJb2KBon4GfcP5rE+J
c9nNnBtSSXFKGtBKz2z5a7mvM7Kop3fhOASBAvIEWnZUZUxPIUw+OSQh2n73FdNYSeq/id6CW+HD
elmc1zaMCDCMxf4y/b3L7rTqVy5KVW767bUMzm93kpzqIB+DgsNrxreAwxNMc9hNu8gb0fiG7M3+
+ddlbdp8Y65lck4bM7Ulw2kgM7KnXdWhsa4A1CzM9m00HapwPkldc0iG9n6k3a3txDc9ZklUGTj3
5mmvKcyPFPtp7m4lUTVDuBucxxunLnWaCV/mPFAA4CZfO3QY15iR0pXc3pe86WtxqgRWvxmDr/eD
c2ndMLB4mHHO8j75Mh8AybjXvXzHvFYQK24FGytBfDUdjDuhKXdY3uAbwXylE2ef+gOJ7y8f8Kbe
gq4M9fSFTJQvBze0kScpj2hAk9qrFcyOLN10FBj9x+3zyVf+lvKxq6uYRseALKOUYhoo9TFJfylj
fLDsg4NX0zj1d2NSkdh0MLKuctMCbYDacIgVNw8ntwXELZvzxwEtGEXX7rWw3IFhFUU+/UCZ5Edp
7beWdrsQCIcse3AouJUaEffLYljc5wN5Bw4G5NNRceLzAJUyANWbt3GgV2BJa2uiYyyvGj0Vg+A0
ttQLgwSR00F2ENh6vkSQtyPGGlELULiWHUo7u23qXUJ9R96r9Anshk0fgUBDlH/YUAKEDhYG16KD
EIB7TqmbKavxwmuSIAL4re7BdG4iei5FrS4CMXy+aop02nR5i8Rne4r71Fs67VpZ1LyzJQUQxoUw
Ev2ygEyeR0I4SExO1ZF4a6A/fie/C0u1G+oAhORvCcsXrLSZSU7Z6g0KqdlcXA2lccrtcVfX0/Pc
ybvL5rk4MU7zbNglxo6g1AlOiOVTVqLCembzpKIqrGY+7RPPnhTNz0Zww6T+aDbZvo9tAaJo8eif
RaIkB0IeIBN5coFk6FM8XrF/w+gXaOOr6YDhyWgcdIoD8A6CN9XmaaHb/r/SuBeqYjWjpZTAIuiD
15pvNPweiiIi0YK4VymwnHbTSWoStNY87kOQ73hSDhZoIx/fOyO2CIj+RUn+TZkaUNAIvEHGanBK
qMR1I0kZSn1oOJbj611n7dm8K0QVxY1LAnWx32I4TWwqvVKjErVTVqtfigE0IVHoSq10GGfFZ5WU
LNgeaRRN8t40AB0JDEeFx0BZ51wrMxWToI3GABgiHX6Mxrx31NgbaFa6FG0sf2EByHADrQTvi9Eo
57LAoaQOrMUSE+XIXA1oWQ3kC4TtQlFX3KatrSRxq5J0c9KaAnUZtFAp0VMdoYM1SP2pvSoE9+Gm
dqwkcRqJtoS27BTUT5dmrcJvkpNduCF9GkJBuLJpXStBXLANIkV07tNFUCrv0/KEETN+zgRoqC1s
hI25Xv8eEafsA+tBhjDjiGK92yeqsSvf4n5v2oGifcvyfWGhnGbGJGomt6kFW7n89idvZYIsx8A0
R0QYvHroqWQaDEUIbX6fo/s/71tEwRJMT//+PqcUlhY2bT/g96PklyF/E94lW9/vKOhwB1csgjBz
UZWVg+/txnKmNsdtVYGkOdbm06g6vcCGtux1LYQLlVsjz0qjSj9sCHgvig6gVL+zu1+XTXVL29AS
uIALkYD4VA7Tp3ZITIUmQe1cU/peq6KZwFt2s7AioSF3QevzNDCTAZqDrMNmIXdl1tNejiQC70CU
/CRhgtXl1Wy9VBEN/ZbGRUUxtbrQpkDgpPEwUNC0la03xRHaaDKwH9BO7f1cpu1jmTb3s4WZVbDr
4abrCgO00HnjDcXwZNM5Exzmpsb8/iy+d9ee69JCvzSuliSS3EGX9R2tZdGE6c2zRMIK7NMAdCGp
dK6XdcOmtjcZAJva6MIVig9z6+5Ce96/EjjL6rtibNsOEoBZfigx2kQaQ5KoAzEx/ljXSaXqp/YP
Z7cstX9wN2qo+msflKKcUKWNlaU0j5vLlNy2p1dNU911HZiE2qVXKI4Ol5VoYxvP5HGe3rLzkTEG
edAjgilXaEe6nthf3MdnUjg3H8cZHigKpFTOtT5eZ92vLLnuTMGLdHMt8LJoqQTlK9ziuUqAGlOj
MtiAA3DaHzJMwUYD2R8yyv5zPuAJNCwVtJPoTz2TcXnvtxKCDqjz/v0xbvM7AN9MquNeatIu3RVR
cmykOLpr2tKf0gQ0kLQod6VV/qI9pUFqMuDOtOhlqrX52IydqFX7A1jC3VX4HmuZgLPw0XyA8Va+
3oyMRM8z3MaRk10VJjvJ0VtFw5ckoTsnNolZIQGvoXVzJmDZIsi4EDvblVTdW5ReZfrwKqfm98ub
tOFScWsuE+RBjApqWO5Qtchp80zDHkmSl8y+ccX6R2SuYlEqTiSHc6ZpyCqwoyK4iqvyhGl7B3nu
CYuNo1IqV3Va7i8va+PGWy+Lf7HLmZkbQwfEESZwA2bXh14YnpiIlEkk5Vxb/9NYmEw5xTjQnMjh
3VdqPYeawIFsi9AxyxSNcQve9cwg/qOkRhuONfZNTZGaHU+Dl2lftf7+b7brt5Tl9FaayWIrpn0G
KYlFRsynDRzqC73UxsWFM8GbEhRTaPrhmRtZo+tpNwN9xmy7I+loWO5ERxG8a1HYT0a2ksIpNHAy
dqGr0hKEnCx7cHXQNofzXSOnxMCo6lbEo7qt2L9XxSm2ZjUp8gEJivJGe5Wa1RPNvlXZnWw2QHGL
aJEuLg6clNytnCs1KIgXCFWqqaDepCQBQYv8tStvKUjkhemoTY9voH1+aZBEaya3l0gWWUgNYW1D
5eKebF6H9Omy4umLiXw6LvTYIQLG5CygNc41r9fBiFQzrMhpo8RPc4t5kR2X7sSoRKa+SB+7QjbA
NUUzn6XgoIls9nXUmoE44M4nStWELqKXlOgt+zWNAFlhnA6YCJM+d2E7jjuPw5uRNR1pleI5jifq
WXkagpdXsUkTa1GE9k6MYnTmZHp2uip0eyWKb+chUryyRNdpxTKbFKwHS5gzgu15NMdAiUEZocuF
5SvRIJFCr01QNWja7vLmbG//773htj+2GQXjYpQGVTx4Vdx7UiR4um16FzSOAdyETjwQnZ7vPryO
3SEti2y2ca9EgTYdMrknhijq2kpr4n75LWdZ6cq/mF1mpaUMOeYpd/wsBM+PG+qIlU/JD+molYKN
2/Q0K3Gc0yznFJUIC0oV35FOMGFCtGWcwoI2vlVDBb9dAjGq39an+fXyqYsEcKdu9m1tlhP2KkpD
v9ae6gF8YRgdlD7//+RwjqvINK1qGeSE2amt9zYQwY2YmU6wGp7Tsis7Wck1bFf41N3Yd8njKKjg
b7rE32fNRYz/sSQMFmFAeqIMqySkkdEne4i/D6DuFG3YpqdfSeLCSWAXNHXOIUnJdmgj7WwQeRO0
W8qibuptu//XWnjadTXSJpTOIQgTyawxIX18DeMhl49/czUoZRiI/ECTwAejejN0OP3l+OsvDgBW
ktnBKm1ivZsiyorN9SzPdfxBnoOPYRopKspiLAD8kPcIf4k25oSJcGSb61kYoZecv4FqzbmLycBm
ICUGSwN78DQ0/hWNRXIrJmj+Y6YgXNrUOSQ/kbUG1zseGOeyHIbJkmWJpFCT+2nig8oPCLwyR2Ot
X4kwTpu+bCVrMbCV60Q6fkilDrIwCxrItFhwA4h+nnNn6tznoT4Awtx1yAo1VLe8LhJNHdpUgNUa
OJeGCUB5bclYQzHetMa7UZ6qRDRpaPP8QTgCcko8TwEvP9+nCCUGvFqRGELGPZ7RcpgppM5iUsrB
kAnOf/M+UzGODETA4PNE3MwJqzqpmxG2BCqKJf7UzzfWwOR91BSKF01d4qI57Vq3J92burEio61U
Au+9taVLyRYNw4D7IAl//gWYkb2QFpTY0vlnGj2Of9Ejiklyv3+fux1MO64KWgNuzaLWK6hJrOI7
054u+6Ct3i/wKeK0NCT2Fy6681VoDFwtsYaKYDVcZTJYWZGtDtr2buww7FllpLDAr1gCwYIDpfl9
2tm7wWjJaNxZiWg+0taOIlJE69XHYEiZ21HMJTTDMca3KBhl5SEnxNwyy277RvQU3hS0kKwAso+p
GjwvVVM6oQr2cPT7zOr7HBaOryVS5yWwO//y/i6HxAfXGBygqbKDuYCfiVXKdowrq0PDWUmf+qoL
qum2kI/xrLpN87VEK+OcC+p5W64RO4i5OUvaHM2g5ydqjB0d62bES5JGu/xQY3Ao6EenSMW884iE
IvqDrfBiLY5T0zhvS7VWFOTXEuuoOPljVuUAGSiM1HJy/Ivd/L00HpGBkU1gBOixNLt8Rrs+iYea
FM5Mxi+aeq/FsyeL+g+2ALUgH8HjCNUvzAPgdbJoWZLOCdozi3FnKPSqBFtS9sXGKE3bwXDN1Iuv
zOSWJSL+0a1bAdTWhqECF7KwBJyfYqGoZm/qSGzELIl+IR+PketDqfyFD1tLWd6Gq6tNTp0ZtxtW
Z/TpodLwxEl3c1vtLh/bloqspXBhW55hOECXQYqlTt/UhiCIO4GWzE10Ecxly7DRjQPiK8QfSPNx
d2kD5Yh1Gc/lEOmCQ5Pn39GoLLtJPP5FDQD8Vni2ob8TgQ0/fGBkdt6HyxvBnO3Wz2cae1nDRKTv
m1rwWwqPBFAnDO/TdCRsJO1dx5sctDCCIHQzJQrkCYhLgHexwSF0rgJtgeZHrUVlymC+A7R/uyuf
ZOmGRRgncOW07914nH6iG96YvqZR4Wazm5dHtbm7rCJbsQOIs+EkgRmBti8qtFJEbZa61mIVmoDp
MRmiXVweWXLTm9NOi0XtuVvquAymwaA2DfgU/ugkq67bqgaiow/zfd+4r3kWuQmmml5e0pYfXonh
zy5W7Lyy5AVX8dRRYg7E/im/huktFTX5bN0xa0GcEY+9ZrC+w21Gf9WvEEVH8mWWfBMjKQRXy5Z5
ocwMr2SCLBeX9Pkp2UmzhELw9bf1Awjk/hz24qx/nauh1MAYZKGBX8+BcZnlAHNlaI16jfFah4fL
Z7O1EJD3ofEeY9iW59f5QnIpB8va0qFdjPUXkxlf4rI9GNL7X0hBpQEtc4ahg2/zXMoU41dbEAAF
eYtBDUihDQ/W1AvUbLPGgpov0FYYwgYqU+6+7wYqN2MGcM1Y+wxFC411nuE8UtN28wJTrqaDk+/N
eA+WE1JoJ0m2dpeXuWVPGDdi4q8GBALPOUHlOlX7CZtp1WmHJnFnVwGb5YGVvCaRFMV/nP5B2hXd
6B89/Ohq43Z17qQwrxw8ZdqRuX0Lokc2HJbEiVEJwo3PC4MkXFxQSlvFaLtFi1ZOae4cK2I12q7w
AEzAMAOaGTmp/RENgeEfjpqCjpzL4jRybpSuqVLIyp/NDKMDcEnu//SYFgkIr5f2c3Ckcsab21JV
NAaeZ3QA2jNVtPRQlHlDejNxiG1R+/8pjzPnGdTeRtN3wIVI6HBxfmnFL1iYkPHksykvy0JyHGRU
eA5anPq3NYvKXp/wOpeqN2BX74omu5GiTMSftIGx+RhZj88GPBN1Oi62CAs7t4sI61GygqhR7Fq5
TEy8TViUIozHlCMnPWQNWkuat646tpXl//kBotHq3w/gVirl6mDOMx6EqfOkGNdUutb8QQTV2wh4
scxlipOFOqn2afqOXDS61OBRHWSJ39YVQQk0HlIvYjk8C1qA9NjtjYLozDdE2Nuto1yJ5mNeTFXD
EPill6xAL162B3hDESVbNt67KGuriNoW0l4LJJ7nNo0JlrlcjS02sZN8oz7YrxX64FHpADGIF08/
xsljRu+Ct1vDiXYUZGPhKc3Vl8tnuYHqP/8OzjrMrBpY3eA76PN745qn2jOC7+FrvKuenRNmWZ3M
u/zBeow8gdzFO54/SM/lcu99xiZlMgooUfQcFX6huwvOo1pGDqsnufXRc1aI8pwbuRrIRD4IpBcL
KazMyZSdvBzCApYTFS268HW3wQT1kfoLFs4MT13PiNYF8SyIVjb6E87lcv7brNseEzOxxyWRSnLb
m/vY0+/YE9CYiPbaL8wmZkRiSoaX6btgnxc9+rTPoJJEPsxcRutwa64SCiYOCd5Wlwwi1z8wYceP
43GvOuOui8vrtC3usmSnKj0Wnn0zikkUFi7+6NMXYMYsgvsF28tTjdRVH7I0lpE/moYbuUb7l9N8
R4z1whrpuun1V8GKNzULyVjAEDG0F7OIzy2rmzE8y6Ez6AHk0gPS/ZRIQ0Smyv5iPNmp28gv9Xg0
wOlKqCzY7a2LGrplLjwIuAd4NpzaYihqdypKmLfQ5eJWK/xMUOTY3M2VCE6XLMQxYWgp8P6xZ+eU
YPYJqUwiJZ3LRGDBRTc+ndxKFhcL5OasRZOlI7nd2T9aRyeJIn25fFqf3wwwDQyf0IA4wXnxufqp
qHsku6AcGNtLtFbyUXwqe/CqKe+JdG1LHSlFN8uWd9dwQiZGKoIcic/YauY8yfFsIpoyYP7mN3A8
KWrnXV7X5jGthCz/vwrZ0rqswKxv4cGcO6WfOmbk945M5mYZ6m61MamZcMDVpvahU+SDFwNJN+5e
rlMb90dupMGoPhdyTGz6bI3fSoAQ/3xtIGjGE0szwVLEMzgmII6r1BoGNmIlHnCTfTCFRu/pc5+4
6kB/gu1BEcjc9N1LYRo8aEvs8SkGDuN+yh3cyYN5xV7G6c6M0ZCQRK5WOO6YnWx2n1sCW9vaUB0Y
QJDqQ02gneeHiNmCfa/ZMOcYdEySG6ZIQUt3eqkILogtZVnL4ZRlpuZoZCbk9GP9XS4fGhrvnReQ
V+4mKXTI5dPbMmqQ7AJtuaSDEYCcL4rNVUmlNqGB9aKAXkHEG74oGe8z1j/P+SetwrynYshpwOZv
QxSSCgz4lfTQSSe1jd1pfL+8mi1jXovjjqhC9ATwa4F2ssEg5XBvg6pNSPK55aTWQrjzaZw2Zlm9
AAN7BzxVd+GQecp4b4yeY/s0AuRLCKRf0qqXtpGz5UJqx7HGBOwgKvdFfUijZ5Dqkh45Zql+aTFx
1viazvr95c3c1PeVanA3ZwVqyzFvM4rEB/i4lC/oyCGKcjsjl3NZ0GZEhMSNZS1jPPFU57LKXaPS
sJ1LCtq4fW2Cd6zNSDQ4GD7SxbeTlOwTw/THoXRreuzlcKfks18+GKAKm+XySg47gQVuqREoIW08
StFghVruuVGMStYaklHTYJKvLf0JT0Rh+8DW5n6kFFFKw4Rdfsm65OjJmBk0QE6CKP2vhek6akyi
KqLd3VJXlNKQAMM0G7wtOAuX1cKR2GzSoASFY3yMeuWqLaKrbOn7Lk7aTB/7WgAI3nIqqA8gN4EE
Lti8uVdEb2mT3Gg6DWptJCnepEIA2gYGf6G/XUIFgNDgjjnHUtdOOCQMRUE7ukW3vZtK10uX6OAN
+bf5SqnQXaWhNIEXqew3w64z/7g8DvmIGz6mAyxNf+cqwmJprPLlUUg7u9jFlfRUOOGfJzbPhXAW
qMfJFIEfD6/CsNhpNSW1Nbpi/tctdV+t5eOyXUUnUcOc1tbwEMoa9RiN98hNHsR6uCkFIMuFkBwd
LXxsV1XOYC+InyCd0ahRKADgskJ5k5xORO+0dekglYRmWZAkL41252dTOR0KnzYin0rK3CFz9rGD
WrsO2mECL7TvmkjGgIBYMPNr06LBtA4aT6gj5nmeS40SAyUqeQkP6uMkWVcMzR8djov91fKW4Q2g
o5TBcKOeC9JwXHWxLA+g+0OqWQdwaBkpHjeJtsvLCfMIROHW5tGtJHL2LKNtNi4NxMiMTkeN7bsJ
I1sMQXi1eWoW3ktoNsfQDb5hy6iZFrY99IOaX9E70+yM8KgMz6zC5VML6jqbDmqpLGF2MFw8P7ex
jbM6R9kHKR1raO+iXJVuy5x1/uV7bXNFNqDzeHZCGfmUsGGWFlBaiK06ZBmX+sc0kJuuAYfOZTmb
x7OSwymE3Fg0mWw00av+q0wEd+GmWqOJZKEhxTXFw+h6A7OFWWwjr62iy1Kd3XbUMSbrrswF4Ya2
dVGB61dD2X5p/zF5LYPVzioeLYHdDPZrK1HDm0LMjQZ2Jj6FS7NqOkdIG0RzkLJUdUGsERNd78yr
qpd85N5NT85y/cBG5SmWFAxBKtRsVzlpdlQmDb3yYTV7TZ02L0k7GjvwVMjETpAhLefsS5/XA7Fo
h1RMrFa3fYrviMZOwcCSKjmM2ZC4pQnInVyakw/0D933ZR5fRfhloqUAR2HikSnY+sVj8FHfMjsK
b2JQ5CEuOjd0kDwzuzRmGowSfZha/QGpDPM+o1rmsSqKX2OpNgQiN+9VIJwB08DjCqOLuCunjszK
TLQRcclEak8BKYrrvCiP1gt9l3/kPxXLS2sXCLrLGry90n+l8kXJJFeorKWQWnml05xG6zWq3yUt
Og7G02VJW5YPkncHLZXIz4NQ4XxPqYF+76bEnuoMgMNapo91yESbuBWuo2z8QQUAYgg+fkSOq1Y6
aaJoiFIPY/tCnfpOBjzJGffMOeTFQOSMkS55vLy2jZob7rWVXO7wEvyq1DuIu+JSqsgg06dZSdht
ZYTyVT5GxX1URCnaXobJG2xDOoaq8rWIFM0bp7w6AjIgmgq9+U5ffRHPa2cDBccktIdhhhKpAut7
pOzUH/2bTLrSw0zty+vfclWov2HqJWrAeKNzy5eaRmm7GMKiFC179THL0fyb+x32+m8EAfGDJABK
EXzNKon1iTrwugFG7cioPihtS6y3+P2ylE2jAGYRdB8Yf4VxkOeq2kwN2D9r+CGLfAehnHsSTWje
NvaVBO7imLq66wsAs1Dd0zCD5r49gMXkoPk/YzJ5kmeDP+jykoQSOR+fGRZN+6EHibL1o/aR5Mv0
7lUq2oMSHwCdRupysq+NHqNuMR/AykhfiCb/cEqC+ZLOMh8GybhlMBuwb+e7OiBfU01KKD9ETXQC
Yfk+ZRo4eocceEKBr+GLVv/IWngQ0OOAkTR8cmXqUXUe+1J5kLt4BC9M75ltrO8SlGpvbL1Go2lS
DkFb65jEaNjXZmdPL7mkiWDj/Pv6n+9AChqjRQEWU2zO6VVZ26TRmCoPqYFhqWV2PeolmBifaxtT
nFXFZSe9LY9JpHpDFV/lk3nTZB3spr8FmvkoFdEoMCDuqv/0QdzrqapLRxpUqjzYsQs2+p2alVch
dqFDhESHibAJ949A9zjP/78y0e2OIRQYauBwym5jspocAyryYEe5p6d3cvGHNJCfJHDKPeLacdoa
EvQaybrM9CdnfOiG5Knu65MpJffVGAbMEQHBeaP6JHdZ+er9NgNyWWV1qzxMxU+Tvkg3mFKNoGZ6
BAfmvgRGAP3p1YTJTxrzldG6oSVJHMGTn69D//MRgAUjbsBoAfAin39EMRd210qV8lB1roa+qUoa
XGoZePorpBowYnEsULE0212ojEB8pFqgjaJZLFzA/ekbOLWymsRonClSHuqBdm+yJIO/vuj77mXs
Acmc9XAMBtqrmJBYNLvLnm3TrayWz9095mAXSrIs37LQxGT/QPLa1a3vcyaCiW07ld+S+DZ/BnR5
ZEVwKsoD+qVSzBm6mUFV88weh1v9u+gSWtzhKgb93y1FPI5OP/DJ6JzV1GGSgJGpVh7MNtC1B6nZ
6ZMAOcPdc59EcGbT92qWTQODdzJ/YEW2cqvmb9Fgu5UIu759SL8XwxlKmw/GYJowFCTbUIM9GHZO
Sgx/zUSAT76O/mlN3C2DsudURTJcQZeohNFjne9MVJg1/V1FoUJC256iuFKq3c003432vupxeIlX
69Nu6s0XPdfejUT+eVlHN72u/Xv5y/as/IRi9aOSG9hoW3mNE08OkRSZT0PyrZFuC+VWix8uy+Oj
v392AXBGE12EeE7weDbU1pOU2TCKuCc1dFVD3fXN/JmrxFZJXX1pRMW8bS+0ksh5obyc5Wlc9r2J
Q79ioJCcnX1F75FI2+vSG1LMQ6fu/4e06+qNHGmSv4gAvXkt2jbqVqsp+0KMNBK99/z1F9R3uO2u
5jWxd9BisTOzmGRluazMyIgih75Y3b1I/5I19mbA1AHUpuUYyF6LG4DRKjtQoQJW+2Vkrvh1cVPO
Grq/LVrALlxPpJIPSLpmMAMwHf+8AWnLy4Sa9p4nzUPyMBKdfbpvcXGLXhiklnPD9Kj1qtg4YjcR
dP6ix403Ge4dgrBGM73dN7Y2OmqZ+m1ThJOGOSzy4qNuoUWiRniIpkkS6/ctLW6Ii2FRq6VXRqVH
azB3niSApaVTrKKv0qnlvTbqBRj9EkVdsbh4Al1YpBaIloIxqFdgUekyG2wZY/cGOLjur9Xq57/n
5ti+sENdR2LFc4n0O2FVSoJzH9lsIxJfRFMzxHq5tF0J6FbmjH7neYMYxY2EcQ3yplbAg+hlZGJX
kLhrRqgHEcpQoTeGWIV8r5mtqMeof3ns8/018b8cIf+zuVTqxuMZMFH3czTFnuo/UCGxn7y/lfMV
HcpY91b21cJyAOJf4PFm1yBmRD9G0l4TQCXEcue8qqS95nnck5dL7GcwVMC29Zq0kvdctocq0NwM
pwn0k1KMBBXFS9jrFHuUdkPOEYbPUFdWnBUvUimQ+STEyP6xRHmx19i86pmJO/u5KSebUuNIlj1E
hli+18kxkkjf8ytrcGE3q5D1hmEgupDapXaziLzikAsjzo1s6jdsVSCrV2WZpQEaZDYtOz1JUZWM
JBXFwfEHUdisjHlef9SmQ8qHB7szOi+Ae57X78X9CvBl1MwJ+3P6Ev0tazK40qF/S0GY3ByytSfU
wma4MkadkkyXNHIOa+c6LHYpW5lJE+vj2Jgrg1qzQ3k11ZS8EHLY6TvZkAL/2JYqmBimbQklm4bT
4xbaHaBuJnKSHYte26hxvGWD2I7xnOTGzr7/PYuTfOFj6gBFUyBYGHoJw/Yn1xe3XD49hHGpj5yw
CxNg+DLWZKJ6xQuL++bCKnWcQp8og7IsrPZJazWyb3leaMQZbzXduGJqxd90MW5g8khTeiyiBl3r
vTi9KfVhEiHMeN+PdK7wPxv0nyH9PjMuFmsHWRkUzzAkNv1JlbeuSrYtp5KJy80wR8yaME6AK4OV
JytnRAIcpS7HawoiK7P5exZffARU5bvc77C4GND5hr20VYfqIEbyTmo6QyrbTZKAxldY8/HSGY/N
M5POgPYFhK3zJFzY9ctYZJSQwVHxPjRI35GOTPq2s7NTAdgl6d5XnL18Mvxjj9qsZQTGNNAIY1ID
1Skgu1eEgpmnnT4UAGaLnD4h+ZWC92YAj2WthdaK/cVFhbZdCDD/tpdSp7GmxVJTdip3zlpUOcbo
oR+hVyx0h6mW9U7rbWmckHyRd/UEQAKKDRF09EJHZibSCit10sU5v/gW6rlXDVwzgL2IOwuJ1bNA
YIKsxVBGE4npKSRD/H+58sBSA+8C43eT9gETYJmgqw/JkeEdDKH9ZHHQl1iT5aXFav6znS7MUKNC
B1Kd9UrOn7MEzMyocINbqqiA7BPZCLoLbYFGFT3qa43UdeTpqYSKdN0UvSmouWbU6hRv+Xrw7KBl
BrPjx/dQGcqdAob1LWQnRHPiUahS4nwygFTuDn5aRJv7i2R+NNC3F/KDoEhgIRbB0dnzHkkj1LV8
/hx75bGp8rPfqmttfUvrEFlz0FmCBBJJWCqCC9Wo7YBWhZfkcXRCwVc2as2hgdCDWtf94SwecGhH
RZSDZBSy6NRNkfejWHOAJp6VWPiII9mSE7vnD7wAvicww4e8kbB/0MaqJ3FtSkMOcd1cM+9/xHw5
XvkUNSBQFyH3i3AAvSD0Q20oJi9U6tpFFxBhu0QXQxCOCT+F7Bs+/3Tf2E3MD0JopDYRAaH5E1Le
lDEmZEaRY7ra7eLizJT8KRygwFk0LSnYacNMBdY927MrFzLduqAqs1lwknB4hwJhRNftfXBbTqkw
1G49jZbadHaR7Kv4hI3G1JPVjG9Vsi9Y12/Mjuvsvt5MECGRGuP+4GnVjd/PAIEjuqFRqYba/ByQ
XhzpcQ0yzlHVancKn6djJugo1iadrbTEQ4ubOdo+YyoZSvH5jP7ehbKVcmZ7KgozkLbNCOU4Uu4D
zg4FgoKIl4M71GiHHcSWW+ZYn9dQWb+4c2pp8BwvoDIAzCxiRupIDpRSqOPSq91io3ym35DB1kto
FU2OZzQ79rEyBdxHtVNZjdU77R6CIed+1xjTkT2MzmpG4eZQnsnEL76GOr6YXIwZNYT3eAj8lmat
t6ZPGB3xOi5Gj3x9j0ZEfnxj5ZmwsD94sAuiXxl0GdCdm//8YtLSdip9LWMblwuNASLGLf86i39y
OU5MnJ33l8jtiQBKbGgyAuUK0jwsWmqJlPXYe02DlRp1haNklZvF71pV2HHQQLXC3+cxZ0xQJ0dX
7E/DfLfqa5+sQWluQ4/5I8S51A1gCH6oXRp5Dd8xhVy7MZjGc7kCniY6+ScpNyKR18fGyBmflFpn
emU/9yRwbyteWDgmkItDSzWA4SCKo4tBXpiFrJqFjStGrx6k/fr8O/L5jZBmpFVYohTHIg42w0td
bfrioUh8pwoavRYMyX8LOfCe8eJKRHBbwIBP0GiIZhw0a6JORV0LKAVJbZkKjSvU4GYR9nmlM749
IBodIpJrkjG0P+Fgy9FjyQ4EDcxmLPAryYXZ79R+BPwf/Ycc6IjwL+ob5D6rMg/3k+vnJUciDbgO
tedXNRZvIkEMFQ2+sjArOUBem1rxqAiO4EHsWhcNa7Wvp7EZqy+hcFBKK+ldLzfQpdK2f1fmfD5M
rgc3S0bMyDuQLeFwpK1qgLOwUSCd1cmZUms8jIMuDiB0k3baSBAREBmtT860+pq53XMaC35KsIDj
WuJEVLGvdzgDNkdeKXn1bDCOtfkMTfRXEU7X5d3KUXJ7AVCWqI2V8FIjcRUsjXaxrzaZMZDvjEAh
GhAWUQdDs25xEMVpnE4PnM4MbdWQIY/DmaERbFOL3fnW9LjWHPHbUHXleeqrqJdGLgmtJOEcOLf6
qA9G9FfdZpsMSlQgpybCjnMSKzFy/Zs0pDJBDY0f1pAtxuYtxebJCImq2CrsZAW+enPeU59FPUim
RGDruSfg3OugM9QVMyMFlLDW9ENu6yCUHWrhceC0yfPo107+As1ZDDozXJ98vf6piEfqvUdYsrLa
aR1nlNux5mR0ikozOoOjG/s0lulTKZPU82T18LngSM7khDq3jQ6jkRqVHumzRpKxhV/t+zttHg81
3TN9NGIQ0C+BB4pahBlfNvwQdto5yF2VfyihbhRV72HxkKAMe9/UwhRCKx7tKDzuzjntdb2zeqGT
gypCM0U4krzUAY/zAR8vELcgH2OwawJH85dTI7s0R/N+T1wwYSmXzFnhA1JGn2n9r12HOxFkATxo
UgQ81CjXSSXq51XVha7QFESQaqIWFvoYdQQQOuevQfxvJ2rGgIF0btaOAIs/tQFEBorBSIDAGkBP
HhAg+Tv/Kta7cU3ib9HQr2wPdjlWxvznFyFOIo5dnjVC6PJqSYBGSt0C+bPSKcOVW/R2PcBnc885
WDA0HLfUBdYi9ykpTBi5yjmRZRKIiZl7DSkZHXLiIcub4CW4vwJvH71AasozDQEHyJV0M2XI9OVF
FPuR20ChtX34FLej/sOQ6JjqaOCwY6htvbNGYxf4CcxVnembHPNsHuAGoHgB6sCev3atKjZsMwhJ
5MrPpT4ZkBdzaktvX1dGefNopcxQV1jPlVEVBWnkpsSzJTIripUk0D8nwm8qE3VFEhxaozJCEJsI
5P250H1j7R7h5/V4vf2ux0rtjgQBC+AN+IjizXcYAnkDvSMtju4J8nWiMZiPExQNwQZLClslOFyB
CT+yJFuZ8qXVfOly6jqTo5TzZRYuV8iIirGiixCaK3Zxdb7v9JsgFT6fmd6RLVcQjdGHQS2OspzF
TeRKSAyqWQCBSpHlicKd+g20Eu8b+30b0s69tEaNqmxb4LC8OnLrP7GZ6J2lESwnXTV5ndcVKzXh
aqswOTIYk/H5BJicLQOQF9r5HrJYem00pH6XSbthSWVDkctu9Z+KRA5jRDqEdY3BaAxms1ZLFJbW
hDKzErHoN8BdR312EEVdFfNi5HaWYHS7zUR8RyHtaYKkJm/mZNTZLZA/m9KOLP/01Fq9JZN8w1pC
grv3T2pk22Eg59BgHgP7vksX5w+3E04HCIqDpOx6aw59g9sinD+t1UikOk07GU3JOTLiDMAA0rUC
9ZIrgLSVWdD0ATlOw1R4NdZSpitj9A3Im2xK9NzbyIyyZ9YSfbfwG6zMS0vUaVC1JR51AyyxIxEs
v7TK1vKUXVLaosEgt/DG5pv7vlwbG7X1g0orBCYrMLYW/P/BYzscunBAqf++mVuUIJ6kqAtCBAPN
wngZUgFFmMYZh2bQyOUVo2p3aeL6CEanDRC1ROhC0oqIR6ddxzi9HZ8BbSi+67Uz/Xas+AYwwM/8
AIij6LYuduoDiWPC2JVHp1KOXrjzygee+/w/DBWU+b+wWhEXFzXUgR/w8mbj2B0s7Si8l2b6UzxG
Br+JTcVuHBTTCBAi5UoqetHD/5i9SUD0gKT6YHCO3Wbf2uIpP9VGa2nmtG0t1iq2ioGT58ivDPb2
yEaAiF045+mQ3xWpBZskfp/E/BC7AWN5D+Khjp3RQ4qBO9x3Kq3l+KsxzM59GzLwPpCxoNYpG+Ld
C9BT4k77+vSmkJIg0Ad1uwUmRPJkP+73r/b34/e399Yf4yMA6t0aU+fCUJFbBmUx8tegl/jtMLmI
tVKI7oLuo8xc7yOzmD+cCf1P4/4oudswC/VdtA2BIFlAMyUddo8FV3pdNWTuuBVf2o/g6H8AX2FL
DvM0/m3M/uy94mB9iFmSF0a0tkfnybq+qWB9ZpMAvB30i3QCveqFJi0DIXMLY9ijKrDz7VdOBw89
bnogf9be1LcR1rU56hjnRog/xJIMc5vUSU8DtDd1dqMdqp28gXaXIxjls3SoLZBq240dnrNnzfVM
1mlflYioB+Y9eV6dgDUXUOuZ1cKIKbT5mwzWLCwZYuCBJZm9wRu55R3WJNkW5/vC49SqLoourMJc
yVyGaciknoTkQRqPYqtr1bPQ66DavL/AbqPNa5dTl3rBdMoA1rbMZb0D3yWGUO5C8V8SOM5bFf1o
6FGUUFxENpSa11D2R0Gp2MCtwTDAvRZraa6FQaDFE2EbBNLwCBaoQXSZBvIrngtcSfk7NI9MZofe
GuRoYbMj6gfhGrpJESfSBHODlGqDKOeRexQM0XziSb3yoLpNS+JtcWmBuiWQlswYr4AFzn/Kh4So
0SOXPLCjnUt/Vd7KXdHfiXvpjwZJCdRw76+DhdTJpfWbywIVqZTnR1gXP/xS71/ib8madslnb/gP
RHDGyBQ3YbEpngUir4lvLlzD8CoP8hAsEoAMqUy5mGVCKwBo7KYp6fHYcaqTvEYENG+cy6MMIQZy
8TACQi8JVOnUPq6nPqzl3M9df2RILKEhIlhzIb13aRPU3s1aT2n8FCayff/DfGE4L+UL/yfdBucQ
byVpC1Hg6Sc5pI+9y66cnTeJ/v8YR8M9PIkx0hmGruqrXB0jGHeFXfEa6MFZ3icm84jNEJC1m4He
cbS1ebdcXH1xPpTFMFtDM6MxNPskQFqje7m/JumofjaC2BdC7XO9G0SV10bAdzGVrcjmOHpV2Sqf
41QfgAfdrVFu3gCHaUPz+rwYTdk3aVqUU+4KBFq9/i5/TnbctjioztoVt2qKcpw8sYXKg0bCZXbe
Q7FJjr7t74OniKxRNS3N0KXzZudejkmLcezKMKRIeLF7f0t5E8X2/QlaXHQo7YioAiMAAgX9tRFO
ZoTY47jc7bciiL1I91m8as8gAHxWHqWIpCtFk5vXECYKyU7I8yARicSdSE1UhZummEMSVzjyCemf
6pN6RKS5E37C49qhtLD6rmxRM9WAjNcPmKR04124bYjnlFb7uoYgn/8S6lS6MkLNUiCrA1iJYSTY
JI+Cwx75/dqSWxwH0IEQ7sJbEkWv6zkKvS7mY2DT3emr/yMcgk+hIvyr9+f+UvjV6aBGgiseRV30
nclzve/aDC/FCTT78tJN3gJ92D3ZljXsCCLFg0de9ZMTkda5b3LBd7CocixOu7meSx0P4GOKW5+t
Szd98kvCHxsby26lWWRhF82c3XjJYLGBMIbKcvoZE5c5w1Quyz1EiUZYgKd9f+XiWDKC8hzw9UBv
sFCzunYdGqxTriuC2oW0cAR0GAiYVAAJ7nvr9v5DqmLO3qMYiBcTrVkqJVpVFmUGbIhSoOCYgHk8
b5PE/P9ZoYbCtkzW52DPRL3xzPA5yYdxZRw3ABC4CQPRcAag9IEHEXWRS7kaRrUHEy23nUS0XWmW
zOuyjHTUYzGS0Wr0Ltc1f8sIYPzYZNnKklh0pAjOZKw9PIvomgsXy7Ek+GntDh3kVyEUluptNXJr
w1w2A0w9oMWopdI4FylovXH0Aa+pOAPCY+qo55OedTqY4wGR5N/Y+KObPtragB4Xt9aXTwdks4+B
spkPdl4GSQnl44lJAe3zgM8oxsqR2FdPhv40/wL9ypVh3i79a0NUyMQBwgb4u1K74AjSU5EjXfEo
rV1TN1VRejjzV1zchYzE5XKQAwQhETQ3W/XD8Ol/ZyAc3WQOUEqoCYZGYTtKTwarMk482QakJZIx
Z999JNrPLX757zcKuoHRETwTEd8UqoMpl9IUvEFurYTBE6exmjFNQb1yRN6UTH5HDkQ/LhFwI2n0
qaxM4xSoKtOgmKBuuV36ZFisnlncTkHmCRjUxJF3qPnyhq5tVi7rXwDY9Y2Aub2wTZ2dbdmxgMPC
NohHXx9QjNYLo9rI2+5YW8gIW/nmT26lxguLzu/EPP+97+DfZoZ75vnrSU+6QuBa329dQDAttLwd
JaSIWLvYeAlBjt2S7MFR9N5CEeOJ3w+HbLtW9b7BCNDep7dRnw49K8ADvqrnzafyOtRbT3lrAkt5
jUSdC/DIq624JDVnZ8xkpw00WAw2+zsKIJLL9zNjvpJDwoQx8jrSq1yXGSPV8LvTU+vb+fAtgUm9
B3Vv7misdd+BC6EqUgOAbONSAt8i6p7XDpT6SA7CFtgRv9DDYl/7pszsGKd+zR60/dplvnTc4eYD
eQXSXfPZc22saDm2Khm2ddn2TydC5boPjfvjWTrTEJagcAHcDcjuqdgxjEJRGaK4dYM6SrZDk2cb
8BpVOttqGgEEvlyxtxCsAvoF/A3QX+i14WjIXT3GSsIkaYvni0QeorP04JwBafu5P6zfWgO9zi/N
0ItMSZSMiWBmtKEDtZXO0he3s6wHzpAfK8fb29IHsQl56sjTRjOjPyazOZ1YEnycWuA9zoU+kp+V
oQvz3rr3TfNsXxy4bFVPktbim+SRxOouUgAte2IDS0MVA9VEZBJP6TOqWoU7SVb7BrJlkDEAka0Y
pTOCE6c2m2ch2nE/Dbep+U/N4CVS7b3RCNbyXzeVznmPXrqPuhuqtG5Ay5C0Lg8R7u5BKHQHDvGt
TNcMvSf9Dr8C+TeJzMisbJ1/Mk4Jt7LVftEM9/xFrU1+6FiG9/LW7VN7jG0A03P2E3gtv9I1h9FO
tbTV0lPaH0toMgv9Lik2IftZyAl6BgnqJejpE5i3SdXjB6UyNNkYtacOePfYFPFgFrc9b6U9+Ol+
ig14h7iMcIxdxcc8NgdVh8Yu1x6C4jB4j1ENAssaGkkywf+YgBf/O07tdq8W5iRbwib8ivxwp4LB
QiM+dNLvr+XfbDblBwUkiPgHRbW5yH69bmqt7kCO29bu28fxE6AZhjQbqG89MuQTmoooPc/lZ2T3
GXMgvhkZ80+u47/xmwxARYfD1tyyZPsncZ4FEwxOuNrPoJwG6GpEyvo/P72T6dgD9z99abfPPA/I
Lc3Kf2CPv/70tqrSdFBGhIXKJmHZr1BuH8TX6I/COLJmZVXjqu1LFFVrS+d2p6EswAPJglAY4Si1
fIU8TDxk7Rq3l9ArW0/lhxhpb2zkP2jhxK7s66UrAZRp4MBF6QjpXLoELERVmLXyjNsVEhB3uLVU
GwUrGgoy0/JbJBzTjtTlWm5yKZK4Mkttj1Io2Yqf4cLa8UUjxaNYkuQcb/1n2eiBWxNMTucJs2EN
Dmk2ZlPvMrt0gn9bDMFJgXLOnGCe8TU3ZOa9EhYiA6Yul2e3IdFUi498o3kez6DkGdBrzpl4IB7F
wr6/suazkt4T6CgAVT/wQ5Cmo2Y4HaNUrFjEMYz0kPM+qfk1zNANavJ3ZBcmKP8yQYmc1OA1bsnZ
BaYSzIUdH9idb8XMttDzAuFv/9nZfv9yf2wLWQP49MIylZyQi4jX0gCDwyPGqjYgz8RO/u7I1xfw
DZhOTq9wSfmGhp81HMZNfZQeNhVz8KKfTW0QABz7IG479HHiTPG3Ac4U4OH5N/RmgUDLGtfYx24A
g7Rd6pHcK17lqwzcXZsVoBrgpNE5QAbjvQQUvJDiQeKR3MpOsaEB+MKvFE5v6gyUefpNoKWe3+Ug
P0QKstgzB+WgPQ2vykF5GOz2U3sMHtbSdv/LLCOFC7g1GkVoFHLl850MQqDW9QaSvsRPxTmwJkfT
868Agw9ICobrd8E91ybrk9TwDqp5f50tJCrndfbPF1BTzQpAFKQiproQTCXRPRvyKKkTg6csIh5P
vCNbmmz/d8XqbUFgtgpZIjyi0bGiUqGZyrBeJtQIg7ivYSOjnxU6vR+sKQpW6G/Q3s0+cuMeGvTt
WUzctgYiltebeGW+5/Ph9vz45yOoWKyvpYQNZDhfTdreDDic1X0o5HonF6/3x7t4Us1akngrqGDU
pCxp/qDxeSGhvWL65vMHtmr0+wbmWboZyoUB6ijUhKJVIoVt3GHPvEmOhIfQbnqWVxy2eMv9amL+
9zio45CbqkwReq5x4x/hi3mLv7VndS+ey2OWrwxoeV1ejIg6/6YxK6ZQgKmpJfwHBI/ShyTQS8CF
d+x+eNB60rzf9+GvQg/tRDBzoQwGrVNkaqnTR2EnLi1TbP8ChITvwC29p1tJ2vbG8AJ5gHqnuOmr
n0HTZyW4W7xlLgzTwjZizTIIKzR0guARXu1lW3vTdpA/wJPgJ7XCxzV906VjZ05h4dJEXIRFSc1j
lKELNePx4mvKBzyqA7mypei5Ep+rcnKawcxRWQLpdwLQ6kgG1gEjWJUJBAqDbb6tUk/P4szJMyuv
16Z93vjUHFx9GTXtbV8JnDfi0SFGDl/uJHSfdI8B/57F0DE4eIxVvjcP0zaJPu9P/s2BxKFvDiDk
mcgFsSrdiFypQd+0CKdO6EfTAPSXdVyCT+34WHqVyfUeOvrXcOO3+VpgKmd6RMwAyICQEIIvLt6C
oV+LKJwX9Slgjv548jTGGMRj1gCxU23H10DWBXmft5YAmkrNiEabbb/vj/o2C4ZPACwAnW8yB0po
mis5L9QgCLWmPrUK2o4J0+gj+5HwjRnkrMVJjC4reGsdwnGTlBslMMr0kWd+phGUZl151MCB/9dn
iKDqLbMyITcn2vxl6EDSNOwMwHzmhXLhHBDBtBX6RuuTUAdGJ+5L5qep3X58a2TNEXBd3vfEzV0w
m5NBEYoIHmHA7465MNfkoPvjhb4+yX4M4uadNoS6XD/eN3K70Skr/PWgcvBcJaM81Kc+/VGajjQN
+Gq70qhZZJDYpzi2It7JvFQvWyebnsFZvLK/lif8YpyUW8F/KEk+2p9PbalHQWYrTGNGZQYBjXFT
T7nBhboYF2RCiTJ+fx/KvRh/NM0zKGVMLzC8fCsqNdGiR/SecX7m3PfP4iQgGYsFyYL2n46/cj5j
QzmawNcNCELrO4NX60m3+fdGkOxC0xfA8pCppHZdq6ph1ShefepU5rOuw8qJlSmxUVNfo3a4zXJi
ukF/juf6vLkAob6e7lpog6YtuObUsc2HHHqmPzxMIVDKos37tQ42ibnzSHCy1KiFp659Eoat1Drh
Y7mLPHRPpc1+Ss4BbwVoI/gI9cjs0Q+beseu3OSdnSukB+9HqZflGmJjcZ3ModkMAAUTNE2hkg/Q
h5w0pTnFDLeLe8lk+o6MwfgUorlFhOB3qj4y9c8s9xbUCE2VT7zDSR0+9iGQxZA0iBOLf2vxPmkK
IxFZA6qMK2v5NkSAezUWLQdo8kEl5jeBdbFnxXGMylTqm1PZG6Baj3Ej7dFF7pldRcqz8hcQztG4
v3gWrokrk9T11HCRL8kVTELlLn1ogTdiIC49njo8VLI//Wq/4LwYr67DeYgzEhe1EPRC0rWuEAck
Mk5+e2p/mgbN8TLRnlLvaXzsh4ogTnVCaaUhbWEPgj0B1O9oJ5nbMKn3wCAApZpJ/XBCNmcy0qJH
v4jPx9DnUtbE9uYogxrcfLojh47WY3QZUFExm2tVwI3TcALmyih4yG9ovp6XTuuvcGIujunC0Pzn
FwuF63i/Khp2OHWNrSQFaaJtO66xHt3E+AggLkdDxVRqXeOOrTGaPn71o8/Ce7m/9G7zaJQBau2N
HieHkQ8DEkc4xelaPRgttEWg7Ckb5XToXrqVeP92gsBjMJ9gLI/KOAZ37TeRb5NY8YLhlOdhbgdS
Ee+anh0NdRpzINP5NVbi2zsf5Q000CBhh95faAFe25s8KQIkoxpOfqg4zTERoUfv1WY6tsYE0Xri
R2td4LeTBgADsBk8zCJ9R/dgdyJoqlCMG06JqiFtGqLlO86UNSu3LwswIfw+LCASix1NXwRjIrWB
GkpwZFcqmypJVQs4Bl7v2SI22iotnIFhYiep8Laox+ynU9vRDAelIz7owk2wOPkELSadBYieb6rx
kNiCDyLH+ytsdu/1fsRXznzMcyZPRXP+tfvDTgq1UgjGk1b0RNNCnQXqkOtVQ+2tSFtjAVhy/aU1
arJrTaslCJjj7Cxzw68lR6yzFeDo0oB4Hq2nIKUQ0OhNrV/ooYltL8bjSQDYy3sOJSyjB1l4Ybmn
+57j57CJdh30K0EhwbKIXWiNtzjxQklM2/EUFLkVJB9sZUFvlkSNPhyrR8VHe4P6Gqi9AU0EbNuP
MHpKfTvSdmA6KNB73H1J71moEHXm5Bg+73/d7fEHHo7farqETDjKCNfz2kPTVBvLfjyVsb8PJUBB
tBLUzkG2JpOzNKVAw6t4WCIliy18bUjOW4XvmWY8QfP+4IuVw6fB8/2xLJpA/yTcjHoCDF2bUBix
rcUeYwm4AE+WjJMwGHZVGnQOxOn5nLGwuJTmRlgaGjbmMldWsjSecg/E5x7OBdtXuMaopLzRg5ke
XArrzsmYoNLTcaxNSMWl26aqah1i3rxxf9BLE4j3GRR38WLHxpy/9uL+SpI+L6qIG09SrRwlLJyk
TY+gN7Lvm1k47mf5QE4GGxcq2zSkK0kUrA2ZHU9hHzxlYMWIp8ysqj/jGtvY0r6UQcKNy2UuotNx
/iTVMl8K8XSqu+i7ijUjw78I6kQGP2lu2dRr5ZnbsA1v+guD1A5oGt4X1N6Hwbaxe8jHc8WXmLkJ
C+A24dUvoTPvu3IhNoVFVJ/AqQLUPQ796ymbQPCYpgAqndJoy7WCwXNbT07AaNZA6Z2BfvDfsRWt
cfKPChtt6sxfeUot7RM0I4JScc4cIYi8tt9HXCmAy3I6AUM56ZXgFzbDC8HKMG8T9rjYFODNZs1r
BS8qajuOVcCkZaggeaHEDlcY3WhUIeEbw0tlEp0FxUbTMli47IIB/W9bGsLE78DsU6M0G8YfvexE
abmtGuG84v/bwBkfhr4cUHly4Nq4IfTk66bKJHzYwBxlwFjAAh4wJl8euWehsELpo1/L8S5tUjgC
gCJAs9H5RL0reRGl8lgUJuwe32Q8wQKmYpMlay+QpU06d+SCRBMCAhpd9OKhIjck7DSdhqFL0Fwe
gb1CLSsiByBQ6oO/9/24EJEh+AaXEzJUWMi0FFATFLE2ND574vKGtfMwflYTRtJZX2j2aRaldlpx
itmJw1rjysKOhWEwiELgEdlYOhYB3FkVxzqA4TO/rdze5nt9yrbND9e+3x/iwrxdWaLikJRNBa6I
MEQtzTalBMoPUEsGo/J438zSgFDsmInQ5n5K+kAQ02TSmiwfT+pDomOPlC9PuaQLgZ6z5L6lpTm7
tETdFmMG4hsvh6UqtjT5GzBCvWJPMfq3WdWt1wiOl8YF1BAWPYDnt8xqflCwfaRV40lhE1MJfACx
OENQjRGU7iz7lBUokHruvx8hHiUzFBOUODddUxC5BSVvymOE6EgQTyNausEcl4Gg0uqiFbDekjcv
bVEJs8RXVS/RcPeyOnvIgeMHTQW/y1esLB2kaBUAlppnQaUAjqDr8xqyH0qqluJ4GjUAENv8mPeZ
IQ2R5UXyJk72EWNWQKD0j1LY29nUvDDIOHh/NfnASnqI9PxpVP+209d9Ry8cNldfRb0IBobrGSZE
GDT46HhWuw0fgRgH/GAxiIPvm1r084UDqG3oqdiEbItUis+LCakzVH14HzJXeIlg5UY9pnhNv28h
DEHJFVK7aI/HIUPHO2Pmx1EyhTixG/bk+XbhsaYWbLrkEyqn90e3dMjMRIuQ08PNgN7Y6+n1uCnu
KiGfTgDXtU7vqaPFiHgKRsJUbu6bWigrAD6LMc06cfPxSa3YfJRxbk7FdIqTc8W/pPF3onw1RzUy
wunQVC8J85oVuyY1gKkEk11k37e/NFQEHkAqoj8WuAzqHmRVpu6DZIRXxSG2IfDxBW0334TEdrKy
ZJaOHiRXcTvMz1UUbq6dyoO6Txs53Lj9oKdPwjkfj8Ju4kMQHFh+sLZAF8d1YY1aoNUwFT6Ty9NJ
KlF7/C/SrqM5cpxZ/iJG0JsryWYbUaZH0rgLQ7Mr0YHe89e/hPbtLBtCNGL07WEvE6FqEIVCoSor
cwRI2E53zRAL3qwfYXe0GoGLHSMVeFFiguNyVf2CBD3WpfWsjz7kMWSU2+uz4/wo29otOgC96l1m
HEap9abs77bzI1RH8odIc7P81HTHRs3cLIxJ7anrnTE/pbUNJR/r1iwFjxLegUX1FYg0jK5iAoTZ
52hu9Nk2ovUMxLbsaq32MIB63hvzVvGcJB39DmTYXmX3n6gSYcYAFRvURaHmyJZ9m6WrOwvceWfr
ew6Ce7Xz7RgQ8WPRzH7x7Y+dGVkWWt7IJYFFZ2cHc0w6LXj8yWdISDg7JSmgodNX6a4diEgc6r0a
wbw50eaCligeRSi6mfSDb155WeZMk2lNytm24ieTyIVfRcicyaxAXnlp5Z0BrnF/biUM8q8mGCqN
VQmGVi4OMQLZlzadS0h2ptDXGcz8xkb2G1jjOAVamsZuS5zhNlP10reJ0oZ1Xtm7sh1qguJhpHzX
xnnYodqs7YCFKB7IIidf5iS2oY83Vj7BvJcgSnFuFnBb0ActSk5ovDFeXg99kyVDqZ2rISz69rZY
HuwOLQPbFrgpLxxuLbHxqEjSqllHokGHPgB+AQDSFZlQu0vK6qCkdxYBM9iYenniVnocZD+X6GYo
F9eapR/XfUnH/jH7S1lo8SaEEDOqUvTfN/s7oPfXOg5+iKyUfqejwC4CxH3EbeFYbE3QGLYx0UvF
Ojtlrp1z48as7qwWAwbIJajUijWHc3dnAQmIoipZwt5cPBXsRNlOA+on+/KZteI5hBsdlx47U6Xk
Xd71ZqOdDVkKNWn0oIwqeuLRJ/TH7/mfDcaFsnaQlb6vtfPilZpPzH3hVcSz9u0pb3dN5JPv/9Oa
WEdSR4xXkQJrSlF6N4DMAgT7uoWP+BpggzCSgiMBuh6MojFL0ua2Xu1S0s/dfJzNt07/1rv68jpE
QfFXA6GX4Lq9j1cazGFkDO0XGnVk5gLtenVtExD0neGZQVrez8VBJiJBro9ur6GNBMlaEyESjVcm
9XFUuTNzsHiepwSj60vZg5UbXSXBMadf5tIZQD2A4El7SfifydRbpK6AFJdkGuc+MBvQyK+h5EHo
rTW+PyuZCB/J+W4Yq8QMCCawUe20mFSA5GPc5WlsnM2mCBtAxyS/1EYBqpa5X9EkQDNkownJhAsS
D8YyU9XJCXBu2y+P+T59SkQ9apb++IMZJmQsEhBPWQczM1RmXQPMao1r7lM3/mmCCjPoQuCfUv9b
vBtBZCX5zTG+H3fPr+su2l13Rt56HQ1zixADwKFmw+OojegNqRFUh5vVy5Dzg4LQrZuvi74rQI6P
6UlB+sjs4vvKUT8BrIP2BuA0l8ES79lUV4qMhEqao4osp3+XcXpX5CKQNteOAT4eSrJAR2Uv7Sxt
UTrNOMBOd57rk24fne7PGpx0KQDJ0OliGnExGHlpwupWQppqIiGShG/kBhqX1/eGOvTmdP3z98Es
CHA3CNQxUXz595XFGOoUzBthKu/1xhsPzXgL+WFV1IHifCqwhP5nh9mSTh+t0nRGEhb1m1Gd1vhc
i0Qa6Z/4sJT3VwPeY1AjYF5HcZrntmQuoEInFiTebh1gKzr5dSLn65+MuxTUelAXcdCpYG+LJHYk
mQwmCSdlb3S3U7azjB//mwkm5sU2gUpHBhMzGGvLE0xIiWAVbB37n50HqbyDmhUiONs7WnOzRz1M
SUMwLt5EQRZAztgFSuzw97MoqrLoqA+2mJsCI7ejlkAqIMyyZ2s6adPirU7hOlrlyolfmj5JMem3
m8gXjfwl6l2xJH4frDOOkcZDKTV0pVLiOn9BkHW5ie/GUH5eA8OtPHLzSzn0/nzT79Jg8IfHzCOH
xq+eh33pazdLoIOtDHkkpnB23eMS1MJITR9UHzx3sxVMHCnNttYK+nm+Yu4ZYz7rUYU1y8NAkhf5
36oHGdMdmAIRFfm5nryxyxz+tu/XrIZ+dUimaN+C4ElW9/YaXPdlboTZGGFO/jw4MTFrGDHqJ8iP
F9IXeQah1uIIHPo9hbr2FZm7e07tSsfDKQ0Vf3Cbu+GEEdgjkJYgp668xMuOyiG/q4PVt26AqvCU
u5/dqT0mnuTtNT8FxaTs60EVQKXlEcx0akDOEI0BkfUC5u5kp7m5nwZFIGLDoHvL/mokaWjkoCwA
vWRmD2onWhpVT7IQ6hjtYVn961//vfr84e9DmgOxV0aPmBXSTiJ5wEhmlIZ1/FJroMcNonzy9P5r
R3agkMAz0TKL+8IS3Fu8YIz2zG+zzJlTTakjRoplAbwe9DNJ3HxWQ8UcXswxKQSL5CQYSNfQAKeT
B1BXYc6PCTeONQNrzFUwvnR7zPIoZRyQg2MEnbW//kV5/kxplBVKMg84CxObIS8SGXWSZ2HXguZa
Lm8cCWoO1TmV532h/3mqiCfDf8aYwFkQozCjMc1CgDfuDKu7jYcfpjX6adu4spIHky4S+OVuHMi1
IUeLQQ5sIfx189C0Y3Tn65JkYdaBT3upm36Puw6c4i2YCjKbiKha+PbeafMpjb3KnFonk4gOoCwK
W8rx5zFD9dmZa0GSw71/QHUL5QHKkY8q7eWi5HSO1c6qsrBWvsp1HYw6Sv3po9p8T/TjNBxjEG4T
CONa+WujH4r223WX4cXZrXlmjUuZLiuJ6iw0IrN1rUp3rWh9jJv2y3U7zFPp/aLDW4/WznRAY2Tm
0NXoucVJ1WMkWvsBLMuNloFos3hU7ZdGeSAZSHZ7Eayfv7T/TDJHL66SXIoxXR4669T5uWy+6gDG
HguzEayNd+y2a2P8MtYKSB0W2MIla/dAivv1Mp57u04ApW9cKTKO178l/eFs3NzaY1xmTaUI0Bvq
l7GENsyXwf77ugHRl2OcQp4GR4mogfoJGDKvrh51QxCERf5A4+bmLDcZaIvGBn5XDrVrkfQMiI0v
yw9ZdtJQs5eSNy0R5XrcfULVmBK/ykDeMfu0dG0GOEKBZT3MyGJiL58Oueb29csnPh9YYoAPxssI
QIDLtUWNnEerAl/POuvXAsInL1Ki23km/nU7XD+gAld4vdLWB7Meo4HIa9nPWajPz+ZwkIzH63+f
6wbmu2ANENkf6mlpMlRxGctZONX6Y2GM4WIv0LGqgutm2ALiP7FhY4f6ysYXInnJJXPSslBSYApl
p9yXQOykvk22sZ8s1Yd0ve6R1v4xmnrvlh04aVoXAMqwwGbG5fxnCNR/fg+CsYWnhwH+C8Y3NWlu
FqDP4Sd5mBhHS4JOt2s7gt3j3S4oRYPKA8oKqB8xuydplSMZK1adOc9d/avHk1CfHvRckHtyN3Fj
hgkWRWxOPeC2WZiXuw7zJfkMrlgionMUWWEihjXrS5lUWIxGgMZJJfM8pOXo2sPbdV/hhg0qrWFD
Vw0zZIwdnINoXREZwqqInJtscWxPK2bDb/IiBYHW1O5bp7OPldr4ktKKVsk9cFREB30yCrhh8qt8
KfIobqwsHEPnF8BE19fGSxWRB6ACawI3hn7M5THIEjWPtGLNQkKWXWv1x9TovQnYiaJ+Urt9ZQpC
MG/PtvaYK9mZY7uxJNizNAzCSjkGyytXOIXKC7pbK/Sbbg53VXdKKSkKLn5zxg45t2vn3Jt9fxqd
+pCJ9B55OwTIHXqzug1WfBaBRSn3Fqg3ZWGrr7JXFfHsabMifLnwXsUo4WF6jqLGMbVwuai6qooe
rBJZ2BhVoMsHCch01Wvtab+i5bkQ4oPkxO8yUe2cFzO2dpnDXNeJJmkmtsws7pxx3xdd4NQPQy1a
IPczbtbHHDOD5IpaNTTyz+7yOB2uOzrX8TZ/nYmvkjOV/Ui/ntqhDSa9yLEMeLmIso1rBbc8FSWE
2hr7upxqI2tmQ8Jhder9pHauWehgUzldXwvXvTdW2EPkGAlGeGOQBShfzaj2ehUSskTeVctrpz1/
wpZjU9UaW0PMZu5JSe4QZkFcH6LHabiaAf5aLU9lX23jbI8EFNokdS4S5uF9RvAr04ALZh7AZy9d
PS4jBW6W5qGiv/ZIBtGaxbDeJy4pzMWhnAw+KJpwXBqJsNyitkv0A3TlbjTku7g37maw5vz5B4QU
LN7huNxBmMJs1lgU46LmTR5aS5C3L5YeljG4jDQ//8zbY2uJWdA0Yt5QUpE/wO+OYGJtsuD6Urjb
AqQ4YHWYnIB/X36xeNLmoe5hoJGLnT3v5QVDnbHAuXnhBi+230aYG8kkYACThyoPawxi5rsqPlnl
fhX1nLhLwZWK5hYEkuADl0vRMA+z5vJEm0E7ubnLitJLcJtf/168pRjocuKJjdEMDEtcGsnXKoLu
rZGHbbLTMckfeY5+ztXddSssou49ddyaYY6ovHR6Z2kpeiIt+EvIuE5euyo/lKUCpGaNzAiZbUH8
Bmip3RwNGGHuLTC66NLgyj3Efqul9jRrKfeZPkm7vjXB64QKgT9q6+gZ8wgp00Vbn67/at4GbH40
K+7VKnWNogu+zTSGSrPX1p1iPlw3wctt6MQTOlJI3kBVdPn5+zHL4rHFkyg2b4bhudHTe7UbXWe0
oMb8OmmtYCO4SwIM3oGciI5xCma7GzmuqkGZsrBw+swfe0O+0VrwmjltZuyvL413V1IV039NMUtr
Wz2bs2xA0W1n7UT0qvx1AHUNgKYNwkjmwl/JNCgt/W4EVCxoN3tJvXrOJAi/3MMBBMC/VpjrvtWW
eCU6rHQqoDp5fTIW4jnDC7i/Hq9/LO564AYY7MOlgnvs0g86zILVC1ibwj59Mawzem3CHhh3McAG
09Y/5t9Y1KNJhmYhPVJAkEssE+pZK9gznLMwfab7ylZhqGjtv3aYsKU7XS6pK3KxYtB2Ro0RdglD
0dLidSBxg86n5yhgXk4EH5BFa/wTYQAgVdBwpXcyc7MsQABAyRbJ02LUXkLup1bZgxFyHifIK6Ve
Ev2lxpZndyBWuL51XD/HuwTweLxYQVdyuXV1pWazNiERIFnmNdGbU4mG87jOsbFA/33zVMC4h94m
HR53c/Q8zadImd1p+Hp9FdxARPFBmPU3TI2lK05S05zMDE84u9zLqReBR0LZOV2QQZ9TBErl5Ybv
WKT/t8V8sW4ac+D4YCuvMY5Sgc5Wvwfi19LbQDVEuFTu9jiAYgHuD9JOlvAuMdcUc41IoexYlkGM
XT5UFRFwLbPyN+/Ohz9Nh7SRrWG0+HKHrJmOobdZHgKG4tidG7WYvj8Fs/0iqbu++qo/gkdVJt9A
X5JBWbbTXBA4zrNfT7mbq2VwfS9535eSTgPZTGct2QfzIPXrMpMiD0e53JXFWQVqcAEdq10AnOsI
Egiec4KhBWKDlDwF/ASXS68iwJ5TGbkjOVZy4TbObQERrOsL4oUUerDB5gy03of5oUVx6miGRFQ4
9NIpywqwj5Fd3cpuPiotlgU9mKJ3K0MSEZHwnAcYQeA5gBzA0CaT6PVm3iuNjPKNPJWPJfZsmvPj
9bVxN2tjggmX+aCbgwTi6lC2we+iPyrGbaa1QdkM3mxpgs0SGWNOXkHZGyQDFTyNBPkEQWAQubVp
EOtzOOq2wBgvpGw/HhO2pGFWugxT5Djmy71BVt9MdZdMxc6K7jpS7ogqTDO5zogOHwZR6HQmC9kr
KImBWndoWXeoc7jlUlSD14EmvPbkRAXU3ixbaFjYRQk27UEByUimdBAXXyr1l170VuOmSQO0E9LQ
4a+itbqHYsnTbGdMSxrUK4b3qqidXmOnBeLQ6iL5KZmtNHLNIY8eBqLYEQ732Ka3Uk5mQarIX5uD
Vw3lWTfZlEex5zwfICwKODnqQ4ob94cJLPzXvZFrBKO8qJrjPwzhX57mKF5jeUE5L5Si3FXXPUbk
XVl/uW6Ee6oMTaElerxu3pn/NvdZIZESL44cj8AJUnYp2L931YxZr+tWePkO4j2+lo2xS4jZXi4l
s9ehtSHdF2Ieb5gwAwmM9kmIEuWuBWMrloXZDnTrmROVzF3ZWRbCH8hwHW94ur4G7nZYGOXUMGeA
ZTBFhsyGPEpn468bznOe3VlJ6/aJ4ObnrmBjgwngsi5VepnixdxBH/oYVaXkNqnd+ddXwtI5/nNF
YrcplhYMV2xpcO2lCBh5+mZeg4W43+3bxR1jzEUcMH9H8i/GQS4yTx72xvN1y7yYB9Qz9HDx4AEp
KrND8wKiHJOYuKDSYtl18QAaI6tcj9K4VjfSJIeqUTq76zZ5+7a1Sf994+HKIJdZ1+vwvXIKoKVz
C6apXdfOgo/KXxp0RA06zIQZZ8ZM2nXtNFnoxuiaH2GmqMl0X5XLB2eQ3aIVjMVxcSkAQoO9AMkF
hmHoz9msqpSnUa/jEb4OxfLxLoHO3aktQZZ1Gsx9//3gPP35V0QlWUNrEhhUlaXxteYyjkmPokFT
PRBTRUkUzEdZJdgr3keECDXAlJhaQr7E7FWdaqVRjBL2ylh8UHssHahNnZtRLsK6Kj8RX+lAMmAT
QIaiWXL5CSsQTqnlquVhlIFKttn3E6RpRfNt3BVtjDBZi2SaEaotKtKlavayEXMFabBqsxdFtq8N
509sEoUuYP6HHmzGB6ulzMYmgQ+OcutW03nGzMs4CwpuvPMESbvfRhjPyyonn+QSRvIBlfE12oMe
xTfkVHCeRGaYV7ijkapvJBzbfnDnZJ9LtyKlaJEF5lIai3Xp4paWlAzoTIwQTIFifGoJIEg0pLFP
8M3nYgtXS2zMsdbgc9lG541gbG3XT/TIaIKFohW6CIg+l35sTJFRRRY9NJnpWs6vLMv9Erycn/At
EwI6dOidknlfWlHKpnc0Cesw5LeyvY3TASw4nzqSGyPMltQpGSKAd/Mw7UB6ZWD4CaIWonYILxnB
VOS/K9GZizyv06lJaKS2lVPzQqIbBVA+gfdybVig0qM6LVSl8PJrZZGOa7sAZr9IvmnDW6ntpyRs
dMHOi6wwEUxZ7DQBtQGCsnJb+iBCQTr9MI6CqMK3gtFrKuyB4M9YaUe8YNUM4wCdUR7U5JT3DvS5
9071ct3D6OZ+OCnAGfxrh/Hj2E6hjFRjpHutXEd1PLnu8ERZXBtKran2i4yyJ0y4RGtjcuxqQKe7
zwvUwn8C4jDcWaC5ArnW9YVxseIo6CMpUGjew3pDX+i4LvEtwnJ9WG31MGvgnu+OpPe0Hu8V2e30
13p9albQ82n67rp1XpgDLwbubQrgQD/40hX1tcQr3QF0uKr3aMI07a2Vfr1uglvwo5QUKkou4JRi
UT5mLiudk6HrV+tR4qky2evpcmeNoCgDJn25H0BjDVAkHmR/OGxLU1mAcnHBoqyEsSAWbAHlMA1D
mAh+a/VDqqgUqEFOvQz4iP92fZEcVwF8SUFdDqYw1cu45wpepWWeGzAOTMYBpT99aAKSH0pRRY5v
ByuxoXSuAwh2uV/NKtVZo7QktHXpeda7l3GyjuUSnyo8RwWeyfENrOk/W/S3bLLIWK4aaKr3JLT6
k5HusKpkFMQoTgJ0YYJJF9QmN5bKwnLGBhdgkYLcVdWyh5bkZ7C1HRxooV3fJ86FC+Ah1DR02ncE
VuVyTYWmNV2lwxfl5NtqDdDEDa4b4MSpCwPMiohNOm3ukTeuEhLGXaMu+7g42g8AcwZm2+3/VM7h
Hx+nTEKQV0O/gOXCr9veUAjUEsMpNl8l1XjAxNPT9TVxnY6K2mCeG2yNbJYyO6slzQvW1A9e+Xfd
38TOIa4FlyJ3ZyBPB2JBzP0AP3S5M3MnR9BrQoAvMU852kaQzH+ebOGK+s8C/QUbf17l2ImalODs
AKmG3k0f1Z85MRsLzOlEbV4rgEYmoameG8B3SPs3mqmfMEJh1jaqZqiUv4vTbZZhZJZSxQT3RWHd
1L8G5ygaKeTtxNYAswpzqhc9L2EAE0QgSJhywRnkHRH0tTBVgM6TDJrcy32QW3nU0SbGAuSxdnUj
xpy+cyCq5VpgC9ens7LIj4aaHP7ci7dmmZM5Lz2ZSqDvwyS6lbtXSUf9G1P/sajNxLvvKG/l7/Ux
d+qMElRmqlhfRmxMgJWq5PX9RHwQRT4Q454syv2SOj/LSTfRTI9E6hj0zzOZ0oV5Jk2OlXHQ1Rrm
2+h+JU/jNEHlaAAb3WJUXhcJag282KBghBiDIbRt807xuPHGdOwSUmuwBo21ZO1cVfclcioN0RwX
146KGR5UVMFrznYN8VJWEt3B7gFjsQ4njDmW5ASlqes+wrvycH+DZgDDrSjUMFsnWXrWxiuucZiI
pjNWImxVi0ww20MSqwOxJUzo+oD7J7e+Wai626WI1YD/wX4vheVAzi0HBBw2rlbAZgF9gVzX2gTO
p4IRpoCR8eAdi3I0c5ZrgAibdiRhbz/bse0jHE11IwgY3IBEK4LAzYLh410dbuNjyiK1kdTjk2mS
VPpFg2aIlBl/SK/4fpHidkMWbOGEolR3uZSlL9VKqWGlU0wfmw81lUaBbMPoq6I5IN6CcBWhhwPa
drCaMT5QSFNpFb1CQqeuIK9mEdlD/XsRfDaep1HmJNiBxNYHWJK0qsaYQhUizFIyu1r0g5L8EEcW
db15nobXC44leh1oFDA3dz32dmUQDR4NvM8+n1xb81JL8M7kLgal4fduBE2zL3eHKFXbx6qKk4k0
ZPwKrku7E4QyXjIKatR/TbDUPItGzKRXsSsFtNrb7IAxZzPeK7IFRTtRLZPnARpFXmByX8Ojj12O
lubNaoxF2DVxgIcXLTtfD2VcC6iTYu9V4MJYmQyiSngzJ8hFNCl3JbDXlp8A16kQvvxtgXn6F/U4
G9r787h76fLiVA5vMnmOLSK4uLkX6tYQ87hKYisFBQ+WArBjFJ+WzAdDyjPqzMsY6KDOnD6RYW3t
MQ6dDZoztTSNo5+O4jhasOAIXj68Q4MxMQxPgHETJ5SpAdn5sAyYEiehGml7qTXdvIOGVf8zqkR8
bVxLYH0C2h/nE4IplyenKarWGhSEaE3+WjUPDqoKqYYeWCHSIeMdUUzCYg4WUwxQiGAMJU4fgZwL
dAd4L3apdoQz5MJrjefWWyPMwUEUyOusR1CLTQNVgxP4cj6x+6DwV2hfFS8elhUi04doHEZYmIrO
7dGT7IxX2RC8RbjfamOEuTe1WJFMtcC30tPCd4Y3ekBBZOVfjwEiK0zKO+ljnHcprNRlDD6q0ba8
2W4gxwnWLMFlQ787m3WC6ZRO7WLmCEUXxssWvQTBM+Lz+N18I48lBo4OEuSf2m+iZhMvTGOkGwxY
gD/hTUoXvckGiAzFn3LNitBpweC/lu30dxeDri1JZOm8lOXLaA4ilQLuGYJPQ/INuPUPg3dKPNm6
TPICV2mE1ufstXnnauXom9Pr9S3jWTJMVOrB6IFCBfucT6VEaqqSFKFihF1d+nVyBve8K7UCwjye
awDaRWmOodxksID1eWrr0YnLIhx2UeP9akUEYqK/z+xSXY6S3RZYh2zdDFUI2HU8Plz/VDyX2y6B
OUOY05rLGqrntJYzTzf5SzXdAKPrDdorWgOesDXACz2Y/gVgEuJ3jqUx952CllAJ0uACZ3YB/5vu
Dp/A9iEbpKVSIGOQiTCXgtq13RxD9zXMm8gd8mZXmt/THy1Y8a3KE1PscC9WAH8oBAczBYh4l0ep
WJF51kUFe1H30BXJuUKLIJb7mywzJXcmv+LybUoDJVoFW8fz8q1h5lO2Y6QqRQfDXdLupXVxl3QM
ouJMRMBgnhuC7pYWtymhOEuP1KeGUS4O3Fwa9lZ1iob9Z1qelFH3twnG0wu5XucO81SY48THSr1l
OI3x23VXFy2DcXVQwmXxDF0JSoYEwhqS3lrz/n8zwdwVJkkipwX7Ov1SmJPAl9Kr02dMUHQMKuWU
svHS3TQjAx9k2xcYoY/XAM8wqLFq1puxKPHuuiVeaMA7EeUC3BRofTJZQhaXtVKOsGTP/YSZDGXE
Q84AothpZxmqXXF/O0Rmc1ibXvm5jqqosc/dr//ss3CgmkCQy7AQKkz5J/Yryp8/t182uGpxfBE0
2LPbxxKhfUwcIbv27AoUP6uni0YDuOd0Y4Q5p5I94Qq27CJM42kfx7M/jefUVh+E/FLcD7YxxKT4
JAIR2FIYiETgo8YEGiovlojui5c4gFoK+G8Z1JkQLLx0P5KDB68xogJ8HzJkE247u3VLWXJ3gqyL
5rlsKoQ7grZDZTyLP5TESiiAdZL2vhZJdSEunTzaT2NyK7yReCvaWmKSLqM3u9IeddyAEBVKyueo
edPJGPRd5Naj6BVG9/rDsqjyrAHgOWjEmdM7AfENEUAYy98q8J9i1OJG8x/swVsil/w0hSLSPJew
NvaYxY1FOqZKBpfQ1iG0RnOGvmPl2aXpmn2yWzA+AETxvJ+cV9BmBsmknvrB+O6os9fkpiBycT80
HaRHBgg1dlZWUY5GkIFC+C8c5NOUaMHQRZ5V3vTGYzTpx+uxi2MLDwM6r0QVVD6ALqF3tNiYXAWj
Vu2Y980im64WQ1JImjCQZXVFBUnPiggCJqu1RKtfGoXE0zRAwQYzh8MorD6FOFIaYrjFi75WRgAp
itlxG/UePDU7R0sflOyWSCO4bX/OEyrKyjelGnY9eC7KIbj+CThhBz+GFnplMA6BoefypJqTIw3G
WKeh6vRBGRhd4prSPm1EXIZ8O7SahCsCVziT/5SGkcilOqSY18iaAFM3navr6bzDPNZ0wJhbI4gM
1GWZI4TaNXg1qDQYquaMPQkc31QdEB95wKT6mkelP8zGH+re/LOVGyvM1wPzUGqBnSYNNUw+l22Q
pEFpEoGXck4n6n2oLALshalHtokz1VaX6O2UhhAM2VvqQ1FLxygVPMW5+7MxQo/K5qlXFyWe9/aI
JgpmQ7OnSHsF3bD255UYFPvh/3jtoxzDVpdzsP/WIMxPw1HVTrm8e10Xz25zQXHx/XXwYe83Zpjw
mS7Goq7RnIZxnni5csrN+1SX9rWxeFOvP4Iv1VXjs1I+LzKYLk3P6WY/ajpfV+96PKbbnTOD7+tl
AceyfWi1A85yKOXdsZrAXK7cG0egZ3dDLe2i7tYWZW68mAQgKUb4QMsI7CWTT43q1FSJooHMrnJb
6aY55j/G1/oTKDKc+t9W2JJlUanx2OuwghQUuZ2X53hj9bqgUsFdC+oUQHdiFEZmy7xzoaDLTK2U
mhehwbOuXvwQ9d906+l6FOMasuR3XWw8G1meYGW2pKEf0AI0AKd+IHb8d9unqr9GhbQ34gUV7BrX
yHWbvGOJK+q3TebErIk0kW7A4nBleGbxMiundBDcFbxTiWl6jFChbmlg1OfyVBr9PKEQD940NH/c
vrgFR1Bl7ePg+kreieXYA4N5JdwAqMOhUMosRclIrcYFzDQ7fT+G0gFcC6UfHeuHyoOYR+bGruUq
lGPSLYIkyHc/nr+1nnZ6HnfGIX5ovU51p6O1Lz2cHi8/5v7X0i29bE+O46vgt3Li+vanMpXPcRmS
KLVAyJeWyIW6X4m2v26ABxLTthaYAyjNY0fUCB9DM/M9+nGBOYOuWX4iarObCw04llNrUO0Dy6rc
UjTgziM42pp/nxrfBOJoyuNSH7BA9Wx9t1J3WN3uJ+CXEDa6H1+i7/3LfNckbnJGye/6ynlXJkoi
71PvaP2y1WvI4Y1yRkBNZjUQkSekrP0ETLuCY6Nwcnb8cVTDcJVhEMVh7kwzKhtc2C24jKTAyH5G
U7oD5dChHtzc1SEfAYZJFw3BcvHBt/hFnw7oQZpQlsSEZ5wk/iJsevCCx/YHMYfMKaDiHMeYaLZA
uNhi7gEKiLNqeXqE2tMsuMz5y6fUFThpIMw06ZHf7K+RJIUMXQG4V7d4dZT7K0j78uh7AhWM4Va7
LX/NauVqY6COWTDfKl/kJYiVhwoVG4j5Xt9x7so3v4U5900Gsc7KxI6bpm+tf00SmBKrQ2W6NajO
rpvizbpg6tEAZAdVXZoGXq6bQFvIMSZM2UfyucxszOz0bq7cSs0pWqwgilM36n3LearT3VwfFsps
OI2CSiw39d7+CNb36hTdAAUj5XjBTzcjopa3gozSTSs3furfnNlXfmbugoGHp+5JNPvHuzC2xhk/
S4B/0QsNw/9LXPiz+RMtK08okUij04dQjuq5hqEefGQ2WXTSdmnmFStsjwSJr6qeKPFy8UvWwnF8
AbTjEzcU5lCANQU9P9g/aFDZuvNalw7UmHF4+lOTojMJ1Gdaoe4jQibwKqjQ+NUgmoeiLZ4F2qWl
OKsjCRA8sADmo1cmXxrF8mg3L0przxkxxIEojUfiF4HfUpf48EHBQYkiMR6IeFJcmi20PLOKBOOu
c+0EzUq8lQRR+/fUukqYZ86tsz4r5XrKBKkyj+tTwwaaAD4jT0M35NKuIie1RiYVjJTqX5k6o5FY
7Qwjdafqpkxiv010YLkWt4faOVlX10y7A95YgkoEL//Y/ggmWM1RmWadAQIB2foGxJ03gaYAI5/H
zBK4Ec9t4UKAqQEpqmCPL1erzYVhQ645x2p9uw/Wl5648eilf9k4i4L3Ae+eQ0sBkzOUbddk+z7K
bIKDczXx1EmNV+iWThBezCxBaOXdchbuUAzZoYiBObTLBXX5tBa4U+A2xg7qzUmz016qJBxsdxA1
g3lRfGuKiSsAwKFPW8PU5FVflZA81kCNisI37xhsjTCnT6+SNc8nGAHF4s9hcuvCHb1sddXMw1Ss
iNWd+/UgoSiDegn8m++HYxNVrKyyMzuGtciSj4tO288uRLdnBQwdoxt1AjfnRWbLAUgETXscdfY1
ZEE3hWKEEDQnLfXKJrp1CHmL2kh0+fO2CtJZDgb36N3P5j6LGcdOLoNvpNfag6FAP6u4WcFMDBrv
5AaaN3FTuql5pzpfQSDcTgGRzUM3esn6FCsizBLvGNgOOAqokDluZCbAzNUkt2C/AueZVudH2+qz
XRp3iuCw8Q42DhkQtDZit86i1spq1ZZ61rNwHaN9QqRdmQKun3S+M0Ofpjx1zXjOrFpw0fM2FMM+
KhgfkFfgf5enD1Q4GP5AEyRMRtsD24MFFXPhVcv7gFsjzNWnKJWuTMDQh2t7rteverIKDt07aTR7
92wtMFsUrZSftsLHS5z7yhz8CIP6RlGdZJBKlNbqFjF9VheDdEqK+yy/lZCxQikka/J9XfQTRtx0
F698CBKkgHFad9m0i8ka6Nq+AxO20h56NbBS0bw8z8m3v5q5NPKllTA8Tbc8D5dqF8829Jx+psTr
c1Ho4+8zOMxBjgoo+7t2zCZOgCTCyCsHlySYAIBXSl0JJUWiBNdzAO5GAyyPiXZkARhoYLwJ/Alj
HsFK0toAmqeelD9ct8Bdx8YCs9FSp6zz3OOTVQqAqpPp2UlYlSJ4Et+KBQwc6rB46DHrGGKdFEOH
U2HNlj+i9UNrWPOyv74WXuyGDMBvK8xaijRqEpAPgOtovVUjw3emVzT9xpYgGfVLOf5zAl7NUTEQ
DeQdxHksxtuqaZn1wgFXSFreoZ5XzPntAJZNIPViwXHkfj7AqlC+VjFRaDALS9soL7sIFMqUinJB
xuBMz6oiYnalv/fDmd9YYdaDpa5QWl3hbEO9IwPkeKFNJsWntRO993mhmZYYoVSPOWVgfi/d2jLz
trcibBQxU4STymsMz/g/0r5rR3Jc2faLBMibV7n0lbZcvwjVVV2ivLdff5Zqn3s6k6mdxMzFADMP
NcgQyWCQjFixVvyGVo1cjhyhdZAhfewas5HhyuLkOlfbNUg1nyMBNlKVtbYniu5gFL6pt/4yq8lr
6bFKLbOuqABZBvAksBd3K5ZFSRFNtMlRWhroXi6VZa9WqzSNcrOI/cDu4E/QLwxZj5VZV7kyTC0i
ARNmH6Q459WpxbzZifIfNFr9G3+EhDokgqSJp1CkZhOgOW/0wJbrGdICiNAIWZRKPf6LJQNzGGq4
iH4q3QLje6RCrxhiBgqgZiOFq/7VaEecKtnCiBrGpZmWQpxy9jLkldDkgLTq1N98OyQ59dqq5hAH
9TwwiTAuwVdp4KXVoiIOLXHon+z4dWI6TRwvNNXRWOz8M5sPSFFAuDFSvKDp5BvxJU5Q4jhCbgrp
d2jSvxWkAKd9p1menzEuKbPGkGxFBxboRXl92p9Xu0Fryj6OOFC+dPyQQjYzbq2sTiRbB3Gagwsp
i7hp1h60TNCVNq0nfeELIl3plK4GBUIvocG1FdbJUFn8mDpiQD4fu83MBgDSGiLik7wIyPWo2JIU
upjz2Hwol6N7wI97pJXQHG/LuRcynIZligoq1ZCFhAN1zlbwkAEIGlPoQ7MUWP0qc4lZeCZiyUSp
C+ZZak93fpAPKC+gt1Y9BSYYxO3oEq1409tn29xqXWXNWdmKYzwZZkLmjVVqInEtCLmEn25S0P7R
zD/aIrIfL9W0p6gDB4o9KJpMNHeT+sytG3Lx0CaNhj7NsmtBP8PrLrry3x/bmDlqcKShO1g28M4y
6Ncw6fxUyxV0TsoF6aHyrm14P3LGzJEqwcmC5H0Sq+S+HxudcwwgQ2QwZKBjHnXn24ENXRxmmaTj
Hoq+rKj8FSOPz7HWZ+aIQXELHWjI0qBhggbjJmqphTUeUNvar6zIEF3ePylrolk898xkv51zBiB+
ESzAfARRQCqpkAyNykE4Gy3k6UsCUaDglxR6ZhcmFgB9/2Ly0AUExPzEw3rH8pbnJQ96EYwrzCTT
9zh+ARBWYuXlMDAccHZUV6aoxxo3xnjj5NjAAUABfP2r606Dvi+RJyly1sE85+xoPEGwRWoNxQsq
m9e0eRMnHYZl+KcWMvEJRGweT9xcnhJH18T2qSP9g4b4W7cLo45onYQzBF3Epm8UuPMOwNMMVhRz
ZlCNiyD5UpD8Nvh/0RM7cS3iKS/raO6lHV7i1KjzQzQP55JZvbeFhSf948HNHSESSIF0BAyE9ruk
pNaREBk18GIN8SVuejPLsnUQGk7AKoPPbd5rS1S0bUkwNKEK2hm/LnNLCNTcDD0osehKzDP8j2WK
CoDSqId9loGHpCDfefLdlr90mQFqmp83BHJsXSTnVWrjlmpixJmG0fByaGUQLAFANs18N2gYx8X8
WAAam17E6Pil/bvI47HMMZaud9psGePywkhMzw/lrwVqKLqU+5UMT9vqg/UbmCFv82+6W4BI+muC
uth6YwPV+ok+yRPfySSz+jGyDj3WPFExB1QqKQGXIbgD8pXsKoZjLB/vlLmgBoK6iaR8EsSjA42a
D8QYArB9QFWihGyRV+wib9Xpx6/HduYC2rUdajlKKYKofQo7LYQEwK/Khcnin1sAKTYSLAayowhr
t/FM9xQj03owZ5WCDTzMIL08/v0fkCZ9Abk2QF3gjLzjoKo70SrEZiVVjuhkmYUCnb/UxnMXfI/p
KkT5PRmdrs2t/LUGR/NoFfGvITHMcB36q9wGvzDHIgCZ8xEQT6NtFPc9gMmogQ8DV5eVju/SdDDS
cn96ny32Ord8qGahgAaSEZy1VJjrCqnXWs3A2QdF9xzKvkzxrLmCM25ef01Qw/B8MTEyzkffcBIu
fXE3hJ2l9jaQ+nsvBPpc8nhTAOixLy51qZvFOcpsZdAWmRDZEjkpwabMWbiWuVvThGmBWwEFgMfW
rU8NUt5GbYNv8rVsJ6pnMnwJYbERU+mplOQVBFtYMPVplHdOBnjL9O6Zes2oiY75UWxB6Ai+iOwg
CIWba1/NlJFONmry/Nih5/Bn8gSGx25BCU+kH3a5N2ZZLoI9S9+p63TLL/WdZNeusmmXoq0cIytx
1HOwq/fjb9AU2rKZW4PNAdZTW7KduNqCN1VWj/pc/f36o+j6e88lgupH+ChPxCaSwyWu3VZryMuA
1xfRUNk1SCjlZtcPsqUHwTGt+oNe669A+rqP54f5KVTMQmWk9ioZRwi3T5Yc1EyTtecKr94SvJPb
cNGsgvNji9Pi0ouPVUdDJrrawZZMGZS9KBf76cxq0M1KOlPsX9sctOGnx2bmvPraDHVuJfB0kSOY
4r6FJqMVZA4O4WiJ+FQzLM3RTsooboBaGnk73JOm2HWVOxBKuZVCDTXMppDPhlJ+GX69kWOlNsfg
ost2FDkpYA1eqdlCqTLOtrnAiKc9HiJ40Qk4FW6NVw2XiAU4freRtPBGzSpq4vYZC5U+t2MBzQaU
AUBIpCip2fSlQVIg/QewaNSaalhwQGOmaKZFi0Teyp+k4hilqlmDqNeCuBuegs6z22EhM1XXvYo5
JSt9pUAk1yqPKSuNMDt3V0aouRPEzgdRswzUIGo1LWgIC+OXqDN22NypglbD/xsJ5R0jaQHAVpVg
65qMpf+hZqC30vVPU3G0ySstyqefHpzYTsxoIy3CHAg12a63/J/qmB7GjfAmueFKtvBaPIANYSH0
z3Ww1lnQE2lakEffQp1sBl/isWPgWwxi+xvyRSzlTYECeI9KeOx4a2kruDjYUrfbknrTL4Apig7y
JnnvnWzvfSb7+ilyI7N/NgA2sB/HgtlbzfVETcHiaoe2ZOQ94sObEN4csMIiHjg+WO2cIbASJL3X
+btRmzoc2hpWwarnnrovKHfXFr/UGI8ClmNTL1JNHMRgnBw7QYoqfgnscEUYTdZzEfbvaHHO3o6W
4/OaQIUKbm03O9Utd4zpfOzRqMHd/n6gxBmvcFhq3nF86/FSPZ4e9Avc/nYqe12mTCuFW+VnZo8W
b7OoLh/veoXGLhlc5OGCh89X1Q2frDt1KeiMEiJrhqa/X/kbp45NF09wZK5dY4+alcBSjWDN011U
8QgqONM8xWYrgRcU6glfEdh7kN94vCJzhW8Qrv+/AIZYdTsYAcee3+owZXvZk2h9A2j7HtrRk+hc
/E33HBTmH3A0im50EDcDXtOL6K19jpcCwzNYc0oFmJD3ZDkCJGQ76rsMcs4DYTym58/xq4FSUWIU
eL8sGhwHMvDWkza78FIvUMHcc52p7dPF43lluSEVCDqoqUlljIM73br9a8OoZ8xWb65WjU4+SCqp
Sn8aTP01PHFWf44WMTJRgyla+RmPu2BZ5k9dthtYV4XZ3Py1ZSo8iKTMBqHAwDIztw38axu2pr8U
36tVseoWxhNa2ToIxjH8dJqv/34AAeV166ZyS9Aa6sFNR3Aj62YWuJVitnY6fEv6mTQMZ2FZo+4n
hdZzHAifg21po2vzrV1GK98SLOL8fzkJjXboCSf3gTgFEs4uSO5GUuwUKuO8mB0L1EPQA4RCH9oo
bmcu1hojR+INY8HRTdZAk0kO6a3kddiwaNPm3fLKFuUcJUmJ6oeYN54DEqUXTWMUzb7XFq0BuEw5
QCTlTchMEifHoNEAhI4XKsSEdTVpzTpiAcBnY8rV11A+o/ciqQcdR4EWtKE19tpJziUm2nr6lTvP
vLJC+YomD53HT57p7WJ7dLUl70pbfYvrRuC2LquhffZkuLJGnT36IPUqssU4/QMzQc/HSuvsXPs3
l9orI9Txk3WRYPT8tMdTwRmK5yHhGJ7PWhrq1GlkpS4SAxaM9FfSbTKehbiYD/dXY6AOFHQhEaVr
YIGTXsJGdrxwNYQNRKwdYEmCbi2Q1s4g+aAjY/h4V7M2HHXQZLEa8tXkEMl3sE4WuSNsuGcZmZ/V
Yzv/Zbf9YBwneC0dE8ugL3vDb4BGFSPw/6aNokI/vYmawMr7JBVsnc8GBQ+6aOhMiD93x1DQIShc
jNoIqZlMypeNKKTBwksTFd2wdYDj0EglFpXaNOD7HfL3O6kdQlpUeZEwQQTyXLnHfbzMTccXD33H
mJHZqzFek5NiCdqF7jLBwiiq0tRPVEaehQ4b0xtcryvslvvDmPrZTX9liQp0fBtIuj/4QGtXsRWq
aJsxdiF36U81OhmfZQhUqIhoENuShPNj07NjhMi2IuOpDrJUyq+Vyoi5VJoE1sXEDEJJMFvdcFRP
WmOdWff12ZW7Mka5sjTyWdv06Fohwfhr6HxppaX9VF4jvFW0aJUaoG/m6kPJSgjP7iHo5ULbFmVs
dODfHlpQPy0VkgAmXHu/DWRHg24/iFu/c0t/HwJNBFDK42mdHemVwemDru70sSJwHmlhcKi6BdiO
gVd66sGGQwRUkRTFJiOjTjXF0LtNoaPNAmAf9FnR6zgWUP4AtAeb9zuU0vUgVC+qgH6gx8OaPS6g
qyrJ4DieSPluh5UFENbT+yrcuho09foFNK9C2fRZPIazlViANaYFQ6c9RL5v7XTACw5ahtGkYDQY
0bkofmbBYuBiUygPaEw1swJQWhYmle7cQOl1ar5Bwwig1bje0Bu+7DW+k7RKmViPS7cS6vKkhLW/
LHmotaU9CRxVHoGyiDphiebuxIobjTxpUp0tCtHPlp0SsaiyqRn/zydhuKAQBJU5Oh9uZ6Icw1TI
2lw5Vo6uvXG8WcifYE9XOIbDUnEAdgCGAB0HROknen06ZyfWoyr5WiUcRwIpEsnMPtXeVcAi+NiB
KDf9MQMoObKP6CK871QkKL3zQ6IKx4ErcFnjgdUSSwlFPEErl49N/UC+rrbE/9oydNBRoTMWhCa3
U2egEskrlSIchfE1qIxXqQ8dUdhEEW93ldNqgdVolYlzu9ZHswB1giou0UydZauA+yLqpUQylthF
+/X4u+iyzs93IYsHRBJmGuB66rICVWAhC6Bkfuwk1689s2q6Q168VcX4u60FlMe6SVJ4Ce0ySwr3
YRbYZbMvi9eM7y4F8I9qKn7hBv75+LOoEPnzVeDZnPYbADcKzW0hgAK5BJ+ceBS4tZZAB2DA071C
kz9xs/Gl58x8eHtskb5w/K9JWJucDnU0aoF6YIsEIAXEY3ICksmsCs8OM2gc+HxkcTUyxjy6Ddun
wkAXqbQn4CiCzIzXaiu/ZJFp0Pc7fIsCboMpM46K4QRhvHUWvciithuIfOxKz3BELUrcAtKkS5xK
1REgF97MM86ze1lGF4ueqUtO9lNnQKfjN2NWqLvAf74E2x0EIxO7GU0AFZVVovpcIB819M0qxNG4
9xok/JUeIm/j1PETEo0bKI3n/7CT684wFdx5gPylSsYUREZujfaQcWhc/xNrVmKsgZuvCCvrMDdS
VNlB5IZqIjYEFeU9nRM0bijVIyDz5NIMnZ1xC+4Y8vDBzkxRLVY6szIkl2dl9WZiA1oOEO4AdYTO
HaTPb5c7khKP89tGPeLtYwboDTfkXx10TgsEB54EVgDEj+iWOWBupv+JMJGVTg6tBW9qcN0F4Qqo
VsfQWcpQ99F++qzp7o2qPQq/1BKIelCn0ARXj5wiLqVqlYORshkFOwXVjFcxDvOZ4w64NyhkoNcU
RyxqUbeT0BJB7iQUjI+QofKKbSk6PfEtNRzcMDwPxEz2ZbfL5BUJh43GunjSmZ/J3UDqC4TajywD
qlK31psuBUoX0uDHGm0uKchrvDOaX8PmHLdfcXHSXnqnNlPI9Y4VFIzAPGEOPUPplrql3X0Ctel5
kqllH3TaUQVQiXPF6KWAD3TeTge7X98y5vv+7LsdMOVzwIKMKceN2nHi/Le6PJYtLR8gGK9nrBrG
7NKiZRtIQ1C0A8NCTW6X1iOBaI527AmSn/kLSS+xuhFGs93IWb3qNDwvQA1hx94uag6PI9j9VQLj
vLJNzWqWtGHN15J2NLRFACIK7wS4QMcIHj879PZ0BwETUhOTwgPOdjp4tEWmpFUshScZwEoU42II
Rtm+5rWGCUacsAAXDrp7wU0raa0Z1FGU7YpK6F+D3M8hlCpxtbfs+Sr4KJIgeeUMIw9XvC+lT2HS
N8K6zQb06Br4n33AAGNPBECZpN6yjkJI207iqegHjXTQGrR+p/1p2gbNzNAVzhIr6IXyGYjt5E0m
A/cBlbzAN7ELRm0RQuq3Q1QbNXUdQXSncWU5h9KhEKBebHGpPP1ozcVWF9XxRz1Ww2hxXJmuewnQ
BDMuFcFUSdS/dnzjdXYaqO2lSyQhsdJQkhITgm8aqDzUJHsLtb7xbAA0uQOo1EXRrEJQtloDyM71
Q19qfvZHqDIJTtBNInegQB9+l0lXpWafeEr6NCLWvTZVE4/gdlDAkC/EEyat9BIbvANdZCuNDsb0
rqi57chLPkig0Qtd2SrmJrI7Zex+q0grJ1aVQELWbEQxM8Biqcj+R2IAywnFWiUr3CCTW3AXJFkr
PQ+VHG8HjwisvuGZnfdDjoJIA/J6jQat4ASqiJiEwUnw1QMK044ffXBaz7jYTcGZ8kg8jfD7E9fg
RBN2G9BAzFcYkW+EJ2gSv3Je/YR2ANYDbGZvgX4CjQ5gqUbbK92U6UlC68s9F55K5Jpaskm6tQ7u
g7K9/OM9DPgUwLZThAaNK/Xs4CSvToG5iU51GNu9T1w92MhesdICRul+dtKuDFEP5b7HHdCDDvCJ
r3976fNYPj8eCOP3aak6IIdUdRyy6GRo0W8DRIaGysru06iY6Ri5niyZWniwU2WAEyXRCWW1XYmm
X/wjbCBl1Fn8qoeMjlXIS5b2Iv1GvrNKhVmvUGJO4jAy9VfvDn+8g7wCTGbrvY7vj6dwZvfcDI86
t3yVa1XszOjU65XLx3gs1UHj9gbPanO5f4JM8wjUyEQ9CRAsNY94mgBe1JbRKYwt4IVD8IiYZWLK
23QxMhO686P6a4yavpYoaTiGMJbr++Sje8JxWBVQfrBx61zXVr9LF4NpN4xHKcsqPZeBjCcDV0Sn
Rs63w1gscwByQB/D6lefudkYgoobLnKh2F00U4JX5CrJPU0/4uQ6jGgY9XIFTWDqeqiPdfIeMJsf
5/YZVLanFyRukkBL3wa/IASrE2TkjKPUnQV9PUBG7rEXzhrAQBCQ0IV/1+kv8m2lgvrMOFbGVtb3
o8/yiLkpA7MREmgIrmixpSJRA8quuNQ875jVouUJ+4lxOagSF5V5AE3kgmcU0mhKm58NjIYGETiw
/4B0b6dMyCGdKxaEm67fyWCqsWw3wUvZveTtsEpQlyzspjkbGRKiL3xgZnJieoarFLkVZowoee+W
wLAiC4o2XGxBma7/ZlkbZUXec0c0LVpS2TsJRKaMkNHwO3MrxWsDfUpI7aErEST4tyOOuUIrvDT0
T5vfwyl8U9T1uFAA6VkFn7JnVTl23GOnuY8oKmSKMCA0gGNUPx90lYZFMS2ViRIHJ7VGMgexpBgX
6SH+JoHg+qkbsNQAZ4IyqGZB/TLBFSHPRt8BNI7veyjHBqdMUqyKJAvZeDU+FeTUBKsR4vWokd2I
t+XjYc6ZBYMP3rK4CqNfisbIhpqUgWWgDU6VzvO2qiNlmuBp5XhS2Z3CpEhXmtH1uM52ZBUFhfBs
RCkLunbvQ9ADgpK2Blp2dWJKv11crk2Q9KvG4JQHg25B6Bbbp864Va54LIrQ+2cy+OWnaxbYhDTj
jtZZa4euFfgwPWlnvzLdfh2eKsbT8N5zbk1Qo5EaxYvTdjIhmDrn1A1YZUFmoh/HMd7E/hKdqM7j
RZyzOD3C0cuHfAgC9+38tX6Q6AEfp6cSRDq+CVXyVNr6hp01VivLpsrKdrPsTX+/2huSkgpSpMCe
rNvoUzRJ7oiKM0brCR0UX8TT4+HNZPvASfJ3fHSHrhfnYxAFsMcJll5/qKWpNBuCHtY6XyaZ1aLE
FqzqIkP8kS1yrAG2Y6lX/XQr3l7RocyoiDijcEEHvHvy4asxJ1XMt5HmpSe1qE1lWw5PLffh+Tuh
uSTZpsk/q/y3kZj6dy8c60x38tpsuveoQCa2DzZRhieYn6zHkncZkzPj0fgwLD7yMeg9oVHBDXrM
AwBb8WGJzflbVd8m78KHZBHN5H/7Z4i4lwtl160qV4RoJiN8zHgCjOPiBZIMAQw3lOeFdQwEjhpm
J6ExzHq0G4T/RZ/j0oDOqninMbbW/RsGi4DHC54VIkqrdOInbdAeVkpceiJyeolOoo6LUPLs5xGj
pDFzwOIxZkzKUUhrY2jTleJqtauqrIdQjLNTV3/Icmca3qazsbMS5/0b9envABAL/VIpAHRkqK5u
Csbb5t7d0E0I8k/IimFVwVtBfcDQSHygVrx8Kpx8mz3FK/moHsU1sodrfTUejV/k1F2UBcrYdmkZ
KxbB/n1Sm7JPubuiQ20XxRb5lIICoK3OQRGAm8sGky/+c4BgFIr5e2NAV07L0sf8eYnebDXK9uQF
V5Nf5n7aI4bLJ9FKV8AiAbpQb9JlvQTKd9Mvg4W/Ul20tYCUVzxKh8jNXHEpLuIFSzP1/nCcvgRA
e9DMIFnE09RNXcGD8dXHLKjCTs4/ZHGNZ5Mp8SsU0aTsVCsuMiCMLfUDlqCHj05VlNImyhYAw2+H
X6h53hdBoZwUU/wGnR8k+Xb+FvoXB8/M9qxy8/1K46qBmySuOLjnyJBMuzXHD7paNSKnnt7ivf9L
Tq0mNNV9vsNjbQxtnnGRu4tWgETgpjhpswMdBODArbUI/AuRH0fGSTScpl3FIDuWrcHkJIU1jbOW
0I07CfRhdPQOqtqiKpssNk7tst20r+m52InvHmDh+jLah4vKIdv0j8zKjLOsUvsmGmJRNTxYHci3
d+S6bwjOmPVCIyUr7k+/dOMm00xejY/aJUlT+lVfYSbzEoDZV58DLW+hms2p5AF6tIzhRSS/iCLD
XZcNQPupwJjhyTGoD8DtGE3w05MHRyJ1z/FyPtQAAvNOjQKUp7SJLN9fPKnPj8+3mWHeWBFvHUaI
vTzpxs47Jab7aj3+7fv9jXzB9RCop6feZBzPAzV3ap4AT9L2l+7gNWZuilgyhqnpp+5mS0MoV6as
OhSobsdRxOBz5DrJO/FHvjS5T8NNz947v4Ljh4HlvRoHlgjQfZkEBG+Q/wXAd1J9Rj7/1qQ38L7c
KIJ/5pb+JmjtfmOA53aduOdmyf8ud/pT9qrYis0Y6bSFqZGiPI08Jnrh8K6nWQSUrlBGIhNyTmQX
75XKAoO6BLpoCSTrhctSlZzxQvCrgixzKkahKEVtuKLUjaJLA3KGeMRCS8wO4OO9l5g8A4h7d/XA
yuGahZcnMDIIXNSdV82iNBhB3IJnA7pHvrL2jFZRc6hZELX7ly5oP3WYAJoExz4C8+2qlRmEc/yK
xGeQ3+gL9U/Jm+SVvHI4DbaBS/4oXz2rIEIvGGWRcs1e9HyA+vz4LHymudm+gqC/AuGq2XaMiHEX
HClDlEPKXV/4vI+hoaqBAvUJxVFRWj52v7t4QdmgL05iq8UCjphzezAcXEQf/zpzdSh3A1+bXoQS
fp5csqfKCm3tKVKXzZud2AqK3ii01xbD5PTFN/uJGhEV6Fs06/rVCJOd87t7jkVLRT+po9drz/o6
Qt3ysbm7Gz1lbVrDq8uXwbejVk4DLOB+KO4eAFXFbW/cGQeZhe6ds2UgUgCuIKK8QmO1BLExCqES
sVaZmUF0GEmWz6Gx9OXUCJEylu5+GgEbghHUxgF1M2gdCtJL0dj5UXfWORLum7CrbLHQWLwS91YQ
GsBqDUQm6kV4PdxOH9dBfXoAmfs5qGOL1/dedXm8Pvf+DQN45+EYwXXtTlhQVoY4DrlGPoPHQKhR
HeOsQH9/bOP+TghI57URysuTZJSLouvl81v0AT8ITsSNX9MX9bP9iF4f27p/6fzYAi8qINJYGjqA
p7yIDnlhlM+120e/5F9pa+JNbUifiXeIopWS92YcbTrILSDdLRwnir/ypSpXBvDEwLZsYxaB3H2U
mgb/94OoJUT9UQiHWJDPxUsyOBlkOEIZNAVg+ZFWjLFPkfV2a8MUWGFV0IEh20hnNaV8bCoeulnn
TWe9GWhe+SU7IyQXiB1YvfVeXT4+vgfz3JisXoG7U3Oa9CvD08682uV+oaZRTST5rD9Hqqnb4Ye/
YvFI3z9kboyAHfTWCC+no6aNIozs8nO++u2togXwQCtjAdZZ9/FU3ueIKGPUsYnkPzKzuO6e23LJ
Iye0106oUC/Meo3eNdM/tE+qZ3OseZzfKf83kYCk3I4xzkZj5ENMZPQiXURLRsOncNR23A65VOfx
ECe/++/OApr3W1MGtNOFEFHhbBfHVfvCMXIr99dFagan0HblE5rQA0Dgwe+BqiusULTJYUiAIbJQ
6Hcq7MrEBrT7cxwcmfnmnVaHGhtOAQPARsCskcSi/DGXuA7lXKKcyy1avjfetna8PfxkUW1YVKVz
S3Zt6+dRcDXO0MiSQlU8+cwv+m1om58HxSqdbNsfHq/XPVoT5ClXg/r5kCtDFaDqMhdoCNXn8uJK
tVlv+Hf5kG4qu7F1U7LKZ+IYuckdKhZt6cw95dY25Zdt0UsQHjDkc0kcf+MdDua44H4pi/Fbsnxi
Mg3OBJSbsVLOCfZXP4pKTKpiji7vtEtjUaKzkTGjM6frjRXKRZM8G5Ki5+RzZ4Wr9FDs/ML07BIT
KlntM1k3rxXjOjlzGNxYpE5CTVXLFNy2yllfZOa2dxh7+m5AwFfhLQj5FRlpESCbb/ecHNU9sMUy
yFDQvSvkr4A7Mabs7oiZLGgCuPAQpaYT9tZCYMTJ9DTUzvkb/60BnofNzFXm4Ma4gzuRTVhX5DtP
gIQzoLB4kCFBAY05akhlkClJIAn+BWwfwgU9mtBXweaGeoMWunoJkAMkzuVTaxBWML4LkJNlXPJA
WY8MsUa3GBAp8Nsx6f2Llq10PHEL3Fm75osxoXfP2x8ryAmDXgfvW/oe6Xk+Ae8+xqcUxJUCp0R/
XQ20c7iQq3GlapEdL4TaXzw2OzeraGlAMRI6CeAUo5ZRAqamhuKvfwFWyBrVHQpmVg6RpowshPBT
AtTqsb07v0edfJKbROIT4RgSHLduU0sSKaVBJJdhzTv+2l8JTsfIcd9nXyYb8P6JAwlUvXTZL+H6
wAhamVzISl73236jrqqt7IbOsHw8mPujjbJEzZ4nFYMWyQq5lC4H8hlQza6LXbmMrNzxlsIxWAlr
CDyxYAH3FyDKLDWJEVQmm26E2W5NDsFSttKDcHwPn4qV7rI4KZmzScVGyMOPHJep5BI9XQCpk8/Q
q3XDXbHMWLM5zdbNYU0Ni4qJhcj7XuRhWNxSX2gu6KS+FEdZCw6/JDuOcbGbdcQrJ5k2/dUh2iW6
ROIUwwqe9sJr+pG5rPFMd4v74aB1ATsLVR9afC+VjFiJeIlceKtz1LW/7JeguNkjAcLwwpk9rKNE
BmTN9OS983dk+zM1UsvgkjmjKwInH9ugh9qodrQaLcnCZrYDtzOb5QvD8H3ImhQuUDmDnCRq/fQ7
u8kMVfNyMfxxf1CVooQSf2sLecOi5Z1xwltL1GrJwK/6cQtLtd2uRtNzc+dVcqpNxjg374FzoLu8
HtLkNlduQbos8MZpSBKeTU+/2sOnq9vKbnDJyX9HRYx1jLKmcFrbK3v5EI5cXsPegEjFWZrTuI2N
VCqzlXbWELhU0LKlQhiH7jcM4kQu0GUWXpDPRGXdFp70veAQULTJp8duQdP66EjbAw/61xR16c4C
6NMDbRNeCqfcxm5hxfav1k3MZAk5LnSpmcNB3Ov7YqX88NMMp/7zC1olLE1F1nfQzQRhglO9qPEd
3TpeCdgZ9VY/ovDFW4OTur7jL4JV5zZv0Sp+CZ+MhWTVVuRqK6ZTTd55GwluJoRm7CR6oeOGiQ/J
7doGur6yuFP9+vkOaulduQhcz/Gc8B9jubAKaKJF/MG9B2zr1JaJEjFrFWg+XVoXwAZpS6xxM3qW
bvP7Ylt/rK3wmO+KV4HVHH4fWG/tUjsoiVM020FG4+J/yGthIwooJPMMF7sPrbc2qF3T5yQAxOpn
13DmaP5Wbe+cuKwjYjpv6GVD2wA4nxXgsXGbvd2bnBjUQwUhjUuqbKvwMChf3sAK3jS1089muTZC
Ha+5J+RlM8AIv5DX3gI61T/F+MoNgKxoFt6iWpRLYT062kJ1MztzuyUrXXT/WEDL30QrOtG/ocOH
8pTBqH0JdMnxRQVvZC+1ZhRZj0PC/Ql1a4HyibgJwyIUy/jSgv1yyJ8SPbXaweEiaBOe0Kv6z09E
CJ2CkXnyfFAY06WiUNTCplLk6FJJx76xag4oO8fvTpwEbhzBUYA98BJ+lTXiogTJF1hlIJNpZ+Wx
z7cqAeVL5j6egDlXwguCN3R8F6p0lCuVYtJgK4qYYi9vbORXRzuBNIATteXHY0v3aQjs+6lxHg8z
iCBin9x6bTfq6AXs8uTSfFdPwiaxtv6q+BSew51wYJiacxwAX8GCieZkkOyKt6byKKzzOiiSC3pP
BtEaMj//I3dNwFkN4bI/Wl1nGmQ/63EraVr1Noj9oFqx73U7VagzESg2I8RDp+Liz0pRm2LB+L5p
qPQGvv4+aioC9I35flEnlyjb9OmwNdAhTkZ55fOBLcZfGc4EWUkh0VjY0jPpgcDojo8/YXaGVJCT
Ah0MgkW6n1ThA65Lxji55LqyNkDlyKGdkeHtMzbACzoJU0G5A4/H6eS/vkIkSeMjD5xcdD4HXjUU
fcvIWoPhwXM3IzQmahN2CEFLoSsQaMlAL8uYpJfSbu3RFnCd1VeqLQOdbqxR6V6qDEjHfa4JoRcy
X5AkQbUZ5PHUeyAVEpkDe0d6QS/VRHjnGNbB+cgXS+3AumDOzeGkBjmlCicd2envV3OoaG2R114G
8Jd1YOVX52fu6sepcRher6VDmacXD33Ve4MrxTe0sZdHLm8ai0wrawp8q+qgEtVy+GReCRAsBSZW
snoVOYFFrSdCDDByPMHAiVERxtre10oUPMkBDp561xCiaBBi7WmDn+tae+FzSwewhJRBBxKVY+H/
qUO3Aw7KOHXtKhSDM0cMs2ggnVtd/IZYA9RUPFviHEMCwAEdmyw6oB/3vd3E+DZksVAmBwgRBbDb
peFHvohVruwuXLEsfMHNvd8NjxAdnnzSWd64HNLKiZTCTDQ34IKV1wKwBUWypDA5cPK/9cYb+sGA
V8liV1Uc8j+kfVdv5MrO7R+6ApTDa5Wkzu3U9nj8IthjWzln/fpvybg4I5d1unD2ftrYmJmmyGKR
LIbFdJsEny12X5o3JlBz8Lfb6gTIiBBDX9ZUECBH6WND8sIRkNESUc0rngUVYFynsqht0fuTibkT
nMOPtNtU8ZsePVsYCUYn/HXL8dNlagBD/WoVx8o7mbWtMKJN1Elaf0nRhkAyvdMdsU1EV43Cz1ot
AQYrm+9dK/AwRb+8PSNvpHgVzBwgHYS8HuOrpRDAPo1oogtw+OVpw24Q3dzf5dn9mN+L4a1iAAn2
yRqeQgHxckAKS3KKG+VN38nCPj2KD5FhR6ZJozNgVAqfatJNUKOFc6ceVNPVdFs6jSGAZIc7Y3QK
J7yVLRdbL0hRkeGU65supKXyaH3Iln1doD8HrBEOoB0cdxxLNJF+YoLGTKt7w6uE/iLGAXp7W1Kp
N4AsrnVqqJtgOrUlgAxC27jTqH7Q/AfdOJXVQIxoY55TLMmOeU2uyhxYsaJefhGj2kOlDvEYeP2l
CzMiuX3pxuVtbNHab2hhpZtRx3pfG1WR/Kjv9OC1e/ICUgm3mkjT5lnA1vCceuYWyngaA2cybDk9
ZSrcqi2hZ9nbxkkJzaFjc/DtJuB5/x+1FXTWYxcpYOkxRYluJ8bvxH1cDJM8xBeN2N7ojANers7D
SLRbHiDoj+iJoTR/ycI6x7IRqkXWx5fIE7TdgN26tJoG0+4B4sC5dj9eFjMpFS2LKLCIM2rTd1Kl
Z3ZJOU3YxkNsY3Q7iv4YoLrx3sg//M1MBvAOyPnOa4C+NGPBUW22UYLWa5Cx0EyPCKmlstnwvNpX
zvibgoEMTAeOad68Apij79xIllykhlznl7oahG3mqznQE8XQizdSqecazUcDYzxJo1abKWnbiiZq
EpoY9R3jinQloGeIMIVmQTPsQRlp5o1Yh+RhJQmavoqwjjZR23b+ORSEICADpnUkoiie/FAWigXV
xHqNjqb6iBV3RYstCVQM4h5WFngWSEgFev+aWELkue2UBQrFKHr3EuYAZ6ZiNRo8QLafbhjCUNCO
ijwVGteAn/1dGKJaZX1qScllcJtdeVbsehO4IUp00flV3WJwuOXo0s8AhqE43//FKetd202dj6i/
cYvjKVT2aU/DHQzcBHR2wfbuuY3FPyLe2VVi0HeGXAL0OVs2bscqLhR0QuGdcW7cvnbRVoyFRa1b
d06TPamH+h1QEkCa4LE6X3ZG05BYwusRLZuA8VYZ4UqF6Y1SmKaX2jGIuj8FVN81znjhGPHZ+Vwj
w0g0MYIxbbB159LS9PH3wyevk+xnohECXPLBeL/aKoLEL0DA2xiHhhzPihMR+r/3MjJkGF8kGt1U
FPXMh4PJf5gZk5wDNGTQ6z5vTQO/scN4GC2cvNpKcSxognHBkuv6RN2ZxKfGHrvpeVqw4hJUFMjw
EkHAjhZ3xnp2lWhWoTKTs3un2ckftU26p4rov96vM/YjOprltyDEqFswTNHYF2F6eS7JdPBJ5KQu
R9V+VllmGni0wUgjsQ6tZm6vpqC4M+ag4d5AbLtjfHy44+Zl127skor8nUpkliXGyUAFaQeJuNIW
o51oLXl8LOjn3f8uNEzszBCpJlKfFqMMg2TGiRT62UUIyHM+AOk48sl2e53IigNFdg+zLSIKphbC
9u/85JWllKrS4iVFvBflJtt1RGw2tOaAy61e1CUdxrUB3UIQhAx0niePWCfiX7Dlff9g8ibA1zRt
SYdR6TxRBsUKQce7k2lN9RsUVByOqv2IA6FpSxqMNmOPXdsWepNdDp5GMND1PvDAmn9mhRgSjF0T
agMpgbaGuJKdvBGp4AgvCn3glV5nabD2eckJa9emRtFCCZxEO33vVsd5PnFnVPdqRh6CR17ydM0b
LKkxCi1JnWSNNZjCGMJrHBL6yTmYWfBX2GH3nCRIFuqVjpd7s1PtaM/59VXrvPh+dgyoALgKEmv4
eX2PRbmao5NzRbfvI1VI+ev6teQpAJsSNSrd76qgzC4jRcBJZvT+0k6PEoZkuHnBtWBgyRdzN4Gs
23V5V83ngkDAlSMSu6Er2Bxt41xNNmkT9fogVBOUrbGHByw23lQUeDu8Q+LpAHM582QY+zGG4MrP
yFV3H9Zhh3lMzYkfxq18kPG0erp+VDy2mBinjwTNL0YQtMP7j/S43/JY4lwbFpgz9xLRU0QQeFap
tFX/JJRXUeBRYMxAX5RCO4m4mObpMLkDwWObd/c5foZ1ZoHqA9RHw+H3AOYoN5WzxxOdcDzmagzw
V5MxOvfdm41tIshG3c2aPNLuCDjY997db00q7N6vnzrHGPzA6qn8SU0rBZfGDmhk3R2dR1EkPVF/
1QHJKG+8heM/f74UlNqXRGE2ba6tAW6eFq+pnewLyhPhWoCzFCFjDHzZlzy/+DIGM569SSt3srVt
dQCGcENpQjlynMOy/26zMb7z/cj82lTzSpmvT0xelENk6/bxMb7hXaLrPhvzvN/JNF4Z9c0I+SFt
qO5q7O7dchi5bkVVdm8FNqYOclhB9/BQbR7M2+BAHWryZu65ijDf5cUjNSvqpheA/HERPwmp3YnS
AA8DnhW9bhEMlbEIXaZI2agjjOopypwmRQfwTUBDqpLuNcP71Phsj8Imc3gPunW6c68iMlUYAmCM
aexXg4/sBKy3U9mnmmA3MMdcrxuivxQY+aVa2ItinmQX6SG/F2izV1Co5aFF89hgxCeVWl+JgH9A
VP2CVLy7VW6vaxuPABNKifoQImsCAulEEpIR80/0eJ3Cf1G0/wiKbcewWszJjCNInHrT1ul0dpTM
2dOR16M8y+KnAfhLZzYQC4UGyDXiqizOkCMQnyLbvHlMHM7d5Jy5zjxyoGumikVlszZbRMBo2+Ds
ixOHyH8J2f4ywljOqOi0ERuhYWJcc5Oi/1kg8aa2o3Oy5V3P+YOvyYwxmklfpUra4GkYHQ+to7mm
Qjr6ezpldMvLiq0bzr9cMYZTKpuuj7QQVb39c0j0Bw4rP7t+vl46f3+fufGZVYdS1eJspHpvEEm2
JY1IZ+GM2g1J3Yo4Cbqf7u/jj5AaA5ERXXEMwrqiK0gezyhs6ORlLIKsdVoRtHMxEctqhp1EjC2a
jQAcRnm+btaAH8e2oMSYBYx5tkmhoSYrf5Q+rZDSCYhlH4ZTQbecYHstfTqXY//DFWMhjDRL0rAD
VyPGXnzaH1+pk2z3n08KohSZo/uzElxhjMUqQG6sRzoYxIJd8EBL97opWjV2f1lRGQthllbuwUBk
l6eXKSD36Z+H67+/ah6QCp2xFubkO3MsJbqCAf2A8NcebDvdjo9RShBZXScy/8gPES2IMOdRFGVV
SAPiHHMDR7p5xMzHv6OgMMFvJWAEKfARYgfPQNyEajUbccsJD1cP+i8X7DZNpWj/f9R7v7njaOzq
KS9+mjHS8hiij7OGgOSnfqPtZaJuOefMo6DgiBaepmgKK8ZUK0wZeusa58G7/5csMGbZQ5cbemRA
ILntaG873Cf0uq1aCImxxgBHA8S4AVUFws79W05ve1s8VpTDB0dX2XJXYlVAYVJBZbx7frNeEWG+
/6vLwJrcwBIaqZVBILhM23hzzN1qc53CqttaCIq50+PYpLmGEtIl2fmPIjYfcfzWurdfEGDus5kX
2D8wv5PUzVNlKwczmG0G9itybjWHEda0Gmo/RXGJa1GesUHyAmxecl1SK4eNdiNsjUfTBqBm2Dpb
Wnp4UDRKjrAFL/Ocji7JfJ5GrYnrG5WZzeXdwyy5VVSgUjuK+yaRXbwbUKoZeeH9yh3/Rmf+8wUd
KS+zAdDROfJm3W4W2MjT3ZUD0dDchBZ6IOboEttFH6sKdorpWo6XuCsnaGcdSs6R/xxixczNkgQj
rGnEBmlJAAnvpXX6p5vCrR8LR7SlJxq/B4Rz21fc3zdqjMisIpemptDzy7N3csWSqoDO6BD9VB/X
FY1Hh7mSlWz2TVLPdNBjjt2wZ+qdeQ8vHg3mVsKHCJreQXIj1TfeHTKNNnrngcp/uc7Lih9cyozN
NMeN0RvxTAfAySTvuMmElayIJqHLd24MRTudyMjKanpJEibIKnzqnZqY2BJLFMSL/Ou/lsj6RooR
mSf0AG6TQUrDFKyBR4sbYHsvNCBwRiL+4iV8Vk/oL2dfHm5xQYEh3sbRzJlGLFegHcUe3k+Oe1m3
NgsiTMQoq/7QtgOIxCTaHUZnOiNP8siJhbhUmIhl1BrLCERQKR11c4oPJfUfpc/H8ReHEE9kTNwy
FFOMNokvkbWv0lZ/cLKXz+v6/LPbygSUmg7gUYBJAdqQLQXnvdRXvaHOT2QA+p+L3bhPz97m4tnh
KTyhFeL4e3gaj7mNPgjnOu2v32ZC42+0maDGR7uyiNVWSGYENHmv7NCuC6ezq2CTOr66batDXmKS
v+r3nY1W8HqwO4WKzkgBFjL8xvJxgISEB4xpqJ/p3nDKveJiK5BZkfRknuQ9NvL4H2VMqoikb5VC
1JFEz/0x823f27Z+SpVTkmJB2lZ89cwNNkSpv8yYBsMrug7D6tJMmy5zomTX6KTzOXXRFecLVAss
xQGqLfo4WTvSZRmwvysJr1/JLg6TRh5DmxOp8Egwd6Ez8LRVrH7OicvU1Y+vD7zBi7Wo9BsXzEVQ
BFkf5UbMLnlFnktHpopPMg1yvOPN9q5Zq2+kmLvQYkOZqVfgpnaiXZHQZ8AgVth4ROe6i7FLOb5x
xc5/I6d+DyesQAZcfgpyB/EDrVDS7+uqv2ZCvv0+o/qqqSbNhI7Ry3SDKr+Bjq6AZmT7lG/l++uk
VgKjb5SYmKJE54LiS6A0bmR6qjfmn+2/I8CEEWqsYSW7Ps1FJJG+6bcVh4EVK/iNAcYlDtg1kWXY
yDGnhneqUyXkdfvJOW7eXZm/YeGcyj6U+zaGIoeYuXPH1hmVLS/fdP0g0DX4nQY2QVZ6boBG+3nK
N6pdPHmcTvzrkgIu93cKsTI1pifiJLzHnGC9h0VoblOOj+Wxwdx5r9SxRbMEG4cOifpH7nYWfCPj
Exan/WMCJ5HqQSlFVFNycgpJZN9bTsybxOCxwFxuAOhn/lCPyPuIKEomNvZycqb6Vt4K37hgrrcn
ZHovJbP5CPfoE3ZlXts5x4DobNVpiMNa9jxQEA7i/jRXTYChNbiPvs2bfb1+N3SRud8icvRTbeBE
ypKYhProRCi3XPu+UkX7JjHmlhc5EKDjBmfyjLeVDC9v0PJoPO05IdV1u66zQDMYQcuVTAUzl11D
eI8QjqTYEBfuXrWiBD8udrY7kfQjPDUlN5nMkdSXZixsVZ6mat0HsIc9VdyXea5SJ+FtxHvucozJ
V8l9QcZTjUDzciiYRlxXfKDvucMxuqsUZMCkYY8BtjP8eOvoJvAROgWXxEA3VT4R7Y7075woaK23
GnMZf6kwpr3OlCn0LRkXZWsQu062JbIPLvaD2UDKzomH4na3EdFUnCOwiM/6ZttgFL/99em8ijd7
Xh511fT8/RpWRRCLh4oggueY5C+l/Rv91RyprirhggLjBHI5z/3SA4WmIRYVbg89rut1j79q3RYk
GBeAYcgikzOQeMKx6aCSe+Q6BR4TTLQXoTgkqA10PKlsNyTmMdBJQTmqwdG/r0rKQsOTNijlvgcR
Das8CfZ62taNi7GY/HKdGR4dxhmorVmHZQNxjfSlmlwLQxHU0R6vE+FJjAnzqsEMa6z3xGWqji56
E+3qqeKkp3i6yziCsOuHOO9Bwrhxu0O05Vk2nlrNLC7Oo9aN3MKiNWhuTga7Aarww3UZ8QgwpsDK
JtS1Yf8v08Ozdt+63L7qVdP892J8PbYXHKjREMTpjE0P0P2dRZ7j80BQ1kz2vnudE85RfA0KLgi1
g4KBXgGEsj85ucFND985d1ziaK3MXPJaaFu9lXDapdPYkitSDXWljAooNIeYKe0qatw5FXl45zXD
czT5axJ/wZumBu08AzkLUbLriPzaY+/d+3X58ZhTv6sa1icVY1GCRrTrHfPpj7QxNtPHv7MvXxXw
BSOD2VpFZoBIT7UcsFu2RH9X539JhLn3ileOCWBXcO/LJxiwc7rD0BXlteesVZWXXpSdNoSDbcZu
Vjh7sDYYh+3orrmUz7Grvh3ULY/cT7QF9L8vnDZbmY1qr+u7Gsr33B0l3QmPpwumEG/jAdPFw155
onQYbPCJtbafmB79h5mNxU1mTEXU+okGIIBZCU/+1t+rDyZ5MGzzn7zY/pJhS7dqN2B/6eysn8XN
YfxqUsEkYf52XdvX8zQLMkxMMAVGVpQeTm+Aa0Af3PurR7MN506tVS+Wh/YViS30XYSxGI0AMkMv
ae9gc5Fn2kgjorAUyKeIFLAePOwYLmdMoBB6oYHhOAjQbjKSR+QVebTQ3WLryb8UIWMxgj4qRzWE
CPEqTR/Dza/XjBq3vIwax/axNblEFDwjlbSvlt+B+LvOEe//JSOMwcA45ZBqA0ic0q3rRu9Z7dLk
+TqRVTYwyDh31mA/MzvCa4ZWOVS5iUgBaM6/c4DH6dvwnxi+BQ3mhhZxqAtSAhpYehQDLVfaq8/j
gZdEXXUUf6n88OilpqFgrc+xW/RbuUMf/tzsa3B4WX/NL8gwF1Q3gT5hIH672CMNbi2i0oZI++a8
vX4uX3bzR3ZlQYdx6ljZYPpNDjpxsTEc48UjM+oYoQ4wNHf7c305RDvBNfc1MfAiKgDUi4lqzhN8
PZW7+AjmzubACtWLcGZWzg/+HTYH6Q/wIb8CImxSm+dL1k3Eghxzc6fAw8DrCEU5nGRMy9pSNzfJ
yBseW6vB34IOE+aHad6neW3MTztUJshzZ/v76fPz+glybha7xbVKuyT0RRDBGFr5dJB7gpcRhlGu
U5ltwDU1YSP9wQo8gDejJQdAQ6THDpp/FOsvhDXzufAVY5YGY9nNiqgT1cZw8/u/44CxDqHcYLyp
x+8PmAU5Z9y2hvmiXJEQ67gxBD6OsQYJfZVp3TffCXf0NXJ4aAhrkw2AefiPKWUbr4JeRlZMACNz
X4NMbyaCrl9seuP2/3M0i/Xe3aB7ueeDo5QA+Jm2JLh7ajEkLNwEt8WuEjcdqsIY2zEu10+KY2HZ
2XfB7LO5DD2/wq0H4aa7AC/A1QObo9Kr7AFsbO71Q5M5K0fMn1WwrxaMTvvUHOLdY2xzrfiqBVjQ
YKzr2Iex0PegcdA32VHcS/ZARoW+/rN3pon5XeBVAjqKRT8AbFYc+mGY46yekgsAl598EgIzBa7p
+uGsvjMXhBibpndpW5diNBMysMgF04G8NuN1BV+QYOIRLHGepGSK5zYkCdHp6NT0Y6Dw5XZAeFnm
VV1b0GLs2tAMI5ZrQW5dTM9A9cMLIrQtXsyw7nEWZBjjZk3mVBgRyDxP9nS81W/a413OSfOtyw0L
OzHFD23GuoLvFrTuphGLILK51aFz89f+FXEpre0xJ6or21yVmyOQHwbvLzlj1v2Fwa4j7AkTxCLH
Y3ZyxyegFJLbiXrPksPxcOvSW1BiYqHSyqwu0kBJxDLsm8BWSUFSMMRThlXdXtBhbiu2rbaCgq2R
FxurFwT4OYFT41/lxECHBraOzCPqbJG/7dUu7tMK6gY0SZ3OccecbuZ3sq/56yUhRmSZ5w166jXz
NY3PIVZldZXdHN8GUtryH2hEfSwvDf0nB7WkyghQFBpPnUYIUCHTc4p3ZQOQ+Q45IR6h+YdY3VsS
YgLGQeqEYUzb/GIgL5j8VmlN7jMyOdW52HNShKvXakmLiRaTSPSzpsSZNS4iuNGR5lvl1nYBa8Fb
WrFmjpa0GOuqjS2UUMexdTNa7haTHLkNuH77ug2XeNox//ni6hq1YmGnN8gUqHfOqMPANb3Bpgqo
fEcbB+vHfJhBLiwcjyxjbNEjKxmNVc8GanKrHUAObfVVddC73DjJeXiRnnT+avu1S70UKWN64wTt
yzHwDHETppy0T6NjuIZrPfevAfVRKDNMKmpOessdNeIqDmOPw04ZTK0CuxWkjAE2WhwAIQPs2GLD
BaOYlfC/X4gfm1WUNNHlRJ0Vx5Vn5PSjKx11mmoOGR942rMW1PyVKMCWvmsPntmR0GBMBkqavMuO
T/70drvzDnccLZ1/5xpPjDXp+6Jv9AR0gEL0ljqB+9E42VnGEgluTM1jibEn1hQXfp+D1OSqKP9j
wRAK2xm6HrnBzfxL15hirIkmqLIYlDgow4yI1neuonyM6p2F4mMm2hXi6srWu23fbKz2tSy6/xm2
GnlUbEpVv3DUAG7MKGVihGEV1OPcdGmgJqTAmToFXvwZvX5669fuP3S+POHCxCDi1gS//aJTv/Su
5GSbf9A/CthMIGQBQN3EgBPDimCqQpMYw6yHmH2cz0w4aa/89YVreohlrwZq9aKMsTDGgvi9JdQ+
sG6BViBSN4N23Gqbx9h9vy6xVXuxpMPwo0n1GHQG6ABH/w927JJwN7rWRkLx2bd5vf5fB8Aq4oIa
e0BDqKqpJ4MatgmTt+HwZ3ra89CS5DWztCTCmIrJ66symM1Sj910KVH+4Dln6yMBlpF9cz/ZLl6v
t/5OVZ3hM9rurR1vW8tqmWL5BYwRSUJRTjsRXzB1ey0/PB7u/HNLRHLudwi7TI7Wr3m4JTXGjnhT
GxvCBGoaUAeQyGifm9frWrJ2r5YUGPsxqOMAJYVT8V/RW9cF1NhdJ/Bz2TIsxJICE4MY8ig2Wg0e
KlueQW0mO0MfuEG0XUqeT/5dSBPSu7eqbw+Pjv26z+gnz0quPc2Xn8DEJ61gWJOvzSEX8AZiJHJl
8snDdufRYIIRI0yxy2UOtdqnXeE0zqtv89hYzWsu+WAsR1lnzWhqX+pgYO3pBV3Ejmd36DZ5FA/W
7fWD4zHEmI8gEaU8nc2HcuPOZAY6ovBxncb8G1eMBpv8bvzcq8cGfhKJIPlVJSlWt2G3gn2dCkfH
2Vq2PE5yOISg0kPtAO48BfT8eZ0EjxHGLGTqUJuCAGHZIYJdEtOJxuiY4vUVrtoD4EWaOqALVY19
kltRIeV5J+aXF8WddvGtur3Oxs+19PNl/UuAfYQXArY4h+UEPrLAcfW9TgeAQEREzkkFr37OKspd
l7Zq1Bc0GaMeKYkfGSX8LhDhaU50DGvP0a1ud1R0aXnzb3lkzkou86KKUwgR8btKBSxFlB8TN6b6
paOvgSPsxHnAtdtwtHDdQwJcX5ZxhxWFVfauLxSAbUpIO2w6O/pd00Ak+WUfDdz6x1r4CWjb/1Bi
JCqoMEajAkqaDI1vXI2chtyeNq3MHSfikWKE2Rt6PkiBPHsoN7Lj03EPCH1+FXb+mR+GYsER4wgB
5xuaqYIzq+Mt0sVY+qwS9Y/k0H5yefrBo8W4RAS0WRElYGlyOyCORwEg5RRa39yFGFHh5YhWa9rL
s2LcY91rWQokTYz6AIFJcdKjVSER0GzmVwlaBg/5FuUyGmyuX/RVe7WQJ+MRgco65GIHqoq5qeun
or01m432KCaPYuumIrlObbX6iHQl9n0BcxnJcUakcWGIghgreKXc7Fy02/Wn44DusX9SsV2SYWSJ
FXgFoA3V+W1ukVYl0qF40d9493i+PT918S8zjOziBtDxkg9m0NNXkuB5HgY9esR4Arrhdbmtn9Jf
SkxM0YqNMNUWHj2ikzofCTnOT0hejMk9nDkQWDytKqto/XI+HDs5njIbCPvw9IrDu1brvusvMzOz
CzKBZ6iCHoBMdmu7g9069WO5Ex+G155EtLJbTvp6/uorp8TWz4QEKydyD7f4ecpIcS7Q3ZlxMaa+
bPYPKiqWlwOEdN4vPZvHBVOSAPDRoITGzVB6kvsc2vSpDWm8VbaBK1/Qmb/r7hPH4ynhqmYs6DIW
Hu0Pql4koFuhovFSPt6Wt3fXdW9VfgsKjGEv0MUYaTUoHLwThg8p7DrnhHg8MDZ9xLZ7lMtAAVtX
0q1/HjzAw9309dbv/8n0LlLkf8+JMUBaVvljKYIWBvhs6V4k2eaON204W5fvugAQb4xXAwBdw3oM
Nhmvqn6T5JbaXuwdz83On3ftp78f9/WD/RkNf/9M5mC1qR0Df1JaIKrUbnrqXcoruPIEwRxsDwjo
3lchiLf7W15fKu+3mYPUhybVWwO/nVLunrCV99V30bD+w7eEFmDa7UWx72sbcD3O0YfzfXh/eLp+
BiszA98pMT6kgCUUullEMdkBtbgnBxiMB90mLn24zzaHFxv3zbEdjB46nI7Ar0L0NWVivIqHicq4
6qAAJ/elfwwfTSelHwCfPtndzX1gY937jm7DB4e29sP2nNoe9V1r935dArxzZJwOtsZGYlfhI9x7
5EY5fvOnq/kuXcbVtJ05iqOJHx/IB++Wr6TVlj/+Y8rObDWt9n2tvTzFjnBON8VbQoDhHj3aAm+D
2vVrz47b/RuBY9/ld08lS95UafIs8FvOUfK+krnupVB7XlhCl//1L8+UF961m1rF8mZTBexoXmPn
dQXUWdjGURDTsB/x1RohhJMVX8lTftcR5npncdqE1qwjQL+/ry1Hzh/vkvvGRUrZPr4fW+CGjoej
8tRo1DgFb8FAomPEg+L/aqD/7xf9x1xdL3mjYc53DMusqUJibF10j3NeuybZtnSfH0ey2Tqf/1Id
mJs9GkbWCSIEOxDK+WmFp2rMxR4KNH7GOn4bj7K4JPFdvtk7N8eR3FP7riXH7St9f2gPdGPP2G57
JbJLXhzL+QQmz339Tv5ct2R+05Ov0Hyh4GEgYZxjAj+Hl5agwh3Z7snbVUQmzge2AFynhk1+V8MI
/cu0Lcj1sjUZfQK1LMnOtshusIW3mLzHKJnWW4HsKhdjhSnJS6Kqdnw+oUFG2wnOLnAPuxHpbdkn
ytuNdn5uMtrKh8sAUH9sy02dk0ZEn5SOXzjbadtunuvNjSk6yh/9TsJ2t42KFb4b66hgnx4JTBJi
+eSwL4FsQcyTdA9UEOIHaEtNdm1Cmlv9U0IX5Q7wC/gLkx0eBmzqxOqvTXL89alEKNGb58qWHurM
jm47Dys87rNj0Tj5k+HmtMHnCn/MVy366oiIMtJvFBe7RWuaHz0kl9KNhH0fp9t8xkv7OIm7xt0U
7odFNEy47lAxo+K+dE49iIbxdrCjFjVtpDS0N9GZDsNNSbqHG9MJKBLZ2ESm08Au3Mgkz7uSYME0
vFlOhxv08LpCQ3autoGmWinFc5QCNlghr8fNFlgQ98YmdBzDQUb6ZN35hyJDGePO3KcOoD17t0Dp
PHnTsEFvIqM9SNT6MA7yTm2IlqLie74N7HwgOz2c+6b0AxJ0dw3Wa/ae/a5hOsMkZU+Pr+Jbutn/
Kg/n0taebuTO6cgD1qdldgq8J2Un2Hfevng0LlpBgLgKSGMsDXIEhMYbAA5LqGvo5663x63o7Nr9
Y/6W1lTbBDY1W+DGhK5xhu9zGmoUQPLCXBtaNKAjWCYQT8jeeTun2D70RAEmbvb53tvyzfb9sf+l
KYQEe1vfjzvzHgMXe3TLbkn1ofdks9eh/JNAmhMlGSIPqsJ0/cGKpouhELfC6orow6DWLjqj1eWG
OA8VSZzSjm0gfXXYcfyrox32OO1j+7OVAAO1rchur5zodHcOXZFI99VjAAt4QeCL8+jO5x3+sduT
YoDQkLnq8C22TyH9rf5+1tAZRE38KCQh0OfAzt6mjQt09gz/KzmHlLjYtfRLQLH/3XPytx4Q1wma
c1XS22HhWIlz3v6iyYe6uckP55aCUwBKGCgJb0LsR7kUG+tWkg4Jae348QNeboTmH70jwGOL0zsG
RYlakHdxK5N6OxnufpPsc3JvvfsZCT5De3z23EfjFiuri8cWNdd9jpFjGxdNJIODfP2WKJv9Tshs
z4dWBk5LsxMK3huqvb/GFOixyv0M+7Nv7bqmZJsQiPYPMqHC7pw0ZLypD4lTxYRsd04JkHjLxsy0
78i3AuKd+KYg25F6kM0nbBXwSElzeHx/Tm+eUne4C07Rq50N7rQVcRna5LTXwf91g7bmZjUAGamG
qqgY8mXNpx5EhiCEXoceXMXF1R/IS3ieGzISu0mJeaO7Mwy8tcNR7UP0fXPcEZc+E1NJU61UiWp1
gI+UUiodwsvFDYGn37roHbrNdwUiZ+XWghnNTpwXxBdvjHP/xjsTdelpEImZCdrlSF4uFlAMQuoR
ZCm314W80tyDCYSFkGeHuHAaougbGAcXusuzHTonoN4o5/IZl0XDOl+DX+P6mV37To55g/lmk0x6
hTMtCvLrt/QUkYPk4gLw2FqJ/8CWgpUqiqzogKj7zpZcdIHceX5/sQiq/ZnowkJilD6/Ra97BDys
8paLILdSAZh5+0uTEWVcRm3qm6AJZPcsgBvEbpfQ/ew5vPFClO+sXT9+3m8xnzwouRx1BSIU+57z
lT/TP99jH+agA7+WKqxzmwNwi8SOdtYA3N+TnENG5tFhYnFAkOVCnYDOswtANUJONwJ9OV18B66O
bLFs6engiOThacvDV1zRsEU+SP+qtS0ujh/XpZTOrxcUs3ivF14kzA5AGeZQ9ML8fHk6dK4b2JcI
fSQZ+XVBAOLek62z0zb7p4BQQMW/j3Tv27x2ma8ecMYCfeOPCcY9VU7KZgB/z7Z9un+/udmW5DdC
S/eQk9RBE6XrQs9zeugOno1VU8B/84k9oThKPzd3A3UenL16eIBrILehff8JZ73bf2w/ziI81C+F
nE4BQrCt6VzX6K9J0ivfzdbhBKurAdiAKFhybzz7tDvZPT71xdW2NZ4NGFZLXYUcscEwv+FV8Dm3
6es9sFCJaJKwjHpO+6TU4amb+rMU9+1CsfPUeh9kQzk/JuyLT067WdIb6rxd0BITEIRpmd3a9nuI
t+CInM4crWk2RWilEzydOLndLxj/a0L+boP+n1LoiRDL+BjsXbB3z/e//Dt197w52buSmrcNcbYb
Sh7wX0zOoK1Adxx8IN1sH7BkEzAZW562ci4jW4ESAsPUu/nQgajIc8UzLyyvFtL/CpalYmTihysJ
Rj9tUizNxYOlkhAG9c/mFmOigl0feKe8Zs2WtBh7rAXoKwOkXQerGTrd9o9HHuazvH5F1oILrKr+
yxFjm0cvTONB14DwRE/x/VtKk1dMM3AR4FcgAOANF3QY22wlZp1bGugYePD1zovyVmElCNBuMwCX
C2jJx5ZT4jx+Vu51BnlSZFKgbR2hwpt8SVF0/BcDvufB6AmvKY5HxvweYwSRNU5hAfbsxCNKSrw/
KZQiwQ28zs5qpgeDOtghKltfSwu/E9ICI8694f9Iu7LeuHUm+4dGAKldr1p6VdtuJ3ZivwhZbO3U
vv76OfI3mHTTmiaSwb3ABW4DLhVZG6tOVZmI0U4UzVvwB/VOwoszAjioxisid8PNsDP22dsyYaES
KPtaReGSOqfrtFTKKa4W6t3jY7Nn3u/b7K2mXC8JcEI/ZU1NGwUEaL7JJ7cwPDlwXsI9aTzreQpc
XJ1ocdH/QRPzIQ3ZoNh1zt0dmYNUmiwo9cnCeCL9kCAx3nqz57Cnf+LuDyXOj0rY1topCbhzg+dk
dhsXj9fU7XYEFyYJMpOrKaCl1+9/2OKdH0aIs7qPwVbpavaAnZPUDvYEnUoY4W9gKpEtYG7NKV3S
u65c/VeqjnOYUzCXvcw77W7ryCjERofwy206a08xWJI/fPFPsSBqAjXGcwiJlGKnukq/kbzyCCiF
fMyxoCs7BYgr8K4/JKih63eVYYuMylp4f/UNnB5E2P7SRMtFTkgYpV67M33qfal+/r8PldOHIJEk
dKfjEifs0EH/CFbpbJ7Mu3/o5F/M859D5dxAIsuV1U8fDC1T7HIMWhg22K61FXK0aNNnF/qHEucI
Yt1Up2wER8u+UAujs3q0p6N77m7pngsQKyXIU8RoqBRSFgko5woYkWrLoouebzC68kF3pW0IivTh
toCuu4I/DHLmJFEjJkUhnn45ekbSbYaZyz9iIZpIXkTs1jlytqRTTAsrl3Bj6nlARhU7fx0MEEaB
sURgaznBJsao0W0P63nITtI+vG92Ijyf4Cp54EUmNbkcqPCtk9M8dR1mxuhh6eqR1wfvf32mmG+r
q7KMwAtDbrmry4eprAsJzPab7w2GhNXoPPgi8q3r+Y8LKtzN6Z01zyG2gX99tuzISUd7xMTW0G5c
GSCZzIs34Zfpp5DqykVe8cZdpJpnipqrEMt+8xFT4q1KPeQiNwfh5o2VC7sg9anXpwnkOKwW3ctt
gt5YzZPdLyIIriIiwvkBqutVGGLII5orrCN7YciTtTvVq87W43zOzKWFGXg3p0SgUuze67O882G9
mX14Qo7UddGC6mJ6jUt2lhBkvxaFXh0A7zuKfGJsuWGcNTGdyrGA5fkZ+A9v5fFbCQSgre8mW9pP
Aapot0V4zWdoFGBQS0XzDNa/c7SZRsI0SWAXJge9gIHv/yiF4eFHhztnFa6IcI4pH5IBeFAQqbz8
zrpT77un8KDvq63mxecUPb2LT7xj3u44IhX+3gGQ9c7OElLo9oRGC1HyYu15cfU9nP+yUm2sGgPf
U29OskdUezt6/V0LgJaovVx4vpwLyyWj7PQGpNxgqcOkmIH89MV6Eb2YVsz7FUec/yLA22ZaBDKn
n+HhwYTIDLbu3ZaVVRW6EBXO3MldRSp1Ao3yIfBrT92c8YYXhPIiPjhjl+o0CUmL7OspeYi9X9K2
xhPsX3zu1Wlxxg1tPHJSE3BSeY1XeJ0HEDbcey5eqLwWxl+S4gHtWUhHDY53+IoeZds4KscQJbe7
YtM+lScRX2tJjytinJGzZmChVQmnR+/pdwJDctobqH5Sd4Nmw1f1MJ3CQ+bqsCfuS7d32A9tVziS
43uKasO0BbZT7Q/RSUEdCkUwL9jcHXb9y20pWkt/XX0kb3GiXi6z5UTMEc0K32IFxS/0OhvDpuh3
kb7tFLtQ3LjeYmZ8Qu/jyZ41J5qdmjhZ7gUJikcAzk+ll0RuMh/q8txUW1J+EXzm8hk3bJbB2awE
J6m3LcoOxAkO2rfwOH5UPrceOWJA8C6xHRzQz98VBqLEm2cB8XVV0w0FTRYqttdwFznq+qQVES5y
coYf31GrHOwWBXPmxofhlJmo781OOdte/FW9h+fq8GtqD0fLLV3BlyyUPh0DdsDqCHNM+dO6TCJL
SihhsyQC46RHopyiDI7q7Vu1fxh3MVqZXlB7+5LY6hFdcK6oqWndUv8p/hDOUjOlDqyox7NK6Zz0
DYtH8z2U9IuAy1Wrc0GFM9JhWuqUhThu4tS/JSd9QVZeNBd33RNcEOFMdIaRULKZgAgiiWcdTTox
XoPDV2Kfb1/ZSjbksl7GT7PuSEVqtQQdzBx+lL8oeAHublNYN2oXrHBWeq5zM28X8YRT6+/fXrJd
4Qpia+FxcTZa0dDaWzPQmLA5g+7KY39ofjvJVrQHYVXV/vDy8R0XKfEw6lEz+5AwSPe4lx71TY8c
1e0T48eSYYYJGm5ligYErFfCwAxOjuMuKvqpyRNfPo/+tNMP0XY4ha/DI1JH3Tk/63v00v2UMev6
WO7YeUIxeXK7LxWAB0+Fq22F004Wkb7Q608fxIl8OyRmGi4fNDmYHuClqKwX2/qYbNIndZPeKy/J
eU5EweZiM28R5VQgyiZlCAIQJeA/efgZuLUnbWeH+r/yB7a9feacHnzikAtXjBop8Vr6OHK2eTMx
u4MJAiI+7fmJBK8HjarF8QASpVvcWZFd3VmN4wO6dJSxJKLalU4HiEK6oYcA2cL60O3Jt9tM8mry
6RM4NcnypEv0Dp+Q7TVX3aaHFhnrYEeBtrhNabmbG3fH60lQy0GeWiDUTXbdnsvyQLGkphueb5MR
yOWHQ7hQxyaPZ3kIssQvvJHYijDbqQjE4sO2XRDow7k2dQY+lPtq13kYw7wJnPJFPdjGXXGn7kNv
Poxb5QtATBs0nG4zZqse+5ls5jvAoO4if/iG/6KDN/0ZYbqHtr/NP58g5S/04/eL70vmJCJ1gu+b
2HOtuOZJdUqU6jM3xQyTO+YS42dgHXVLaBE4T/+JMGeixibU86IAYdkZMAMycYwjKtRuvgeATiBL
nM39RGoRggseZ9ZXeV4usuRp+xpwnhE4tkl0kiJR4qxNqLZKT2pQOY2/H7CUDwH4gj9TnLf6ZOyt
+/z+9tWJuOIMTo8BwlUcgV7r6p616ZCwH1HZv01EpIacyVHJAkHtQWSmtnQ3HzAYVHA5Hyn4W5rO
mRStjynYYIlvtIc8tMv7KXaKg+zpgPCV92TfAeJ2YnfjcwHz3f3+gbT9P/CoUAO7BgmGv/EzYq05
JokxFwlaEc+j/mqNr43yZHSCDSarhkBF55QOFIGOBO+1EE61ZYRB3iZ+o9kV6xxdOiSWO2OhcCaI
yPgey//IO8Dtpqyo6NHSOMkompKxXBlhc74YAVI8myHOHDN+Hind9KbspGZqd3JqG+gZlLCmLD1p
+Y8c28BunytdWPp0s7qMZWiygSGB5vLmudC7hOT6mARgmbbOUP4O9U2FdWRA5X2PyWs9qHt9Hm0r
yb1c82flIIk0cvn7n+gbsoUeTItqyGle04dxz0xtpIkflKrTpb8w/AE7yyqHDbvhPU82A3Caw56O
h9H6LWB99bbR/IlBPwqQevycGGJGmlpGKqybiZKk4o7FS1yhtbzwJHVXdGTTApar4V017gnFcFr1
TNrKxr5KO/P7igkkfFGhTwdhYiUIpq/omB+8FAUuLoJZSqaVmZb4UcpMO6ulL11hfYlbZh2tNB2w
kw0A86HOetsc0xfBUawa+gviy+8XxNO2rGsJG4l9liZuVNOvqvLSh75qyfs5Ue+aDk2leegV71El
YHvVeFmKTlWiYGKPxdn9oTPCou10WBa8WM1TbPpDeT+G77cZXDtc7HuFpmHuBzSOk3JWxLXe6ha8
S90fw5gd5LIDZ9XXKpLdQW1/zDX9Lin5r9tk1yTskiyXMAiaWZHlGWTlbRtmdljmnhQwOzCqUzt1
AlVe820mWSTZ0tA7onNuYNIVqWxnnGRavhfDuQhgPOLn2wyt+TM8+S1DMaCzssbRaNQsiqSCJJCM
0CmUF0R9asHcFMnaznTSggqkg690fJhJ9OcCoYhkA7F0zkwSTEao0llBOA0kZNz8CKvelSs0i9Rn
a9dl0qaMMruvPIVYdjPFu0oeZbudPbM0f5QREVTMVo9Yw3p0umyNJLx/6CSSqVKE+1TU2pboU6pU
DjVqEdNr2oiu9CUlhsGqhrFI84U2DlNSyqkpQSdiu1P2XZvaJDWcNsXIvMQD0FoFRhNbKUSZ6VX2
TOT9ARtSIZm8uM6zlkdtkvp5jyH2w1kbdRfg/dsixOdvPq7UIoqmaxRyJH+AIy+4w1IFOcNq9dQv
MMz1iJFgipMqTeRZAUn27Sy3G7NslONU4n8V5osyVPqxM+bsi+A71pQTVVRIBrFk3VQWy3TxHW3d
J5YU4zv66SFM3ToG+p5VtqLtDMMrZk+TlFOY76u5cUMWvcjqLlBPkix7RTY7RRvubn/P2uFffg4n
6UE9aPWo1Kk/G8mua1CvH5+YJJKtNUOI+V7oCSYIpQAjuWZ6biU2DBW8TN5gFLr1Oo3YN2pkh1zX
bdQk7gy5squi+wezcUmVM7+ANWVTOoBqabzncu+YWe/Mz8ao2Hk+O7CQzu2zXK6O96VYsEVNZFUW
t8L50qkZzTbEwGDfSp8wJW6TJAezipzOPN+ms3pnCspkJta4mZrK3VkYN0FoTrAHkvoeSabbIe5t
Zcn7ByqYpWrpJpB8CH+v7yxU06HtWwaFabKT1r1hNM0mnN9uE1nVhgsiC6sX2jBVeVV1c5n6Knp3
puqdoP9KfZhzlw21wAIs3/vpdi5IcYonSXk1NiP4gcXHPrKOFAICq0J+QYC7FtakcYf5zamvD8o3
ipE26M/2xlrdGxmAPkTdm8HoxYnQcK+K3QVdzjsGY2GNIQNjYRP8bo3U1uLx96xLx5nAUdy+r1XP
aCF3qBLDMA2Zl/Ea7f5GiDWFft96anQmo0P0B5ZvzP6ehT9MmtjmfDKMyC71U0i+hzmQ5nhIjJlo
AeCqElx8CGdStNKSB3XAh5Rx4lD5SdZTu5y3t9ldlRkdDkM3NBnQN+5KrbQshrCHeNIQ09ixnyHK
dIHUrN7eBQnu9qa5n3Sph9SETXRX65pr1M0mMtTfeaMLLm/1yC5IcQ4+qAp16Bdu4uadoKmkjN5K
w7t9Yus0NBXDI/Gqwlb1a4XWSpUOZGhTvybMMaW32kQrnCiJLSLC3X1mtXnZQd98cz5LCDhJf+on
Q3Baq6ZJ/8MJ5z2GfMISGgtE5Bxb98ptKX3FyDFn7gvsxH75l1PDcHm8CjGril81IZN+CtsaQlDT
2q7qp9JQ7ToVSNrqqZmyhgAaSGKEeNdX08f50EdLBGQ0wYDd0UO/M8ci2LRlKgK5iEgtv1+Y9aHI
KA0KnF3AnlmHRSPVGSscBAHrqnKa6N/HMnUL6DyOyFTHrAuUIfWb2ngaZvMN7fcCGVjNl6CfDlAg
jRrE4jcm5Eakq3kzITY1ws5Oo/6OqvmR5Zkbtt0mztuHFmoq98kJOESn6j2dhbHXxJGbKqE/6IEg
VbR6sBffw92hTNM+iPRx4Xmy8dxqtLcyfb4tjCsWSSPoBcNDQzExwoUzejXrwWcHOWFdtxuJmWx1
ucS07MyY7IGIql5raeYrcpwBLGWr6MMR15iXw4bVMBfDTzqTJ5MM31iNyYHZPgX8t1GAG889VqL0
TAXXvJDgQgMNpTCCd6ypAzeuXIurNAKlx6YeoU5S26TJbU3qUOWfvUjG7EK0cI5/71euCHLXmOoR
max6Tv1WVjCIsTImTw2YKaCyYsGuqHAK0mB2tYoFvKk/Fe9mgtZsqm0HHXnU1LstMXwZdnlcXVFa
ROpC3xFndElb4A6n7jHSz2WMudXKad6l2kMKXVGx+7U+tRjw2/UCI/B/kFYwbAhPY4KRjdekVZKZ
JG0UODX9SwrvHJYbvF9Juk1p7JnahH2AwclE07su3yECFJBf0UcwrltIqSqKhXfzNXU2JmRiqYzn
U5+7aXtIO+w2yB5vH+9KYKkRxUBuBZloSCfnt80yw6BKs0v8+D3HBqJzoB4BsbKz2ZcR7eX6221y
PIL8P7f5h95He9XFbVZNEdak75ETzDcD20d+uovOXeZ2wz1BE3SGBnckwuWvE8tsWnih+lY3v6l2
H2QO09xwaSH36L20RT/3//PLOMcvI3nRphpOQs/sWbaVl2ALVxbvIt/6Un4NkbfYmmeKyZWWTSon
K20t8gh5YEHu7DBU4MXa3/6gFReEgj0sh4q+4CV1cn39o5G0Vm9MeGGq76gPFKbgKlY1GG1wKNTL
KoYFLuJ3cRNS0kH4oiXxNdJjNDzHvS2jKV97x+BuQc3oo43jkxHE6gwDm7pN7DjhFKmUQ6RIYryW
KbVT6duQu1R9llvMXKgbmN6v2IziZqrhm0WIwQIbNt5H2qaqUVxC+K/rr6Mg67X+QXjdAg6K1Jeq
cR8U40Oj0cIHdeRg9Vu9xCAODCzdhPJrxx6z7FgZlo2UESu3sfoku2X3Oqu7KEswYyIT6PnqRWsm
XSATlmXxdRODROmMMW2JP+qFo2kvlijFuarjFwQ4LzjXCmXWCEkKmufOnLZDNe4V86BVv2rVfBmV
5wzTMG8L76rtuiDJmRWaQA7KHiRZ9qTGhxCoqjhT3NtE1mABUA0szjFQaFHkjwjrQoRhMwua5Cao
lEnhZUgVeylWLW0wrB++1mpR9I7ZbIdkTN0YkMFtT+Ne4AhXDxdNYbqClAkAZJya5vpQDcggw4CW
P5RvkCIP71ZGUrtRZsc0zrdZXo0moEcoLukK9FO+VtqeKEGYB+B4UrV7WCt3nCa7GXZazw7pw0ha
IdoSf/CT5l4Q5BQlIEVUKyPyQX17AqjArqhI/FcPcClhaEhYmgqfGk7jkmqpGae+IqV2kv3IO4c2
Dvupp17A0J+oiWL7dYKajm4zSnRo+vUZoikRDyUFum9oEey46ifj7KlJ5oW55CTAlxAvUkPn9sWt
5Yg1ZGWRhTbAKFLg11SrNom6JIxSP2qHzK1yGjvGWOpuJ2fBNu9GCzl+ZXalzNjWmpXsZGOqHycr
jAXyuqaZlGIQtIVJZ3AvXHioMKuN0w7fgfk2cFuO/O02o/wk+g8Pf0mA8yuhIg10LHCf+lZx8x+h
N2zp93xnbKJfLXrOvxZOMnuTjwE3j5qjKJhnlN4l+xStM/fZX25u+vQtXOxokKxBjRHfgpBG39KC
eFR577Vhk9fnunulgR9lghfOatB4yT930ePcSyzAxCn/NGV2+f001+40ewyTUfCeg1mIln9vn/ma
B6HYzYGnN3JJaNK5lq0hsFp1JBlyFqlhR9W7rL/cJrBWU9cuKSw6dWFpi1pS9HQ5yM6JNuO+c1sM
+PeVGA0m8c7ylF0T2PEUC/gSkFUIp6rtRLrabFIk4no7UdkPefDQF9T1L6zo92N7L6MCOT6H7CnM
GnsmaKzRBQZ3/ToXMAGG38Bk8NB2FZvskxxpDF9vy7e0Z6VtTHSTJYCUt+N9ZmRb9F1pUexI4a4J
5YPM5J3g8BcXwttgijjNVBTcscxXDKckG0t09SAnT6NnluS2nsA2zpKT6/JOBmKcyKON4atOl0ib
Uf0Xe3lJnpOurCc4ABMuQLMsRw1Kp9IqW/5NI9VBoYvUrmIkAs++aqQuOObEjSaJVo3l4lS7HyxG
AwYScSERgcHWHAHQDpgUI5uGSvnwIWZtQSYaJH44YyAa6T1E9/XwXQlfSeHnWrVBTVSQY1kNWRQC
PUX+cllfyZnfNEVbTtQQWCSjQYjwvR0t1Jq/x3ngzgyL+OpTMMznvB8E/mfNRCgI9FXUeBVsf+Lo
GuhHqDA0EKngVAfcAlGt6Lm6ltpRDQzlJei/RI2K09V+oFOTSjBCpXVSpMTO4+durGwh8GGxn7w2
XNLhA65IbiMpRHIe6yDcrA1iR8kUBM5yB7cCD4v3RCoqI6+FXZc0ubCrncuamCVyqHO6Mavn8bdZ
vHauXA921jf/cFMIDxQDnQgm0kbcOYY1JvAPCaqmXfEuBRh2p73etidryoV3D/4x8eBAi/q1LbfG
sZaMGWn0+UvSnKQxdOO2EVjuNXidhp1VlgkIDiXg5JoIpmaFoZUhedHGrbyLA3Nyp7hoXSyFlJxG
UuhuGkLJG1lsOUqfdZgu0FKn1irNls26fM369JxapluEQeBExrBES1PtjUVtOkEj5Y6VhYrg5NcO
BkERYkJ8NSAn3MGknRIlMZEQGrWjkzZ707T1XheczCoRGc4UC71gCD7tv7I0tY/TKvPn2C5zPHVf
1fbh9gWv6TocFnRQJogJPkYTXzjruAsACIzizM+Q8af9OytEIzfW9AGveFgSiismfBp3bJpSjQiY
QK7IkfD2yJvQafQTzPWC8CsHgdlcPbQLepw0qQzvVxMpIT+Uz3WubvpicIS56TWmEPkjaESBSUXy
/1pkI63XmGw0mZ/Iuj2lMCkUkAkC1C6pN12R7NRGNDZr7aYuSXK2TOulpkj6OvPL8Afy1C4xC4FM
r8YvlyQ4obZIprV1MGR+V/XGVq8H2YlJhC6qqgq3DC87py7aeVsSozhIcYnkiwJxyaOMnqvWIqKW
axHHyvUhZ3MmdYYGjiO89hZE6CBCMKx5dezKo8uInsWxL7J0If2aOaiVUbSZ3xZnuJ/ApclJ9wtf
0pxAMOR7TSwREmIjrGWhdUznnhetbgZZ3peZr/VHWT7TLrJl6em2Mq+5VQNtNagdoEeOWpzjTiOt
rgO63F9hOT3DGgfApyh64EQ6tnpucDoA0RgoVvDWr6sxX6ZnauZDRYDUmbcqeU2014hphyACCHoy
vCgVPf5XxRNugiDHDy+BCZPXt4VxA5iyQY3Ml7EvkgzauWCDE2fqoVC+Dv3sKdO33EgdI0GdNBrc
wAKc9fYBr8UT2CkBvAueTxaWF1x/AdxQH9A5WPiOZnspF9n6zBKnHc3DZDBPwgDc2xRXDI2OrTAU
8mnKumxy1mxWh6KQxxwVWWl2quxolG6v3k8zliNlr7HI3a/wp4MxqAQWWun6R6fqhT4ErKuiIcO9
RrIvp9/Y+Kv+URZ3s6i0t0bHWGBYaBmlOhBE1+eYstRAGVjP/IEd1cBPde1+aponDZN1dZn+uH2E
a+kUBBaA9AE+ZClE57Q8tWLT6BdqjZGji7enpVs2aJdN68RCedv6mll5fxgyo3WwLUJ3SKQO2xQY
5O3tD1lRTx3qqStANi5hDsd1VdKa0C7PfamunL78NXeuiWi0ywVSuqKdaJRFJUDB5kwUpDgpbWmR
snEsc79WkeQcWrsx99VesRw6Y4z0G8PEjNuMrV7nH4L8u3coGlZFdCFYuXHhocI+fyPtgWbebTpr
qXhAxLVlVaexlEg5HwhdD/o6wAk2yY5hsvE7Gu9Vt40cU7azxxCphm/zdnzHCGbN2WUYwCiIllZv
8II+5yDLJM7HWAP9RMfbgXyRytilVm+3ySw40jW9x+IkaL0KjlFWu9YQJaQDprZrmV8EnkTQhJjI
zNb0aDMU1o4lFSaDWLJIURaHyj2XFuy9iVwf4HZoArkmKi8DccygzX2DDsnd2JAXGugAT1hBZNlD
VpSOWab5JkDPwl0XzuVWNkf2NKYscq1kmD2sU8Pj+/adr/hNHVUky1KBX0d9kbtydQiYbAZp7rOw
zzdznnVOHMEgGb0sgvOsiTGC1A/jBygHj7Kq07JOMCEu8435Ta+nQ08Og4vH3LaXRMCUNfwafIiK
DTgaAGyWyrFVUiWmfcxyn9b1cNdHRuAFaFAB9jAKPU2m8a5ghenFQAQ4Ex2A+YCX8MahK71sqBuP
DqwHFIIMx3HGUGfSVIXg4FdPAyhlFYBowFp4X9AqLCfTVOeovhbFNi1KZauxyNqkhZ55s6bGD2oQ
sP3t215TMAA9FzwdwNGfUh5NGyszmsZywIC7u9BQHqbpe62TwiaBiL9FmHlhhy83dA0NESpKttfC
TrM4DgcGYS/rg6afs0Kkwiu8GASlimX7EIqm5vL7hTNlCiYnzyGuuNQe+/hRCuyBYuC8aEPkyj1h
yCBCSoLMowEpuCbTxiESKXTCPUXwp+ZdZs62Nkr2JLf7avx1+35WDs0AmI4gxFQVDa1D18Qoy61Q
jyi0kd0n7Slnom6+NQKY14mHNaw7LC13aGPD0owm4KYpStNLFYrB801rbG+zsXY1igpQnby8eVFl
uWYj1ROm9QGovAJJZ2HXQWJnqnubxtq9XNLgONFZuQxxWjgBWggprtTLmQOgP8n+/sFrXBJaPuRC
ziaI8ZR1INShZKCMaB4fn5DA/HtzcEWFc0ik6ac8KEBF6rZjeaix4Nncz4UTF4JCjOjcuOglkPVK
GlQQGqbtTBzlvXwdJlcXaeeqoAHKguZDqi9dSten1k+VomjMxHZHFZX6Go9ED1U0WXBqa4KmwQIo
Oqr1CsoC11SafOwKlOsLnzTBDyt4CCJjM6TmLsxKgUiv+EnAcpBNxTNBMT61iLZKHSuYNYz7KSvj
WKsNhutEar6L1VDxbkv2ClNAIIDEgvpHXop7l1e1OWJ2npX7ppS5U/VU5u9Kk9h9LUg+rj34UOxd
pn1amAgPYNX16Wk5K420lHN/yTs+Supzp2McrY8RXfYgHU1nVpyhfZBageauJd7RmKrAeC/NVwih
r+lGY7BEF0ruk6LdTVHqqf2jxYbjQENbH8NTodXIYB0NXRJQXjtZ4LsBXof5Ixijd0047KwAJSwI
5fLCbVXFDouXEbtW5Ke/v0HkrWRNQ8ZPlvn3VynV+lhR3GBYYS7WaBfNoatPTITHW5NJGUeIYf5o
tvnkmsIG0Oyyi5mfye/VcELbMo0E1mKdBDAOliojGSEvv18Yv25GvEqMnPmj9MqM1wi4MGG38oqp
QFsYHpDoNlhQVpwYRvloRolefLChoYzY5P9yHRcEOAtelGSs9aRifm2dgPCe59Su6pOwGrImXUsF
CzoFEAp2ol6fVRnSkiVKyfyKnoDZVQwXL7RAZIjWqCCHgA25CnADAKNdU2Fk6msMLWM+7Y9ozbfV
9Gcffo+L738vwhrSvMjBI6sMrNg1GWmSSV11HfOBHt7mXoNxZZXcOpaoQ/cj6ufiRPTN/i+hD2Nx
IWGTkaa1VPSQsM6yFbP1QHCTpfEZQWPTH5d3TzxUdqZ9TTIMvppD3Tcb6zBjOlb/Rqyvf8024Dwf
4TFwTAjErtnWZlpObYTKGWOvav8S6I+S/hBrf+9Mrqhwzj4su6GgDIXszBoOlqelGDlWEoGxWzOz
aD9HZwM8I6RS5/wIOsvk2FBRvQLiopgMbIXCWVYE48Wyg6Zt5xibhxQmmLe8YjBA1DQXywdUFN9/
meQlrRIZYOSYbKMSSxalB9oKHNeKCmD4KTbQIszCkjd+tD3KtVi51k1o8VIntx8wHa0oNikaroI0
EhziIuacdF6R4rTNqgFPr0yQmshJT/pjjDVBNdkj5+VI7C1q2C6k3m0RXETsFknOHAYKI83YAvtv
jk+Vy4qjYeh2o80uxWyA26RE3HHSHtUzxq0ZIFVqXvA8VcVDoh9Z91rrD1X6Elii4W5rqUILCWZU
OiEZFtCC1+oFpQjqiQIQPzfnhMh2LWEiQll5s6q4UxTZKjZlF45s4MGQV+bflwiuiHP6gDdqTuUS
dymz90GmNlXOevf79omuxVRXRNRrDo020iLTXDhE/ixx9R8SdQxskSO2GdkWsSfJZtm20gzBVS5/
l5eay5PlBBWP5HAaGJijfeH2ZeeGeiU4v8Uq3SLBCebUzkFIAuAlmsgZtgAg6hik2uxFBX4RJ5xQ
GlQHTiykqT8cNqMgnFn/28vyI2xBQoqT82rooGyKwMIpIUcr+yLnsebLcPn/++f5hchFo/c0WCrt
2X56Urf5W36wnOwLECz3tXcoJGfyrP0y9fW20Am4srjAI8m7phxUZBKltm7umjBovIBKxv42lVV/
cskdp7y51WR1loM74MQx/3FZ/FZg5ULmiVaXrJmlBb+rUdSikKbgJEBipKVhqiEzekLBRzpGmJDY
uCj/I/siODoRKc4To0yjsLoDqQH7BBVrcMLIdGmNtLP8vWn3affIJlFmTERz+f0i4pHIVNdNBZoF
atn1sAGoza6TTTN1O4xj6cibJZqDsyogfw6Uz2GFciTBKKvgkm7TdotGXYForHnkZcbO8hAxKeUf
PFFZNAEL0J1jKI7lP5bH9CB5xs9i29i/lMpuH8lOxWq621TXQo1Lotw5mmyQut4A0doNvcdWwNOa
G0ZLIFKXKtCG6IO+viU5xstZUi2ADeUXWpwIITs9f8LjJ0v+vuqB99UfSpwMBkZEaZQA62JUbhGP
9s8KtlXNN7dPa1XqLqhwp4UHVg/XECyOCZsfh9IZtePcHMP0SWZYiVEvOAtRUuuz3CGXicK/hvcd
3qL8QBcmh7GJWa6oDALwsKF0OA81EYnBSlCxUEFulsgfOBvO/OlTVo1KlmUoj426jaktSe9UiraV
e2o34a+pQxfsGB/750A0O++z2IMy0ugfyVRA2LkzRXytdyYD9qan2Jkio2KCBbyRIP8oIPIB77ow
F3pTxoingWxQ5dOQZcvTtVGeMC3ktnys9MBeMcMX/7IxJtksA9iTVWRXhN+TrsTjMvVSwErr9ptc
PVFkTSxME/2a5NueGcA/0HI3SaWg/WtVapDRQ02eLGNquFM1pVrR6xwM6/mdguKjNj/dZlVAgG98
U3KrLqusAI7DqOyAvSaivs8VV4mzXIaDLBDPpSx+bTxSrGLPawNnKUfqLm20Tdk8MHLq2UMyYcIq
O2SYNRlOojl2nyM0kF1w50i7w3PyZnjSrCUCGUE28/AEq3/L0kMe515LTFeIXVw9RR0JD0BGFvXj
1G5MKEv7cSEWGbYhPeAxLYhpPxt4sLMUX9CohiclPzEoCTQ5miNQSCMdETTGTqMPssCy5tviICKz
MHqhYEigAea5kMkBsVoGJjTsNGndP1FZkKumjCIoXxNJavTWdsGMGlLeLC3daKeUQkF4u9JkrQDJ
iNTxkt0E9EO5ZiXJUPZUSQpW7v6btOvajRxZll9EgN68VpFs33It+0JopBG99/z6G9Se3eku8XTh
7MVi9kVAJ8tlZWVGRqgpQdODVePZeIzalSq/abVCfa+hwRiDn8QHVJ1zrhZdyLl5ZiZjAI9DL8XB
MiGFYhjHVH+QQ2hfiwchgWpPZwsF6FLaNzPSnEYu10YekFRAv4nOpfT4eX1jJiRk7JHB0oGxZK5v
yKyZXqriBKqrsvrwwwrt5L8jdJbzJ32uAF6+iy5NMff34CeaEJUYdVRlK690A/84hrGb9yNNQzs3
UyL1NPu4vmmXTt/5+BgPU3h6041jmsyJWUN9zDve3T3/wM9RmehyQPSDO5wZVVmJuShOQAeKIlbQ
cMrw3vcffXWtr4ZHQeCcjiXPBbYu+HsLbWdof77cuMkkFpk6wlrod4ErFWDf8EZhhOE63uitARq2
Fg36hpHY1+eRY5jF1hiVkmmmD8PpXO9Y+72dSB+DttLihwAo0OvGFhftzyhZl2lWchHpMYz14aeZ
HryR8/tLocLZLLJw8igBkLRO53gkN4mmPvqaT6D0AuYxTjC57GhkAPXmVJ8OINTlehlgrzHEoUv2
I7KIffOV+s2xCA71Ry5sZeVDUFay4jliWNBO2eo8rO7ioilztIfUsYqs0aX1GbWXti08toJeVn+D
ZIp0X9sNLfvf1xds0YucGWKG2UWCWsQaEJ/V8LtTqb6PMqduSYIW9P+fIea0Rek4tFODEUWvgRuM
BETQaELhPGmWLjqAMZA2RSETMmfz9jy76OTSiAqlwGiG9A1t7GF9yIKv6+NY3IEoWs6QelxALE2D
mQdDYaUyIn5InEAhnPJCnMUVOTPAjKEDWCYeZBgoNpLdoWkypCIn/vxuj/nh+s5szPN4Nk+CaCRD
rsBGvtXJo0riLYDa21vLKda/K5JAdbwltVPRzwyvW0pN+qK4pfOlrgXOlywu2NmHMPtcnEDLqoz4
EEXbRM1R7F2xfLi+YKwWFDYDbq8zG8wWB/VVFdU5bFR7Gf3Lu3IXvwcfylcN3S8HAmNuR7WKFPfC
g7ku7ZZDR/DNrHNtrpmN38ZmkEoTzLdQsce+pxNJtyAlSAs6gQ5cIJAJcIGY80n0VDgVJPFCu7Kh
0uJKq+x9epJ/pb8kRwJnOO9duehkAMGZaQAAYWC5ANo0VqJWUOCs3xVbA+RxL631jRGury8Azwwz
AXok+rJfwkwMnkRI4fRfFahisrVSfgJV+288wNmYmGt2Gipz8mZguTb4pPFIFyKVq3DKM4u7Fspe
CrhMNfApMbtW9axEMFsYMYLHmcpUF57qqnOvT9tCoh379swKs2+lFG3bkQy0uoG1CVu79daKuu+1
1854Q+m1bEwKWrwYsNWAVxRadHKWaKJhEQBrUA1c+gcl97JQ8LBkodQOK3+CmNFoVpItpRWIm0tT
4QGAF5pvMViU4PEa/r5vGa+nmn7Th5mJt7k62aBLljoCfv7W1pRDX0C9rMxphWBfu4t9FG9ioChU
zs5Z3KZnX8D4RAkkab7Q4gtE2mvPVYzzmK2SLcAbRsQLBpfn989omQ1k6UGPl4QHlwTO+Tj4PcQP
ggcOkOjp+h5aCnFB9CHNpD4zHoQ9DYYGbF8TpXvtJSg3uWHXxnMWjreafyM3jSOXgnvd4EJDPgSW
cCsCOg5cDzrbLnfOIGvgSUoCAFCsSt3WPSSSG6WJnLDretCJxSn4ofTJxRM/3LRjHjho3hPWVlO3
N31cKFTKu2LbN55wyi3vPTPSFuVyZKy1cgRPA/pKSQZiB6dLW/QXZa25jYNKBUZpsA6mFFo7wFj9
zfUxLS2WihctSswG0otsbjnxc6EGhDTZC2btIhtLiiakjRg7lfm/M5lg9lQN+Qa8SfDKlS9nr4Mq
VKyD7XWv4XKSK3AVl0QQOWu0mLuZkZFzl48CRkhmV8xNgV4dwLEMH+0beuvzFQqUAyJMcMrWHFe5
OHl/bLG8UnkTqWEs41QhMZ+VWy3fatJG1HipvaUXKiCyiMnwnkPTOjMkUZ10w59x9ZMPHempH327
MLtXNZtCauX9exS3iStVCVXVFISU3ehc3yOLKdqzD/gxzqJr0BcClHlhI42D/peTTK3n7pffQX7A
7v5NRgfURiYUxFBnVtlci2yWau6LGG8KoSgIG7maxRvR4pQCQw0+FrTVoix2uRdDVS/qshfgoyob
jG7TrkndRD0Eyp35HGeEJ2K3FPbOkO2/zTG3XTQkIfDccIko0n9WyaPkdStfLhw9jeym4QRl83Zg
YzJ0uaGnB4wsUG9gjA0NCPstA6ulCHTKXOEjqYdjZG40M7oBSvV5yDXOoVscHtpkUW8DtgnR6OVs
juCs7+qgS/dx2th+udNbtJehBQTVvyDm3GRL4Qk4yGcdDtBziN9JrLPovmpjeZRiYODzsnJLoXDE
3NrmBe/OXh7SHzPMBjEmZKWglTSbQYdQHqw68JwAWWTL3rQNJ7PhvCAXz9iMWJqbBo25ZHU5h2Lg
gevTQJeQnD8NzToCgWWVVWvVB14dMnNZvkLxKihfmlrlmF6KDc4tM7GBnAQooep5uu98u9YSW0xt
zR9WTS1sse2o1d9ddydLKwg+NhnVYQREMqtYJCVCJJcqWiek+i7TQ5qFhzDnUSAvrd+5EWY69UFU
dMPDNkmMdQDpgSjK7b6lVrxqUx6mb3FAuD5V9Oqh04DtVpH0KlfbQAPiV09V2kljRicB9JfQ8eAN
a9GUDgWHbxrMH/RvxlRLRtv12JZKp+8iaRrtXDQ3MgD7nDM9b3DWi6CNYe5AxEsAhdrL/Zgrow41
Ew8oX7MgQjvYbfAkgoIsLpz/fTtg02Ms2AvwWsqloSJLghadTel+jLc5CHXFTfhvhnJmgdkLTZs1
kBMGUDqoD3nsdBVNvU3Gy94vHaPzccxLd+aYoljsQA2JcYSaK0yx3Xf3okrKR9PLHLPtTtdnbXF5
zsY0//3MWgBGeOgeANCOp+DgTKGCRsnWoENhBK5q4EF13dzC4LAPJBnvabTRAER/aU6Pei2LVNwp
dTCQcdr2+i+QXMrNNiuPacxxEAtjQ9If+E1g95C6ZkmYrLzNi76dHVK5Hus9+sED3aMdT1Vs4Syh
koPbH/jKb290OaYY7Q9+BlTZXkQ3tAYd7XarCbwDu+CHLowwE4fiwqApczdAnDltRcfuAKrtrATl
CseLLxlCnQ3CVDN9HzhJLkejjNo0WjHOKyqHga86wvCmCwlp9TegjTm7YWmBALIF4BvFPQCmma0u
y2MqRJ6AJhRp5cVOlG9B8Dh1nLiXZ4WZOqPQYqmeYCWVtloGWiEil3cRL9hc6DVE/yiYK4H0R54I
D/TLiWuFElwpVZztUxlFXeVkmshYtSpufSPfW7W6V+ovAYAzEbVsXzW/YlFdBSsPJY1A2ikZrwiw
lBkBlwzwFiAXmkkXmGdSk41NpqKBEfUoJxgCYpqAkQrVYZZPDPxbNaEKlOe7F9+CWFAi/b5+0BeU
R0GNAMT4rH2FfmyNcZaq0IyDXwPQncXhqvC2fb8phV0VCCj5dXe4dVy/HpGfqWk1tCLVssdeLKEe
cBh0kCrsNOG3Z7htvOrbYwZMby9tO+V3hqSGIO9CeZU2G5PH87NAkTN/M8AG6IyEuJHITFmVikIb
TDWg+4adhKid6P46sVSKBp+AGp+pRgp/dARpoobQEXxVJ5I8PMb9QRoiUk/GCs/Vm77mvXjnuWLu
UIBkFdTz0ZYNqihma4mD3uHNC5C2IOe+MyBIXhVq2XDKxgsn3xSRr0cruzI3esx/P7sK/EGtAqsI
AUhLtiKIjZV3vJcs45ZXAl/oLwfOH4mz+R0z828zhlrJq1WtAtuC9RD02y74MLLXDMQ4uRLRRLSr
ftpBFfLGeo+q3036Owi7h1auCO4+Q4zXaE3nPAUWHMRcCEFLMsBDaOtivqfHVjAAJZ/5+GPaJO1X
O8mrKTLu+4LnxpdMgeER/bAomc2qQJdz3Hnh5JWzlkEaxrYZbGQtIvkQUSvjoSaWLeFhg4YdLOkP
0ip1Ck21AOz/pbFWfXks9JeRB3xaqhqAsfOPESa4QwlXyPq2BMxfNu3Es6iQ/BJMqJP62tEYPutV
pCGbMHauqTQPgVfbgbeGOqbrIx+M5QQSTNg3/zuQTgG2Yu6FQt837n5mOSPB1KtiAiBwql4kzw37
rV68Drz2tYUzeWGFOZOZWGgNegTRErAq1pwNOX8hc95NtIMjhtXn9nW2RV6TunpqPEBsm3qLRtB0
q1m7ytx9XXfRC3EL3By6v/FIRHcum78eQa+E2j4I6FAHNKeCAMtFvPt/YQPXIcS+FBNIayYo1ysg
/aFXgxy5fNKmfeqjC5jXTrC00+fu0r9tMDfNKCapV1awgeQuAJMqjWIXZx3sl5Z9fTRLa45thegV
iC7gqpidBUfRFXoAMGgIxd4Q/OPQ27tuYSE+Ns8tMLvKs4DfT1NYGKe1OABQZblggULbABojNI0z
nMWJQ1s26FrQ1Io+mktnpAwVJq4DTCi810JnVJFM3fLkm5e2MlgG8PtzthsEv5c2gOqp5NGDDenF
MH+V90b7WPro+Pw383ZmhkltGhmenkY7I+3eBKA9ie6BDV48icZ9zYsSFtJiiBEgfDTjboD5ZLZb
Lme+OWXAbWdJfWOo9YPli8dER/3FjPSTJIgr9O6jgSUdOOd1YbkuDDPRsgBmkCQs4HFkf7BrVUZ+
vybgoCWqWHEc0NIYEcZCsU5C4Ahy68tV89XJ8IUO/KYTYsZJ2lj9Z3EDUQnpURFrmuiye33bL7RM
gPvij0H21VFFMQqIChru5EbZV+0wrdtYQqOEB7mnWEPJo7ZK9BtMQbr1K3MkYZFD3Q26aOuwEzVq
NkYf24IFfW0Xf/qY/FBZg6B82HC+cz4SjGe++E72yIB1VTF9MK+aqbIPrMegDG8jD3S73i6EOCSK
NlHq2+0wElO7u257aflnn4OdDDTWD12IGC2JsRwgatLwBGykkXTSL1NEXVUXOE5bnr3yj1Ei0JwZ
1OEXLGb5vSwrjUJGlALJRHcoHTNqyKCZNlhS10q9U9KdDxE6FANpbWYrSMZKhpuVH1m4bjzLFouV
pdN8QN4Y7ORjQyKreFFa3pFfeuDM4kb/+coftJzNWPuJl7doREmdrn5FqoyM402ntK4AdlwgwJ+D
fnrJqk3dHZU2vr2+HAueGmB2Gdc0Hn0QjWYiOXkqhDKIEV8lM2XYne5BK7OgUjcS31Ns4Fn/n/aY
nZcUfSxMPdakCfdoLiIKZJN9a1M0KelQ9RP+lTnA8ECNjuL992v37DEQCgEUgA1MLrhJiWA+CkpN
dKMnAtQ+BPnU+jXnMvoGlv/YdN+MJ3NfPi70S59TwItl2ghVGa1HubeL0YsYhSRQmm0l6HYBnj0l
W4/ZYxVV66QX3dAzqFlOj+nobTzpPp32haKADTm6aXI3t1xfMZ+uL/nSCVSQT0IEgOoERLUuv9DU
S9+oQvTPyF0HYIaAjn7ZaNxCHh19UkZOn92SD8bUz9OPGBvgk0trQWG0cg6dhH2c546aKNDwwmFH
M5ni35bQDq9r+feU6evrY1wICuc1BzJ5ZmrEOlxabZoMNEyABoMx6SQYGXSp18b0ct3G4jyiX3du
7AIons2U5GKJRvwSgacRvTeNPrcyzBylIU+aYckOXgDggpsBIkAJXo7FS/3qL/ZYOdoW1khExadZ
6+o+L481/xC7dc8NMf5SkGsl83VEoHXQumnpnwbzDtIlndqshspzlNpfXZ/BhagKZFYAbaFJfUbe
M3sDqJa8a75hv97j4KuHTD2IHS1MY5vKPJ67RVszjcVcLlDBWnY5i7nYd34joQ/DDFWQu/etk4On
tLCOTRyuIdnFJSpmDJpz1zj4utA1geSACmWGS4OhKkLqrYj7k0bc8cl7smKq7HLaEJOYbrKmr0TZ
vstEsNWjSLSnavXJcUXss/bHFzCHQA0SH9IPQX96GZAvhCbDtttZTmkPdLQjIu6yg3nUndBOtrj9
OKEXe639MD7v6jPPO6K7ThhiGB+AMLU3SM7tHdI5zsP1LfQNkzjbtH/ZgdgG6JlAsWmxakMh1C8U
UJn2p84GtycwYMQiuNApQGfx6hCu1W1J0G7ePLdIbZ2albhDH79vozkiW+nP8QP+vy7o5/WvYpze
j49iBh/6GiqmSdefChtU4jFVT48x5Bmer1thwR1/mTHRU4RCCpqA2Rje18wsTHSMfdxO69p+pY/r
J44JxpH+xwR0zEURzNWY4Mtl9EoxGwJvmEeSvehvO/UuudE3w/2QovObZG93JmfjsFHbt0WE0Ejb
z8wLP+AO+aylLnhJfwq/4qfJFUhgV+uQ7t3nj+NtQ3xiHKS7iSr0IVgVPEAuCwX/j3U08yP5ArI3
Nqk35iLyWGLanwygNw1SnWKgZfDScysyrB64XcizE2B3L0To/zHH+PYwl4rQjMv+pJCcHMojJDAa
4gEwTYWVRjmhNxub/DU4GSiIuaYOs0yw52dVX2Ym9ktlD250alLqGxStknayduj+9RUR4CZ/Fe33
Lec8sL00Pywznr7xJi8Pu7o/7QwM1FtBbpoEFLinT9mVCbpMCGesSycQkqT/DFW+3Lf+qHi5gH7k
U+CRg7JPiAYWYJfXVivPP/Nj/RQZbR7GvIwsuKSLpymp4hxOvjCJUjtKCdo29S4tFCTV3wfT1QVI
W0jgjRuJkh+95DUV1qPxHgUyAfgtB0eUknUdQVOBFPi2KXJO0/LEn30gs8FqOQ+VYj5NOEqGG299
4h9+e7ZKXtEytU5KYvBunaV7D6f3nylhPAbY8jq8LTHzyoNwU26TGl65VsioEMF70fXNcTpYGYXE
eKfRoAG8gpNDYaEjf+01+EQR1NkWct7MBwShoEDdDh+gkZduf29RiFnRo2DzCgDLnuqPIfa1b/bV
ODXzHnsa7MbNyUtMVMdyswepIeFWxU6wj+/yrqBtRqKtddsceJm8/7L//hkrC0tQOjTTiiU+YdfY
kttt+t/loXjOdtMq3bwHxM9Iu3YiZx2tvKPCmWgmXPxrnoHwMCVdwlOCzYlNiScnSTH2pxJATYKU
W7vmRhGLm+nMBrOWqplYspTDxqG5zWIaUxhC4LJ6JNQkInkQbN35FzceYu2/h8V2KHtSWfRjP/Wn
nmq7tCfNOj5Yzu22J8FBsKVN+UvZcEwqS17kzCTjHT0vLkYvwiVrp0Sm9Z3v+CuIxjgUu8bmpUuX
rzgNKBZw8oGvlaUNEacEyIxIxZW+cUORZrZPPvSbft+8RduR0/OxfBj/GGOvHK9N+6qsYezJSGmE
HheJ5rZMMifhRYJs5fqv/XhmiplFPUziNK/l/uStms9hPwRH2djUeES7eekE6+QwPIInyoEecMvJ
MvCm9AcTUJuMep/CdOMa5CaSnaYhHx5J7prH0EZtjBckLUZ+8tlY5x11Fl2nWZnGRQaDOdrWSUzh
4CB2TKCOw1vApQBQBhzJBJDRhDw6E8rGiRGOqaXNAWBja65P5jfEQD9kex2AK4V74hdvVB14OLye
8E9jTrwS64IQGwK8yqCAn89shW4iUHCdbvRUQ72tg1xBYxepMSq088oQfBxJhaqrOpqt7nit3Hwp
giF9XD+i3236Py56gG9R1kChAVJolxMuTrGQS308nJCzElQqtS+jvEU2YwAfgxXkrhnSJHkTY9uQ
BhKZ99H00YJkTrlL0HWUvGjvFtgv11r5C/IXIOeWx2dryp26OuTKVyrPsq80lH+heTgWoURL4ozq
1WqsN9FADJ3DarbouC0Q+81sjoC5M2PJtUg0eiUaTgXWT//dPWToXFbe4wfl8fqsLT4CAUv92xKL
hC0Nya9kGZaiDfAHTQ7Exq9x2MYyhcBX9xYGq2iiRc/zp3Mc+3Ox/phlPMEcmviGCbMxkVxtTaAE
RLcN5XE7LV1OaA5ENI2XEe5AJraKBmUShTEZTuG7tJ6O9W3OuYu+XxvsQM4tMCtlKkIeGz0sGDmJ
HZBC66MzOhUQ2Q/hdtpD27HbZDeFSrUXOdgkwOEUqExqJEFRb1ibePFSGVlcxSdDfxBbGkfYrRMd
i43pr4RtH5JOBwe03RZri/uUWjrJcFHIWIG0Dyd5/vuZj7KUXozTAhdpZadfB6gz6ZtCI41Di9/d
gR/2Le3qc3OMS5wyta8EtZ998PxyO5yyX8POcJ7BWUpM5+vhfSRcZ7W0A85tzs+7syGOnjbUag2b
6gqg5JvJRhQo2fomRaVnH9u5jdhvDcLC68dqMfA8Nzv77DOzWdGm4TTBbO4YpCTBTWaXcEVE7RHd
q/YcGYnrfp3QcpfvKjs65E5h+5xAf9577N6cky6zRK0hAwRy+RE5+B9Ssxb7U0p+JbbhTPQ9WbX0
+lAXc1hnVr4vwvOhRnjE+aXS4yiX5NeNQA4toeVaaUjzEO+jHThP/s1b9dwk4z3yBsKp9YiBQd/+
93Sy3Te726u2f9utQH/ywSstLwYP5/aYczKAISw1Otg7FBsLJUH6ezqC+lGikKnA++wz5VzpSzc6
0Io6emWR7UXu9XLhGhSz07FDSIbWoMQODLxQh7BJqDBlPNbO5T3yx9R8fs5Wrx894LRasz+JK+UF
yX4A0oyOAipJOtmdVM6OXLxuIA43A6DA2vVDk8Fv9NALVIzMRmhb3+dbaB/S4h7IcOffbZI/phjf
33ajANkLhEUjlemwGUG9YzdrlUCQ1bHrB2Fj2TyA7mIsfT485sSJ5TSgvwrD04hIoXjgfLT25Mh2
xo3C1HkP/Dzc/wyPfQRVZV8rggJTSYp90VBJDexEp1KwaqctWjUBU3eSzyE95HlIW0ipOKhRRhAT
6OPbKNsq6sHq7R6o0Gwb1hvN97GVadW6HnoO3lqI6OQ7T3e65KMJXuriYAWfE2qyKIzFbhDfqr6T
4+VVedq+V2/E+hgNa4/HhM8W67/fC4ZsQB0G4CQAh5glROLYNJNOGE4vuzcRlV5U5hx6Z9lfBU1+
2+txdd2VKbPfYOf03B6zfJ6o5HWneMPJfhmdklge8Z76A3Lj95t7g946z6/GSKhGk/W2WY0kzcja
v1mbvK37HXT9+A7IKM3AdcgysI2ieeyVemb24+nlBTmLyVbsmp6mdQxNM5AckD1x3iMChvbVQ0GL
1ZePm6Mnu7vrs7Hs9WZWJwVsLFClZLysVrdmbkUeMhciLX3SHgO3I7LrU0il3g2rr+vmvqst7KAR
gvxjjnGyjTiJmV7CXE9zog/koCckrWjloA31Sdw78uuxQvW5InRvUOcxdL96krqxveWhNFnY6Pe2
O/8SJk7J8xydTSMeOAfTsN/M3/Gd5Q4euTeKHX38at7HPQ1AyXB9/Fyr6qUntpK26dICVm3/3k1J
vdaQ35adAKHkFwFgVe5ItgoOBuepsRyqnM07E6p0iVaVool5Hx+VgDTCRocYIPT56ICkp/iS3w4l
DV+bp+arHH0KLabQtU6T+hwd9QTUolX06/pELN5IZ9/DXH5BZARxXWMeUiReyUp0TVR/Csq5YtV5
Oq9tN+biqwH3qLsKZjo7nmi2EbdGS/zjU0TeO4c8tES76QGxuJ/vjgmsEMZbuEoP8stRdFev1ntF
qpVHKO2+RLe3j6+iq9A7biJo6Zk0v7ABytbxxNeZnQiJwTjORH9+JkEeiALP74BrcONTbpmDZ4nZ
faHXp3kxwtLk2ngM2gmJbxsau5xpX74hz0bE7DZDHcwQcIvh1FbkrdsU4NyoQ7KN7TVPaWoxA3M+
ecxGUsa6LbQEQ9IP8bE9tofpaK2KmiAG5pzd78v252b6s07MZqp0PbWiCqMqbAFwEkOEmGBHBnkj
GST7ehiCNVrHi22aUoBcSpOU+iYKabX1I6Au3evnZ7GGhBlG+hAqGzPgknEkGeJKec7PFPuDOVHA
FO+lgMSHW1xeuftlrunkIG2xqw792r5u+7/cGX9sMze2PrWQCSwxEUNlm+9Du6tuK5WWFW0c/ZTf
aW6Dbi+5+1dmoW+I7ivAMMDTcTnkIdaVDkIbeIPEUGK/M5qH6DP1lZUCrZ4O2mqgpP9QABDXik3P
uSYXH7VnppkRm0UWVuo4X1vWUWgpXvTDaFvabiygPsoZ57ItfZZQMWc8y3yIz4J1zUe2aOiwso3b
bicoYJNyk9qf19eQZ4S59lXLayC3jAHJW29l7RLyKj2lnIEsn01QHvw9Euayj9s816fZ+yJBirtt
QDvEjTqumnQ7jnsjfzR9zhGdD/uPE3pmkPGkk1UFSt5iVKVTfCpbifJUdLhDUi8Xp5ksuYIm+Rz7
2+V9TWYfOjjDKuac78WC4Swo8/fcMS7UK5QaKC0YMlcaaIgcdO+2GX2VyTYCLc3znEvhZrPnj/85
fSjXQRYSfcMms14peojjzIPNnhot9b7AgRO8xs5t8p4Vu9TmlgrmA3vNHrNcYyDGXhfAXqN96kb/
WLxlE+0eraZ8uL7blz2W/mdkzLIFIOWIsy7AG+OXD5wdvVXt1wSpmXrNU5vkjYlZNysDEsaMLAR4
2nOIEvu9R2tOZ9V/2YR/RsPeeaKaq80cMIhf8WPQoOon2u3Ot4VPzrTNXuDaAjEeN40quZlGTFv4
9QIn624gWDiibLSzOYYWAxMggyHpPG88lt1pFEXQH3n5fLXGR399Y9Dn9BSR9XUzy5fmmRlmPJ3i
q01kwkyrQTmBaglgLflKPz3Hn42TvtQC0fegUcSbS9h+gSqi3PEUpRfj3rMvYC6Sbqpkv9LwBRGe
PwBe1GAcM8k7Lym4HIGd2WEeuVHkF41ZFvOEBjRyvVvTVjevyV2/lm6vTypnROx1JZlxpHg1LOWO
fwzovbeONxBNof8/K8x9NeVJFLUVrCgPwUlHBbO0RXf6+rpuhaXE+utR+GfaWA8IuouomGKY8X4r
NzlBs9RvyzFtzxXuEqc4oPjMMTi7uB8n7Mwg4wLztKh9PYXBbq5Y5odm7a+U7XEk1mYnba4b460U
4wTFWOyl1octaw02Pmw+zdmrLzwxSJ4VxgFqIag9jfkoywehBQjQJ+KDcTBJzvEZ8++wM4d2fIja
gbUJhBDMSeqlplbUMR5Pjdgp4BP3KrsLw3zVFb3FW6WlaAlM82g7Bs8yuFDnMZ+FZJk2dYkISTGg
0fxdd1vcQMQmAnjHWElOjvwR0YGc2pkeDd7+1QPnzDZbu0MlVFXVBLbd5Ca48YLbzmmfxTmt6fHq
XIvb/9wWc8o0fQxrq4CtNt+p01uC0nloj+0mcUzPjsVbHd068aa2ZZw+dXV9d3KNM9FH44HaHGog
cCRf3mFn65CDAciQzvEVgM+OdcextxQsng+WOXqjGCWdmsIeUHi+8xI6AhU32l22Szzko4DL+so9
yiOZXYzr5hbaGdUoolWOOR6l6YVtlMxX0P3BDaHtTe91EnZUth8evnjShIuRwrk1JlIIlRRkBQ2s
oep9LGJar3wkNLbTyAtJlvzYuSHmZq1yP4p1PUNSVZnsypGJTNbrL8/Rj7xn+GJ14dwUc/ALEazn
YY0xvWR7g8RH9V1JUWvrHN4G4Y2JOfWxHgbwMjC0c4GSezZ24aZ5W9seRW8evb4Zl5zm2ZhY8YDM
96HDNcKU/+SXpN4LNhcmt1jCO7fBHO6xDpIw6WHjqacvu/j4pthuYIePmpMWhD4gGfZ0fVCLmfZz
i8yJRkOdnrQd3Mnupqax8+tXSTYH900JnJNqR6PT7kGz++Dbazoc6DpDam3zya0NL94Tfw6cyhxz
Dz1uiifNq3go3Nin/gbtdHS99t3PdccjQ16Mu86HzNyxVVkpVTthyCN9MQgw2rZOZr5iw+ZhDnlb
hnEkmpc0YlnCUkzs8Ii66MYknzxsIcu78R0QAdUPUAUaKJCOYByI2RdJUlYSzrX63twkstO+dr9A
sbPHA/ReIbqzth/qmwfa75B8AtUuKt/uJy+duLiEZx/BOJdmqKQcejbYufah2ge3kuu27yUwF/fP
SLb5ISeyWHwtng+a8TBx3lW1EcFeYT+9dHZJy48jpXe8cS1GFaBt0GaZJE1j5zYdx1opUg1zi8DC
6TcBoVwU8OLUndlgpq6Io3DMwfYDSON7ajjd2nJ0ey89bluyO+TIyXBeA4sZd3QR/TMoZu6sxqoG
MYRB8e3NIPI29oFVu7+/n0hJ/W26utmcArsEVeS2fPha3+W/7oBfo4/UGb46x0fnBH24g+/jbeR5
nD+ixbPPYnx5EpulnpQqLg0oDezGzXVPt3wn/fn573v4LEBMglwz0gI/D2IRf6U+bLfru7s7zr5c
PPFnRhgHnnaGBBlnGLHTkqo2uHkpduX1kcz+iZ0n9JgARwJiLeBJmHkSKwmttfqErR/cK7FkF8CI
XbewFHah1gvIAzr4EbszHsXP40KNhnQ8ZX3kQrOUaiUE0nT0fvEiBV6FlWWRBXNtW+so8p0OvxR9
FRKjIenv+5QGruWot6sVdR7E56/qLf6g1SpyviAWTabO4TWAfVPd/JjUP5VejVm4tgm6tuwGVHrt
Qw78zE28RYFNJfgUQaRkRSvyAMlK/PeVHHoydA63zPtz1nU00UBCGD1wiD3ZW7CP9KBTvaY/QRsT
tAbbbg9W4IgUu3DfOBbC62Ylr9Fmzlnsn1v20ixzHXp61U29BrMamk1CYm726KR2eFfhtzbr5QTD
DE4GnDaS9BrbAiqBI0nxWsDT9RVkxr2tnzkWyR5QU0+oRaxfEZRHbZUW+8yydXCUv/sfmU+qmqjl
oXuKeIKQC+7g8nuYUyQ0UwPZKwAf89jSOjs3SmsjtVr/VYiFCikgyRhyUkllebLGzgQFv2KEROxb
OSSemqNPtlfTjOcCF4AW81fpIGnB0Z4lbi9fsakRyR4Ym/5qchIsKBBUYAI5yjfoj/jK6GN3eABE
7fn6cf95yV0aZcIvUQE3l2dIqAGsysfa9W4eEAqtr9tY2mVQ1IP4q6LOEQtTMbFksxfQATzvstGJ
ncDWVpDvJbxtthDc6VC6+GOHOcdJ2oR1WcBOSxs3RCdP9Swd001B+JjW735Jdkuf22IWS4pHI7Jy
2Oq32f5kpeSmBGLCsMGNrmxe4D62O58AYUrbnUn/j7TrWm4cWbJfxAgQhgBeC5ZeNK2W9ILolgHh
PUDg6/cU994RWI1mxc5Ox0ToCcmsykqfJ2tzsRITs7ey49LxL2b4a7BkezCsYKNboWeqh27TE8VU
MW/abk1ujuJPq3F/MMwlN9dIjnvIN8bn4mVhbc8aGhHF5YKscsczOGZwSqLGJ8PolFIYlBi9kPS2
adfM9ldqcBmip/vo9Bnn2gubQZ/JOH16zwBRR0m+dlVjtp2tcuP/ntu8Pz3GIhZqX1y67nZ6GdnX
a8+2AHnLcaKnDMD41BhHEL1GGRq1QaTYzh10FvC6GKbfIBqIFOTHVHzpXrnEfld3wF+kDR17/9P6
9VWtn//NK/+mwBxTU11nfXQFBYyEWqGZuxpJ0BPFVZNUWP+8+286zEn1zUItZ7RVRrH3L7GB5ixb
e22fE5vrnFN98YgS4yv7Hgamr/GNo33ghGaCsSqEwR1/fmv6gX7zxBikShBCSS9AqbLCc0HgjHdE
Pi0IWm5CxzeLNQ9FayLzRIX6H4ps2rIvklwJdZzic3Uo0Epr7JK9b3Lci0lDO6bCaOTwIketvkAl
TCGD/ftiCq/eZm6gbUw1I44h43LEaORgkV4Ej95WQhrLRkX2gw4zuv/u5OiSR7hrFI+aUaYLYeZX
inhrM3nzD7DPOaAKZki/El5X2EQyEpc0IsWo0i69qkU0v5FCtsLOjMtPzwzt2c5fYiw/qdDh/fgN
T5vQEUVGTVQL7KXJU1QUw+XV/B1tr6sBbXa+feA5/5P6aESI0RaqV6WVHCG7W1gvV5WQyARC6fIx
N1QT/PF+RzRYTTFryyDUMYyEhFqM1xSvOMfFY4JREEomlqqXI6u6jpeD25JoicoQr5/5BlzyiA1G
OcylQWlmDY4qfSkxs/F2OW0rAw1z8DbQVbMSjPkSu6TNjOTokRM/5Fc6rC7bmm29Lhr8UZn9U7Rc
KcuO189B+Xvwy9iwupkvLllRQFq28mpAYE0XmPGWdd9C2kdEGB2iX+umTmQQeW5Tsn3zjBg+i4J9
UFvtyZMxsyyQi7VbHYluBY5wNtPP2OE+es5N3xTdKIFQqoEXR/pNkelE2G5RN8PSE/c1We5+GBmw
xxdHnmc+QZJuUsJcGEXU/RPPOr5WWBPVAJZksJHgroFckZ04XseUhqE1M/ynAM8Y8KG44RFfKsAa
A4+2sWBfpY10gt2uYQuAqhBbF/Ll8QA/JpLcKOkAmQI7XYAaIf8BZROl8qxPIcvramEkCDm3GAVq
TTikPvC87LmRmKmjHZOaCMfHykCesOZ3pBlWZ2IaKKkMZVp8YScp0l3XDTDu6C94uWxz8w0NtmS2
Kwj+uJiq0dnik3y6Gpj3u+7ktWFkm5W+pJLn27GjPnG8p4nO4/uTYcyKqLQllrXgZNDnbcwROgD7
eKdYXUga+6TtrJ23U5a8kvNExwWlCoy5Bcw0BtQZC5MqFbZXBdBgEihiGxvqNXaMzepoB1MNFFBX
J+zRXs1MYCEjYvt4fCUTJcV76oy1URIE2qWHHLngiM5WtOYuvHjrusqJ+pY62c+MJ+70jhldAsNN
21jgBQMJlYlEIy9vG08GuwopsUqwcRA3EGU1W1Ebx4sbRGrD/qAGtDgKbQRDzs7olnFzbSMVpQ2E
XOratiVbXKkk3JfrwAh3Mye3LPeAdnJiGa89wd40wjlfen4PfgDLLpzK7FLT2kqN2HMOzyFx8nW0
xQjHDhD8AJUjqP/9C59PxsJjjBUBrQ+bVhh9fR0WySWXNKRBxVVvSbaNxN7uCVVN//0xexPFj8Ud
JeZFV4oqhAGdFIncK3pBYpjAwS4wnIFBzsDwzynapwfjKbCs2Vto+KbokwTDja56nnNnUKfcz7sf
w7xfpRf6VG7L/qx71+sqBXLnmxwVMsmL9rIuQzUwPC3B8IaQlI6c57LrdWh555wIlV/2wsdnzzxn
jJcGrV/g7KVTqC/j1KhbghWmrd0oZqzYHkZnAAjRxEaOblId7eU2cB4FKLV2+fiXTCr68S9hnnYj
SmrcNCoqJ4U528hXI5McNXPlyFiYwnW1DS9G3+9UfxnU69gQMRfa/1Ylk/MrJjzAu0thvMyyFqMG
eE1wUCCJ5sLEUMHGA7pCayzW8CAOvPLKlM0ec814nGlSyqGWguvazOAR/XxtMaHEY2rC67pjivE6
U+RrERWAKQmTjxIR5znpWitYVqqB5d9JAniV4Wmu/2z0j7C1F8ExqM+CYBb1IVF4qzwncuf3b5Ce
yMiBiAQ0wMQpfe0DkJkSMjTGW7ALl9t0GS7LD99SrVw1g6XqNGZKXhVHNC0tMbhwHRPd//ghmE+b
SxKGJZUFowxmXi14SuD3QJl5edO2b6id65i03ZkE3jD1iAOMZ/0b8RrRZN587oUYSA1BUzgoUCzz
EwVSs7Df7+mCKccO14NpKY87djjlEt/xyjzzWdf/R6xVgGaolTvTXfWkpm/Afpexcqe00TnZoknS
TiKjiNdaaksaKcUf0nwF6Asp+YkBoktl6x0RhrWaV6Sot3W0zEvDPz0+oskHiO0KwIPAymYg/N2L
RyUsUFkpgv4s2bIxM/TVjpel4VFgXsOQV5hN7C79OXFDUzfinaF/POZhyowDNvsfHhgRnwtNrwsl
5YFIv42rwxOjSaXxz/fRdXR/Rl4oZGLdgwNzwCHl+5q8Gt7vxzxMuVqKgKUHgqiiujS/BQKjdxoX
FBtQE/tztRId2VJA6YiVDMbnAu1x2NDxL57GHT1G8w5yjVnuGejpJ5qNR3a8QlfoYuk7na07WJ1h
C2iHOD/mckIzAmUUUB1o8UChgR26iebYZ1P2KOQ14iGdYchI38nlnDS1m/rIr+ecRY4TF3dHjhG9
ovIzvQ5BTsIznGkqkdMDhmWNcJ4RPfnp6Y2RB8+PWZxKqd0RZaTRnxeLC1o+ejQ/ZM+N02wThIbv
1UYChA4v9UD1CONOjGnddO5IaPpZnehxhALtxQfCXwaEwf7iPuaHR4LxFuWmF7HrGiSSBjvdyt9h
vPwXBDDDj9E9yD5k4/516WpW+Q2VCS2CIwqAkOr/3ukK/OIRBcYKaLNADQKv788+mtUvZsd5uhNO
/N3n6QmOLiGWtEa6SmAgANq9GJkAxAF4Lu/BTqjROyqMv1bNmtxX6T0ocWhqQGITPYwDpbqhx+9K
xdk1OTFmfH9kjHaI54BLGpJ5f16vt7eSO3Le5/j9nBlkSd43rbWJNuQVI51Gaq1O5TY10u0HcsYc
LcU7WsY6eTPxmoUBfoYwtADfe+9aAK8UvDhwUsRH8sGoiSpWMFIdC/0Z3dKoCPqdfV2IHCGRqBj/
8VRHRBi1EOoBVgcjBkEb3dbujgHAZH2i7wCydDoepQrx0AaYcOQUpCTZn76049daP3+sedP7U2HQ
SI7+gGlXZ3XUXhNIq3C4PF2XybHdz93kw0eSnAcJP3muWOFEe9+ALXQ7ktHDkIOkEQCp1J89IP1o
0sel4TUnTkWYCgL4f0gwT1sJtWCR9CABl4oij+6H5Tm1z9c1cn+OY206M0cnbY0Q/qQvvz44un5S
PEfUmZd/ibpCCVXcqV6+KMXPNLWSynmsHSctJk4PCUB0/GBN9L1yufahcg3aYDhjO9u7GAZmo18N
/1p9NIVQW/MI0Ehe1xuPiU7ypWDxJaD0FzK8knuicoFGryGIhnNZbL1oV9ZPc+wO+P/RYBhrsnoe
ZFU8nEPtd9a0RBdXM5+H3cRjhHl0sh57saCHUF1la0jSss3nVgH3/zErk74b1nQBjBbA8Fg5Qd/+
SNAHNR+a+ZANtyraWnNmZE5mhmenZOZkZk94tZmpxBW2ACAniEVSiKQWlO8RQSQmelW75gM83m2L
NA7wszblWXz+vc8ONinMjVqS1/KYPJWkX55Swz085nj63Y1+AGMfZOVaF0lcDef1yzUgPjy5p97a
/s5tOzGOgVGYFrBVCiP9Za1Es0SFKtijKMubt7gVxf9QqqOfwQhqJQ/+QqqK4fz8vM03bxX53WeG
T5yZ4WCoz3/aAZ3WiQAo2JEQYQHn+U++zRF1RoS1YTbDrrxyOLf5QfZPHfY/CvkPT8ktsYVT680t
zqnTU33ELiPOV0H3eqEGu2u0bvTW2163f1fbK1l+BoZjhchBl0Z2Oh1m5oFniaXJp/TNLLtgQ2mi
JhF1Snv9ojlv4ceb/GOAP7UkjtVanfm6+nVade7XSiDGK/DRf4SEVwyZtCe3/RfAcBQRsN5LfS13
/iXpU5y3+JnNjqV8fny+vO8zr8oPOnmWt3jGYfIWaT8WM052e+r7ooB1GnS5naCztZUyFKv5tV4M
Z3WRvUiX8kXPrv9Cc0sidiYugMyBnQ6MPeyidhiKizCcgShJ9H7ZKM9Zbz4+pqk+OJz/NxHK50j7
DLJehaEy4NUp9sIQYgxilqfzz0QEthgAlGx0YzYJUc8cslMeFJC+YAuB9QOYauaxC2qYiFkDW9+F
11lodDr6vw3f1wHHKHdy4ZEhqQLPSCQo4/Wi1/VtEM7VmNRXdG6SJshju4izYc7R/hPYxWgGBM4n
sOvnIka8md8VLLoyRQvFHNp/JhoXtHDZxTbZngdUEmY/UHINyUpfAQpl5bqN++z+348FTcBY4gvs
YvzBwuBKWpAkfjjMAce0lY1ghRVR1urrwNF1U40HYzIsAG6hRaWmDOCysBKCnp7krbT8V36nDdVh
jI67o8PEm54SX/qkA52ZC39uu/99BaSQMTgWlBs5HVyeDZky3mgVQRsHtahY5MQ8Gcn3i74tlPkZ
baMA9twvHShTAOVbK87b/NNcqJAOzECiLxw7YAXm2WjY01UEDQYuTbsi/evGGHjuzoRzf0+C0WCe
1qfXrozh3K+GNbE2q92p54j7hCDc02BMv18EwwzbYjA3ispwYSzJpjctzlFNJFHuiTBvSgzgXlxq
MLKeEfl1hxYCw0SLC8+qcQ+MMeEzAU2K8EKRlN5KmFNJj7zJfN6lMybb6+ssb0p66dWhfzktjhxl
zPn+jcGRLtaxi3YYMny/QiiZEqN2Thz9QuX//kHeXcVNHkYUAqlFR0ALCgo2HWCfm3FxXfeDdxM8
PhgX2s+HpGgVXET0S/8F1DLe7MdEI8U9G5TNERuXEFvIBnQFI/5W3MzBUa0gVT058NB9Jprp7ykx
71wJM+SjZVAa9tuXxnh5ebsY7j4zfu+3do5hniumLffw0jg+Oe/NsBlkIffLSqGPf/7y9tQSsrGs
kPzgvMw/1TNlDlMQ2HpHlwUzDyYNF3XglRlGQtCMAcWMAIMMr49FbgJs7Z4I82gGvRBn1Ty9acof
xz2Atq7u8ehvm9o8bg7RYOo5Vt/4FJGcQ5nDnsyk+i/YQuCVIihfNs0RPS+bCrC0duDUroYjnR83
5KeVLTGe+wN9purrlz9g1kozJO57mCiX3Z3BrVtmJK/5DDhOpYCDftZ+PG9hMewleVKNTWn9tHYG
T2j/ogj/uVeZeX+VVun+JQW5okB1A6W49cH8V6rqmwTzAq/yApNtNDFuFiTKjJ+AxQtlzgVOlLXv
j415fHqNdTgdlq2ft6Zt25/ik/O0seiYV2g88wBouXfEmNurelHVPsehIac32Ht7jktySjd1N6jZ
5OgA5WMM/RmG3fPHWN9WiMsuRw3lPKwb29DPj+X/L1ry+44Yu6u0qZT2SQWOXqLdFlPHZ5RmycXN
dya3D+XPaPaeFUaVROitC8UMp2dur0CDCG0MPRjEOgXoMNNNngGYKITfk2OUShbKlSfIkIz1OiHm
Fte1XD61hvNZu0d4lysMGOsY8OAZtr/4S/8cKTtc0wsVZpFmYDPxDeVtBVHU0ChWuZzgctqAfpNh
/OYMu+QVjGkjE5oRYbnYm27Ha2wQ6Tf+dAW+aTBKok/6oMSSAByh+WJXBrpZkWtZmMSyjFPuYGKT
F3TwmGJUhtJfuqgviv68+KEgyrSXifEpmw6G4LAjzOAdIfeqGOUhLea1mikQkRTrKEx/W72sMF1/
OHCuaqKV8E4UFUZvzC9S7vuUDsQQOgN1AHTGOpZhuTrwlrk4Ajx7qjBKI1SLQRew4ub8nKBB92ZL
zp/kHflxxFSG65s8dDyeOVEYPaIDvTpY+KAYka3ZbSsbNmXPsSc8Xc8uAA09pGKbHNLxYqKH7UyW
yPljpBezw2vN4r3jiZzr/aUx+qOKsJJlroGlNci9gd7FPpJPz3asFP2BeNdfh48PgbN1dFLdi6KG
/atYXCffgteRF4Ahqgr+PSRFbUj2AijVx/p++kWPvs9IIjYEpR72ztPWiWdMMLy97ZdI6MkEzUAa
jtLl7uGjL/YPFTIiyIjiFSgFcyT+8cRQ/gJKGQ3sDVuz2tfHnNGn+ogOI4CxImI7fIODU1zZ7H4+
/vhEBgyyMOKCMV35okxULACnxwYAT4xCb+YrrOZw9aeOcF3BSSU4IsYIXqP21aKdYeAb6+37VxQJ
eYmJaX30TYFtI/Abf5apIdjJkUPaQ61/UnWE5AEgRXi6788OyLuju0nkSKJbqUcTpIeL0e1wn7uo
dmJn3gfPueC8m1vObkSljv97/dIpcBTn8fVPVD/ueWDMkl8JbRNTZ/l5/b8drW+Ra58LZ+kgEb8Z
jM60drvETGwXUR6PtYl84z11xkqpWl/Xoo4TXKNpeVjGc0yhlxh+x1ZAo/oNuET3wz39ENbckSD6
Zh68KXZEMYnLOm5ocBQ2Ruy91qTEfm/RvkgcpccR+JsmHl2ens7SyAfO8lnda0sFWVOODE777SN5
Z5RDOR9mUZ3REzRRy4CXu0dsVaOQ0ZnGqnd5dQueurjJ04ihsgU6NSCqacoMC11s+3+VrGkpxsr8
V1mAEW+MtlD0VFZTjcJDYEpANebOq7E6HGqOep028N9k2PHEUpHVPKJHGFyJAFHogFiIGXhR5QV0
HIPB4ut3evEfoVubgqW43mpfvPxo3zDGxLXwk+7tiCfGvb0G82yeFFQsEvKMfVwbW9nAq1CRDgbA
kxW9rLhhN/3kgyfFJp97QOECdRW3hawUMStyXZcnHcujScUbBZv2lkbcMWqjKsQmUUK8KkQ/NPj5
BJoZnBfLcL/WBx6iwHQSbESNcSwELRxExQNjJmoFWzux0Dq0PFam87qyVj05uQhP1h8cvTwtK6gN
SdiMjaWZTAwkttdFnc8RvUrATdznp/MS8Ym4JBauz8VY8NdXd8v4cchOG5tvsozc5BdplmvijezL
yx4bOLCFwIJTbyg76tQbX+jjzdFnLrgoy/CKihP1C2oOvqkzxihAE38sljXKYka9Cc9v2yW5GqB/
3u146Fx/cRe/aTEyFEpR7SsDaK2fsaiTdoYFxD46NUoN0J0WHO/HR/sXof0myIhR4cuFUNLgmUac
UJuAYV2YDvJfh8WOQ2s6ShodJOOaSoleLRYqteqC84KZvi11hj37p2Ptflnwhi3T5XBHv/jn6//m
jrFDrdaG4ZV637DkJIHIoHXD+VU6XJT/v/gM35QYh7VIhCrPZ1Btz/W7SiS8jqWTugM8/Z/YEzIY
sg3YKA57fzGz30QZU6Reqv8kUyurNtcXdKhoG+Jg1rUxjA9lefDNj2deRxjnOaDOjjMf2dq6vsit
Tn3Z0jRfBGOrunv0UVfm1Wk4/P3FrP+XP1Vg1c1FTZKExjJv+t4zl0RGzt24RdS8RrOJtY3jR64K
jIqpgw5QBxcafJq2uacu+jFx7GD9hiQnMjDgb7Ox3LlhnFwTOGtuYB7iH7wU2nR28J8XorKT9VDp
alKq1EDi7dvngCAfQ4YV8gfcs522xd9ny2iadqZi+3FJBRbIBBi0TF0E2NqOYzEWPDKMftEkX+rK
DmS0COsvMX320hvSe0JqE6sHE9SDWxMDaxVZphp+xvLdcTavqxXiopNlkeXF9sz3958YYHlBP6x+
yDbGh4egebWyED43GS9cn05QjS6AUVGzhVeFHs1um4DVy5eYcp7BbThw1NJ0iPZ99oxaCjCFefVo
0iHDyK0xexNs4+DyQL2oxvm77lMFRiOp8zTTfBpCD8vC9AjFOn3MxnTCZnRYjPppfbEWqyvYiAiS
h4cX9KpQ7LwjpsxIjae6s4zgCdCSp8Oai1L72BPBOOu9FgpzxdMFGiFuQbUydEt4N1Z+TTgsTruP
/9zUTV5Gyi7Sqii80pwUgB2pjwVv1Wnp5iurNE4AheCVcDgqXb3VIEcEs/6KyDdEym39VtBRbDhY
xyfswyQi+Vpht8IpdB6zyBP5G9bkiGKTX9HOdKsFLlZeR+YH6AGlQ7xh/j8JMRqnvgh5X9OwOnO8
V5h7bDdwT1zBeOwrqmyRNhSukSZdIRjP6xwYKPpOeA1OsXG4+YaPObrF4w+e2JzRFu1M9ANlRqXj
ebudw+RjsQ5xsHvcRW34ZLjSq8oTEPqmHpFkVEekaN1cT3GI6wtaerE43j8feOrpsdeEJS/3b8sH
kn2Nhay0xBe4SH3sk5ev4ieWayCk4MLfTqyuvbO8Nw91JH+XWurSeQqJv9rm2xpzk9v9eXkMtp/n
eH9Eb1Ivkc9PQowKLeZAEtM361N06l2Xd7IcV1hlk3Rhheg0pU+vNNcvb3v7/ISdPTD6p4O6jA2O
M8x7dmyarpeCIS4o2zPXzi/Ec7FTkGLTci6TYwXYPJ0ShL6C3RU0Ylu0przVcjLEpsB72zwyTIwU
Nt5/Ci421iijkK4bR2L8WqGGj7fHc0E5b+AWGo8kZvD/q0jWW1S6vScAxj1+2DzHk03EtTWyPNUC
r6x3TCSU9svQrtfv0Pp00IHX683RWGw27hrnyqBdIQnB6hOj4h8cXnhXw2gMJU8kv6A1dBPt29Sc
oH3csejNoPL2zCFGP/ZAPbGJuMs17mAtwQuQCN7OyJt6m82tzLFOfvPSSRMoyHeag4WC7XM9kHIq
201iCgpJF26ouPF1E+snqYCsF7KT1sceA2+V8ZhPzpmyybm0jeZCOweb6+5LfC13X5xXOzHffMca
m5RrmiAOU+o2J7+26D6PDGdpb2XHhigefQflZ7KzMMjUkS80WHGkn0uciYXyGXqfywrcZdYLyhXn
N9tcy9t5YXbGkFtec9D2Rv/TPLhfp3gbZlBb6/+ndmTTdnUTLgYNnRK0/gNQZnjJaPeI8Y/D61/S
rP84eLc5vZEuKVNpjs3c9CaDX2gjUw3xBV1rHCo8cWGCIER1YXalcWyRGbm7INm55/WMc3SixLgi
/UXVAiFC2wqi8mClOi5PS/Hifna53TzVQ8WvQOFlm+wE443kyEkBENyZLR8/Ll4UzLbANZJcNwsK
JNIZ2Hyx8UnkHJ2nXXlE5Z5Dav5YX93SAqPr96Mm6jqYk7NpdgsyoIec/EIm88JxsjkCIDPRSjwr
mjoYwBGCyQywtghWZE5Nh5NdA4jyvdcmzYRci3skSTsDwDbmHhtbffKJeJpginQX3toQKqxl44HE
T4csEjay6QqG6LSb4IzOUPTnnupTNay7z3ZknRfmJxI1Fqr2NFvC7ymedE9H9JjX5F1nlypMcWcK
WV9d/Uf0+7FQTOfyRgSYt1RjNCLGhDkkHVNA9ttvBH2oOsaEvO5QKzus/50UjggyJjqV1EhrPHqC
ZLl0PBtdU8Sz+uNjvib9jBEVKqSje9LyJL1mAXXrBxM4cTyVPZnUGH2eaqjR5y9+HF/0gj6lxSFw
YnIrCXAUKU/WWB8dGyX+Eyy8rIHSRZvjPxGOb4zScE/IDPF4mswyfPPEOundIGmXjmbHL5vfuBoV
e6DXC2C56Ob8teJV4iZV+IgYY3YVQU9F8X+JmdvYFt5dk8fPpLobkWDc9HgR6Xpwy3LKxvz4E1l+
BKg89/wW9v7hBI6oyPeS0MRtlQQSTi0237DO5/MK+CsCeB608Pi59VioucQYbVD4Xd9LGoiZLy/l
JiHrzpDRGWrLr4K2L5Zu1dgcivTnP2KPVQ9FKgJGDxQjIOVnDkF2mKBg4ipLnrTzrovRC9j3BVea
NvSiiI5BHbREOQpKzhsUSxCW6ssOg6/Pj7njCSGjJGZoHkmzmr5iuSSzCLMn3JIT7/wYRSEFet7q
VAjTZbC9rnXjiv7hL+rchfifI/LTOZpvYWRd9Wa4LgpdB7XnLfL6OEJgyJpHAGDhHypPFGEBawUa
IqAk/fgop0u0I9KMRY7EaBb2OgSlBEwpBSpVkSftDP2U733SP713drsaVtLWj+BCu+5j6tPTCiPq
rDqJiqxNaL/q+i35rGwFEnrQrGcebMZ0ImNEh9Ep8tD7YjbggCXiAdJ+l3RYvrNyTwEvGTudoBlR
YvRKINZ6F8pUNre0PRBI8hHewgp1NZeH+zLdsTWixagVOZESRbjAByjNl8ZCmQuGuSZYRYExOZSA
OHfFeXV/eO+ZjwWwVPWbaH387cNxWx5RCEHrADbOc/Uzx1KznryyULxZ3YNaY2wL4ltzBwtuOO9u
2okfHSCjSFQw1BQ0c96s4g3WHnxJayUhPhb27bBD54vrQ/GYYrTKtfEEIVBB7zY9HZv62+zp8S3x
/ELWix8iiTIFEvY+sZDkask7Wnw1skOq9+BK58fkODLB+vOatkg1yaMMbWNzvkvJ4sjNoHBcQnYo
pQm6XqzpoaHLjhw/6SiChW5l61ByjCaPEKMksoVeqWoOQltssF0GHDQd3tcZxZCHkihpNGG9XgDP
tFo+vgieJr1twhh5trGo52kl4vON0a3MK114/j6siqWx5rno9FH86VosEEnJOl1wzejsQEGHVBEi
htM+G9PITOxy4G1cnMzQSd8kmJvwZgsx01KQsOdr8SkmIle98JhgbqMaMO+bePBa0PK83TZvoSkB
sOFnT1IHm9jQDYV8EeeGph2lb6YYba1pUVdKPUiKbzHWCG+erNeVwTGo07GHjKVQgLMFcC47ZzIf
tMu8zRvq9yWkN7bwx9AvUxPMP2EOEGaI4z9MKoARPcZ9mHdSUtNRx/PwHmNwR1pBb3LOjUeCkTep
bIOi1Vt6VcATQBvZHrMSS2QbkW+DYY141Yhpbwz7fSRd0gG2zGKRKVUvZwOFB22MhAQVGVwKJ0K9
sreLqQVr7311woxGYKdbKVwfeA1sk6I5Is8If7/w0ra5gPzeP8BF+fI5hnw6CTMiwMj+7LLQ2rlH
kUnJZbO9GHs7NJsfS3IUPtAJeHVOGL6Kf/BSMNNZzBFZRv5x2KrfD4vr+WoOJPkROOizrWp4tRz+
JuVlRGdxH9ml+nUmJBp25z0/q7g1zez3xU+OTE4a8hENJuihLYa1WoCXtekBsQjtLyh7K68fHDL0
Jv5QtSMyVFRGSh37WcuLTPcOFscAy1qOtx5GlKxOPY8h+ogeUaKHOqKEclUXqwkYCltgktWVQezo
03d8ZckLrW6lor+TEtneLFHRLsVigPit0RS6+IxE4F3LgVP6yJ5nF4LNLRTl+2ILuw/zoIaYzV4r
HBGZdvz+OViRbdpKg7qq+jkO1jTjnBA0+KUkPZ5O3HU7HKkX2Z6tHFgske5h3eA6b9eonCXQHa66
PHAkZdK7GDHEKI0ujLtZBFSwcxjbfuqTqo1JCBjfdikLZD5fBaa0WHv1y4/Z8FRLdqctOT/gsaj+
iWsh1ZchDemtbgUjf62CXQz8kV5FjtCz1JwXt05XP0cMM9pkQMGwnOs4VzlYakJK5pHROOJ7+dxI
hiCToCBXZyV+XNeDpVxeFrw4b9JDGZFnlIzeqd6ikwGonHwFEQmeVj7PlE9HkiMSjI7xsY1XrULI
KOaKAfMUrWHKCZbYqKtfknUyuUNZPJYYZRMpqS+oMb1Bs/uFHcM0Pd6ZV6skrsFRbCKPFqNuWh9L
c7QAtJ5Nuuchs7D7xcx227dmMLQTyZabTW419mKvlAAviExe4oFDn+3MCsoFQLYrSE9q1r93FszQ
4+fAY5DtyWqSIu/0iBqhlxdvtQws6G9bXKJwR1McZuau3dXCdg2Tm+qgkvdAvbLNWVeAXQcZfRjm
Nv9YXsm5+fSJnbuebABa21XOjzmdDjy+xZRtzdKiEB1G1xu9jHTWBXsxos3CTpEm41B6bNhFtoaT
Bwr2tlIdR/2y3sAK2k3uvseEdtzufmVYgG1yvNvpvNGIOUbLZNkiy+UAzzyznuWvepXHZMWd5Xrs
8Im37PHI9sZ6UDXyAIcPE/Czd9m4rpIWe6Efnx7HQNz06YjItdWGPKSv2z5+Pf7ydIvD6JAYxZE3
XVzkdJ1BaTaq2QdGdFRlp/SstiD5s75FU1TjZjwcPK7gMTpEK2ZZ2tY4tssFTh5xoK7Q+4XEHm9o
hvOi2HpOI5XXa0TvJ/oVnoZf7uPj46gitnwjpYtAEnpczNZzbNVOOKqWI1xsb5WmRkUg01NC31+E
wv4rQNkeM8CRrFu4MZIspZ/N/TwDA94S0x/V6vHXOdEYAFDvPdN527S92tHX8bLtVrQbu96kgV3F
BgAl0Wp6OBmG9bo7OrnCUziTEfu3YLMdVlhDJOpKTRXO6kU7IFLKO/ODNws7HbKPqFDxG52fnLcY
/0rAIFCW5/YbBThwAKqM8gn23RjcDkJ6Xg/sw81yjcgBOiTogoieZ2yWNTFEgnNEthiFSa6bzTtA
RjPMZz7msGbQDE1JXl6y5JS74fPgnS68mI+nqNk2q2i2qMuGqrfSrrYekh2lwweieBz1Ybv3/U2J
88zzJbotpceipZ/FtmiJceCT4TxZtq8qvVai1oiIxbrVdmFoT5HRon6Hea7exMmtpSdufysvHmKx
a4VIEuJEBknVRcbYIphmcA3f/uC1bfFsBdszpStCOK/ok+oUM8Ma3d3pQ/lAQY3WCf+fMRHbNqV0
kjAUNaQvQkEreG6xla81W6wS64HxVhKtXlmC/Vhb3XyQB6/rBqA6el1REGW+F4Om1AA85BiT9xpQ
TYAe4lgNjtJlizFZI4nyLMRSJb0mgUcqnlL/S3yFLhJsatF0mZ3yKYK2TUUdS1OAFmKm9uwYbV8N
7H1bnQLb5OIvTpctAOr5X3KMlm/UTGuw4Z0WEuhE4SFan7Wl/B5gVaFuuquQuCf3wDGNf7msb6KM
d9fkwlxP6FKSYb+2l/bMGI5YZv/F1fA0+P5TKL7pMBq+6pNWamf0LNcA59wvPRMt4xSRqsS2NuDo
cQlOZ3O+CVKfYySFNaAs84sHgiXaIen8GwY0KYAm9ZRhV2BWME5vckR/2pH5JsooewEzSY2kQSSf
1yBpb7sOuzafvJNoCoDTNw7Fmrc59C9a/5sk4wIWQlFfOgEXCICZimhPGwp1B5AvDmfTJvMfMmy0
eAGi3lDSwOM53mx7Y7CRL8q2fUDXDHPHQTnCcuN5dHd6NZMUMZzR5WC2/Zae5V9RRDz7V9ZYHL54
j44NFf1IqFOZrqjC3JC/Vmwbo+fukqzQa3D6sWuWEjwDXnvPtDP9fZaU/RF7s3zuyVoGKUlU08P6
6UvA4YqnudgwUfWwelptqSrBrlWRvMgOKrvPneYsbKTTTY6V4ckGo0MyPfI7FN+giNcY9Qt+Pha9
m61/oDrY2LD1JD+NlJuKMl/EFbZoY8nobwq5dcXESWDUGC/fJEv09sSA3zJjB3Ofj38C9zwZZZLX
ch5EV3CYb5Ld79SEDqk2m58bmAOX11Y7GeKrqoYtlxoWnbLOfoE1q2Keh+gPrYBfhk0KNiBNkAF+
zNKkgzWiwtxZfO3kpBOBkTmrjVixisxSsAQsXIb5Oqk54jjZqK4sJJVuO8KWNRalH0gExWXR02l5
Ezqq/Z0ZgC+D/td3nwvzCe3Jvt2sfXux+/ABeKpZnOubem9j8oztSZVCQ50L5LFDNUNn1uXz8VlO
VpPGBBjxmHtBD7BxVADXW/u3/blY1i5t6EVpM4UwfjzP7McEJzPqY4KMnZmrSbroEtQDgVO0lq3c
DZ7c9fNjIlMSMqbBGJbrtZZ1IQCNlxfbvAKfKiw4UfNk+mJEgoXSj+qyCyV6Mettfgp/Fu//Q9p3
NceN7Gz/IlYxh9tmGE6SPMrSDctarZhz5q//ntYJptr8pt/12dqyL1w1INAAGkADD9CfEbb2B3cp
8ta9vCZEk7SVxx16aTBjCteAMYXgEDg/0CCUkRONSX3d5QiOqhPrr9bEaGSyImZO/aTEE4i1Lsa1
Xd7tsZmoGIqmAfhfwvs2Wy2Rwl4C7LRI2xwMTGRLHTEBvNaAl4tQEYxecPjZUoQ1PYafQUYb9xiD
nhKT5Dkj0aUALup1Zds0oTUR5k4MpWacBhlEGu/liGitd9+K19iVX1uLxPtOQ9F/BG+ffiDaya7m
AkN83SLsqa0/gF5yq1Mbwy7WNWGBk0hRXzm/1zuCNFDakcX1fYnTosQ9Q8b9tqOg4WED7IKYe3aA
7a4/0OLdDC453m8zxDdUGW/Lkm4ossmk7IosCUs90vMDYy/Sv51gckPmZ57P+Er/f5PiihZjaDMG
DPKgBa2no0G8t+qH4Se3E97inAZwbc594KIJ8N7WPeAE4lLj1pG3Bbv6AEZZ0xQTdKOED3Be3gLg
ICLD8BENG7yYZ8vI10Jl9FUP81LJK9A5Avuleg7vr9vDps2t2GC0sUyFKZga/HyGPEnc947rN1yM
561azpoHRgn7qCwBpiFBVuj2etuTeDfYqnN6LjBNa/dE2o+cQHGz9LGmSKW6MrIlLMs6KEGRliNe
PE9wW4/c33NnoHicMRfyFKujjA0xFOIJ894WqNgH9e76EW3eXmtmmEtYNeZJylC3plENRjaxkF4l
8jPHMW6GnmsqzDU8VtISooEAVCp0Jy9Qh9wujjv38eCHHs9VUOv4zXwRo6FpyjQxJsQQ08sCc1aa
AmIdXaLhSnj49OEQOZKjinWFDFtEtAIrUUVJBRnaz/QyOcaNStBdjre5PxLfL47YQmI7ZVpgLgbl
yDsXDt7CG/uHTSKE1B/T/6Evf9vbrggyDiiM5FTWQpmOd2GE7OVdcVQnQ+fpJ4+1zbZ1Y0WJcUF5
JiZWmkKKMCVUG6IfLVANFrSQHH+IeLmGf43vxSPofuguz5A5isLWFUuzas2g1gGx7wQ/lt3p/uB/
anvT5h0fvS+uaQrjooBAb6XLADrH8WB5GAl4Xi6SfdHQsnhdJ7cDkJU0GdcUx3La1hak+ZSiTo8G
O2/CPKNl73a7G9ja58U37eskuarCeKlK78qpTqEqTuNoX419k6c48r54kp0DT5KbLnHFH+OtlEgO
zaiDITgDxTFQbsoXQYOX5zZ484yb8SHqotdFYsLHiyg6DHvhJju2f918jqhd1twtObxjU5ngZhCk
KsknyLB+U54x96UqpHPJo7urEOB3gMLwTXV3QaEdrqbmVog3r+lfQmV7v6spUWOpAfWn1sVK8fDG
O/c7JSfYObVcXsXnyxOv83j71lmRZPxLAEjQQsT6YNo6Bqd59wqv+Yk1EE/cg+TYuMr4lyzHrGjd
ahCtS+Fdq44Irvrsf1y3gq3UbOXFVPV7SICWSKEMRthdrezibidgnnIvPlvd+TqZzXgN/dpYOIZN
jprImDcCY9NcZBOdx7vlxuePhm4L69fvM7acdqKsDzp+v3Yd4EfTZRm9NzuYQ73Ox3aAu2KEseMY
IBRDYIEQmtxtJ70LD+F5EW29J835gpf/G+1h4rTt/38c1S/mGJM2hiZLJAU0NYBvE9HFImc8Qv9l
kkNUk48PLqrApk7oCtRYlCA3kxGmikXOQ0A1r0Fk+l7c5o8a5io6lGK7x8oOAWPNH7mkPPx20+iW
aaKjH7W3L4C0VWgqYyyhswLsFwWYAvC/BaL5kWTL+6nBgpyZpJ5/yWxZ/KM7YEWWMeeoWQYrlpMF
kSpsTErs50fb74++wnXMGrXXaxwy9qx02MUjJyDl6G8lUbzCwfIR7w5DEs9/44H1h/v8OnuSHZDH
w+GAjtMXmtoghMHr18cHsNzsm1fkUhc4Gs7du61fKyEwPiBEwT81S3zZWfE1eLQbLFAEXIa059gO
/Z1rEmCiiV4EzJpIzxisncuzrJBwb1f2p/KjPOouh9jmPbhiivE4ozrotZyBKUSeL9h6hGLCjQQB
ZjavPL0JioiVbf/VXcZegiUaTH2mpICCY+5eFOykCFM3OPkU2cf3bYDbdkQfMeiPUX8aF2KxFMY7
+iPycW59atPVrr6G9VBGFGqZiKW5L87bclR6z7K/rv/oUQ0Jd2LpK9S8dqiMc+oEo5NkBeToK+3i
RN7+bh/dmoWNqlicOD6cYmCbsl8BlQJqfH+gG6cuT7yIeDMU+MU1W8sURyWS0hi6hSMY3bcWG8KC
k7LDdD3eN+ker48/S6NWJGnwvHJZS5uYczaD8yAlXn0QEyIgBtm5MbZ1+Nprz+0m4JyswTirMIgw
biOA4FHdIfiQcry5HMRjjA1UwKv44FWTtssFKwYZj6Um2BS6DJQe2uST+/nW9wHmyfE+HMdvMM4n
reKp1AwQwQNqDghRPNNy688c12swjgelejnpu5CuKT56lqeJtouLDLivPEwMnis1GK/TC7g7hRbc
PCEexU6ViYTA4adD7xyxfZWZr9gduxs7H40B3b0B7RwY7eRkYC4JXgcVW+lGBHR3u/+84CknsHWX
G5ly/LjBeBgt6FtRaCDOFMs6nPii3NG5S4yf2IVA/jc3bjDuJVH1EIZNaTXk+HKWC1v8qPDEjhWm
RHP+LCf8pfJssbYqis4oUnpJv7W79DE8A4DxHvBNIxFOvGrPdpj132vDZPxHXER5NZZwWWf4LO+9
QMZbHIFxGt/7xz+MkFecMc4DM7lzKgBdhzYxRrcLUmpIkDc4xtN/k3EZ02TJZhlSN+ykl8nAuwga
JB3UC3jbJ7iUGL/Rj7Ip9w30HyNWX2VG4B+d8Fhw5Pp5KpkrlmYy3sNIw1RJ1GjBgxJ6ZwBNRUG4
EbfwemZ4/tZknIdcVJmQKND140t7HkjhVwR4RDJ3nnmz62IVsLABfqCWRZEPkN28i0qCYCx2Bdew
7OBUdKSanaohOmlPiJY+jlF8Yw32dav+aua7JlLGgwiGVQbJDDVBsQcjorqtHLFJOXNiFzBq+6C2
A4AdeyMaQ+XYDW3Tx40aIpag+Q4fKYmrS4yT6SU5T/UaVj8fPK+2rRmr4oGtLOzxQoKtiteZ3y4p
/7JEdoNxukhLqYjQJxQoz1gYtQfC8/nu2STYXWbtPzjUqNKwojZVrMHQFRN7uL8S2lWUUveyNixG
hnBQccqzgkHBnR/fFvZHcv5AmsOhtmUra2qMCi8o4pWDBWqYqiGFE9vPM6ITboa6VZdck2Ei7iUr
B3Sl5F9Bg0BS4EH68zvvjWlTLdZUGC0toiIuRu0r/kGDfwwMN4DT4zWL+0C+2YC9psQo4FwnUjoE
4KfB82C3YOUb5tpt2uiI/OETOYuFdaO8s9rKkFZEvz5qpRmZVgRzpNGzenEGEfydIoqTiATpg6eE
PFLMVaeZSwGIFZCixd0Xx0L5YiTti5qD2tNH9vK/aSE7cWBIqF409OCCXXSvLETP8a5LXxsSHn7H
ZnfUWojMhdcABT00W3A272qMkB09TBab2HyBXseQaJZTo4veFo+UvLE30GIcfBV9ufgym/Hg+kOY
+zCN5CHqqOU5Z6frCKhjTTn++0TNAAXYjydOALrZBGOqpoXsTtPRTcdYR5QLWixULYJqTFBDW/+D
tMQ5S/rdv/uvX2QY0witrhfMoYD/wmwXBu4Bl/dIn3N40RiHDmsNqrRInUlNEHlIeAmxrigG2CGB
4K4ztHn5ruT2dZArszMiNASEChjCvetRpKXJn4ADj2oevXNQFjjyarybc5xrktRrr0hWGvZYmRlI
orEZUDZvZ8XLD9q534t4iYtxrzrXedzsil0TZKxCGQbBHEfKY3ZbA0bZv8w7DgneedF/X/E0zuqS
9X0Fnl6WU1oT65IgWqJ9o84Hb4uQtH2J/lcJ2TGcTNVTURyg608vcFmOjo4AwBv5QF7gcEW1+Yq2
f02ur7jSTDHU5bim+aMj2reRXdak8dUH4/B5b7zSvbD/h82wPO6Y21TQZB04TiC63D5hnwMtMSdO
dUxP6QNwVXitj5uYUWvlYBxH2JVxkUlUG1+84T4JHIR5WNmFN+Hnj89PLnD/dkjy6+wYByK2IV6g
VZCjeCQvDmJN37DHB64D2YxJTEUGIrqFeEtkFHJu80lvVBOlZKCXjRfN1Q52InvZjpt/b3K0osQk
JL2cqqEJpiBA7TnBABWGp4Q9cAo4rmrrsUtDB6ykYtGLZGJV5Xcbk6O86IJOhRmru4fq3bobX5sa
bUPH8P263m+9I36jxAQIU6MLQmFqoHR8ufXeH7rnO8v9+y+CTB8g9pk9Eo0bGW/YGmbeJFEyLZ0+
rjAHFohRWZehtTzoqNU8CaS069E2Aabr1s7jfXWudv+e5fzgOa+teA9vYAAHkA1FFdFI+F2w8Tzn
UqqWIhyyFxwe6Hpr8jo7Nz+xBYSL7fc10cQ4lW/UGPcfVkWTzVMvfpVoS6wkg4X/tLyWvIck8e6A
Y5N97Rx8/dncmB5G/iob+Cv+EanW9WPeSn10GYzLQKGQDP1LDVbuLR60qi/GSMTr2fEsu7WKh3BE
1SIo+p/Wni5i4lCkzoTh/RtF5pA7cY6nCas7HrIfeBg2DOCtohyMnqf5+YK4+olfaNmIdb9RZKxz
HoQkXIJEpE+RZ8UJHijyGcot3OXGW5HEN0rUr6+kWWT5ApDfFFo0oD57uyyO/PHs271vPXzgHpQp
wKCNblHeLaVuXBi6LMkWXocB8QQV/k64KWUFaV4GhdLI5A1Q4uUEOB0Xq+4NghsysenrKKoymBSo
d+aria6A9+zZ2tnJZI9HH8tuAIltR0/VnZ3f3jsDr2y41fL+7QuZQxiifGywEgtf2B/wMIFVFWfo
29LsOhdYgRCNTWzzlKtEo7s2zXcgMg68vvct9/ntI5jzqVM1zSMRYgKctUYwvIs3Cc8kCTfcovL+
TclX58Fc4EkSWmVjFeAWWfdwL7/mD+7jZ/3OS++3Xrq+ccRc3eOyILSLwFF/cBzf6gA8jtfa4HI+
akQhEQYbKy89W5gqQES7wwrnM/aUQCGEJyP1be6r8VbS8+17mLtdTnET6wM9Zsd5V1+Xd90BDgvQ
LjsyYOSR1oyOgcUp4GzlfGuqbNOL0AZym0mU6vE838QXuQYsYOT8UPe78DShTIDNXJE7EyyOQPte
e/wInfnYv/Nc26aj+XXqbPdLYoTRZJn4jBmPiKiC7Bo/8CZsWbWweo3jRmnAfkXDWMS9MSwzS89q
EfczzD1InOHOR2GCO+i27dNWTDGZg9xHaiP0X4Q8lMUzhUghyuKTLWCcAwMdNpgLC+6usS9hXWOQ
cWkpwJjEcqjAYElmNz2U9uKH5P3WiyqiofXmJstI6SBIrXb3h2ln3wCzye5jwGFRD0uTejzZm3b6
/CePV9+0jXFlVVsuVqTD5uBPX/B6hRkv7Nbj31scJ/Ll9Fe3iZGkIVAmIPngMksVyYOQmMFn7oSJ
F5U/x4CEiyMkBOs0rMOsvnEUbCOm/cYl48LKylIHMYD8UYwSbSH21A81RpfoUno8u+HcXirjxDBw
mBWSQY/aoYtD3RDT+ieazvV+tOO5TPrdv+mVouiiZUqyZrCNT0Iv9O1oQKrZ7FkkG2/04Kd4NAz3
T+S3osPIz5ikANIDnSfPCRKCKomI3mGqlxxCm55gRYiR3qhMoxW1DZUeveDTQ++9RrgNrpPZ6q5F
ePhLboxnR8Ww04IAZHq7c7z5RjkGAHc8kb/2uFkK4nfnr8pFduYWSzY18RdldtQ2Uc1wGHpQnrAW
7fnvwAs/ErJMdgYHxF3Dtml0K2JMItDrwMKQLOruZLe1Y9xbAdwMlifdc1/zN/LTtUS/opWVfWfV
EGG9CvhSyPkooZFdc1+bHa+AwZMe4781I9A0tQIV4RbR1SumodHvgvYL+7p+bJW0vnHD+murAQIs
1XfdsB3578ABnrZaYUq53wuO/0FbXeLby4VDdfPKXR0X44tNuaizMaYyHOzs1jz1nvzS3TjV46fg
fEQ77vrqrSeIb2wyIWRu5lJTGSAIUALJac99T+4/+3f4Ku7acWnTL66YY1xI2xaimWuUFpZSvdXE
24ckA9bbPbc+uAXA+I0txomIS4IhhBykKqfz6JbTuLYxWGwR3U5d4S6Pj4vdXD6XR/++2H0atHWI
cwtQClf88pd+rawBW4Yiy6L6Q/PQ0tb/euJ1oG0l+Wsmv/59RcIECkdedyDR218bgJFtCwtG2z99
4GfaHzyom+3QCXUnE5m1KEkmYxJ5qgntiFmVB/3QVGQ8l3+n5/zxr8g/dKlz398i5z3SB02OJLda
YnV5RZcxisnoE6nqQDc6HV+aBxSklAMKGfY9mgg5BrhRsvlGijEHMZyauBVAKiXZg3SD5/77D46J
b3rkFTeMFaRB2FSmCRKVc74dng0Xo3L3frbj1Qu3U9QVIcYGzFrMtF6dERk0PgqTOUk/8SqEuT3a
Qyi7jUmku8btnfTBdSvMoHvCZUSaTx55Pc1bpqBIumgo0BnsJmKqfLERiYGmL7QYVaW2UhOHFwRt
1n0UWUY2JuEvlYXSb9M0bMXOpNbm3QWDG6Cpt9nZn5cRTSgYAeac4VbQtSbHiFbRymSeS5BLifP2
tpDbHdCnM3Lz6HM7hjZT0DUtJlARZgGXeEtZQw58frl98AB3vQt8FQgnKJ5z46/N0/olSjb5zFD4
NbXsX6LU7SlHMIRM+yHcTS4gVj8uEa+W8pXbsa5yxSGbZ2ZKsCA3MGDfMVHe0+UgSG6MXe0H83hw
dxjv+5ucAnJzIBRlSNcPFwelvA/9DrBoP0Ogkzic091yAuvvoSHIyq/KZiPUEpW4mLtNe9zt7iLg
9/71as9ohfy0O9n7oyFefU2TCWuEWUm0rIUMji8vEYrE5PnmIPvBDSd84rHGuHBTEfKmzkAG1t9L
WG0VT5dO/hkKttjsLON0XZI83WUR+w1FD0N02MHyH0JCF6G5VmLvdzuCFnCkeoWd/A0fXnNxerYi
DUVGQ4ok0WKwzkhzwFsk9oYESFYEICuTF4DOYdqxnMhU23ia4SnMVky6JsdINR9wO7UtyCGIGk5T
Yie+fQkwxra/Ls9t0/zFFnMRBkZZDi1VTOPuHg2KmBi9/vubN+2aEeb6k4MsBuCWAEacSbaje2mn
vxzUd+y998Nb7nDXZoy9JsdchWEn64lJXQ2W4maOU6n+7IW2O3uv9f7Qvfnc8fEtpEWY2S8JMo47
T0YTIxJgEA/VhYP1P9hBRCEjdz/o7gCbvo6PxHR7ors82W6lR2vSjB+f5TSUzSySHp7mHa5jLG9M
R6LzVJ+jImybelOarVJWEGl3PzoAp0CDAceFbGbOK0YMyujKPdbtWM0L1rwggKFQlQA4t+kw5Z15
AngEdvP9vMeq5g/u2W29+a/Pju1OV4Z4nkozhACd3hVwcqja7Xhh+9bj8TcqjOsoFllrhgIa8uS8
ZQnBnubwh0geRYLeidCh27F44S39xd+vv//qJPtMOJlTpTQW5Nk3RCLBfslprwZeEPDm+sk5vM0n
AwV7M/CuoqKzhoXqSZZGryctlx762XbER4m+V92UP2zT48H3bXWb6mtSjDMZuk4edCuT6JXmiOE+
xtCk298eZsnltppteuAVW4wnMeWsw/6MArrx4qRu4yu2A9wyTnKwGfWtiDDOQx+nUW57EHHMmoh/
6f59/sxxwPSm+E0XViQYJzGo1ZKlDY5nhC74ofvQkto298abZB86nQv9sq3tv+ix7qKuRLkZTZwR
3tOUo+RXP6rcrurKFSwnyo/T4g4jaTwrdQCsL1eY3FQSt+x/XGf7Kzy/wjbrUooCOzMUFE0fjq2L
UfdqgFehE9N9SJ6CHWYcSPF+d4fHZCfxNMBL6Q/xC2bI9ge33usl6feI8rk9OZsOeyUbJgzU86Lq
tTmRHiqTpKO/LDZKTTP51HPOtc6zFIPxOVatwVQEnEIhO5GFsVI/uviHx0NdES72HtWga6JmYhUt
6408niFqWhc5n/cJwM4GsjudXg8HLkrjVg/f2gewgzGxsOQo5YLaeYoJdl0mtvoSPPMg5DYrE4pm
KKhNANtCZ9ed633YKX1Swmzs8EZx6l2wV+4Kf7pT6dLdBkkt3svwfqJ8pER/vK682/fhijhjs3Ey
6IFa1BKiGMAbn291+xbR7l2H2lbjTjZ9nfcd9e6Pro1fZFmQjSqT6g7bsKQHrfIL/8aeQls9oq2C
Lhf5owfglYC/XixXd/4USJ0SSBAwGlnOg1cSrN+yBgf1/yMX/GxTQ3UVRSbg46Fph5GnpgB8Ipgb
em94sqvbSHjv/iJYJ3a4/wRQ6vXT274Qf1FjxRjLQdXncyuhuEQf5cLD9E5HVNPKQR8Bh9bmBbKi
xUROVm5Vi6aAs/M5CR19dFUZTbS199i93adYC7Pj3VjbdZEVRcaHJU1QaEsD7hQyeIVsnw6At3Un
V7bweON8LPfXOeQcncI4sqSpgnJRRunBG3eFr3r3Ime7Nve4GPcV5+kiZCMoNIIz/+iAL5tig87+
yJsa3PbJK8kxuVYRJarSF5CcgzJd7OKRGGOQ6Jbng6NvhuwrSkyc1LXALtDaSUIx6cWhmeqDRB7q
x9Lem6fdT9tOb/37zL1H9Mnrs9n2myvSbNjUa2Mqjx2YPL6d37yHuSbYpEjszI+ISHv1Lz7PbfFs
gAmiljSvArUDt5CrJtliTeLH4kin/+/njtwnh/69fL+ulZsPD0CF+I9HYbfLR5IRKZUFmuIOGTra
00Y3PluNLezstjpkNr+IthmP/qLIFtF6ZSyMSIOaPgG8J7LRL7/s6n37bvLSyi+T+u0+X1FifErS
/EeeWglUCrxweNQ7Pw2v6Eo6F551p939ffeArZL94+QLERqEyr0+4vWKl99SNb32IYyrkctObSaJ
6hJQHZrbzCsA6ffydagU4hS9HJxT5dgNi19ihE1TZgkstEPnvvfW7S3Somx/HBFpeAf9Ha90HIqb
mdpK1ozzyZo+tpSpp5Yq3WLB9fzVgqY+LA03y1Z44mT8j9xGlmguoFW7jUeXQrwUp9k2gc1cEgzR
STuAuL1Orvu8UwEphNkaLMTF04/lOEeeoHnKzDgoTVZ1PQphPsWJ6th7a+u3DQyWmzFSnq6pEOOO
JLTA54EFngFkr+4AmwjUteS5wh1ZuPb/qq+MI+oCSSoUA8SSzD4fvfdas6tqZ9446EpN7PhPELb1
lRNSmbCmpNiNugh1PSI6RF4XE8vGDekHqDZd19OvcPeKHNkNmVU7q1oZ0xvlySkP0W2bYOprv78t
nNoWNNLtbASJx8yOzkDczM4f3K7Yrw0b176A8UphHiS63s+4pr3zEVtfzret/R6T9LCnoPBu5h8q
Inuvj/fcqTNOCKIxbijMJ7MYQrihs4N+3PaZd4Ftwaysz/Hr31ehcDBIWN0qDTjHwTujV03xKq98
HC3XctE5haztfnwvbHvYHdACuvtrsH/c/ch3PTpSHyNg+AChY7fsxNubwcXG88z2n6ZxN3ES6s3K
Ktaw6jQbQiM/2xUUt50h1LNIPZXgY4A5209Omzpa7AkZGffW06HBuvXjhVdf2nyTXhNmTHgaIquT
wi/C4kUjRUww8PFyFmeALxz6V7E+Y7SeV5LcjArXVBlbrsPMkmqADT2gMvhye87v0tCWcnTTqRzT
2gwL15QYK87jTgdSEqVkoc9dtYvOHiDLg+JKZ+P1uh1v9oGuiLGdQsDV7tUyBbEjRpDC2kvfolv9
IY+cfm+XBu6c2vWxEix3btwbxT4Urg/D1g3Cu/foAy1rzevvYKxZjJB4lw1luokc4S6biV0dKIrR
dX43M+k1HcZ2pbCop9xawC/GyG5va/sOW692hu2SA+42Op+d2Lyn4y1/sabJpCx9Vw5RvYC3qbff
vQSPAWjYPnAx0nkq+tWIs3IbtZr+W0WP3b2yewXk4MW0eTc1PYjVQRlYLUJHPlRZB1AL+jSYoAHD
otmc62V2ivOPRfCySH2UxPceyWbZo0BwWRLVCYLkNgjs60fHRPX/IqybOqC1LEnDmm982Iq7IrOG
Fqvf05NaONhWp9hz5OQW78pm4q8vKpiowUANqgKmJTJ6GFqZ1ibqlJ0awwr9QcgHR2jrxTGWXrWt
1BR2hR5kxyKtw6OOOrebmMMlkkLrPq5l7Sxlacz5JCZi+fcXAXCO7oc2gNj9ne8WSxgsdGxlJ7Wd
SW99ms1lChuOcNmXj39RwZIaGbhwOGF2W3PdGfrQK1J2EtXxZiwRwk+Gow35QQp1/N3t5NhyWkE9
aP0l7Rbv+tmyPu9f5BVgxuJ0Rc1QGZ9eLAo2RY9GdpLDLCdaIA9OPceZK1aRSNSxHuwOW+psNS0C
J+knEzu3psLugKFMhr4STuIi8wAeNuWuGIphoEqEdbrMJ4n5VGaxpkDR+4ykiUGW+S3tdY6339Jq
nKwpKTAp0VTV76drWkXbl6OanaK2dpZlnF0xqSwSxD0gyvv8ps05BrxFUDfAkIyBMexRYBTc0uvO
GoYsO7UJZsbGV0k8lMJZXZqDHqf768dKP571FWtajOoulh5Mi1GAVqSn2CISCG44qwbHp2/qriFa
yL3xzi9aX3nOyjOUqpmNoQWbTay68hCdJW4UmYEXRZnmGPM4+ZrYz64ySYWrZ4slkaIImtNs5vru
OsM0CGAZNvDkJaE/SLFwnt9PUymbWR+yBra6VJZdDjX6ETQR40VhiuZbJeqcNLEexrgbOE6CSeW+
7AfY7ChOqyIUVmO8chHWkZoEkPSgfDYoeFjque0TxxQ4j3tbRmFg5s9U0figS6z3r4BwO6kBGBy6
RSOtqaZ+M/W1081YunBdlpssKbquq7ImGqbF+Pt5wCXQVlV20rA0QGu6c6pEJEo/JcngeJ8tphBP
WSoEpwDUhAm41EoNxraH/uTNndA1JLYaIuczh59NKgogKQ0VmqFqjD+ptbQt6iHNT6VQTedUWB47
JTL8xQoDjk/ZkhweKXQgGiBqQr/ady2Uy8gKNbPMTwl15zUxypsp+0uL/kAX1mQY656XYogzs8hP
snyR489w1IgVcvZWbrJiipahSZpkaTpzNFOpYMOHLmYnq7lEQeWoeKjMsT8i/3ld2TYP5xcd9pFS
VayiMQtcf3Hb2JL8GKU6qVKOd9hyh6ZpmBhFxuO4xm61g2OqUlwkcIeS4i1hjgfP5k+OfkWCynPl
CgHcVghdoWenKtgVgemo8g9RfhQVzqjLtrh+ccLoson4r5EbcJIF+0J67K19E/x9/UR4wmJc6dQ0
fRkaICFFJhHq2sZabY7T5HHBKFeQRb2g1hBWKxmlHSPxMM0QL3nKnzgYC8ENrlwdfbfs26GJFesh
Np1np15NPUX+qaTVXjI/rwtsy1QQmZsy0G4xqaNTga6OvtSjIkzH+sscLeOt1dC/MlXOlHQcNaZi
YS85y0TTG115hDuOEVusV3OwWEp+0hEZZpd4+Cmh3i3kdiQ8N1PoStM/DlkA5S+KJsbb8T9Cl++c
1amIVWQjjDOd9L0x/1hMrLXCAF0tp/uxef2nYsSWRlHRLEwGKyaY/E4snepeSwGQfWqLm7L6nMtT
Nb6FFW9x0e+RAtqmgbOAFhlLwmkxzlPI5GWRmyY9ybvYhXK7lSvZGceGfj8pEEE4r0IjgOzKFunE
0sgtqxnS06h6sS46pph7zVDhgpttI9TR6GoQTZj96xLciMdoSzgdFANkF52x/i5CTRnnMY+09NQZ
uyTeacqnMmKea2klW2jaG4wUkyku7XSZT2Lwj20atC1MqQGEmXYfMboSZ2JoNJkF2kq0r5TBicbJ
XhSeDfxubN/JMH5WLeNONSuajNYtSXKvy1uiS3e66V2XJXWk323tOx3G0epaDZCRXEhP5pi7ad05
4Xgelc6esLJBVP5Idpi7UKEwiB2YiEuqF/QtjhEiruI2y26xYZaEM6dfd1MlLTTRIzChuSZjXnmQ
TWISgoZa3siLDRQt4WciuGVuzw+qwbkNf3fwVHq/iDGKOIvNUplSiNswEe+U2iJmV5/lseXIjcOT
zgwf5I1ZmmoJngKNlAtZRDIDIyuzw4Q0pY2HsOs6weGKhRmvByHIRRFc6UhMs/ZcSRfd+LhOY0u/
cV+ZuEYkHSkFc0zY/SiO0ZIjfkx88Wf7ZqFNqpw57olHhDmergXAdaaASK5gNfN4J+WpraupPfOq
OlsHpKvIWzAegtyIfcarwU41ZKhZjdRM0/1kEm34e5S0gyFoXpXLdpbnHKXYYk7XDFQ0sDYLf9B/
X13HUqMb0zIgfTESLG7FHikz9OIhcVqds5ZgSx3WhBgXoeijPMp5m50A4WanyObjD1H/E9eATAzF
EMlEWmEy15WlLaKhUSJyFEFYf3fyjhvrbzAiYYAHpRb8iVoQk7a0itknYivmJ0NNvKI+zBbQjpBl
/mPNlmRJRalLFBHD/Ib7McbZrFlqfipG4aJPpWO2pm1or8nECZPU3103CBl4HLEMVVXZ/DUYzL4A
SGh+6vqJslMbFYcCPVnmcgAKDSIjXHUoilqM/ZhIHxIsd8pPUntJx8pG8Gpn8bm2Qq/V/nHEr/6i
RUX3XZ2nWU+HRMThoA7rjonbqapTjf9clUEEwhIt8CWxCVKI1vUhqBBZtrrRnQqlzDyhGURUPofQ
u64GW8om4xYC7B9qYEiSv/OTFGIhyENWnGJx13W5gxQmbnjZ2BYRTRFletMhomSFFpuaqXRFUpzC
+NLVaLeloIaS8o8LC6qEQEuF5HTsRmWvbTXM9QgXW3FCpdp/l3hFvE0mNBWRqiqJ6FVlTn6wxqav
yrI4NZEraWej2KklJ8vnkWAsvzMSdU4TcDAurrq8FNnB7D//+XlrKFjpuqKh2CoyXjLFQIZYKSAR
V4stiPAsqm6LGkeBN5y+pNEqJIInLNY0mWszKSQEOKj6IaPUnTFWiCBfNO3VSHjrmTclhjISHiiQ
7wGF67v6YuS+MtpQKk5z6aLWh0MZCk5JZMu7aL9IsCOVxtDWapbKxckK7zT1sVW03RLrBHvkiCBU
7vXj2RIclRrySqiZxXrlzECObAD+5zTFxT5RAb5k7aWycKJl4Bj+llteU6KSXd3LvSRUS9jrxUki
r+Mf3C3r36Zcrn471vNFjSqjOGkAo0YFNnLb/Dw1HFltHAyQ7KDCAB9DOwdb7k6kwrSiSshOS/YG
SLS9VPiLGPt5ppFE4tT4Ns7lGy3GbMRZN4VIAK3xoM6x04l2e8oknjZvUcE9htcI3Msyynzf5dbI
rVAKAyqJ2KQekloIASBc/7UgtXQMLAPlyI9tIECxHL5yRY5hapmTKDV01EfFtzZqSdvetXnjqajD
ds1OrR+06UNriDKTPPHM8KTudMFpx5P1/0j7siY5cSbaX0QEO+IVqLWr2273MrZfCHtsAwIECBDL
r7+H/u4dV6m5KMYTE/PUM5WklJnK9aSVhDAjkT4dNdUJLFInPeU3nyQZjjKpaEl9nEAq7np2mYcP
qXvcVrEVwQcJDz6c5cJnkCt8c8EtfyY18kMT5rSTTwZ/2SawzsNvAlL4WBXCGdKFgOchJrZOjH8c
/P1/o7EweaVhjcetqdV4eenJk0heBhIHULFtGm918veX8ZuRhdErIkZvC8DfwQ0xHbcPTSPrnkjr
k8h10AA/Vk33waqTap+7RrrDLE0VmJpu7DO7y0/d6BcBTU2sxWMi/7T9YaoblNQkKRPi5csBE/LE
ph+a+P7ffl/Si0zvJhvQAUjsFfPOd9q7Ps0V4f+qjGA3FtKGmEZzZHyHGXtF3F6HRzR2B/GkGWdF
qnD1iJC1W1qSsKdNroOJMfcSLcfvG6gbm+l5bFWaqqIgXYKwMubFU4Y+xZ6HZaaHnipwWD0jePP6
/8Ig2Qu28DwlLqZaLhr9lo1nnX1tmcIWLB/5TsKvSEhMTNbosomDRF/ToKzD3tzrTxPSqv9eoJBL
BR4LcoE+2gpuFcnWW0GbHgFK1n/Tu6+tNSoIrB3VFQG5B3qKeyxqzhDM+XZ90Ib+vnR1zD3kv7b5
UJGR/NPWzRM6uCBjCy/ovHsj1bAOepvGmlxds2LentU02JY2ziZYSbA3mTyb5Mc2gbU7twy0hyJK
QOZe9oCZ6B1dLGfFBvNo+OZPV3uovWQGVr9qyHuVF/RxGMhLuNB0KWQwmO2lqQ5e2vp1FG5QOapp
zOU9lAUYtYd/KEg3otWOP3opmInn5hfzciyDHk5V0z579ucxv5+9VEVRxZN0P7wUc++ZC09FHujF
S9Grnp3lm9/zZGFnsmNjo44vKWVfUjQYDl55EUkhIm6kP32TR1hHYQUWMIWGwNJJRGfnc6Vjv2X8
B6lmE8jPWGKJjBXqrcsBXL16bKrnabRJCbeyRvoyTc+NsM8ee50H+8B1tNtsy+P6gf6mtyjdFb1k
rhE/uXhlhfNC659CKJ6CVXm/4kc6ztbs58rV8Pt785f9+Yvi11dNAg4c2QoUp1HSvf16p+9sCxmr
8jJqe4cA5U+/KyqVzC0/8k4iluyEviAsQzBuiWCNTuZWXsIu5US/NwVSy8m4c9tjYdqRKuMrz+m+
ecUWOvqwZAUUgc5yS8zI+2ToMmREhkKkh9iekkBMyXycySRCw9HiUM8d94l0Dg1Sq6J72jaPNaVf
BNEAolrPdiiSJIkMn/rHHG2CJGzqLAv9flTFcKuH78KXJSb6oNEvdvuppVvzvulQo3MEmlB+Ur3H
yZy2xXOdhgM4IeyGwFMpeeRjUdkeLxk8iSQOjXnp5gFQMH3dprIqpEhA/T8q0qFjMYRVmjao1EnU
YTWE/TDzF/L3NpEtVtAgJaehqOEbE7Be2cXrzp2/z4anjipIbPGxkJDsse7SIU+W08rZbqzPzL6v
61CZklAxIusD8qBakoJK03+f6hfBH3p++G9nJQUxDtUsD1sfwIj5iFqOb5znefcHJIhvAhgSS5hR
/r2VXptVFSUpZ5eYxA/W5GSBp+lpgPxXtE1o9VJ8BHuA+tJRiZWe4SS2mlljCCcHm+8NTEez1Ahc
NwZKjcKtX8RUNlRL6I7Ok6XFQfYtdNqZutHBdngdVk4lezJEJP6hTX8PhB7RrDN5qjrv2utxTVFS
z4JMw1y3JbsQHbDB/mvcVMH26al4klSTiBrw2xooaGgg5OIjgAyCzj03xAxafrG7XU6/bFNcM/dv
1sbxfLTWuZJZKxKqs9yHno464pdgqsKCROyrHT9v01mTCyTZkWHH4LzxTgCtoZq9uoEAzuRY0w/F
XT/v81xBZO2ClvI/RshQj8c/t1I+lSUte+ysuNTeT4vyQNA/UCMkwAgaXpDRwE6+WwJtb7jUq/E4
jikrv3hFwzGXUKYXKvpZIQoyxsDb2+iiLdxDyQi9YPIGR8/CCglthlVwgGMcVI+AmdwnNNvp5qXW
jce56ALu/CyJKthcM3hgDn1DyL0D3275+5WP1NDKq9t0gF41066maehnP+n877PvaOnHmD9g8+Cs
y966l9JhNNMxv3hO4T7xOhn31miN57oTscrHXfHb4eCiT3XJW9so8dwyVGe8HxIy5Zcqi/dNmn2w
UnTHml00N4fRO8fVCFdDH4LOejFHN/R88Yi+9IDdE78JuhzrYk0/Qyk67hULyld04ubDFnG+Oml3
EJ2e+2iVMQz/S+qLIEPLj5vRI1Uhlq30ukOErs5AutRuWuZ2+x6rafppz/SgSc/Z/NITP7CsD4Z1
jOuLO2JBT7Ybc4rnRzVQsM4qul0B6AwFehusu2K1coRexMiU4K1ugyn5ZeY6IrSTqVphtiK84PM3
HUlBUS+c/NZFG1A5TPGHbijLk5NNz63AbOm2QVul5GIsxNShoZ7cdo2dK5oz1HN+wUK9yHG+pikP
qtHdb1ORZ7wXK4BlEb/JSCZNNJj8qE0zv7hzaHl+FiLbEMws3s+G+J4LGzag2aFf9V4k9oNeDXvP
7w62OQKIXJ93JOlDffBO2x+1yjpUF2YcUzGuPPLJXXduvAEKlYkuME8x9jhTRel35VmCyXNdB8N+
DrraJZ2dC62aUOmGzuokO3LGo8IZX1zePJZ6/wpsKT3a5mmVILEW52ip1PmSLo7x0KSI3PJLov2V
Vk6kz0H1pc+HKB9/bVNaNUdXlCRVtBz4xm4DStP0bBrPGsXUNUADXYJkP8BKh+dtcmuZZczW6PgX
SREPVvfWytDcp2lD0c41UH0GMEFJd049pFFh6UnYjUUM9MC8i4w0HoO8L8QJc6bN0a6ZEcxp/j2u
uzFKge36J/rjWzgIYtmOL2dlyWCOwtHxWS07o84cNJg2N/unbeZXJfWKiHzWU9+nxoyWuTaAN2hf
BiPcJrBi1zAiBfX3MN5iOnK3IyOFqKnh5Rc6cT+yp8d+yaQl9WOKmuVum9ZyUZLDC1rYKoVMyeJg
S64aA0K4PtawbQ6zvnLeHdO+/bhNQgZWWcwNaHhwBuFF4cGQ4gRaCaF7DAfWzc2JkTKIBYJuN/Db
PGQmen2a1yp/nUsMzLvFF3OgYTKOkYcCxGBUIZtQtupU37RyiTffZN4KMEbcUKgjJL/4ufV5zuZj
gaYJu8zCxgqG8ak0MY9riEh0D5y3EGb9GzWrrzZsZW5nCmdixUzcfItkl7qYmpOeoA8O7YT2CXM3
XqDnU332+joOilkr92M5D4ftW1m9eNP2kI2BwcUQzO0BsCyth27ApTQObcM6bRF9GPr87626jbaR
f6hIxwyM6Jr0CbpYvfTg0w9ue2Lx6zYjaz7tDQ3p+Ias9QtS4/jK4SWDT2XC99L5L5L8inUS8qkN
U886ao1qjnNVTU2CaY4FWcqURy3y3uSsRxfWxdYPbnlOxbfuRVcND61ZWnD3m4p0T3WFidsZ6xUv
WuaYaMMYu11RZJhWqjsDO5qFMd9huzT/iw6Un+p+1B6Q3QJuu9ZgrFuLaUho2wcVjWNFqLwuQL8/
TLraoq1SNlSYzGl34qOmeM9W1fOKa+lO3b6dYhhBtG3qLGidJprGn5n3uC05qguUHrHBzq2WEwhO
nyS7JPGCfvrVphj+IaniXVJRkp4MnXV+yjQ01s7jPjHv56OYj9z69+HPjaQsH3HlDndtPmB6GfI4
9ucmqSM3PpEiV7xNq7YKAZyFTi2UJuWZibxvkOteenY7GodOv4e5pO13vziz6tv27azK129KcruW
WXYzLh9vueEN57n/RDP3T4zTFQVJtdwEefvJhHGKmP5giI+VCu5u8aPfPa5XBCQVSUpBaUdxWAZG
ynLjXDZpUHofl3V0cEwSmweAcdo+tfX7wYZBDxsiUT6WSLqVEdN0Qn/rLMr2MLdx8tiW8SHx46CE
sYIX39OXbZKrugqoehslEB8Oi3SMFcwgBALRRGN/yf271qWYxVB1IL455+/O8oqKxNjskmnEUk+8
JEN6scewotHAimC0sa/QHFkw2y02OrRPPRzQgfA0GPI2yBliFoE8rl+2O8vBLlAHyH98jCy0ZHVO
xPoYuZb+yTOYKuu24pGj1LGU7zEqCdAE6VTEKJZuIHxvVqeB207RkP5tWedC/9zdu54qFF69Axe+
omMhF4FhyVvdzzoKVvrFHyf8XsezdOh6M2zswVf0UakILX+/MjLCG/WurOA3oXUgdLxHr0OkkUwK
KV7V/St2JFOWmnDOChfs5PoRrfS9wvdZG+yxMdQDx8ckKL3KwzVai84zysFFw85Gw0KDnXKG5UYl
SjDPLHOjpNs9eUwVD66ztaBOoI8Wzc6L8l4dXlWUdQu/E7NS5qPtJfee8BWP8qrUIcn2/yhIqYrC
A/iAjWnWS+9XwWh5gZnpX7PkTqubIiDpZbRVjvQix+/08oriYgOveJpYnNXTMppSpNqxdlPgGIid
1zN49kkAYK6jO5yooUdzWvzVNqoM8PaJOu8qQrZZ6LkHfrnLTmZXHqtG8aquPt3/8OfIBSFOW7h+
I/hrBivo5+QjyewPne0GNlXNJqiYkUxcn/ajny9HmaFec68KW1W/LrlUvdbpczHiqBqszDtuPwHr
CoVxCsCBo3iCGsmtFIhMq4Y5x6dXTR9yKg6icqN0mk9sNj5nlTWEKKQ+cb9/Snl6SXtVV/8qc8Dp
Rk7VBpKTnNcmg+ZpxjIY005FG5gYV/nEGj5+32ZzreES+Wt0R5g+0BF0GTXAxxJmq6BAJ0DmM5xR
LR9LI5odRI2JGVbY0l0F3UQD+2wPz1k373Kh7zGde+xyK0BD134ymhOnxn5sssuQut+2P2/tEK6/
TrKadcdKmo34Or0tgqQlGPx+3aaw5tAgmsdObd8gcPQkA2b1HiZ+G8wClcUp4e2OZs1eDFOgH+Ed
IJ4XR2bTaJvmmkdzTVMyablLWKUt2Bss+UaFHSZ5H5b1c4zjzNtf27RW5Ri4C5h1QF0TiQtJSYRd
cOoZcJ8867VEA2HZ+KcqGb/kwgln5t7bYmfwZDemztcsr1TOmwxF9pYpuSa/3PCVMSUVTUuSTMUF
c2S2R/IDSvcYV2sOotHvu+5ToqXR6KJxl981qBBhe7MIOJIHUZ9Gac/3aOLc+/C95ngObaYpHpe1
t99YBjMIWRqP5SKOkXZDWjo4HGPaV9lD+Zy3Cu9iNZY3LBABdwSdIlKlN89di1c+ot2qwfqAOA1F
+8lwqrBM9E8tMUIexzvShrEmFB7HWjEDZdjflCULZhRYJCtMADRkwxxkQChKhwfW/Rzrn83407Lm
QGfoMGvuNLiVRmzvWpVx+f/wjuk+3cMcBGrdt5evmwmpBGZ+L71eh17zWBG2NOSGYprD2UTPul+e
k+6OZ0JhvVc1DBkgG7CK6HOT8+Jd6QxCJAMOPTYvpYO5mNYK+4oHHmkPDeCStpVsVYyuyElCjgYO
7FlMR3gMySfM+R+09NFXzpWoeJL81DnjrlHZPdImFlCjG/+eG9+M8gxU6ZORl7ttjlaJYQYLI4XI
O9vyCh1SDQ2m5CA7JvfDbNhxB2tt9K81EnlzpniDVLSk0wMUD2F8yQdlbEdbxHPt90kLekQ/rt3U
Cq1Yc36MK8akU6zzEW/KQiwtxV7zzliruke7b1hAF7aPcN3yXpGSHi8rE3qiayYSC+73kld3uXkX
O4BZolU4ed/hugqKXvnmUtdC4eGtyiOAgJDQcBZYMonyrLnc9RmMrkGAPjz84th/ONQKIqsvJ6Iz
E2Vp20e98la5SeFXRtfjJIECciDJuaVllAsY83jfiWekEoPO0BW5mtXbu6K5iNLVa+Khu8zNB9D0
+ak0v2LVLlY4lwcAHnzavrxVQjg69BR4qIW/WbYrQhh6A45o1+CJLsbpUE1CwA2q56jVEz/o+koR
c6xeGEF28H/lZyI90mmX8KYb8A4VQE0Dxo3IeOCqkoNvvpwc2BhoXoVPa8OnfTeZplNRdTWs4uAX
UUfa/hR7KMc6tRGWPQlat3jhVK+C+W/aFoca7RTC2KdlfpyBIDgRVWlr9Yx9PFAmRr9xxtJl8k4v
+t6HlPL+oWnLOSBVH9j2vLMonIDt+1w7YBNAbjDSAFFA18at4CROXPWxCSw3Dx2nICXEi1Bq/GKo
5PO9JiIxBBC5rs1GB9P/aR1xdi7R07XNxpqpvKYgeY7GQAezw7buy1AVodn/MMTBTa2gQ53XxPDf
NrG1+zHtBXkJSbCllfb2zCYfkXYC9w3NJ1XYMHqux+nUpg9WD23YJrV6PcCRAqwLwC0QjdySqtFC
AieAAEbGpSE3I9aiu0o1AqgiIilZ6XVTmbo4PMd/YQIQzNmuAGDVf+NEeszs2Bi8zPKAayHORDNC
l91r2La3TWRV0K6OS7oZlmMYqOY4Ln0IybEpFT+/SNE7OUajO/DWbPhtjsTD3FPq+DMmC4XbPCO9
GvI5f+l7+zya+qGt6r+T1FeQXBVs9Gq/gUxiu6zEkcACnNxCLHrJsubiuGitsU5ZjcohOp2R5PyD
4wN8EFYCoOiN50SSNsuOm7YD3Juhd3iLdW84EGrVirdqVdxcdEpgGBTzTrJMi9JiqTaWmBvMfaw6
NBs7tN3ewHs8sMM2Q6uaClyYBanSAIiGlLEaNepjsTJGFH2gCdX2K0+T/djngUcVCzjWefqHkFzH
79Cx6sUVxtzq3g+4GHf+8JIrgTcV7MhoE1hsg5hpBlwW1n0HQ0m+c/IxLZpd6Sa77YNbUyQLiG/w
lEx0C7wLzqaqaG0glV6SbkbHlWv3+d+YTFAJ3Jp023ja3yAgMRojxUGFsOy+d/H6DJO4mzQ8sXVS
/0x745PNURkv46dtttYOEBYbGGAYdUeXsSTgACRKkkbHFG3DecjIT2oie6K1ezY8bhNareVeU5JM
RelhDGHQW+AZAmgnNKcUHdN+6zy2NnH3iU4AqDzx7mQnucAchv+zd+Mk7C1dA/aOf6Fa44ZtaSV/
oA/XXyVZEy2jmRhH6ENtvXrkh6F/QzkvLfs/0HCCfVNQckBVIEy6tSPmwMoUzYmwI3m9c7vz8poM
nQpTaM0aA6ICfbro81p6uG+puAUh1mhiINCs2iQgfZT01Veva86tqe1oj5x0ZijUYk1+oBOYFgC2
LqRIyhxwJ+kY6ojAw+xnK0jFR9MiodEXejD2KjOpomXesoeGso44y7gYum0+s2zXFzRKkBCI4zna
FtY1LUSaD1P5aNgxAZF6SwmeU6Vrk1NeLHO8UMe4xEC3ApLWoSjcfV3kih6YtfgIvWTA30cTNDq6
JaNsG9yuyw5N0FMJKC23dx/a8bPV+3epc2ehBQj/19kfXYWFlpHG3xJu6GMD0iASlIAdkXTfTgt3
1FKM2Topskpp9xhn7QeGJEFJrIPlIGM7s7Cs6L3eDHfuHAfZ0P6B+QFEnwcUPYwA+bK5MyeaTaaH
OVx/as5D4/1VUiusc3H0GlV1aFV6kLlG0zKu9t3mb8hkXhkOphsYEOtGf3jw0BwoJueeKH3vFVKo
xgAvCGuFAfmtS/fJgN3p+xMazQl7JXwOeT9GDfPQL/CyLaerhBAJouUbEF+YYruVU9OoHdZ4uMHG
uHeI85GVv9h01lzv3wedjo5JAwCJGAbyHNKr5LQkR1oMUxS2pp8StDWWenv4k5HpGyqS1jX2mLZE
YHKiRtqKeo+Zg0WO1R+4rDdUJCtizV1ap8sUgBDaB2wCDVztydS6pUDIuiyKvU5h+9f0DBQXWB//
7Q2QbqmehsHJ6mWCx3P7oHALQNA/us7rBOBGvd5VHLtxExE0+l8JYOYwoHPalpLlDZOcdAfCgZQ+
8tbQ98XaXWUoKp9pYqh06Lk9BnX5C4HGn4D/3NCQws3WRWXE7EGjtOsApXGL2IHz7/F9FxxM1EOQ
BcCbI/d3ZEWBWmQNMBtq/vIYUhH8kQLlefu01nTK1AFgAjhPsCQ3hfZzo4umKqrLnNnVoZ/cOohL
62etNx+AqMUVL80qNUM3gHKACiLI3d5Njy0FDhYSYDYkmU/cBFZj0zz1FnYWM9W2n5VHzQF0CEwt
umMwISoJvu4AtDGzk+qS+i88DubyRN07bzhaVHGCa/Jm4h1DtgYpJF8eRWl0s67dWGMXt6l2LO7O
yA/f58L6tH1RKjKSuRipC2BbK68u7YxI6eCVgT8o5kkWzZQ155oT6chM0o7MsWh1GUQRGOJX36gQ
ZNeZAHoZQacMIsBFPq50s29T4Lv2YMJtXkHA9V908Wv7nFa8i2UW/B8Skvp7Y0fmDJOwFwMDyEE2
CR743Yz2hF2ejXfeaEdaU99ppfu6TXfN40fOFzNCBkorwHKVnsGawTnsPAcgGxW3Dn5d1oc6s/og
izuGF4TA9MLROoyj6bwOlocR5NoLc0atHaGefULpk4Z6PQG0cvvD1nQOo9hYCoGPWuZcb8+85kM6
+MjaXsxmOji+h2Bk3k/WfTWr8mJr3d8AowcG3uLW4Ylerv/qekdDtAgIoAoGdU4TafZzfrIasvMG
PyRdqKOUOmT+EUg/YfLR75x97A3RVGUfBzKGJn9ybVWz1JpIA5jAwwQI4AGQTb39Ij4BPSLJqurC
GqcJCLcTLD+K//3aDcTJV1QkxeHDYFbCgsyNY8thP7kTmimQIEk81fvt21x9XvG+YojQsglG7CT5
tqrKzIyZVUgG/fIaIxzQZlZnS5Fy0IFgdFcbx9G8mxgavX3vhG0vf2DC0ZuHrR8YwUYILZnwOikp
VkDzCqXL82Sey6/YdxAodHjNTCCuw3II4K/ApZRubRpYU3Z9g1trtSgrDjOPo3RUhCEqItKlOWMJ
6AgPjFRob4P/RbDlE9twtq9rlQiSDXiKANuJGORW/nw9bq3CG0EkfUROIGz4PRPDH1wJ+mHQBIpq
E85Lsjz+UM4VXJ4aA/ltFXjFfS3oT9PBRGLxJ+4COqSw3wLBNfZPLMbmSsNbChi6rmvqC+XtgTLt
+2T+bZTZHZR3++BWnm+8ELYFtUIVzZN3f09Uz4C71FVAyeniwK+1vdYlZ+IhtKBD5Kg2zK/c0w25
xY5c8eV1cYk8WFtdSD8FcfXNyFFnqhqFb7xGxUG7CQpNBI6d3D4bj2Wjp7EOuUZPMOvaQ3LMnFzx
iq+1N7gEM4zL/diYmFy+4oqXWE8h0WNdX1qNHAbf/pgmL3Wf3bsYX53bOqqqb2ilDRnlQRuXBzSP
hHnRKQR/xfCCS6DIvqGIosHj9iMwSMGKrG/rC6nqU8X5manWbKxICAb8ANuA1s7FGkmqhapFX/S0
qC+8dYImfkjtQwKAfatMg3hUPW0r7CBZDbcCdTLLwwaRW3Y8N2HEK6YaqRHDmiNIf/PVSVOEbP9a
7D1U1bHMG/NZaDqTjNJg9/E8Tybshd8V+7Ix2ckdGN0LZhtBXGPOj8yprRDLFebgi6PCBO4AnE0k
pS5R9xsEQNouTlHv8mVpWEvNPxh9x9HZuKplPBKgPbcn2GGnueaPfo0JDJ8culrLz1nqa2e7GluF
BqxIxnJLrrkM03iOjJPLuN4jqYt6SYb/YD86wjrbTZ8F7uxae8YyH9tlOuvj9s2tHSIIIosGGH/A
TkuHOHZ+r5Uxa7BehH/T0qVF3Y8P2zRW7Aea7jHwjkwdJh9lOMQsdnQ+pnaDxVv3BNAb3K+BXKFC
wlqjghwZ1uShfQFdUpKs505MWeVRfrGAnuvNLygJc2337zm5piEpL01Gs7Vozi9FZYWHBvN/Rq5o
w1i7EHQOIKqFt+S7lixwYjJbMmQcryI9kpn/LOmfDHEDegozYWiTw53IQabVGQ7vrZpjktk9JJ4W
GU2y6/v4uH1ai+zcBmZgAruRUAdEaAFA41vdYRVvsbwEsezsJhduf3UNHvCyC0SmAtxUUZIPjdYF
Xve0wujFk0e/lDFm7NwPufZlm6H3dwOGYAdwNQjW3t1NSz23myyB1/27MQWdKiRX/bzsowLXKenh
EV20HAsBvYjlbvTfGJBcLmzgyZK0BwPDrg370/aPv1dAhCrAu4d7hUcHaLm3142GhamrXXw+jw+e
jx3w3StJFTZylQZytcgaYF/Zu153vWFIDCceboA/kuwV0MXYubTNxtotwIb8Q0J6yxyTt0kzupBa
MgVMvAKAbpvAe2EFChUM7qIWeDBltbCZnk6FbVSXvB15kLp6f+FGjap8XdNw1IZZ8U6+uRS3enhL
UNKOehwwlgQomgsXIZkOdR21LwKLyJO9ds7YvSEUgqBiUJLjhDF71FGvvLhVbIXEbuLTWGpfmI7G
VIuXXGExF6F9zx5QIDDDjb2Eb3torxzHMtZS1lsz2NOsIWLYVhnY8AOMge9M8aOxumg0Ki2Ip0Fh
35Zze0942fwG9wqL8xZhvSIs4jnzrBhREtp2SmxDZEmEnQBxm4ZZ/rgtM2s8LvWDBVMdA1Qy2jlG
x2jPTDhYvscvJdDvvOocY3cDKfcm9v1UxAtclVP3XhEwXQhIIbwSeLRdb/n7FXtVXllwcvT2Ylk/
uwViW9FKvXJ8N78vHR8zqTfkFn5/GDMkHh7igCYfKqwVJ4rDW5FHPHQ4Nngg6BWToSAWiE7fms0W
Tv2PoXiALGBNKPZdqLztVYYWMgDXhp8j7z4py9bx5jFuL6nrHGsPuCjPvVaFcyPOhaOoCy6HI8ke
nnAQgqOAWEnudKiw9mk29azD25oFFWBt7BTRxJdtqVslgj0kS95zwXqRXCpeaXNCbBBJcF4VfRX9
vmhft2msSDYW9f2mIblUmgFMqT4pOgDK6CEp6LlBc+uINRFTpu/S+qc1YIVVZ2aKiGVVuIkHl3dZ
44bQ5Va4ubBjd5rKDugjnxh7HAZVznhV6BDNWvh55Njk7UsFqTBMV7XdRW8+FmOMHM0YwSKNprnb
PsAVTlAf9lCWXTKF1jtOWKNbWLzaXzJAOOwsLPA9tV3mqx6R5fWWBA59NYhZUflGB5T8anVal8Z+
b/eXic1h4RevVUruhWHsh7wL3HL4NPXlJ3tmZyc7uPnZIK+u+LrN6XtRQdsV2nsWNFrEfbKhx/uI
yqZrCWCnxGyXorNgTzUTWWFziANu5sUuTVCax2qTkzNO5Wmb+vsLBXUkDh0stUAuSdburoZb2DVE
XDBwFwp/Dgr9gOc9qF1FSPbejNwSkuyuIQiLk9gTl5weWbEf6v2A0Z7kXnNVd7ro7+2dotKOhwvV
RmAVw0m/VYI2izlpXTFcuoE2OUC8i+asW4zsGIBzw2wGgqXvl3GI7nMe1GNi7DW9rQ7b5/reyOAj
ME2DgBfRCOqGtx+RGaVLO0jwpZzjaEyAIEHHQOO2QuFXrg95WXT3QFFQNJQT0GMcs8kZAMdIhh39
2CbLqOQlrZmCzHsZXWJ3oIxiawSCH2f5jKtHs0XtpPByDlRBp9Hvaquf71MNs06WKL51HlC53Ulv
j3YxPaER3VI4JG+ZuNsLBUwrpnMAMYemcE9msp7FTMbKMy4OgIsmG8uw5ue6uC9+DDTK7/z502TS
QBdh3O+d/Nx9wg8dpvhZ/GL2Ux6fdDcLVRhs788de+QXxCwsgkIOUc7yliZzMFGcmpdsbOvdxHXu
PfqMiiZ0UqfCYF6Nio7CJK4MKgFcD0A+y8AErlouD4veLERXzFhn5InAwuhZ6fcYbyQBQE0Du/Gj
qvB200x33P335hhFW+wMweghEmGY0rsVgMSgRdUWhnGxSg1b8HLXubRZ1zxvK83KqaIZCJ1cCB+A
bSrnipqCC/S/JzhVlhknXbhcCyqM4wW9hUB7ABSBwii911K8YfAH0US2YI/KebCGziPx6sm8YLrS
BGSfCyyt7wV3eHlPxyojCkleiVlQ/fLf8MJQ4X9X/qs46hq0ao2L7kZlE9oetrkFtRUBPh8L3vyH
EmM447+28Lc0JVdEp7HDB1IZb2AY9fCxjyqnCYFBvn13KyYCKLGQSvTiAaWEmLcSkjeIDpHpMy5e
aQsezk5nlGFRcYa4pcibKkS/LvaGkLqboySdMYJWaoBu3P6I948MfO//DY8AA+IdrjMWlxFt1AQ+
QjPMA3JMJBqBebY3KPdOzpzth97OVGopuSqIIxZsO4QSsIvoo5MLrSWdE4w36Mbznf/h/j5PgvmI
1fF+eGThjyFQhBdyyfEdNckUYzimcVG2MJ5jjjclPJ/F4Vt9fvyxfZCLPl+Z3HdUloO+Mvg+wABZ
lxjGMzbkap/GEuhxGP68UzAjg4u8IyOZFaf3TcHIjKN7/doEH05JcPoUfPxrt9uF56enu6NKSOW+
gHcEFym+4mseDdrSYrmruy6KHDusXvgx/tDsAT90jDSFOMrVH5mc3Lw2DkWRi+WyyiDy9+wupMHx
6dgHKrsi2bH/0YHWLTEaBFDuZTRmJzUsBjrVfESEFmAOcv4OWMCXcxw80KA7RCqKkql+R1GyKh1y
D2kFx+f59Q4NPYkWIDMWPj1l0eOjavx5VRavmJMsi4GWub4fFiHBKdosBHz88XVb3CXj9Y6bJUy4
EgvuCi2bsC7qWeuD5t75K9lhniTbo4K1TWddIK54kdxCNusFur7ByxBGxccq5DzQo+PjnaEw+m9G
550CXxFaJOaKoy5JPRFnuJ87EQeNE54fvp2f8g+PT2QXh0q1ksKod+cnGSXN0jo6arbxHHl/11+M
oDoAnyHXo+jxblTkSmUQ1Xe0JNOUpqKzvTdxuNt//TAHDcTh1xD8+PGDqiIJFVuSeUKyzzeqCYdY
R3ef7+eoOngv2hlmQmEHZb/gHU+SWdKBTVphL4LxbAX34tn4dDajlwRysS19b8M8G0Ihd8dVQE8m
GQOZMni1D5/vv379cArY3d9FcNnVwcNLeJcqwiCVHMrt7CLXmNBzSEa1+3zPL1h1tUv5nj7cYW/Q
XRH+x4OUt6IDhanH5hqQe/2sBfaJBuHxqKChMEdy63rqNWNnUJBIaTD81L80p1CYKolYfxnh7KN+
ifWvqNvf6m8ylYOZU2I830fxAW/jaX/6+TELD3gYeXAOj0PwqGrSlOOL/yuFv2lKxkkvuN2liQst
/uwFX8VletC86NFS2cBVf+mKNck0jR3Awpt2IVP+H9a+rDl1ZNn6FylCM9JraQYExsg29ovC3m5r
RiCh8dffJcd32lBWU/f0/c5+OREd4SRLWatyXEkWpLNGcrIbyfja7UKDVT6lHMJfKlHAVFRdqxUX
yPI5IjyGZNkzIgh668kvCRQcJWKlCPF5MUEf0cnBP1t+HxPOknz5UGxPzpfL9mLmn/ufD0Xh0kJA
Z3+EkDl4LsihEsklJgsrf49OZB+ZO8bbOB3Rb9D4EUZh0yhe1PiSQ8FJmJ+wHqr7fx4tJLeG3jdd
mmboYwwW9kdEuMdH7+g6FjGMYVVi7zUL0idn4Z+1wZT1rbiTJnfhiMmbgIM3ceis0z5fVc8GvzLv
Y+0spKNTCjEI2p4RYVJ2ge3nx3y4XMTAbM3w9aEwvwZisrBo1p+4lkJZQn9aVFnRQMrqzddJ8iQT
S7JWksfQhk7BfFv5tRzKCNIcLFzDGXIOK97wz+Qt8DzPIRZ5f6/Ik8sQJ899pStx9EOViSOf6gXE
dcbKtEHX7wT2FjyhVkb8YXfAzjyyPRPbI4/16/BwUsiDNawrYuwqc+Ue/d35JTc+739QmoOKPgL6
JSvay+Ic19MH7U0/SO1HEq4tohEg8kDcT33NuHffG6BoU70+hOmQrlw4pV9kUhNB4MkUnWwg8hu8
g+KrIH5n+VuS+I/Y72EH3uOj4zi9kT6vLUsxrJwUOnnZWIJlHcnGMD53rInCuSt7/cOot+mk9JxY
lfhhzxgfwYjtinHUs07DtQD5VvPh2JRNf5qO2vZrAwN9krN0vxA3Ca+s1+g7vX7vlKnXqNX7Y81P
95RzV35J/O32aHpBbHv865/0BavnvNPS2D2DxZjxfVmnOP33q88rXzo0Q002LpHB0De5dd9eaU6r
X/ZKAZBY5HE9fH+l1eEtNmzvcWGtYa0pWe6YaYk5pwjsb9jSgtQk5i6oU1yARAU0oZ0YVM0SW6hE
+zJ9NBA9av8tP8j/0+tHFHVuLd9gAUYNUavBgAd7NFPzZOlOYbpfu3/h6l1rRR2hkIEuScG2w4B3
nv0POchsBtDNulzXEij8RpYM9Fc5JJz2reVy0MFkiZgLYq5FUNCtj6I2LCKIMCfcSICajzIhKuvB
mw0uruTQnWr9eJKlVG8ne7btwQ/i7V/kz3r9ujR48jW4buqwPs8/QPLfpkAPFIxRiN0RY4NX6eDb
dkKAhc4DXOSnL85kZTy+x6F+A8WPMAqOQ1FrVQxVTOdoB+UuItEyj0lkEUc2HWttGfvTmXydjC/u
oSOa9cmwxdnE3/X5UqiLXk4lHUGVFgzOwfQBiiIxEAWw3t7JHO6pSWHvQrkswvECc1GIX5PIvxhu
bjBs8h9A9+csKbjItTjn0zN0QRrER6t/1pho+yeFbZ6ci7H8+lTM3VdiswJg5hlS2HGCr141JeTC
XIDx2mvr8h/1ByPO/gfo/VGPwo2h/w/0rkxtd9CJ37xfXPliaCTFV9vvc2e38Fj2QZU9aVxcUFBS
oOUgFxPoVpCVDyetJPE7S7F5v+xHMQpLsPotO52mx7Ik+YNsbqwUzh/LAr+rLndMkG7QUKoqazQJ
Jgg7V2zvI1seze24hrunG7je8eNmaTQreSWuIiZaMjTUqPhAPSocEB+QsrKFVbTUjbOd2KudwrgB
s1msq9tMl0tkpRQbYcRJruyT3V9Ix5F81ZnIZXWk/kA7aWqcmYHjN7/yvZOlMGTUe+x1b6BdRuBG
vtlbYCYmqo3HzPjz4KxfrdhCKg2/gBmoMGCF3hDDn5RBbYbpXPvRtL0/cERisucejkZkNmTFymWw
XiONQhjQrw2LUsL5mubKtz8k1/bs2hgL8mrsBxLZeyOKCeOjst4junc/FxcnZDegZANY8/Eg2cFf
zoU4a6tyVqwjnZWmofqMAT+0bmDUiHIg9bTgwmxS0R9tpIgS4pGz+aI4S2jorpie8tzVuJb360gv
mpxPARDo3JdIHtYkSOF8DRJRjA1vL43E/NTN1Y6Vw5nzLdF+AJ47dHWDxoS6kmJ+ittB4yejtZs3
zNo2J9a1n7POaxHU266k50SQagHWaZrbj87eM8B51hyvBVAXD+tfI1HJIQA5rynI+MDH8pwHFLqW
Ilkyc5TTA0Pf82txlGlwYKu8cBi4CDTsTYwIaf9iKERPl36/NtcSKGNolLgX8wskrHykA7YfpJg8
oB3LxWPKoV7sNufbsGkhB5H9YRsbsRE4ix1cnz3TOZh+8r1Do17tOBlypLm+VTIBjLktOEss0SQu
K6M26x9cHx71VDfVOca85TiBk3+0BTCgYB3ohPwxWX65O3PFLNDMOQfXEqmHW1u0ZYWkCj7XmcgB
HDr2i8a4pnTOBpyNcaZ0EAGaaOLDd4Q3joz1i2Qsd1/P94Nbhn3TuZjj6Syli6THAQ5WnNiaYJks
A59Hu79Rh64klFxRl0WIb6RcLL56zlKQjpCYMyqQjoMP2Vrkpmie+uC+YgwgoosLZTXox246xFVJ
0piclq7Byq7M5vKubIF+N/JjUZ1xr6aMx+GgGrIREEDR2kqCjeW6TGufLWVcy6OgAmxlmdZOYGQe
hAP/VZLK224xT+fIHRoASeouS4E8YUXLbv/JvGqsz0jhh1Jjh1M3TMLNzgrXSCOZLKd4+hN3cIMm
Z4/785CLPCxldbDrx9pQNqAYeNi4bmTnyBzdNxAWIKoUdrRDOIh5PFnIwe9NG3GMZj46pHeePhnu
zGxy4vrDUaBRg0VBGsDqhfD6ILn1H+X1874ys/7olQQ6ZzC2pcSfygHK+Hh3JTchEYn3j49wD9G2
EJPK2XerL3fFquwyoJ5OHByVfhyFFIeYOLsdE2wZl5geRBOkNjvzDf76s6n8WcUe8tWoRraBrBh5
7hpTmodZVfsHb/BvvKJntOM8xExn9P2mIC/mY2yUfHxE1ut7St4to/ZYLzMDguk5CinS8n6RTh5N
9ZA87HcuwzQmr+7OraLHUDIBjOxo1JnsvIR/kVmFWxOfJBGR0OzYEuOpyeAEsG4z8xwpwDhlWS/V
6C2eHBsszXRjE8Vx432zN9wdMtD/x+u8oJwOvu0LdUQH4uTf+LZgBhgTIIqFMTZA1ScLqhhvNJ0j
CJVOOWPp4aScYvtv8We0yx6yoPSAVf8fLgIFICdVjIpzP4kz4SQe/GfeOeh2KhhRScJHFMQSs3u5
bzcs34pOHiyqcCyS8huNkXmxt4+OHDjWcjnlysySYaWzCaUrAKPTBWctkbCNGRpi0QoU9EOUmUvL
1VNrx9qGzEAVOmMAEo7LKEvf3y58KNdID7DqOrPdcdfaUFFKq5VoOZjCILMkCJbdhfGK2tYe5QLW
2zKbTb0WRUUoWXE+DZgZnLJVEPaG2BypiMgqjAdtTcj61UCfg7HnPHQ5ZES17hsJywWiswNgOokj
kIQgD1hs7NysXMcxLHRIIYKZOisYvqQ0KXMHy+i8QKukrZJhBTJcYySqkRpvSNOTwCYPDnlZH9/h
d+2Hl32+wwS5uUPT1H11Z2vR14dNgUxeLNQew0pTBI19a6Jshgn5QhDAksOIMuh5viiVE46TJuxE
bb2w4g26b1hOCessKUwZVG7Bx+NkowgxRldyntA5YjIfcZZrQo+iCUh1JsIZcir7gOYRxJ1Bjkp0
aD56FyKbBMVVwzLcjDNYyQiWufxaYQd+iDEDIz38LvTh2B9eRDK8Cr1bGvaj0+9C21FJbxzJ2tgs
98jWrbj1Z94RZsZnuu937JamOAArQVbl7bfdIJ/Vemfy4QVTkomcyOtGMSZXZsf6wAwjojufOEk4
6WIJobF3Mc1kWX0tXVYMxHDZ6dnJHswbKQZNYERvL//HJ0Gnwh3hskiycEr12H7vbSP0oKFdK7QY
YlgQRhPutpwY1jpIBINnX0FKadsjiPvzsCbGBh3G5ud9BGHlr+gNepdwrKrF9FFWCOLsN7973HqP
fxyLczYXA2vNDJYZMO/f5MpclccHzJhk5++MmS/YlTeaqGGj54ScXAu9xq0lGU8p2X/pHkNVFljq
FMCMMj9kfDXZBtZQv4ww8g4pGcZ53vduF3TXU6j+R7sVdnoR0w5wu73UfHz48zLYhsG9Mh/c2UAY
DGXA+WnSj85ngE6wGSuVA6hcUMCsyfYxRtyIQOtEBAONcTvzmdX+Pm+jVzIpf6IBd1gYpqEYHD1+
dDbD+lUjG6s06+3kju33PNmzOrnn4+MrmfKt3SR510s6pogCM/bAvWWMRP4UluUnjMVFc9y/65qc
SPr/c7DUfQ+7Bv9t1CcXMJKJiMJzaDBbkWcD1ishVFSSRlI3TeSKgWzwD+Hjv4pCrv485SAsSvWY
gkBqajWCNWaj1Qb9x5Cu3dxxn4zqaZezul9m+yavj42631JXcMkFrDrBYJQ5phYPfwzj6C+8nbsE
Z4S9Y1rjpMOvx+xKR+peZ3pTxWISSYGpfrpfz/+q4/5KITqXsRiHSuYTGN4K7kJtlPjnvIomUsiu
ycpfzLvPP8rQCYwqi3ilHXGbM9IZPvKt2+0W+VYVTcIP8Eve3yF22RHzk5XcYN1pOrkRc3EtcQIk
rw7og5v6irwHstbIa2Sg14xhmPPR+JWeFIIIdVP3Co+PFq9X5ttbbUSkJw9q4FwGtHbvPqMP5tHO
QvOVSApAqgqsji2vQsGVjXe13edm7cQmRkwFRKwdhpKmAqKJdhbWo8C45HTKo9JKKUedTwwu9rPv
xw9+5tpwOdGvYzrrhbM2BEM0K8NlpQUYN4Mmgo2w/a/MClzFj2BKwF0Y7HPMj0ihC6gWqvw4PT0+
WidteyTo0iFT6Wv/xfRU5iPyq89H4cpCK5Lo2MFiVm/1TjfKBxODFJ//5vnGcoiJkksHqzuF+WOS
CqkkZBI0ekP8OMIovQe8pcuUnIydu2Om9+ZD8yuJ1AOABQC9MEwSV7n31noYg4Lj1fpTdYqVBph3
9q5kUd+rSpqoF7A6FbH5s/mGnJT9CGT54xAjt55Q4/tkHOc3+9dvaP45TuqbhbJwjM5qCmg2P5pH
zPQU2B9Bzsa5JyOK2qJH1qS33pPD0t2jbP8Vk3w3hR7u+JARvFGMOHYSd+/nUC+F3p1kIauhv5m5
Q0cKr9ibrGzOP9jp3zp/X5or//ZyPoZoKYbOZeaeXpTKJu7T0n1GL8R9W2Uo843nV3I0sVlcxhLK
KB9ZYIRGQ5i9LLNh4o+9fNvTlYiTXEVFVMQS8t1bNbU6c7k0O+K2SBvd12XeN7+SRD0HRX6MxxNY
mtFjqOAf+vcRYwmdaTLeHebXkW+9yPZ4vKTxCYJW3D7eh40VEjfa7xKerBii/uEp/zEECktOfS5m
SToZv//d2D4YUAspMd56K57yVRQgK9RhHiLfoHUlZWHzpMgdWxcpXOkarQj5Opmu3sF+s73gG8sc
gtb+pfGE9w7/TMZXnH/nfjSm8KVdRPW4mGQ2xrO6rNFHtoS7wj2sPtkdT7PZhCuLoaClHJpzmp1g
m6upXdjm0JvqOS1xLASQSwTK91VjXTYKObpzdx5SHdLMOCTC7vLsfrEcMJZpSpPGV7cNJB3YpsNP
Gk19OOjprY3gtAK58FFmYQdT1uQrXcsq+bHvhelm+7aK/eIG8NfmAma31rzP9bdFSFT/zXAJ1ZP6
/ZUOg6E6/tsHCTAH/vrame8IwBlfiakWBSPYj4IVe9lk9AJcPA2xIXqXpqaI+9Yw28iI+b3/uAnf
ib6r42v0OD/y3w/JwT95bx8cQYwPhw7TWg4mR1Cae0KN3xjQxcvK+c76dIqmK2AlmNhrKRUVMO9K
klxKCBBqa0RLCeNZmSz5F25c/f0JV65UU6VeKrDzHY65jghEAYEy4T8H1tzRfAn6SgwFjjIwOFQm
NZ7hDC98JMoRXN//SrPTJtqVDAoCWy0J60yHKgW52FPtFI177UpLzCxI/dg5mcyZwVkAvJJIAWCf
RWF0LI7TxxGdi4k6Ffjpe+N7WJXxvMw7jleyKABMmssizfRCQh67Mqcv1a+r3HxC+9QXK6sqTCd1
zygo+NPGqOhkGSfZQI5px6aK0inCNNabyTC+b6u5Mj5R5uVRVqFTCtLHYI+W1eiDYRSz78bPsX17
IlcilNNx0Z0KiHhGKf381JIcfPGazUTz6Z7cObJvqLqSI2bnTksjyBmc1UF13ool15MjmkfOrEOb
d56uVKIgQdeqogwVfB3fT0HwZcGr6MjUZMzM+7EOjwKHPOTOWNULSWfrYG5tuyeP31PmFjxcY/XM
qsLO5ySuNKNQYqzDUWhPOEQJbc1oGseIy+PCeLiQh/Urphc0NuHBbDb1SiKFGdl57C9hDonJs8ph
+A6NUzs9KF5AVUTuWyJTOQosyjyKUuwtmMACHu+CQDvPwQgPqjAYPUTrKOPVms/MXelGIca5DJOB
UyGQd9S3lb+1UfAaN/UfAwNWzDrbzFsMEksFrE+Laccytg/fPiRtqIOfSL7AnZlWONsLIu/is9mK
S5Alai/3z3KmOeBWGOXPdCBIbIXsjFu9OiB9hcSO5zj6DjUT/I/xQs5kom+FUU6NzrVnLFSfhCHF
ScZ1FZPY9NDZVDdTSYgl7jf43oqjrve5lqt27CCurtYXczDE5ZlgI7K58NcgIg2UHjGMYd4/UJZM
6qJH8nHI0qSSAl1YF0erBC9+x+/BRHZfDPMoqQseH5Mi7wXoZqIZ6A0LbBKrHuzl0dq77sgx3d7f
+HV7lNTtFlJOF7oGaqHHjlfJ8Z1H46B7X6ffb9itDOpaH6s2iTow/AbnzrQPsSE/8I1xMYz7Umae
/1sx1GUeqr7UsFhFQnUCk9sZvlGEeY9hKzdGI8DhYFnhZGW379mtPMoFWGjpReVqyDOlrV8FGUdG
H/kwJkoxLI+OgoYRJEiV+P2Jir+qJ5bBTcdyRw16t+gJLsaonvF1MHeN4UIeFxie059Da8pWET8u
GPKmj31PHAUVHCauxtN0av5z8h7b3cORBeqM7yJR6NBGWQ02biiE8flVGsidqXJ2/nxCYmHFsOwZ
h/rGBuiwh1OSRTFqkPXsmxx69kKvxXCfsZ86sBjmzbipNNfnIgY7hRbi4MBKmF5I8xBDDisbNJOf
vFWIwoO4KOVLqUHKs39ont8GSyfjadmYlToFjnvLUMlrTsiGe135K27rr0zjvJ04WlyT6TD+9jxu
fwuFG2pSYnV7Pxl+opLG+QtLvXJioQ+SdbQsi6GQI+NzrRkHPMwd+vnNLvUWBvaVHVViMjteGFgo
UaDRCGlUX6IWOUqyMk8t0dbDn4w1g8N6RGTK0xhrLHfsusksMdpqao5OwH8UEMdJVbQaPzMs83eM
d/OdZMrVOFZhnGFnoxQc+shSSLU2dRKhv8tSdm3ss+se8n0I+abUuAokahEDHjEWn6EksY3PyzWq
qQvDFB50jNcxTGOmQHCrGwUm/Fms+Xw6STwq4Rtc7hKNliDjcCIv8dboDWK+lqx3TJ7Uv1Jv0YSX
6NxBPRNwvPVJ4XeewXR9GThME5BG9VkLLyOkNEa3LAaCpNelIIR7UhwgJQoNLFhm4JdMIUs9DDr2
rsNKxu2ztjujVNUwU0Ezgd/t56Igo4rLS9h19eTQH8wRGa8enFJ+Flv3TZ51eBRgjEcxunT6hJKg
i1wdGX99JhV0qwUFEsUprvi2hRbFc6kSbZmcjFrzZPDE2/qrznrDGB+GZlQ81vWgK9X3mbUm/6zb
4mcjEtGtXVbBmWXa9HxjquVY0SRBlImZbZTbbN6v7fMrXjJWUnBm7v7mDOmNVs1QJdjVDFEqegYO
KrZx4t8WVa6aeNGS31dHq3fOuL5grWJ4hizQUCjQOB/VWhpOeE8klDl8GzxwhpcgIir8Beg7GnT0
i+TJaEABdvQZYMx4XxQKPMRj1mTF9JTlF0sejYAzcs1URlY0xPySVJgihHBJmwpyJoqGMTYRfuU2
cpZwsRgazaTabr8kBRxCPQ6F1J8kdOw8+6CHbx6VzfiGZFuE0hsz4TbDM3UrjoIQsQWr7nkKwNAU
4Z8+NDI5c8wRY6ZWFIRgs0FR8ArEdMbzYbG1TdHqGgvFqNGy3Iti3AesmUzHrVYUpFRiOWTqFDI/
KwL8+9V4IrwDSopesLLKNcDW4LoLU2OJnZ7+O94+PSkZ5XKBfVjTYcYtOYUGCFIy8wsTGIx3eh6Q
wR0IbmvUAegmw6zs06rLBjjHzUSixO3k2mDc6n94W35kUG5OqwvNEF+6CbxW/YuFFAdhT9jN398f
IVR4dNaKqh9DCDlMXaC14RUGmo426DhaHh33X8YvP+IopFpkHfa3DPACVv7BL3yjNjFoxOSqnHcQ
f6RQoKSqR0kdQasWPJ94gtVeLISYDxR+/j4FRu1F1DKhwt/PyLMvmcIGE3XoHWKI+S4Q/zbmHzEU
EJ3Ltg/7/tsA6nfdHjHFhP+hyfTyqRvHzTkh3doYXLxmmm18pU+MKzz/Tv+Ip4BpWBShXDUQb29t
dEBbYDdnuAIzncgTSvyIoEApOYJwW1YmDQ94oNGIvA3AfvcQgaXwFWe6X37p5hfrXk029utYscVl
2gkiiWDDv/V3uUzusMB6REgUk3SdbfJX/i9523hHK8Ps1D51mf2LMycpY28elrxixwIWeVJq9kqh
R2E78sEQ1qOF3Hb0GmUY6ibpiUeNb0zEdanpg5voYmSWqiBu4CNV/90CINAKoIUS5P8Ktk1gJwnd
pYw+MUHhOJEPTvUuzTHrd7S08uW+zUwXizraqSaLdS+8jkUD9KTkIgkHvqzPYtBngSqoJMGOzfsS
vtMOv0VgqQzWAGM7L90RoymYMBDPlQi3HmNhuYes/VtUGdscNcZos/WE1SNnOEd3/aKSzjwRaCra
zbpeb6yn1mFFvrMKY3+zrH2v9PruQLmKnTIsqVaOzQnNwzFSBtLZVGrWHpK5l1vhsYoHazoU7JH5
tRiowEKW6BLBu7sYB+xkjYkObtcTyTqCRO0SPfR9aqqbkHHSMyCKpXbTXmJJAmOgQr3gkSZGclOJ
ECtLpGzdtscGQKaHPnMZsSIRS7Cxl0rnte8J96sDvPRtHp1LHQiwPb+1L+GaWy6/pJQoD4wXe87P
upFEPQogUIjGUwxJlb1akDTQrQxE2uANbYhmVPZ9M50LBzAhougCPhvG3RbU6ZX5WYaDAGTLMGTn
n49WK5IxQmJEQpfMY2vImLSoxw3n9yppnSeUuJgjYzM+CjpW+GkFx7RbjP6AQ9T3lRxycJmX4uaj
dy8JSVw46AveKTxQsB8Nc9yyVtzNFZ0gVcayhmlPKBbb3KJrqvCXceALOZAqL9XdplMNHosLjfTx
5OjquhmMZkHEgtw/7zlnCWetiVhLi8XCwnd56sqO+A47LxahoAdIjFvtSvTOXkzElx0Ly8UZhwmr
abRpdRa29Sj0uE7BpeqxP0sQZA6DYZ7f+am/oHrOyVbFNNlIOFK8t/h/ki/ExksKTgtTWvIT2Ym2
IMID6w2d87RvfhD1uKSCfrzknKgHtRVt/NxOlrXxFrkcWWzynLSb1CrB/8DqTJz+KgXDN1Ip+w67
OFQiHseQJ0R/zNa4SHv3/jedsd8rEb/oi4UGSyFz7N0OhtY8xmaSr/qV7CUKw82aw9cbOZTFao1e
10IEOavUa6xBN9rO1jcyqQMwvh5NQzqTZVoy0PW+Gak85XenF7mIGkHWA8gcLb0hLW+W4fulRx+p
Etw/SIaJ/Fq0eowyRT6f1MlmxWX3LpldTVK7MBSVbJaSYamH0mSmae9biMpTeBt3OZeOBY7VrDzO
6o3NxEd2X7GZy6hjFTUorLENTFJkeoqSq2suL7tQDyRTIkfnuC56c3RGI3rithevBWFX/ZQi8lTI
QvGjzFCPdpYZEQp03vh4estJdSFZHkSKE/51/6f91h4LW3nQU2N3DQ/lKaPiL31UlHEcBuPZVOv1
ZVF4pawToUWbcJ7bC9ai3t/2BHmSjJXcWBGPfWVUrNBj3vtSnrMwOPBWEMQGKhcH1mOtTp/s9tLf
CqEiAhUtn/qpgpDnw/Yv215pxjSNDGoFoSWFWzq+DaYFjCFsPcy0Rm68fXhdLjGr/L7ZbKRl8YBo
fIfN7mS5TGys19kb76zkzXc7472fOH2Xq3cgSrAxKFTwE0102H98TDQFLabgDx1YEgJns0TT1Lhc
CsZogXFiGYEp7/53n3n/cEaKpunYyI0WQfrVHZMIC4GrMEQ1cLTbliju6Havp4HkbrnlXlk9LLOf
5EccHcwUWKCWjZUeBrJ2MlL1oJwZYcMMPN4oRBNCRWfpUnYtJFT20UtqAjo83jovz4ZuxJvo9UT6
58oQGdg/E/vqPNZGSnA8ZQQTNCVDcj5p/bE8ytNUbEnArGWAN8x+JGBTel3DnJ7QMcMynplpGvgQ
8EXRVYreToSmlPHUeZjWSScHCCoEEw2laM85m+F2896R0mqsBXy5/ft9g5kZSb8VSt1c9RiHAhir
ZYAzbk1NMJaU/BWanu0fViD9+/wsXbNr3XOJa7M8GsZOLYh+Irv//hm8/R3U5dY4oeUuZ/wOeaK0
Lpe5meyiXfjgkeFwtNQX+YML7qs+g5E3x03dVRH8i0N6buTgmJC3k0RUDxumWdH+71zNrVqUoxKl
Yp2XCoSY+vZN/etxzEHohCLa7r4uv52VGzF0r1VcHxd9JbZyoDnx9vFBWnKf9wWwjJOeNhmS0yLk
dUgYt/zbBYkgycREATYFyOa6X3aHHLw9HQPNZiYooJYqiQtR00V+QVMRZUOBlb75gNPDqDhmGCIr
qP2AcNOw4OrRWRiOoRh7fgW+mSP52kkeQ+nZY72ST91ITsZCk0Lpp8tRTLyqE5/J2cCKgML3MuPh
ZZqx3jzt42VsIWvO+KYzPW232lNXEx7aMUkzaN8eknd1iZvZu2i4BKhbDy/r0tuAqCFmtSHMQd/N
mVMXEbE+/vN05tMAqmlvFTfwVA5zcGCZn7Z3LL+Gj+nEwdDLrGLN3par86aupDTUKtIZkI12jAil
wOd875FxZ1nFw7u8nnjDDP3f9EPcnjN1R2Vp0S7GBb5ybdlHMwD4gfibWK8Llj3PNCpAElJwMjwl
ZO3pEVtVT9JjpAn4org+H8LKc7CgCUQEYFt2E3MgrO6jGYa+W4FT/uPKHymTCAT+IwSCpwm0rh5s
6BGscqqJDR+oysFnNZCAYNGLzHj8t2Int+FaLNoV0NwPsegv8U+2IHv5Rlx/LoLVLn+bhp5YBZE5
x+vmZKmbuhiLcqH3kNhMe0Uy9+y0bv9SGvrjX+geAlUvsd6fnio/wynr3k7ZLjzNyi15wwD8+etz
9YmpSyteYmwNKvBDMnS8+HbrYZc2BkOcZL1eS8sTWZYmOov4/0Udds5VujkD6uaeU7UQlAyiz9Yz
+tkwV1E61QCHlwfBGQsnZjz+G2HUVZVDqe3bmp/0TB/aY9CUhrIgFW9l6lbNGOHqTPbs1qCoKypi
D115Ok3SRqM9Agf5/euyRpvjbqqKmvdhn3WQNNMYFv1yURiOuDU+wguNtKiwYaJnmucBYwgD5mfa
wG90o5nGtAo7n6QKoKf55yVYXghxME2EYbaJSvtoJeaC8azNNFzcSpxg+OZ6ZlmSXSBRQQHpzXYy
z2Wc4OzD+XMLNAp36vFSaHkHCSfTVtyICBvLArc7GBPcHSvZOf9OXgmj0CaRlEpSjvhcraktayIa
ZvDtHzxopsM5uVvYnMmZLPLqeefkSiwFObFepKKQQexEyz/xMsIfsj3NJOQPWXcmQr0lyPc+XdYw
DgtiaNKxXFpo+VBC8PNhWmxj2wIQpnzisLDiz9pCVLncc+bRyI3UYNnq9N2o+Pb61tOLqtNLXndy
B9HYQfCgGsLEdY3HZI02SQtklHuk+nbavwgBb4RSUFMMWopcNoTy00gVvm0AXnvPAVnWRkRXFcN0
WSpSUJPGWa7LDaBmtVI7A1R17lSJ/jfjETeXkKYhuyiVlsWaKAfxa7wXP1XUULlXrO9hsqx/tz/e
+Wg061ivC5zKZxLsJV4r22yD2Wq/ea7WgvnhgZTyQh4f8T6uNyJG8TcqgTu/thbOa0jAiAzmj+zj
/3bCdNosjTphbKb7KloCqAEJONBApC8ZsSU/3hc105p0e8gUDl2wElMFbf+E5OBu4d9tryeEJAbM
9QnEujDXL9YV+V1tvRVJoVGLfq+cPyqIWU52vlUuG95DP4ML/j/d7FbYEIJGHv2VW9esIsR3p+S9
70wBUppGSpVfoGxWEXNBeOPCmY82kpONcw4J+nvRtzzVg9Ali3u0Mld7d2+8vr7ANRmNVywUY12l
SeC9H0T5QrF8ruITj1dAxfLEDw6Riyc4Lbb4uF8N+bz/qVkeIF0Z0fhTHQ81zj0DEXVjIeFmgwvL
SxyhIOKf12lccbFGMsN0jXfkgwGU938AS1kKpdQ4a45DKuNR/fiTMdcLC4yjpFCplkqpw6onOUhx
bQn42UBqad1XgBEsCHRXUT9eEixdAvIp0crG6p4Rq2BiA2MlHMqGHOkaB0HY5TEl1ll3eXJ8Ylyd
6YR+mYvOo3qvaiL2UUxncOWW8GETJamu47Ie18qH/AesUQwJs27JlQTK8akG6YKeAEjI4p1YrNvG
HDhD4ci/SmZdyaFgh2vDRSyNsEXeQP3Rch5eXgQwrk7bjE2WIz5TewTgXAmjAKe4lKU4hVvBRSfV
aat9tcWTMMJJPlp1MKwaNNTy5L6pTBf33peikEbXhvZYCzjH5OtQ588lt2w0xqeaj5Wv1KLAo4rT
OhQKDZVcMI6CBmvir3h8eppIkhifi2V3VNzE95dIrQcc4Co5muNKNkfNNJleKsv2KHw4YulvHguL
yV08YNaoxwrUj94CPUZifnWuDjKjZ2Y/4rzMBTIqqoRi0HcB6/pGpTqeIjlWMLNl5lsAIR6ir26F
IMb9ZBb8p8vz2yj+FkYPblVKy5VdliqIKkzfzDVkBjVigLuCKWn2idV/JFFAcdbAuBtFiYLoAoNI
OikPTB7H+YjzSgYFFUOly9hZE36nMN5arINzdGda6MKZucOwv7miDW7wjz4UXJTjRdCGELJ01zcl
9GXZotdbxeumYY2KS/M390cUBRZoCTmeeZEDAuIjTaWpt63fWCfPrA07eMTCUd04WWssjGrWG7BY
LL++wBDInDOZj0CvNKYApNfDOAorGKZuH6cp8tCzG09csZoIZzr8Jmz8UZcCkSyRmyYNI1yAVWue
8ZAhhwyWjuMK+SDUjkALfTR2O5NFtDUzKHcrl4IUoWvzUBqg3/PBPyzsxh93m6fJfAxmdDSHXlOb
j6qhziuK9Exe27RnKexyJaiXKIeWRB2QHuGeE08+wNGCs/nJWgg52Qh90cUFxrp1EblR+ducr1Al
4s+nqiokJZBVcE4rCelZbTyTN0NLkLBrVBVRf5N4mmlXOUZhueAnnchJIFj/+y78xXrDZt2dayGU
bbRNnHNaWyoTp7X5Vr9nG2xzWBVf/iFBnxRSPeaw/l/Q387B5LVYyjRkuVTD0ziJ9S9mnEyD/6BI
t8LgQmrTARmUhT2JMEqGfzybJbmWS70/ctmMXDcUE2guoO83WRI4JdfWE3jtWE7JnFFeC6PcVb7U
LpeqOCnB2BjaeVP8D2dftuQ6jkP5RYrQTumVlGR5T6ft3F4Umfdmat93ff0cZUVM27LHmqqOWxXd
XRWGSIIACBwcOKvh04sWujHHSHH3pv1P0k3QWpVK44jiuJ1vwEJLr+Fm1ZzBPji3ortpuktBE6fT
xKHi1aOgccIeGIQt5NPB7otRXxQQT2Wey2j8wf/3JQCOD//84poFslbJ9XhgmI4WjShv9vN3noVi
dgMnzqfQsyYq8WCFmMJ40xYE5W4CGFe29p7dgBrG3E7+Nn0+WtjEBw2BWyuSCInI1b9tFaSq3zib
z+mgG+ofZtgvI1dtv8JfiwM6bc/nlTmw1yQCKJuB3mbue+66+suTnTgjScq7ppfwPag6WbGZLrpn
jOyV2tlnwb0TldFgrowVIAAMJidagA+uxixlCOISutXfRNDJWi7qA8e5y34v8LuUNDlUueE0Pagh
aTgifOYiRqhuNbA0gIHCnI6JbAplevwquFv2uZQ6OVhd7GPS5Z1yCnTah0a84CukzgZMzT2MbFgi
sr9/5+ot429OlUlWxxm56IQRxCnSqanRP1r0igJKfQF0SykAj1SgnqXoRmbnheFQjE7HoDJW27ED
vtB+MbPouQ+YHGojOwgTRVk5AY/pfMaZJZ4we9Zjbvwp8wz42hSdBH2+kPwZyXcd2OXSJ4ccFB3H
dRGWnpRG/oIKLf+us82mRuoZoQYli1fGAxfpHYZg7qTvhZGXoicnjYSsq0YeRGd/RLMrTrK4VAF1
rx3g4FpDfNfedZ3xzjoEWjxapegpm9n1ewpORlQxDl0gwhTqz+sJFj54BIlokHrtty/ps3vwIno+
t68e6pp/H8u7Q/im4232P3mTBccx+jlqAnnrIEN87glMNRrMjEhZ9go4M/LfvbUBL7O+UcBcmpre
okfrly39h842jGKXRFnGvEx9jMKuvYLb8qEC8j5yitC3xMvUI4fWUlbVWFvp7fbrcJAHOk7rnNmA
Ox79Su4kfIgL4jnobiN4joOXGqQZbzlaWk9fA+7as7yUT38SMP+uho9VtbW55Q+Z49y7Z12uvmAS
U+SVCHo/EV/g2sor2pC/0NN6eHmTV2/rcvXXtXp75tDv1QHHzgCiAI2FtNS0vaLPwKsRAyZ2asMn
/yQaKOj069ga0ziHcu0tlPfHm/zL1TExZlcCJ0vso8R3o4aDlgHbLcSYibnvDN/mG5M7x8vP1dHZ
HVcm9V5+60sADQAyUIGwOkQPwcynjE5v8imyCJXXVfRmYkDr5FPKlGid3pbcSXOtsIupTE7aV8Et
Cv9JQZ+SkK1a6T0dCFXanzi1wvoQtIavd9TnM5qJn3m2VYKCBjCBEZhA7TDYtD6Nk32jsaZbclHN
RO1UcDtvMDEhMPqO5/Ci957Vl0v4rYtcBFA95s9VmVpwJ+FY/kjVUtQ9UP7W+tYRzOzALXOHNfXp
8b7dCxOvhE7CxH5QhVaLc+7E8UaB2MkK/nKCqawHhDMWo9qeCVv+dOaBZTnMoTHvPauvhE98UeTF
xIt0rDipATY+hhFvuE+q9NxnRpoXNOOexWQm7X3vWl7JnHihXNJyudMy7qSILC8tR2OCSPX6u1l/
gTJY+s6LZf3HoX+IQgcZNjEPhDlnMKOr8sQ4DxGHzjcRey6JLBDZ9/N+LE1mZseZaCPFPAp75pDH
fby6HLgV6EvSBHQMoftqCrfTao3n+KJzTq7GrG26y46yGViE0Aj1wp3JGhOIHhbvZy7lr8Y+kjtR
riLTAsUTIbcUltVrsXZHaAkGU0o2EinGacujoBZZdFFai1NiWAt3ESB8DrzlMTJ1FeDNZBEx6enx
btwmoH93A9022AiQM03NpMKnHebHi84pf9F9qpUhbb5QfPrKY6PQjxxfUzWbiX1uNX0ic2KetKZy
Ek+WALQmf6S1flDY6jxHbHBbUroWcpPRTMEdis4754QkWWzD6RH6ts6MxjPVp3CBZhvtiTim0lMe
tEAWPDCKfD+gkRCHf63h45cAWi+qgiIJ+B/XXl/P+yYSExXLlRwU/Pdfex4hfVAaiYMOm5XXzWja
bfZ9InCyv3yuFF7cKM6pK+yqAti6+VtvyXYwi90uPsFkWz6yg6I9I/c2zrqWO521kTRZ4mDHndM6
/Fm/hbuUYtpYQsMPx3oN/REsB5TB+HrRnw4Yq3Y8zOjy3Zv9v40mkxumRWmEeeGac0oVype04mll
cof4CVENDPZjYbf9I+Ni0a8qCxj+IJApkKN2a73iZY87reWFcwieko1j9jQwgWli8go04cCZYiiG
uxjQD/QeN2N9Hr1cx5/H33Eb50y+YxJTCuioS1OBc0AnsAhzmhJT3LDQ8A3f+gnMKqc/67lBfbeN
tBOZE43WPE4QRM3lTkaUglG221jRn5PlhxguvaXthyzRT9WyxfWqfz3YdmSSz8/e+Dwjyp2LbEdV
nhpVosiAF0vC+J6YeA/dzd3S6RHpoHfkxUUScDg1e+8t3sksXGmLdtsKdBWZJZ6Ssq2vqo8AAwxX
uUCNua62u1bt8lMmmQiM5C04p8anlJGtVK8dzxRp3R5dgQYduu255czBj0ubLF0HNSfeLuPa0ehw
bVYyra0wfgi3HHFKvYMdNTsMukBNykOB6O9jYTcvNh1jhuAtCVEJhE4DypgncaqrUDKlYj346ZI1
p6EXaqefHsu5TXT+CkKHpKQqEk51sqjKD+oiJwECEmrEz/VHEyK9qu6Vn0/RiMzmbCPlT2bJBG6z
SNdip6DBJiQpUp4hh/yqEWIv5YBucku1ELTPjVi6Zzh0UcFYKAl/ExGAXJ9b2LV6GqSQ1YzYjkNj
W5LdnsOP02gvKMA8GP1lHuXXdI96FWA1X7g27bpmc/jie67/6kMmwV+q5aROE3xIrlJ5F+gr1TFF
1mmHmvypWFzTrJ2Za3CbPRz3+WLtk+saZj3fDSFEvqwxJjv7a1kfH9v1em1nYLMr9wluscr2/fep
zGl9NuOTMGYF8ne452Q+SXv3BqG+JCuShJLPr5m7eGMIQhqiAKNwp8g16wz8VWve3WcV9XSr1hda
xNRu57/rHWubRalbM6o+Gsmb+wsXgnQpQBPoP77WA8xTlL26bmFECXW2CXqUfOYGRmuJ4PT9m44z
QeYozu8uGEegogtZFCRhsv1JwIVhWhPulAr7BlvLp8lcDHBT3sXPKzqSHHh66iAdmFhBIXPcrq9r
7yxqO4AMWBwspfCQcW+qDPLbxOJYbKqgA3Dcl0R619bSwLDBfbZSxLUSmIPuzESbd+8b+smJhM5y
UBL8mpyLUxZ1oUh9YDrOA3fwqmWXH+T23HWvJbJ7GdNSJuYvYl9RqXxrRCMYiNkMdHgJ2k9CWIMe
ZeKmhjTQLPrmWubrPhtSq1W3RDIaYAz9ai5evMnPjSekK4oEkD0RQd5wrRguyRw58hv3LFnEwSyE
6E0mCBirhA41lVOmSWZSLHKX9XiixU+ROxNS/AakU80EoYKiyooIgogp5pBUbVxGueKd4wQ1vCcN
DPwG4rhk2X5WstF+DmCeNsqXIdsK+XuVgShDBbM8+UpTBuhKkAeGYsVgKbC0itXSmNuUzZT7HJ7z
c6wzwaW8+izr1Deb3uQVMyYWLzFh4Wx0jelWFy7V12xgw85f1g5FB7qgG+nKUy0HHep/MSQ3PlVb
h2HkUBBTiaO1b3ifLWZ/OX8fX9G75kqXdFkDpGnU6kls5ZW1o/CO6p25gHn7nAZvItNWHosMC4zw
DBfIMIFHTOjTXjYiOzTM7HkVWp/k0yZLxags3W7d2fTOHSdJUCsDi8n4ZgOXycRwx6InE7eXcceG
rZBRf2DZU014qhSunefbZuvHjItoetRSI+FsxTkWHW2eK5XV8tztujUp+BYRUwgRBiOLPw2De1S5
kqEP/HOFzuRs2QtG9IkTzr+VwOrDjmbhqXCZKBicshrjIMzFDRrao6Tg+qYYWdxSV1gSmkLz2nJz
0eGtMUKCGf/BXULcgmr09U2KsyAP0zb2z96Se/Os1HkqA5v/KfH03jk5zdBUndKQ+zN8x+FHwG/1
AM0CvC3+axC0ju+QoUJor8ZYMmkSL6ddpxZVW/jnqH/Sj7g+yiY+o8xQ9weu9sHiYxXfKjLwg8Fr
i/xImhm/e+dlBqIZVFiE0c1hMtpkI3wuHgrB44JzDoBBw8qBpYSl36Xzmppcv25zMIpsGlrUO4Sr
XPHcpVbumq1G0y93HyoYoI6wzyqDffBcFUyZSULcBvHXXzdxS0XnlYM0fl2Fdl2PBT4cE0zwsNXT
Z4enTWU8vtd3HsgEHgEVAYmooOPgJ04qL4a6rwYvPgfiJsM8jE/eMevAyPl1unUcCybGP/GFLUjU
O6cBG3LqziEYbhOcOshGJGDjFR4VMGEaBjpJEfCNFCbneoHp39qT8w6IF6yr0b7Wy+jMuzNu5c5F
vZI3UYFYzarOCSAv4X90uDsgJx/v6m08My5IRuyOSEpVpm0jXZwIxNWT5Az2ShcDgX/ar/+P7rQx
Krr2TddSJroiOOiqVN0iOTfasj50a8mq1voKyWq3sFNDXnP1zN25yU/inCRdIxiCAESLOE0qAO9R
cZLkpWen+Kk8q6temnTzeOfuPB2vZYyLvghRUn+cjZtDRrZ8q0TKB2v1xC34ddGjKvVY1r1TkvG4
grkmskKmM7YdPXbFqqnSM2KJujeR7UrAO16awgs320l476wuZU2uWdbkQaQMZXomf9oCdofya8/b
hMELV+3Vt7JmZWNFqfl4gXfyrAg8Ed+q6PyHV/plorjYzKDOpUT3SXb2GtYMCCDIW5gsG87C2GFP
2jSlEYcm/yT95NFAkc+uwpNb29zB1Tec8uELARUFmru2BjhWS5XAEGMWJTYhbxX3UpfLoTS1ctn4
yLasekQmaNHrEScGLK2Pzlyu9Fb7kKOE8xqvFcLp6Xs4S6TG89s2P3u+oSgfabKV65mHyK31hQjk
EJBBUEW8uMdw9GK/oqR0OEcf8jPYvmnXHQvADPxnvlXsfpkc1OfHx3NbctA1AJ4lFexSiBuQubgW
BzSc1PN8mZ+RDG1qSgTWLL1i4dU7dVkaxbPwrKAxWw9DxJt/1XzBzV220dBdWxB8AG6zjuwd4pUp
7UUQxG0s+B3W2wFsB0o0F+l/IIdb2mydkulPtZ3JMx7nltNrXPWF0ElMT7qWB3oTQrfdSTx/WV/B
MRqMaC2AcWZVobHDMhlZgOTkqCxZ0NiPN/3eEevjawL3HnPHppc+KxtHEtoqPyuDkTm07bRF2AFV
rOtG8ulXTCl59ljiLxPzzS6rIhYNRhMBvIHXxxzpUuXkdY8ZTYbUWSnqikkiUEE0tZ/8pQZVUU51
M+GYwxtRYgq+Vae0ldnwDJwN9de9yhJU3j7zADlcsTcQmUVoNSowNMhjRcQGl5VP3XeSsQ6QkXqZ
gf3WZ/Ww7Ty7iG31SyxZw9l5ZmZ4m8wyZ93OHsBDciSdw8IISNqmSiR0oq8NjVKcPYnyVcSi4jWI
mZtbRdgzqf3w0wXvvOieFb73ynMnG3J7lL5RZFIUkPazRAeDmyVpph7bAco7JQDXxbIBjEo0eDxF
UQojtt4ZHlnXgpHqFv5PBfnsx4ek3TqD61VMtFLIo0zlFbU4o6Xd1w0CwBHZSmDlGjblz/AFtARK
QM4i+cYscPd90JZBYAlk4fSMaHYZsHBYifyiN3rVCCq7TRb68BTxG5kz08wqHOY9K9I+fSIf/rOU
mb706raYKInCcm+6e/lP5Zgk3WBGovPacetiIakrVT8QPOq+82BRxAbnv4T6ogz3oWANnO2Elqiw
YpfizZ3t+iAzwyZnskeHBRolPPyKt+IUGqhMgvhNmZt8YQkN69sn76v2jFwXkcrBn6cW2FdPmdnO
297OiVKM/vDCkvpVKamFJhdncRUst9zbvl7EOY2QS1vwBsg7PaoitKXDd4aRvXi9msmiWPjWXPlf
GY9tcvcEFU0DiC5BhCL8vgYuviNvOA/EZFpxlvbtD/mT7vJdtfQsASQQ7ineWAlmzex7NljhzqVk
qyyCHSaoIj1/jugrA9slRhLxmEGGXkOevWCW79lWFqLl74OZ1+OdFKR29aWjgl58aV+kUlhypDjz
pGRJ+TO2a6vH5FlZ4FRDy5uTd0/hL3dmkl7Os06SChc7I+wLq0S9ZpxYO4AWRDM8y1k6lrCT9xFm
F9czFvhOmeZqpdNypJTwagybAd04hC/uulGeh3d522qsLKlavw/9EnFHagThKlWgGuLx8VUX73i9
y52WJle9DVUH6o+d1m2R+S7rkHQGGujNxU2gvoWanCEt03XClHeHlavUTNfScgSnPP6O/4duqiCT
RTMYiPkmJ6CgEtrG8fgd6/xTPZSsWydGMViiitfnGteFH+c9RsssofUP/5o9dbmRI9Gyq/7yAdP/
EDuOY6qs8kXamEFIHcqVVM8ZB2aj2hq1Jty3J05YtMPGYZURG83OFWn9FRwaGJFVaDhkZk13wnec
LZGAKQDgSCS/pegLLRbaPtJj4pfnvjW8DsHjj5rqTEsiuxY3PJ+zIOd2BfnXr2ZIRQyFnIKmI/ky
OVGNb2LFVxzosmw6Ea1fus6j5MNbu81RnWN0/U0N39gUTCxFJgyPZvJr+y7WmMsiIDlcUJ49ZHfK
b68SLbXaFukrgEFyZg/BH6XxaSUtfEwsqFkSiTMRxd2re/EBk1xc4NVey6dheZbDZQSQKMLuZRUu
tXLdzViJO2m/cWf/t9aJVVKHpPAkDWvlV1tuH5wGi//cgzpIZbFdja1syPhVY9s+e61B5RMv8Vaj
EUtYZX5mNLd+oqWNyQlwVcy15l5Vd14EVx83uUDoGJT6WB4/LlwKmR0HMlW758e39BcDMz1tgvQi
HgToTbm5pWqiIu1Zub8aHZTvuXKKFFvZxyH4V8lZ7dd5veAyi4BJiANiYptXyNOaVffegRexX/D+
/vEH3cnYIIgEjA+UwhoSnr+Pvkv109yob1ScPoELr71dZ7WI+xA1VZgBym0GjPBReKbpAPFQznmK
mPI3WiVzAM57OoinJVgZwbqJSHqSfABaWc1ypYIOgrO/zi3HexnSP04JgIHTzbxT7slCHy0hZBwX
LE9zl3kWhm2retUZeOzqDwIZDhluJAtRf0Dme2Z7xTsRgzYiUwFSIQhqJ29Aj5RNlw55dZbatSa8
aT8cOIcJAfkPDd2FpJRMc828DFdiOJNeufceFC5FT+61oGZx5idZdS7+CF+hJDGpN2SFpZUG8iif
lbSWjfSoKotuV8o+S4AySIu1NvfQvlMCBiLsYgsmlz5N2hRDjcvqjMnCy1NwVGDm3sniqCFZvCeG
OHPF7hrUS3mTe9zImZvxAuQ5/ArDBkNxm2PGbBag4nKo2qVWMyGkvMBIY5OT3sxY07uRly5II+7+
14FMTlyXBiflqro61zEKKtk6k005Z063zSrFLPSAlQLaAHLqqKcZXRt/eWpbLiVPDrxPalUo0WJ0
DsqW1gmCYhKzeDBdHpXA77A0huozyf/E/bGs16K+dPvXuGLd++PPuGWAGUuBiJAl2BSel34DpguL
Egpep0QEG9AjCH4CC7psiAnLt31A9XP28aPtDgpqOL4lsLOyjNeaGZg1LW1lKc5dgXHFNzuCMpuM
TPDIWjnezotP8UK/lvIUJr0JP/ptk5tIM2pjZqRvMUxz+OTSdSgvicf8N2GvtUaa2Y834zf6u/kC
sI4iQaDBu5PJmYjj2HWxjMuz8JaaylOLhGAlRlTmTd5f450CiFO5AF647Kx+DW6RhROhJB98V3ht
rYoCdTD/DQN3t57LlI4RfwH4YNMeHn/lPYuInN7//cjJDc2cXNQDBdtUpLTPmQ/vGq/zDGValyFq
fCzstrVq1A9dxOQDUNnjWCbhlSLEmG9aFnCBDARZKl0O6BfAQ9Po38JTv/RMpP5m6lV3b8aFyIke
1CQJwV5VlucqRDYRD1fP2SWBEZCZx8CdAuL12sbHwoXCFXWQYvb479p0UI1kmxptcZKBrL2Jvogl
mEs3EojOIjMBpfTjfb17iCOi97elHcSQ16KjJGpIVjflWVsJ+9aNWDFASlDvIzLjQEdnfKPTF5Im
BygMbaZHHiRVCYjk24RTLLfMXx8v504ZZ9zK/61ncmauFAiNDDK1M1JqZ+5L/QlyOwGGQ9qoCeXT
pbctnZlk4p0IEFz1siCogq6ImMtxvYV167syaRTQU1eeGcA2htm7Is3oyO+DdLJ9V1ImJqF2Os0H
SVZ5blc9k836Ox+5sDOjtnOzMqIndy19dUjKCYy3Gubj7xJrl43JLzv0wXa78DiHkL+jOtAaEPqO
1TINPXjX69YLBZnbgCvPUfvqE4zabg4N2lJ9S8Ibum26/7LNF+Im+tP6XpQPnFOe8+S7TjFcRfvK
Qn/mOtw9SxkNQeNxqpizcr0mRODBUGE077nWWej8xBK6KcI5QPA9IYKmwbPwAhL8yuQoM6GruT4I
6rPrmK6MibkVyM7n2sruKgxgP2jnQvlF1KY+hCtUmUOkWJ8LI1p2hmDI3x44SAe0pRZokzS1pc/i
pbYPl3gyes9gGQe9IZP2gFaYsi0aBf15fDfvIH8A8Ueen0eqAVXeaR5Mbx1Nz9O0PgsJzRf5Wfji
a8M1dVZaFXJchCEpjYZjmQeNh6Fs1mi8IpbM1g0awzqar6M5R39Pgy8/aHLaJBz0OpGT+kyEZ19l
abTm2pUf+oYWUFd2KeBoSGdYsUZFqV0Nb+JCxbCNF7WfMY33HAAGGOloi0MBRL15yHRCV2hNU9Tn
dYxCO7jDls1+sMlzv+/RDY3kemTGtNkY2UrYFjNu/I5dvpI9auuF83GkXGtCHqfSoag+CNuqS2d8
96jPU9OFkUkjjArTSwiZ2OR+kMssHur6LMUAmnXbKls7tR2VT7JjzajYaAQuRekjDgc9jKhxAMWH
/3K9GL8RNFLLbnt2W6N6A5wJkKwFgBUJyB+3aOTsNy7YaDTWGjYKi4+F3+SdUH+Q0bcBZNI4zohM
UatDl8pDFuXNKQ2WbwOuWPXl7EH23W7SGW8wVdxfSSqqhBjKgryIPH2sRLWTRoFYn+qIim28ylp+
6wWYJOZVh6BfAjk7s7FTJflHIAgaR9gMmvcmJkv1eTGoCq0+cSLywegbbORyxr7fFTHixlHeByZn
CsrBKPEoCXW/OUUxKr2ih+aXf2ncfxeB5kPAjxQdhfDJrqm6xyWxXzQnYVAtTn/KpZC6bj6zjpuy
wygGEBIczdjnyOvStQ7Wai00wyimMNRFsdEW2kpbtS/ayrUFIzE4k5g+ZtrkS4Hpi3SZ7eqlZ4u0
hb2bUcipoxm/BGg5mZdRFgPr92TBwqCVA4Kl5oRCi2/jRaWBjoDGHMYlrT3e5jdiuqy/0nWJ6se/
F63pyMtgiAUSM/iOySbwUaAVetidVFQSfLPfppgOH+zq51A+KuVJrpeNuFXFJyUxgx2Y9mbkT00O
Vq4BW4X0qAQnjtlFE/F65uVBmncn3/dYzgH3qJ1RjSrlZUlmXq7SeJ7XNmeUJaGxAzgO4EMn5621
Mte6bg1ZhKdwrXpwkJutjGIdh55m2HNUv0gTGwFecCpZxLLHmuqvU5qqVNC+ePXKVZi9tOU6Qq+7
tA6FRZqYTkCziqnCCjDco1Ct1NQUQqAdc3nO99yazOvPn5yUUjgtVxBsVUWWInpgBYqKn/sc6j9R
SHWJRjqLPv6LdggA1coAU0BBJ4rpe7ITel7TnULNqEq7NKV6na2blSib2WsqHHvwJOnLJtwp7zXQ
gf9FOqbM4HGNSESfBq7o9a8IP1TdqS6e5a5mBfqPe4fiOlMHsEdJoGJmJ1qBPMySC0whZWn7Imjd
zHfcECqBtQLN0PCJMBMIN6dztPOyBXNn3PEnOdmJybB2peiElhVCm8TW/Oco34jBWo9eQiFhcWn6
Mqs7S9O/5K+8WWRtzaShNqsWw0LklFZb/Fv132IORja+Xq60GwgQALUxMYBHnwmqmNc3iXNDKSOc
xp+CwZLN2MsMvyupxz0/PpSbXl/c1is5E88NNXRCHyX+U7fXj2lBy1W3LBnKySdno3G0cGmzijeb
93bZr72VL8z4hhuD8SuewHEDiDWmXK+X2ZAGk/lSiFc2brctSgB0BRQjhRHOO5iP13pTfPxdq4wY
GNZZkYH/vBbW12qHtwyECdkpF2yS22VixhKmOAXULwmrhsz2MIK5jLNtUNeffl5+YnoWC/pFPuck
7p4vUJeqCi1EGmByFaUhTFJh/JauAPVxFy2GYFtwT6E0u+qboAVbDHClpIro0oNzmGzxoOQyyq6+
cGp/EGLK/SGB4jONe46fxREf4OENVPSGW+/ByCALL6ULkte0XQ9zKn33Q8Dhh2crEh7gJLje/iYK
o3oII+HUx2u95jA+oCHAyVd/guJJbOfwXDeZzfG0sbsaGkswq0C9cYVpn4SdQ3iQFYJThb6s30am
uP3ytGxAb715rQ0AxunRQyOmfXh5rGr3TvdS9mTPY6kUddfD7Y26XV2+FOscjQPVsHgs5Qbj97tE
TQE0DgHiWKe63tE6iP22Iolw2mJtb8DNLvBWwog8aqVsgYEBi0UIlunlSaChOVAw4p0lE38+x879
nv7M0hDdPH7/+SDEYbCxOOkpwqohThDlqsOfjAa0zCk7fWw/3t62IRtYbbWL3Ih2xWJtH4+73QGM
Xa+P9+OmeDGKh73EZFNdw/jEm87bFoDmLiyFEynN8hx3MVoyCiYhhx8kOUYmSlREFHpohveYJCt9
phJ9kyv9R/xv9AfCtxser7hvXISnhXCSkBaNABEv7MKLgHk66M1H18Zodj53omJWCgYehobUnvJ4
nKb2eBdGyzH1HCP/rAgbJ8kAF1wrBUFrU+jJnXASVSuNzLxFZfwzexFDq2nPPgKix+J+y/pTeYDz
w5ShDRMVwYklK2pFK7NQEE5qugsFTFJdDJ0Oj77DjPmqRRfBoNhSZHSOpTtGmZ2DFxlT89Rw0akn
Kaaqu1EV1mGAUTCYfMMwYy4uvoAPi5Zptx3KhPaxmc0ND7ypO41nhQAVhwWDhByAeL1LfVeBHaTA
1UG84b0Nax+FNdkWwNJ1/AGb4uM9Gq/7ZIsIqonAT48ThG9IWICdCyMOc21P0hvQ7eCx/n78+3eO
/Or3J0cwqG6eSH4FHva/SKEo6PddNmtNWdiPxdxx1pdipjGJjvJM0PRYxgfeMUZv1DP3d2abpuCc
mPRunnP4fcFwDH0rvD/+/JtiH8786vsnZ14pfcOrDX5/5Jgk+KvdyatmST2fpTOy7jiAK1GTx4ku
tRnJdIhytl++qWyDw+O1zG3V5PWQ+Y4i9ePviz8eYlM626szJ2D85xfpKb8P61oZVSqk6Gmjw0ZD
y5JRb9C7/zNyF8wyy02UC/VXJLR5DXC9sTUWzbHXAiWdHzrYdGHT9dqmV71tn/kyTSW9YF3Kb1w9
sB5v4eTS/CMQDW0AlIOr+6a9L+KkUq4And8kSfvHg38W9QY+QnTR+NrYSRAyLi1pHhYzt2iys//I
RUoHYSgMNFq8rxcqFJ5Y+J0nbtRa5Uyta6vPVERDYBWUTT/jCyZq+CtLQr6boDoz5iTGTb84RT2O
0zTqBnEj8+5zhT7NMMzNWv32kUWjj7dz1LgLG/ePKLBAjMSAYPhQJ6LClsuKhmjiBkNnvM9cLRpL
5Ap+ZvPuS0HrGEa4Y/rU1Nm4ip8OyDWKG45PUbDvs9oOs9Y1H6/l3hEBI44fGsvRSKZcb1vbYl5j
RAJpo0XxsOGl+kf23IrlMTKM/0WSxmMK8ph+m8bEme5qYRBG0saJlK+uVY49pi2Ae/37P4hBkhs5
OHQ8gyHiekF4A2dNEMXSphxE8hR0rr5AEk22s5wfZjBKkyh/1AOsZWzcVfBwvVHvweNRu3VVcaM0
0UrRQwz/fc0LnsXNk8RxC/z510tDCw+sBl51mK43XVqOvLdXY0zZpu7eE4wm1GuUDfSZkvSt2iGg
hcaNBI0qbtNk/3g0Iiu94qubjMihpWf9e6B24YxBuisErBLI3qHHBdbw+pBSv4A+dy6EyGXNG3me
xnicaJnm/xdBSMjikisYUqBMLJBeh1maKLm60SUACMQk5gDuGZLq7789mXEotIrhwjLMOngzrtfD
D4Uc+FGvbrSyjHmz1EmT200fgCylTnIheP734qB3/Ei2rEra1IHUlVOUmBdMNhEpMAyaNEfZ02xV
mUmi3Tkl6DXeF8r4nhZ+w+ELkzrUeVs5lU82HpdvRilSWcw0yt6an7FHBhlUoA5R0fhNYF2I0KNY
TSPOJZum8s8Iux2qDuRvHmnNjM2+dQ+jICB14XU19AdP7JwckKh3tJBsfP6jBB1FmnyUsWz5gv6v
/RCcOiiJ4BlkdEfroy++WFHR1ryTeQHZjIhgt5WRVypozud09nj+D2nntdy4knTrJ0IEvLkFCFKi
INtqs/sG0WoD7z2e/v/QE3G2CDKI0D7jLmZilKxCVVaatVZeWtK/luhLnVoaGMMpdiKfpx9LV26/
K2a5GzrNzs2tt/U8YHm/JmtdTQrbyhoDGUuKfy8V9UOVH0uheZACNNrjDf9zeVU4BVJbeuRriY6h
4hrPFfsnxxTW80AO93UZPRVZkd/lZrNxcS8cceRt0PelrA4zbb2yru/mLhMHoobQnGGqSMEXY9KN
n9fv60UrvBE6nS0isL9tvXdnIkpkzc/lSvaqIS4rO1fk+iAR/H346YO5alikp2wfseXqjFel1AZl
JsoMEE/TXWxlKUhZhBYqXRrd/7AiCg8QCBSKEH/bze9WVESylA9NS2SnRr0D0RjmZWOYG2qFF/eN
p5xuIHopeKHTEw48eDbNsJe9LM6sF1MW4z0TkM3d9bWcnW5ZRnmIqbUUoJlgsr5HwiD5cZD4rddl
Ad0V9aVJ9F2j8Jwb6ielaDa27iwYxxwt6kXuA0I6OMTTRalhEzZ1Ubcek9216ub7lBz8mwYojepG
6UedEbaAPFI2WwbyEqec2tKYVTFOftt5iSjYKb7Oyi0n26vBloc4+1LoGjEhFe3/hQ9Ob/XUkD82
4FokufParv8SmFO2tyxB2VjNX995EngvVpZ4WGbnFuTyqZVuYSQEXTN7tVYIvaMrUwpwIe/Vt9RP
y3anxUKuPIzMCUjvYuAvL5YSmtYh6fXUuC/8AiSMWSvmbBNbhd2uUUf9l9KWWun6mhF9N7VYei18
UYKpOFotsP+mUx+UYUi6XSVI1UtW5wBk27KwvhRjqPwppqL6qbXy/EgvMnnNE7l+TttJcNPARyBV
NZTyUy+PvWJ3SpEWu3Luhpd46rJHYE2IQsSGJXRurwzVTzkvkrds8qPX2A/T3Nbysnj2mVeYOuWs
6fdKKVahO/XwFJyqjsJvYSLzqPj9QE+pCIdpL89Nbx0oi6dosfRFEr2qRR4WtpJa032t1oK6DyNZ
OFKWU950PxaRPSpaRUTSJUqf+0yY84c8EtCxncUpaN2w8sHJpBl6RYEYJd9moy++D0Zj3MZiNX3j
RiWwdOIuLxwlr80feZymldtkRY/0B+CByE2R+/4UVHIvgm4FNrfLNKmKnbbNSWjSsG0yu+pk/TNa
EGPnNnlc0CIDe/cjjAotuenGCcCB36Hi04txlSH7UrXFzmpCqXWTKrZ8G0Lm8E+UB8V827F3uq31
A9Kx0xhkW+2bvwnk6vABlF1Gd5BDo9+wureRHIeNPIyDh9ZSPjrS1JMzMx5iCPfibA3pzo8N8aWr
CwjGWWpFn9qiNSI2RGGoTt8VfAqpsnrkPycp++GXKaVDI0GPQkZjlcaMhD4Eu8KE+51c6mbvpgj2
JE6pRxl17sRo7wlfQL1GE0wFx1cIMR0VOuA9xPjMrcu5+tn5c13tLGlufwtlkCe7vDcj5GgGxAiW
5m54B0LS/2REWSbcSF2adXt4APV4aK26m3ZKmo65TRPHeBmbQRR3wqQFaLCN88RYMa0J5tKGa2+A
ya9rc9oIBc8efm61qVMOWeA1S1x7ernjqS/DXJ8Gb9BLpx0OuhLu++q3kOYb/n5dOwerRmQk0xSj
UoAjWUNNTCHvx04MRs+MA+llFvTRtqxG38MvFd08q+jIdWMb21VuotsJtXLX+YawL4ypAhFpIZOi
VvEWnuCCB4WOoCHICul/kYM6Xf6ojIneqtnokahAKDaYApDq+p+PPnWUydleUKQgmCD6rox0XVN0
kTp7RBB7pqk4odEeu0anSjj9ZsrPhsM+f1l5DRaIhAz5z5DXbfB51nu1mAPRK2gPPna+iupuyeHN
6qknopsNR2GG3cb7en6OFqOIYCPBCn5p/UikZmMMzSjMXlTGlquhCX7De9sdKUoXuwJMzUZmsbyh
p35hsccnI+InSzJW57ZvxoKPGopeGEeGEwRqeW/1Qr+jBCtsxENnBQfmBQECEUVcNGAbcTlD76Iu
Y6C6X8ux6ImaP91qev5Dbs3hMEawN1R/nh9yXWqdVBKq/fVzc+HKLEpqAEp54elZrEHcooDUeSEr
szeOlWNVsiua/c3QWc8Ay51JRTJjfO1bml/KbVTQ2o5m1LtLf6sW/PfjrTZ7Ue/REACldHAGrEBm
orH6Npc8FP5Epy8Ir2xj0HsUN3NYFAwfQNev1h1cJRpzc1Q6VtyDr4y6hP/LGNjZ0P+uwBI7ndTm
d1knCveiOM+f26EBwx1m9Q4dx/Q2r0frJq/C8lM+QXWb8snf51lcPZhB0X66vrnnNx9kz8IiVSyC
GhCMp19VLCO5bORO9JRxeijl6mtbKurHD+miemixbRQTwWud2iinqEa9dh69OWjbexlR6h3nOXoz
5M7aqFue3wdKVNR7Jdo/sFvWqUGm9FERKqXsFUml2pbWTjdNNmeOOrbjxn24ZGopIS0lRVC/a0Cf
mOtFPBI9eJbm6oPT+Ac6j9c/znm0zpbx3gNM4VkFunG6cVThQrbVUrxajKo7uW1AfPaa/pLT+L4j
IqC91+noaYx64FjzxOi56/bXdAMeq+UHgK5b/gUZcvGx7+58baW1pviK4knjXkuGyfYtJCOTN0FV
d9bkNvDi1BkKmTjs+6Bw8un2v/wAlN5MPADLNVZvhpmRamaUvrxazXbdGLhMxXFSsToa6vxFEj9X
UnWbG4oXC+ajODR2H21lTBc+s0yJlvthII/IjLHTLag67E+9hNsrsv5zLanFkXKOqcKW8aV6Y8Mv
fPAlOqDwsFwX5S978d1+D4oRt7Hail4mKtCOYmNGOLxX1b2RNMOXQYh8t5H7ZJ8byH8os7WlZnT+
fFEHUxTiiEV190ysxgxHwec0icgWSdadNkW9yylviGn19HueCx8E+i7nS/7LCZRgWpBCr54vXxLE
uaLV4UV5rN8YUp4fA99M92Yg909p4mcPgj+oj2ZhVBuNvTWaeTGtLPssq5RgFtmR0+8qp745mD1L
TeXQ8QvreYonppOiFtINAJWs57AIX5sYeLpabXzl85d0MW0yhA+u7RIunJqGTxOOJgRirxLzJShw
/P6fIvZUPbHpZjpRc9i4RYuDPX24Tg0uZ/zdsVIixp6pHQatarCF6p/ETPaNkj0yisGG232MwuiY
V6jyDYa0YfvC9YHMpvN9icVICORT0+CQlFAXqD7pmZnt5CSQnCTrM061lmyYOn/KVCrFS5lr6SlR
dTg1NYGFpXOey94e9dSNYHJNUV+Oy/s/vn7DohJQGxm/7I0FYESYHGN3NHP9fvbTX2LUPLQT0Oek
ui2r6GWYQ1d+G4b+a2w1EE0F10+AAolgZeM/coUazaA/Xf/EFy6uSuhOVLYEnTyBp2s3KRuW8UhJ
TFOA3+qFE1Xf45w+JGzJ65YWl786SyeWVmepm4PMzwcsGaFbCrAFbeEpTO8+X7eytZ7V7aTpqDNX
gNJokvQ7sb9v9Xbva7eltSVLfdEQHUE8PNM/0ak73TgI9lYz+rXs5Y31MNTf47bcm4MGNPKjpeW/
6DgSHw1iFCDBVaClxeMIwpq+bRqnu1z/UZT6jaIMrpAYG2f10j0gtSSXA3sLZm3lVC3fgK6nBoqn
xW1+ExjZZ+KILY2vC6EB6AFEPmE0QGpGWvx046RE0KUgTSRPafzAGcxuuG1SKZjtWpc7Zqtps6uj
vHxTm4tOK9OR3IkwFAkaq/1MA73f2N7zRYM/XDw5+l+8m+s4tg0FtQ/rRPSaRp7tvpmbg1z1ye76
sTz3Zkw3QpuR7A41ObQZThedJAavJx/Sy/r4dtb9+7btbgN9I7I8fx8IYHGVCvqPVCXWBLp2yoRE
DGfJS2SI0UxMqkqNKt58h5z5D2jJz8qWBsn5LaCLTOcQlTw0GvGfp+vKVGuwejiDnprn87OEgtsu
yX39aOrd7AmDvkURvPC16JArBHY09ljl6tYJFHzMYq4J61o5vwsLHTlYPQQWff1znZthzu2iureo
8tJMXCUecW0UaiSOqldkKvrIatIchiL4+H0DbkGYjmyGSJlhfbNToU76sMFKqGbaLhmp6BRdtimz
xSc49btYWaQ58FELM2p132Yjy/2xVVTPHP3KI3WEXkjQ+lw1jeJe37ZzF88xxtqiyQ1weh2VNZk0
R3Eaa55QtvFBKzNeLDEXb7JUVg4T0LQvodBtvd7nVwujZPm4SarscG5PjyAIYj/Li1bzoloFPBl2
ccywHCrMqq02RbClnnZ+NEDBIwqFz8dJktycmivyqSvnodK8Oas0x+znbt817Rav7NKiFq1VUlHq
BWekL6tM+rliGpJnBLldzI9WAkkqlncf/15k7/BzuEqyvO4jZioiGnKb6V5kRugQ9mrKhEVluDH9
IryxWpoBcCA/jN3h1rJv4FDoKGkAgVcbqOpjb3Wq5iV62e/MMBzvyBBLe5KsduM8XojVF1sgT1jd
wkJafSxl0pJa9S3Nq0wjPRTZJNxBptNvdKnuvM6og9s8DbubSdAVRx1glWTjJG3xwS+8eHRrmRAO
rp5SCSf1dMXR2Adi7+fAOcScrGA8tmrgqvk/egr5XrILCZEmnc6FrWSfjM2k4cJRWvil8C7hMVB3
WP73dzF8WVti4M+i5oWJAYa3CcedGiJsTuxdbuz3RVPk2vTvABmRo5yaCkbBELrOBFCig62/05Rm
HJ7iKUoZ1ib0o7JB0Tq/iijCUhBnfiDzSYw1UC9L07BS0TL0hIJhTnVqNL/L0Rc3soPzRS1WiA6Y
XbNIFa4iymbWBbyrqHtybdY/5N5S9qlCu8uOkqbbuJAXV0Scx4BGCxe61korDEFLUwGJCasNB+RK
lGZghgMjbdQPh3osiq4+zVzIwJAwTr+UVJla3vR8KR7r/EvqG9kN0+bKDSL5mrxE8rO8bgu/maoE
V3CFMGpiGj6FHvmeFljFN6vMLBu9MuGxHur+2A2aeBeMs3TMR2FyY6Tr9kksZocmy7qXSkpv1ThO
HTHxmcwUV/7BFHr1u9gm7de4nMpHIxyYj1q3yS+D1uJGBHDhqzOIAwoenwLu9HqkgjHUpP5R43tG
FvhOEVBO1TPtk5ZOG5/8go/icv4dSQBkibrCKurujJEOLON9vZbnC+lZMQy/6bzVqJrkQvSzKvTq
lQksFQK1eh8yrCIZii99oklbS17TI5avRYBKOMyJoCW+buYUKeNgxTg0Pd+M410ZiyOzM0Or3ZlB
sgfc4t/0DPDaJRlhXQ050m0n/yHKrPpxCIfkPk3ML2odK3cpjn8jTb3wOQhfiMdQxeTArkXbRanr
rbYLTM/s9OlVD2hLFllQPs8UWzauxnkQQzYHKg7wEFxIgImnV6PtlipXXib3g5U5evZTacFXdKh5
MYbho7rZbDmwX4oOaBkRt/Ofp8YmJWg6rTCy+8J80K3almaosN+vv/Lne7e0HKgOUkXHT62LwSyF
7lqCItqc05nNRumXChHb0QNqVtctnWUDCqUaKiig7+jX4ZRPV6MkVq6EQZHe+zymj2kSLaXX0HBS
X4uPXJ1+f93e8nyfhLYLEIWxuXwwuoP4slN74TLuq6O7fp9novpposyy61V4onM4/J79VgOd0s47
KVSsF1kc8w3rZ9kW1gncKXTjHxZu+6n1rvJbpW774r5PAvU+zuFDlvI4Hpqw/Z0IYfRYhGLthFYi
fbq+7LMTuhgm0FWIJngr1r07pcuUYM6s4n6semu2FSVACFzw/QApNEhH4z6b2/p3XI7TR28hhnFQ
VJrJ9ej7rFxVhK5mn0thed/NOTgTIkqX48Q4znRoN17dc7e42ALaBgAWDwzs6HR3Yy2HF65A9NSq
wd/ldWl57UiYJhWS9ASIOfxj9rF69NsxThl9FMlPkjXmN9d3eq36R0zBr1gEHWkiLmL9q/s5mEEI
lKEs72ep1j+pArAVURsX9ILBwCAZIe94mPK9iE7Ip0zrtMGO0mR6noo2tWcr0Y+toBn71rfeZAC8
+9ma9sxYQU48acsf13/r2TX/+1PpONB4odC29t5l1GtWGdXlfeLHqpsy1yonyj6Uuam8Xbd0FqVg
CT9MN1NURHruq+yYtk8i6YJW3M+WFO0qvUciRxyzDT+8XJ/Ty73cLmafAkiVlzbg6QGIzMavIr1S
6ID6LSN9+1ym+lvr2XPbiPHA7OFWG2+vr+x8D8FCQ0ddAtilrLHy/eTiU8qt1r1KnYP5U14laNXm
4Iuqx3IskAP/qDmVtrDIyeI+nzN/tU4Z5rZLTS8ZOoBWBl1b8x5hKQSsIjEMmg+jNRb4GTdqEfnn
FVvXukq1biphMg0vkBPk033RjPt9jv5HsBGZn+8jGFgVGxC6GHCxRsVwZOY6ySPTG4H4OWj5hZEN
VCz5NPihFm0clPPjeGps9QpQwQu1HGan14HvscmokEkZY/PD3p7UDRAfJSHQN8Y6NDeBrs8ZY9O9
qOrlgzLXTIfiFPV2pIYx86IQh9S1FsGBWtGTDZDRucMnDKXiRednQVKs8eaNH0/1oIWWN5tMI+z9
u2iMQAc0r3MvHRhJff1UXthPqMGwo0EYQ0JY1yqDdiqGmAjR66p0MuxJE1PBaU09sTbChbNTAvmV
HAclFkCYS8no9IarZiWRg5SFJ+rJTWTwXsudJLiWvNU32zK0eqn1ylT8XCvQ8Nd71DP/FMOzUUYb
b8XZtrEaMkRRQ7GCtsBfcuO7PNtnvGsY+WMBbKiN93FRvOZil21UeC8a+Qu3onBukaGcblkdCqng
m0wj6PoIIKMWdNGDGOT51nzEi3aQwPnfTDl4Nad2NCulZGSZhTcGkX87ZKj50lfeEh5an2tedc40
YQygLpFG7srdhm1mLuxk7U6fnFJKnK6LbT92a2M6jMEHXTu2gOlBDpIX2Te4facrGvTJ0ErN1+5S
8clsR6faGe3mwK51SPjXiL40/CwKIMBITo1MkGmoVFgM6Ix1AQxrGH+ZVSP/wmBtpOAnK/jWkqse
ZzB6h0CZI2YkNupXsdODZ32skfMXzNyu1aA55iVj3sdM/VkUloL0fqwG+kbAcOnHaqBAdLTV4D2v
U1zyOz8251y/gz1QunvtILn9ff/PdWeyFnMBAEJvikoDQ11oSFCfPd2SUpmn2sxSJmjKuMg+s4J9
WlXSHkh2caAjOO7yqUaqcazMXWxGyYPeNONBaPU8oCTY+cdCNivXN4rwwWga/94QouK1FYv2xerH
/gbL4u08h368q5tA3LWtZDELfuq0xlUN8N12KIHo3fBc69iERUEwMoCWgfmkbrpyKICrs3mcdfNO
TScSw4MkN7dC9z2hvnF9+7YMreLPUpzAdUBRuOuRwZF7RrYodhY9Jv2X/2CHZ3RheyyRwep2zHLe
tpGKHYNJ88Ksu1YefS/Vyh1nY3/d1IVLT3r4r6mVa5n0rhCz0DTvWqt78jP9i1Ht2+m+1URblocN
f7llbPWhBAOWtIyQwF3CsoLdPTMDb9otqftLH8niQYQxTKZAmer0iMtpFynQ5iyEqubcGZQsv22K
2rwxp+5BNSZp41utffNy+IB/MM+ST0V0tTLHNL7QlwrMDbU12omed7tajvKNk3d+cek9LMBxyQDh
jPDP6kgk1Lxiy6hCb5CjEhljLfCR3Q3b/msToAvD5J9B/tFAp8GXTmk4OmPDQF1HHOV2cpLC6l47
U8zDXR2gAmZTV1cCxZ6KRFVsJZjmt17P0mc9Z86Wy5TQQXT0ap59NyuktLzr1Ez53cpllAk7Oj/k
tJEcVFutsTMPCA8ayZ2FM0r4Adfk9MNlijrOWqwJd+D4q8+9Yes3KJkLMSrSG7t5ls4SEBDmIri2
kEAgOq1yprLR49w0u8BDzqLdVw/wqd6menfMHsvd9fu1Vs4g9QOJvgCmEaGm7bBOBKWpY4ywNAae
FQPM6c1nYP03as24FjEX7Fb63leoxCox7bHs68x/FXPn1a53J2ELwHl2/U5/irFadUbNRiqiIfBa
4ZgxF0XuqkOKAg4TOw0hP1xf+GVjSIMzfg4c2rppCyd80sJ2Crwo/RopgttPf/rwNUW9tB+/XTe1
Dij/bvHSvYLQrCzMntODI7SJAiZ9DjwprnayfxwhO0zhBlH7zK0glkjpgzeGJHiJK0+NWFrRy2Jh
RF6dmfed/8WXksMQIiLUbaQXZxglloOlhZzNI0wwsPKSvWX5fojUrqdKwp1mFIOrkGy0lVJ8Gipl
YghbMbqppAV7PZCSpzE0m/0Umok9hGZ/gJQjP4sD2PVCIr6uCF+efGL7xy5XXoreMl5AKTNf+Pon
WIuFLcecoW3LePol2iYaPt0e1YdAEg1R7IXwb9RbKfBG7Zamb/ZkHaVkp/1ofvn+bu8/57/5zdeN
L3/7fW3if7ZJo3HCfJx1SVXP/bCR6E5AvqPw5jSFNz8XEgqHh3FAkPe6sbP+4am1M9miKQLHXilY
q+JfYVDdRuW0k2f1gJvZGxZ0pOmuRzAw/4pDTY15Y60XzdMhhg6wKHlTlDnd6AoOUD2JWuxJWW+r
FdTCwKeHqfU2fCVIwiNvg/akaf8E9deuUXdhDEzv+hZcuNqw1P/9CaurUEhJoiWazn5PP4IYsmtr
+8Kub0VH2YJbXXgTyKsW9DTNviXXP11tOBpqSbIde/50M1R/Rh/B2v57BtVRDj5rSbdRvDi/5HC7
2dmlDUD4sBYAGXKlTWu5Cz0p8npTd2oz2uUAw7Xs7foWXniBsMSknIWrA15/nZuYfhTIMWG01+81
W2aCRGpXTqgjld5sHNhz70jpbNFEBNfC27ou3SI0IpqFqoSUteSFdoGy6udsy8haLIj7jxWDWJWP
RKVu3ZeNpWamjRhE3uCOnn/UnRdddYOdsKt3W/PfLn2k96aW4/kutY/TvO36FFNV8VsQnOA5t+7a
eiMdO2OrLAsCVbxogRN4KevGkx5PTVTkTeTJh+pF+Sa6UPLs2tg/V2/pCFgy/3z9RFz6TO/treLI
pJo0Oe6wV0iNk5a7NKT/NG3VOM9d5emqVvcp0aYGLXysRLMbuXuATpJbP1u/N/Valz906pMB2ZNr
4pGRN4GlevqRBCNQDF/XIggpXw0lexKD4lAY4YtZJ/tytpwob5xa/WYFaKabbf04T8KfReFA2Jyh
t7z+61/C4UfYEDUF3qjVkiti6dLIstgzHqVH/Yv5S9/9LHbiDYNA+Of1j3jpaL63tXzkd0dzHqfS
WjBXXoO6gQyryXirq84exs2JeBcWxX0mQiDrIONd/OY7Q2lUhQhcDLGnC8wFRRq/00Y7iDdinrMe
9HIJ4EtQ9We6y5J+nJpZMAFB3syxR9f5OX7SjwBDs5fspX+VPOb+7IoEvbmbbsNjXdrFRd0UTgG1
f+qep1ZDtRDCWVVjLxA7G9ViG86zTaGmVzdCrYteawH9LeqHkNzXQapBMi9xTCPvm7bXJ3u+GxgC
lrrNrcKUzetH48LDTfvkna3Vq1nO8SilArYGh1nn9vfG/kqUYJOAOFvjui9dvvemlivx7nQ0tSi3
lIgjr3E19z/9cdBTf0Vd6Kyt1iFKvRwGPkSHJm6fCikb7CUw213frUtHAGDu/zOyWgHZoaTPY004
yUQtvWwfS6WwE+s5qM2NM3Bxryjlo3qBAufZ4G9ZrUbLSrrYi40MZVchfhSFYavVc/G5B4FFUIH4
NrX81ZEeq6Ks65T7Osn9eKhDiWfSmrVdDUqYHoX5cxIUkcaplrptPlquPzC7+PqWnkdtcIHA+aEX
wVUmhzk9FKrsjzpNRPxgpIU7wTLvarjobigqf6am1HajSm5x3eSlN83Ce0ATRv0HOM2pSaTN6tFP
loscWwcqNvMNyW/ixHH0UWkeHBXRDVgHQH0Qste9cL0Uu2rIg8STtD8F+0dIoCS1s7BpP7ykE0Or
DxmEXVeqsRB7mpy6ANWP/qB5qGK4181ceKeXXBMODKpqCw/ydOcCqPp9FiWJFw1W5ZZ+Hgz2NFtv
esxwCjqSjNEyfabQ5+YQ7ORy2MRBXfh0Jz9g9elmIapJborEayTxmyyIh07UHtOJccoi8+1HU32I
deVrFVQ306J9Tp8TEGVcpU4WMzN5TDPGo4AU3l3flku/ikIbwj70uiHwrn5VXgDIQ+Ih8cIamcUx
dtP5xSi1jTLlBefDJWF4IhRpcEdrnGoVK2EHkG1Ze3NfVT9C5VGSoxuLQs3Hl4OsOqUo4Jk47NWV
jKhDRaKVshyldiUVjrDx1lQf7utwN95bWTvsTjEGv8kSr3N1gBBh/llqfhcQrT9fX81yJleB1sI5
WLC1MDjOppsPSm/FQz2nniBbuVP3ZUFKOrjXjVw6Ae+NrBYzaW2pBoWYemHqKK6c2//hfjM3k7AH
FBE9qlXcmgW10jRayXPQfJPTL7F8U8d/ri/h0vFadDRhUAPvoz11erelKvNRlagwETxk/suY3Hb+
Ts9ur1u59DVAwvLYgCxAwWe1UVXna/Wo4RGVYi5/w2BrHE2D7LzxqlzKk0DH/mtn9VLXDQN+BylM
vPJbSjQohLbP4CS/920RDci6Eg9+lh7Tkin1E1pz4UMuqRv39dLrevIbVh+taNKuNER+A0Ww/Bet
K/23+U95VzOfu3DD5+sbe+EdhcFMER74BgCEdehNVhg12hAnXiF4U5Q9joxq15ubIQndsNziZ104
7hRQKRXQE+QRXcPzuzpSAyOWEkZvzXar/wkQeE4NbeNSXTiR8HiA0NL4X6TtVieyF6pw8OuJb2i+
iUw5EYI9YjR8xC1Q68XlUAyGIgZs7Uz8Og7MrmpGmWe6qxlcHjjzfJzyLeDjhaO/dFIXCtRCplRW
yxkqRjDGhoFbNXVOI3Mem/o/7BifnsY1AB4ViP3pHU6HJg7aRk+8qv4Zzc89U6ynubKT+tP1w3bp
y8DOgzvNUSNwW+KEd5G8HvuIxyML+jcOVoYQsaDAUdIDel0bF/nSp8FRLABOEj5p7fi0QGHgSBek
nsZgo079aiHXY3xUmI8wbXEVC5h3UTtZA92Tvur9rG8wokd2YLpW8CiF91W6BTG5ED7RSlrgXEsz
CZjt6bZpUEtGBpOmXpP4dhQlbl1Ht4leMcbF64vgGHbmETbE4frHupTiYQ96C8eCF/2MQpZ19TQP
Eo+TJz9DG+hs8ZA/mkis7LpffQIub+OjnZdHFxDFvwZXx6MUY1hWyWLwVXbTnfCZsZiusvGSXDKy
QNSAxJEkwS083cxEm8Us66fUm6WnZGQAnlwC+tv/UsuvG/u3xDurCELjVaR+CNifeu/qVsWxWYBf
VFIYK3bmmvlLsme6j/Fl/o3M/bTVs7h0t95bW70auVhWAnVTDmMfAC1/UwN0UMWGITYb9YxLb+TJ
uhaH9e4Wz0UgMaJVZQe7u9lIb8bvPI354LZM80ucPrmL4n3DkMzquCWSu7i6azu63Pp3lktdUbLR
kqE23ZehN7rNr6azzbfr323LyOq29cE8R4HBZxubw/f4R/LPXDj+y3Ubl9wTbGhSZ4J/cCtrG2Id
dtaUZl7Txr8KGDjNDKVJ3xrvtmVmWeq7/RIacQwnIcu8stFu8jy8ndPpu6HGW2HTJTuEgH8R62QZ
a0cI3s1X8jnJvAEqtN3BsdknQ7A0GrStatql15D3A6TTIq5IaH66JKAjoKCkPEO+ONYdyYety+xs
+/rnuXCXwN2TkQEmpTC0jiDGoLasYcZHUFt2Qg01gUZ2aI0CjNuwdKGhTqKEyji4sYVFu6a1GmZl
pp05pl7cHbsmtFEAl9OvVXHoSuAXP8X+OEVvWfCD1nMlac7UboUXF9e6KPlQzFnEdFaRdezXhTIO
HPdCvDFI2spoP/iRE2wFSxd6qqyUngrhH+i1M8n9sEHgkX9nHgKMTBidd2/ZcbR/2wp169zVnIT2
yvXPeHlz35lcHZY5CaZEHaKMrke/F4+DK7qMXW3tJ+lY3Y6H3NE2LF64CKwRCjlj+Egd1w0+SSo0
q0cwHEX37FAgCkZ3Sgifri/rgoNCpIWBP//7Xmv5oU4vIX+0fuolCjMS5sOcSk6tPLf+F6HZKJlf
eCwJa5HvYNIw3Y81OLitAOloCbctRwHH7rOAwfBWnB2ySR1vy458MoOIeR9Bw/wPO7lMcFqIB0tB
YfVMU6yR5Yx/eIbq9f3vzov7jwNI4JwBWqfHz7lEPe3UlSi9X5RhEIZe176VYPFFDT5kd8zgr1qb
GrcXTgYVWYAjgOAWjtnqeUbIrNGFeYq8OSydvDo2ATrY00Yyd+EuEx3+ld8H8Uqh5HRFKH1mcqKp
9MPUZ4a/7kTtj27R0/g4emQhe/1rZ1nsu3clMkICQ5V2mKG96L6x64QfcfECsnvDO1446fh4+gyL
a+QMrgJC1OvHGu3aiLEgsWuSMOwiTaI1LxF8Zsn3uS8l9/rdOpsKvB4Ts3qZZz/MB9Fo1FeGSLmd
a9mPko1Ejh3YP1P7qwvF5uHmz1b/a3XNKJ+czqZZvdPxbCh1lrXLbJo73RF+3JgvvzbWtZyvd6HT
YoJUCCAAs47pYK7fGYRRmmTURvX1XrzPP0lOcezt7ik+5s7dsBEgrr7amanVKYyjaDTUfFJf83+S
O8NVI1u+2+pzbNlYnUCLYSNWqGBDrJzGscOHbmvDVtH7/1aB64EVsTQl1xc2TA2xFVJpmYFTAGlg
SMKhZJaxvWVneV/PPsw7O6vdwofLqsBVfg0eAlv9cRvcKofkqbb9B33jbC9/6Zql1Z4JSenXecSK
7lFJ/thNPdut1bVhXqNWJDF/O2vsg7gbvM3wYWufVndELbS6bBIsvGbj7sVOHHWvuEhevWxdxlW2
fbaU1cuj57lUzyGG7oKX/Rua5+6wc67fxgv3na7Gv2dr5dcYZDNWsSCqr/rxPrjzd7073G4Ny1m9
BetlrJFVMdBk6i2cq+ilO6RfrJ18c30RFw0wcoMchlYjTbjTR8CIA9lfXtVXxZZ2waE+/P/9+VVc
OrdZWagZf775Ez8Vh3my+w0L6/Dwf1v0bgWr8JCWk9z6OIDX3TIPjFP1Qjx6tA6fbj6oOn9mafX6
G1OBwDJZwCsauMQYTvF6fbPWrf//GaDpr6IshFLNejpbmmRh30kGh/bbfWFH9u9mJ9v/YZIdze9/
jaw+SQuFsE8HjIS70rU2aH2bS1h9DZFIs5o6/noBnkB29vvsXjs64dYi1mWts61afYuAdm3S5D7f
IrO/PH/Jb7W9dCMNuy2ZnYt+5N1urRz7MCvD/3H2XTtyI02zT0SA3twWfZtpxx53Q4w0Gnrv+fQn
OB/+3W42zxBajFYSsICS5bKyMiMj4LQwnklELSEH0clNbWXZF6/BGxszl471ACkdsqrO8zM0xgkN
LMbBSFSwCrC70+m01owwb1l+mLuZm1fEoHZ73O5OYNl76axeLx3Zbl+ftN316+ehLbrIm5HN3D2q
PGUXRAo07k6xwdu7UQ/J2nDWZm/m6Xk/ykK5xmhCuyLBbvN1+nkMq1t65ueHcmyoGqIBzn7rPaW2
45xrpLzJipnljTYBS0HxPb0K7x3xGMlpWSOZ4bSvqUuyP6hYX7PLirdfMoIUAVAPqOBDZXV2atqs
kZDP9AVnUGVz0BlINHoqC7zPz1O2dKncmpkfmrwB13tD8Y5sBhZEQ03v71603zv41sDsxLiVJ1H1
CAPdZvgqruzr73CzCjeYHOE80ro1MjsmbtbVQ0/DCB2T8FgR7pTZ4oHZeFplZSsLszZjs4MSgk9Q
EnvYYk1m51qZvRbOLxtAahnka0jdzEuvAMc3jdsHgjMqZAwIb4cjYqKfl33p2QUUxESROnGpo3Xj
fg/XYhtGJTid8QJ65bTyJd1CFlbNVYgzw4tttw15/i8WGfSIImsJnqe5+PhIe0OdgUXbCUi2J94m
681+0z6pFgQlToL2SRmN2h/WVmve+fS9/0Cl/I/Z2dYYMjd0qVDmnOdXDV1p4SVFyk0gtPZ1Coyv
ry8A9vBTWbLeEEEDc9/KAWOXlvP2A2YzDSyd30oZPgAzPRq4Ap+fay3aSzo5Hs9n5unyhcqv/mV9
/jzf3zXE+ZkAeSToYgCeQjJpdrLT1u0SOg+n6xCWwRSdXMWQWLk5kM2TqjNYbtcJn4S3jjRkddRL
r7lb67NjL7RsENYsrD8/w/rWQEOwa4u2Z75trj65FGDc0lJzrZVzMda4NTtb7baBMItYwax7ai35
M91Yp1OsrplZ8s23VmZL2gc5FD5LWKFF7YCHKukJnpHMGnnRvPDzv717s4Sz+1Kq6oaKQYziVBut
UzOy787NXog1gJ5PnyuhzVxc5sHY7FaLQMUFwjIY4/eTYi8K+JzlHpXzL+P9/b3TwxdXQ7iOHwtQ
YdJuExHwTWINYFkOcu0LoEeg2v9Q2penXb42148rNM9XLt7vZoOHPQ28LUTtAMhGt8DMa7mdKERy
978Q7/U1tiUy/cgmRFLwYdNSOLbNHwe071xpcEzr5PfvSBU1IpPSyvWaxNDVRWoL239jfX5Nyrqe
kapfufn19bnq85adDyhU0BgPtBlu8vvv5VgvzoYESaBKZ0/5rn+VDCczfcN/KW2jMivi2e7v1OTU
TXBwCa9lwNML9s+OYI7C/t/C3nzEbBeFfZJFY4yP4A7xjvudPcWXZB9dlX0Ba57hb4sjtWJz8i0P
6zR1oaMBAv5+DrQrOqnk8mKEtnTeQv8CaAsVgVS+4loXwz00p6A4BdVYALBnTibv5Eym24J3lNdK
Te3Rhtbh1IeZd/rKzlsMxG9NzRwL21GcmIBI1nkd9NEWXlLbV5nCVN6/pJDICMxcSDXLhqeJKwDj
aXXmU3lreLaFWjCJVNyY8065C3ScPlUk4WbNoc0hUNMeAegOiEVQb6E69u2JbhLMZRUGzChLo5NX
BRGGl7C+DKFZgHLopY8DlWZKwqfR32dl0IHAgSsNBHVAt882ZgqCnrCtW9rZokeqMt3fLkKDw1+i
u76Hdmtl5tdivs5bFu82JxS+vA+qUVvZlEYj7j+Hz9qtVMlflbufXs73a4bTjnoAOGZw6tFxfX/s
QW0fSxyeo04+Iq8Yc4YyPlcglgGjDe+lat6Wl7bXKl51havPGivn/fHqvbc+G3BeFw24xJjOoVtt
TEOtqDnDhdxZztt5zauiZJURuwXcaMXutBMfRg16pykbAu4UfhZwdPHQyCB07p16MOJ2Q0kVGbMR
TLe5zkdP/vBVKkbohRYNjlih0lDqOqd8atao9ref9Rr75kIogGkAZn7iqgRr0bxxjfc8VoqUsnek
3xV/GstTMVoZ9d5+ia0ajRfcoY3VH1fm4PG03hudzUEAjjeAvoreoehal5lKLwEK6XeFpJAytIbh
laqfKc6Ws+5Xpg3hoWMkUlMBGdOPgd/Xa11hCx7y/ntmHpIu2i7A7u+dsdCGdCtFuBgzXUxVSjh5
zHEgbJhpcr+yFb5jy4etAJ5CuGagBh5oMMe4ywqm7XqH3rCeKvFnCTQgHiuYVf4eym+cZBRi8gSu
t5y6ANJP+myfV3Y02ly75wACL44905Had9BTIEL5IyhWXM807p8+cLZOrY924IpueifsuNdcoXwz
aPwtlbLjymmct2PD/Uwr8O9UzFZAigafApVC73jlcwThO+gxIwuqKr+j3KBER0oA/dM4joCBLU82
JRSi3T1VnUPmVMYXhjVo721ljy55J3S6T/hTGu0Bc6YmIRhzmfOY3lHiQO6hNpdHqsdH/IcyyKMB
qeo/IE3jDqVQuDrN9FsKooKQ3uM/ulhOVpKQj4ECMB+A5SCbDawl4qR7TxkqVJ+G1dg7AP9itYWU
t2VPXKttL53KWyszj5hGfhxwMUYsvIadCcqtjgEd7xlDprrXldld2lk3tuZlADEsuYSqYCuidlTy
Jicgr3wX39l0FwB4UbfEj6zwKesv7PA0Unhyrtif8kLznT0ljBAWgZvoAd/iB3LBgRu0d8AjAgZS
LWl1Ai5SwQ73IIaQjeef7S08M79RO//Ym52kVEylAEegd3gzri/CqLVwcwbi6RRwj9TsrOEX/rMC
Y8DvlB2b2lqZ7Vuu9qchz45YOxEoVgLk32T6LZYPNV0QpP/1LLQqsBqEWwm9eR0THJqo1srsTaw/
BuC6x9RGfkSVs23k/8kKXYQobb+t8xoQj/OYmlElPMkUdHHlTs2pY1UXdi0ym47v1GGlgLsQok+T
iFc6Su5TeWc2ArcWxabxpd6BChGtuub0U9q4tvGnr/al0bOmv1nZKkv3NQiVvjsuUA+f95Dng4I2
fJbqnR5IaF7LswIPI29A+bgD47/mSsMIblDE0/9lx9zYnfzTTazZF14t8pHYOxWbASSuBWlnCDk4
292jFKsRHxkd9cLkptfuG8XuPBBFKiRgidgJmi++JhEaQ4RODeAn02228nWLN6YkAewD9mTowc/5
MGMZnm5ssRQlHxIx+IzzJ7y4Yxk3pQ0uO6mjSLlx47ULac6u/X1PAHIuo+ADABAaZu9nJaZ48BR4
WA3Bb41QBEsYGKlEF89rOdVcZSCeF0MeVafcbZkTmtnnuRNWGgOuoLEJSDJyWwlPWfE4ZHj//Ien
FiCoAO8AlYyEITpc7j+vFbtUdHO5ccr+KYHEXR6csVd7PlCjNoWerOPlpBt2a4/XhT2KlzOHoBKd
j3ghzGdFKlKoaVKtM9LPFYOqpGhWWWH0aaJz3UpMMN0CMzcCWwgVwWeFRu85lkxREnTD8XLr8P0h
533Sds8RZYgsqBy2aKfkzz+fg4U310RDj2MPxCPy+3Ma7JanUmFkuNYZoia79JC313PYBQsIr9Lo
JNW5GIJnARbzwnqdtIlT6Bz//A0LFyPI3IERxbMPT8B5yJ7zccyWgdI6Z9lnSdPwhEafPfUZj6Ua
rxEvfLfKzyd4oleexHNoUA7Prop4VBoqTcTOicQhfRp5gTrHUk1B5TbyRFBt1dmmb7DjubwcNK8G
K38KaFg6KI0eDCO7o0YZYrwiN6iDCzLGKM9yY6qSqA2ePNsmkK/QF+Y0iR1EdZSgDNG6eaoWCpwZ
xNBrnYNEdMlUuUkhTWhQHfSh+aHmSQOVB4OnB6EgVcPB3whcMa64+KWNDJ8HtijQMKLnY7aRe58u
vCCJOqeN0xfodJx46pfUndriqeKuPy/q0ssH8hDoPBQEQI8eNlYs1x04vLLO4V1dQfkgc22FgS6j
n5O8+2pBTgvA8MtQdWoiUWg8icnKB0zJkIeFRtMYYt+p///7A288fN423ihRRecUvOH2stkUvsHi
Vs4zDSS523K002CToNdL5H/TzSVrQIRfiKAVe01Db+VJtrTFUeDgoWkM9R+gbu8dl5COQssLeedQ
7nvR/B6UQ5STUiRS9pSt0awteRBQaeIBDJpjgBxn6UmQUiadnzadw9bhLyD1CSpFiMGCg/i7pXIV
SvENu1JeW17sG5szx+yVPZtnbNs5nEv95mQzdM0sxxWKAktcmUBAakMDwjWmJ246amy9CqieJvBh
sdHqqGBfA5wyh9aPeQ3WY6bunITf8qFdNDsh3kfNAarutR70aoZGzjLfMiFc6Kil+3Gtqry4wjcf
MDtaZZMU/DDtNs6ndCFOSC+khnvkITLRgIJSSvmVGH9txNMH3WxvXOFiGIpY5nBgnnqmsotE2QnN
WuZvKRTBVvp3ZmfPFqqD1KYSYmYHqrKYqNBoKNDnoh1QPYHcqcoMky6ob4SAOwjmyhme9s0Py/r9
rr0ZpNuzUjfwGGQdG3tRVAFA8VX5VR+vl8paCbqWVxC1P1z1k7TPbA9Tbgk1kAq2pOStoK06uqRo
ARjOnAsY1cq4pjP4MK6JoJabrD2gqALf69mALjunS/90wV6EooHLqXmqocM5rkjmGl9Z/bVidHEy
0awLXYNJROUhesrqlK5bHNIGd5cMRjZDwHMpJ22jUgppBUtuarupLf/Pz4a/Ke0fR/uv4em1eLOK
0DWU40zocDhH1KfOoDS+jnRE6hw+EH7Qn3Tus5DQAURPPcgp2V23z2vZUhDcdXWoQr7aRknIL44F
fWHdhuAhAjBw7yJ7xrYk4i35L9lLp0B40i35Z65mUUJVdHXfZJgr0M/FtgzuFq+zamqtrX1papTp
8QPJuykLPUf1+32XNSNEjZxQ2QuGr6eNylU5SZ5dwRQ9EvtaDOoYMNTHv6qrUjpUit64EXgPxT2y
1B4veDHbg/ByUz6JzbEfzY6zerzvf17BhaOBdlcafaLQ4sBrZLpqbxYQZBU+k1PTbJjJuOndk8DZ
BcD/A38ohLUywLIxCNiAlh635bxVzw3GPqISAecwBVG+5XEdYWgiRr9p0LSkbbgSfS6ECRjbv+Zm
/g1dRQwkP/jOQXJ055qGNPynyfvHwHcEfjN5YS8I+VjQyMPHlVrQoj6kH97GM4URbdDdmoDJtDFn
Z+12ON/u/MZaQeUdXw0YzlYg7cpUfXdA/fSPz1wkn3N1lLb4x9nw4tIoJ0oV8i28nXqFVvK1VtUH
qiZSbcs4KW5Pg8uPT4hUHkq33LBBvY+GtRr/0gMGA0YrNhoT0K46558ATz/rIduNvUlnR0VycyT5
45Qnbc1KqtwN0VvLCH8Q3EsbIazKlAhN+pe9OZO3mEi54DPQAYQundn5aPm8AS4dWzYvTj57plWI
EkANx1N51v75JC5FWnemZnFGWPSZUnIiTkchHYrUql+LttGGoNrR1Cb4XQpauHdB1eWmK3fW4sbC
y+E7OzBVVu59ABe5blkyFAw3mUwoBVVOpQ/rtS22ENZMz95/zEz//2b/Vn2ah4Psom40WHIwGG21
zdQ+L0nz5jVm2RyarTwSsNeh0KOV6QezMsHf/c0Pe/zmA2ZrWedMWMaCj2Sw3RutA5mmgER6Y1Zq
fTwIBme8U2TU9iGNjPlTG1u12pu1ildEZq2Ve6e1fPgUngchCQrY6NObamw3c+G5Q9IMUoSEXPzU
12pcATEE0ulSi8vXMDQR/5GKPxevNWQ9uFF1xyelOddq4779vOmWKinA7/z7IbMnRRFl2ZgEKKoJ
hzYDgIjEzLlKrFqCiI2ZAI4fY0XOUqi2eLey3W6Mzkxp1KNaRY1WFwZIoqKDDxKDdK22tLhdkLbE
A29KNM/LCBVCYEVG64nDtdlroBSfQ731k4+fx7+4DmjZnaRHoCwwf1zIXD0ITIh1SHuGQlYXJPsu
HWhimeqZW4MUuV85BYtnDcpo6BKeRC3nZy3to7ZLmrB3wAcVbrhqjD4GP0xXitKLc3djZXbUeoVz
Y4lBWY6LGn7ndry3zTnfNzKhVi4/z+C35NzDVkZpBcGOwiH5MrMlN3RaBjWmEPFUa9TGsGFN1gSv
ypUyfDN/xW4x+t9aaNObSh+GQ2Z6u5fIHgzlvTE8O9cbgzE7I/3yPwRJrRobv7f6JTBidS0gWHrx
KHio//OtMw8ACm+OF3N4gJD1STaQnkFWwN1DGy5iWSIXluud6/1/ycTdmZ15dheUTYFYYytT+T6g
3zP30qJGmx6EGC2Yx5yBl/l5URbX/2acsxdkFslM5MsxatNtMAAJ2Zd61rSlLcqBsBIDfR+Rx/VH
CmtS8cU5nQ2uhBpA4gWog2d6t6kN1kyPjEb9Fi/T6kI+ZScaqVlZPw9w8dyC5Ob/jM4G2FK9iBJk
Cv9Jde4WypGBmpcZvysrXyB+xnkEku7S2lCnIOinoc4CygSEq3LqY6hsl+m9JdQjofpDaUF3s0wB
nNNZF1ldnUrWvMbyev4z3HlrDtMg0nQ5eGlaqA8s3g0oMMlUt+IM/z/H418z88sgBkCvqXMUuhSk
+Y+RIqstvQlcwkqf3lub+kRiLtRa7LlUmkDaHygKvFzRHazMTmXishHTgGnVCWjLSxRVQs60DqCs
HmhwxrbQj2rtGg2NICH1NEmUNJ45VumbUn0Ukk19eNQX229By6mK/NqTZal0dvdxs+3NlFSbRhyO
UuLqXmhWzakOHZnXhs5OdKlR5cjINCHaho1MarDgKX+f2L2zP9vpVKCkXU1h6fPUUwMoHuwiSa/z
UpXytfTiNM8P2xsRLwB1yDEhe3EflFBc2rZ8iVvD5V/ZwRKbN5ECIZv589H9/yz3v2Zm4aYreulI
89PDmDJ4MPmgFMLLlzo5VAKtF6EmIORhSdDLWoy9JmBDyLxHMsQfiWTR2aGnchIHWyZqVTZgVs74
2hzMbrOA4guZbeveAY2oyke+mrqGQGWnZpUjd9lx3kz3bNv3bia1zIQRoaLMCINdpDwVRfiWK0cl
tFIv3470GzeeE3oT1pbbNBqokTeUvCsU6j8Mmp+UJrhJsvhB9T2Q/boXsgHuRSr6Dz5oJzt8r/W5
yOzaJBHWZnnatPOddmtwttOqWuFDvwCIwHuqxCNH1wRc6U1gBNkmYdfKBUt3xf/gcsACMqjE3G9r
eag5ts9cnOAPL/tV+TYNRYmmkMzu1887e8kQauwTGFABa8Rc49OlhE6eyC6dvig0QCqBvGquaHuy
xiw4yPyat17A4YHvCElNyLROOoQzzzBEeJ+7LUqjYyaZUXPt+gRinq0qNxtO2So5s+GCLyWt9J9H
uXQX3ZqdTafH1Fwk+NLgBCCRqjZB8Rqt0QItbY8bE/Ma+Sj06K+koN3bVq9deyjLHrqsRhDzRI6c
Mlq7XZfWDVlTBiiEqWNFmJ15KnALjsqowal9pHEiPPukE9tYctdYPiqFP0/fozFws4AdFP4PxW4o
st7vRk8u+9D3oZbMA7BSGi37wb1nLJGilXvj0ZHd25kfMTkK48CDHUrZ1NL7KL3mIPw+/zyYx9fM
vZGZK6/bGEK9IZAxQDoAWca79IbKBtr42crCwx1mILI5VX+QTZ2ntyGKO9BtyOGR2qOtRP6F6Kdn
QVuuj5TmVZCgau3slQ0+qeE5EbbS8Dkgg5D7lCYANVDwoeXXv/3gDw9ow7BJ5dxieZvNNA83Tdd0
UCRamZbH/Xv/vbO5z7ogEKQOqLMkOw7jqbYqrRVJxmqi99fo7XtLswVIAFSpugKWSsn2ZTsSCj3y
XtD0pdIhDbTGCpxuAY0Fe7ggkA4D4Q+IPO53LwZF+VGvYGRRvOda36pyvWwvPdeTomsuKQjlZKOr
aNJFIwGoJORp1fOQaHHNmrabVmXSjzAFZW2HkpLNrvGYPPomEaho1D9AEymjPDz7vK4Fk3ZfsQPq
IIyry2UxkCgHBX0bhX9W9uTC+ZoQ2BKQcJAPeKA+5DJGrgDzYR2+xBXdq0xveJkuDRdFOEMSLS8O
reiTiLqUnqCmAfCXp5w61YAZBV+hsA398Hcif0rsiU/fxOYVYsVU4xlZvbJBVj5zLiXlMTlcmMuz
TstHrAHWcr2WimCDhGt09Ic6WPFu3ywa9zc77j8AXCa266nYNntCgKUzTiKwvzjbjCCdVqBNWv31
6xev/jruXl5e3t7enp4+Nlek2Ai6Y2L186+XBfaRxwG/70TFJkzzcZNYy31R7MDkLTj+DjgLIpq9
IRggzdt7ZmDWW850De6cmKMl2oyeHUSdNtFgEW/Ca2P9/CkL6etJrXJqsoTLAlR5luMLFE8WY2hj
OgKACcSoIUzogf+QequsNYjioi0R9wlIqlgZygvTrXMzbMYPpaBsJBGAaP9NMUYLTYhPqS5CRmJl
VNP1Pl/giZENDMTovnlIyw00F3JDo4jo6j8MKsQj1Fe0qP3hSaEdd28bHx1Pzz+bXOgcQ82WwwTi
QCN+m/NWSo3U5ZCrEB1tuy+PzsF4N/ZarA6qEpBfhn0IkMd1DAK3cq6OlmWp1kbXTRJi8Nppu3Kv
LjwI779mFv/4I8rmdJaLjkQCPWu16gogX+CElqoWu34TI5u0WYM2rRmd00FgR0OwvMcU4MH5rL4P
v4pY51643fgE5cv2uQanzcW7rMz7dE09LPW/8z4HcNJBiCe4X2Detb32vj8Yh0OqGQdfpch7QX5N
kw5uApkjmV0+aZj3S0jUDxY9NtZJODbEWtkIC1j3aerBHYZXijLRp97v8jKNRW/oK9Fx9815b5S7
ODB2L6yh6OYIThfmD3oxo69hI63BExc3/Y3hmVeBUBzSwywMj4zGqtleuZStWUR4/xs19/rztC/U
gTBKcAhCjI+BbMD8GdErTZEFdI0TlpBx1yrXbiSueOy9vfsiBWp49iFQuTK1j1EpoMFQAZya3PHr
u5h94z/AVU91Qe/JTo4VFfRrbq41Si9t4TsTU9B0YyINlD7tXFdyaJPfAHCrh0agU2pLXl5QTbN4
axWK8RgN3A9qdlIBRGi42KMkp9da9Ld6FvVUbqMrc2a1zMAGtdK9u+Iev6sSszMDrm8AL9HmhhBk
3pkoMsWApswKowR1R7v1VUUv1F++BkkLFe0oJDEyIyXnwiw2hVntgYYwpjlITI/QxjnWAivUenIU
zJKEeniCkAJ6p6evb/C33Ay0mFDqC+CLarcV7HhP2bXqGa7q2wWkVC6UIa+MaHFn3AxotvXFpEwC
SiolR8sN73TNDmtUOt8FgtmUAZEug+8CHNKTcvn9xpBQpq+TVpKcWuNVbuseqXNuhAZmTB+t6N3X
RsvbVCbzUhklkbcZOkp9Upu1GWER3TOLeYD+g+U+dev36oILnOh3ANdGPgwFm9m9GsptkMpoYwEn
0gD2uPfSloxxx+rEc9C26L78fPQXUmPARtyYm50RmEtitNTJTqO3uwrQfEPSkQciiv6RaYERmr6O
mJpIK1EbMz0THpbgxu7spHhu5fMlh2GKpryp7ewpQCN2S0r9pbBbs31y9Z8HuuBPv9HWCtrVIMQ1
D43GMpCrMO5lxzVDjbPqLRbWoK1iJQRbMzMLRjnoSiJrCjMIA63e9k6KGVq5Kr39PJoF8AS6xQEe
/7/hzJ4dsYx3QtF1svOa2mjAMaITELFnby/uRrOBiJKEKxJJzTdmzfD0D8/XDeSkEwMgeBiQS7w/
OiJC+SwWBtmpd8VG/BA3sVbqvCaZwyX6Lfw10nWCykN/kOOB+ZXmxLJ06BZMh842hyv0gCfwUCii
eWgPWJNwWopm7yzN5tOrOR96qaHiKL7eqYIPXOuu4rSouYh6x6jsSkg3ubD5LEKZFQJIHFQGeHna
Rjc3U4XWlXpMUsVJd+FFvLDamirmdGx/MDCv9kNrlhncyYC4pywgw8/ejjb4lc2+PGt4aKCbWwDx
7zx9D1CKIrVioYBggf4oNuxn+RWeU509sytvykVLiBImcI6MR95cPa9JXL6R6k5xyowU5/C3BIVN
A8VMCACMH9LKtlt0TrfWJud1szx1JLaB4DYK0nMTXAxNMtnJOzH7cis90ZFavkOdmE3I2gt/4eKb
QqF/BjkLNsOGkl2WgVnlUB/CC//J/GnWCPKXHNStjdnlqmS5xARRqyCg9VvSfaAj7FB+ZUa9X/FQ
S1tcmHp/8BpF49EcdsAELjgxk9R1tKgi8bG72uxx0FRBrXaMDnKI+PqzwYVEERghAJ5ikIuBwsGc
aDim25SSaxikNxIpQEkxWsK2wf3poyoMQhrCGgkwAJwKTWu12Xa/1tjaFhiI7r9gNrfQqPegd4gv
KDU0dJ2IpPsG96syRfvlidUSTXmLr6Ag+GtfAhzEVDwDpgRyZvzs0T/IZcKMkuA6Ej0aLmsXJbMZ
v6i6M36e4McFBR4N1AYyVvRb3eb+UJRiUVVNXlEOreQbxKG/i9GTrCRFO2bO9vRKgPAQSYOyAXzw
PJJdDINdNAuDBi6CElQesU5MwQlHXZlqGQR8dJZruJV4k384E0jDg8YZ5SgILE4I2vuRsT7gMcPI
CQ41PjHFhs63cmjnCpHQieZSL677GUDsKtzTgJl4l7E/ChkR2CuiNFXizP6T9j4aS3IveayOVwYV
bPz5p/zIMkuRL12p0uh58rZDD1FK13A9ram0Gs0L4C4qKx3o/uYliknd6mKBwDxBDezaR1vOW0Ho
PFwJGCWuUMSVk/btw53DQ8ErSacXZerLrl5UA7SwJaQRw7yh9DgIC8tnc08vmsFd2TlLlmV+EocB
QRc6eWfnghd6TnCpUnRAMsaYbA8JEo9jc7vqMcmBoCSmVEXpSVCGtUL/0tJOHUpIzCJUeuQs7qiy
8CCyIwJ+A5wEQygXMkzRRkivHEPyfeIbTbaBloYY7kdvE8qHVInUgtnTHRhCLJ9SR/Dp/1KG7Tga
VUk88cg0QGPm76xnRbLOgc2/MqjsOf4Kin1Su+jhNJv4zUvUViBNpMpb9jXdCPyJRiN6EBK3M0p5
x+FvPx/Oxzj+ewdDAUBA6g/NhbMnjciD1roekY6D2vkR76cS2OOYg4JG7ll5VQ9a2casFpVcaxdC
dapjkdaiobh4YtJoLOPKqqC4WpekX8k0QkiKZWrNJRKYl7mEI4UiAAWbSr3983c/AkAmrJ0CZBri
2YnxZhZPcj7biaMnx1eukmMbjC7JE0uJth9DAicAgL3tIarKub2h5DhrCIlzQ0jCamX6HuMLNCsL
ULLHY3DKJM+p3NoMQPmwHF0nD6H2UzPZKcSR5cuOZGgsKLCSkVgffek5YFa8z2PyBaZlvNyhRgHd
JHoeC/KuyBV0SXvXJDPdTuWsjjFa2uxqLbh29QZwTMH9w692WT28MyezGDOU1fAOhiTavdMTo4yj
QWLqXcNGkXWaQrmoc2lXH7LWN6uAgW57W1XW6Lv8hvWp1kBfCWnCMddkzkcXXlfUa+Hk5GfvglYe
TLlgzoH8NySkEPXffxLf1pDmCCvvWkY8Mm1hpYp0JKhoNxWMkssGowGkUIvqQjYVjx4hm1mlRh2E
oS0P7BpC4TFJgK+BHgnK6tA2g+uYRWNeSAd5A/jPlbnIvppE++GLrkg0qmgoDfHO4rWu09NA59wD
w+uVZwCak/EFoZNDnP1mdyz6v3MrgSQjGBxRHfscWlMIN5mgS8xW4DRFeZauHq9K1No8Prytpy+H
RCbEiZDfQJ7jfh4TAfo9WdJhRz27IvE9vHe5XXJqpKeCV0hVv2bdn2EbjmYijisH6TtDO19DPAWm
ChV+h67Vve2B61jI3+TelZWf4DxczTsPFKBxxM83DVilWivij7Vg0K7GauVHfKLP3TOvD70mhFtG
Bdc7S7ij4CSy1oHVmtIVSLSsOZ3HCx8TdPOR8wupKQTJLzLv2sOvHKjK7DmdkzbeXkDdsD4wOr9N
XsZXzrOkEwWvX2qMSgsry/RdGJpNFZgRcAonEOuE37ifKg6doV0jyN616iI9Ow3Fc1rovWe6mSq6
f2pq1+Zm0bylI2hr+Z0//C5pTWRMCbigXiBMaiLHANrvcFfgOULnetxqPGWOA1oTnuJYD90jtJT4
Uqciq1EIE+vCiftEhdS9KOc6tEtQSdRI7lJ/ePEEHlvSMPtmM9ZvYPbpoQQe2MElGqDYlW5ADbuy
T76VMX4a/Mzv81TS8gm0/K7ivhINNDuSqj8H3l4BldEmCF+KgqRWEr2gpQmXNprz39JjmFmRoI3+
zqsNUXhhe234FD3bo848kOHZRhq0Bh5bqQ6iC66/8gxvQ9L+ijZ00OcVvBp0R0k0IHkivbu8LbXX
OLKL9ACUoQ93N+xEyeDHfZpvY+BKA9JStierOQrH2XNaarmkF/22NAPplL+iSeXnm3DhBkehSQQu
HiEacivCPOKVqtqjKdG71pEhFiqw8YVnQyyl1QDWigkbmHKtDvusRruajvY38MOhn2sjyqo47Plq
5XOWrqW7z5ndD3EKvbuucr3rsE94tP0aVaR1KKL7NMn853pQeV7n6UiT2TU6jYXTeWd55r6amO3H
hKe8K5WSJAHXZQnCvUoigmhA7LFME4KO87XhLvjMKfqHswdvHJAGs8OI9m7u/5H2Xc2tG0u3vwhV
yOF1EJgAkpJIpReUwhZyzvj134J8rk0OcYnyOWW7vLd3WY2e6enp6bCWWJaef67ZPYObJxx7x/dU
UuXop0hJL+RmVAFcStK2HILmVsVx9IeNpi6RsN026SFKF36HgMBuCQgD6mQkYc4XYiP450yVOsKj
irGXGr5fFa3C6d1QpXalxOop47qjV7P1LtW83siSoSeyz/Gvmdxo+sDGkcEXXPadM+5Sq/fsFwKr
EghQwMJC9x5lGphHUoKk8oNz4wrrMggNTSl1tLJXyiqvLL9pzYrZpGELstHHkHmOS1srrUhBu/Ln
/TNzW+FBsXtCE52mKdC+JVOOXM5FYZABBnmWVxFamrgXxRocOKtIBOjUhpfWyBi+RQdABS1lGyYd
Kf+lIloUBNywaGGUqFilRS8GX2l+fJaLfapZpQdMnnUWHRX3LMhfoeKAxcLFuAW7r2WzUisjddnX
nD/1QAzw04ltKUOj6WvHorM6dnU1D7YQBbrYWhekb18FVoy/8AC8SS9Ni3XxydMRuMhqcWIsMoi7
ojMvJ8K5hxuywq6q0MUTg2WqDFNd7DN/4a6ddoBeJ1A7aLjm0B6PIPdaKJOixzdgy/hcoiXCrpbA
bea24fLHU4cl4LsSfer48dywV4bn7lsRtvm+VfWlxP5vTehaEWQhMK+DZiTkvpFjulZEKRM3E/wo
Pg/xuPVCRxy2XKk4bmMXZ+CCml32lg/rVkdsYTCie1qw9OnHU+LxNsDcFsixkdtXqbgq4RmxcX3X
P5fcBIMVdiQaMPFptbGTliFJyhW7NLtyay94rl+IpA5XPAArims1/zzxTUV8Q2KBwwDWG4ha/jBI
Mt3XcFKAVpBXFNS8ABakSnSGF5CuParTSnAW/C42/GasCJuxOtMpSyCdt0V9pMrgW9HZB5RwpAqp
tcyKyus5JQzPWbob5AevHQH7g1kz/g8yOtJH25pxahYWF5LOltWDVlujA3we0lQk5XfRUgX3Nm+I
7xFAFji5e27itqVMq87DkGfi8FwzTjfBS/B6wjxKD67FjCRPN8lBRUlyINVROGvysQQscI40H5hH
06XH6Nyegy4IqVkJfCw3z/Gc7ZMyA1bWuRS/8/zUlg8VcxQSsAb6phcQ2cVQf3iWekNArVjcumB0
RXjJNzzIi837BjH7KXAY6L9E7QeXzfWqRFnRdxzboU1KEBAOaU26KoWwRl8uIDhDpYgNBAlL75c5
oQBnAqbP1CYvaJRQKap8LvGD6Bz7qroW24rddM0bV7c7dCGNeOKF2kIkPJMB+cVPwM6DXmvCirjW
cyjcoHIHrOoofonDZlDAFpbgvSFWJHnqEYxXgck1prrUFjx34ADlOgGCAbseudZruXzX5CEe4eFZ
kdvR4YBwEiWYdanLccF33YZWSBgDgIpDggWgevSwjdB07KCofoQEBxjyhADOa+GSmXPOVyKmbb24
2lz4Zkz5h9HZrzjCgfS8GRG3fwtoXXhm07dBIKAdrCI7BNzwQmlqzmIutaOCIdkTNIRDRXRWc0kB
NEvP6GHMoSUpV/DcBUw+YKeSZPXvz4aCFz5ml2R0PNIR2Oj73MhqVXSuhxADsydXKAxf8PSwz3Ee
l7hMb6Gi4aAUjOig8Is+oRvQbzdrI3/MoCPGVTkr61Se1GlfbEdufGSCkgHOlhIZHmLVNdfk6AwL
Maor+k1g1EwJKAR1TM0IPfZWU8nfSjgIgLZigl0y8osj7dOFT18jSNegb5ufQHJpRK4awBh5MnLY
jmTXSEi7YlSPqMK+AmXouMVoKlutoiW8nln7wxIBHBYkl8h8UB6czaRBEAcpOmtJZXhDtdaKJ2bU
k/SEXLdQWg1e6L26q1gDM7+stxQFTUeVVhozdFNtVAOoBo02U7Mun498Hp/ZrA0cJlMxQq3G8TEU
/XPkBuwhBWzxSlLdRB/y7u1f2yLyF6i7oUMTwLC/MfrF2ZMEL8r7vI7PgCbCtO1OkIyuMMUUkCzv
9yXdjo7DBC9FUa4SyKqaGwlVfOYdzFxuXpXYql3zpXkNdAAImLGFIcwtsF8VsMEmhxAUj2vvIC9W
o29jWnT8qnBm4P2YMGepIw/GdmGMgjg5Iz1dGRnPAXEsIrHy7y/AKzGUgy7ULE7CLkrOyRhiSnkL
rCkfKNdArFnKdc68o640ooNbvvB8tlEhSnjiV2NGlBf1TfKIajCKXptIgQVWD16Bp/FpYUf5W8tF
rzKaABGJAZjgNylyYTy+wIRtGeTJGe1mJhLuH8O5ckLrT3ioiBUaKppLOqM6yjvwgw873B9LwdfM
5XT1AdMHXnyANMgBegjT5FyyqUYGWYtNLxpS676eM9kULPCFnlRc4YkZOvfzLDnnhuwem84AdBwP
QndgYVoMv65OfLmV0/WC1Jm76UrqpPyFcrJalZKoQTnl8F1+JQS1qcgQX3sdmeBNqQtb3Rw+H+4L
vX2RTZqq4KxHV76g/vZWXMhkPd4DhkGdnJkIL0pAo37i0khXbtNGetAGzKrp+F4X02ypoXQm9Tw9
x9FTg4Y25FQ16liiguOhUNTE5xjofIew7nMOV7EnNrqXMxyasaRiVJ+m3Nuzx0ZDTfo4KyU7zzIA
tgdDlDz7Xth+R4xWtd9471UDUtFtwwCSQ1NLH+MjBZBkS07MS4MNZWV0PGkEjkhQVrmMYkSnfTFg
l5esPspA0eUn4ADg4t7/FPrAC4ymD8vIaau4T/UslXEjiFKddsb95ad8E8AYwauLGwj3NZgPbvrc
xIoTckHUAjsH8qwIQEIeHTkAWZPBI3VfEhU/3kiint5+nIcpl7qBLVRuSrqOBb2u/NE3ykJ/w5Ic
6oSiN7mXUUIM7KTAOJmAad1ERvF84flJ+YFJGzSDAiJDnNJJ4i/S56XZcrhZJDUN7aaU+pXGRetW
6MoFjz4vBKVS1N9RW6KbEKMO88ZdmIe20L+MsvcDKPXv+5tCnb7/qPGPBGpTWkw+AboQEiIgKsXi
h5CWeskqa4ZzZJSDi0WU3zmVwI6ACVQU2fFKowQ2WojXiwyBAOI5pEK3Zofy+b5OtwYgTFzvHKA/
wYuCxbv2YhhHdXsOfSY2k6t65qNqUX/2w0JEfbtwkxDgPSKKgjn95jwv9r+tlGhs+hjU8rlrxZq0
D4VzIIs7v+8PflJvQXu/vq/W7UkVUCKDwSGQwNOPbm4sXUbUahlq+Z1MWtCg90d0w7fhgs0tiaGO
j9hoMYaCs8SWBx3wlUqzH3PAuy28gpakUPdbkLu1X6Y5WN5l1DslzMdUBZ6xRUxK7c/9daMuNZg4
1g2TAwJ65aYUBaUQrzGxGrJdAhDjgxvkz3VWkryvoBZYq3zZuC9tzi40EQnmqSzAYULi2vhctmHQ
UTPEth+GGKpLS+BvPBdirRdl/eOPACQL/62/m06vgqQyarhQlp4nYzyl7tkxb2wxDkujirPYALJI
thaafmkM+eZk4a7E7KIArhp1ptdcKfkmG3yutaPABUdWH7/2oOS10E3WLByvGzcxSZJVFg1qKvgz
WCqWLV2ZZ4qibW0P0OOMkht+vLm/UdNPuHgDwRCuJPx2eFwc4MSN5arMoQtO6/QgZRsTEktrTKN6
zXNyqDNsCVBkqdKMPuq5833xdIT3l/wJNwojNJNZTmt9Id9XMy7F66y12y8RI5b6hlPAhZU+Zi1p
A73UqwV9bwxz0hcPPhYpaYweqtOKX8hTk0yOChX69pWe/fF9QjIjbwwQMNxX7Oa4UXIovdrC9cUh
5iEH46bAk1b4k2eUwp6vFwTRj5D/rOA/GlFHTWjEkHc1aASLL54TXdwEfzSzxkxAoJ9/0K5kLezZ
kmrTn18soedh1KxlIdAZv46+AXJN/f7a3XjFae1UTsXgGBLbuMKuBYDZ2qu6Ams3fmWBPuqYxzb/
NwmUM8zQtCQmkxVU8i5Gb7QLWLdQ0Yfx674cuiX6r825UIVy8GzWNHwhCThewSNA+oPyKAJtYm27
LcmBKfXsvfQgnZfAefk/CqbsPJcKb4w9CJYOvAaaAL2z/EJ/6SyBXUvbt/IjJwtrOln0jSe5UHX6
8wuzGOsi4lBJbe2afY4ER/SeY2GhO3pJBGXqGXIyQxCKWE3h2PafnepkwkKyhG5pu9kxyrozrhqT
ZDK+yE8MtJUC7Fh8zdHBZNSPGh5k/ML5nXPxAmY3eVANIKlMR1B+GAAvAajHNhv0hHVxGQtLQ5Fz
y3YpglKp8lFFCb2gs/medBt5tzRLvqTC5HMvdp6LlBQyoEIdvvNowW8f/wtjvlSAugZ9gWOqQvQ7
2+03eb7JerPw98IHMPQddc/uzsEh1OOH+0IXFo3O7cQ18pGB4nV2nBZGxhU6wCJIugTtPSsFCNQC
vB0YyekMaB6kfBKn2Bq313l0LZClMfC5+w5jQH8LoI5MkGhdXNVRZ6ffIJ/QQ+lUJSuU6spgBaym
+0s26+3wRAOwl4pyHAadrg3BT2OXb/20swfunRVs9B+iYk98Am5dVRffsUkLN8Vc9PK3QACiUtVl
v436ulQmgTp4Y1g0ln/WCsGIcT6CvMe4r978Uv5HOwi7uZaaqFPDrLMzMvxohPQ/HwvPgRlrABYk
3rgchrdkEDFer5+K+XlO8GBzefmQhqfYd4bw9K+VuBJBXUgZ+nKVSFRam+fesvgbx7XIDpU9qkcu
Wzi2M9f4lajJbVy4Bb5Bh7xaaK2dAE696z4E9a1XWYDVr+6rNC9HReOFhjeoQHeATc6tawWcIZiA
1ql6qvpEA5e0qC1ZwOQoqStuwur8WxLl6MApwXMAg+1sQKXrUQURKWNGAAQBCrq8sHozThUQR5ja
wsgBXtg0lI7HDvyg5nFnB0hdp+JIOsCt/xcLx4P5bXpGIwkxmePFBkmcMNbgTunsjt0mhWepCIdF
eS32yfq+oLl1g4SpjKmyaKehLEEteqkT46a3e68BXtwmzl/U9G3Kr3HNv4/v0aMqITeAMrSCfOq1
TnEWAtMHAIy2cmhPFUNSDggvOhrgomRB0twGXUqilAJfotdN6Hi23MiKHguhj5a7dOkhPRePILU6
cahMeCEIjK8VYvzAU6QA1JE1yAls1nSzFcuse5mM8arYLDKXzDi5K3GUC+pUcNsyPbbKF6Kd/M3w
nhEML7xnchhBEYsFmKI5h3epHLVbA/KSGoB2e1tqQyPJWJKArrsx7lvf4hJSO1X2facNQt3bfLlH
Q6usK5re7tnE8QFJ1ZrMQiaCnjKeQsirNaTOVedyctdJWMPMbAFpEx6yMyoHhktqwmH23yffieE7
2sIhm7kLIRXJDw45nqmcem0oJYf29aoue3sodoFbAqYflajirSyI4H6rsSU2/oL/mDnWCi4qcL1M
8xcoHl9LHIsyipu0g2kahZOTj+3S9T5zxK4EUP62EuSWYYK+tzvBySSflO6/X7MrAdOaXnhAASVf
FtQmOMNRb3ZRqDc5AfZPJAkk5pUJyMHLF6xxxuQvRdIJlx4gYFHDQCRX4LqSHB/5MWTmF0x+2mzq
prqSQnmNwYtdLRdxsNCDbwmvglV/2tJ2eK1NF7XA7OW+uN/xhFtxSM8jjkU5nQ78ahAPJGIHi+90
/whizQ0iPyIS0Lxa0ko0AtQoqxWgje392MOLMUCCSADt8X3/M+YOOrT+f5+h0eFgiJFrNUe+z47C
TTt4ZBRkJBwrs21kEoUGi9tHGXWQFj/fFzzjNK/k0qsds2XktVA/3uSnznTfGjt/ZBdsdS66vpJC
uWbAm4VjouHCUSsQ1BhcQ/gumJKcoLN6FYLMZDHfkGmfYiSRoVUJ2k26KDfvqzpvvv8sMeVlXODk
g24Eqp6O+hKE74IZAZjl+ji6WVqCYwI/3ONFwuB5Dyg0Q/adGqqGjF6BNntUDDd5LHwTIINjalVg
MitIjDkhJL+aVVtYWetuxCjXx3GF2cFa21dgvLq/BvN+D41+aN+YqCGpNxWmw9qh1nCEG3ZVoYkc
oCcaOntMl1tY7CVBlIMt5VAtAVOKU2yBbXKzbdZLtIr/H6P6RxfKxTI933YRqjXw4Xgd4tRylkI4
w/9oASj8YCAtpt9fvPlDiio3Wl/ATIvuzetNVjmvEd2Q7e2Aw4AAuI/KuiRx+6dBu6QCMBN3H9ZW
Eyw1DM68EhSQ8PwtlnL1qBsOUuJjLXv2SfMyEr94oksYb+mUzh6Qv+XgmXitnq8hnV+KkCNoH2q8
io9MuxrOGOafLNh/a733yshbgYw1j38H+hImx0wYgCl+FgEAMATQdk3J53PJCzGlCi8RsJiYZcwu
/wEDljWCDoYPWovpz4y7WdjT2evmQijlAOOmq9F+DKFIZzyoDHr0fUxIZ1t0EkrSzgPULf8sKvGG
xXn1U1DuZgsx169aNzcQ3LuAWgkyAnQDGwdGyI4fObh+KUlXQn1qhMis3eqdK8Do2JqNMmyKrsAE
teEDODYFEV3EPbUYVeb9bBN54CJ8VzSnid1t4i1cD78J63sfN9nMRZjRleBzBcos/JosWZKbGLV2
dJuV0Btu6XRYkkdu2OTICd/flukk3YidkFjhlCWYA2UKaZIl7thNYl1PH70VXhBx4jklo32MvWSq
KrOQv5hX9EIiZQfC4PPl2ECi9MSsT+6R2/Zb/lgY2iZYCDnmHdeFKPo2TILYL3qIqhKTs06uIRvS
am/iXbSK9/YSDtK817oQR917aRGkISpKvc1wxjDq4NOWbeaHSYz8IdWXkNd/k773do66CH1ViwKA
3fR2nkqbcWzWXoH5Fp5ItgxoKd+pRA5/9CywIPNEWsADFXG0aUdcR6Xw38Sr6IiBFeFdA/6xa9uV
wd+Z5R6PT2lWfOtI/CkXFszm1k5lzLGDEk8Fih7GyCnXnFV5L3gZN9ivaEw04RGXAotbnwgB6JPD
kCB+gW6nax3GoRKCIYcAxUtPDIqKqMklIwlEsygyJFfe+LxdiEVndZqYRuGDMZpNT6m6wEGuR08Y
bOG1Q/d0qIM06NhMzZX3z/jvdPe1qUClC0HU/vBsDcLaAYJwunm9/vR6IqyHZ8HgSLBVzN4MNpX1
pzRBQFogvWxox+7zaSmNPa8t5uJFoKoLAIC+XmDkM+VeKrHAvKx7qNqKO8ZYajm8vcChKICtJiQO
/DwaNUlziyqVY3mwE1V3kSRQC5MLjQpjvfdXdFaXCznU2YtATDuWojTY4YmVSVqumISULyX70PDZ
QixE994hU3CtE3UxMFwc5DWrDHZvRUQ1awvIeitQ1W9VfdiTEQCP2vSXXprAJtOjVQ7/tk3JttQn
bDl3MQK/DV6uv4eKbItIyyIuUfE9eCrFoeXKFfhxF7SeFwKAZwQMgDiiJzeKvo0Fr4MQWbRqoEQM
I3axXnBbMw57UuUfKVTsrKHxPpcZSBHDl1R57FZpYomIgWLhvfNMTUl0oZcWNLuN1zG7L+MamBJ1
yERTZ1H01QFMeJCpRFaofXXhSqn3uaZrgAL510YKvAccNryHeBYNNtcHbuASUcirorfdiJQnF8DI
O/dQbrXjfTEzWwWAU3kiZcC7HunUazE1pw5aVEWjnYcs1qw55Jo9BoV5X8pM2ICkFeYjpjsGQugL
oMnruu/GcLSV7JA9lnYOrZIcrTsETfg96FpALxLjdwtib7drwvUB/BOMEF02NFiSgoBRiVJopzoM
OaSb2mLNzBzxCGLMP40l+PoA0K2lpNatf7mWOv35RTCIuduxyyVIrURJ57Ndio7WXpeEk4dWqTpY
Lyg5BSbX98O1OMpSAKeHqnMNcWNkub4jlkB/K09tt3Ufo3jVKIwpCiYzcRz4IBNuP/838bQFeZEM
9uI6Ge36Sz136PfN1oxigbGvXHkW4JwCBOD/choNXvVKZRravC4weZml6WinQa6L7GshvwyvLHJB
XfdzX715C0JrHfBOMIKpUv5SrJoYtwUDM2meQubMuu9++SO4f5DJvi+IHpX5SyfgXoD3QoKx0o22
qtY2QT74ox02ilGEgRkVAcGFyyCRWLUWenxzNwbwB0qvzEP+3tbVQqqeu71/sar4DpjLNCFEt/SN
MUZlhjoebX+TmbVvZP4aneKl6T75j9rW1Z/AKvDg/4le7mt+G7tNYqeJU3RlA+2IWmI+YWtW82C/
g0xkmTSgHR7BRoRu1lgvlC3/eF/czL1xLW/a8ovjySdNnZQqfNHAOsz4VH1kOvKngBAJVJKPG+RL
Fi6N+YXFgoIbBp3/N6jpAGhKMiXPgCBtAS7IdMoDWv6nvzYiccl3qLPEW7gdZ33QhUjKKaiN0Fde
l482yrE7wJBupY1CljIRNLTgXzb7jxQaC71UvKj1R0hpzPTA66eR+Pq4Pjx+tuTNAzYM3ul6vAJe
riEs0QvMGuuFaOomVoDkUEcsXEA9FnogAiZlLAHJdQD2xIK93F6RsJcLSTxlL5pcc1IGSSLgslEt
k5PRkEYrYk9Z/ApQw9yXQLyx4llPz3Nug5eCPlSbullwtFNUeuPmLz5jugYuzLasUrXqNRiR5r4F
2mfUL5yLWU938fOpqFgdMUPs+8W0l0n+qLpo7jrwhRGJS2/fmUwO5kIxIIZ/UDLGu/Nak7SU3Cou
YTW9hdar53Hdk3xdr2NDsQ4pEbacDkdgAR0Oo6kvi9LnrstL6dQ6dl5TtUwI6fJWslA90BMdhEZO
uVbQTtnr+ADd1UtDdEIgeos7pNjJQiqLnmv/PTaACJniSDxa0dRwvQAA/+Qyr8JS11ZlMofeUk3P
kozKzDf8gNys3OlockHKmY8tsHFn+mKyY849AC0W46ugmJNw4Vx/AcpfQ9X67Whnz3WjR4/lKT3y
H0prpPvuhd8BawPEn2AG33WHJZQUeXYDLmRThqZIsZqKbDPahVmQAQSl5aY89hv3B82aD0i7iEZO
hJWnf7zl+rOEV1CjfwNq2zyv9uezSgJd0x9j8uHpb6tTRTYAGiQMqXTzw/b03rT35Z63JL1ePZ27
nfy4FFPO+Z3LlZu8xcUxbMZY4bMEKwdOE7veJTaosBYczmT/9ElHJz+mxYAmjQckFT/mVRoPcTXC
d3uxI2V+AsDBSl0zLBsDUXRknKQD4oKQVq2eyYC3UrJik5RNiPKQJ1j3P2bO62AyHS8QGRy5COCv
1a3ZlhuKgB/toPhS/EO61J1+63WgpIYumAlcCG3w1M+P0Yvjir6k2rWoHyO7sVPQdtxXYaZaj7E7
NPKj0QZsRAgDr3UI+EqMlS50bfVcPLPAns10vBKtXmctfjMYMgEGbmx2L/fFzrg5iAXyLsatMSQB
xpRrsZIP4N2KL13byn1zfEkKsmk/xRNCKlDUr3IybMQXDNsB8A1AZsyxX3jZzVzOkI+pNwzvABoF
OKPX8pnEE7oG0Jv2Tot1ecs/M/voPf3uCb/R3jWnM7JTcawBw16tJV04svsl0IxbJwNQHRDhiFNL
EJadcnOqz7luzsuu7SWAwwID0XCUmCMSZEhodvzCE/M3TXl9aq6lUaeGq3NOyyTFRYU6I8wh+GDI
BGLHrzpTsoJHYC1b0Uo2eoK0IDk9yoZHjvsXmbzsOT05dpveZA3ealcsmgJGEzRwxn17uD1J6CVC
6gwIKwo6/+hcveaPkZJFnmv7aUFEwIUsUZ3NzAlcS6AMDrDAsVv3jGaLK8aSXqtVds7N6ty+aOdy
nz2lK+6IIbH7Ws1E09dCqcvcTQAxAboS164e690IVoTRTPWIpPpSW8WMp0A6BICoAHEEWTd9aapd
7ie9ivdPzwMvuNgnphA9iFwET39fpbmDq7Fgz4Yw7BNGYK4PjpvVXa34HGMnwAR0/GO7EXbxU+bk
LBE37MZd+/vBls7izju4e8Zewq2mFUVFcYJ1weAlmgJxfqlt5BK57YtcYGwGKTov+E7zlsRgyC4F
DLQUC8rOCUMQgCwddEUqmxLmoglRzsbQc+pqkx5xu6wTbyQqOqL9cWGSlHYHk16XoihLqYeyBBRD
5DmC627AKQuEnIKxigqJOg+MsiGyBKy39EShH5e0UCrQ6QcvBzAe9CtPBzU0AkfeRPC2MNHP+1Zz
E9T9JQkTcbyMGiVHQ64hFSmkIDqEPWDsw+b13IqN0Ch3SOnGCFrAbm6WJLOSg3ZcouC+OYS07GmX
L4ISucKIUNNAtgb2v8Y7yeOq69aeE2z6/McbgegcfN9Xd3ZdEb5rGNnFqZQobztkvKtUDNaVq1e8
ZBQ9S9hXNEwSxX0cNkrwb0PmXw3hNFHxhg/FtXKtYRZ1fDxGMJ4xiJ/iPjOKNiVc5SGtthHOfvLE
B2fPnbBE0O0cxg+xkusV+FImCMuBtPkffgyWXN/s2fnnm2gIt5jrS5BjYQ00nyDBeHC3jROdhw5e
IrIzG2Cj+2Yz0cyTxQbEubME5CeU636blemOaL/u0saPcgCzEq50wq/8xX3LD81K0T0Qn42CVfmE
sYXzYDGbJQY0GpATtxckXwin9p7rigaNyxBegIcnMftdfUg+ZD3TIyewJR/kSh/DrjXZpz1zbBnS
LcHuTP738qaHfEy5otEYID8YQvglfrqw9kyEe2w60XO8dJU0h8p/6N0j+rYX9ndJDHUNCGk3cEUD
MdVPux31BW9IhwO/SgB4fmpjBlTK7yvpQglMLwYpAiQ4XrV9c4Ny4zXRQkLvN/1CLxS65UWkv5Hb
F2TKuftgGcM7u/UdAEGvckvdjkayrRxp7TCm/F05WQC6Rc0YnfwBCOwHF1ma9RrlBhSpYkdDTf++
z7gJxCedL7+HugHiVC0aGSjqTlU+t+o76oAkA0AtEEPf1OI8VAaMp+wAq/Jd2VFDWiCdJ2cJuZ37
3zFzeK4+g7oTVC1QmABjLE4M0HvNBaeT8CAy4LTZCtEqlBak3dRvobWEAgu48oCsJ+HZf+26ysRX
Ci/rA8fPQNEY6dxLnZJhIEDQB3cPJqVBEGmKh95EwuFn2LGGX5Bs51b6+r7aN0WYvz4E6V0AYCP9
8hv3XJhcp8SD4Mtd4Gj9Ey+RVNh3HsjrMZXmr6MDkp+OtPQEoBGyJl+BVn0OPByo/AM1nFprrtcE
udeGALCftmIVPSB0rFLZhqIVPPTpWtAssQDyCyi8vj0rIb5q4z2UqQt7cJNcpz9jOo0XqjNgQu08
eQwcwfvouErP0S/qVofk6AJqtN81+YnPjRwsnQBFYaSX+ws/c1fKyOujhxrT8qixUf6yL30gQXlK
6ETyiwqweBfQ7ZxLovcMfKcB2HHTfBHD7uZuQl8CXAsGrnkkL4GmcK0w5liKPIqL3klIhgQJEOP1
isg6b7ZHWR9f8Z/fP49vgwH8fn0kLyWmH8HkhvxJjj6GEdHKn18+wBHDuWgoXjdEMzo8jHSDRXC/
84wciTLAQIIR7/5a0clWPJVVPNVR90RiSgZFxfV3j7kWNQ1aYJ02PwWMR/ISnWYLB+HG9U4yEOFP
eDjAUKRhqmLfbz1At/VOo+SkmyZHwqUsEdgh8aFXvhdCkNvDiBdQZ6AHtelNzXSx5vuDM+jvzq41
1vpraYxfAHNaI+vJ6589eQnIe4IVfBVNcrBSA3w46OvVD6cDUMkJ2byfNl/gMDNeJvq3p4cHgRhb
u9XffhKy7SyRyOSI1BAesLG+nppq9twKvyyNn1b/+GnMCKS7sd7pP/JBBMePgN9+t5aE/1cvrSeV
9LpKok1M9kiySQek6Fe2sHrpjLeUnO2YmI1+f2tvjgG1IlQIp5YsOlEHDyuyGquTxBjsV5/CNFkg
hG20dCEfIEwLfGcD6Lok02ZdIyoQt3PeHVY3IvKckY3z/b5ZPTqGc9iUJv62ze32Y2X/KVeva+O+
vuLSF1DXbxL0YdJx+AL5vTZKW9Y37wfrj2UdTQPT+zl5MluyksmKmGtzb+vPa9sk5Ei2ZPVhqPqS
Sc55hAuDpPnC5UEUPWXE10SkMF8VfREYfWF/aaaV1peDUOsgoAa1FPoVcMn9NH+YL7kxQZ+awug3
o1ntxEMcPDAYWDfS1+UB1SUtKUdfqSoYOgp8RJYfWTTnoteZj0hYE8To8nDyvxl3lwGGpWJ2Hnp/
UDqOUtLkS8Hd0mdQWeK0dV0vFfEZ1nOKQ+28HjJM6O8i4gBLTT9htFTXYQOvlvVY4/63V+Zxu7Kf
XgRd350fcAK/l7b/9iYGoQkmT1FuQGIZACr8tWd121Yb8gCwyAmP/phNVZ2rLDWK9yB9AadJVmE8
i7UBx5UOTufqbIVu+4rUSJtVhhYuYWTR5OQK/DzwQCY2E3QeAlqeOhsKo4SdxIyx88qAU9WoN94u
NZh9fOiNVCUSqFdBN2Rwq3KtbrBA9Qp48i6cpQHWCaOwfkKnPqdLbf8za8TjVYE4DYj3aDL+Tale
hgkFk1Zc6ldOkGZoYs4Kz8FlFBlu7rIrjXdrk5e8YsUNfW0CD7b+ElNe24ARINlHShwb8ZD6Vqry
gZlqQ7LqqoxxWEX2zDFgl6ZFbm9KfKsIfpopvYpsFWXpPS+OSsaHlZNnb41QAcngKQTkyX0fduvC
JiHYqQlGfgLfuTaaQtGABKJBiDxlbU/aSEZAwqlEXkLqFIBXdeOwUV+ATcgCGl8n+7iW1Wd8Vggl
058Q1fgiidGiN4IYLABoTONxH57Yhl+j38cs2G/E1nEZpv4zDCB2X2E0yQXb+ZCkdtkBrRwoHAn3
XqYFtx8GJvjJ4kiemN87DU9joW+sOEc43mmZexiR6nsu0w4YSVEnRTwBpkt+jju3aLduHGSrDgOS
/YprxvTkA61U0kPZ78H75Mbos5HAa7waRpgScfuM4Tax1MYvRdupoKAQyh6cwZ1Yfxd9qD6XWeEL
mxy47w3wplqwA/BKPD6zRVVVQOYskmzIbSmvgAxIgCbLhj++oLgeRvxUF2yS6DCtutHKRCnNNkGj
JYMVRGrHh8RvmvBzaBgJsZwglLURSu2IQCIYgJkve/U4lGSIhKBEGiQSK8LJvlwYcRWE0l7M1CzZ
VFqKeTguDwBR6woNUBhlKR5doKWEaL6M2kpgzRaYXawuFJGarPhRboI1PgXdN4yX1d+1B+NBk7KY
xTqKu+BLif+PoivZrhOHgl+kcxAzW3iT7TiO7cROsuFkagk0gRAa+Poub7oXTpz3QMO9VXWrMiji
2ga/uPdz7d5NO0bs6cpN9UMZCMJE1Eb5Hac6vqxSWJiIm2r5xGXt/MkvdHuOKmPvx6zcbzi55Bnc
GWz1mM+icxAxwa9wbfJuvc5ZZkgvU+nCiSZfnSojYKjIlm1Ges3SCnj/7sH+i3DapKeqMVaeEM64
4n4q0jxf0lSIEa1fVt0tTuX/VqR9kavG2DfoZ03EeTJtPC66+Xjdsdibqm+lchy+o8SxKxKY1Nex
yTCOtLvKyb4WWX1ttKXdCdMo29FvoGB2jGk1s76sBaOPcvvIxghWLE9ac/mKv2Vkz8qpmC7Kwi+s
P5K0z7BCofPDgTBgfLGFu+sUlpEOhmR5ujVr5x5CzBIdIsZt/onaTOSuMPB7vpusy7eLwfTJ3CeT
VX9nYxtEdwUju3NOCln0NmbFsy3COA/cw0Tuttu92Xu7bhk9daXgf4xq9z9d4TGUNJPNrf1eRYzU
GN26N7JRD9fe+sBLY8zt2cDq3CKmuD28OssFFvWnuvQd0OpS2G9CwOUNOWkdUmiI2qbiZLua+X73
E+wRY9jX5xCL/HsFA5DrzDP+X4VxSTZkNlXXZeaUDpXZ9HuV7IbNMOG1XJbSGX4qGuQ2wL2Y7uk+
THYnjw1mZNvHjWB+7Uz1ZIBkVEeZD2Bk/K8YbPc1jln9HPAon/fMdVeJN5UGRHLEvx52IEgvnQCV
DzQ7wMlNxhVvRznN3xSGtL+xquZjn8cOmNbuGZ6BGbHW+ibu9XumQoO3Spv1H2YkNHolC1tlNk84
AxxuQdEXDjNFUPG7DSmII7w1e8BYnewbOJlhdigG8UZ34cQAzNr+jjrGO0pUmnqmKv6gG96t56X1
rBs+ZtZuYUZMEkwXHCJ5u2lEW9ZUmHZmiYw5PKgCzIeU1i2Cu0fFzxnCL3HJm4rAcIICf4Cn+fpt
WSq1wy4ul3hQYiIfcXa5+itdWKdh33d8xumoZTu4StFpIMuUIx/eZMhKcohk/QpxxwpOZMT8AIzF
KrRrTamqv5UdA3I9Au/wfetaQY84WvqtwQRjOgGFqH/bxqH0OzaD1DCeTeKrnlT8tYRV8KGdUlHd
yjS366PsJtCSzbzA8j1YXnysMRwKXe7sPRkxiNILXePQcrms9Plojqy4zRjV/L0jQbHB7NeYVeeC
rmz6BA3sdg930xH0DVrC0IesEBRhPQnvwIcu1BiAn1OFzL8uoFUuD7cMGRyNv9fUmRK5JDscyzqb
su6sI8th/Ttt7fM+a5SZs2D7na75/MbV2pBrs2v13umC2Lu228z1yOK+XOGTamg/jwcRF2lU1z5y
3k3zM6zMWH4im0KUBLiY8BB3Nn9ARJjm6q2s5eN2rKa+HpG4124R5DNQYSFfQ062+RPJdkMhFiw/
UgALhkk7nPzfwUmH1Bf0cL+3vencGSjB9CtCmfqazLwVfe7b6hn25G4dWt3Yr4eTIEaKJVbVgMHi
AiNMjcr8tUXdeJxltwNUnljc1V1ZfphpxZYt+komWft+Zqv5agW49xutd1JftyqNT5HithlqWPRB
bluq5nfc9Cqejmr1blASYwavWWVBWJTFuC6PcVvaxwWOmRDjr83H9jYyF0NoV4cgxlCx9IDsVs5P
HM5kdb+lQuuzZq4Dnz7i0w8U63MZaoiY8BjnWcJOOI7NVxQbyLdEcHx1PCi+Ig6otGWLjJDcsWWg
OYDkgRd2+wEtdPNipsB/oG0LMy5pCk/+qpui/bShINhvQpH4LKDTnC/rlKEMklVnQOwciZyzbEc+
1fLxj50sb3Nsb9FWdzlzC7IL8znr3jAtAhe6liEI7lRpu/u+Je74yaoMD2HEg276jAR4k/qFFDA5
aQpEES8qv3ANKLcfaQZ3pGq1iAIDQzhNKNL3xF6BxHfipPaNh8HDCQqSmWhqec+SYM2znzqsokVl
jRv8knkcER8C7ROO8wo6p6zhGgN7WNzD2G3LW8vqDKEmWyRQSUvm5mvpllKfM2bZf7EScTmruWqe
oCn6AE+KJoiTDES6fqvDig06QTB2GoGH2hMJJt9lvzQkcwMr8K9cd7ZC8pATlDXRWu7u8S6yJ1LP
aXzY6K74rdrx02scO19fPTXuazPBfXbw47Jll7VWYn1g00QeyMiWv3qu5EuqPFLyHJdQFtRs2adz
x1xoASyacrvrjrKEeSlJHwYJTMMYAk4AQD9NkXt6Qd6Jf5al8+zVFGK1T+2ycfa1ci7/ppxpETIB
+mx7qF2e/NHbRJsCg3ZrNr1puFEC0C1HME2oPnDcuLimgKg5FKpDcoeDtsMt+7tBWsd/h5eLHhKG
X8INQtiJ9ajdO3oZ3SpR76EMhZhHFZ6jUTa1v+yCToiXg/f22TRru2D62IXqxnJYkr8cusv5qV1W
jXZN7FS+jnGk7JSlEVkpWWPCiWWjLD81vjnm04F4YnY9uDUQgZb4lXfoadAHUxhz6F+EdQ17HbGH
VE8IlGGnsLchQ5UlUEOhWGibkF6NMD7/rPGpzMk3sXh3WB0/87Gmy2U88J/AHVPPZkKXCW8el32H
pVfkQ4GZmpeNsONP5bKWnxGoqp4VyMN741u0K36S4pWN1Qzf7V1lL3BKAw/8cd+itJR5+xeYAv8J
riulFzWKll20YisCumFHzC8Z18cy8J1y5NMshs3DpP3Ke0O27BFRmPFPKX3b9gGuqx0CMqcRerva
4h1aXGJFjxjcEj/NmfrLEemzXpTZ7X9KmvHb2ni6nVccjXIopqp1fdFiZA+Ek2XTeVRNwXt/KDC9
SXt1wUGWbcM0N+zzDMERhQfBmn/BHVLLXrRJ/zApJd9vnffslqaAfRTFgewaxfCU+zZMvEMLIn36
R10zP1MxHpj3c+pPh1PtI5bY42BEGDHueFQZ3Xuuqxr3P6n1jumCIj1208aR5ZsVhzrnM26DxfHu
eY+NelsiHa9C5yB1SFddxZG17wxxGJ880f4ZGavjOMhyRFpn4S392fEM4A3f1xmvw7UlTL2rUtwQ
b9rghZq95teGZas783WP+j7fs8WfpwopqT0MWmFCAqq/LE9b6Wz4jEeEGnxqLZB12VkCwmldyD2r
0BufqyjWtzHfgYPzFqU+LG9gO9YTHjFSt7m8jWcXRdechTWwLgqr8piAq8ZyOlW7yWDsKcpDo3w/
wBUBU8cgl2z4wgcyN936L4UGz7zYGN8HO09qvvq52xyOLVw/j2jBjL3auVJ3FbOTuMHgrsxPeWaX
7bmBPFNhY+LOkvBRI3Cvwcg3zF4aWchBZzs8X3wJNCVjH5VGXkiUZ1lE5PLQWPTSvaEtcq1xd9bf
d62r98LNaDqWMuRrT9p5hUTG+fCZ7LZTfaiFqEADQG0Hyb+PdkgG2b+9YctxrnBS0yG34NyRZFdp
lHoBSU19nRf7A6swdK3QaQDhKoP5lO+T6lBZ0fZ+nfYIsWQNrW1/tASGaSLrIvjGqfnOclgo9ZtO
O7S3MSFWpyp19xQLUy69XFkNbmqvRN2XmxJIa5YTnAVBjqQ/I2tk1he+k/OJu9obDHws+tkIQf5m
8DcDzNZ5lU7eWamHvW6RHuCxngyq1Im/YoiwfN5kcO253Gyz9SthkfVW5c0j4V01DakEV9JjbhsU
yeomVKIBSvb/LNgbWEGUvnxY8TOkzfpKPmHMDJ27KoT65/MgPlPBmT63i8WWnGvdToNE1cQGOYmi
QRBLU2GMYtb4TFXp05cs47O9ZDkOGpwoa/MVK4+/+gDT2h4/Y+REO4lwBalz+xSjYfYsDwwln6LB
A8DvMOGLYmU2n9kqJnRQvkW03ZELOWT1osNQh11/3mvwC4zOSC1E4XYwtLLRI6fDhwwh2hhHeHeF
nF+Qa1MDappQDmdGIEwX/qV1jnzYbEW+InYDUmNLioel8kX8m5WlGVx7GY5B7tsunbv64H/Svh0v
bgplOhUjUA78lXl+wJO1DNVgbT6rCo0rnnpDXlMOI3RqCpOdMzvXGLWkoqhPOWQHrKdIq33DaR3V
SbAZVsFjw1N9atHY/WjlWGYIWK3Vk5qOWJ9hPc1/JDSrQIb2ylX9uqAc6iWX7RNmczVMCWTCqZtb
MnUvodoLcy0nweUJ0zAwJA57NSHgFkfwTYFMhbjeGkn7vGzZD1qWXt+jmTAUJeEO6HJqCbpVaCsP
pAmNcjXnJlFGz6yoxW0Jc2rOIUj+Z5VefTGApPktX0Wx3la1rcvr0jGJy3rPNjMEr6EjkatSDMGR
2k6wSDtceWqNUP7OUWW/I7Sgxc24Vd0bU2o5ho8rtOnLI1vQBWcLWhamyoXeDhlXcTVj5YoL5ah3
2ylSORj4xhy4PApaDRuh9KlmM07uqLPtyebUoLgWJMe+R1wjfGoNyfknY6ndHyq7o1fElCAoEmhk
O9T6wPBvdXBjGoKw8eOkzDEou/BSo4h1qlj6GksQaHucRzyuvFz8aeOxbAc7oQ84AR5+w6+LV8zb
AHXirNrfj9aYOLjVGjRjBGzlkyLZBhTGAZLqu4gBj/uionFCReVse0KSVYOxLqyEfKC2ZBQBUhhN
6JtmRpgQQ+e84oTacv1Qw7c4O5ksyM9Fp2BSi+YIp92R6bIYQsHKeSgaBsm72JhpYHx2CNisKL1C
oonkL4qjbyrOgc7ieNXBoJbUH3MtfSpGAss3WYNGAMgO7r5Fe/IvOwz5cayVo5ca1bXDpSnKoh+x
1jEDXu+ue1o460bg/aJ5WiwLHZDCSDWqS4GvgRhDmJIYy/L2JotK/ezoerzlJE8Y+vAk/perI6KX
KXaKtJAytkM7pvGlWwlWfMgF7r+mYLjGd4gK3sncevQXlQAE1gG2WrGTdbosLY7ovoMHDk69A6OW
F/TTC/Rhstzqxx0eXwgjSbJBQlc+4YzdBd7oWc4EEV08Nfs2hDlm7TCPsAAZeKzdj2LT0Zz5zGzZ
o70G2MPDfvxqw1781amogd7oKn/1a9rgTbahNhoaXWIzm4abAtkuRuAO7Qr1x4u600P9UeEDILQK
B/jGig9Fhtn14BzFQIDsJM6xMKF5GlUiBH2XbzDkkwvzNIbUHuc2iws7Id2rKJ5oHKMbBI6Df3IR
Xdb7MjOPxuoC8OBktvecVrK46uxwj227mumUDCCafuJbph87IWp+qxu/0UueQpFfZuJBCXOhNDYZ
HQt/Ad0TYEdSfdi/idxm7EQ8Leabx9n+patmSU75VE+o30jTTMN6VGZ6qhKZp4dQzJr1G6UwUbEB
8YLIjmynckjr7v4U3NHlVC2Zas9dDk3osFA1tWe/lvnvFrOueDeHWD0SUmyZn4+CbXbwNg/vrW/8
Z4W8eNwCyLbZh5yt9ifZSYfqddur/eS1RKK25jNyFQNd6u+h+oAhI8SQd6YjJtwtJoOb85JoYc5E
79Wta8Y5nRQmA2ivmaK3ZkcDcu46qaarTkq1/YfvKM5SRtrPqyNIIFw5qirT+4ij4YSA3wIjogkX
NknAZ3Zm5cuqhARsHEzdXGdX8A7+sTvkFz610QLxN0W8pCybYIh6YEsMVLEMALMCuXrpkLQILhF9
GUfecoehtrUi4gQ9p0pDsrx82Mq1sTfGPlqLVURsMXimt9C7A8+EZK5R1g10jc162nUef85YZWbw
UgoUvUs7Affs+HIKPp/vyV4rAr0MKQDC4CGK+03gBkSZVS4PiGEDlBOBlX4uszJYpCKz42brIt+Q
ER2zAPxbmU+O7xk+QrVDUwAfCTj0HGb60/IWZyBL2RtAHZFO1KQCBZPG3CdKmdUgaRoTlw65uaja
gBS59j86dTXyDozfsmu+NLha5wS1/wk+Hpm+oRBRZqBYo388XheqglTy5trACpF/3ws7/kJFlvjA
5zghXntZl3y7mUinCbhupsj9TPUaLofH/3qQSaDh2mJfET+AawK+7+PWAhZKe2pOEPi39lLprX4V
KxX3gckak8ZLuVaIh8aY7BvzUSzPRHpGsz4c2ZT37dwhfC0KaKjXGFMCa7WPSL0HqjIAXymqPpPG
HycrxricGiDE39MUUSEZWG++sFqN3yt+VH/WcT70d6FRZn7ZcIVUX3Nc2unuGGET/gWfMiKcM9sq
XG2wqssfsmrMx5/B2AMvTK/LJ7oE5QfdSWYG7C8Pf7OiWZGXB7OQHxazU1gMpW6/rqHFxMCYeYXi
JIujfk2LCDjWlNoAr+ZbYm0YpDMK/gntVgOGH5ELYJ5CGTdzx3JnKLyuTL3qV5kIxbtYfD09iXme
yalCmYs3bc30IqWZIMRCt+T/Sj27Fvg4CAO0+dB5qPqTLTSy+kZ+ZOoyjpx0A+69AIOR3Vdsv3cz
aXIc2JqTE0G1Gu7hEEK/ARx3j2uDBu4qUEUgL9T6uXpMR7C/mWxtwky4Lt3nQmYwSih4UgCv0S2i
9e5MC6Iev0ndKeH9enN1jPK0b0309x6EFY7pD4sJVG50f1SbTcvblmo5AXkwNSZ4AcBj+HNbypuM
e6ZuzhtIlHuya54jLjcAh1cFIfiTy96ikYRrAkdQ3IGXtnuS/UDFW8/93IoMlh+tqsAMwVP245OV
eGlMcDRDYDjq5gGI3badx30+0omJ9iO3HqAqAv+QcUgH4Xy9vFg0SfI8tThIT0jHG9dLNVM2XjEj
UnwrG5QpeG7tRE6Tk+knh2Uqish9GUd/PqAjQ8B78HK+c91W6odI270+8Rl5tadaODW9hwNn4t08
or4ZAfIlmNUDAy9c9a/IEFXykB20vnOsdHXfmQ+vYiBA3xXZlvR3cqwZ/wCqi80z7tcCXUjSH+pE
q1AlcYpIx9KYBgTWJFHGakA1qO05uW1laYB0WW4+0XkEtgVGAILFFIGOWfgT33BU2Ww4OuR6/We9
OdQDqbiCV//S6Kdtouv0ONYpZChhBBibku0U/Aa3uRymddHHi0A58kZm1HlDqmv5FXQ6CJ1BEJPI
fTd1vn1fZA5PpPVASXHAIkvepQPvZ1jaTC0ntmWmudYqmOqpC3SCq8gitt90Kmpoc1OQol8QqFnf
2l26pyZsc92nzdFzPZfH45jDwPy8jKj8zoVRx0M0ma17NnZzBXNkO//NuciaR2/WHd9hAR6GWrWO
9YBzZ+P3ReGtfalMHsF0GJVh1HIWqHmZUCWQ6dgqAJ2u5ehIcsxXeK2Ou3xt5698wrI9S1JDCLp7
6V5WRLK8eBTZ0x3EDUAZNK7Iul8Wg8aIj1n+hkfafkGjER+FC/VP3+GV9abk/tpMx9j2Ta22H0fV
uaJXlUTlxde6YFgLzQq5/jI54KTB1s8UcKYCbFA3mP9Y1zb2wAKS6WmoyVcB5J300HPCyH/WI66E
APA/9t2SGpi+ZlMJP/TRYC6lwVWNbbTm6dzg0P4a0qJ/WaB4X2bvUI4hdsUMJUKj7yYJCOq8JDR8
AxUOn2kqpV2R4+uz/7SihevLZaXfJSfmF8sF2fvFR/VSos4qTzt673jecmufA3xIkKuJ3Nr3XWpU
bEurq/PB04r05I86EzRGLd54faA3VzUH41PnfHwTcqugefjA6x3673OE/GFCSbvO4cSjn8LJC1l3
2BWlfe1ARwOqclOCphB4ih42vnTfE4fG8k6iB/h8YJzwlU0eLN5IV6QkjsGnJ0kskGiauP/FxgZV
P58kJBwUANr9pmdRXwLV8924hQRSDdQQ3CqAaOI9op/HGkUs1A1MUIW6Zlb1lwQo4A13RPEHih8Q
RC2IcbBs41F+JTMueTRO+/JW4EHKPlO42ntiFUlA3qf8V71v7edNrguIDLquYiCt8zhqi9y+uS4b
n2kJJ4bWHd3X1I4iA8PjE+npZIH3y10CuIsTtc8YcKvmM45HFCeKsep9zwOfrmsT+ZWXVYZYPNBR
n2LQCMIkIiHMPnYOJI0pZ2+HGoXgXexKZfoDJM1f1oAK6YGBqm81oxp4GLDDF5hC6HCGscrWDcKk
DAZ3lG/FUEnU0mgl/Ig3zVNx38D8be7XOPk/PNOYqMTdDLyWVmENN5SSvgRWD1Z7wNy8Ane2lHG+
LNuYfVnHNWv6EAF3Da2JeL97mQV3tYsBUuEmTAfFkCswyl7Gb8KP839h6VY9MO0akEmzq79qok0B
s7bCvIH4P3TfBbTCg95ka6741vlnxssJjHiYuutcoHAAFTFiBFpN04tdj3y7W4XDoiqROWjQK8L/
DZs8mduyzhIMRxrFK1+3QyHquov6XO2wixqyIrV/jrnACNquxvACrYD4ovAxn3ZWBayI7YPcQG/s
vhvizCfgA+xv8nxDB4ni7Zdbi+NRiRxITpvqe0U/pli866rXgvMKsxta1v/peOTd2c97rV9jAcYN
azAtd7vDsrKYVnhHi/GBnPsGajPPtHlYdw5T/KPNN5RFWX7HZRqb81ZUCZq0WvBfnYzuGQmx+KoO
TXO6AKaM4xBDEX+RUmt9SbtdvkMwgeKnZdVUn1BdkgoigX27D3mCuWbABb4CjZzW9U6oFJbLjMr3
teHFsf6A+HQnGBsDe66uBYGadlANWS8kMrs+7FsHrrku0scqm1d/AFfIeXkDbZFzEOaZUnf74pH4
GetYFFfuyJHfZtmp9xlbrQRga6viNyBZR79hvLawP1BiMggtAvx8ADHjbx6zmOOAg5v+AA6v66uL
25SdpQkOD9DGmqCbwj8NTL+BzGzfKTwcIIZ21ZfMNxOqwmlc1vvqQEF7yhHL/aPWIMdPI86o7Kyl
KCGcAMEPUTmakOmG9mwMQxvD2F2Ow8GjqRRAqa7dTOWKSbO0AqtogvnXduChAMDN7q1Bb9Zitdd4
kB4SRjFgQ7g/sm2Vgkz8wGBTtwdC71eU+PZSqB1YeK/mVX/TDFzNnxY/bh6WKSNIs1qQ9n1Gcmq7
g5VgqjgdCHElU5/AgDQni/QyTHWnsewelnGbEcgJGB3nydh8QeBq+d++pmw8u5YuFEz+1PxsNYUN
gMn2DKQwCPlLXc0k3GaOiREIo9GXQtaUwQw5baVHvrV1BsgBMsXJdq5CxCEbCVDKCwaV6+2MZQdw
AJR1CUXdkTRG6z3BRtWJqC+FEdP0tFUGEGkNEAVaiBJCm3uUryWswiaDCAQ/lRATjbhy1SCrctJD
YfOEAnZtq9eMdocHd5zQUULMIcijVM0a0PN1HIhakQl5KUTAvHwqoT4C+dloMHZ7S7+JnH7QHRJu
O3cxhbHpTetrinO7q9wgeYceaEdh3/akAVIaOlC9A1D59jf2cXT9vOwOxGR0GzvByqNN33JhceO3
Kjhyhopqme/tlM1tzw8OdsxDSFGffY3mdcCB2uyYl2KpOMFBHa3unmZlTkLlRXxiYaMgei1ouuNM
8m0+zvuiEv8SLavhb7SBiPpSFZAAcpynvtm/BIBq4aQrc/B7s3glnmyd8ezqS5mHu84GoPZqmzPy
BeqqyG9TLbsGXWfUj+1mmIOtNun8/A04nvDodxZrXgqbEIwE4qdcpq90rER315oG3MsuSVXhCQNt
fmd8oetVUwWovjuy8LVAl1b3nNr0YcPLN3mKqQvp2o2mAYw3E8yhG7LEv5CNARXLirnxFwj+kEUL
0LIwFyGOdruMCZyrKVP47Quy7xdKRm1O2rQpDuSwIx9CaSDVS/hc4FnQ5H1R3O8MQaFZh/tJhzE+
QILnELLdgqAdOLIAgK8DiQKAqYLuhv0jBHlA/YEEHqlyTMwpdwCYbZ1dlhemOAB7XLThOFNRYYJi
nboPeVEW6nQVa+t+oNlhz01koEXyZtryYYOcYQUAAiOusxPaP1rQ/cdFkZUx2CmgsPg++8ZhVm9a
2vGClwxNnJYggXuFYQ13WsJiOogr8qO7QKU2rp+6mU+iRxJ3mM9TNFhMyhUR+jK7mvhdQrSIEDib
b/7twLc0z9sIkd55r1TBX/wOEv07a4kooUcbYeVdUSNRcyNZ0z9ZDBA8rkRN7p3mh1/gvFSv2G0e
l+8wrhNsZBndYGq7MLiUdv2Ylnl6VQpEzTCWGDSAcTY4XmBb/BgfkzYlWKOmEZh9RPCjvoNqMpb3
eoPg9gzceoqXZe8wFeqXLtILKtS2PgPL0Rg2wCsf79LE7BMBl2VuCYMt8+veAdN6y9qF5/caVw//
u+umdQ80YYAZuWpZFW8piPoTNY3jVzZGdQyaJwq/0hp6lMcxSkxrQ18J16r9OADScdIeaLvBLUzf
SNYUG7IbGtN9dh1p9x/lUuDmICUL+f2BOgfWr2NpEdmKL6tOhwszWEnoRnY4REmKW0uMTfsJPktN
d90jaMablK4TgExrVHOD27B/riCEt70vVF7SCwwt53ReEaHaYZW5BrqMaiv5vW4DVmWAzCpeV5PV
+h9dswMZdWMBuZtbuk6BGttMJN/aUqjqPO9knK8Qa0RxIpWnyxNOZfllURTXoKHNEr5IfL3upm2U
45tGbLJ/yeD0jo+O62p8FGFEeRuVZ38owYT2p4+0LSD1gKrJA0hEBBZIwL6wa1g4nf+GWOeIf9hM
Yc8smhIkKuD48W6egA9AuHFEEFM4uKM8HzFIeslwNruvBMyO+2BvQPuh3myhTARWPfK7neXsDwCJ
oEkP7U2RTtqmEcGroPLk3Q5CAKRyp5AQSXRHwqXKKpixp3xu2X1NjMuv1UGPrw0Cj2HkI/Cxr1Xk
OSZ3sHTeYUu3xfOO+XMJsgTXtukByQDfhfIFzQa65B0DVw1BQCMIcujyiXc1ro8OlzU0ajb/UJRs
jbsRsxP7gG0OPUN7qFL81hL9WJ/ylVbn0Pm8PpV+r4AW0XypYaAW9fxQm8Y/dOuMFjA5AoMmVx5l
vPNxpsCwVUmmC0kCupGiMmU55FsFB1XckrhWsyWhLbAjaulVgIy9GqiQY69Q9Ng+860jJ+jrYH+9
jzkkeBOwH7AZ0Glh1qYDA3qe9VrPP4Rx2U9drn4F8mDH4wT5RWd7G5rmB4ji/zk7j+24cWhdPxHX
AkGCYVpJVUpVCrYsTbgkB2YSBDOf/n7Vd9Jd9rHWObOOZjEA2PtP2/WvFAMyn+iPSDuam8xl68va
Jr2HOynHq6mC8TlklXNey52YWPtZyWiYrvcmjmnjes26yY1RN9YiREfjhhf82ootyUewKDBuqfJs
WWn33F+ZXjoz8pXKDg4VVoB5by11BjNbxhRklquccwXR0otixFbhpopQT9AGFgHBRP0Su6tUt+2v
spbLr9jLMm9bQrE8LLUHZhP2lcAQHPnLV3YOPEcNfeiDE8KJXjVRO30ZrQSrf1hX7SO4vj6GQZNG
tEDt/JQS7TFepU1lll1Bc78gKmycn1UmE7UC7KGySW1ndmFOFw+O0RttREZh0P1SVju7+9jrGeE7
kf6RgxExQZB2SlnvcCldivhOe4/tDOG2ZiqzKddR1SEsM7EY7kjLGMhhoUKx9/YchqQWdvPcrJg6
lryINJSvdGf6fmCKqln1Yyjy9YDw2N4bu2emo3QzjYTcK81azCqPN9CvLe5CP2vuiDuOp3XA+L+Y
r7TuvvjoAeu9PyMV+jCg3j0KQZ/PFil5mV4DU7gNGZjlIFb9VAeIy2K++S3SsbGjApR8cLlpBOhC
600//aFYGtxxrbZ2XTwgrpiS1l6uEJSJ24HVk2+qUI2UsOdRuqtQORSvpk3lFVGgIQqBKijltnJA
2DY9wl3OGdeZ030kalMDP+RddVXVKSmALFc81r7XZUA6QSIOixNYnJu+UwwENwTqRogQuaLRjCTh
LODQQmgwJfHO6zMG0g2SooMF1lZ62wmJKnHy4HFpsc4yQk8yXHo91siXIBdGe2aGR8QHHg0zDQ+1
kZj2bZkN9wmi8QpAjgqCWKyMTAwDwjxuKY2zvcWIYn0Hkx4+h8gAiq3v9haS+bb01Lq3isU5ZKhS
p2sIBFaDtSCu3pbpSC0wOk2FnDUDFlp7adyUFPH+9CXw6I/WwJx2fDV6BVR+3oYm3RqvdO21WAYB
2Vf2zaPJBIWG8hl3NXpKo6ydh8jbyz7gNxvGLztdHvxUdWY9oczxT0NkkBxoBp471/wY8K8pk0Wx
1t44IDxvAlKdaAPm753fqOrbZLTQK7+aJQMqvSxWJzgLJyFSr7RKCdsSu7Y8FFB1fHZwzDaCfNTG
WyNatXxJAvDbFQhUSjh155B3mru6L3att6h7m7cTrmtl0ub2LKl5Bxkvi3W5NGm7dqo6fowyQ0Vf
8mVdw5fw7TuKnnJXpW37lDCuh/kvM5ziVdfF4L1zK6JvXlwtwY4SdIk2ZaSB5kzLCl/7jBsWd5Xv
zHtnaWMkt3NXUWqnHfgyd55b33x/MXSeeYp9ZhgdN3rrIIT253ESCr0Gn/B8pUTJyK/C5NOTZbnd
vB4CII+3qnMM/YpuiOIj0dayyeFnJwbKyOeHMporpF6eYRKFr3GY7Bxbmum6ZIt7ho4JvhuFyPFQ
BG3/1iClSDaNclldEpnxuE+NX2KW9tt5eKgZWMSQqWRukxffHZNxx7NlsjeFoPV1aBvf22Yx+/C6
KTo1XY91HBkfiYfr3I4YOwY0WcbB7JgqP1yBIizDzs+j0NsNaV6fYZk8fPO1HXxUvZw0YuDKebZK
035zG0tg1oKfyraVF/Xzuk+X4KHVeZYgk6Qp3hVeZltY2WPSptBxMFgO8ih3ont0mWm76YaA0DLK
DtU8Qap4pO3VFKJrf/QIlxdag2t3cyneendITlmbOAzScmagxqKgXbuX4aLNRsfphChmtBpyxqsu
kJuz6aMBwZjMVzlWslkjE4meR0ZkaXSwaRpzJLCRbemMy5vS7wIONTcGhaauwosBnFy8VEJ3P6if
8+muzg2YjT8OfbC1jKyTQ8pb+NkpnedvrsAZAibFzrMZ+hG0wjGGIzTU1jJtWhUn3dZL2jh/5wUm
KLTpUPvNhBmeHFxO43LjOW7+rjkej2IU0xtS3Fytg0UhY2rsQbXrpRXeez85jdp17JwpjaHXWF/s
/OyXg4HmlK7qKJw/HJwMx1wjOfswJpusQ4s4mlnMEZT+TUbC4PK0xDCa69TLQBUge8GDt/hpyuIA
mhy1PyiDXLHrAm+S1/k0Vfpo2cawr03L6KwGZ4QlUcY4NoIHO8qdm25WbbRBJ9h7JOV0g/uo9OQS
8JGxCewXzgXGcMRjiiRPyyG5Mks75rvEbZtir9q49K8HjmjrAEYMD2rXDXS8Z7udveF0TMQulgqa
PKYZA/MI4u4xbUO6daHc5uuYaG9eaS+A+LWRTj15YZfaGw7DgvhUicEdhUUCK9qVQcPmvnj6Xs8W
knIPCmrYocS2+dXRjDqeeRwTOrvFYdOAEx+qq8ZYtXvL5+jH26mjj1/HNkD4itmSlnvFPrj06xIn
rbUPhY2Yr0McxuPNdb+OxWi9EefQPBWmM/1D2BaOu61HEX14LcKTtFBFtBmrKPkRT27krOLOSdO7
yZ8tABncWcmtJBz5A2Qj/BhqnxY4n4QKHgu6fYHiBGFbfpXDmqE0hjDsnyKsUCgykrKl/FRqYi0u
fiR2bdrNyWFUqIDZp0QyboRxmnlXjG0Q3QoRURTLMZD6xKCUJN30pj3L+DLPb4M316JX4CMt5pex
7nL7yrYNuvcg0qF9O3gL7M9ULbNzF7noYHa2LxcKDSL7Bl9vK7wWTY/Qp0DnBgpWTecqPJ2VRtdQ
2xo8wFU+OY+Qc1zJQmtclaFr3dk2sGzM6rUVhmT4aP1cwjxWuxJAYFk3bSTZG8Iy/5HyvSXrANJZ
fzXKT4kSwA9B2yGy0Xn3c4dZmXHojFjYFKgKGRZtsoA8U4WN42A+NDzYz3B2K4yEknDDR2uaqzhZ
aSsoADD0bJ7zrBMh5bclrfqmE3nO5lTE+sXgfIM2GkT9uuhpeDZi7p3HcIoZBwVtWX2Tpuzd9VB2
o1ipqrK9b0wX0EhHU+S8K5lMJZ/eMjaAiBlllFyPk5qDnRMQhoFPx1/q3TS30410DY0POrUlOY5g
VDbNcgo205NEXH939QJk3AV1VzCPCgKw3LZjsHydkzA4lRiVDJWyzPw7AVBZXkdu1MW3g0yyYIuM
K83vXGGq+GFyqsUxFE5hWiJloLCaUVDWU/Awo3EevsCM26+tgBvakuNhFdukQ+zCBp34HLEgC+Mq
rnqyQypbJc8kzuXDfrCRWUPwTFN5dCLmDa9GjHcjrR/zMrZRYXFeREWSfYdZFwB7qAb68OQZAuOe
ioDQyDXfICcL+urgtWuz8jn3YXew0pQlgCydq71r89DjO4qSTq5Rwna39ejTt7a1W94jgD7bq6dW
jitpz+rV+GIpT/Cf1E0TYcvxxrfb8g3EyuH8goVE/NOrGuuEDeQ+eFmYrdSSepgmqrPCWaT2GNwi
SIBkK3q/RR5F+1VAOKd5yImsIf8jxb/9BfAbxwcP/KjepR5aJeoNlPbsX53dbDB/2uVdZBeJvU2p
dVHBBMWAKrIQTjkeY2rF9DD62dJfCVGZt0zTwW+8xZkHOn57SFd+ljQ/JzV5b4loNBtEZWfrbAjy
Ux2NwTcbL8ibb2UGJWKM43lj+0GrNlVf4xE1dp2/mbG37JtU2Rgl0LKnw1bGYXvIx04FqwixnLp1
ujHtv2VG9dGKxesz1wMa1Wx8L0Xi3LsW8l8dOqTyZ1XhwIU3U/BCQV2blYcrgaSnKMaThuQfQWQY
zRNvyO+j6WzamJMVj55Ka8g71ayxgHeC8lyZeaPb0h5f+9YBGCzKeor3gatdjKPh2XUHjUQpv7Yg
jxJMkHMp8cYF5kGZwbkDp+h60NWi+15NgY/hRoGBAjTho1l+UilNXydotn4Xa00huot9BLQVsz+L
cSO9pCDpjc6OttvNpx7HV8QIirapK7mJEoPPonKT8qkOvUSjHSk9s+6GrCG63x6sGsFGVD1g3uRj
C+UgrinRo2AjrCZ5YsqBa90ssrTNJpv6aL5vvaSk6jU6dBn0ToFP8eWxV7EoUHcYY3cvjNNqvXXv
w/VFxNUMcHPB9BKlfTK+LNMCDG2kl/Zou86f6Rjn7k+AGt5Dhv8y2ou+b6i6Wda8pWlx5BraUPEm
3YHJIi7SrI3fuBZ5G+MZ2oiWc5HUxA523TaEz0RRn4qbOQ2xt8sydZ+buGmY4RhIlDheHLcgabFl
9Qwl6vtnKN8KUU6BCQHkP42ijS/NeMOImAxAlCd5pC/Pj14X4SkCg6rLtUI022+DJROYLtuzU1pZ
AjI3xe7priA05Q2oSP825PYwrqYhm+9K2j1moedRNF1Vw1mzCf8sHibBQ7kfOriKA4TaoAkKbKvv
qOc1DbpS1T0PMJvA5xC3QoCkjtnZYc4I22pwbRxG6BoxSdSLObVWr4tNXNT0+lbIj9gq1wTvjtPj
NwAERYZeurKnCI8JoGV654Lvm+VQNugSztrO0SppHEVQCTy8qATXAJrhi+eH3kclspq/B89+6Qoh
bmlg02Vdwzd9jSOK5bU7LjXegT7KH1pcbPYqQLYIvgsst0JPDrLCoYToVwMwf2f3ZXIyUno8g7yS
ydlNaTTZK+UUM+s9DokDp07q/bt0Ed0pTq35lEi7EhvI6bK58spw+lU2WFJWmepgDhkC3H+BwdBf
8CBxTAVOkau93SLDvzFwlt/LPMK2sOTOoLaJl+SPRKsONPuN098rDUF/FgL00B1tUz65kynklqQ0
pJPxMmW41vsRS14lyHbxtPJp+20nqiq24FSHd+zBFuqvSEn0PpDqqX5zESSRgoPNp83eUySRKBb5
Ispr27WacWOUCnGOxMxceBCCDvzkNlVgrtm7hl8kDzAzmBarT66aUlUvE5PQFAKvrG6fM+3W1i6t
iuA+BZnkbE0FL5YbQVU3CEAR4gQcRAg6c6HyaFA798bGFNngdyomd9yWFRjm16VU8WmcoPRuATnF
Yy6CwtxkoQee3TnaSe9Hv1XmJqqcszK7D+1kW0zU7TiR8uU7FmKYIzocShoaQChnKOL4NWipmvgv
IvXL8UF0V5YocBsE/D8FMBiqw71ZxiBcV4WMjuRcpf12mML2YbQm2zkoeGL7W2Qi59ntsvZ9ce2x
QafUa2ZsF5pmFalC2PlIJ8rcSlZ9HjKL0PdR+xyMKMRygx2mDh7wV89PTpUjhZiyBu/9uSTrrlvt
JxOvscDnh90DHm0qssDaZNo0KCjT0Ym2UpQcFgipoj0kwfClk5XzAuiSMTuo7xhXjaQ4CNZxEpu3
JQgcVN6DmMUK10f6bpawew2r3GIBTi5+lAn16Q9JhQSB2ILgrNFHT8PLaOU9JF7PrriD83Hc29ae
6IgxFXW3Be5XPHJhzHZE+55vwrme3FUclGimByCImjNhgRzsHVdgmyAh09u5ggr/IRzHMDz52IaQ
+flj/GiBFw7HyRtDAhocmpoKvN1CcYujMyKayqqQ05S4VLu1aGrj7F0nQYSW0034mxlKL1w3btw+
V7kaMND1+ITgfP1oO7iOcA9NW2vImsQ3r9pYbXs1lAVm1qTvi41tUs9j946qBnk+MwUpt8SrHhYB
E13pGqg1c8q9DdJ79rGZcgsmoVrWz7SU6yGTdHC9K5P9WLBZXOOHjxC4p7k1fqPaKYleguZK73Ok
M91PGriKII0iIiBoBTpa+JzryXyvsRF8HWWHerbqqCVWjpRj8zS7oYugb0FUys8NVPGVmrRPD+R7
DT/yBIfSCqlSw/6gfedVVdZ8n4uZj7BOa53vhqbXX6ZsKp/8tFgAI8Zmfus5rH8MCFS8s1OqP1VJ
aukNOd2zRN4vkPX6waSeVDQjIlQmcF6KRJ+3gtmPyjWuu6rgfVDqrUeNuHKVNh1pOp2LIGwT8jv9
1cxe9FUROIHWyqTx1y5K8vTJQckF88++Wjw1ckq+5GUwzYgVu/4ELmw0n+KCm6aPRTDsoYKA4FXc
lWonbPy6Kw30+NOfqTM3rbNk990cYdHFctaidcEb91yQQxch0pXEtzBudMZlM6fFW7foAMflaKFX
5Wh8Fyxvs0FFWr35IO8kUGFGHDa4OcgxqEbhryGnxxdS4mYXM2KWHcnsDxnAFwhLXHWUmHeoIpIX
dEhI6pVeMiJWye94weM1mB0xxXFzFaF3ilGKt3nzvnCOU4OJ3HmiwwySdelUiPtF2poHVCdTeo1i
KeYfe+NUHTwCZurbpSj7fbMYw1cCmZTy7boeSmgogRfS+3kFftsN9/lSu29Gojpd+cw/JkjXjIDc
VoijBymRh14KULh9dmnPv2P1KLurMjL2L8I7GrmdmP/EZCDYeSZnDvH5bfQyRWJPsNnSw+2JReEW
0Rpqt9GydtZ+rmci1LkB6943S/0VaEyeOb+xemHTre4nagKxBqENqJbatDcr303S7+wAvb3CFTaF
tzOpFVDFMguvQYqx+6OFLfNHl1iAgduswQFN3wWUiWE+3vkuuiy2PE2SaNpQUq3SvGDDGQrVel8G
stmSd3wrcXJVeUN2i3DKCUEWSTfio0WVoYEqpz2wStPs26QnUkFlyCfXnsyYqzW7wpfrRfsj5gBV
hT/O2qq7Af5AXC1tMCoK9mY2N2cU+T2VDG5EnOA7X3IlQ1DzaUyCY22PbfMIT4XJrAzO2QZWmtvm
vnCqLt/2fqW+dVk8EzxMdXaM4Jyo5ZE8fdP2jKtlkNUCXW6lc8WY45kWORzyAey/josKzOis2gB/
50NgKTR4HMVgqPf9Zrbvq3aJj6T3ZLe97WHEXrHBmfypxLcX3nv+WNlUaV2G9XstXGHZ4p4kFtqI
XZ01KgpQ9faq/VhKZvKZDbgtctlVGbj+OO2Y+TpY/QN6fLuxT8HcY7C6shOZlph6MASW8WM4E7HQ
3AQOomA6RfotJ956WOqVj0MFe3h6YKJfYDG7WdmFRZ1qkubd094i6ADRO23ydNA40yvPj3ZpxAid
alMbKYkmzQKqb1KgBlH90m3coMmErx7HO6sO3fAJkfoSbGU9jlReIiVHwak7P1r1jj3/dAhwqa+X
iIIDcsHV1fOYRqW+TtgJ1aZnAsVbSICTOLUw+We7Npt88MMayjE+SX8O4WwCmYekVE5p0R9yq/SX
q8oZmQF9zhIBchnjMn5fZs+Uh1mPibPvQDvju3AkAPSa5D/2TNkuSbkZReZPTx1rmmHEle95mDOI
RPja9DJbbtogV9EdFiMMV5IGFRsXbCgyCJvV38kVUjx8WauK1aWoW/GQbEE+jPUIeIJ3Z8qhbq8t
YjanlSADhtWzEFJAllGBLCfuwpk/FhJ9WNF5j2eIr2Em5lhWiOFC2z4R5Jsjre8ne8FLHEIQoLjI
vqjBeO8SFw3nhR7DR1svFUONJWDnDLWIW6goMyobzp2KRjyM1Cr3o/nkRsodjlBTnGGsSPdL6wSM
4YxZ4/eDNQwkHvC6w2tLmfD7lDTxR84DWLYJwnAB0ACys+2N134vk5HycXRTIFC/hD+KnJE/M42W
EeucK5dXvcRWtJe5tswe+m76OlT+uKs8T7ZXXRtNw301GWJXAvQET0MIxIdsAivwfoo0tlMigEa+
FT8nAXXgC7xfak7Ym8RH+oNskt2B1KAs2kJ0m/1SLl2zrbumfpznf847x56+NA4kHCL6BBYTB03l
rROu66+TMbQnMHKVYzZpenfaR3WevJA6ktI19GV4i5+VyJPRLept4drKX6G0QKWaKsToK6Dbvt6z
vWv2LHcg/WdJkgfALtusaNsB6lpBB3YGrmxn22LFfILCh5p2msI6zkkCZGviEu96NIT9r3H0OtpT
FpDeZugpaNVBimvgQYxp9zEe0Yjkh9ruDxMYyk2wdIimJ+a0M0SVDB950zs6QGYdt2gnBNRsw4Iq
p2ybOLrl1uKoW26lDwyKO91Ew3psQaWJF7EXGpKWCOJTYZwpvQraIDn7tJpG3MoBYwHUgQVup800
TBtR0nGt6X8F2ok5Q4vl1y2OknggaQFGLlvFrXTqjczj8ScCenq/CMEpQZmJ37tXdevHOEk4r69q
4kWXLQlh6jFpCE3YnLO8HsQYQHH3UUTjhD6P76xA7/alixoXsjhs243vgjUjnRPmgQSYFDyLsAZz
6xM29nWuxym6r5k8+xKI2WxyKfvhdXagvMHR5zCj7oWvZ33D0+KXJRQUfaMZwhW0jqjWRIWS8GJn
QJFbNCdoXB0yBhBc0JrZWDaNetHntmcTKbKC+cWeLg+hu0RfjPCxPUPcqidfi3mDt3w4NoMpdgtC
1xgdvdf9wMWPdgeDCPg7WX00Gwuwr9jSxYsjeTPh2bAMT7oCgcyxrOPhtrcWNieyO9AhoyFEM4G7
VC8Q7bI0xUtejkV0ExSFNaHxLsSmzDzyAkI74K9DrYg6G9W43DU07d9rbAZ41a0xe0wWoyReOtwx
KxTIvQNPibZ4l9kw/HxnYXtTCzuSTD8JTfWo3RgcpRJV+6uyB/1RAw3zC0wV0KSDGMwfgyqNvw3C
ZjqWQFvjKq0iJ/zpCQsKyYGbv4rtPGSE02x3T6RIeBrreFDSFXW6KlEKNM715Bo4lLZSSXyovTZY
NiEUlN4GvWS2ToDq/sY+Jw1t5zoZjmysQ76FaEKFZrMdWFfn6W3OvS77ebzBCYBhYiSCxD40KRax
kKYaHaBo24+evb+/7WFGo1PdWqmiT1nkRkAGFCuUncTHYTZMrGzvlT1esNT1k3ccAxmK4DYcu2MS
T17L65mQemVt7+06jSv3SNi7HO/EEE0QJhha0nyHjiHgwx1znIE2JuDvKRjwe4jn4oRuCLU3BcXg
kxMUYnnkr2V952NtsA50LYPEHtzVxbaBhaqJhMBIAyiRolFbRdRS1jpkzli+MwWNEysrhRVcp8ax
5MYroiC6ZpcjzVM51llERMAecTTDMvYnBPmEmfPh64BMk3hB8detVer2zjFurQoJC4bidORQS/Bm
mLXNZl0+ggEtWDQZP6Z2YxfG9T5UOf5EyLbe2S3kc7o38wjpdkaCJU+H43dDa7ok67Swux9j3zin
0iXbuliHPSjP3cywQbKoKk9EbJnx3DU3iGxK95tNogQksLKs8QGIKjFfUUsmMdZ2VATuJkPughpG
Qg+CDRKsUn1N/cH7XrDRoP5w4Cj8ZXDhe0aPAEgkbX6xGQ0ydNTgEK+7UudddChGb/CvCOsx7VU4
UrBwIKLhCNciM7lG6+yFpGpOJuuv66rElJwMxrmbpljEISh1YjsfS+WaW1mB7n/zEXTZpw7pIS6i
8xH/iFS6CG5DvJKgF9qyyEpfuMxVg+/W+ma77VAz05c/7anwwfv3YWMg83G/SOR3uMRzt9zIKG4e
Oqur5KEHWwjIYJLyKZNpTBy8kBTXTT6i7LHOjsjGjjtxbaGxyQ8Tpu14x4aMMKAzNm1maDrCBko/
SN7oMKf2iuzM/jRIv2m36ej1AzrlzooPeItjsdZDPWPqwoVgWzcB6D2xXVGYRA9RruX3TFtxc9BB
owOk6SFtCBZf7409pSNhqIOtI88pDoYctMF3AtizFk1M861eOAE1Proyya+TJBPdWyAouAEHcMJv
63RunHtFPF2yrzOkCEypID9qpUDymBJcZHH+QlTLGJ9Fuko81k2r6yODgJkzYRy3bU9t2KB3W3hn
4oBRKKZol5Zymme31x4cdd+Cegxjlk6bsk3c8gRuPk3XjofuxxocDyuA79YRbrZ+cCkVJzXekTy9
/HCDQaXocrvs4+/Jnfaf4jSRdTMkQUjOX3mRsJoPpR0gferuEA736ZMsym2JCI8Lom4Sq8WKn+Ol
2PW1fQj23XrNm/okgtn+U0RpINEXCSaEMCrk4ic0XuXrKeQnMNpuJvM63hIlskEYclcemFqxjnef
jhg4p9j+N/VZAmRJdc71drArXqSiWtzWUPhxfzcWzbwdDGNQDBosCOGRGYMYCVBVhGxr+dT0O8vz
Xys8awcxJPIY41GIPokz/22GhC1D5KQMvfcFOaqXceaqJ08nqev+Dv5jO8z7rPwZxt8I6vrkZf+e
N3y+DonvPGzSf4KLJ72Mdi8xJ/V3wcPUPdfreTr4d8radmvffk6rO7Nx4quSQIZ1zUjHY/nZeJY/
vOn/XP8iXBgEJJGkLOBBfael1h1jTdUWP9/8Q92NO7Tle6iTxN4l4ScP2P7jnYNihozIltz75Z37
KfP4RNczhEWvl/5+ITeDbicWV2QQhJyUSmMp+EXfCe681WfNcXeYnV9ytHa6zj/55H9/DiBwQpxf
93nc9D/j4P8VIGw6fJ4D2WV30DvHuNnBod1lzePf3/YfL2IzwYHv2/fsy48KktaZChwMd7ZbPiDm
u3H6x8x9+j9chF4VHoDSTF7OH8+r2Ok8NxruiLT9Gnr2T9zrD0HifJKUfXkvLAtqEPyAfgiwqIKL
9epZYSsCpUlTSl+M/Sj9L0HzySUuvxAuYQvUJZ5tK4pG+2LEua2HkPHiMjsiRNXd1uAn9fam2COv
+Psju1zslxe6+BSpoVUXUJYdM/3Q5Y959EuGH6Y//v0qf3hi/7mdi6WWMrhgKYydHVvzIdMfQXhc
PpvU9dkTu0h9VkleQFbyxAp33fZHh8Nr3qIA98wn+8Zn93Lx9rU1RcmUOtnRT79E6j5yf7j1/u+P
67OXcv4J/1qRhLFNbjjwuMbopOJ7XorIHuf2f7laLl/9xYyXZHBwWQmuQpbgurBr8n6+ud7D32/l
s6d1fm3/upUUowDFl8qODt6T3PpJjCDOy08+r/Mj//cB+v/vhMrSsYVk5VzcCQIBbWnhZcdzGtkK
5uxadDhx/34nf3wpAWy84lD0kLn9907o5BA0MxXlmOhjQKZsRuionf4wo/7kQr8dD+fbkYoNxvFB
UhznYrX4Q2WLZM6LY9rdAm+k7S0++22KgHDRr7MCtoPoIidzt8hj5H/Lifl2ymA9Qc0kiC9D4sD+
fuuXieqXP+hibU3d4hLRyw9KFrktiEFLlYTrjTfG0njqmKjy8vcL/ulZ//sJXKwx5mBEXgsqdBzC
K/lekTBZBhCbnz7p8zu7/HD+fZ2Lhbb4DahpExfHnBzTEtEyVjvkQcS+hVfE6oV4L/Np52N++Pv9
/fNFXl44cHxOPcdG5335xfZBbguMIcUxrKwjzkkkdSdC9rACEOBnPeWP/get4nBbXnu3JbFN4OCf
DRv50zMO3OA80oBiz/UunnHmJKqfEe8d9Sbpt4nFQBWs/ar67FbPJ8hvt6psT2IxUIz3uXjGsx1E
qA674th0j2C+K1LTCro0+zVa+Q/ujmAttHzF+pMHfDnYw5eMb6Kc8QQFlie9iy0hR+NlQJjmk2Ri
k6CRbYmFYEpzNjx647Nd34AMZiA2vX8VyI+pKU7nd4ECZiYmTO9BGndqKD/5Vb+dURc/6mIz7NJ0
noh+m089zst5ek5JQgiJGOuBL+x69/dH8NumeL4YtbVDwE4oGaDx3/1KkwKqyogn4MePQD8rY37+
7y/g8eef50MRxHTZKYFZojFSej6N0HiOQ1S39fr3K/xT5vzn2+Ee/n2Ji3uwhkkFtObziXpo5QW3
ifuDe7538+1IfDe8+IEMkKEJP3lP/8N16cR8X1GAhRdrA9CXDMRqmE95dT/oV2IRN9bZtxcerYA4
pI+pJ3bysxFvvy1IbpbH6DMmkGknlLD/fWEtXpYGUn85WYRKdyXeCNYk0pU7N/lkTf7pSszHtuk2
mZPB9JD/XiloosiMcSNObizp7s06yg7kh6OU+mSM9WcXunyOYTXlblyIU0+8wD15vxZ4JQm6LNzi
0M1hsPn7B/PH6/kSgP6fZia4OKNnpiTQEU/iJNt8VXRPIfUTAflNefj7dX47EKV3xghcKT0+fSkv
XpWKESchfBE44P1jp/KrrnmOG0O0kgs/I09DLZ7+fkX5+97BJX1qG1AJmo7LDa3E3N664yxOfk2+
auFaH23kBV/KBa6nJPfrRrlOfd3C21277WL/AO5rSKSH9iQztr0vMzitxcYgvIrirLyZOmTupLip
a6JEVn2n3zosL3izVbcfSKZYdXAfa2u07stAZQeyPZNXPObJJyvtTw/SwQZDMBZfvFQXXyJqmhoH
ihQne3yqXrOcfXC9DJvO3OtPPsU/rGl6W7IiwVnYDu3LaazAf1bd6pDlRXp4ru2d9rxtulw7wbTW
xOtMmHTGhXinZd7+/d39/urO2wiDzQM2SZ/C7r/LrW5zyfCOaTn5nrUj/oD4D2s3lNcJArbWefv7
xf6ZiPjfPfO/V7t4pPj8bU6+YTmZ7yjTu9flh/0krsNdtos27kEehpgkxFX4Xt7Gz/2zvja7v/+A
f2be/PYDJO03fatS3v8j7ct2G0eWKL+IAPflNZOkdlmyTdvlF6K8cd93fv0cuge3pRQhzr3TDXQB
XYCCuUVERp4451dl7iLllzlw9wCNOp66rfcoUwCJZcIdlUfVHFf5yzE4JRB4NTbVOjwAkrVg/Cbb
EDF6WdIVw1DwH3HyEBfGI/AiASKsjSevAnsTmqt2vgplhjB5ExI8/oLvGRxx9UeGVmk0jZm1NL79
L19goNCKfS1KKBJcf0EvKoDDg3jkVFUcDlf5grrtxu3NLlQ26FR/R580wPiqHpEGee1943M7DRkP
9LcVYWJnZfxSE3hjWOHZ/ySl1bO+rTRqpOlTMv7o+er/y9LvLryYZx/P7uhcUX/3dEZkNM3jQX6b
jPGG69DipKcv9+3devapbIRcHYVOBeGRWddUAu7JiDz+hBFuG9W1QQYNUoj8UW8XLM06CpR/0fCL
YIzgz5hC0dkfZT6BT3oo1AydH59h9QxxuBDdbpybkyLmrSLTlvzT7AgvzDL7BhyDUhKVMMtplV22
q6AuKafmhzh0n11XBKjc8r3q4OUluKJN0Hw1XLcNjMjKUZ0vlzTIp6ycPcSINqhQagrY2VRmJ/Vi
1mbgaeVPaRcHK6PtfyA61KFZHgwB91d2bs/iBqTwhgA5I4XdSYmYKoCzYtwyHuCiEUTNayAn885R
0L5839RvKZMd1aUtpto1ln1eyHHEnzqlQcMXtGUo3p/XMpc6QFUcO1HiaCj3+7Eoz3jV2iWj/JTE
4z4EnRUF03RoVQnQ0Apo9olmgK4rFSR0c/EPHuii/bE+e4EAHkOuHM0MFUSQW+BhxhW+fF1ZicA3
0kJ0LbXtgMoWqwXHf/N4AllmDUFUBdhXRPXTYAanFWEA/GmJpERUwGws1ccmal55ZQxpEqcQe5LS
D1Aib7JCfsfj4CHQ/W1cZiJaiKU1gNnjQmy/vYDgeyREABRLoSRsMMkYUk9UwN2GP9XIJUiniCEF
uFZesDJzXHUkCIoOIAOue6hVXvvbvDGguhVxwikjYHbddquss8IHAILDwgbr3f0ddHtIr40xl9kS
TfycJHniSS/RQJGL+0Q7jhBaA3SbX983NT8wSAeoeBeSeNFgHIIELkgpR0fPCY0hnWqHpvbuH8HE
hV55p/+fBqZIhijySJ4NnhkYENFj0KAijZOB+yjoFH0wqAJpgF6c+8O6dSyYQaSw8OQGXrzYjA+s
QvGoDjA0NhUIW8RiXNWQtlp5meQtZOmzplQem9AAY4oqTsnnRYzihCHJG1yATiUewH/QMxZQL+jS
TzVQP+8P6taHYVDTdQBYP9HgdXapQEytGB4spUBkALNB43arnsDvCTWzeOFpQJgSuGsnBmMG2JoN
FaKPOO7Xw4piOaogXCICNZGDFBiwO82BvNRa1p5r7T0BiiAIXtAACcrVdYQWT8lf0Gi/PdjAiqq4
hcBd63giZPZK6qOFsOggFaIPwLIjxUnMlE/U/2Gj4BanyUhlBIA3GStgNxPwNN2JJyT1PKAxMgCF
YkrFx/tLN3eiL80w0V4u0YsP/WbxlMVwglsuOIPWFWCw+1aE27wUczalMBgR9j37xptXY865YKM7
hdL3AHAkFz3XYFRNk3UUfwOxROQEEusAeZ/vG547A5d2mVkcctTfJW0QTx4ecOVE3mndWshr+74V
QZzZk5dmmFmU1FzqxkQQT2kGUgPdlcwMamRWVaL6P8FCoelRtxvcgsoj6LyDLbgnk0OkRcF+ADvB
wtdMxpgDAt16Q5YRexAWWB1xuU7R8d952mkAdAe1Btx8QbBDvFKTLJAQN9b9wU/njTFnaLibGwg/
WFnWnItnFDWSwf/Xhu8SeMVRK6NefxZz7NgarT1es/OLauEM3ho1ePTaK7KuoryHa8a1E0AvTYs+
tkg7BYWw5lIyPsXSqRuEfRQ+6urWUBfszawwyCpkA6mghIss4vq1QckNe4AqO+MkCo1VgPyjCs5F
tAGVO9joSlK0gJ00jiwJVEPTL5zHwizP3GuBUtbRkzl5PuSl0xa88OYGemj0UB78c9L8VYwH9KwS
OVwJwMRFPW3atd+DgBFTDp0DLjkDwDgOBw1tU+CCKsAb1qgJlCm/DKVYqDnNzYym41ZiSJATxZ2X
2fsZWqcB5RHcU4SeG2Cp+Ar54xbI9BbIeB/6qigModv4TbWDJc3mG7TKFAhACy5MN23kU6xieztK
NaC3nnfuGvElLzd5ROvGRoERPPgHrektA9ysJQf+KWNcZclBCU4Ct/aCauHIzQQlADiQxONyhpQF
mej16qD9Bl1SQuSd0TRpSsoLP6KqUj5lnyKwGwcgePnMo6DZMbv8j+YthN/bKtK1cSbQ56lSt6DN
8M5RqtvFAKJz8C0Y8jto32kO2J/gLkn/Trv9+sxjskG3LyE+8YasMqchGHjAYhXJO4O9CZ2HAWBt
YJI01uBLWXqnmTnpU3KBYwdooayx7zRQ8BoHbdC8s3oAr6QcbNL+qHUGidXIyoo/nL5w0JbsMUOT
Q6ipQKzNO+fN9BgFYpl030CqD+38JlhE7/vO27KmBOAJsEYo1uC+jSz3et8AzCeqoEAJz+Nw9Nax
vBm8gxz+tFjAKHxuZLyygxk/twfVO8YdSshU6D9DE7RMHBW5lcHtKvAhu6BQLXKOFt0KrYI+KM3j
MFi6aNys+fWnSsx9BqKKYOiPmvCcvfh/sOD6qfguHDDFbeIt0GiOC6z6wvTcZFqMScbLd1COhX5h
F56r7o8EXe/m+/7030RK5vcZnwpeOa1SXfy+3IJvRC8oOoWL4G/b/Pnv7eiiiiqvivgosSmr3pZ1
OoxDeK67V7msjnoOl5SowznwOm5hnW5ycYxJl3FekDgiLvPMMqWF0tVc5GJMWpKu+D6LwT5a4A48
5tm6Gpp2g8bPhSzr9q4mAQ6EbAPuAN4YJfrrbcwPuJiCO248NBRqJla3wu7coPkhWISt3RxPWEJx
VZou1CjQsGlxoqBTMWg9/oCKtdlvuCO6f21+HSxEtdudcW2GCWqDoflJyEHzutn2ZrQGeFVcut/e
bu7JhIFHDaAqpvzpes6MQEt4Tg74Q71BddpE9xKpzE/vRLdgm9p//bc78MoY+zKEeiWU80ZMW7T2
TYOKe2Fz38Dttrs2wBzVeMqPBv53XToLrDN7wAcW1kS89UDXNpjjWvAG2JE6nz9oT2gMSdDVggac
x36P6Xt1HwLqYmSdGZxQ9D52n8bZJd0GTSi2tm8WDtlNxP3dhf9ZO126Xrsa4r9F0oX8obIMvCsY
1NgGprYw3ttLE2Nl2kEXKV+H9poKHKPYIWZngbDO1k35k4gEtayF8cyfqn/HwwQ9cJ4lTRtiPGhA
24UmR7WzuObMJTOzfuJiz+vMsQJ7MdqNU6xgZQHNY6IgCD+R/m1XS9tRWFohxiOBGAM0wi0suWdj
3VjTIUaDyTly8p1xFDcSLWzxFepfhiktBK2lk8BkY5CxB4WaCMsi9Wm+kyxveR6XRsf4jrFoowIN
XfxhtA076dfSB9Jvmu5kIlAwlVL1aJzA1Wo0prc4vvltiYomEjKAWZG1XG/LIg3lQPHjaVs2lruN
TXFTmMCR2FB/WvAqbIKPWywgQtAkBzQAmZDMRjOU4SduqiJ2oOYERKiJWw/YHcWVe4YqcLdXpFWv
U3jnGNd76OlBXO6+W/tNwC4y3ZsPYPyaDOHAMA7L2BnCdYOu83zVBCr4prdoZJAkCh5J7VMX7d5G
5zQ6qkLbr4iy4xo7X9U/Jffmv8j4uvqxhgYksH9G8lSoh1FecBWznwmiHFy1US4CDJDZdF0xaRuE
Y+yM/Hfwl1+jM8wH9atY2gGkyzrAQAloYbGcoLFBF7fyxrnHBPxTIH+HWG4PrfZo47oWXuYikZbo
mu83ZUBBYlVohA+fFyaVOSK/kyoLoKpE+zJSIjaINwNXgP1PiJ1sWBfqrgGTReTbANJJwHqgQtR0
gYU+WNKiR7+N3sCFHrlboELxcQTdYlBO0KUXY4CcDwWt0gBwqEGg5FKCPaRrF1wjc9T++VbUMDQe
tzpg1pijxvll0A2hETtaBW53r1FzswAXIDEw5VaW59AWARPTuiyh23B/mphw938tI8/Bm72gAqt/
fc7wNuEWkSpjllTeW1e9BB1waRiPSlLk1n1TTLrzawoVaQ13WA3Ycfb6mqODUSnHIHFyXFZoXzaD
FRrZC94ht6BKXXylngI1e6hQmJ6Kt+r0L3OoOGWQgqbtEodPdtDoQfxuSF1Rt35WB1sA1vM1Gk0w
FtwfJBt9fkd5aXb6rIt46upo+wVdS+IUKlGLk6YcGn4H0XFQWEe7vF8N5eq+RXF2oJKAOK4ByHUD
le+VAs2D/pg4YIkrZQtqhW71ISYrD9oI4qsBf3by8SwUorMTndlUs0HpkFuAw4Ub8DULAyjpFj6J
ifT/zIGEcjJuInjjZa/TfAH6oIbjEgfCge22G2JHEmrlSYRY6gEVb38HjkmP8iC2p42ua8f7E8LG
jn/M42Ii4TKPpx3Wn6Pj3AcJQ5Q6XAUQQPimDeExltectpWgKNnXq9g7lzq60OqFw/R7Wm72HN6S
prIo/ONvwnCx+LKQSOijguUO+kHFGV1sJhhdOje00HZFSx5sZuprW+91H3yaEAdXET7B2NDkltI/
j0KLvjQ7Nh4KkGUELzpUcF0oci585MwxlCdAITpjUCEE3f/1BuWgohIKiZCixzkGPdnGq1p00B3Q
h7OwDJPrYCYDiFe032hT9QZAuGtDRdGoOnheUifel09gFyUVRY8+eXwUHj9LIlYLPpTFxEzLfmWP
cWXdmEJb2oe9jBx8W/7JbY4+fo/HU7RXyWtOJOpU4f9D9J5SkXvjZPJaEEuidTgUU6f9HPE+Ku9S
/28K/nagJ2U9WKETGlQIhxRqU/1Txe1cfE5uxpHVZwlpdlluZfECzmHm/F3NBJsBj7Lq4uaeOqhe
HQMCtcaWT7DrIarlf1eQoLq/0nOJwZQTTF2FAgif2er8MMSBVuWwN/SWCyaFtUc22cp/6rHmZkoo
T2h+QNAlFqQI6Loj5leycyvysvAdM8Hs6juYBCVpAffHLTR1dglJiEGgaQC5QQJBQvLd/FlV5j4l
op2TrfPUfZzP2UKAY5sK/tmBF/PAhHHoWUsFKFEw78QEBhBkNXuzIFm46rdoU0ajGwmQv569j/vj
nos5l+PWmGQ5AFdMLQcYN6QAFfImBhR+PgaWZVyZ0ua+sck93Oz2f8fI9tVxkGKJdQifOLq2a6FA
FdYnd3jpvW+IZd63xNa72elkMX2JHsnQXMWwpAc8L6GZf5BWbrurup1Xk1I+hu/oGW8P7qLhWc91
MUbGcymeh6TCx4kehDWKkJAJ4w88yu3b6Hvg0JRhchNxglU8ieoCwGTWOV9YZnwYtg8UykfMLi+d
VWhRZKHd91RcTI5nfZaiiCis46FHURifVUKxUFY9JXUUbhdLZgP1MMGW16ItbzjQh2oy2BbQ6f9X
BLalAZsiiAWOjSkntFhD0HdhnadM7HZL/fsxjLtKG/CwgjkvdcL80PpWj3sNBx1LGyR+MemVXWJy
+cI8z+/if00yQVBye7BzaphnSYE+p11DWRDsiQkRwH96f3QzqT3O5r+WGJ8kimgON1LsJRvsOI7A
U/cBFLLr+0bYh7t/jsqENkcTAh7AZWYKOz7OBcj2pc6LnZHwAeoMB3QqgRmJbie3Ayavdbd+oh2B
qPmC6dnVuzDNTKXBaZ4Xa5PTNe3mG9K+JLAg8Ub0dpOCboLSn/iQfXS55dlRRRdmdz7oX1hnpldt
ui6ComHqlJ+VlUPwU0FQfabSC29ujcYq7XNHzpAONtdLlqejeLNrNbypqBMQTFJF/P1FrhdInA+l
CFxnYukTtJU9SGjUAkFuDFAv1PWXyl/ldQySgw28VDnJhCy15P2Ca9hP0HgJHQaqKKmyyvh9TY47
qNGWidOD2FNfQRqnBnjREq0Bx5cO30lkDyCTi1ajvDFW0aF8KKEKuJJtFTove+F7TCxxXdW7MFin
yun+vpjzZBqQGLoOdwbIDrMtutBrwaLMJ44hQCyEy1C/KIYUpsOcgnN4qYgzF/oniBpSb+DzeBa6
P5SCXKiGkjhJP4CXKU6JXIJCTxdW94f120TNzjmQMjjSsAWYCXPSpCHK5FatU0fNqfYBqtuMO+EJ
D5h6/gX9VgXhv6sc5DgdeBe30ab0ba60IRRVf/b9Cs97kIdHZB4TMOxsvQDUkdvoVdzLj4D6QJPG
hbP/8RILMcbvzvc/fTaeXn46sySgXYvqxm8QulWz6+HLO9BnkxgUMiVtdly4ga54tu4esoVu3l9A
+M2cTZtBk/Bwc4NWDyLQQ3oafKCrUg1kQeQZovZBa57QDEfRfzOsaqjXkOIrWFXORL0HMuyaKPQT
9BjVPpA3jbKwjHOXZhmvy//5JCYAIof1/bbHJ9W2OViyNXzbG/W0SklLPvMfeb3OaWLjmXOFl+fH
++sgzXmOS9vMFvKFGpJwwoh4t1HP0d83+echeNR26ibZQypy54Wr2vqhlUm3yVNgK5sjsC4PVKL4
/7ZoBv9L+IX/MoCpw731ptGGh2B0PRRJ5shoiC024P0Ecw94opO3thX4lzoAb7cpgSoFPUxQfX5q
xoR/GWo9ecskaLQvxJM5v4GyL3SH8C28/rtwF2518PF3uE9lTlP7o81XWQptmuSzqnnlqS35JdDY
tOeZrQleBqD5ZdQrwPfKpOxGr0H5pNIyB8gyeaMHAu4HqF+YGgcSR6kA2TN0gpfqI+zDwRSuwb6C
tkHclmQQkzC1KXEQIiFv6swRY1NVSAmpYNUss7X0WIIiYyUMj7JZHEp1JwlrLSdRidxMX5joudsK
2qxVoCl5HEz0M1wHMGnwocSWN5nDrVXhIEKmQCbFvkBT5kAw643JbyrZSsGl2NhoC84/tYWrxFyh
Bk4Ur5KoPaKZhE3wZd8TNV8pMufjI7IKmrxnz5DIsYOl+9HMnoKdqaEclQ8wcDAHLk9FaeR9jNQF
mx4GWo3PBSie0eINOiOQ4oM9Cyy1goKGbxRjSo+O0El8iQA+L5T/FuLwu/aA5AoAdU7tDzeDBmd3
7Mkp1r6062zrbJ84cyvvfYIk5etlwfXO+XwghQBW56Flj669yRddHKey9YPeU4YMV1IkJkgBdpAr
VFOqHMEl30BACrk2WUqNZm4XaAADgg2ZqIE+Gca5ogLGCQ0owZ2OzzuTKwaNiA3UGHMQBxMug66W
1oIPNPb1587w3BVUs8KF3c2CXqZpxuHCYiP10Pkbhp1WKCD2/fsNrsu/9oHHfaW9ZEhmCg5m4CXL
DJwzSKC6ZxBOg0rPyPRKO7qRYoCw3G2jyIwA0QFHbh97UDwZmibc44G7ikx+iMTXNJfkV3CmAxcH
wVI0dspaICBmaBk0prqYN4gBxe8XKF0pL2UKqSsbGsuyI7VpvgQmmotlwHuAKBs9mYBLyUwOHIMR
vXSNiTfep9DeA7Gr1qI5IiKguqNc8SH+wedwW1Ei2akrwHYoUPWjeyts1aVQlkfTFFH5pVoo2yox
LQBAk/gePGkgDWSJYqD0BUFqX/CciYxPs9DlL9oCmGdXPchEt94GBIxgZY17a5QWCsC/9aZrpw7c
hgKOGgCeQO/AtocVjSfrEYQmHPPtfbDSzWE06w1H3jPyjokgDxWehAuaUd/UN4j3hNAn8+d8pls8
5pv7Pdyg2dKY/EGt6ox/1gN5ekrpExRqSUpzut1u6dPSfeLWR+HASAamTEcrByLS9UFFd2hSQFzH
fRaKPyCRJVW9ifyT3y8kPrfx7tqMdG3GdzMFYj2c+9zwiuXFxwpQYjQSALmzk6Dpcj/TYcEU2APX
1hjv42UFAk8Ea15nDjTfaKQ1q598fzgcbLBRbb4/8ajWb3tK9uNPdFIWYPwzJ+PaPuOIBBSEO/St
uM8mNMYDcrA/pho0qpPy6fTKoxKoIqEC7SEF98+CA7q9kFybZmIOWIJ1DRJR7jP4i+X8R4geIrCq
35/f20Ty2sa02BfOHdR2XgK34j77sVM0BQnqhZP0i6tlTxJysQlWPz0XKMwCcqA37UYp456TtXv6
Rh2z3R7R2PoFZNROMZceIydHdWsNWfn0Gg8yI2bO+EL1WqlsOIg1ggyy3kwcrAPYxIuPWn3tlIXE
d3aF4JumMKWBDos5ca5YyiM3tLAGxv64WiXaizRkC0dgJscxeLT6wAnicPNIa6/XaBg7ERqQHPec
WZGVrPS9TrY/nglAwYKlOQeCeZHR+4xHT1y0rg2pYGvUqt7lnnu8LPX5NqwkUlWHov7vU2aM6MIQ
M29SJWfgiIchqDjh7gZJOpkHobxGAv4zhoTP/T0+k6Zem2M8VlU1cuWWBve8A5n0Y2eJZ1CcE9yv
PwVqpRbdqruFi/LcsUJKCgA+8iU0GjEzWUqFFI8yBhgbraWCNVfBvf3+qGb2HhJAyBsDRKlNz3HX
i5XHVQ06/cRzYrV8LYNyD/r6hvhBYt23M3OiBB4BcBoOrhy/uPoLD6FrYRe20NV00irbAkD/AC32
NyMNPqRiAGVDawsiv3CsZqpSEMm+sMksWC/3vi/pmecc7Adw7gB0iD968v29IasNQbCl27V7hGjX
w9NCtvvLD8U4kCvTjLsSSryo1lDXdN7eePqiWi8dBfHzWiGmbW8MC5/w8Tz5f9QbShDB7mRTJY1J
6xWqhNV6l5vmz/r+AszE26svmjbCxQJonGRA3afwnCAw1uoI0RGF3xe9YCZlTatKXJj8WXNwMtOt
CuSSLOghFCBaLyae50Qo4otW0CjozVlH9S7HY+P9kc0FV/RECOjKAHwKj97M0CCRWdW9rHtOsy10
WnmYUImk0LPaoDX0lEKZnVYu9HoQYD08xLnQbn5GG/vfrihJ9gfPf/e/h+0RmZKNq+9hogdo+0Gz
wYmeA8SY8HYIZRra4M/9CQFpoe5CZJzqAuxOuxw8E3pBta9ELfRtnGpcFY/tnhd2fxUUkpTD8N82
oPwzMDQdA/yM1xpUHa/3ENfXfFJEsT89ax5GIgjW8PW1e4F2Kf3q1tJSm+pc1oaHhH/tMfeJ0PWV
lg9grws3bb1D62O086FIC+kFngTuGvWBYCSTPk7sS6Yk79rgQeDfEmMj1jsoLwPAxm211IJUBpR9
9pGrLeQ9vxfIm9m/+EKmajNAKc7l29B3TJmC7NjGowc6xgnSyy9vS4/Cuxia4AW2vp8fHuzHPbeK
j/TpbL4ddusn+SN4CMyUrl3rSzM70pF18Xp/K84fjX+/T2GCfipp+Sj7ke+Iyi4USf1agQm+IlDH
DLUtOCqy7QCyA7HciGZ8HtRD8VwJpP9bP3IpHbRz7i8U42cKTjgbFx/ExBvURoKgq7CkCmiP3D/Q
qbMUYy25udnVhqNkdobucQm1J74Ed8e2yk0Q7RvfpX6AZA0kibylwzoTY4EIQcEed3RRBu3O9Z4G
mL8v0NDqOzzVt7JVrcZX8RRQ/q0zE9N1KSTcFk7sXCi8tMiEpSEVjaT2M9/RyrVa0KGyYzMd3lGa
95dqmPPTjYcICcRWU9Mic4IaVHhbZcB0F7ItJVRMTPmpPPoAOxpWd4R4rKn5DxWPx4DVCP0IEo/U
eL6/B+fdoaJOfLAT1IdlaWkmCRKQgWPJ69WolhYHYfHQ+9t5tBBR303DDR7YV6KrQTamosrSk+Rc
4otmNTQ0AvwjIRQxXktpVWhVpLAP1VtS/ECpJiSQkBAojeyFuD+D4AXDngT8IkLA1CTIbG9oXXrY
ToPvoOXV9qoXSIckrg/Uy1kMdqE6CV/QALze4p8iJx5nQshJ0V4WJnwup7v8CGZLj7kxNayNvtNo
T41ODX0thHu9J3pmDufIP0MS3RSgxifjVW4j4oqvQh30/jf8knezjlFE96YKEiYBYGbmG6J8FOKx
xjfgKdROIGBWkz8STY/p0XGcxI7MzPbJD1ze+b7h+RWYKsngUQCt929mdpHn9JWi1x6vwuPRxNLQ
asJRd71qLeuvQr+yD2WhdDwbo5Dk/Mces+JBpclFr8BeszX7ffmcniKr3mvr7KCa/t9yLR3HLbc6
gv0J7JlbqOx9eGZMl5Z8mk52utGXCpQ67qsKmuSvvVjplQ1UdasAXO5PEMAIzlppgeRV9LaacUyi
vffFbaUluPhslntplYl+ga+gf7CFVV+i9tv7wf9sVhWtiD3FwTfczNPNQCG1BkET6wQUKuQV8Zh2
dI7g9yQlcZ6G112zsPPmvCuw1uiQRdKJDhrmmwwoHBgJgJdOkK/8+rlsdqn4R5N2fp8twbxmatqg
fpoq+eAOFEBAxSSeoKDOx1jiUd7rrIB42+EQQMqK0qNINPDF/i+xE45l4o0HrBMd4deLbJRJUUoR
FzhZ40GN9NPTiCRaOfDshmE36gmozqCyuOynRq/iPglNKHlQVaZJuYohv3T/oE3GmB2H2QVDLl4v
AW5mkeJ4BiuKwBNDx6hXarwW+HPnrkJlIcGafPONFdCHCDAwNRwzq9lLoQQVUyl02nrLSbSWzMga
/JM+ft0fzfQ7jB3AVTQZmwaZAPLb66kVZcB/a4WLnajJzR76yyj4yM0mOEDFMRDR/CCH5n2LM/Mn
4VFRBusSwNK4ml1bDKAd7Uc9kPYifai3gz083v/9uc15ZWByGReOsKzCwU0bGMiO4y41xe98B+wH
8j10ARnP3Qdn3zc4PyBUupFJAQrCHrwiRQpQy7AHIau2elW0Yzpuw/TvfSszzykoTKuSCt8Oapkb
tk4Bgt9iVYSJ81JZAIjVpkbCZ8iu7tGUvcedeiSPLVDlp5RkmzS16hcBZfKn9f2vmEkarz6COfg+
AE5e2+AjIB0DDfYe2tof9y3MzCbeCMHsxiM3nZqCrlevExttkuwDUKtH4B43ATqju+LsLezCmYEg
aMjIVdCODeK26TMuN0nqxvmQYSBlm7xofK3bQlku9VvMZWBXVpjBtCB48GVonziAlLftVtq7QUzB
0hcLhyF7k8YVoMCkWsrFprsNc6avrDIxsSkhqTDmPvouaKQ9KeNPNZ7D4ph6z0KF+9Am7Db312zG
iSDDleFE0OoKcAlz2SqzwGjTKEom0H1TA5EaPQ79n7K2exFKxv556T5+s0fgEGEIHSwoGuPmwixe
q4ngF1az1AmGEJ3ycY5n4xXoEgMaR+LCRrlxxIwtZgllvUx6IURDgVBpZgiCXp+3kwrEdSA7bPjP
+xN5sythDEn0VJYEDQgGd70rsxQKqloAfBA4Ew2v/WjL6uu+hdtHwcnEBHyADAveLtinylyIw1YQ
WuAUAazw8SbUvr0JLnjebegr7nbc0ma8ycmBcMDxAsQCtLSApzNrJeUgbAOZU47nbzisTWtywIMD
Da4SbTWijxfJ8P0R3l79GYvMiuEdXu0jTsodNPvsPsATtWppQL9DG8rdg0XPDfla0+jTXASfz6ze
VPRDUEPbJHAdTOCB5nsQhV5QOLjdmO/GDjJyrk0gL/e3XkGI7mvpveHm2GGgAFOAKWbqOsJl43q3
eEGmQjG0Kxyo7OGx20JvnU/HiOTf/UJR8ya3ZCwxN/cQQunIhmCpCb5i1XxqePI0LOF0l4YzTe+F
S1ZCToSiPYxA0x5Cy/JaNYiju+bCRWnJDBvCVC4SS1conMLyEuKFKEQbFhTQhD/KcxDY9zfjbTIy
zRz67fDIoMNh/Ub1i0EhT4TYJK8W2P7qu/5uJ+9GdWw26IV+6qBtbP0P5iAIBtAFLv1gMmIGp9Z+
VefAXTrAvWpkF/wtMruSzVc1JU+eqUKCeCFPvS20YICwBH8iIpGEY7leNd6V8wr8FqWD17WBQMAr
B3cfiPUeNFSt0CgrPys0zUzNpW38VHOP8fe4lFHeFlqYb2B2ThuAkbUCk6hzQPyZCETMPCG1T2kO
oABUZe9P8pxHuxwxM8e5prVuYfSlU9rgctnFS2s450Yuf5/xmHzl6xLEEEunCDY418Q82HpB+OpP
H5lr6aQ9L3IZTyn3VcLAzB/jMaGDHYmZ15ROahwUddW+cSJ2T5icC3drVIDNkqVS4OK2YXKUUMuV
qJawbaTsIHDmmAB++orWycQOP3ORQKs2AxlPIgItDWAgEbiISn8AlVEWj8xNtoTBA0z8y6SMSqjC
xNy6i4BA5JLKEbzHpDchQEw0AQLFtO7WYXceraU39lvEPKIgVBt+eRRx9n8rORc+ATn80ASRWzl9
+RYBDufErwpKkskEUw+POtEO6Q7kqeNWtyUUiu7v3pl8Bs2x8EegoZXRHcqcFZ5vpTCG2qeTN29h
Q1tTbZ8SCFHLC3ZmQgYoUXGBnbS28LzPLDDAflDvhKS5E4aPo7TWHK+EkiJq/X6/gDGRpgPBbF/Q
wwl4lzHwOgPu82sXhJpIAZZgqXZ4q0EN5gM4I832toHzfAhL8K383YqovlCIrJJ05T2klFqPT+X3
7q0gJhRDFwY+l3/gc1CLmuSz4PGZ8zsWg6G40PZ14ob6YAG3k8JK98FO63+wsuuYNKvR2EX1RhnX
ok861Ns5Uz7qP/FbuaR6dluOxF67/BjmaHtjELZdqdcIqu1XtPvowMhRZgSEEkjD8OJBIFe0FX1L
I+jpMndLpZsZXwa2QOwBJJrodeWZpRGqXG25fGgcKJz2xDWkkSY5hC3u72lxCjLsDgDSEbfiCWmI
BO96B5RdIrkNN5kZSwKmQPElLjcToTOpEisEWd/ab4mmQfnUkiHHCTA16BvQMtL+1TvIP+9Cedc0
NPP/3P+u36r39XdBOg1RHzAGYfqTCRW4zIeNBul2p4SW8KMLXYhVW1rSZ2Rqa7D2jt4K9A1DTrti
DznaLrME6QFKkAm/1lKzi3YAgzerQTDz6ss1ISshG+DnttzxKxKXeIxn5vD6W5k5hHhuFgke3zsV
mndxTmvzHa8GE3JgRP9mYD2nu/yo0KeYIpP4uj9Rt/2r4LO4nChmm6LKGOhZMfa4sr7H9DBYqFlG
oH76mIqnzweDvL8G5M9fZSVQhx5f/y7Yv4W4TPSrE0MTLkfT9YspSnGG3Kd6ofRI08A2FFnjOgH8
MCrRO+vZnqmQjkKMmy6YvXVc11aZ05FIRq3LitE7dX8cFORncQVG7XWCps778yvdnsNrS0yWJoKR
Wg4qjM9OiP1gvg+0txtrRKsYhE9Ni+5Rpf4QUcFOVgYtiWiW6BneUXhrslSnvu1FYeZ6+taL8Gek
Sa8Wgts7yUu6l15l4prj+jGGKR/+qKA1Npz3hW5484xnA9MqFhz0bbMu8wHMqRzBWwB6T3yAV3wJ
NZrFSS3vo0YmYvonCvMJ+Bl7S1F/9nyh5x+OENhzA2W862FzgZeBXY3DsInwaftPp/cN91lvQhsS
7n//ShrQsO6De5RIvOKhjgV82v09cIsKmoYNwnSUIxH24ZGuP0DxAkMcdW9wYH6IyeEhQBfQ1iOP
3/LX6nETP63QK6hQ8UM+fq1/aEmXHuVvO7emLwA0CYwUE4kNS2LOcXEou0kyOC+7t4dDsPsAD9/x
AU9VAXnMd6vV6mg9DWS7/Vttjs42tnwC0O95/XJ/IqblZZ3y5Vcwyy/EtZi5Yox5EGlbvoLwhWRN
sHDi5g4clhMsD7gTCcCFX082oAe5Vlb54ASj5VaaFQuGdX8YtwnW9Jb+rwXmSJeVC2m1shicKgE/
jhKDpwgHN4LqumYqEa6bkGS/b1G5zR2vTTInVxjCHuRi2eDk5svhgMeCjOyG89vb4d2nD8/F4Rkh
/v+Q9l3bkePKll/EtejNK2jSMlMpKeVeuGRK9N7z62dTfe+pTIiTmDnd1fXSWq0ggEBEIMzeViaY
9wPZTGTjbXzyKO02qbkixLbPuUDOwRbejhh364eIbO3sgOHY83dmflm3P3XJskozSitGMjEeSmcI
ZW4u0Ka4bH06g/KfoumtkO0w1RlbsigHLdbI/qNdFjip18ccedMUpfOdKpALn1OfOoIrXkUDRfN9
e0VLWjsX1jFCg0YvAD9fSyo8qehGIx4xL230RFEwMKiKPemQAf1XgmhCg7rH3iXzJTXSV0/cNTyg
Y15ui1jctb9r+cXh0Jc1IOujEXQUHQn8fYqHgRA/+wWrVsfYNLrBuGsV34A3Hc+tDJ6cNMM9zABL
XsbB5vaKlq77xekY1GVUmnzkRg2CvB5vKgN1/rz5L84FEzUIcWE654miawVodRE8pkk1nru4tYQE
zaP+QYkY6dqfZmjaOF5KoZxErwGLvswgBamifTo/Tl7cI28fnbti3ZH7YXd/35mvnf36LovknScW
5jNub+ViLHj5CZTpRO9E5wGwfrYyL8CN0gyYGddxjvdwVSuAyUinjOzf7dx6WKOPIjEZpmPpKH8G
ZyTMBaK/gbrSI8i8/9H/dkCTeJ4RPWZAHyxp5aWE2bJfBEB1Eal+NGCBdYyehcBS/adCYHXo/V9O
EtMs/7MO2mAoqajVCaSE0TolT24+dyccN/cKMuLn+/7uUyYAjCOd3VsHRHvzXmIGg2EfGUv9CcUu
lqr1EQDedXzEzFTbGn+Uc+I7t/VlSQSKeHj7YYBSQnRxvZtCB754zR9xLzC9XWeK45X6pjRY/eIL
L2kUC9HTI2OgTQFEHLWfSRzJUit2E/pdGmDL5OiyxfC5tYldYgMG1TerrfZemGvWcNlCdvNKMF1d
m+F0VEB/T2eJVMFKfQ/jXf3G35Ud8G1Wpbw27vKP21u6FFogSATyPtwnanqUgvJCFTVSXk/nFE1M
Y2bLaAqI2nu8k9/iiJG9mbeNNjiQg1l+jKCCcZySlY1lVta9OJ114P+1yUMrFFYhEf6Fi06GVGzT
kjWzs/jYuxRJnWTUZHme1tKEx94O3Kh4a4qmv36TrEfHP5O0BcQkkVg9Q4uvDmTdBMAnG5hpoHMB
vZjFkd7p03mKHSNxyoEnQ5xbqfQcAs+Q37etjWnVze2TXKg/CAgZ/kqdXfHFBfTBG5QZpTedOyAT
qSTrbDQRa7LZtd+CaaR3QMoHBED64rGAjxfP9UIwZUarpCt5sYBg0bgLt4JIkviVz18DaVVtATh5
e5lLgenlKiklyjUPsIfZLMw/9aCGUf4U+SoZTqzeEmn247+0FZ19PKyAhhiS8vMxBmv9VFKms+vW
5s5BFmndPZZnzl5hitEMHd46C+bn6NjvJzDFknZdrL4ju92dGE5qccFA2wBUqoyL+vPSujhWofSk
ELSS0xmZekl3mrUUmOCCYFVWFg/xQgy9r3XeysYIMRlwgY5jSXoYgowYpm48NSLriiw+kYETCcYd
1DSBxTm75otV1a0AeoMi4M8C2Ww4+963H48fbwqGRo8fm839BuAqjs8x+5J/e3zw7SEjjwyQgTIq
DfNctm3WtoCdPfOTeOYU0A1JLCv3QxxyrTizDIyVAlUBgSJNRptXflBWbdSfEdHAE6um8SHs4IlJ
dtz8ydafzyA3Qf/ctm7Iw/rskWD9vgVM20mz/Ofbd2Uh/3L9KdQuo8Og0BI/7s9PEpGOAP8ggoMH
HFqI0hU6pTf8ZvX8ihm5Q318OJWsPtXffUy4ipc7Mfvzi0PWOQDWjzHE6+eX8Ruz/+ZRIM4sHPGd
uv98lo8qeT0cGnMkwds3qvW317982n9PgrKIUyzXatzgJIrxOW2OpcaolS9o8fUCKcvXAD9M82Us
sLDAjuK8OLI5zdNXjU/u7Axlnv3WXK+/dNtY317ZgrG/lkxdV73le63Kkx6BZQ3oKR4vUsvwrdSI
zQRALlq9NpJVIBwr5S7JdmnBnDb+bR6vP4DyrFOj81MfY28l8hIf3lCMCaxHab3ZENla2byzLbYP
sIisKHMhNruSS8eAWjANMXgLcbs6hGbA+Uqcxz/30bPtka0Z2Gvubo1h2du7vZDcvxZKPZVSTotS
MYfQ3lRaYg3Wm/vRPTzGp8d8u9msFPs5QfI6I7zziuCQtMJcggfyIisyXXBK1x9CPZhGpc/y8Me2
lPZ8nXv77a15NEg3J2hc1XyMrPtVtiPpfv+aK/YBNpyg+wBvp9UXQwVZt/tHRS9ut2i0ZZ5nUH5u
/fQCvIsSsZVqOhvPanaBdf9Hs/e2hil/MH2etyfDOjFuN/MD5ut/8QHt0I1pGuBURACXA4kM0R38
BzYhJJuBrIo1mEfNZ9veYgcS9xSsGC/o3575+jAo8zaOupJ2HOQHGC/0+p1enAVAm3iZGZWMd+Rv
zLlrU/ozO36x1kg32sGYTWlppyjpubJ93Nji5s4WtgdThCOxWErP3F7KuEl1UbRtAZHoSlAcwdoE
Dz7p5rgA78p7tDvt96kFw73FRP/z10n6Uu9Zc/0LaeTrLabMnBZ7HKD359sOUIPd3KiAbgV+W+1x
0PEOtnYXm5p59/zcWjogJGxpJHaCkR/iHQuCFnUc/XrNOPbfwMPUWVCmL87S0q+6+aPc3j4i1wjf
jvTn/eqTwPCFd7D5PrSdBQb682y4EVj86MiFDkxGwKXxLBf4iW5KrGbvOhpmbT3r/n643xPuBFVA
lx3epYyrxtD0H6N8IdkDso4X85AsAakd+SpnLPJd2PhmFE9O3on2bXu70DZxdex0u1tV1XmQFpBX
WS/luyvtEQ+SFdgFCdhUROvBdyzGoS682a5FUuF+DghSLk4gsrA811spTrj11vLR240su/k7i3Et
iTJbSfq/Hmye1XLdbg8g4+Mxs1LTJ95+dYeUW6aSg2Q/QI12/59kFjoSGpcxGf02bYyhzo35Rqnp
qqlXHibu08pMpg0Xs7zVQhnqWhYVf8W6VxSVAVnjyopC8gIXVRIH5ScsdHN/p5mf+sNrDjtmnb9P
gDfYMdRWms3DrxsDRGzwv84cRjJ1qPqY1FGUIUqS3d1Li9RmaTr3sXuvP4a9uQqQ0TltAqfZSfeo
WuS4OqFjZqfZWa31ae7ZYzZyLrSMYE8uPok6/dIP9aqJ8EnjSQZjuunClJONNqF/1HM+yQEpugcT
bwHGVize4AuxlK/CaGBaphKOAvBUlmoW+msaFqZXrlLBvH15f7qobm06deo5uJOTzoDfUMh46j7n
xzGP4F80PzJMgeLo8VfYPVbQgg1u9eEgWij+5qgAYkrXqZ72zxLaeHmABXXkT9WQe3Hz3Dqv0UHZ
2gAJsk4YExBdbq+OrE2a9/7Wl1MeT0wCcZDltD+3ngiuaf7MCRKrPr/8JoMqzg3tYIqjKyKll5Wh
oc9hEzJS2hyxIBvl4fZr9nRARxqmOmzMsKwzFM92/se6ZI6P/dYFnRd5A7xlyKHOA6vXcdNUinWn
NShYtnxiRU2zaT2uMnkvPYi6RjJeS6zbKiHM8fH1xl5JpAtNZdYJfRRk49niRBL/iSIzsuXdibOg
jAxRv63rtSgqVAdvMfgFAyyuN/mVctztdHPnAgsLMQuY/xi3alblX+tCXRYWZs5/0R12Qpc3VTdg
XYAfD0uCeVeLcZsWuiexHhivuU0UPOg07GxYY9pvnFCIBbzGPHT/9uavAUswkefxqLfkYJ6mzLm9
hws2Cp3zABHjge0KQma6/mSgZjdEjT9hD2fyN418HO+ntWrVDvp88w0xz5Hdk++IyVq14IXRTS9j
MAIwQRhboOeYPTCOZlyrjOeo3Y69XWgqoIkOdYOWLuC+as0nABtIVrCSir/9xLVYKszsRDEQwxJi
kTm18ds5BJn7COxDm9s7+xtLAfzSl+ujrl5UVloXYFr9/IQkW2YdkQ+Jd4/AycPMn7GrzY96dQzt
2hSQbUyAK33c7G1xByqyM+CGV+fcUdfdarvtVofSeWhM/LvNnQee8GTE7C2rkWVJvQFxhHTZPGUM
8JFrQ6E24B8qlGA6C+NDtivLsxE6cR8wVHzhoYFNuRAzm+WL6FKQ69KoeqibuG1PJUiOVp8JWdn2
YS5UfT8ktrlunPXD+j22ktXtA1kyhcgHwhTLOso9NIueWBZpkUrZdPY932yMoyehHy3acVKKcUid
IWzh4QDWBtEQgdGMkrimUK93w4tQhcxRF8j23K4ASB5UgMPj4V4zP1Cje9Zxih7hXGRPqhWrF2pW
LdpWXQqnDlP06qpqEyR4/WStPhUqgh0NWV7xu4bZqkoEIA0TeGLJ7l/KpE62M0BJ46dYsLAfMMJb
rDXNDDngH1cSGVENfS610+0DXbIgGEACF80MaoanCBXoCH2WdFIidGftGSYfkMa5U8qWbLjd2Us3
8Om35S3s6pU4Kthpq5Qr/YHvzvI2sjATB8xNITW5GvTkK69hoGosaOuVsPnnFxdFTialSWqsTTY1
zhkzq6xeymPjM+p0i3uIyGDu5EXJFoPJ13KMrlEjPW/688AnyZ2qxK7eg5oh8EbFbsuK2/RRKhAZ
CNZpGxgrRR45lhufNYPSVlwUMCYAX23uqKXcODpUVRDJGd05HCw+WinFjGTJbdNn8T7/KD+knqQf
t09SXYgcrkRSq05DVSg6DyJlflVUr+0HJ3zIoVmEOz4jQmmFMQmFTTC88jjmwVIKt8xOBXBss9Vg
uIn3lI7HBu2UCjBv/8RGA7zXrT6Yw+jm3r2M/9tIbPCb8Tg85TS+AboARPHBZKUgKirNUF8l2aot
SP8wbSVUJZuvCKi524w3y+Y5SD5V5TPr79XWlPqNUtdm6oHaxh60Tbgtow4YJ40JYFd1ZPGkLzgB
bAuMFYaaMNunUHajG1rUSCqUTORiNz3Ugsk5YDGOx3mkKg+27QAgZ1vSgc1+l2EE+3lg9aItOOer
D6CMCBIPYyJlIdIevSWPJP0eg2+UqNNu1aoMzV+YLwCugoxJfAyHIOj60ZGLGybxRSM2cEZnsXQU
Uuw7q9hLlhMdO6dyslWy2emBGTjTLj17zpQgrSiZnpPiCfugvQ1mlRDgYHAMv7EUA159FWVkkmLg
OmHEVwHe8kXxiIu22bl9lrNfOAD11eGuDVZmcWbY0gVzA0wd8PkBrlwB7QMVrKRqoQJOOBnO2aRC
RXkzaxEcIaVcYmwverl9/RYuvCRomIZFUW4GC6BCMBRg9STvy+GsNVz41OF1SmR18BjavFA+0CVB
B0YfAC+BIkLPqihGHoiejjZ9LckJeAycBGSvQ2ABqqnoSKWdJ5RXUaUHi1ifWqGEpojeTHrNlMcH
tdrWNbDrKm5dBLYgObd34Df+J7DdNNVAEw/uGiZcKAMU6b4wxpM2nCNMQQ1Ole5lpSCnMvgjAgsD
xUogCuMtXVseiMHLlc+T2x+w8DS9/gD6qqdRCIOM1vH0CQhfzltvv1j+R0xO32tUVtbAdQWTnPja
8SQdd/gvrBzcwk0HCsDcMI1eLCA5Uf5NLDtRkCo8pyr0riNb5PUW6I2d40T4o3rs9+FdvYm2a8aq
F1z4lVRK85p+Ap6TiMalXeMk6Jgg8aEkknN0Hu/T1Z+G7Htn/6mZaGvtN9vBPZuMD1h6HV99AHXP
sBcIT+X5dQw/IDiA9Oms4V300aL1wPCrSzuMwrcM0ACM0wMU89qzjznPqf7IIwLF/JmCQsXwlE2P
U7oejY2msy7bgkeVDCg1qAVkzEfRz2MVoUJWD8J0DlJTemnfY7RRIPl2R1Tr8/n50NkYjwV04p+H
KsZKWdvKkj7//MKWawFX6r0G6U3pAoMTdlPC4A8xQGE1gi0YoQyAXeK1FpjiY1AeAvu2Xi2UaIHM
hLZtUNZogIilWxySOFbjohnRWqU5pRsIRPe/0QiwC/CSTby9rxynbu03ZOQZkhcO+UowvfCq14DX
NOA9Fa1FYeurRNT3mtyRHATGOeP1thAeYJIGXCNoSsVkukH5JqMsWk6v8KxopH33IRvf1fBoaIwV
LbSj42U0pwV0DYy4IL+7PssSL0ShMeAdJPI0mr2tvERf6vewFxyg3ZuKU5K3yeks3pz2+qp/Fxz3
cYXWhsks3uGly31n718x5rC1V/u9/T5uBFsGbdPmeTL3r9vt94lhyZZOQNYAxi8C3AGmjDKkWtbx
fZSL4zkpToCrNErLiDFp04BwBkHzbT1bKAuBSuRCGBUfVRhq5bUQwnbuUX1PLMCtn4l236w/Vysb
U9EAkOSAuS4+90yDvWA6r0RTmtYZUosWTGE8i6sSYVFIPpzd15M7swAmT8Zq+85tFIYFW7KWVzIp
hevrIvMaBTJTUj5p5CXauMKheIoY5mPpsS6jA1tTAT2CFAGt2Inc1NzUYVtzJMAyKzdVvDkAKc1v
8ICtEX95TmPrL6lVHrmNdvelPAL24pFF57NQCsPpXnwG5RM7L/LGoMdnADBeAI7vocHmitvpxZaP
3Ln7wKzlgOE9YL5uHgTMEyoM9VqIy9CCjj8qRiwAN0AdsezVOXYBN2/M/9TRodbvb6vvTzMt9dKD
ADwuRExn/+5AnaIJxdShHs5o53jrNpI17eUnfYvefRXtBImFcsGqsuNNWYGS/PyA0ohhfc8kAQBX
4+46DDA2YA8akTph3eLlpf/9Msov4wlc8unQDOdQ4+td7Cv6QdGTh9vrX7KfF8v/6e2+8FJNbzSS
UFQQ4omvHNdpd02ef9e+2DuYXMoYZKWLS8LIG9rdZ1poOr/qjxheaEtsdhAFD6WOeXuJ5fRZImbb
eLEgSamVLvLa4fzUjmYKEggc67FwfvqC9ukGI4iqZL5uH1Cnvr2TizdWuVgcfV7iwE3Cj+QXces6
EmbN8tV9uELwbpWW/SpCR9bfxiZBZYWVXZuvwS8t/iubTpmrmaR3ZdsN505V1j34K40PXp0YbnBR
Vy6EUNEb33ADMIqgkH7+p/EsbXgWQicKUuv2Ri6KwdgJEtXQlF9sckMNEJ9OGoZzUfim3nz4ktMV
DzWe37flLD14EDP8FUSpSjrFwFIRx+GsC7WdZpjYVryKQINykmF4O0DzcBwioRaJ31KkmQXQ97oO
JSpPkZ1SGza+KD8ZQ8rQYLoLH+56Rv0DkCwevqCy//FAFxosit5YZ3rMu8a6tUcbIeIas27rYC2h
RszCAKEU55cw8fq6ZAifpzpKeHdzz+q/ZC6ECkMqOa5Lycfv7qx4Hdpzx2dvDTb6hXwrfGYc5hyC
XdyAfxaC88LgBA4VFDnXCzGkLuW4rOTdCsJQ57WLXXxXuMCbMv+lpNkCXZyPzHXcFEiQNEBSjXpy
aGrbbOuZrF4JOhH6a02U8xOiVOIxtMCjz6fbAFLaBuKMJe+rFcvNU4HUL0FUUFN4vIg55IJ3a3sA
zHZgGVhS8++3jo4msnbMdQUL6qxuA+x4qyHCN4qxHsOrM3eOutrGAEC8SMKCKsCkzrzQxiE2BVNe
JwxtYO0cZfTbRE0yL8aKWttAe4FniRvBbE48Y0Hz997QbrqC7RVcC5Q6rGewDGcWUmwrk8WrOe8+
JQRPc2BlAlwZT8afV9CFYhd6h6e78aPYIJeCkHGf/hfX9EoGdTBTJCt+q/+odA2+CPRVoaLLbVid
ewv7dSWGOpbCiJVQCKv5WMA1iW4OyQTGDuPsBSrWmK/NpRS6OO7zyRhOYc2jrYg3e7PZi6ZgRbDV
oTmKhIeysUbr6Vf9L5GUD27jSpbFFguTjupptqucCaAXIL1YIMH9ZtkF+rXzj7g5JQaGCSDN0aNo
AopyUd5pPDpch03xWuwG3CLtPQS+MuvI6B5TWhY9fdYbUawVzY+s9NB1pg8CmMGq0TehmfFefPCO
gpl/Ybxny++8e6axXTzMv0ulQQvStK4Myf8RP5v1ufz9z20unc6tzMBlLXh5c5FsBqPw3BxGJ4PR
djFDJOrYXIDhmsWusGUygPsT/XBmykgJLOoqktigPtIAU4Qnz7XXamrApTd1LLhpCj7zYD3E6kkB
YcvL1J8Uf1unJ5FzOumxjnXSA09Q45jTcFRg93PAl59AuWghKMM4VCMB7kzEy8o4ZB+Y7OlfvbUA
pjX9wO09M//gecY1pZPuv+RSDnsaFC6TesgFcvPRMEhlhcC8mPb9AX51Lz4Bqt9fYZp6tLxj8w6O
NKtmFHboZ/Q/nwDyKQC/oLYD2rfr3e8EEXs/loLbbpVjEVjBY3gf3s9WVrNBF7gHF1WIAfX7DAOy
scUyVItXCxxH/yuedh9cnfhBE+Pwg71ybCy32svbZh+uHXQmrQYzeBdM4XuC6mUrRrC0dKsUA8VS
dB4ALYkGARWUHlgkY40zP7W2sq7dAD7fW89mRCQigKBYt4qeRv5nqy8kUlvNq93oS2EjuGBIVGH/
e1N7QDCPkCZb1+ivaay5rUgg0m7Y9CuUXwBeD0oGlXif3idI6EvHsFjGhW5poj+KhmSJuDBouAnb
YKyVo36qLGzHdnKAg4NgKwFa2Ef9OVrdqjAxJ232FohRLcZJLET6QAv9z0kolOfovTBqcxmfAOQ5
K0CkkrvenbiZzGiduTMIDPfICiiWXgBXMimjkw5RrQIsC2pvF6C2XUu7mSygtkZLAUDbA3MsaeER
cCWPsjBaJSm9pFeC+wY0esTlSHiiLwlg3GvGZs4fTodKl5tJmZRmGus04bEwCdcpP9QmBzChnwJs
bxXMwGzZeF+cHfUQqNoUZYN5Xb3dwid6CDLSbYflpXce7IVv/euTo14EeGdpVRrNJ4fLMj9Dh31t
avfZerTkAFAI/3I/qYeBoQ2ezHlQzgA17/RgYJprPr3eQj8ScFxuS6MzNb9uIxWEDo2ENJQGE9HC
EXWbSAetEGhD0QzlY6jFW3swAtxJQYgN3ncoD+gk0APH3OPZEt1SIspS6b4Y+pWKU53n/AOwlHpW
bHbH2VjJFucKZn032wHD4vZMKznfhBuy6dBVBeWTkc43Uz952/IAU2hLRD34z40lOAV2/VjbxhGT
fGvDDALSbZMntbIms7GBBqBtWys5JAcfsKehpbEs1WyJbn0bZalSsBsaSgdlyG0g0NfYlruVcuLZ
iLLLggy0WgDkHpE8peSFXMRRG/eCq7rTp/ZjMbpth1G+aG0wFrUchIDy9X9lURpecW2v1mE3ByGd
JTwMTr/qgFE92/9s7d+hXQfEVbNbjHChNaYHWnoQAXn0P+IpldcmAE+FPsS3W+AxAqV6dnoRI727
GNFeSqE0OlIlL8wybChworC07BieZrM4vPnH/+oldCGLdqmw9cKQTZCF0VdrsrpHD0S+M8rIPPIn
/3ePPXRAA2cTTfMqJjqgtRev40RKkGAahX9uK8h+QDQswF7g8DYd7oPusCq4i1EbYja0ZADqGzKp
M0t7zU+znhPcaDN+D5b4JDWbx9ISVuWeG210qKwLFxw/bo6HJrdSWDHr0u2Az0EKFnP5SERSRc92
9AwjLQLRNXAzdGioZIJZCc4GUTrrdbLkuC9lUZtbtjqfNKovuuMKL3bXMIf7hmTb/4d30HzPaONy
KYkKSUDEOdRyhFVpR8Gp37tHbR3Boer75rt6z9DXLK85rJCF50CTJv34nEu5VGgCOxMhQY8VVpZ3
yg8dYlJl51nVt7b1TekPTxqXFfYvXkcDpRYkRIHSDbT/a5X1PE+IK6UV4ec4ApzjrW/jFFcAyOGZ
g11LBuZSFnWCgpo3YTk10JZ1b/er8E+9AXUBw4ouecxLIdThdQAjE+ISC5rv/Gw6EdavFAR4twME
lhjqrJSq7j0//9m3GLn3bttbIvFs1b4thnk+8vX5VGMhAqKgE8Gw3B3rk7Tz7RyZqm4lP4cMrADW
kqgIshFBTTwl/SwK8X+GGLzeDNB21gkx10T51BA+Tld66IGK3ql5RbNZHkyPCG75zNi/Ratxod+U
T43R/JwLPhZVYSa+P4R2gPJCsEbw9i8VgrLEeTbVRT4rd2VF+zknNdt9LIplBpfeaJf6TfnPPBdq
VZ4X1G5nnxav5ffxMD9SG1JbLZ5NU74yvv7dLtK1Q6nzhKZGjR85PhB6IjGTmtN2tCqg0N6WtBR3
iwAkB/AtqlugrqPOS0unNkjkUXRFsz/E6wFsbpL12QA4u7dePfJ+xkWzyweAF5xYxXS6iXW2v1ey
qSOsOXlMeWUSMYlZ3In2PL2dmwi3TQgGb4Ad2akDlILbK15K115JpQ600UqpEAeseNqXpogebCTv
W6vep3fDQUWQKT0yBC7k2C4F0pmeutE7UUmwTI24guXvCgCx3dnFob47r78Y6rpgU65kUSY/mgDE
DWzF2b2AfxcPtngfAYiI1XKzFAddyaGsvgGysEausCbAqBevvMmhOXTabP6ECPdeX0Unt8SMzOrK
GpaUf8cKInr/kbMEb5mIfOy1fa7DuBGNocRmyu0BzHDnOIlXjANbiLIgA002YK7B0Jk8f8NFWBmC
fkiQxnq+8gMegZEVu8WuOfCgEGM+rJbX81cW5QTAviBlQjHLQg8bUrAB0SMyR3Zz6gk1WcvgmI+s
JYUEebI+Ex8oCCKp9bXhWLWtUIlupNZE1UFN+qql36rGmqGjq/k/Fxydnvzcvy2Bcohy2m3axqkQ
yaIrr2bqH1QxkVzb3Md4sooOco0WDxfOOLyFoAdW5a9ManFKLGcyLJrogmz9lN63T9mGtzFP2wG4
qrKzp+SQPjYYpWch/y8d5KVc6iDxFMk5NYfcMPNIGzu18oexsvk3UGHy1coo1edHwdfkGBI4sTG7
juia5RU73utIm9tZdwAvVVV8tBm3KZRnvQSKd6KxGiGW7MvlKil34amdkDWpILq86W3BKBDbvs27
s3/qSAkzCkqn9XAIetu3WDd/0V1cyqbcRSe2wIHsJNEtkf2KD2gM2wuEO8xD4QkZ0O5lqY5kAxp3
rTwytp6lVJTPkIVCzBpt9lQf7sfcRQRoj9UdCgPD6gHImSynvGSALlb6Y30vDFAKejO5yLDLo6mu
JusDQPxviQUEmxDOUYVnrub39K4nTDAC1ib/5EwuRAeNpGGwBJuMUX3UaUFTsDk+ru7mLMh7bgEg
nJxYaQOGTtHQHnIlagPKp7O57SEyckS0hM0pf8Yhzrr56/6A5RItw4AgBy/TtVnXKi4s80yZ9QeT
HtG+Q0M/YND//KnsylYF8u6b3wyRCzlp+Ki/Iik3KTWCFIU+dhO1WrRX5FtMdZnNtrpX14XJrGgt
mqALaZS5HYSxaYMSCwwCZKTR8DyD8wAZ4YX/VLYcE3qKJW7++YWqiDKnhWkIcUoMThH+IOcsBMJl
B3KxIsqoGh06LnPvf7RRNgGsY+cmzmu+Acm6MgEmxoIoWbzqAgYJwVoD5gm6H5JDiqVsOFV0s5eZ
IQzjXs8xkKwkW2XNwi7q/YUkyp7Fbd4bUglJkkDSyVQV5DxC+MTP9itkueIll48h4/+sijJgvFpV
lZjp8E4jNP++LwCHdFvXGftGP1nq2p9kNcRqitYc0FcJRKIv3QDFGilYnoCxcRp1kZXQTxQt0Ob3
bJiS2p14UoxE8s1xjRGZ28taalsCuxlaftG2jzEDmrZAShLA4yiR5KaR53TBXqos8F063pRbRvBl
hAedbywJ1FUMufNl/WWtLuRSqq/WfWakOuRiAmjaqxisBXN8CDw5HX+Qsj72zyzVX6oNgsgNoMzg
ckOXOz3YqfB9UghxILn9aKfrHp5GRtRUf5apKQOzzTVeWSIXj1IGY7wCCGdQFVF6WQP+QG6jWHIx
EKEnhJetTCHh1/gYnYeIdZSLbhXNpaBoRAQv/iLYDGs9abNCcttvsH2tuzV3kA7DU/wYO8CQuH1+
iwv7jyyQH10bx75rJ6U3MmylQjDXKzyqEvEf/a/c0j9uS1p0axeSqNvA+TLmFXpI0nVT6Rwwtn0X
JUlElkIuhp8XcsTrFcVypYrxLIcjvBu+4Zmi4m6DWcqM78Z1da4/tE2vEfV8e3msjaScWl3xnj5J
qeR2qRmFmV1Kf1IUBoHyHey5aFfmz/9OHuXVAkygF16CZYJmGa3HfOFo6P+4i+6rLXf370RRV5wP
jaQcIugj9xDfg4zF9kDf/DjyhEVOytrD2TtceGqP63jBb/KfNelPwjN6icIQ4HCCbwqsvorffgAP
c/Qq/lC146FOKX7QT3GCTmrDHRodYHA8SZLCFotjAjQcrvwK/ZKlmL8tJXJX4B8GhDgwd7Sf9OfF
6uIyKnTg7niuErSEq1AO9fRNJoDUbGytDPcOU/dx1REuiolQ3bU+QIY4mcX58vt6XH8FdT0KLmr9
fEo9VxP/jPEqzwAuu7qtLywR1FXgRDBmcGPiua0sOlGyMfptL7MeH4tC0G4Ktl5e0QAffq0rgmGM
QB/qPLf2a9IVd025b43/7ywVECTwD+jpZGAu08ZRVkZOSKYpOOjxVnkRjoVk89FXbRwTwNzVFePR
+jtOvZZGGcgxryZ0qAjBwZd8w2zTDK/GWq7M24ez8HJC0kFGcQ65VCyJTvMFfZBGhRZGh2bKNmn+
EMqY6TTzhIzlaEXFU1r5RA0A6jORatr0EtAztIKAHvkYdYUdqaiSjqyn1XxY10HE9TdRSy/Fgmvi
3o8OkWxsy+xB6o2Nn5y6jKX9C1lVINsjPQE6TeR6MCdxrTZJOzM+Af33oIeNVWrPRZabAYJMH+Ug
9AkEBzEkwx9DYZjQhdYyjO5jKgXjGRLgsOgWKgm9vg2ft8kBDTErTBfZmHPMrMjxV74tWJxdW7qF
JiBSrVLkm4Bws1Kd2Gqcs/ClM7BYaKgIpLuuv4UyAZMRNQD579CGIZIuuAOIY4jmNVXqSNbuOuFD
iDMz+5KUVaRrpo50zdgQLlkDuUPkXtBwGr+FqaW3O46z+5Io0XOSPaSBJUQR8Y9VaUXlcVRI8iZV
mzg2df7ZSCZyW4t/3xUQgyMCVIBUjkkflbLe0RSPYlmpyaFM8i9QeCIwGh5ui/htYK5FUDoZFGBI
aBINrSoAUckxc6BaY8UqlP/2CddCqKOQtc4Hnx6EAPHtE5SbDeEje8jWkjvZhmK2DRELe2QFfayl
UQZa6kJlFEdIVTgr5nd1aIsi45m1UMyDkZFmclFM+GKcnDohvvd9xavr/MBVpVNrd0L1IMdIHgNN
JhutRNkYoD3t63gVtAzRvwPNa8nUwXn90EpT3uSHVH94k/LK1tHjAPXtRYYSLry5riVRp1cbopoV
fpsfitjRUDLR7TLCyDLp9VXjjqQPGCHE4srQTo8KGBjbYEqujVchpWlkYMjykMqvXFORTuOgH69l
ZpBQZAVICzYZCPh/hVGWkh/kNBTSAotrOzOKjlL7ruWrCmRLt+/ZwmsOu4gmEYAl4Ukn0iZZi8qp
ilucV9CXZi1s1GCLoF0DphcXuYL3MKh3QFkI5kv4f0i7rt64kWb7iwgwdjdfm2GSRI2iR34hJFlm
zpm//h7qYb8ZDjHE7oWxNrwGVOxUXV1V55wVT7i8gAw6OUh+TZD3WWpDH9NGylAJdtxxV/qCmbyi
obbMQC/7SsVj6d714cpFIC2sIeDIBILKKM/gtT6bVgj55R3zSe4EH6OdHj8FozuqCtcsBr8vH5AV
jl+puRZZL936F2anzzoLPsUqYM0AQWtnaD7U76QFn4ILyh/0yAlg8d2SznK/5HCjsvvuYYj015YZ
ff9OW4sQz7q94Au1XDzZz6ZgNut179VqTpTcEbaiodihHb3KEMLtD5C4j406RO5xRNXft0pwwHd8
8Dga+5mV/VKrtRN8/eK4/JTp38+mZRxycIrkWI1wN0LmEdBt5LjQ7Q0W15N+X9yF27+gMxWOzFpr
4bx+f8CyDOw4ZHdBQi3OJiGUCybSNM2dLM+MQcPrdPCMqLdDGcmhnHvgA7897YsGCVKFE5EyKPxm
Bruh9nxFlFDP1U5QwzbE7j50PTMkTpWBH2CNkmfBfUCoFm8dFVhUDQ7rcmYLOgru0Mi5kwy+E7np
RnALnuFt3OhrEe10lcyiR02FQ4QcC7oxrxASoyImAGwFxaTlgD7YDZIz/NV7kFdaFJdiuHM788jZ
I4ovjSHstHb8Ur+MqClLPHwQrMJsD2i7tRDM3fs2M127Nz4G7j37FtsmYN9qPr1nfVfat1d0IQjC
9+hEB8MqiqTzFLBI0hDOKymcMg+NLAuNrlqZ2iULePiooJ6Ft0Kn6+UiynkT9pqSFk4VJNKhp8y3
QtqsXWs/lZP5AqLcoYBLCLR9QBhdmtGzvJXKoi6cfCcbE4NRtBUt1dIOPb/zDLIdrfgpN167iUYh
NtZye8uD/J/1mUfOdCHLU7mBdVaVAHPn0lH2g2HF6y108bGJZeafQc48sKp1SdmUGKS8T1+EU7DF
8w6NySbUotU7Zgchz95X3q+LI5NlBPx0Ag79CC6febcybZN4wg450QiZl+SgR2valQvwAozqzMRs
6TRPK1gd9YWjb+V9+AX1JfedmKVV3UmWeyCfEHb5vL3rF2/Qc5Oz9QIURg2yCqPyd9qXcsKEvoVm
+Zkegt0QcH0fPk0NtUBuvKwYXvIzGih+Jw5UdPGKsxUMvDCofB3nX0szrlQGkkWuKdYbfZN69xJe
CSwsVg7gUoSClDPEYTXQzDJpHvJpaeWzCOlnpwa4WrbsY4xq7n5Nm2Z5TgmidIwPOD9xdg/GPYi0
laEroOxMNgDB24KFSMh3jepOQVt5c1D+TDLbf0Nh5VZaepCjxfQfyz8TcL5HobOUSCMsaw+9WaJ2
rD3FB/VhND50sznQlTWctuOFp1EhRcYUyHZNERjyf5eeRsuzJq+gguGA0C8zSuo3W6INsVXiJWbe
3i5ziSWK2PnC1uzC9V1JD1MvKpykf0nCP9/Db781gBSpD4PucaY+VCiV5I8u9BNqrtUP4W/8OXyW
/b599XbVYMeevLad1sY/W+eubDypYPgmopx6YH/ozpeeBf+9GH1D9Hm0a6NNCDkvEMEOmxH4N2nl
zrp+F17MCpJ3lyug6EpPZQVfUHd/AZdx/yaDkRYPo9KZ1Whr9C0b36RiTYd6WteLdZ+yLhpOEvJM
E4nxbN0B56+DljSNw7rEygF/lvYyTY24z3jt/bm98FdzrIEyDdeyDCcBEfU5nURAlaYoCCmdIolP
eeTZaQ6wXtO83TYzubnZkED+DEkGIIDxGPy5b84OTtprHbr1YKYa0PurPAdgmu0ylMTWeNKWxnNu
aOZvowpTmzQw1GnyS5gBbpvo96OarUzbwnhwP07JsYmQXr9qe1CrXEvKAOPJnbxHf5n/SnM709dK
zAtbARsBcQaCXKSP515cClSIpHZD6Qxvaoxer/JYqFaj27dXZ2HSLqzMDn9OupZl6lg6VETHdHgM
rBE549s2rs+Shj0NDUKkE4EuIaJ8eZYgxpErmhRWjgSo5H3WFgoE+qQS/b9DbmahRoyociMjb6PC
0GWv4H0lRFZbR2tV4KU5JThgILmbfiMztyImbdnlmlI4IkUnh6ZuxOALDW6GSwNT1deSuNeeFePG
lQExEjAUAgQ/e1uEadjJMfNKZ8zfR+8rK2TUuE1FRqENNWily7ZCfowz/7XPbf13V3ubGnpPkuOL
W01uDdQiCG14lkMn5UHv6Sqv3VWg8PN9SE9C7hNFpvlWjsqoTcWOFU5T6ts6TQ3y5SsxV5Tf0j6s
jOglp9xXtoK4j6PAZsou7+8rn26Yaw3qfalzP367vVXUa2cBGjSkSsFWD/wRm+2UphmjumcUMe5Q
/Cp0NPdE6kqwubDj6SQ7jVqJooMnYLYHQIHo92lX1E4ujaYc7HuwN0ZkxUksbDSA4BkY7xUg0q8O
b9BUtBijqnayaC+NfwtdN8NQN2R/5FSJV7KzCx7pwtjsDMeZJ5GUlLWjlcyQmwc//2rz74D8vr02
04+ZOXKsCa4lRUV9BzfU5SlGhaVvSz9rHFJ/ClBtYTr48jyZo2NJFl81lGJu27t+buExAOEApBEV
VCSwIS4NKp2XKyrpGsdnG6UOUX/wElOrTnUtc0V3ql0ag2HfGr6yF/EQ7bIXMIvr0R471SGHSt3e
/pzrfaMi+YbAU4KmDINs/OXXxEk8CLEaoEs6PdbkmyV3Ic1WPOWSDaQX0SwNwk/U8mbb31ezWIBY
QuOUIYod3kOaIc/U/tu8M4Yw5TuwiBMF95w1NU9FUoVN3jijXeN9AMUv9IEBUbj2XL7eL5d2psGe
XfzgiNYqtYYdNiB7Jlos3ITJph05K1eO9LXXmCzhTOPZijaUn410ZslXOjVHsahxwCDkG7XUP8gQ
cVxZm4XhIJUtiRNNDB5Vc1WhqvC8UZa01klNewJVhFxdSfNO+/nygKkXFmar35BCD30NFtDiAh2t
zAh2zH5cy5fPOaiRwVZlpJKhuyxDHgk965frElA9KxslbJ1YTe67F9Ihgq93egl+0eA18R/HJj+J
fbIbKncfj9YAsbZetYHaMRrF8l783OpA2h3fZ6mhFM9ZkN2RMbZBQiiscVwtrCu+FGQuwA3gTph7
HAbwNh4nReu4rBJ2ddwGVlsN37fP9XVT5M98/M/K7JbOy7Iv86FqnWS8bzwjVYEawP2sfvhHNekN
7cHrQCmrZ8deTN/yv8S3w9Hy5HjFvywMVoOghkKngjeRlNlntBlxc5ZWgxPKhOttA93t2wP9CTdm
+wsW4FMRUUIjZ96v1YIhRsyTdkBCAuTUyil6Cl+at/6uPkLrYEPMGNp/wZEBcjha1U7mf9bQgAvu
TRMRNEO3GWEg8jGXO0/woy4SKnlwKojCk8Q3pOwQV7V5e5zX16GKyx2PGwCKcfX+RGVn3oDEWZKN
vTs4UtpvCZjeNZDLp+kveS0hd12smEiGMJaprQONfnNgS1enRKyrcnQGYwR5lHLInyd2hYnUIbWG
A2iBj+iBDjfj8+0RLs3jud3p389GiC7hJhWFYnRO5nHt5T1ts/kmOf/Z0+ye/WxVDms5hFiNo3N1
89keanQ8a8ZjZK91nS5Ex5ezN3vrDiUVwKEOS4PxmWxCkLWwnbpLt+OmOlXmR7UdNoJNHGSleWcA
UmxlKydu4UAgLAcrLqoNEGOBg7kc68hGmhZg73H6oYuMlAbcFX6FIqiqvjXRShoDxUuDutC2fcrk
t7Kys9K3o7R7CFzQRiBJmZNx22Z342DJ7F9fNxOICe4A1Qk8M3/eVGfrUPpQS5E9SXVGIR6NbJRU
c5SJv437HCoKakJsgYgNyvAK2dzeXdcX3WQZMTKgbcDlz3MQlGXI0CJ56ZToMenQe5GyhIv9xttl
1Slga2qG134PDS4Kg4dHwIPbaHYdMSqGwhiGqhOU5F4TchvqFCsRz0IkCcpMEek0BOTIA/+I4J5N
pjTQBDVFXXVq38qPoYuq7W5knG2Sb+CX7nJHFngk8+6uTExFtcEjxaWjBOSwZLSrmcRr/3T5MbNd
F7p6mkQuU53hUQSTODlI0KtBFBYYQb+rmi2zk+JlfOvR6VRvZVtvdrfX9zqJOhGI4h7QiEihPjRP
t2es6AYQwatOoQpo+DQU6TE4uDR9zUOZk2Yf+/dys4/YXpM4HZnBYjvUPiEI033e/pLrStXPl+Dq
lUFMzXASLw+goBW0IGOoOfSLxej65mr9FHkPghEcteAhgYCAsEmK++Ig7/296oSP5KHcx0/jt+Ra
Mpd/SXSL1it9qzDQ2GTjykVyHY+BuU5jqADruJSBcLn8uqis5CwP8XVD/dVAs67WHxPl71+1NctC
wLP81+3ZuK5RYDbO7c1OggC5p44ksNe3G7rv7hwd2t6vH87zn5WBKdNFe+nkYQkiIJhztOBfdXl5
CWDyaRRpjvLQxZxB3/7Yj7b3FFiRZhNgQTYdAMv9E/r7yox7h+JNl2z5vn0ff9P2XrBH1ZJre6SP
GtmmQm/k3mgBkr4J1HLFDV5fdZdfOo3k7OTWUVm3lCQammRaToqOj+NeU48rM3996cEKak8oYMBN
sLkMn+xLvUerTnPcwYjKkesqXhFPgazx3i852KBUteYQB7fXIqLrppJpzRHjQpRHUlFhVy7Hp4OJ
eUiEVnOC4ks7CGBBlsy0Mluo4w3bOngY0BTeiE9jsDLkxXk9szt55bN51QZXarSq1uD53srgJcWK
5/9p7RgAWxjeFHTOEgZl3QlDlI2a0wS1M9Jo27J6o2j9yuvvOteCKTwzMwucUSz0CQDUmqPF2kbr
YmLQIf8qkZSN9TaxgrhZY9dauCGniwo5c6ydjMT25eRJSeHG6BHSnDh/j0rIdNtVpD2VuFc6Idj6
vWDd3p9LIwRJDrT2JiFFgLUv7WUkosroEc3p+pSr3i9N7jah+5xmEe/LZCUCXLqPp4ZbpOAQPGvz
NqckKPsATIeaA/QT4cIIqZEsTdeA2gvRH5pafxR6US7E624a89kG9BtBa1JoNDkEikApg/Rq9JTE
b6oGTI5qEWyU3tJF3lsdxLopBGU+o9Qu9F3dGCywdeU9RLNVDaG4JrFWEwqLAQNh4AnGg3xC08xm
XGuCsZEjojppGO/rgnEXnKIC1hcADZ/InPp4GEIkCvwzmTF+QHGcN9Wk9KwoL56+BWBYV7n7rIe8
be7iYC01dl2kh9sgDFlsdC7iDp93IpTDWCugEFMdiJZxTTHkindlBSIXyNt9gHIHykbaU3DsBGYO
4mu1huJa3JBn5mfT06tI2GG7IzjtE0jo+RCSDcKiMCsPADLMJnoj9EFZOQVLGxOd5xT8omieQV/0
5Y6BcBzt6IBLy5WraoMEVwixOj22V87a9O3zuxEgftz7eEWirX7mTmiuEBp1CmLFF0T4Fghrn3Tj
7snj9m+d21+bgAOsvcNfqSOYhmXd7X9Z3/zj7uP1uTlAIPaPD2npZ8jgvG+3j9vt6eXv4zPEvsyD
6TmnAzjUD49rLVNLy3H+ybNLMmddW1cDdms91kYfvtLh0FFw+koPEto1bs/PYpRybmx2Y7mJN1Zs
UFVHQYt9Xu7R8CjTVzW1pU8B1FKqlbwqe3YX5gcX6sm3jS/dWue2Z7cWKjtKFaZYGyV+V5G87Eqz
WYv65CXvfm5k5t09V8zzuqeqc4BAWm9PEhtQPYJ2igx1QgqqdVCrWD1n4Gw+elyu99UdnsfU1FYh
+ksBKKMQHpr4dEVlfsojtVGUOMI94w2/s37bTve0x+vxIagOomaXabIyv0tHDDURiNHA+yMgmu39
omaFUAZotStckWuAUPkrNYSft8X8dCFJC98l4YWBN8jlIUZHQYo2rpg49g4qP7uXkX8TU+Vf1KLG
t2t+HwOjMAm3QnRxPG/pLj69JRzY+ac/a0C4pXN+/iUzH8aGXpXHdhqrdhgcV+nwAvuNRgjz9pb9
WaRbI55ddBXx/CGlGHHChz1E9046xL4/QdfPy7vTp/2yY+Z3YnjoCNSN41d3SiFQnHMkmMHsan9M
2juR/XjIrObw1hhrxDNLBwr8exJFJUAEhHM2CWPhszTIG+K0rsKbYd8q2yxpV3bV4kyfGZnNgKDV
pe7LFXF6+AqGDkuJ8QYygNnHylQveO7zwcwuiIoiW1zXGEzj9anR0ApAkSIaVuKj5SmjEzBHmxAD
Mx8klizVx7YnjqLJeCjctcNWUtaSBEs+CEyWqDQgRiLA4l0eky7JWs9PU+IMDC2Tb8Ak5K+0B1IU
yYns8/a0LS7Pma2ZQ5dFiL2UYQJmVP0wfomhmRcQXqjWguYlZwaVxZ+SM27vH+H2s4BPapuuJH5B
nByE6KGyqyrRGPzC7PtHBFM9iom6/nR7ZAv3ItYJz1tc4zr6D2a7m0FK1ctjhTi6NgwHBnZ2qw6k
zZiT+wpZIqMYgxWLCw4UTJLgs0QCDe0F8+ZlfVBp4glwKkop/ZJCZHja6uX2oBaW68LELEtAg0xO
RYhyOFKkcgVtvSrSJqOdJNmK51rY6BR4AzwCxOm/eVNtPAZeHUkwVBR/0BkCans+9CtYwjUb07+f
bYqxFqlHS9ioo98YS0O3Ur/SDr04X0hmqmCHx6LOu491MrRxPWB79zFJeTsOL4Tgia+CMZ5HgHHc
Xp2lLQewFxr3NEJFPB0uByR7aZJVY0ccQc58q/UzCM2OLOJu5QM6lQT+psn8lQOsTg/p2RWDNDGl
0HkCVhLLdWm0yV2/kRIRQ7QTDlo0yt/CzRsY2K1JGQZsG8aDx7+ptXk6Ht+PzHzig53yO/DTm0bH
ZUh2dXwtvb84EWffNJuIREBTIbgesHv0+qUOemZErIGeOgoxqj7wVstVfnvql/bS+SzIl7MQllB9
ARqOOAzAzPIplHdxsFKhXTQBdwKxUZwLrPGliS7tEyKgpu6o40PnPY+AUXVs5XwvuRA0mP1jY+a0
dK8CsU6twk+O3Vcv1V9CVlm3Z4pMU3G1Yc5szG7kWhHLBpl8QCr2wx4E1HhTGzX2Dl7T+BXx8nRg
RrM/Kby0EQS/fGdgpMPGgv4iB3ghM56+d084PjsCQFBgqCBSoobrgwdZ5ZOSYPhGEMP8ao3K5iIH
Xd7jf9leBLRDSIpoaEaZn+q2Uod+yCgWW/NUW/ZisvGS7JQPZCc3cvJAgJla8YdLjgQ5UzZ1S6E8
q84mDXF6JHU0po5GX4d4hxdQFoaGnEX/PsAA3J8SxBfA9UOZ+HKTgbJ86EopoAhjAGEQUwWSaC2q
713FupUjs3RI/2cKxdJLU3GqlYWmCdjPVfkcqu2b2su/aCDVHBrGmuE3fWvf3no/eZ351kN5W5o6
vH5ynpcmvZjBZpBQ5zRxOJV4UL0hnQOxnRDvLKC9jBiU7KDytWuTQdjiJFsSR0p6i2LA7S9ZOssI
rpgGVB9wxnNgU6ppRR+rJXV0YS+QR1H81hH73LaxOL9oSyGAcCOSm+u7CzTShtbLqFP4Y2igBnas
MpwwTUNOWTmO4ea2ucUhQVQPNW9oWyHjejm3aC4Y5cCtqaMmIdeAR8vYRz2+3jYiL54DVGwgQAdV
Yo3MPDsdfFUIhoY6pTtwvzt0NQCeWwn83fVRjHnLbJ0BHCkeC4IMnbopGiN2D+CX5VCNEp76NuKo
c/Be8PjgdveeD/IkSBE1R3Gt9fgalaABb4RDhLZTNPwBNXY5IV1fl1VZD9Rx/QSt4ort14cODz1v
J9emJhkE8AyjkvX/sA4Ui6BOWC/UG2cuvIRAB1g7FOpIXYt3Dq0foduXbFwkG1cqmz+ViflxOjc1
7cCzAKrsgBMQQphqjNbu8UtDsXyACDfSFYAooYvsKd31ZoLnJljvEAb0PDI8qDWPwC7G/Ohtvj2L
3wWYBe5DB2H/+NgY+n+I8kD9BQ4HYBlAtD7t27OPRAI91WIwiDjBSF4QBL2QkkIKopfFlfP2E15d
TQeCfTKRmqLoMIsB/DHO4yHR4aNxU8W7iEOIwJ6I9x5QxtpK5sRP1/KvmN9luxykvBOVfgcIEHwd
x8Bvn5Sf98Wtr5mfxyLN/dzD18Rk4Gpj6qch+yOAFb3euOmBJE7oV4ZCkLPTgc/5FCCH0WS8rHZD
ZqkddDvG3gbJEpcKtGULB13ZoW/ZzMlhqLZKeGAhntMg/6wjKHqeJH+f9AGoMh+qxq4EaHni9WsQ
xkUnIKhgJZXZESi0ezstBw9iuzZYrOGtsU5hzdkaCyFkfMeewiu0ABsG4BVaaxRY8jsoFaNePb3p
kJ+9tFBFUY4z7jGH9sd6hEha8MKU1MialStqKWMDKBqUmKfmITRgzM4UihZe4KdYthLnJuMncDKZ
FLERanIctxJoMXRg/4iBzfQElXnr+4vxry+Vkx8Z9NoyxK8p/Bk4sx4jE5kIDrmrtQLKQoaAomsF
VxfKh0SZKye0hVxTxQ+Zo3gf4vCR9hUYzT6K9EPXCktliXV7L1+TccCVntubRSVh0RdKncMeZZ+i
d+8qdhFvwarmUB+3dl5wsTCSjqsQPTsEYWfove2mOx9BIRkeazkCD01vxJKlDAo24AFvc8NF1jR5
rgozlt4HyRhdz0gEnhdPcfvG2ucIrNVjtI2ENWTF4rUwzdsE4kBPyLyVs2+6zCu0hDnxjvXvLjj1
fBSbduq2BWe26vTH23O3lDKn5/bmXolGRPcL2Gvr2hiz5Jem/xIbaHc9aJnh6Y85g6cGOcIYWCR6
BH2hq60RkVzLs2H9zr9h7ot8EBVMaASndx9E33DTZ+gC86DkIITQ9Q3QH7L6iAjGUKg9Jobf9RYV
P8SgfCr9be6D3H4VtTttmbnLQN0W1EgoF6EReXZN1qIvlkGELdVh/R2lQAYo+8qhD0b2sbct/r1W
xDQFMIfeF8R7yHZeOpACuvZC5uXMgYS7UlnaUUPvmeP174VRJxUfwf+R7W4v/VIh8dzmvAaOLHvu
Ei/DtKMDGhQ+tm/0W8ECeQ8/Mv4rhZ+Y5PAG7joAYpurmojTsl7P8T9jnucjBlJUfjXZ13q7rsih
zXt0XrYGYGyk2vhDZdTVgwJm+PSgymaVrQFDJ195y/5s6ze9F9YQyGNIA+R7RTgxxaDiTlSAn4Tm
0u3JXtxPiHxVkBUwgMBnWzxUfW1gboljPUgc7FGGXkF4LuYhPQjkKCuFEa0Vi5ZdyZnN2bUXK7lS
KmjcdRTFUjcdTQyKyUUhGJ0PnNS/8lfJ/Xt7mEtRPmrveB6CUQi4iNkwmRYWisA65gSaaNbpSUQ3
Tha93DayuG7I1cqInfEUlWfjAqO5pGYlo04YJkYgb90uNqlr1Sp04LwV/MrPy/lqk2CPov0ZGTq8
ei8PJhFa9KtXcARAf5vhLtyJBpCIfOQeV1El8viLjnvYBwsUqnCjKfBPVMG25O6Y3f2oKrx+uDzZ
3b2CwDk2UoRyIEdBFUW2X//cnpXFHYa3HBIPmJir97IPHtsq7eDINT91mIsdPESHCMpIFCxYQ/87
KgvupafbRpduerDzo8sY7aDoyJiFI6KUNaiHwyirFJ5GiEbukk2jg3otQ0wirTzvFnfXmbXZWhR1
CRUfDRuawCXm8qcq/xnwWrs9pMU3JOIJwBt1ND0BUnS54oOeRKks+HD9wlvSQIqWfLbVrulePO8U
19u45g0a+8QAt9F9mDqJtO01CvIPELPTz1C/HyaigAY0VENulUr+q/bqTRlscrbJ14joF04CIgSw
/miIBiFeMMuRRKoy+t2A6feqgZP+XXWfgBzkUXcswzXCqwUsAtrx0E6O5jyUlvT5SynS6ZDp8eTC
EOgjLim2vr8Z6XYoVR72PnqU+VhHZoQkXcv7Ef8TSvPhi9atHP9Fvzb1BoKzTEKSTZy2yVk470lj
XeRCyxzJs3zNyrINuP9LQ0NiwUdrtPRUrV3PS9v83OIsGqCJ6oWhP7m1AG91bxTevTSyMrcGxuur
jLpTh5Dk9jZcMzk7WY2bNWE8wOQQRdaoIq6vX/r4IQNK2Ys7SxXWBMfWDM4OV4LhjVXbTwb37j6p
grvI/VN4TzQgZhq029vDW/JWqLjhuYTegYnS83INtUZWqhIZHCchSH6UB4ltO4ETdDGCQJedGsG4
bW8xtwcE9sSiNoH2fuLgs03TlV2K7gn0qU16BgxiHxSP7vyo2GAO5L9Vq+AElPQwzl8ikCe1/KUy
Roqnr5XGK0s77ZbZlcKQotIxbOBbQdhyOXbJawddlpAfxka2qPcp59W2poxn3Ro305J/OLc0W9NY
yGNwbcBS7P6uxZJPbyGJQT0yQnZMWFnSxWGpEtD0IMEH6fJsSb3W94qw9amD4hMiqNBWZY9XJDMk
cS03/NPodDWFPxAN9J+gpDlzAVHejl5RBHTqPgnCHYAAI92R7AtChMJ71FuRn5vRayPw+nOQ7oJq
MMADgXaYZqf0LwPZyNFaRXLJKzFgdwlBLglOed6bVUR6mQoJksdJl6Do+VpKTyqzfPI7F5IdzY6K
l70pyq/b23pxgc+MzkLYCLUF0qcw2sLnCv03OhfNOvtugBNB/XLlZpwW8GrScSGi4IobH5njy30r
CgpJgwbGxCCBfE2MDkIhLtY4Pxa30ZmV2eloxiAW2zFHQk7aDwkqcagGtUDBdxEPhrWGiQX4P4gA
UX0FchJ9/ohjLsfUKSADxNWNNNipFs3P0eOKC9IdCEw+eW/xSofR4tAwdTgjeOFDEuvS2CgVYZyG
FdL64Tur4cTVz6r6JQtrTS1LC0UQkaFxZsJCXwXINIiVNhmo07OXYHRY/eff77qpw/YnHmbqHAlf
0tatgY6gDriYuVa89yCB0NO3QvV4p33ctjW5qPmmA85mmi5Aca4g8QWU48MQMDcgQq1RLnkmP8cj
ajCPFdLXa555Kb2G1tF/rM05UVEPiWX0T1MnrdhOye7FDMxS4Xsp7KT0wweplmuUGjybHx/C2Dfz
UgLHz7jv49LSZcQ/0a++6gyx2jH/jfYJd/UHt3v0M6t1DQFs9z2S3MEhKvaSuJtgwGO1B+/EDlzn
rMXBfQJEGOwgPBWAHEnvQGLdDFxInqgXcHkwb8/swhV8MdZZzhLUz24A8gvqVLL/1NUbRgQDLfFA
Uh0A+el2tbRWclralwwnbWIoQfvGvKTXIXpUIlRNnYSGRpiK90zId7cHtXTEINwAwBxONRIp06DP
rnndbRqIxGrUiTJV5W0s6wZVQAQgJsgo5Z5HVy49ZXIQV/tTR+EVSgMg+px3Q1HRj5Kmdqlzf9K4
iV4XtGK+TRn+0+/7z9D8zJCcPeF3j6MkbUx5fRW/NiQ22tfbQ1+AfCJAB2YKjzEUnsHrfTl2H7TU
SifjU9TeUhqeUDMhh8jfkmYnjru2j4zOqSswfe9FNLuNUG9Cnyb6dAZer9F3LDWBXzwWZt+is0Dx
JFYwRyi2pA62QmERPE6GpwzsrvoG+Y40/OsqRon31TfIRIa1SvU1KRbKW+fPldk9Ukh9HysDnit+
/DujdlU1uzYAX5xmU4233eOE/Ri/8zjiSbbr17oxll6RQOIz4CORPsSGnEUorIlbIWtrBjJs4JlL
2W6S8VlF300dP4fKg+zey57lhV918ldTXsJuN3yNYGHXUG0M38VgMPqcS0rFS1lDSbLikvynfk+e
e7oSjC4961D7QskbpSkRwvKzE9Oogtd6RcUcVz/hHeslUAwF1JCl5b02JAZTIZsYHpLa8I+Knhq5
ux1GE/gZU1qbswX3AIVnBL74DcAcMruLW09KgryT8PAeQUUC+eE1vYel2x4W8JNBhjBpYM52pe8p
WU4qjTk12zSTtLxQP0ra/cQnUzzmROVFdQjWGCCmlZ55iAujs43YNUFVuKnKHD190fTPqdBVK/bK
2V9wQ/qUDAORlT4R+0xze+b3sEvanGUCMgFiiCblBMzzaqIW6E7IXlO4J6P1+9Du0XSMmm8fbkHT
WN6LYcMeCRUIl3L9P2RX4YzQvosFpeDAmL09KrlIE6nGatbCvVRs3KOgHWKk8JOn20NfCBCQB0RL
I0U2AHRGs+mt6iJUiwjTGyEpJCLul6NDU21RsvAQzflr2Yel1Tw3NxvWIGWDW5UKMl7BfS1/5MG9
Bjru/9+QZkdSF6K8GQcMKWyQ/c84y22pVLhcWPQu/A/xNgDmWCYJOue4yGY7h8l1HDVqpjsJ4MSR
9KI0KBAKp0Ze2xBLeMILSzOXqILeKovSFOw4cv4rBgZoiHlaqpvKtWlXHTKd0+KjavCUM+u1puVF
NwflIQp3jEwOeuQuD4iUKZXeBIXuyBt13ETRMYZ4gNsYivwQSToqezutear1fa68CGD0DV8VAK2b
lWhh8i9zVzA5OOStofkHkN7lR6iDqgSVVulOC0x/DUKPUUOZvPSMiq3kraddP7dEwJUwSY8rYPSd
WUozOajDUdABSEpNzbsbkobX4U4KHln3dnu3Lp2I/5m6YiNMoYTQ663nOom4r1wQFAAyjsaA20YW
ghv4NRlZR+A1gQ2fN9VlbhAOQojNE8TPhWamsaE1J6nCgyC497pdjE6EYNclv6mAlp3C0sGL2GzQ
/1YL2zVlzOtVRIpDQpSFP3CRzBMdMRrt6pbgxMS5+J5JxQlNLlCjoZ0dK9Xao3shrwCEN/C/kzwt
uBZ+Eltnnl0sJHRcdhJWUtIMsEvl5ZR01RCisyA3htgWuZpbt2f7eklhE1AbvCD1yezsodpFyPX3
deg6NSJDr7Yb2Te6lfag5YGdGZld91UtD2LAfNep4r9h+KTbacpBmEl25fglKKKZjmvv4uurAloK
ULUBcwSKFmw+lQDSD6KLEorjK2jBdd+zgDilB8Fa/0+c3qEv5d/P4rRqoH9CO+EVBUur5j5IH0Ld
EYHTHMZ9sROLcAVgvDiL50ZmTrVSwIJQKr7uqFpjScpdBpUGqgP6JW/S8LHXfxH3zyDkK2d+IZLC
VOK+IDraO8CcOVu8FPdxFY04A13qZHK4h5KiCU0MXu6aqU2I2p0PiVovMFd7kBeeFpemZxeWnmS1
zoRSd0qUMfvo9bGHXh3UzKEI5Yab1GR/9BrEAa1NM0tYlYed7olLxzpZ/z/Ovmy3kRzY8osI5L68
5iLJsiV5LZf9QnRVuZj7yly/fg49M/dKVEKJbqALXd0GHMktGIw4cQ7SyAAGYNyyH7INiABkkZhv
tei8YvhKgGg66NqumHGbzUh2+jpjb+1srOymBWIEZKlUQEINMAPippYOpWVWvIkLXB6Qj3l+BUER
sM6/bd+C6g3xR1QkIXIXMu9z9vCfSGFvm+dguncDYK2glgiI++b29l46TeffI22BpM71nonvsd7M
AfSfzNessEfyU9U+jFU+HDE6ed4hAg6oHpra4Xylfc5iwM8sh+MwOdBZiPEgis1trfwcqLtpmsh3
mg014KxUx28o6lGTN+oHe5zxvDNbf4oDpfujNBs7Q+4IdJft1l6jLbh+vmB9cBTxkAIpDt5Sl5e7
o+ops6LZPRaW9RiRiHlNw55vz/n1tQ4bOrwvuPoBDZYVKks14+0w4TJwQS3dgukjGZ/bEnrMeNuu
Eh0vLjAqi6JGg25IWwqZ0PBfOlCgwUFrdT9V7/AiZADUOk7ptZB8T9DPrZOTkm5jMnpEG33H2pbV
jJapNGwd2zOcVzat9RMvXL7oOtNd0CKhGRQw1stZNrImMuyY4joEzM28p0isqVC+aPnKcVuzIz0r
Oq1p51pBAEU649DGxQ5tgnsDT7dkpW9jzZBYhbP7PW4i0M82MDSNoel6PN9Gkb+GtVncm2ezJoWD
sVrmldvirrX69B8ngsrtCH2W23tz8So6WxpTqkYbeLKAJB8jmalPgbIztgz75u23nQSse5zszW17
CzQNOAwOmhDwL4SEMn7ItBMlU6ecHlOPvCgAPkavYyDAGa+gQOfIstlbCwxhD/b+2IOo5rb1pZMI
xjrR1WSAHeUbXHW2bJkxGgKnR4+2GXkFYj90jerFu9ICq9yvtIkthWPntiRPi/55lfR5gXBs2NrG
Z50/1eaKiaWzLvjvbMR7wBPIwPm4pRlFJYQeoxHgu8BNVK8b76l+p+p7a23lxG6TfTmaVWAJlRcF
bSSXW96qCzRDzS1gZbnygODER+dKQCLyZSER3jjagzb8boaVF9GKUZmwkcc8rqyposduKoBaRlrU
vW8UvPzAjs3nDB3QNjDmWrQWdC7ahfAh8sOgM0c/0OVgKY5EmTYNBYDI2PMKB9ybJ5+qQbs3196X
ixvlzJZ0SXZGUeWJgollxd8qfXWMPzX5LwEn6rv/Mx7JAee0ZcRIMB7TAqx3r901IbSXxukzSQ8g
nyyZ6d0+aQt5Azz7zixKrljXOWhBNVi06Hjq+cEAtkVxGKopB1Y+V8gpg2LXUh/GId80WrRbMS9O
19VuBd+9Bh5wATeRdmuZW9U85TDvoBLlqVY45b8q9R+dPbnVi5rvXK57iu5l6T6d9KD4Dze++b/W
v53umZ+ZZ4ECqTgFGkn1aoCMzNHe2UOQQwPYWrnzlm4JsO3jH5BVIM6StmrSGEWqMjz7UNqCgkG0
vT2TiycBvfZCwsUCoZ50P0xwBGZnwo3FiOZ8m7fBGJu2X/Z02/fh+JOXPmSeVowuJH6we8SvRosH
pkQOGNqhdp0qV7F7Yu6X4BIFPorsxjnIIBpl1D+5s6kiP2afMTrLNknp1/V7p65Khi7O7dlnSJtY
QY05tQZ8Rtrp0HDyOutlrkIWThtzOwZguqPAnoDqr8askJU9tOTcbah1IFlhOCKSu3RBrROzsYzh
3Kdkx9MPaFsBY+xVWeO1ql+aa0wdC6UXMP8AgQiWDsTCyPld2ksiG+zyChYa0A1/tPK33rirXd+g
ll8WD5zHvgKW3kZJwwq1GAXEmt1/uM5Ek7uG9kuQLsvQ5qKaEoXMcPZomvTVZONWW7Sm0DrQtAen
WrlZlrzuuTEpTna0vhtMVRib30QHV3OATNh/cYLnRrTLOXWyeWI5gWtHuEGbJki1z0wHGbf6HtPc
Vwe2y9Fg7HXDvKmKoBiztXO05AaxeTCfCmRZwL15+QG009ssym16TJC7zAwfAJwAPRBALSHhlt/z
ftNlv5zqUMSQMYo3Nvnx773HmX35/gaXKDolM4tCDDPMWjw2x+y59idlU5n9i4LHf7zai7F0ZgFv
wNEBVguYbWlhJyVJSK+5ODeDtc3To6n9npv3ht4rZbalxgDXZQeQ21P5r5olIag5D5a7mrleyjgg
xkXoAGoKZACkC1fjCq/AeU3gNtEJMr1E3Z1Tg3QMpIOMg1py7D0bfAG1nhzLUn25PesLvRmiJgBC
HIgtgujHku4EzRnqFj6dHJMHobY4bsCljXQLFgB6GMd069zFIclDbdgUfr1be7csvSkchBpIYKMd
Ae9eaQmibmibVDOI2PZWlgZRvMmN5z5MTy4a6EKqrfXDiEtIuu1hEOSy6AZ0Ibwn+cqR2nmWZho5
trbi85qEgLh0ExTpW8+hW7v6q7iDr6+eroVFvjArvQLVXDUqrB45ltnLqD5qHUiNbQfISA8sFxvQ
WCJubYMmWmOOX55gANeAH1bBQyIns9UojvS56nDng1FXjT30SeVzyB2gxz1+3xlgXV1j8RMb9mqK
0dss4ElCekRyZTGO2ug0MDkRcJdDGyuCrgcz78E+cXd79y5cfA5iNpAhgEzeAlv7pc/iZTdYCcGl
25fOnYMshRPf57mzc6zYV/V3G0yitw0uHhdBjQNuEjQM6HLVs0rGtp4MDW6aoAyCwhLo59CgNFp3
sZOjjewJeus+xBpCtQQPng0KZ+DaDGRwEFUHifazYC8ae9PXIoClGBoknoJQF8h2QSB3ORMRM2NN
LxJy7DMoVZHQLPDnIdHhuPDmUwuvnbota7daPoR1uQYHEYdGXvFz69I6mCpjXdtF5GjTOffaFvAi
82hVXt2bIEpbg2IurjoYJJCMA0YN/PyXY42zRoNwTAVrkAKNEmzrvNtNeowwAx0KWQVdJHU1D79w
V6CFDcQBqCyIhJn09Cp4RzqsJwHeAwp6mtYFxcnlm5KeClp5aJMAlS3yZhEYVMt7rT4V+X05rlyR
iwO3BDmmhQYQKFpdDlxPh6wjcUGOo7V1ar6x6ziwUTLGaW70PxDrWtntC4EPiDggawkqToj0GFJI
0Frg/x6R8YF2s6UEboUCTkzUIujtco1AZdFPqZhciJXjHCPNdDk2PiqUpayFLeQqfOzlHYmU8a4H
/CpwsvLAXPTsp1lp7ocymvxItdYu4sXZRa0DTxcUcFEgu/wCMkXZ1EUKOVLsXDdD1iBCyeq+A2NM
wj+i7H3FlSzdRLCmQmkI3a0oe17am91hGmmO1Wzze5qkQfvXsHyTmycoPthm6uH5raxVG5cO6rlN
aUVT0Ed1ugqbeeNZc+VVYYdejuwX9W8PbmkuIRUtCKxRMDbksQ1N33NiuuTYWPSjqMtNlYEyE9RH
2SeaNwzOVrr8l+yhGI7KO96euOykp2eZqlqXp1i7zvYTHm/Jqd2qneYr9euY726PbckTnNuS9kka
xwotxT4ZxtmLOyDu19zp0gV6bkE653XB7YJXEzn+iLgWWn4bk5AALHp7HGKtZacNsARuCyQ4kamT
TpzVWFzNXYReVm0dRmfHxleH3lU1+OfVGhdIGD3dNrg4LKDQBP87CmzfUMuzVIdplEkrQAvHYoYk
FXF9TiEEoytbZU3+Z8lxoaCO1gukOXQooF0erbpTK63IEeRV5o/Beijsn9FaJ+TijXtuQzpKdYbd
2CBxe6Tgr6Zh+2N2dnbqYwoLzw5i/cv9ctZKcivjsqVtPjo8o3MPm672N+v+Ou6p6j9uL9KiIz4b
l+wGLZ0gkWJhe+vwQUp2r4IAWT8qdId8cfPF3udmjVl16UChZRbAYeDJ0FMqheRuPfC4cxR2srNB
CWbdnLy5KNYYMZbqyoh/gWk3kTCAVqx0g+cx1VhTVQDnBLUX+agwgp7MDqvw460Cz6WyW7O4tN/P
DYqfn+33uqUVVXVAWurCBT9z2Lu/+kYFu7u7crAWhwa+F+CCkXUHJkiaQaeKuOPEFkq1bhek6LKK
53/qPboeigEg+mqfNofI3cy4ZCYVGXj6YCUf+fy8snOWLpfzr5BOnVlG7kwiGxCs/KsDTcOe/2zc
Nzw/gHkfPdChK9ANCcbyOMY+1R7wJaR7mNM1xOvStAsSRKj8WBoAitLBzBTwig/aSI9gEfKqFDDQ
5FDPrtenfMWDLiXCkIT6H1PytWOx2ckzZwbEBfqiDqjIgEvYF1ayQxvraXB7pKOe0wJM4o56MI3n
plvB2CydHAhECK4fodskP2bbpGrNosD7p1UOE4lAJbHiDRaWFAdToMwExgwX7OUW7i27tJ25YKfW
Bd1YzOAQcOeln1GNJ127GgQuLJ2LZxyaXcEBj8BeMpdVass6PYtO+V9jj2brE0gy9nmYHsZnNFPQ
FwbC2gSdwZvbO1fsiIubEBKnQmcDwCEFVFlyBYBNWaLXvR2dQAc/6oFAHRgt9EA8M36o7E09rEQr
K/a+XfC5Y5jmYuAl7KlxASnLz0jLPDKd3PYHFBCDptg3yePtEV6toxBxRXIP43NNwNWlo9mpnJUD
Ndipb7OwLoxdM2yz9Kl2jTdKgtu2rhZR2AJuCKgowQYmdyfldfX/bAGFBajMtgbtGLfJdhUzsmZI
cujOmHcsSR126uhjPejguYRSca559RohwaIhPLewIQUOWSaOdpChavBiYKex14MEPUKO8ZjM7l2p
/bo9ddcORcwdjoCB+wkyf6Y48Gc7I0sUUO8OUXQCQVMzQHYymQIkOQIjL/ejHt9nGbBt4CJAKw/2
iFJ+ro51aW+ef4E0qYIFoOzGNDoBfzHS9I70+9aCGKCRB2kL7cEsD1T2dXvYS/MrVCdVPDFRvZAL
R7ZetZnu5tFJweMSrBLGAPIoerda21y2Y4NcH4A9nAXx87PZ7Vs0XZtjFZ2MbKewL0G8AvKK6F9T
/2IR8Tz/HzOSF0tqtMpaHGZ6NoVVDDW9FMxoaeu3NXhY1jbndcAmzAm4MaAKSGXL562qoQmNVxjM
8clX4cM+knjwaHRkTh+abxP5mSbqyhm/xgcKo1DRw9sBT9grBGkxTTXPJnhqsIVtyW54Sh6iu6g9
6ltrrbQmfJPsnR3LQYpeCIMgQ365anXF+zFShwhsw2hSeWA4CAcavxFtG61tRFe8ea5sib0BjhMB
yZWWjhHT6SfeR6f7n5+214ank+qdXO/PZnO626D367Q5ec/hMyQYvOfnJNh8vYLo0Ec4Gbx+hY+v
n4/H9y9QEnoPYNTZH/2PY/g4+8co/PP36Yd793Q/+Tvb67w9+G8/di9Pf8Ay/+S/PPnhfmWBlhy+
yKP8/4FIDj8r0fhni4Gwo/HIvWZnePNawkRM/K3JEq7k7Dil+hzrfTnCBksQ+1idhUCPrQUF30HU
tRlczYjbARCXW3hBkWg1KehIT6qZeFb5T2/EXpQCfTf9hjr0bMS+lo/bvgqRl6uHHZ8bHwyivpK+
NtZzAQGegZRoCNMDYL62tx2XcIa3Pk3ammiBAd6KNHBce0gn/bMCxVicX3B34rlswDPK6T6LjFmc
qHN0SkHYl2bo7l+J2JcMoG0VorIiwMONfbmA3ZAa/VC6OFmZCddew1VFU1MHtydpwesKyU9EAhDd
QYwqPVqtMgW8nToI6p69R9PXVoLwpf1x8fvlfAyNkc/j4vej63SOctD8q6HNTygYePbuq7JfHTWw
4h8kz0D17Y1GUE1eWt0p6t8oyxA1/AeoKCpm50PWLie2551ZOxMmtu9z4+RUpnqn02Gl23zJ8aMG
gUoExgeOAFeyEvVFH6PIhas6jdA8BIrAHcRjE/0JAtmph1fXWjf9NURZjOvMopQyGmzdzlQKi/Nv
wJG9Vyd4/XV6TP3Ub/2fBD2weOZ5fP/+8BGOfvjH8ffePzt9XDl1172X0mdIxw5EJjyNdBqd9PRB
caBVgRbMGYlMUW+qMwvY8IMxJUFmd57dOfeqHm1HSFmo98T5w9XSN6dflfYRsddhRKPmtk+CzgRV
VxT78BLwQCvB98IFdjFr0jFL8mHomUWwQWtwDypBAihhB7YON3svsxo95GV4+8QtOP8Lg1Kck+as
VXID84MS32Pk0qBV7l0aBaRc2YILwSIMQY8cFScwY8isdvrQanHUpZCKUz7qHpDMItBV8Mm1Qa5D
Cs38MOeft4f2Xa+UXK6IONCZgycvWp8kb2JYTZE0ZRaf9Oan6sCzqxx62JG21QiIwql7B3qy0CXj
nRW/GYT4HX+cNQCDhjVupgXniTYvFY1eoigE4NHlGW/jRmlLhrGPthqBRnICZWRe/WuGF7HVz6xI
e4cXylRwSFud+uTT2Cbmtot+8CIEZfbteV1aSVBJwBr6WEBbI8ULcYc3Ce+m5MRndHkdS7anfQHi
zP5XkUeei35TH++e2zaXzsW5TSl+oBaNSU5g00X8iKbX0AhZdygj04cow783BYQtevMgCIhWaHFi
zkIVq55ivBDL5KRyvxea4yGQmrXxSPmBrKaFFt2kqSGPARYtVGUtaWB936sgKuCwlishgYRjn4ja
4PBKqi1l6iHuob0KJV3riUSbGhiLBp1Rbvw6JpjyYTjW/ddA9N/5L+Ohbf1m/AcKv3X83qHQOCL4
Sdq7yNrZ4L3hd4n2mRhr9DtL/gMgQcwXom48HST/EVtzN5OkTk7xzLcohAHIZuUPuQquyrUK/tIp
AqWOii2HPnogjy4XhvI4zYibJSct/oMEc7KWpl/a1xZKtkAIfqfJpN/f1vFkuimWwkVgSvr5LpkP
dfYA7SEPmMSBQ4KC/2vtSZwipJPQbI/6NAIe6V5O7BbsXpB3OhUWWob03kuSPRKjK6dncebOrEh3
sYEXEWpCA2bOSlwv584fZOrXxP4Wp+/MiOTkMGmFpbpdclLKv2N+MN1ALX4ozi6yUs8pP5K17uul
WBHUx99wDsD+v99nZ+dUHfQJ4RymTmVBlD5kSuLZBpiPijVO2qUtfm5IGhgfzRZCkzCk2S+K2Yaq
jfv/FNvtpjCC275n0RTKUIibRApVxiqiS3iMydziNPEm0Ppnt0Ohl/hu8yMhX7dNLT3LwQcG8J4u
NMWR/r48TgpI/KDYibeSxszHfCp2TqN4QguIplOY0jnQTRAb+w55i+M1HPfC2sG2jTcaYgJBEXpp
28iMISMabPf6c1XtCggNwKWvKYQvzOaFFck3WWwkLjL50alz1NKrgDy1kgcdgtXjbD2nxt3KhIqP
lsINENkA1Y9aNprTZJGySYuNDJn1+NQlmnJP06wOlMwGyX1VdCFTsiw0h2HejmoNMt3Kpvd2GyeH
yLLpBq1VBcqcZfljGvDy5HYXr+yshdMJkSQk/+GjxftKcjSQd1MpQmGEXy7btiC6QFr9Dzdyb8zR
Cq7TQG35J+TU/7k9KUtz8k3VhMtbwMjlJSDQMzdGXKbDWL2maf5SgBBO19ei2KX3DYjQBeOcgHbp
cprc1FrGEzvNTiDnmbag1q+9bk6gOcqOBCACjTMEfKUH1aMOkWe1pny7MEzIHuIM/V+qLfkW7HVN
z+u8z04NuO7T0bc+ZghW357K6yqyJbQV/9eIdD+ls20T7nbZaZi8egLNu0E8cI7WXvJPGYA7bBOF
ty0unB8YRI8rei1BzyhnUxKliClFP8ypaZw0xGZRDq2juoDMFdFPW23rR2bka9yislGkJ4E+FFTb
AJ/gcpTcUmQpNI9Be3EatB443q3NjiZAaLVlbxN9JWtylUMXxtC+AsImNNMLaOmlH9JJZM1chzGm
fFQduK9V4mkVFO3BbuOcXDvo1Y8OAlW54lFb9VNrpSgn7xth34TyhwVSIEND8ubS/mhRdywamp10
mnnIZo+AiaTmfzEi2FewjCCTl8EbOYofbgrE+KkxW88y38eGe2RVcHVxKGdWpFuSzZCzUNI4P02o
3wyYv1Jwd4C4+/aevHrUiSnDH0DPxeMDyydNmTG0ycDV7JSm6qZ1IDYYFW9ocDLoTt3b6lYxizs1
dzYG4VAKacF4BynqtaMoP0e+PwKsh8AVCgZRGQ2uqg3pOwdTCgSjE3AagGXL5z7Q7x7Zv/z58zc/
DUB23B760skQSgoITwXlhFxBRlmV5U6GzVLy6BlMc0h0Yn/SjZqFpbKG+Fk8GkI9B+9mJO9xnV3O
s51qkaI3YogzlDqqoEd4haSfKJJnSEq06XgXu6NX400yQ2Khiv7m4Dn+DyPW8GwWzCWAaknfADEW
WjfQxDkpuEN8Z8C1yhAehZON3mNatdTLyjHe3TZ61SWExYWaBh5+yOqjs1gukoAJYqaDA6sm2FgI
/SznnTaWH5nmuwO4PcD6PwRg9NTdX4qZB97EoZqBErdurmRMrtZblNEBfhKSkA7eWOLnZwGu0pU0
i4BVfXJ0ooQKVXwLiqH+PM0MCSoTRJhl3m5vD16c0vMYBmTOCMmAXsVtjVTNd5/tmU1iRmRMdTd+
KvkUBW2kqcDVa/PKxXK9uYQZcO/hvtRB+yHDeIxGEHIZMAPiFj588ar29UndFDzeWBVoCob3mt9H
cQ92zGNcH3nGV3ziVSb4e6BnXyB7XiDazIE78ZOVgakmC8h036cPplF9oBrW9aqH8mI25tAb+j2i
qQF9vfuuAtmZ5XHtQOgO7TX62jeJZ9jF5H+nHXDTIj6zgc6Wtns1g2A+77DgQ66Wd3GZDNs0U9W9
TtGgXbNG9+akVQFqVTl4vU3rkFYlD3gbaxsFyqiPRuSIXl3Oh/3M1dlzU5r5pIIopoLLO6hy/iMy
jV+kgzp87cZJGEVIht3eQHJkLwhq8P2oL8JpmJq8shCDrbPJyvihU2kXFoZiBT1uoG0yJpCNgIbs
3W17V6f12yAAYXDDaEXCvrk8JeYcRYTwmh8ilK+K/Nnhzxqio7557pvRs/vPZlDvSDFs6Xt7N0T3
nfkL7muO7JWL6TsvdL564kPAAwIyDhW1NPiOyw9hbl84Q9nyA6Q97pi658M7ZH+g/F1HPmNxaNSg
9KP3bg9tbgJ9lf6RRSF9zLpfzOw3FTsUhrUrmw/0Hkb4Hwx9PH17mn5YRN0Oa4SfVw3z318L7U98
DF4q4BK6/NoxRs6OZyM/IKWzH0vP7QxQJ9velEFkkb+ytIO27peFphOkh/d6MYctNwNob+TW3VDt
80aQrB+j1vQLsMqa7os5jYLTdAX+8v3ilWcVvQrfAC0E9rIGjtI0HIyvWXfI7LyavWYwq6dCFaK8
2hx1wFAxJTaCrLEy1+uYHd1rUxZTrx4h6q7EqHQ7aJkFbaHRaPFrXQFG7Vmd4eyTmo5F2OWNekzS
Dj2eNU0KoKKIk/+eEwb4esW65HddmwMDT3ZTHUY8KD6jtFGQvNWaZAyMgjvzptBTHQiBOV8jY5Nj
DLFCBvJduO3Rk4MeyssVMowYtFMmso4t2EsrGgdm/7dQP3k0gUzkwVnrlJBvm29z4FIx0KOJvtxv
l33m+dV56ixmwxzgWrTGTg02Htb69mm9GhM4znERoj0PqF44CilItNQRVNRRSQ4spoc8o9h9zd42
5/uUHIyU4+1E1ffbJq8cEkyioqgi+gQtBISyLqcxmpneoKJLDlayR633buCHEU/E2Hi7bUe+OXFX
61gQMTIbSAdZTE/tWN+n2DnH1PecFd9yPQbkg9AThngMThUv+MsxdKNb29aElxCZGy9zml1T76EL
FfbVtBL8yFG8uJbPLUkF0rwaiqbNLHacndnXyKx4ZOB/CHdW6lxXu02yI7mfrK17hkoR7BjdAwLN
oCrYvclytAInv7NmrXwgbs4LLwIHhyBSkP0hugNp0+UETpWR2qzCBFYPCGYOIw3ArWK+4W3Qq5vb
++B6i1+aEj8/O0e9Xupd1MFUlNH98KzXIe0Oaf6JCA/Rw8rmXjMmRQxELW0DZUtMYxHvHYiNgAvf
q3ITTdXAgrWzBxLT28NbWLjzmZQzlBbrZpCxwaKRv8QpKiQODWbQH6D5NmJ/b9ta2PYXtqTN2Fsd
MdLKZUcFwIx48I3+ocBLY7JWHlYLm/7CjrQZx7i1eyODnbn8ADoAzNfaRq1W9sVV+gZH68KK5IgQ
S4/gVICVgbzHlvPe0/xHQbV77TV7qo2AsPhZK9ADZ84dFBBX+tKvvdOlccnxzmXl6o1KsSvtN3f4
mvJ/+Vb5HpwA/qK1D5HrN2Xj2a63SkqHfCbsmLmgbhhVM37pLG3wmdpUm76uymPdjWtZ5KV1A6kA
UA2AW4K3VHKLfU7maYh5dBwyZfASINv3uT0VuJKVNVNLDgTpExHcIYOCatflqbasJsajoI2O3KgT
EoKbAtFs2ebA/eIx9Zi1OWvAL1mX47ae6y6kCuvXOAQXjoN4LUHAGY1vBlrvL78hz+Ba2BSnRzYM
8U89doHX7+gQqiMn/lQ17Uoh9CqpikWFPK8L+B66flB7kAZd2pk7jy5Pj2MP2T2NgvsRqU3oI7Jm
CNM53SaU+p0VHzWQrt0++su2AapDlwciBaCOLgdbt5NhzqaaHsFvnP1I3FLZTnoN9TdXT/0R6G9w
RagkrF3yk6vDENR1yVbuwgXnijAe2UhkzaFkItfmuF0lGhn19Fi6fZ1vxnk2X9q+AQ7IcaOy3kSW
oWS+XtRFHNA4jdY6eJbs45qEhgg+A52V0npzmxbEKubkqEw6NNuSOtuaXdu/KRpDEwre5/dKRPjW
tnJtrc1mYauh+QU1XRFxg1BLOln1rExq2nU5OOJVdirB4LZ1eUODonQ2fVMb29urvWQOr14cLnAb
gIBc2mhT0mmt3dTFkc0F2MjwnC3zzq/hitFftKbPepVBxLZGDyW0SLE+op1SzPuZryp6xWmGaC6P
GncCm3XekFl3NI53qXbI2eyDVmggjteplp+r5GSg1tzm+n1nr10JCwsM6Qx0FwmJE7yRpFlO24hH
hlVXxxoZpsoGqUBUbt3U2VfN2PlJ0j1rJA5vT/VV2Q+j/2axAPuLoHiXs4iJyAy0Wlcfm9LZ9ewf
Uj/V+btNTy5kfYEYMBO+i6cXpq2x8C94a+DhbeS7Naw0WFAvp92ZSrSdq0V9VI3iL7dZmJgDOkuT
bOWiXbIDJIWoWIArCYCbSztDStOeOm51TFN4SCPLLc/6QTPTWrEjfo8UUyLbIDhBcER0tOZe2klQ
cIbWbFkfpzYO8wad5MjLmUO8MbJX3VyJlxfubwcZDvQ6Q1MYgAFxgs72LIs7StBPjVQYy8snlRTF
loEBcyUQWhoS0n+uOPnoiJTfMCVQ7tR24+ZY6T4YmHfOpG7rhB369m1Q1hCCC+cQO1DIbOM6Fde4
NCZsVOIOLmTzoMPetR5BW/x+6vAG5Cdzm4dW9UnnhwLSr7n9mbhr2/F6rHgNggQBJSZxFOT2CUUZ
ysnSk+qY9eihZp+KzpCDvMNlELix7t0+ddfLd2lMus26tCRTWqXVseBQfmkA8V8jHrrq60NDkuBC
xY0JEl6soGSCNDHP7d5Jj5CH25R79R48S1/mrvVLQC6BPO89KG/Xa9U6sUaXh0BYRT3CQAcd3r6S
504da4CgBayqShaOoJBK0fSVtPQht6un23N4fa4vTUnxcwdRS6FEmII8r03iwLGf02wNzbRmQwqT
SZOQBpSiGZohC/TU91WcgdM/dwKr5PzH7fEsbMCLqZMWDKWcIa8UNz3mrPbm8q7OsAGde0Uv/dlZ
4cBasyUdNaTbzSK2sUzKU2ltzPEH/wWxXT/L1xoqF145l6skvuTMUZmAVlRJDkvobCxnfwSfi5sh
vzjp0UsUNUFFXvLkYUARmwGiNqhrQdPiSHGrAmIKsKWuSyvoctpFKD5gQw6FX7DmPWmHjTJFXsbw
6C/fbq/h9bMA6SzcZth3SC+gSfRytNyeZmtU0uyY1dD/PHTV1kgDbu5IeqDtk6H8uW1ucXbP7Unv
fTvTyik3YQ80p54SFsHp+XflzWEOxqUVU+JxLZ/sM1OGFJxoc5u5TYomMs5CpbzPo78jh5zr5IPk
Gr3RaOnknov0cDX2K6aXlhBJQuDixAKiu+1yUtNmcvRZBwK/GUkQe8w4Og5ynsXvdK33f9FpnpuS
zkWU1rbRlDA1zu8zOgJUqPFq/YaW0Ibflem01e2AzQMYjSsw89R+TDdWO3ot1JpvT/eViqFw3+df
Ip2biBpzZ1olPM9dfRzCPgDFIw+GsHsuToBofbDD8MhD8IpDzi+tPL8YfaD4b3/E4m4+m3hpN0Pe
p2ZQ8M2OBvuJ+2P+CYY30E11r/lvpVhJSKzZknYyzRCdDU6VHW22LaIKzSSAs2zq2sv/gGPW7NfY
TK7rRGKCRVsQkB7oDZPZwwS1ClXtLjvOZDNvWvQfkF85sIL5vFPnZ9L90ff9fIgt6PzmwdyEU7ex
1tKQC69aeCS8JQGGMkVSWspotRCSnxILM5zX4K3Zjvf5TzSh5qhX/JlHj63l9JftwT1BeQpeCqfp
8ig1hKS5zbMc8hSNrnp47I/MKxLISPgs6VWRaLJrjipZV/7NUfWAApeiAMVbN3b9H647dJ4gbBRP
6quGyjYZR67U2OCm0W6UfKfhTE/ZfV6exmxc2chL1/i5Lekw1UqCUga83RHFIta+ZeSRuCuFKXEW
ZPeIXAPQASLqwJJezmyqW1XXtfDEbjoE0B5H+iGIHFClgZlt/HCStQTUkj2QpWL+QMEHGksp0LK4
YsxFX2dHOh+YkN38sqw71t9P1ufg7m77gcVrBnIfNqjVdUDT5YdpHMVOOSkExtofU+Ll0PIGfVnS
j6C1Vj0FsDNm+aQ2Q23+Pa2lKpdGCpJFHTU/8HkjLX45s6XeFHHUp/mRKCA/z6MDYZvchpxkl/rE
CaGkfXu0S/bEYxGQB4QNpozlaZiux6M6ook6VvYmuQe2x6f0mRmBXYB3pgNrz22DS64P7EPiHGBq
oT9yOUAj65W6y40cl3hlJR6nT19ThL//YO0r09cwNEvDc4QwB/YO3o9yS+xodzP4Utwcfo96DIQ9
FgPNR+GbMTIdxUsZ0ZWn6hW0AmuH/Ce058FRiVZMuYnPzhjwUS0pjvMMeAUSlF2pH6f6Te/uuf7a
u8NT5tDDoHuVqYfoWfG1B4ZiONCF1dyj8dkM5vg3iffd++15/4YsSWcW/RzoPwICVnA4SGfWZdVM
Gc3Ko1Mkd3Fv3je8/qW71R8T4GeQSg7YcCZ62Y1W2dZE8xs8RCOPRQhfVaPc0MbylWZ+JMkWOe6V
b1sIegwbWCskgsCBhYN+uSl0qxl0ayTl0ba+RjqdZi3xHOhTlHPAyHMBOpbmyZrToOsjb6Q7w+l8
guwz6e9mCsEP5L9vf5CwJ88VlJVQNTWBxMR8XX5PkjcGJQPLj9ShvmmgNdawi0M8JFpQsZfbthbH
fmZLctdNXygWnQ0RCwSk2/4fzs6sR25jycK/iAD35ZVkLd1SVWuXpRdCtmzuZHJffv187AFmulhE
ETZg2PdCgLIyGRkZy4lzaIR6FQffZH5u7fFa7+1rdfnyMM5sypk8DVp00BgEVj9Lcnsshp1sdevp
xfwZeAMeSBF1PdiTUDOySwc3Vg/I76S6AEhRoncJr04qe10q+1GmHWdG7ax8b85/4/1jbTQvAUjS
Llh3CmBPmJK8j/Nr2NVeGVtP6VR/dXZZwe5gXMtNt2W60tRvHDi0Vq5aSXvJaoImv2oA2etmPMjx
8L4LP3fWn1no+K3pzqbuD0F8Dpvhl65/zXalBZc7u7ZTmOPkBfvNWLK1ShaqrtbmOSjyayErsdeN
UetNbfofXDaN44VBGmyPCRzl9jb0cQPCsmWj0Wz+lpXqczO16GB+mVDijSf5YoTqD60wjo/vxZat
8gryEoIB1O/4Z1XRG3qVVTkjdoVntQB0UFUKGRRqwmnHaW9ZDIYKR8MyIUx/6XaDaqHxhYZ2QfTI
imt3jgSxsqMelGDaq79vLvX6NCAaTc1oHQMzkmIyCbosVRzGEMnZqWnex1QKdnzq9kLLZ0NHGGrZ
1Z5IX6s2tob8Gms69Mhf4wFAcrrTJNtahEkdUJpM3cN/uUqTNUb28tIhepAgGj30lvp7qEvZNVtz
D7K1Zem0kFVq2wCfgazffqIgL4UsAsKGWhqoEH0s43HnwDYCE2O5ykzfywigrfWLjb63nbEqi2s9
92XwnI8tzZeAjs1JSFMbPEWSRoIsBZOT+BJtwxOvk5wfHhv9xoFSfqZHgbrV0vlbXTWoq6c6avsC
WNYn3aaU2bkO+sSPF9kKBWB/pFetANhzqBfdHmZeZpFt0jO8xrn/3Tn07t8wZ3sfrl+/Hxj4d791
LvwRO0/qVsH77aLrkooj7FxPchZNm9qHBB/hkRFRpKlsDnXy1Dre2ENAdgj0s0i/1fGzBEvx431v
BIPwsKiknmCKVXl9uH2ZMb6kpcUVGJt5tOIoONTM58D0zPiVrYljbaLXNmtir9q+9VSAimJyc5kC
Alu9uox5PJZqxL+uPFfiVyW3w5NZjrqHGMLwFLf2YlFKchJTPDIbXZne4AAfiJUk/8hYoeRlWtHs
uNetw6C5ioAbIuQAwxb3+6ZUOSLVmAnkRK6VlNrv6tJRDg3B0LMqKvk5rJzwUA9i8g09kj89/gxb
Ns6kkLbIFdFcVpc/f7OyHE091NOFuErGfAxEfy4Sb6rk0+NVNsIqWkUL0IoDJ2VcuSbZieaxncvy
2gWHqvql9ufvg/HPbg10axnGA4AO4miprKy+LK3akdex5hhFylfMEuLFUX4aZu2l7GfDp/KwN+m+
4ahoHBHaLDkNrmJ1e+c8GvMiLQUiSNqzUjA7DZtXZl1KTfGN7NyfZIR8Hh/m1uV9u+YajlkIrYVd
iGZtO3y2w0ss/+ztT10mP+WU4jLtRUc5ulE/zKBR8+JLHZYnsVdc33gBln7ZMixk07kyV2bjKIFU
MywsSKZmTxp/NuVe0KpieKtoCmUQWAToShNvrN8YGRxNWlQDHen0rCQHGSi+IFM89P23IfumTJ0b
Zl+y9LAnALoR6YAXJxagVIXvX49O9pM5BoFGythlanPI9faXhjaKl1qx7ObCFv7jj7llP1DZLHNm
lJeJelb3T0rLLp+mksCqmyvXjGXhhhD1flR6mj6981SlJmJGfVKhgizJO7HWht8hUiWuA/wOPfh6
6Kykmm0lsUTn0QER3kQeYklpdqy18yAViyvemSvYMBvGl4mDGCNBZHQN5tCCKe01UdN87L4rXesm
e3JaGxuipKoso/lMdID+uj3OJAOB0gMxuyaaXp/DCVb10hinD42WpVenVIFKSWoIDXlo7fS1Nhzp
Up5C/dCm/XgH/h+0cWjsehZX+PEoUjnt+76bzsn8H/q3+BpGLwGpADRbTzUAoe+UYUrp9c+jF4Wm
G2qHxya5VXMDGwFGlT7S0pJevUYwaOSl6oDLCAvp2cbJ9HPrVZZvB7Ub9uWnyGqg6rF6f6hsN2iz
Y5vvqdNvGYpKSof8twLcaD2sO5l6iC42CI0gjemdfWm6vx9vcm+BVaLfN/bM4FVWXZvi3Sh/H8tg
z0svprZyYKC8F1wP50iQs8pIDSFFWh7woYrsWKA6+wSjje6XzVk9MqulVK691zTZeP6Q+iQDYOiF
2vaahqCIqjyJp7C65gtDdSRfLCja9UOpwV67E7BsHR+zUstkFoZC1nF7z/JZyLYom+paWrVyKJtZ
9sIs3mnMbO2H2EQBSaCT06+NwJRTtWyEXl11UXvdrPoy6hRmk7iwUn2E7HEn59jw/OTtYM51lHTx
xKsgBeLK0Z76skb5mY5XOD5bnX7SZCl1o52NbfkKzo7Eaakt3/VeqCTLZDVpfU0TuzroTvUypF15
LuIdI986wEVibIHqLPNAyxv7JribUQYYm06vCe6y4yBFV0WcGFikty8+7bKXb5gEUkekMMCqQBMo
qxtlijpKEzNr0MMrv83O6BVJtdPp2FqCKAucDkRKFMhXwVaaD9NAYxDAWNPDUWIFyaHvsr3+xoYd
2IQ17IJqEpHHyv05Af4vU0BTqbX9rrcSV5rhZTJzv49Pj53QxkoEq0BkmLF77XDcfh+JJmumMTh3
hQfF1+PfbflNhpNwl0H0/twAoC3yH+DDqE2t8WGqlItC70E+m7Nsv4yGPfwMK2qaj3dzH8qwCj1N
QDhU4vALt7uRYzUZlJBQpoj69/pQFNCGICipha3zFCTQHoyjLZAGbqSD3U7O4fHq92eJqyUmBZWM
wwCJfbs6k+Si5MUsr80g0I3JEuOjHliZH5Tj+Iw6YbSz2w304uLbqakC76CMuQ4URxVG9EgX4qoN
IRjgWWqV942c2G6mSNb7sSmSl7khFLDrHGyy2QTmH2Yv0G0qGBw7Pt78/UXn4+Lx+UUYEp/hdvOx
mQ+RGZDFxcr0DdLE95r8A4Gmrqk8y9pzyxsJNKtBTwSrMK0LwuTb1domjQbEbBZYo1rmftOI6gce
xhhcvc/Uj2NZUtCWigrenUKK9T/gttLV9wND05E3pDW0llovVUiEzZbYeXW3rGAZUwbLigun5nz7
0xqnz624ksUVpp8p/NgmH+vYq4edWG/ruFE8A2sGKJtsdnXcSR0aSZ8HxHpNY56nsAxORhArhyxN
DF8K4s/QUKk7a27ujHooVxi8vb1O+vpJLhI9IZxo6+goS1K+SCQ+W1UivMpsfj22p/sweim+0qYn
/iJQ11ZfWMlboyxUFmvKyV2aIA6sjOjDTkHqdqlzoMy98/huOQ/CdShTyLxwvKsPVxI+EwPgdJv0
syr/FMohsp61EFrGRv+dmHs+/v4FZoNvllt9waFrHBm6K/AtSfsBfaTzaP4ASrSnY7ZlKDBNLXy2
NqMS61q2noSisgryHf74NGThsRmny9iTH6gZWPpkx/o3l+O9X/iNGWlc19S6UYo7MWH9dqqc4ggA
+ex0f8+a/ac8/RVBJvLYSjZdIOkWXgA4C7XyVYi7sAzWuq6Ia/0+Tf/pfPVY2376V9MhZeUpX78+
Xm7rm9HJXXordHJBVd/e7TTtpKZvdAHAk2nqBkg8bBrOtMfcu3XRYF2DR4tXjE+3sv0oDCrH6iZS
D+Qki0YW/mSEP8ZZ/yzp5rfHW9qAAjFRzJQ6cw3M0jDPc7snpbGCSEpVFqMOixTWORrK46h6TDvG
mjcbpHjiqE7fLOeznOrokxG8DS+ydZni4+OfsmU7eBXmsBdVybtid9GOpZZVdnWtpoNqXpv4XVN/
scKzIe8stPl8vF1pZTWpkQVlEFkVlV/XtLzuULrZX0bsMvP8VEIBjmZm48971GkbXVCOGg4Lap3k
ZUgn3B513M6pIHyorjPyrwpFX2gcn7J6eJIDw80chQbo+DUR2ddZ7FUlNsB9C+E4weTStaP6sXI3
dQ4hXZbM1bUH1UdywZhOXV3a+kdu6W6ZXDLlk6H+kpkqb4N3aQmzay59QNZrJ+/Y+MbLiBrxGYVv
goXVz1DjrKJHxMnnDC4qx9xTB26q5u+ERhsXFScOfGChEVyAF7cnjfjGnEWBVF071bq2oARj9R0i
rV8eG+zyvW7za5zcm1VW7mAqq1mNmXW7Jln2bJoeNKEutZdDW+wY7OZ2KENwYPSxCXhutzOEZWwY
cVVf7b47yHYG+4b61Grj78f72VzGMmWTWXuIWddph9SF1RjM7CeTNIf5XBUEe5W1p4jawo7j3nhs
lzzg/5Za7ORNXijJiNPCAVtfox4DSC9GEnpRIn2OW5hpKydx0wrSpGCvqbe9Q7qTFvxP1MhWBxn3
VlBrRlJfHYLU7Bz/FeyhaDdtApAhHRQYQEE73G7MCErC7ipaEt7EZaziUBL96olzSMudq7S1En1c
hOLI4HGay17fHGFXNc00JXV9DYFTxJnpa+kzk8/Hqv37sVls+S2UCsgvmIZBm2Qd0joN+ttjONRX
pVS6j2k51UdFTPOfhaG2p1qUKMso+rs+tubjLKvPbVzuySZsuY0Fs/mKagATtJzFm70mEKvWDDbW
V1jtfDNHXHn8EkrHWNKPVfcfLtvbtVamaUp50OVtz2U79ebf9ovV//n4PLc+HP0u9PbIUhkqXD3v
UgndYZDO9bVIv4YZ8i4/AWQGytfHqyzOZ+2cXh8ZZjUJoNeTX2FmiKHRlPoKFW0pTpr24/HfvxGg
MxALTEuFZwY66ZUnN51GMtuUIAXeuPwlYp8/cql8lhP+X2XH9iFrM9lFMvXfD6jToqQ9Ar6A4Tn2
dmsLYd9Iozkw/ZV1B+H8MKKPdrPTlNjyTm+XWF2tus+6IjJk4oOMrkcBoZVMN7aYPulOe5DlD5l8
UKvT4/PcMvGlFEcuZ1HEXxevuoaKO39WXblBvdH7vf6zcty57zy9Dnd4CzZvNOTbBLGkO8BBVvdJ
7sNY6W2zvtZC/SXFsnLsLTv0at2ofMaYlKOiQWdQ5mHhNyEoty4bnF//fr8IHQPgIE+m8bz6CU7e
h7AgURlsm2cRO+9JYD6HcXxSQuWlNXfKdssHW18Gxi2pdyIOhOmsrlxCs6Tu47hF0TdDFcuAwioL
lJ03betev11k5frDpgAtq0bttUVxfUhOs/NBGlwx/we/j9o8rU+6SyBUVstIjHNGQScI2J1RvqhK
7uWT9dwkju5HpZb4jz/T1qYc4LLmIsyDuv3KGwZtwagH2s1XzKCCjwSy+lapBz8zqnNgtu3Ochsf
iq7n0pd7xbusq/pyYtHLzoLmWrcttmfalUcrKAU2F+3JbW1lATTpHQafMQrktteZjxakTlR37dWK
hGDa4p8iAc0dh7rmT+PsXFvGmY72LOnnrJO1Y6PmxcsQWcUxyiMb8Kvod77sxuZpNMBqs5DmAIVe
uZ0qtqfGGpOGVw7YWWi7Wt/5prbjaLYuPw0aRr6XygqZyKrQ4ahj1UV11F3Nk1M9B/Yhrt61VkNj
7aksy6Nqxdz8p39tRqwJMTV5OpnXmnazsayE6eCsu8I2ZtNjvmblr39vOtQVZdJYlBxJs1YOpQjy
ETfT9K8hZWd8EormJp3s/fuNvF1ldR+aLKy0eq776zC7YvrWtX6pfBjolD9eZsMUDOLHBU9KVs5X
un3k1DEJsraIh6tZ/h6i50jxtPavx0ts3OxXDl349kHs2WufCAFKKdNbGK75fEnirwIsdZCqBwd+
5scLvV6klfelHA76htL8kpCtou5mkkc415vh2iVg7qdIvK+r7xTGIVXUhpyRSCZtKFNrzrnMlU+1
Ba/Fjz70OhUVoj8H8+dsvpRF4lZ80FqnTvEhK17M/qsZm148gBJr07OZVB8f/+qt4wH2RxsJ5T8U
M1Y/Os6hwZgDZbhaceIXjo8ujdsYX2Mz3rHb7YUwWuial0ruKpCapkxkptUN10bkJyhw+kr7FMbl
hynM0p2lFqu5+xCkw3BNUsGFnvvWqsZZHsc01YbrdAqTp8E0TlRRE3Nw690h7/vwECE+7qEBJQkN
zXU4E/fZOMoJxANmD06G96J9l/hx9Fel/COkfx5/Kv1uW7BGoLiwfCo6z+tQV0NWfab3Qx5ujO6I
Dx/3GAfuryPit+CrbEqblFHXxlDPlRk2+VKNzmrVp4jmDjqapYr+bxUusTXG8tCUgr4ReMX6uU2a
2ST4S6iPZGbrylED/Ng+yTFkiGnuzZl8HV76NNuJBzcOkKqQsTQtGAgkLry1i2C0smaeSFoVvbpA
H/hTcYodJ7BRqQXOsWiiassp3hG4jHJjm2lMyNnBHeNns2J5pZW/mG2U+U4FbSzyZLWf1nSq1Mhu
/HHOvQCejJ0rsLXVV0Atsy88gc7qWnciE3YpU0pB+vyQSsVBD/58bI3L33B7yejbMghHERzbBwV4
e5g0ToI+aihxCSHcPNZy+hU9ha46uAhdaf3Q1v8JVDCdcrXzNt1fb0J5GmPLxihurJV1pN4wqPNZ
9TUOs7NBYcWMLuECXkvD95r++fE2790W2DuIWiAapd1JQeV2m6oOIpr52P46AW58EhryD6odJX7U
ttOTpZXyzofb2BzHCcQRjCOhi7GK1tBHKJW8L1mvbM9gxr6LAKYfCTkhV5/6Zz3Vj483eO/B2OCb
BVeWUqdTHgq16q+FY51VBrWiyrdAV81YaBqoJ0bITo9XXB0pjz0YOBJaEmp4K+6yFEUPtWG0m/JS
JQrko+ZYPBlDZnu6kszvstbYa1ivvNrrelSCGYpReP4Z5rj9hGhD2kYgl+JiMdan0zyNKfBX1s/H
u1qDuV6XgbKTgc2l5AvW73YZS2/sjMYhyyQlR8jNeYYOF4r3RAhvtgbtr3bK0k/9ACGlMk3Wu0DR
R18thuF5ioN8JxVc2dHyawALgapEYYioZ10adgT9ylhVm4ukT81RmeOvhZV8MQ0YV5ww15+kAD6v
xyewcc48t6AC6IhxzuuKRZE3IYqPWnPRsGAmjqUIPtxoIMyZox0TWmP5X7fHC0iVGNUA3pHVYetl
rkHNrCLPFCmpdUTEJwB72zG16qSxRJAfmwwEGU1df4/KtLcPkoIih1tqUvhXgN7qH13TSx/Tbqpt
N+/mGoZYdKw16M6zsj7UEH4xml0UcuQyVix26i7rZtTrr0cwS1skYHlv72LSgXfDquzmUiuZGNw0
TKpzaM25X5YWEoRNP0j0J8Li2HRmeUqlUf4F5LFV3airpKNUJfDdyVL3nMRoQusBHNW9COqdz7lO
oF5/5dJHWajQqNisv2eaztEUFVZzsSDzgO0iqT82Ugg4bMxmL7Sz6ig1XeYZZuTQ5jHR90NZcedD
v96aN88MP2JJkqlnvI7Oklrd3qpyCqDwpBh2mYMUncZcDYzQV8d5mQoOrJE8q4ybb9zvoDtGgA27
Yw02tHWLaQz/HPpAA2A2tBWRmdJXL3Y+GV5tGMkzTCxFSL/EngQ56Aj3rx1FZvFnPI196xWw0JMn
9KH2BfJcQi1ZC+b5kI1d0EASNspf/u3VUcANQbynUcFc4Mm3u6zjeTLTYWovpaqUh6JuFGaRSR16
w9ktcy+B9vpEeVeIj/HAdD9WJ9pVS5Iqy6wF9bgfhJmKjEGTIP/nBLZfhkHwdbRKIJRSNJ1rreMi
qPMPBJiTHQNbFlr/ELwFrC0LazjcU7ebDss6FpKBfZXW6KCTE38JzCw9F0NMqSdBMDZp/t3j+mpM
FKQZcF30kBFDvl3RanSjTvW5vZizgP7aIuxqZx0qf2iQD9jZcAIK1z49/rarQOl/FwXnSHJgQv+w
rkPEfYjUZ6K0F+Q464+0DWO4jIrSt6puOhANNqdOifRTNE2RF8xm8V+WJ9zmHi9DqWtkhAxvUt51
fG5TIL2sG/nwA4UFBZ0M/XeaN/mTqUuNl/a16lGb3UObrBuyy+5ppxCr8SIuaPRV2mfItLvtQOov
ptzEnzOzQQdJlyGptUfzFEOjeNDGeDqMXdl5IdH7sWkrySPM+aQB/PHaSq38shjC71bf7nXnVqHP
628jUweFCmRPpT57aw5yNzKapQziEoZUHuyWKY5etzyyE8WtKNx9tGmkfRCZo+1EsPcvJW8kBWFm
aZl7u6Oro5ckelqD9aVH0W9067Bh2NORzE4+BToXf8cE7gMu5oFgk6QQRlGbT3G7z9nqoiFhjuRS
AoD4mOnMfOlmM3m2IZjuSIURf39s8stfuLrZjFngGV81NWARvV0wDpMomWOnvkhqMh+lxfCofe91
yza3tRSPqLVQt11PPNO0GYChhc2lGwMz91ql1+rUo2wlpA9xkM1EelKgDfNOFrmxLM1wONoXtiko
ZFanacYzGMBlc+r0UzGAoQH+ziXIe8J2J8XasE/CKGOxTuCGd8rIllCcmmyyuVQow7WZ4VlmezBR
ru3AawmrPDXFHgXARhRLUEKFgSYMQ2oUT24/nRjqIu27rr/gmZzvoZF9H82sPIgsN/zIQCXOGbXM
6wlb3RTxMo96GI3RWDfQnuyDPb7FDUNCBIUhZVJp/PV6enJMShE0cE9fGOfVP0VjOB+zvtmrxm94
aEqDEHIikwxCcj3pLWgwVHGs9pdUz186JzimluxPEpRE81NZwyNmaV8GPdqJ0DfsiKoRk8ogPDnt
tWMelbkorKHuL3XY9W4EIEdp859yE50r/fz4Pm6Ey4xGLGRliEHx1q6JD/OSLLwJjP4iK238WQuk
zjznUtI7XtIGyYuZdMWnNLCF40YaftqXRQNutK2r/LcW6ulxkEvLTXnGXkIRjx8ofv+o0kY5E+M2
T3UqKR96DV3Wx79664AQ5qSkiiLPMp5wa4oh+LBuFOFwaZmKGQynB3XS/9LGSniizk6PF9u4a1Q6
F1EMYvKlnHe7mDAHLa+L5Z0a696b6tlysyz73Ybqz6hv/UYAytTbvbhva1V4oRhHZY7EIOO/XTXp
zM7qRDxcatP43OTv5+qvPjulAXFIezBQsni8yQ1Dx2ctJbfXib91UmgPiZDGthwuTW+ex9CCT/Rb
ARmrSA+OVpyK3wEyc4+XXLeflkeWRsXre0cTlrLf7RbtiYmfVM6GizXbEN7kk/3UZyZaJzDknlpd
7k8w0JbnMJ5SPzfsP4gz24NCrdPNnehkTPbeHPiGWS2PIG5u+ecOPa8geBEmeTNc0HtK3kGK2p4m
KtMnFcfwJGXz3gTP1nqwuALq4P7xJi428AbUMXejInU88xdFn/0SlLzLzfsVauUfxKLtv78zoBuJ
ZijJLcCzlUHlrdOaaCCOly5MflSUcJz5H2FMX0Oz2oFJv7JPrR55am9gUmlCkfGvWRcTHqFEduLu
Mpnq9AUSza9dk/yQq174cjLP70I1c/yo1qwvzKmUXjY09QtKXunBkuMYzejYSHJ3EsXfZmdOFTML
jvjcsLFjQAXXjZJAdZMyHU9QpqjHgarDzo1f92uwTN44mnTLZAFZyDp+aErJsusmHS6JbiUwDkhd
9kTqYH8OQ+2Y9n1yDvO2/pjFdniOLFiZFRXU+WAWZLpxbh1FpI1wXJqa39I1OdVV4hw7x2jPZV9M
iKYpLYJ0ZuDKmf0pyhPJj5yOPIdJNi/HC/mpyJ7jvgd92rd7PBgbXwfhcXotNtEXeIs1hndknsup
83a4VClCbgCL4s9J34RfYnpuh2Ho69yNGu0ro8WT187acCysaTyoU534fTfMh24CHjo2ffsMb3bw
bOOgvJoG18kxQvNUTEbgFnKMCp1WyYekK/UdQ75/+fn9C1v3QrKBz1pC6De3ppbVtAsMY7gEswgY
X5UE1EzoiD72Tvd3k1UIIHn0cYtQ39+uYjNTLqcFvkBvpdYvUmV+H6rlcMwsufetsVN3dnXv7ynH
A3BZaoSEM+v5IMVstGaeo/Fi5r3qpbY1vIe1anb1SOsPVlpGftvaJdoGxh734tbKUExRRQFGDr5s
FdelPcTIgcALNaMITrEafk1meFqH3oD2WVan922rnUQz7tWz758cGi7aMiBM7UZl4Pv2hM28MyV7
qOdL356IwHxogcaPhtk8K9JpEl6zR322FA1uvdKyHvwkr4VIw17+/I3dWDSVpiKJ58sghpMax66m
oNMXfqwU3ZuLPXqPzd3RAUE7iRCFV+52talbDtzo5gvsDp1fOxU4DkfSuOmG4yqTdZUAUPpTtVSd
THPesaYN66WQziDSkl1TRlztdaQ2AxiRsx3U4zQ+JdGlr3/a/2kRsixGvWGVWsP4WqFlZTFBk1kr
7c9Gyf04+zmYf0dImj2+ixtfjt048I7Big+uYRUoMLhmKYPczBfGfaL6RU6uRvdVTicPWrDHK20k
OQvOk81w+gs+V739bNEYSKacOdMlrMldNPDGhzjyk9RrKELoXvu9bTO3VgFGGv7O0ss9W9nnovUN
JByrWeYEb5cOgrJv1XCeL3Rae48yXTt4vEH2EWsx3jljVLmSEVOcM6LcnywIkqKqj3dSj3WXcnn6
4EeiFGZyBsTWK7+X6V09Nha/olB97XvwhcqHb7qqb7seCOXHW976rm/XWkXWYdNFdqWzVhfPvp65
M1Ud5dnIIo83ZufLbng50mTKRNQ2uQ9rXsdZGdVxLHX5Qt3lPQ0AeyCuM/ivBtNf+4cq6p2I+r6S
Q10F37ZAvDnSNbiK2vtYptWkXGIje5LIGr6gNh27opD2wJr3x8hK6MqgzApcg093azimiETTDIFy
aeCvVT/a1e/efJZbullTuHOKW5vCWVMzJKqjlbOKWNVaqy0ni9UL4obtu6K2IxRvJO3YiVb68dg4
7p95JGb+9ymkzXAnxtxWSm2FxqRdkr4QB7o9nTfO9t6G7h0lODNq6wR8y6VfT4WMVlHk8iCrl67X
P6sIbsi148YI3dfZnqzJ8hlu7zdL4VKY0yLLAg58+5nILExzii31AovaB032Ffk9yirHcJJPEC2c
aqo2TLvvlKTuP9gCWSS1o6gIqtZePUPwPg2p0/YavPUBPKY0MyQ0KXrIL3csYyObY6WFApeHgFB4
Da0p6jnMkpztCbNVLkbf/uxbhvm6whTHvAw/KDpSrpUEeVNvIZeUKtXs4n4id56rlypu/yVBGo6M
JgbwG3qcRDZUAm+Pm1JfP2iBrF1EWrh1/rcWfHtsoBsF7Nc2yRJDc8R32im2Edb23CgakoxykrhK
pzWwmgRQhesT/ktu1PpbXMVD4ZNnkNdoRp2BJAZB13pNLHXjYejaUfIi1SgjL5MjeJ+crs13LtJG
tw4+W/KZRayKcZ31nIRTjZFIRlO7WKLR3SzNrFOX1v27MnQqf2KQwzNmrF7TAlQ+K/vPTuqmHTPc
uGaQjGGCtJeWls7KRQ1GanVD3emXxP6ldQud1rlw8mMeqDted+OSwYeEkCmXGvKAdTlrCtDESrpG
h3x/AtrSI5uaWZLp1iIrT4YskoOoxuwoZW106kdtl9L73muRLVCWhYdmibvWLFuhJJJa6Uf9wsDS
O72M3UROPkxtcx7l+F2YQmCgPenxr1iJ6SNAu20oCPF+6BF5e2ycG/ce2BlhGeEMoz5rcIoVGGNH
5UG/4K6ZEFFyFyWXdwySf3m8ztaHXcTHluRhwWuu4iUHHsw6UYVxcWC9dpr5NKH8MfQhxPQ7K23u
6M1KK/epxrVdhnZpXNK6Bkz3Pc7j50b+9Xg7908p+SQD13Rg6MEQ2d46jVoImsjtaFygJUdidRgH
D3nQrxDtwCnQMeE2KV39Hz4VFC7Ang3AwXdIV70IGt4R27iMA+XdYbKAftiZfhRttSeGtPG16L3Q
aSSxZQhz3XLLIs1s+Jd+CYX4YDrg6SL5vVH/riDUfnyQ9+GWvsQIEIRQnl8Ghm8PchJx5JTI5V5Q
WnqWrGehxX4kQyWv/KnVfxfq8fFyG0UN1qPoBAckfVKWvl0PyF0vunYyLrkxy53fEzmomLwynZRu
HmtvrCLnXQgD7x92XsBe3tKUPFlSwej+pFcwAg3KZFwrxYlltzeRbvUyQ1tUnBgHhIXLaKPfuppH
4PCtbChdKZzl95NlCdPVEiv+8/FuNrIQdkMEzpaIwSk+r3YTKCbC36pxQWZJrWLXCiY3k9KTYAja
lr1EQTlFfukAyU/D6LLzna+3kQUsvpp6IavzP9bFQl0j+loKOxcrTDy9DD4NGTNuzXctSq7td0t+
zrvBbdtjFql7GL6t54qKKN+RmBkPvm7+j1UK4A5mqIs6/opnwwM3+DNtPsDGS6uQqXMt8Ux1FIyf
nx4f+8bbQVZFARjAOfH0Gg2Wp8vsgVGZl6AHahOMYX+I8lY6F72DKoQqlwe7thW0VsQIaTrdrsPj
9Tc8nEnJlNBwAVwDbbn96hXUxcRXPbEoNMZ+OJaZbwAg9qpYa3Yyr9e9rIJR3gboIKGYYJhsXSAI
otnQpohoLZmTA7S1fuL8qOLgJQWyGWjeFDXMa6KFF/ZHs/4S6gu3+HkqzsK4ivDvbDo5UewqcI03
FFFgT6WYcrRaOCq0p8eHsmUOSxWDOiUwahibFpf9pmwTWFSPNDPTLrryI6hiv2qc33QifVt9v9Qc
OtEf61E7N+keIegGFmvpML4OHKMDwFGtVp5LyU4InIhow7OqhacgOPPV/rDF6AUZsLD3cpWd9dQ4
WVrrB905ittzUIzH2ojOWWR+enwS92/T8nOINHnV+VGv4eibg4iZTs2jbDKZVTgMti9dr+r0vdzT
P9hchbtE/YNm13111UpnI4IO9oIcc+mJGeb9NKn1A8kruQqoXyoh9r9+2hfGZECYi84cPnyVpExa
YosgiGHsbObhFDSB8BNVzd28n5Lz40O8v+MLbxWxugxtGinsKoqoZWGadaubRBGOJzINbprGG/Ly
Oo/a0Q478j6T6KL98HjZ+4eXZTUGApbolxu+utoiMiKQbKZ5kYovU/0hGv/KQuqte6/u5u7eLLN6
N1SpyCY5tM2LlpRH6vx/K+BVtKJ7SQbGRohEISv0B2lnamtvc6sbysUt8o4Q4MK7mp5H62I923st
8Q2z5AChsCdmZcxh3VLqo66uLBNS16peCjeRGb6LRlE9ZVmR+7Yk2oMt4M58/NXuHfLy1f5/0dVX
a6F3t6IUmsqeaUSfNhHl+L78I6yC9vB4pQ0vx1KMbpA3UwO8KxcXbTAZQ4pdFs6vGL0RyznjmTw1
k8+F+i6tn/voHIk9e9nc4JtV1VsPV4neAMTOqjhzQMPEur0b7qFiFjd5+9QsW1vmlfly+PDVKQrF
lKIwN0w6G74yn3d1qrY38f9//8roTaGDWOr5+0nx3Kz9EirfzGCP1mdvkZWNq1ndFFK33KxR8WvL
dIPEeC/0f50KcFTg8ejRKkDg15W80ElMCOkcnK8ThoeG6qHX5cVvqn/98bHBbX4Uog0CTMzufzg7
zx23taRdXxEB5vCXpFIHqe1u223/IRzazDnz6s/D/nAwLUoQ4b1nMGNgMC6txRVqVb2BJ+v5l/e7
YihlITAeIw1gpS5FpVMA1vgPUdBWnLuNFB8g4Z9HMUuximclocc+k/KD2Us0gE3yt9tjuXxrIGVL
w57Mf4YxKosFFusTQGOvMR8zMUU7PS1FJ7ESE0svq75Damey+7z8lSB3s5ImXwsMZJQu6nwhW8uq
BnYk4yiIg/no9ROGZXqqb+EUprgIh9NmiIxkLzVyvdPiLN/cHvLSII7q1swuQ4qMlIDUaClapCg9
CHShNx+14mUSv2IdvE3Dfj+laDKGPwYQubG0VzVh02l33VzXoUEK3d2O1NG26nwPwejORBArFMM7
o55Bjat95vnWXux7jGveUzZqqyjjnX98P02iwggF9n2TRG9IuBQvrSB6JG5eeVIFNXfMUoldyijq
rtAniqG4gyDGGThIFgquGSjttpR67UQfVHSqSDW/RFavgwXVS7eVhF9DOsWfQ1HoV1btlVsUTgj6
mTx+eAYtnb6LtlDNZORUNCbJiUbNFTM3774F4mHKfzflk6R9v/01r2xGMhJSIJp1kDOWOOAxHK1i
9DIUpTSh3UiJ8cNrANXdDnIF1MBbnK0+G0yzT5aSwkbZ5ajFevpjMpaPubVJjXsK+U0apHY82b4V
bKfxl+69ZVFgp8HJh2jkNfe+flRou0lZvw3N/r7mOVTZcb+pzJfW3JfyQ15DDt3EAQ3VTq9W8qZ3
96vFImJSQJEAPYQVuBQ5F1RaGx6n4qM4STlrO6m8Z0mvrJew0ZvUGWJF3Mmt0aW4rqlscFUOLB9s
cDb+bdUQ5mVJn2/aIlcWAmsIyvy7V1mhbxuyJyL1bSQZKOceOajAiOXGlVMkkwItbX4PkzbhbNbH
oeJK8aT+jgBwBK6shJno1OThNVqkXgdhL2/aZCNoKKO6RRC1KTjTaPbzyUbrh1bWhmlrQlo+zibU
MYBeDxUBOdHQ7mgKeUpoCI/1HTmj9xn/Q+lVDWKPEkQtU7/ItVhqOcs8wbDbRIojB1lUa5eYvfrN
n5Sqt61Bq740QSpGdtXV2bcEX5jG9uvc59GiWS1CmH4Ru2A3AXR4suA7ghVyOdbpWLfu2KOHd6d3
Bu/LqqJIu9HaXA93KDrpxaFu6vaH2AmSvBFQtFF3ujaWP3Jq4d91v0uzLVPk+Y7RZlO/xz/WUOxk
krVig55q9iy2tIpWztt3zuzH1QBhl6ocbWBQ+rQzlig1umiKIHCw4AUaTY2tx36V2F4NWtmR5Uga
7LilkqogoTTYgkCLVg2s5MkQsCS2g8ka7/MSvq84mfJW6YC82VIn9X+sKvG/pmler/RSlzkrxA1M
YFBY4EafOYKLxCSsDauZaoHCXigWu1xCg1Uqhsi18s67D3u52XiB+K+J8v8FBRhL8QjbZ2PxwBEr
KRTzLtQfx3jffjVz1Z3yjVRvm/BfyxVzJCSNudy5iuABLYZXiQGMOqXgTWMpthfoX62yPVAX+sfX
Bd1wjkbeTXBnZz71IodIw0ItxFSkHCSwYTVX9tAZ63eKskYBuSh6zZE4YrhOeIvCBF5kw0lWeFPX
NdrjGP0Z6vqkROWu7x7CLLWbTjsNprITs09NbP2M+zWVyuWdQ2wgZ4BM57XCSBextdKahMkj8/PG
WW4s2tJptbNMuzOiypageEoI9bUridP8hc6303nQxVpRwGvFCUTBRyX4GSRfBPzuwn99Q80DY/Uz
rWiH8odFjMTS6xgwoP7YlpEdNJFbwSnxMZlZud2W2QZxkHkCTkoZhBrCErjRtoEnyZVkPkp5Zu6S
2oQoDnrcgZYmbeW2kV0/0X0H6Y8aOIw5vdZ6XWzNznqNDbm9H9Neehw9MqWkQhp41BrlUdDxYxSa
ODqoHer6npbpW08K1lSMlw6JsDDRwaIjjLodOgusvfNEKZxwRFTryHsME99W4imzAyH90vniVvQe
PHNXqvdWZTjirFDiCQ/9WG2yYgRk1zpF6mrCs9H7m8qX7ApMSGSu/b6LajTlX8qE6DLy08AsyYvf
11SxL1JP9x4l6S3gI0blVqo/xRu19N1MnPDFoRimcLdJ9UNerX3ZZXI0RwfshxHQXLjRlhB8ucHw
R6kT7zGF8mbnoSDagaevZGBXx4joJr2DeQ9eOAUIUmAUSAqTZ/TlX8UAcBDJe+9N8BxFeAy9+kXz
+63mS1tEhzHLXUN7L5+XDBL7EQVrMipTiJEvnjBBLtP8IZV9NNXM9sV0K0Ikr+Gs3N4la2EWR7ai
e4FvdqPwKIej3Wg7ofgjhcZKkItaxjyYmbuACwKvWZLO8/VcJzhHxJ4lPFZmvJP7zkZsV++BH2jf
qw5h8KT2HLNonGRMVm7cCzbDHHp2UuIhCC0AzvV56DRqBAgokX/0JHT5DFdQjT3RNf3Jk7ACxDxj
UrRfidI9C23zhO3q7x5940YlRRvu5EyngP0UJo45fr498RfJ9/sPA9ZFAZ/JoUd8/sMCSuSxXqb+
sas3yI/g3uEoiACV+TbRDgZcd2hCfvY5xVkcn4AG/Uc5/zybCOHC5krpXgKV20ZfonxjWZ/baitH
2aYY9lHUUYeunLC4M2t1xczu8k7iucAjk1uRubxQMAGOFimeXPCbhe0InptItL7aEEnHyHBMkakr
TIhUEKVvz9blvTQHnuVySCtoXy8nK4hUDQa3f7RC+dgbvT0iJoET4yZOg8O/hnrv8yLCJlPiB3h7
/l0SyfClBH/hY+mZptsY0bZWpWnjZz8gemz/ORYjAuIL4XKuBC96lAmVCylVpwRrLGAJ9Pf2fubd
0eubuZcrC+7y26Gi8iHWoqRuyElRQmrC33xMZga717v5OLoWUgTbLDBfI0GdtoEYhwdfjOr9fxio
RbIGnpj2zDLxLT2WE5WL5ChED6K/1fOHpApdq13rYl3J2ED0zsUyCdIGqL7FeUY1u0qtNEqPvM2c
1kfHt/pSqH8pPGwmOr1JZ/fBrswEV8uNlbT08lrS8Ix4p8vMb+qlzrdiDolnNTji8suaZ0R9pftU
i5VPt2dyWWHiwYOKPm8emDKIBi9ZQCVSG6YxYBurdV54N9Chc4DXFgCKBjlkcKLyJaWOiH19VXkr
y/Va7Fkvmf2H/w8dycXWQB0rGwRcTj3EAnvsv9QydgIBnRokq2JZ+VQoxeu/DxcwMWUt1s5sIHUe
spRaWbBaBadaLJXDiTWr7IzolXnexnUDFfnr7XiXLzQwK3RcIfCw/xHZP49nymOeKYOGXWwH8Z2y
Rx/4glvkQ589VUMeyTsrNqdqD9ooNv/cjn1tAc1yV/jHsnqpIJ7HbsY8Ket6wok7hUc4jQ3dU0XN
3H+PMoNQoRhxIECZOI8i420GJknEXbzJUs42UTpZhTSulCOvpE9gVwDWwlUEdM5dcR7GT3sxjRsv
PdJZtA0tcJoe6lS3F+EQBMGwFTR/0+h2kJrPgtc+JuZaZnMliYb7A7iXJHXWHV6uVtGgxWBpI/au
0DRsUY+abWmkR9FIf8pa620RXQrsODc4jobGczJ1+mmUzT6qxHHrYSGxy5rkBXGw1Il5jNkzRtHx
G7ndGEqqbkNar/9+84COoQTPQx2095LDWE4Y28dI7BwbS9giDHUauOHr6qlaVWS+dhcgcM82htIG
NHOxBkrRiq1Snaem2urSXb3zN2F/F8Hq2+BNe3u9XTs0wPvM/GD0ZcAxnC+EqPZ4UMa47Kp5G201
ucS9DN6si9Xo8OR3vXQqjAEJqDhZ2U7XtjLPZjYzGkIyMovngY1WsTI9ZTuJyZtlxTYgoJRbvb/L
/DXL4ncr0PN3s2ZZ4Hh5t/GovRBO0JHABLYuMKH49n2KO5RsZF8S95pvpQ8BxH23a+C1ialQbaxU
4LhGTtcFeBbtIr3Kt4qSWg+k/JED8lhxjD7s3MSvhE+p78O6l2pzP1qN4dZ1oN37Whnv6OOe/LIQ
NmqUFbs+Uvw7UenB5Tdl96aawcg7NU8cjDdL9FaV6jDKNS/e3DC3lPc8OJRxs/8PXxq4DDR0FFjI
as4nvEsAtlJbxKRRmN54BbwEomdLUrxlMzlq7TujCLj3dsz5Pr+YeHrAM6EG6c5loTwVTE+uhio7
IhlwX0kjjj8PapA9Gs3324EuVxNHGQczj05Yqizk88HFTRMKeAThtU32hCF8KiVuwykST8Yp7aaX
29EuNyi3O5qvkIWo/SD/cx7Nm3hcWnqRHRX9d2fsZ6pQWtlV/1f1k3tA65/xSr8d8QIvB8qJ7hHc
xtnYkxRtMUB/aMJelHBF0QJs0MAuj01ux0Jo/WlQRZrsHJ4tLzbFqnKH4gNkgh5LtpMSDPk3Mc61
LzIqRaNtdMXU2kauK61diLFymJpM/p63XvFsBVr50wdO0rlRooSNnWZ68BfVB3Rybg/m2seCHwD0
5h20srzjOj8rAcf12VFoIHIVok1RHLDa+BKbvaO10Vq8a5+LpxwNP6aPfxZHzRD4dcz7KwdRoR9G
CNqPfjZuE0xmA0/cW0oM13PNcPbyXIUBBTgUPTaMI9hv50tk7HQMxUc/O+rohhXWNtN/lGZ+Bzah
DoKNxYv69pxeSa0JOFPPIbDMCM5Fam2mcmgA08aXXRQaGhKIBLymoPTv/L7wvkB6MTsnVWLzOQBy
rpOoJdREhy5HIy7QBoDPt3/P1fGj6MHmgP8Fx+B8/NOUWBT7y+wot3HsqBGtwiDrcFXs4ow+opV/
8lUkvvDEtVYiz+fY+ZnDRMx+Nxw7VKGWkVtaJaIYsznNQXU7XXDieKcE4j+/tZlmsn26UUwdd8r5
+DxpwCbQG7NjL+2RVLCT6HNHv6fPJ8cQe8gh8Ybaxgoqfz5XlkMjt4fQA19jXsrnQWUr7hJxnDh3
esRK1BNPZPf2Z7s2eegVziRI6O0UOM8jlJlveb41e8ijFJGTAMaPyWr//9r+V2bINigD8IHLd3Vg
eJJC4pYdfYyQY4gWpfB58J494Ej+9Pn2gC5voFkmAeGimUnBO36R6Db+UCrjoDBlSrKZOpUst3WU
bNrIXb0mGzh/8+XnARSGFBdvyHkfLiYvHKsmmF3pYyG/9/xnsfgiqrbqY+ZCWvNzNH/U1pq027Ul
AURtvh4QegEMex4T7nENJBKXcNqZ3rY2tMmNUAjZ3p7FKyVCqoMoIrKl0D4gcT8PM3ZwDBW5zo9S
UGCxQuv4KchKxxtfsj2O8G5hana8lj1cW4yQO9nCMFC4ahdHWqc0sTHJkKhV475IXxLtrhLXShLX
zqmPMRZ3A8WcrAs6XOTraES99jAVMOIRFkdDToHVuLIar638j9HmX/MBEopWbmUolY+3mZZs2lh2
MqOwleJrVDd7TVnzW7m2NsDYgBhCKp67YbGZxb6NIqHjkadpIEaihhwPjfa1NtyVHQZJDgVhiwQF
TN1iTMkglc2UxcXR17NsU0+GUoJ/b+XdOKThPkOjamUSrwyLMfFEhmUIgWXJy5usKCmypC2O+JIE
W5/mt43kzz96RtPkoSkFhnh+M5hAGRYbazDNMBpNTFXUQfZOXYtek1kIhruysa6siJlQD5MfeRwi
LcIIINtj7ApmaxVKs/1LMQQPsfiiVj2v3OIpof3cKONh/m+EuDYKEicBHjbYUNh52m2p57teoK7U
yt7RZGcnGaVGSjoU/fhR8OEX35THZ6fVjPnYGe3wPRnjMHKKCLqz249qvm9KJRSdlt5A5CphLLhd
pOk7VYFH50ptWmo2fvDGzxiAxM9m9LAH8ctGtlmFVe2M0ah+QlOsgqhQWcHGw3PI2KhN0A9OWUFl
tketbGBJoBz8R2hl1d8KMMp1h+5n/xa15jBsE93r2895pjf9viqqWLFLRIxq2+gtOdz4RjeXLzMv
5o/+qAOqKFDeXfly85F3MUfU2ah5s+gvHLvk2Cp6qwh0sthSOehpcfDElNJ33YuHDGijY0yNMdph
ENSyXVcIkXSWOLsL9uGDibPAiojLZQLIrT1TksDdgK6jdnJ+tmDhxDsU6M2Rz9TYeaIc8rRxFWsn
JQoatv4dCtbbCcaXH0efpt5bSYguDuv38FS8eFoCi12qHYdZIpmtkejHvva3WalLvFFCJ/DycCXT
vTix50BUDGZTT9pvS3GBsozaqJsK/ZibGYgYhGeSihdEalcNzPvmofdW9uhKQGOxRa3SUsB65foR
uofdIuppIQxcF66kqbYRvwnW15WVNecki5XFhQ4MG9w5l+2y9xSaRtD0IrsPdHi34aTK75VQ/Tu1
kDtgFODgGOaT+lKX0Ba6TMm3Rd/rO2G2/7n9S659U6DbfFTOQuIslhSe22qHeRaIskpyW2unShsq
divf83oQ8C98VJLaZWpBgpbqKEvqxwZ0Y02bk8Y45/7Kdl2LsniPpBblGt/LiFLfNVQ2jWynaisJ
4OVCYelTDadbSK2DP57vQFReEXjIVeXowRuFEChLey8+IHDmKMlXKTRX1uV7W+Z8nbDT4JjQSpl3
w7LoEYjY9lRapB5JoVIHMPCEPPWoiZs0/CTHT6P6XZS/itSpRTVzGmpWVTdusbN+9FU4RMnajXlt
+B9+zvJJ1Oj+oPg1P0dRHlQPrU/9obG+NvJ2iO77bKXRcpmRglUi6QBLMHteMNvnk83ajyNDEwx8
wEX9YYgzw/YLMJEe2dwWyGl1lFOfu4Ar5VOnFaNTYn2+vb0/LjIRfgNGTAid0ApE1W5RlJGVIAYe
ahjHhPuRdpcbp6//HoE2AHcwgDR0wOY5/5AwmrOelTXV5rEQBdWJ2eyumBRrFjFXvhwlCjCm1GMQ
aloeqXVetzmOtxypbb8VlDdQwA9C+KgecL90eab/87FCRYQ2CugN8G7KUtinC3Fv7YSYaTPFO02m
jp5h2qrm+pot7eWmp9XHw4X/BD4LkPZ89nBjLiQZZwNsg7v7rG5CmvThJ8mzVnbiRQoMAeBjnOXG
l2u6FSJx4n6yTeRQ4vAriORNsWaifeWSnyOBO6EDwZ/e+zof1kPIEje7WY0o41DYmm2t2KLvJ3YL
INn1Ek84dM3k7VEmRt7MG4Rt22Yax09mbm4vzAsxBZ7TKl56vC80ZU7CF7eiiNqkYPgerrejYPd4
r6Xp10DeZKn64sE5LXfG5JbFcIq07LkYhheahDPqNYnLlV9yUd2b6WFclnPqwSG4ZEbofgkstpat
I28UmspSVh/KxOj3o5LFGxLvDgaqJ23LxjcO3ihLh9sTcS08bHDkf/kiCmWG8zUW6GURWRnhhd5C
V9Wv3cIgDcwiA0N56zChOK5nGNhqK8O+eDi8g6s4AilszjC0xflXV7moRUiXHNufZWwDQ/HuB9VO
VypOV0fHnP7/KItrM2Tzh/4cRfwkOt1T+6WLHHokb+Vaj2beiou7DKzY/wLNR+2HhY3aT6OmE4GU
3KZU+DV5u/2ZLqeLxgDPYAoY4GzR9zn/+yMuZjgfWntUx5MXvmoUJcPpzcwOnrbyeLqcMpX6HPo2
4N9QZFqi77xRiJERq4bjZKGpK7SYqQyO4H2jxFr2KrVPwUFAeyW9uTyBCDrDtzC9wwl+yWwZeyXo
NV8ejpL2GdAY2QdS/0+ZPq4ka1emkbfwHAvjIoQa5//9w2eqWxFvrMAYjiUUTCR/7NbM4OqDz5ee
pbBcSajeD5HzVaFS26LQScGTJvWy546GlhfTphiPnctp+t0s7cHkDHdK1W5VO9YdxGns3fcvz+23
aifcJT+A4je7cBsMdvE2vBWfirvMWXv5XS5VfhQLCW0U6nwXZZXCF9va66PxCEvpoQfWUQi4U2Vr
euvXppraJaQelU7JxXtuMKNKoC05HusaCnv/FAQA+DO7QYD73/UD5vf+x2CLG6w1YWHg3jIejSlg
eTpiXrmW6D8qSfo3U39W9UMnFA95sQ+FlRV1bTZJOmYhjRkDuOQSi4Kodl7cjMdAP4SGcMhiWweG
9M+7H0DF/4Isdv+U5RCJxXI8Ur3dGWpoJ/143z74wWYS1r7bla0IBJt/Uw+byd+LlG2A3GgZcTUd
lQjka/hdqWVHFH8ZykrScSUDRjyDLADjESBbYEXO92JlsO8yvZ2OQgVHwtiZr2IDqc3NyfHRGN9k
yUredokaQVX7Y8TFXRf3coxQCBGNdtqaav65fZpQZHOoR2GgPOQPg1nss8GWu5XI74/AxUEwS+wD
+Ed/9/KRCCGnDUW5n46vr4+hvX38dJ/bP06hfbLs1C7t0H4cXFJ8O3BKx98c4k08/8EOtr9+lXZt
SzaEqc3T528PL/mrY9rd5rtnfwns0ZbtascDehdsqGvboSvbn/ZsN9dwnzf2593Dw93fT/eB/ffP
39sr8p3keGtEi5u1sszBqHtGpNm5fdre33dbeTNuQBE71haPlHuwLidr4z3orvWjfkByU3PCU/PJ
2ff2Hfh3e6/YK5f99e/7YZYXl3AUV4Ou+/NvOnlZuqmKXUopa0ttX49/Vp/A5tXT57UUY/5LFxOB
vZE6M1sRE7jI35Ce78dSwicuiqiJh8ImLuKVK/l9zy1jIEkBmRlsHlyRxcDgmoqxp+XiUbJz5xfO
QvwLcz8nsb99+RnYon1UP6983yvHAPTA/4Wcz70PN2Uaqt3UW4RUle+6E+8TV3DoqTsvr/OC/YEY
h11v01eFKT46f82jcgC0Z+ubFu1GcYtIh57b3C3y9nu/Jqx6JUM5+2mLw14aozg0JH6amCgbTSh4
9mH9HlZNTZ4SbuoxPCo14imquHIMX50TsMnYPSlwP5YQKomuvzQqlXg0uvapy/dZeqjNX7Hafr89
+ZcDfHdyhBA6H4+YAZzPPdjLaqwiXzoi/Vs3D1bR2WmB7bc7yp2TScrGqP/cjnjlMIbQrCj4wnBG
wrFabOd0UpNGinXpiESbOqV2VEuOHP3tE4S8snu9vYu7/oDW9NNK3Hko5yt7JlJD1KEKPetkLla2
orUm72ZNOmYPgrmfVImCPB4s428k9qHBNtlzqWcbydjcjnuZnMxhyX9AjdGcW7bmoqTlrG5N6RjV
vDzi+1j40WC0HJ5CYaUCclmbOI+0yDi7Qm6kaDD4lk1ktz9F/0UWv2Zl7AZ3HvKct4d1/TMiOUw2
BGIJGtv5yhE7o0HMnHHV42Y6WWQKCMd4Gn6jkYQUqIce1h+fa/Z22GtjZL5oUNM6VnlWn0cNLQTY
NDWTj6YBsdPaBs2TgX+u57ThT0FcmdBrY2SJ0nufbUEQylmcTJUYxlNk5vIxhYbZ925Y2yrMytLc
pNyk5aPQxXaCl9btMV7u/Zn0P0sXURhVuMLPx1g0gT5OUSIfS/ERsGkb15tsfPHbfiWfvDKXxJmH
R0ZE13hxuJUe2KVSr+TjUNSOmf8MMCaMwgLkHQe+pd3hvXJ7YBe+ZlRAziIuvl6SDd2kGTVfL4/t
OMH/I7ez7hVgjaA45VDuOsFVawuTUMOm0mcLgQVhxM35YzP8rrXy3rN2TWr3JeZNLLM6NHaZr+8S
2XA0BaZLsL39i6+uAKCeHBezuiSr7vxb5FEqt3pbysdC2EYe1YOocrMtqHSpRN60tD0Drv+aoO+V
2hVSMKSqM25m7iosjqpglApQLR3rLtD+YFbmDFa4ERW34I0s/uHxipFAZbcGOvWptb895PnvXhyT
XAmsdtpjsByWpFRJq/qprVqZpNzU0BGq8+3kJfHKxF65d/B9I0FFCA3RG2tx7/RVOZlp4LESouzZ
G6ZjOSlOHrauoGfoI4h8ToVqeL1yGF+b2VmGmpIc8Ec+5+J76kHVVwKV8mPe/UaftCfCKGB4bytk
xaYdZrbyVguye3tOr4adRafetxmIIfl8GQVdKRd1JdB/gKg9VttaGN1BT21zOOjSaxEXX3RhK4cP
aE6uZKrXPufHyIvbNodHERuxrx3zoawQAejJXBqsyG4P8Nrn5BpALgSrNwxyF9OqJKGSRV6gHSOP
DnwMe7/5O5YHAYcEv+s2/acyMna3Q17bmsBdZglBEMtwqhaPOnHS6BKzZY9+bYubZnyWEZ8to12f
fxETY9tPsS2t5BCXk8njkWRuLsfPorOLyRyRQhAwdJmOiRwpm7YN9UMtGNXh9siuRQGLQmo0Kz5e
7MAxUCclD4rpKE/k92OIPxzK8f/qMkU+wjVKyYTmAiSPZeZXeXhAxGU5HXVhSrdmiGKXOSjhymly
eZedR1ks/Dy1dMAuvJM6TMMfDEzSNvi+kt3LpnCwPLVfmbsr8bg3KTmBEoEwuQTMDtYkJ14cS0cv
UvQfuWaNW6kzSQ80L6hsUEXRytaeU4Dz45I89l3e9P8y2sVBNvuAVjzLSLqAycC08JoA1iVijkJe
Nt3KNpu30XkwZPtNfKfhVbPNlu2gIBtAimJgeaxS0TZGXu0D7/Los+a/Tea9Eq1sscvJPA+32NVD
KfSpBS4ciGPkaMnosOGcWvtS/Tsg4zzQfLx8eAHKdJ7UxhcN4Gv576RIHoIwmuxWtmUjsAXjXhC0
WT+6Pane9x4nttv7bc46LmZ17oegZ8FTa6nmY5iFbsXkuccUEv2f0T/o34vkLUY58nacy31NZW1m
gMHBhpC1XJtJHQalgKHrcar8XykkGS46L1254S7XI0Hge4KF4PVOBfp8KiVsRQczT82jlaShA7CX
MdFrhh/U9P9lPB9CLbI5Pc1MvUCNivaxmdmGWmSbcECQ+j/M2ocoi0XY+1PU5SMDMr102zQT3rdr
WnHXFsDHOVssP7T+66zz+TCp4WZCkTkpSIDWeDH1BHGm6MvtAV3bVR+iLduBsyZQrsMlogGR1Fur
9VrXn5rn0fIf4mqcVtbDlcYAC4KeNWIVlAUvNGfVqa7CTinN4zhmroxIotfUj7UlbcTIdKfuzmra
HUaoB1VuHfEuHhM7bKWdlLc/rMh7LT7HnfFmxZ6tTDtF4vFDqzCIpVOq6PbouQa6Z6yC3QgRJ1ft
Lu5IST/fnrDLzzOvY5lyFIkFN+LiDpmqENF50HQIWQ4T2FnudtltBlf1Dplqrp2xV0p7psGdSI+S
vJQH+2JZq0NSWBqED5Lvb5G1h4ae5nh0CXZQoZAbtqPjDc1fRXgKUtluU+GfVSGgFs8KwSQ1pBo0
dM53cC3MkHOhUI4dkrMuPXLFViNxDRt2JX2CcWESi9xhltBf5DJ+KQgQ9UL9WCqFndU4H2948xlf
MaOtXvpTFlQrx+zluqcPhqSciZQJmurv1LMPh7yVw/byvQqIVIc/hGCW34qUopMYfxdKq1tJey/1
lIDl87RAeoLOO7O4ODbUNkZVK9TBHMbypswmOvtytgP4xfvWkn8BnozwPTdRWuqSQ+qxL5om3mn0
wrzwoMiFglpKUt2pUjfejZX26/aSvgJIgjWAIw6ZF+hZ8snzj2y2EoQ6LzCOvind94L+UDXeMzIK
dm59lXkGYczu6nW79+pki1hxqj5oyl0tmRupO8lr6PH3vPX8Bpx/zcwWBgE/o4TOf00vDL3lecBM
5K8DiYWJHsJ3CwV1B76p1v4Kf0u9Yz0Z7f72LFxsbPQTgWUx39yu6MQszt1Wj+UaQTHrOHXZZgxe
8bd3hPzJmF7QwL4d6nK5n8danrolME7aMcRSUNj76v2tTkPu1m4g70rTXqMYzYvrbD7nYNC2aPeD
PAH1cT6fkCjUNIsagin6ps6fscKwBZzXE3or+etaAf1iYy2iLa58Rer8gtPbOmb632asbdidyCJ8
n62Ab0/iRW5BIFxO4fXO5H3W7fmwpEofhcQKvGOij3bJNSwHP6x2TQrt2nDmqhcRmDnCnEfRez/C
gCL0jobsxpYLFD8N7s1iJXm5uiBAx4KqehfCXkL+K4bXJwZhJtAGn6Z9U9l+6kS0tLrE8Z//feao
6AGwAiEOqmKx0sWoVaNCiDyeJRUaO66U/VLSlTNlnv3FooOpznjAWM+UrsV7WIb/oYuFLxw1Pa3d
XssFW+nl9HB7JO9CBRdhZnCIjGISOJ7F52miRI3bIBGO3pfqSXpRJZpeTvs2+fY4bu/0z1q3gQyM
uP1K3PnnL+KC8KXq945mRmVksSwMrRIyRRSOYvUQ0eEfNc2u4x94YHdNZqueKxcA8KSVJX95RPGG
NDmoeWBDpFhKtGNuJ4RaofgnqO52N/2xmtru2l+G9Ipf2Uqsy1OD/gs1Xw4MJpe1cj7CMuqiWMim
4NRnb0MovZjtoxi3Lmg8NB1Vt18zSL5kys6xqIbx/wYIDwPwPGBbBXU14dx1Ujmf0vpn68TiCeM1
SFioq0wPjfa7R5mybT/DlsKZFvaI0NwjOLYL5zbRK95LRoGWucWGqeiirKn0XJl8YI8UeOZsjPfu
YqlN46R7VtiHJ9N7iAufApm2Feq3wnvFtXTlPLiQnSXjosLLuoLez/ZZ0t86jRazh5fHKeueo+y7
13+ZxocR1WhPrze9xIr+Uwp2yPsDMnr2O6tOMpqc6reuUNCbmkRbwYmmmfkV/hoi+3Jnkw2y7mc9
Xm6MpXuC2MC4GlMlOkkhcOk6o3KeDJ61ssMujBOYAZY4Xjd0OoCYL2vd0+hR6EUJ5aTJbOamcRMx
PsyvyAKFPl94avLy0Baia3zzhtymkiIHIFDA2aY+rbvkm5gCreZ9MRabMdo272DuAVElzU3DtX05
H5jnpwF44tnIA/ruLDy1yJ9AbXpGMIrxqQ2cOntW82pbzqYO+q9W7vdeiufTysF3ZTGCv+UhSuOJ
fuyS2xBkspRMhhmfKusuqF6k9in075r6AVD+yjlw+QKh7zP/A1gRJ1sSifN9iaR4idKzl52CvNsC
m7bDeLQrRtrLml341YkiAsvQc+Pxq+Rlj+XQ/fNgmVuED2hBgdqGRXL+C9owNoreK7WjIFhOOAK2
qNE0o+shJztzBbFyObFo9879LnhU87tg8Sl9fYwr2Qy5tzKt2YapANhk0OQHL5dgcqm1elLbVZeQ
60GR3iQDmOUJF8+DKQmmNDRj4RgWEp4gatCbTmb50mZKQP6LY107DXSmr7cvscsTHhActVagFWzn
ix0m5XonFfIgUAEyq8nJilDTHZ7vZsUJn9eeXY+eRfc0FGtxA94rXbPivbK0UDSF80QRERQwrkLn
H5b6VKpK/cQv8Pwgt4cEGRiAv8FDRmvA6TI2apekmSug6WtnaYx4rF7tSWXlndYgiXZ7Pi4TShMA
Jv4J4BVpQy4faX0QZplhiskpEAdpkwny4BATSEDRruUPV0JRNIUeC+iAmveS85X1VLirwIpP9aAo
bjxjS4cKqls5jGsqgZeCPYwJaSuA1pgCcKjOi+/DSzcXAJmGbZSeCkwkGzhlZlkjI1s53b1OrsK5
IQ9f2McPHCLd6GaVsW+SdFfUW0PL7aoatmP6/0g7zx3HsWVLPxEBevOXlE0nqTKzuqr+EGXpvefT
z8e6wNwURYiomXMaaKATUHC72LEjVqxV/KjoGpZXztrtS28SxiG2gPqO0PdmxiWljX2/TpKT6Foo
YnPVS/t2SDZuTh/MN6lsHEPbKcgX1vvaeIwT4Z9XHOo7c2pHRQYK/zI77HhXtZYzIzm54oOaqpy5
eJOslYZuDjcNJjCmwl9jTlLnf0P/D/PvqQ1nAAUs4hr1wVdlp6kuFpQ0jXaiAr27v4dvHxIza7Mh
aarQNN7gZafRbI9m0dmie8z7zXsI6SnkNdqLrKxFirdB+GQTVqjpgcQiGjObhGNVa/VldqpgqrF9
qc22oZxe6DP9XqpDteOyCh7DNoBmvkmGjTJU4QMEENAyi1a2yd1Q+O6nwlrdemneyaJDxQUJHrQl
s3vLa5WhHtohO1E5YxcFBk3idWvQ8xB+87u42I7qOi+mzGG6igSYCp4jMKmSMCNInxktzVCvukrP
TmmHSpNWqfLRU+kVL7rEI5VVeQfT87i9BEHY6FHiPiJl/zWTjOLYFbX5Z2UzTCHpzdeQRplAW/C6
zh+votl1NDzK2Ul7NQ7KY5iTVrJbu/+jQOhuB8estum9XAPS3taXp0lg8DrpPEqTf7NhH3Z8LsIW
bxRqdurH7FBIuu1dyiHfVG1lW+gxRvpDY6FotkG17v6AF5d8eh/BFyMiuzW7T6xggNhk9PKT2NTv
VTOEW7eABUPWRnUfpqIBO+qY/rhv88aVM1goGDnhJELNm/5ZTQAzJ4xjdgrIDNOEFaIzmjeCU9IB
tr1v6ibynkxRYAaGR+zHI+Tak+vjUBFrSfnJcL8p8rtuvd///ZuAYPb7s3MsCb6mp6Gan2Rj434O
a8Qs7LJw0njPRrlvajoHs51Jd9zUAMQrk3LbbKViJNNDNzbyU/QnP+bnKLLNTdE4zZuv/n9amtbv
w2bsJETCYkvJT5p1Msxj1m7qyOmrT8OroG2kesX/LuzAq3FNJ/KDtUAe9S6exqXGr1qwlbSL/91L
3lYTEAtLNTX+ESFxo0//vrZToCYXaebAUqFtD/Fu96cgYhK9V/hInagvNveXa2HnXZmbhv1hWKYl
DASBmBuRlQ3fmjUow9J2ALUHjAbaAoIw5fr3LcE004DU/ymWS1uo3vThIXL/uMVRKhwdkegWLpb7
I7qNPUhr8JznhUl6D970mUnoGtvai9jstC6P+XOALg+8Sk8km3+5b1CJZOYxhIFgreFnaSaRUIJ2
k1QfpJgzszJJSxoO2SBm+ugL3lZF0e7+yNYsTH//sFaVL0IWZ2KBjkJhm0QefGMDSfz7VpY24P8Q
AYHaIHqb+QqiJWAtClYgnJTeYvWoVPQIHsJh3zQrZ2ray3NfQSlch7Wd+ImU1PWA9DAerCjIipOn
73x45+OLnKR2b6yAnJfm7aOZ2cq0MN5lVTWZYSPU6YMvH+5P2ZIBWq/oLIFDCTHraUo/LExf60PO
g6c4mWblSMlzuh7rT1MxmypOEGgMk1ckaKOZW4hRXNXIU5Uno3lAD4VeK/3YbSJCfMXYicFZkg/t
4PTb/mBV74GvbmU7jOzOKZuNJu0oqyRrTVcLi3f1RXPPkYZFUvUGBQ6hPoiROO1FO/X/tOI/1wPI
k0G7wPDhlqCvc7bvPSEj0JOM6tTvQvM97p7ytZrhgnO/sjC7SsKkqdEywYLSDY7Y/tHNx4B4Vgo9
9Gsu9zfL9FuzlaQ5lWc5JUp4Eee6U72ox0We5PWpQWXFIdfo824I40McgqH4d1NsSro4IRuiHDoL
Kzq9JXL0q/o0dpKjys9SSOJh2N83srAPoKKYInGq/hzi2ebH7mCORl2fEhiyowQ2nCj6bmTDQ9Hl
K1HgbVphyphak5YR2SryqDPfFHYVLhYpihNqXY9StR8MNr/6qhivBq2HiRruIrjAXUE9VIK+9+M1
QufbscIvQHaeJkBAnfBbXh90FX5qFEWK6sSHgMf9HctvrrDpUa2/P6e3e4R3M8jcv3SsbPnZfkSK
IwiRfa5OkoAeRZrByi3vhWwtA3jr6kHmMSCyf5Pc+pzxt0auQU7bsT6lamh30lsWHvXRGRREIoaU
ls7j/VEtmCMDRtsoeHr+N6/D9rWi1F2k1ATU+meh2QHSaytHbN5KZyzEtVLs7ZmGl+9/rd1UYnvg
vn4o1afij3eB2d/wd+9tHK9FG9OSXx/nazOzLSnBQo1wyFCf9PTnENIVazyWxVcJxUt3EwSEGq5q
1+Gv+zO5sA8VtDbIZfEvzsQ09g8XTpdVvSUkan1S9zAJfWqe1sBDt2Ebo/pgYHaoYey0mijEAKRh
ju5Itr5R9tkm2N0fx8I+vzIzfcaHcbhRXCYl0sinAKVctX2cclFuvnKYFjbChMHmpQwhC13gs7FI
cZLnQ+bWpziHPgOymY4EqJuC7r+4Rr7i3RdWZlJaQXgSDArpn5mxuiXPawZdcxrC9NcI31IIKK4c
pY3Wrb2JFwJdyND+wmpBEE3ZievZqwdR71RPbk7+0XvJj+1P8QGh6X39ED3Vf9wv7co8LmSgru3N
vJKYuEIfilJzqnf1kcjjTT3mW/rVjnDb/vO+uBrZNMsf9oXUiWFeKyKW1HfLK36MVvSt9/4dj0L2
CJwXOXISXORqZ2YaTY8zwpjm1IXPbnjSFO+11LaC8KCXf/QO6h6PkqMlHcIxgVk++5R6h/vj/NvZ
M/MepG4n+mfuT0TZZl8wii78103WnCwzhgTY7kTF9r1HOdu52nkcN2OcOqVhDz4E2OeaHFxuPa3h
Uqctee8bZs5EljN3GPu24RYgVVs/NUr8ZNbVoSoLumPGr6O4JjKzcOxhYtBJpoHK4SKY+cyskasO
tHZzkoeDP/xOc9/Os93K1C445isjs8dFm0Kib0Z9c4q7x9YAYSk5vQYZjPhJ6fexdyz1/4LX+zan
1bqZSUC37CkAYTdBeiaHiZ7AQ8u2DRwFiU4U/tL/XG2tvLJoB05deCTJRgL1vT4eo275SawrzSkI
re8dOoqmL/xIwv8GdY1BatHHoJzxf03NfEwzGnEHaro55TvCgnpTm3Ze7rJs13S2H29oDyrrTf91
Tf9kIdLjaOrK1LIDUBVZl9kQ21AaxZwhWmH2FETPdZNuCwg7KOVswNNsu5FyON8gtS5ka/27mFan
+4s5jexmMT98wWz/CFVf6gEKqqe4Lc+hXL9r/to6Lp6DDyZm69iEptWlQKpOCC5sK8m3rfZJ1VfG
8TcAvzeQ2RImTTHACIkV5RB8q2C3//XDl+xgK0MyX9gJQKTH9hCTPiaL+oWSfHXIf2c/0t7R6Z9A
6JIacO+Ev1dxKGsTPLtOFNcPMq9haw1yummlrdGtze/y7oU2kxY3AL2IN1zvIgl+QANlONTbZVuN
aDHv/U15/Cn3u6a1w+/RUf50f9MsnswPBqe/f7i4AgW2o0CfxvQQH/ud6HTKypvutuo3XVofTMzc
ddMFIsLI1nRlqG9x8Rx4UL44qA7m9QOp+6MW6w9p4Kj0RdEr9RKZ2pOne7bWV0cxp66vtrYqDLaG
+qPZrWRaFsLGq2+bRT9xQTzXmQy/2OZ1QXriol+k6J3+SbvXz0Mpr7woFt0EaF9SLgaAFUmc7W2/
ippKEbz21NSfxAFgjBU8u8GE0JKfx/5TSuJ+JAeYiNW+1MRD7+drpB9LK078AKyVvg6CltmTUIf7
bdDlsTsJXWkr3r6SO1spf6pr8ixLvmLSa0UjhoYjbY4jTCsogCJL6ohSSLOQWv8xFsNK2LUUCaDo
CPMLTEkTj9/17lUQUyllI+xPxVhsQ/HJkLd9fe57d5P32zU15aW9Qlswbac80iipzfxrYjWCK+tJ
fxKi1un8cK/Rn4tHL+r0sQ0Nu4AlXhw298/n0lvgo9GZxy0FyvBxEvW81n770c4wwFR90bMjD7f7
hv7WOWZel6ASpbIJTQj0c7YzuxZG/UzHkpF5ThlUTmqWh0as32if37jRDzX9mtZ2EVSngNZXpLn3
uvQ1D75nQvtND8z9CImbXqbbXoqdXHF3BSq7zWtdoK4jJmuR/cImBiNOMgAkjmHcvCQkzfcR9mEt
EvHQZBv9CzqRXr+1hthJ4h/1NvkZ0AP/G8663v3pF3a7ktiZJmM+WR/tz/w0HNh9BeiMvRDKx8IQ
Xs0+Wwu1p817YwO+ERH3SYFqnkE1ykCKtaLoTyOXADKl30zlRdfq5yQ7+aNpV/R7Zc0f4PJbY9TW
JnjazHPjkMJPBWvg2mTjrk9W3GiNqrjdcIobq3NkcziIyKjSSa64b0LQ/hAVyKu8WtgHhVxsfRFR
7MYIN/0odSvzsHDGNUidgIuTdSfPP7uhWoFXT52EfIkqfi2y36LVnJEndjqBzrdvorXWILHgt0A7
UqWnNkLaZ/76hgBZU7u6HSg95o7k9Qc137ZG5/R+bI8+xKjeA9C+If+eqP+VhXUqvzee+xCHa8xl
t60QDBm4N/IGU1XyRnPETCsz9qpxONXpKYQLrvFtWXk02r1pbId61xrWPoeDCgby49TTKwY7EW5a
6XeqeSu7fenWonkU3Ag1dOSrxJnra03Z8BpxGE5V9tjkxFb5xmrtEeDli9xujefR/GJ4a4w7S1uQ
ug3VA+J5IAOzM+YK4wApZDIiH5Vve+SD/QadHFSeRkoFgCtNEoyyHXmjnaMI7xrWWkJuYQVowJh4
2lBqZQXmeXw9yPrS0JTxVIT/wWv6VH1nih6L0CqcooMpys0dQXTywaZdphQOXgNNlPerTdNffvTj
vnu+dTiwDpI/hvWUdaBl9vo8msqAzLksjqemB06rF+MRZpG1iuCtV702MovUpCjVfOQfxlNcP2Qw
N+VUuLarZNhLVsCqQxwB1wyX9uxK89tOU8q6FE9a6DmZIdsQ3PyJ27d/nzBanVk3MMLc15Nb+RDY
miEioppQiCd9GB472QhsJTEv920sJJhoe+fW5L1J35Y1PxdCCYSSnkjx5DcPbn9AaS0QnuvwJUbw
aCRyUyzP8dW1tuClvYCoHhVqgHRTPvx6aHIeItTjYhUtzMGGkzLaGgDFV+L2pWWCJBayC7rFJr7G
ayt+ZGgxnkk8Zfx+Gbl74HuvqHp/z/1ge38eFwf0wdRsQKOVxmIda+JJUsdtOzwjZ7AymDUL098/
7gZEkJWiULEgDkALi8y2lHgltr+9OMih/AXKU7liz80Caz8MZKPUEnHCxEQo+onFcyaNKwNZQDRN
Vv6njZluyHlUEGRt0uQGpydtoaqzeBM1tvIgb9KH+jn9lq+Yu503UlIqKQ04qUD8zHE+hl+1EoOS
Tx66DHW5j5Emvr/2t7PGTxNnkNEEbQEM9XplrEoQqrCKlZM4gtWLy21Hh18CPuu+mdvdTCTFg2sq
eHODzQsQfUmKNqtH9TTkMOyIx5ruplF7CKI1PO2CIXwB/UYTfwTPkpkPNYREbrtIUk9pXexCPTjn
rvlHqeglqZP/7o9pYXF4xCEGB0UsjSrzainvtzRBNsU4cVPavvgtx5Het7Cw2wCwgYmmfEjtFzGB
69WpB1VLxzozTwY4veSpLoZL5Up47c6yq7BJaQIRvmtBB+Kif7bQD1r5gNvZBJ2CB6LdZfJF8wpc
QBtkP6qBdfKr56YRUfd41ktSeMEK/nfFzrz21g+tV/mtb50EP3TcILRbsL6ydWzjH/dn9DaanQaE
ACizSTl9Hl32gyiXQxtZp9x6HuQHEgW2C+Fuk36XPOlIQ/qn+/Zu+32n7TE9wGnSoEfMmK1gpmtp
BMGOcNL8Gr5b+VBJD2LWnUtTpEm7dSDCgS+MnvFna7wA/7cr4VfeKQQysMcAoQ3+Pay7/qBpKT64
YsusZSMWTeEkX4rYFr5otX10a8d7Sx/a5/JZ2N2fgIUJB80FAw9VeCQx5hOuwC8+Fcf9s5EJm1H4
HjXKoRSKbeAirNIBwVuFct/sJQzR0UhIQOiICOuUR/gwQFPrPFf2ikns49UaEFARPFLOrSH86ZBP
vz+6ZVuTT+NpxIaSr23VZVMmvtnpL42pDQ9BVb2bFWqBZVEau1BT4pXJnJzX1atwonShSQCsPHEx
r4Frc2WOMG5darDht5u8QVJA37dl+6rq7me9jdas3SRcpl7hqSeE0iRwVnHmSr08V+sKlpqXxvii
G/+1hfeolXZtFFCjk7pSTUdt1ib0doTYJLbihFJfYx2vRxiXbkY6BsqLsh3hwS3qM7HlvmxdEs/x
oDmaRZPZ/TW8PaLTODkUU4MZtaW5H++iVMqbqDZfihIKaGweMkOv9pknSgewHY9K44ZPfiTU+yhL
v2akHBxo6HJb80f9NbMKZCGrM2gk9+TqY7wp2lV6sJtLWqXUx102rTu8hnPIjNEJVgD7jvkSCjXd
wFCSeU0CTUHyujIVys0GwxAs5ES2uCvoJK6nPxGkFgFUDyb+Z8b7eaz38FW3qOnW77TE2MGr8mc4
klNU67WMx81lyhAn3jUeuHQKw8hwbbkqLdVvmxwS/jDudlJJ4yJdf+ZKjHjboIAZntKEh7wbmM5Z
uKNZXu6WsWq9GGKpfxu8hrtG8lXriyGP1Y+iTnDSQ+dZX0YYKgq7cYPIswV8Tb7rhw5mkibwjfjg
j1m7T0qzW9PxWJoGBHTQ9EYrhHTg9PePzsurxKSZpJ3K0Ruf0L7KbF8euv3KOi+Y0bkB6UsANEyh
YzYNegYPRSW7NJkbdf44EvxbtlRG4GrQkbX1Uc/2kTGYWzXqtBdJASqd6rnn1F3SbAUzNLZ5I8cI
LUdr3I83Pgdg50SEPWUXJ762mYerij6PxDBKToksxxc18KW958b1xfWkyvEDeh3pDILD0ywG+rJg
xrg/MTcH7a951E4nnUngx/Pp9+GobnKfNiQjsTZpKwbbaHQDkprFP8MhdbyNSeSoUfyVkYa5Xumh
CGKowEz/jDhM9ytOCPDbQCoPQxWLtM/4zff7Q7t9LGNwmtypbWB6ts5e5JGeak0ceMFZr36q/VuH
vjIEm7vgPZcRbPOLnSs4grrGQ3ZzQyJ3jMtik9GNgYed7TTPR8itiMzgnCpqeZAL2duVY61uI73K
7WBI11QobuKNmb3ZjdyhKJfzbGeUxmPRfUKXNKIJRCNH6ySIqt2f079P/asLGWtENYCe6e2A3WDu
terajysy0efOQRzuYG3jTbuBwHdjbuINPKGQmAvOrqMo+lX+mZwbydFSp1uDRU9WZl8xUWOKhLN0
5aIEf72VBAnxyYYG6XOikZRLkecNW2hSVO0HXKo/It8zV+KQhUUlpDOmzp6pkXB+TORGVYWiieOz
EjxJI3Ld4/l9qNYIh5Z27JWZmTOQikpFaSiJEU7w9nSFGan3KHnBPou2mec6MdXvRjEPuWSuPLtv
vBDh3MfxzaIQlMHi3oiE6CwiLK/1j2F8KnqY9M7UoGxI+fUw397fSUtL+NHibCN1QlSrHM74XA4v
glVuEBP1noV8V6Izf9/SwtqR0UZFnpS+weN1NqmGgAqkHMjJWS1JqLfBPgk+K0n3MsrV5r6lhfXj
koFadCISIsaak1SYZWjVoxxl5yEz4C7THOYx6B0kvsIkROHISekm0kKa4lYMTxv++kCAYganRc2C
Zjfcz/WB6MoskDtjhLKnqr8VvTOMdkXa3trJ/rZOjlJc2KW4l4L4oK+y6d3O77Xt2UpacQ0bmChh
u3/1oQmM00PSeM7w38oYb+BKdPzwgJ02qkbFcM5znYZZbYZRkZ0F6VxpkNRW3r53n0LrkYwxOVGY
Es6a8PO+1b8P8duZ/V+r08n5EJ8MQ9AbaZZl5xYHF72Xr9qP6BKe2kd1A0utk+1BVT9lO/GR1t3T
8JS/hNt4P57FT/KnYV/vtOPaUb3191fT8HcPfvigZEod1E2VnaVa2Ajw8mi96iTlURIRWhlLB5XR
r/fn4NY5XFuc3Wil34eeODLxbXXxRNz8+JxWuyLYBN0L+oS0WuzvG7wJSojSwKJwiKaEPTQg13Ne
J3naErFkZ7iBnFYSNp4pH5J0RalnyQqXB//nTiMTOD0NPkykVRWmVWRjflZcmyhL+LaK37nNZk3h
JvsVkUjSWUAYr024Xp/yXPeLs+DCnkQRot10CKrailIp27rgv1V9JG6yHunVWOmT/+j3SZzKM/Lj
/RldOKNUNCGxoNf776Pq+kPSwQ2IWrT8HKgd77VJ7fSBXhIo4tcIKxZmlewA9WOIs6mTm7O1y3IK
taTl8nPWDHYq9ucSHFpI48j9AU0zNzuWvJ1ACnMfk/KY94hYahJpY5sUZzON213hixBVN+OahvjC
zqfhlKIsvHXkBOdWKn8sojIYijNl653mdg9QVVzCRyEYvkqC+X2Ix33hrZy229onQcZHo9NHfdiX
fucNTWZWxXkQsmMUfi5KsmLlQyK0dlr2tqE1AMGPfe6kgvDulcH5/swuLSBNtmxZagpg3GfHopWN
3k9aqTi7tbZr+tpp22ZbC9nKXbloZsqxkBqnaDW/sdyRnJaVq8XZFyjoFuDshNrcDbn+6/5wFtwl
yOX/tTO7nUw/0DrwDsVZM45yUdIM/yalULY/ZfGJvvwVeNf0a/NtaU5Uc1NzKv1us7XzmiaJfK0s
z32V1hc1C/XPTRZZDlVD5KgyOd+GUrhGcrfkZgBN8OCYOgVv6aOMmFRroSblWQv9g1hzuAtbk36S
W42UT7Bz8b5qxnQvxGvclQuTC983ZVUASlQ+tdnkSkAUzBxWpPOoZegomm9tYWabPo0uGg2tQW0a
jiVQCb2/pLdnfyoOyBjlHUIOZdpaHw5IBAghiYWqOg9GCWJCiv3Pla6Hl/tWFoK5SSaVgE4jO0Eq
d+bJ0iIRhSBRGVwyRIfKH/QHrbCCjSJoHlQ8YvUpK7r+cyg09G/rjbCLeP8eVj5iuluvNxQfQX4I
4To0AKiMXY9Vj8w6iiWrOitlIdton5NzK63vEnTCx3EA2Wi0E3+IqyVOFjfZNvZKi2xs+M8NnFMK
iewkr2lqM0C2rr8jq6CqJ2lSnRsyEVvAI/VhDJNi5eJfWtmPVmaRRmuWFK0CkotQ0HZb3iyQrg1V
vb0/qbeHdBoLF++keQZRw8yKSzd3FSTMqdQUj0rthlA56T9D2d97nqc5vt6sQHxufR0GIcTAJIht
zsv15MlFkCiChUFNHNA296WfsuRmtKyXxopXvb3neRDrvAFkgEsTGuHaEhlOgxbGsj5X5a+2/6wg
tJm8l+6KT12YwCsr02vkwwFMyfz2SpHVZ1J3KJTAUGj7SBXDcggRb6pGtIWkxhphzXxvEI5QFKa0
xH0Mo/w8gzeUdPxZjVaewc10Tp4XJQlyX115CN/40rmZ2djkOk/HvjABtJsVXFCQIaGL3f12ERGV
q4vh/x6G6kinS/aPe2Rud3btjl3ex6SKy7Olf+7CfT289+Hn+/t+8hUffclfE9McEolSapg7NE+l
MhxXXnU2om9yhfg8cFK02Le0s8DlTXeNqtnoNq9467+K0nOzeA7AKhPHASnv691SjEmZ5+6Au1Z3
4Sl4l7/qb8Fz++A+pX8Mx3vIyBihSu9Ux9h7CPsVlzLfqzKNGbgtKuQki6ayzrX1AbVB13UpqwSx
rf1MO/8YmvqmkLSNrlorodMN8nxubOat89iX/cST6rMVk0TaiTAFIOWXDrSdtYht2aMQDQ99j3c6
qGlv6FtBTivfqZsSjlDN0Nxg70pWO3Wv53J8cIvKMJ04CuiO0wMEuzd5W4njQdZjcD5KrlexU4zt
+Of+Ppk7EUYBAJSVAtVIVWTOmsW70tPreGzPytCGe4Hyzz4a/EeakMKDO5Tp2h23sETTweaqJZkH
gmF25II865QkjrsznYHyc5DUwns1JMZRDzp/6wpthXvJRxKLYtU6SpQLmzxX4PHVw9bheSc72Sgf
wjwn1ygI8jHEGKFXstpxM09AMC8TIaNOlz1RFq78eit5wqD2UBd357BxLVuXs0fNKquv8SiVT7ES
KnZPmnBb6FlwpGlHeigRKFkBRt4e4Qn9NZXXgX9xy878e9qlSp5lcncOOrV7IO3zIkCl8EUt83ob
CH12agL33fCUFylv1/jY/5Yirw/yVELC85NN51U7B7/H8hBTR1f6c+jJxamM3X6nycpA+cgfHWIU
cRcptAQ2ktA+WSNiu3rS+gdg3vk28fLuexiH6UtUK7ITdgL0nLHWkcBA8U3pK8OOOuQbY7/Az+al
8YBIXgFrUxu9QH/YObWlujYPIkhmM1dzdHH4pAejtWvF1jsIrf5aZkXr0PC5FYgP7S6pUaFK02zl
2blwPVCNhb4X6uYpxp8D8FIvKmNfDPqzb/1oMnnjDYix+p+R0TqYkXzuXdBY8o5A8JUvvH8sF47J
lenZDUGRGD2aAVXdVNZetMh9LXXpS29FL1X7EAmk3O+bu4l/p+1O6X3qe6ciDjf99XavcrjvejHu
z1IYokqmbkJIfUHIOrGs2JlQO0qdHYUc2Iqn7lZs317217Zn+1xN28YojbQ/t8aAulhBY84ob9p4
3wjfE9dwZMvdDCn8HWoV7btgZ4imA2Raidegj0uT/vd1AxstnSXz0M0KxbEt+pL1DhubLlSROKCl
p2+o/oC4WAk+lkbNFcXHkgGgKD2bcWOwKqVqRw5YKFB7dDXpoJVW+e/7CJrHKUej8H6iV+Z6XU3F
TywzNPuznmiX1kd5V6VB8JdqQf3yvrKOC9NHEU4F1Im/wndOf/8QKWaGV1NE0odzUBeHwNfs0vxc
DEeVxpyhE2zJGh+0yjqlaAj61J0Z62D5dmYcKuNnCvA7LeP9/U+ax+L4bh6qJB0oYpGYm8/x0Jeu
lhfBePZclddp01ew5gI/DgYu4vumbpdzwkvST8Hgubznr2MLOU8lHZPxjI5rZwcE/1s3U9LNfSsL
QQdXEe4I7huA8iQBZnPcaqngBaV0jry23sZxUB9zUc3s3FS7fTcI8mWgcA8ptOftvEIxNvTEGxvY
dc2N1o7tXopd4ylMrG5nuqX0lKALujfEznD8skE90pca5WJB5LsS8C7EhSRKcC0aqV66LObcGm0e
D2Zrhsp58JINGQt1628a64/a2Hq+06BfG5zQRmMQGoxgA8Fi+mWczl1p52vJxAVXd/0p00p+2KbU
xQ1BS/gU/UF30p2/OZffUZfdFWuhzhTKXF+haH0QRwPKmDTv5/QoitVFnaSkypnrz062xYO0CXc/
lQf3MXWi1/sbY2GnY4sXH64Uqtt5O8PYZKKnS9iqie/T/DOCqqW1Bl+6jRX/ipdMkFq2H+Cg65mD
IrX1qzBRzmX0Dn/fLhyqbdwhKOmvTd3klm6mjnBOQzt8KgrMLAWKUpi1ninn+KsuHIxtsR/CfVru
yKkJD2PmdAdNspM1sumFM0weFIprCgSgZ+aklmEXsEmDUTuXmv4wFIPqaFpkbf95pfDDk/rnhNIx
54znitwFah+V5rmW2nJjRHVsD2X5NNbBmqj8wp5g3/1VtIHyiEj2erlUuY3l3pPNc6gJwUYzgnqj
NmqysTJobe4PamHm6DgVAexD9UY72ewyE5WqTvzQMM9CoepImcgmap39mjLa4oAmXw4FJQi6uRVD
qJQ67wXznFRKeWyJQgNukSb8r0bS5HJ/RDe2iHsnbRbwBqRRKG9cT54heHmcB7F1rmQxu0Sulyk7
QUYT3S5pzlulEr01B1iGmq4CffG0KWYxUED7m5kbhkCsH9sWcjmW+81QOqR9912T2Eo0nodip9Kn
rZeF7ZXunv+0bQXKkt4KWvlmLdn/nDvuSzqCQBHP1lLqLC2o2ti7DBm0FwhZ/YlGb01kYMEIrOOQ
EvMCpN9gnpYzC1TVBcv0L6ftiu9Y++XZrhcFS+La55eJOJy1a+zGA04wmA+fPfmtD3eHUTdZQl+j
fxmC//AkR009CV8i+LMrOOXicaeoRy16y/2X1BscuXz2ZPGx153StFaC5qUPodWA7cLLBPTxbHuK
UlJVIc74UqvhwQ9immjKOqc11kjtKFjrsl+wRh6Of3gIUo6fN1UJriTEMDOEl6IdbQ4moMJ2I/rQ
tm/vn7pFQ0i1EIVzgYBRu55ffG4eNaUbXkxTeBzH7mAl44/QjBzDW2VDmKbo6o5R/ordUFdQQFHw
0r22pSWxatJkG16C0D/3+ddk3IvtaxPv2/6HRqAo6nYoIftEK8dIzgy0KCUCu0QVPvytC/H5/shv
yBnwNiRgWEtucYrh1mzoadJIQyW20WUg+NsHVZgqtmV1uZ13/oMVWumnvkdlXLbIWodSRu+xFvnH
rtW6R6bSdzytWm2EvrmGuTYk8MpTe+LE/Tt5rY/b3coRRe7V6OJ28RuynqfIbLaD2NryW1YqjpLt
U8rKRI+tKfpwrY92vPZMug3XJhY9ElQiNSdKv9Is4kWUIPZrVMEumf7IE/YljC5FtPfVY2YcK5lt
KIBzESP7/nIs+GPegGSo6E8ml/m3bvth5DBxeSZZlehC/GwHk1JA/qfx13BRC76KG5pwgzoIwcB8
bK3viaUGVPISSGbvFKnIs7M1hc39sdxAwNlaxkRZDrUt6s9An6+XMQ8N1dXMLr64coLK967USN/7
9THV9oqQQjY0OHELY0bW21IdbErzsY1/gbbclADCVOE5caOVc35T9/77SXDeEdtNWUd1tqq6r+Wa
WwOCjf341XLNY5uVP7Vup6XWzyJvncF1bWE4DMpvBDvraNjdn5KliSeMnYisp5L0vPNMELpUbzM/
uaQ9OGCpR0RJ8+DgvW9lwZvBTzHBw1A1JIk4O9JhqKadlNTJJUHcSimC4zC+jUn4KiT/T+MBe0IT
OwBYMnfXK9xSu2x9VWc60wyZ62Pt9SubaOlAkIOEboNiGmOZXauBNHaKHATJpaRzwKk6/afbN/CO
C+laz97SiQd8SY8bk8dNMI9boxj4UVPk6WXYixC5dPouGg69fnGDT418Foa3Qvz30w4dHiAWhgca
aU5WDPh1TBLg8ZeolTXEJlvBtgTlKMrv9zfETUaXU45kNlc2MiSSPN8QuZV5Q6aG6UVV3mqYhB2R
hKL1XsNYWH4q5WJlWAs33JW5WVDplqExxkOaXkQtg91jUNpNk9e/gwFS/Li1ygfF9IR/3/PYJAlC
DQYtXHVmU28ryZVGbIbS77GJd5qaO9p4Cf4ZCj1F5yjjca4IFpCQmjs1100ENa7Sixc4dWjtpGHb
v9NulpJFEHkE31+5v9xIs2gBc/yDcg3veXNW7XFTM0SuJskuYTx6T0qgBlu3jtqzXKX9RhzNat95
Yr+pPaqIZS6ru6KUZccQdJRGvKjfqSSvnUxDLq0UlGqHdJVCo736fzj7suW4cS3bX6mod57LebjR
50Q0p8zUaMqSpxeGypY5kwBIgCC//i76VHcpmezkrY56qJBl506AILCx9xq8QJbEPlEp1cUlIg/1
0bb8Mi+7W7XptaOXjpC8y+D31doDjxn2q7jw5BQRMlUnVpLyrqeF5QuwB15qbXaCFJMC/OeITTzL
26eKavWBNfAZFxzNRoUOYabo+Q1K2+RGR3n7sZ8ZDFkczg/Xp2zZwtczZqDpDuMXFeUCb9mD3x2h
TMdpg192yWQ2zcFItTZGzi8Dy0GJWTa1FgvmsBev5nvr/rJwj7VhqmhpIUFGPrXOjvPZM/rGxL2N
Q7bB1AKh6Qd3Po1FIq1DxcqQqstxR2LQnU/XR72x5+NEAbkFspe4yl2ctYo7u3Qou2R0XdCnPomC
JM6yJ++8Z1tbyfs4qwNUt7jewV29S1IaG9VL+6iaiu+kX9xFMlz8Meyphm/tJe/jrdb/AH57BvBN
l7DimyueRgjVezdVjcojVs/1Kdw4alD6AZhyMU1YIJvnC6dzqgxoIq9NqF6YJ+EW6Ly4cFIe6+Ht
eqTNSYRiLGpMkNK+cJ9LRdPVbYNBmeKuk1bgolFulznk9b6jzP0ZqLF+rxKqb40O5XgwoJDzQSZ9
9eAUTyDxFAo2yDzUyCkrct9lr4X5POrct+oyypqja1Wx2wVdmocjEu7St464lfqVcpPxAFm2XoSD
dzep9Y0t4PVmAV7iPl+fmgstzmV/RZkF6T+eBTqBq418yF0vLz1seCRcyLoBAKQdC5BoZ5F66r+A
3wLnt5z5IPp+vB5666m8j6yfP3+Hz26RWlWXtIMbkNmOe1KFM3o/ijvGJKWRSvNPoMHtvFFbKxyU
tEU5Fk0M8F3Pw7q00XKjJF3ighbRiybI25+F992un0vv6foIt7bGd6HW6ScnXcuYjrm1mMFwNECf
TqvHe9cG0NOYdRZBHQMe4XWzpyS7M8Z12UWi59QqfYc9WbYfZ5v7k3ZHKAll8aWuflwf5OZjNLDx
L7e2xfzrfD4ro+WzLViX5GnhE/rYgQFePapuGele8TDW9yrbK89shbTx7IDgA8AZ3pXnIXHT0onN
K5LM0MeHdBo9tlbT+JpBzaDO5XTrCSvz0alXDrmc5XHI8y6mHlwwRmOGOqld/JhHj4c9NYejq4n6
2KZEHHUc8amWN+H1Cdo6KiDBhDYOQAo4J43zbys8NUVBEadUKj0BEl7TnNwavOCsUzJIM7I9gPPW
zrNct6DxAwImaLCreO5M6llpSCLjkwz+LvN+2S/ef/rqrZ3rWhpFik833D7Wxo9V87W2TmkKIR7o
TR549yrcLCQumCrJ9Xn8RchaZxowOIGdHZD3sNJe3bM4ab0JLxFJhplEaXULsaaPg+EFZuFGVOcf
efUDcjm2vJHsidbc9z7M9e1k1QGuysj2x9tcPSgV3ODGG0iiQ3L7Jiv9RtnTvLl469FRBhxrKfoD
EXLBQVDn0u7yUiGJ7UyQ66eBTO9dcder6pF25TOK6+3OSbp1zcYYUG5HHwXNlLU+QW7K3vNUiZkR
mTjkTOLSX4OaBNuyOSiZXt/kOPd8qUt6HCxretDLqTkUBvdCtAP1vTWyrLCLB4XNAJyppbq+BtWY
nGq8UghJTJJFVDv21E+zU+vctEowPxnOBAfEh+r7zvJYHv9FVNAydHQgIWhirFYmKmTTMLstSdRC
iwGs7yBSkf2oc+K7mfXGiGwCKt1vVRtXrfQVN7sfxzEYyYzTX/mSQZbNpNmRKD97A/ZNu+IxW5sW
yOjAXOC2C1G21dcjcNayVclJMpLxGzJVL1B6yEeYbjOcdAIpFKNyAQ8TihkpvOt3KiG/8o317OBJ
oHcD4a9F+/t8Vxhc3ipuSwmUSWdIhlLZoOZYuhn/6uG+czdSO13YLDPcKfE+HYWgEEvzhNGfhrLU
iT85GblVzT77TFqONj8WlLiTuknGpXsG/fDGqL5ef6Kb+f0vEDo2T9A11joKdqlmlJgq1pE+3XSW
PNk09csWae+YRc1Hw77N02BmZgD5qp0sYas6gcsFVLmQAUJufi39pUE1r6ukjvn6Ut3Wvov/DPSu
90oS/8MY/4qzOj6HSlZO6SGO3fx00vvcXZw8nmrydWZuAPxC5Nm+5vYP3l6mf3lM4C1ZZNgXaRxM
72o3pXVPW6fB61IAjgjNHSf/0eyyGPaCrM4iV9Ye6tc4LfQkmztfPPfpfTa6vmAkLMtjU78YXx3r
rkK+CSBZ2CEJVXayhSUZOF/4uB0C5gN8DPgvFw+SWjQ1h2nEcWjWsdGIZ6HuiXZtLBbcBOF7gBog
MAB4uc9fLgiJq0KyhibalAcVeC91Z/qgkpyK5i7PIPDnTAFVP3Xpztgu87zzuMvv39291bwaga9E
XNu+ndmN1A6mdyidwNgDjm09R1QFFxCpAULqGiLXdIartFlLk97ycHfKeRoolkHBh8120dqX+zgG
hWMe2yFKPrDTOx8UkwqHRC6jSQsT12Iw7wls4Z2FzZfhuKLkSErlVk8hX+u1H3Z2nCUXWy8WSHZC
5Aj6iAuK6Tw2TeeJSpDDEg9wWSgLINFw1NwG9rD0PXAyJZ26sLch1Fv2fR21smCBO439qesZ1Ilh
4r1ztF8kEzjL4HZrm2iPAFWzLnGk2O2saVRpYrT6R6Bjn2zRYv6d7501nVqzPTpyb+dbDqL1HCwV
PQSFji9envM5sHQBrYqxo4noy8jJYQJhk9M0Jiij63QKR6TWaMQEFRR92wlWoOm8M+atxQYK2VKm
XThr5uoLGBx8EXSfsNhsjsyytqG5byNzgDHg3lgvc3PISLwLtXyVdy9QOTTdXGnwRBHd/E3KEqnC
z2ysf2ZEu5kdFjBjvCtsL1DNyZdVc9sLM8hyB/mLepisoyR7yK+tsaNRpKEXhs7LhSwjr6hHK6em
CaRTfLVWfXRiBdlLGLeGDU3YpXoLl27cSc6HXZk1LCJQ60nsVBx6ovu96r0RkxyhVhDtvFIbrzNq
dICwLQ/UBCn3PJZJVaOQ3GOJmyoRVUmgCjepB+bLBtW5WSjPXadAKJpW93YeXw++sfcDe+6peH3A
0QFi6jw2ug6dA2FIBqzbc2d/n5ydDGVjHlHjAZFLBxgQR+jy+3fLh+hqK9WZswQMakUHomO+1+v7
bA+wtLEozsKsdsTc5JxYGsKwL0ZofuDP12dp8+OBgQeSAaU49KfPR8H6yeAzn1lSg4Sj1tEEaXIY
fP0vgiD1RDUfHWboGp4H6VWnqAlQt8lssoDmsAhCC378u5S2hQQDeM1/R1ktNsozV5s4orDQ9He2
pc2H/ddnr7s6aiEGeBzgKZSNiJ1aCVTjJ9Vf3fx/s6jexVnnTJla0HpEnHk4uSmEmzLme+WBVHv7
7AYWYZktoPxgX4C9fl26V1pejmWn49WsgX6AeI4h0D9o/EIBBMn3oNQMXd32gOwzfxHCPVxfEdvz
+Vf01bKri7YaKQxSE/jwBIaBEqMNEWQBZQAIUV8PtTz21ZEGigXOdVCGUDJaX35aaRZp19c9Fp+t
xgZV6oOiC6hyA25SjxqBFqSuLr71zb0NQFt0PfrW+2VAiwkIFBynMOU6X/rAe3VaB1JQMrEncG3i
WpT+PHU7UTaKAAvNEpCuX7ZKQASeh1G0tue6TfqEFhroj1TEnaHH8O26tXQee5lyR5ojJJJOns3D
cjZiy1KO10f662Z/MdHQ+oTDI4jS6J+dfwfdgZyV5rI+gX74V+LeW8D1q4oaTV7tw16So+BCWiW0
Rt3Xnb71qUbvlNk45iyLhfWs5XvFmM25xwUHKSuEwgC8Of9CeWq7nYSmdgKq2GwVvgCBOp93Ch7L
qC5G/S7IauazbgIXVBN9oijzYbKp704PBnt1sydNhU7LzoPeG9KSw747dNy81JUamL1EGQjombzy
Jztp9G7vpdl6P5e74X9N3ToNq1WlRC7eJ0Pqm+2z587+oH9pd7eh5fS6nD1QW2GNBZXYdb4vVGLm
HNTrBLckuBvpUZafIPnk95oZTdbO5G0P6q9gqwVaNJ3VWBmCtfZPz/uauS/oWhsoHl9/EbY2nKVZ
DX0OYGXt9bKTtEPSIKchobgfqe13YX0RgAqO8qBWz3p2W3Vfrge8fPsXgCXumcDaoNDsrq/zhSFm
3YJpLLJ2GhRjG/YW9SmIFwDYe+qxuis5PVhV4VtA2vxdMjSUgxdAysL2A3pMX1OU3SnLiqpDbav2
XpDQlWzwe6H/3TlFXRXC9aDZIZ2E0OXq0WXDZKmzbaNgwZ/kKTtxO3bSg6bcGrUI8z3k6sVbtoq2
yiTqSuHVpFoEOL1ES3kwmoVP9T1A9WX7bQmDG8jCmcDT81b7k9N6aZl6LkmogjqMM9o0qB16IzNV
8XEHMz+MRgkSBS6ax8Ztu4Ou6Erk1tyI2TTc4rSkPko8Y5gv3fbrS2pzBoAmW279wOOtMzYPgqBV
LlKS5IFZ/WDzs72nPHfx5i+DfxdhNcdTXcLlrUSEvsB9krSxgf2ytnz4zN4b2c5wLitt59HW+Run
VsZ4j2g1AQUV8t1mOQQwIwuqzr1XO+EzVBeHMvexO1BHO16fzYuryCr66kErwzjXw+yQxFJSyGHa
cxoUDtmDCyzvwNleiiiAbqH5g63HgrDW6mxAkuOKFGN0m8NMjqV1FAqYk6cGrT9n533cnFAc8zCA
spF2XJDADTKV3JMVTSzIaIB4/sNhH+moRaSC/2fIHC3qp3FYem4RxCuS6/N5WXNbhgqbIZwaUL4F
DON8qO0EYbGGYUJzE54m3U9wHsLOHJ5zq0tkqdwLx7yB7s6TPe/Je16cIb8iLzwncIZRWFzlc3PX
NZpVZTQZqHoYIJulvLLeO0CQ7nR9jFtvIEA1Ghy2YOUGydfzIZY5gxoRQyFEreFonlHXCHKXASaB
buLO23G5PPFugQwDpbvFrGTdnRB8EqbbaTSp53oOpENtZBXDnhfyXpRV6tK1iiWGwqaJ1MNU8SkN
r0/YxpJEefKXBCGugOhTrta/Utc2zjeHJvlzz0u/k64/1gdIv0+5EdhpLGnsNg+18ul63Au3QfSc
YH+JnHtRBYNWx2onk4PplFpf4C7DdGBlcqS9lkTCVKhEOUDsRUc32i5B+6/GcIR8Cbi2cEMCMQLZ
gahfANyFJGPGyJNh5jJirfo8Q576OMElNRjVsYkbhcY0VZEVmepTZ2b5fTU5BkSW6hFKMaaIC+ZC
qtNR2M7CWL75+Y6yjAwvOBqu0FRb85jmmQrXqHOUUAwWlSyPQG6JO0iRf0D9j8PZ2te5iK5P5+Uu
9j6mvSZZwjIKHlxzxhLlc/NSffM+cb/BnWFn/9pajGjIezYEXdE4Xd9VLJAcKrchKHvALzEQKtQI
hlmlO3eDC3XVZWlAxR0MI+BNcC9avsa7dF1pWQdho44lunWb5fVnOfUB0NiLND6KR4eBlKGteJBT
G0MVftBZNj/kM0iSsKZyi++G3WCtgATXBQTV3qp+JCOUCNDIJvTL9Vm/3NaWLwp6KxwnkIuvz8fK
aAha+w1LmurjLG+zlxS8PG2HbH955CMIMpJFaRZimmsCOuAKcvZcVOT09AMd5ruyEAHPzRtUnEMv
31FWuNw/EWxRAYR0jmbDuON86tvUg+5LxVCecwBsquhRLVOkVnv+Epth0CYE/Xpp/qybI/mAF1Tv
VZYMkDkK584t0PAx1CO0FfaknTenD/dY9NaBtUTB7nxEzIBQlDQ1lvT6TeGpkOU65mCS1dnnbNiZ
vK0XHx0fqIaAvI5GzGorLQpKsxJqXAkvlB/N4uOAm/PoqwzQDg2VcpV8VukemHQzKJo/ICEBOQ3G
2Pn4urnLQHFATcjhhzSFZq0ofIi7dYGBHKZxDhX/cX3RXzKW8XriZP0zor2+N6mz2ulKa2NBHrRT
rYSfjcCMp7gKhZ+GXSADmAVE7GB8dIN0Z5vbepjvQ6+WZzraA2lmBQ9TSZWPlkdfc20ICaON7zRj
C4ENw91pcG2GhI0FqkTYipAqns8vc2jWlkt9hlYnM6qxhQ8aOBmHrNmlOl7U/TGx0BiFpDOkb5bF
eh4Kfisa2oYoikzyW4FkOyjNWK/sULNOuWvFVH3y2J5vzoUy/rLZwndh0TbF/oKU5jwoyXpUPIu8
Tywt7L7Rl+5leikf05MSOBEUdL/oSujsqWNunSMAT+L2i8QbniyrmG6uD4bW0T4B6gJgmyHU/q5Y
669RYcuEQg1K5yBInY+qYVnXmprskeo+le032R9rcCO8PAITPMqzNjDzvSLT1hEMCUegmBAVmc2y
kN6dWq5SlebEDNTNMuvG+VJ2/KA91dB0hhDNJ1wZd7KMvXDL79+F67OaO2lq9onaT34K5xhBIbVU
ta/MuNf0W4I6xvX3fjMgWqto/4GkcYGYqrPOUTjRenSlrDnO3AoO3zBOP1Rt2xy9UQ5RN6AvlsIZ
cGdf3TotkCEuhRr0VnG5Ph+qy4wSyoY2ZrbnS0Ka93HmlE3YZUMdXh/k1spcSFeL7AhauWs1XJFT
ObG0GJJ66mg0jHrrOxlOjetRtvKG91GWb/Hu2RnarFWqVw6JXad+UVqRmT9l2YtJ2c4z2wyEQ3bB
dkGGdt1tswdheUPKh4SpNNCVPDTES6F9Hry9QBvzBgtbbyGMAQsPhbHzERXEY9Xg5CLRm3KO1Iq3
D06aVTvgjY2FgCQLt3UYhS5o5NUGKep0zDMBWwjs8y/AACVzDvdNKz9cfzwbYVCUW0hwEP8Bn351
52rq1mMGcYZEFK2PtrqPWTO0PSGpjYMFGGBQW2HChsWwppAK1Uwnr2h4ktswjFd4WwZk7H8KwCvj
BiTEOzLa/c6msTkyFM6QvS3lqTV3vyobXaNKjpjFH0P+aDQPSrFzsdtYcjhE0NuFrCTUTNzVNgjp
2l66ALwlvYpGWD1aeqgQ4Ec5jA3DHpC0nSW+sfIMgDxw3Uc3FhK3qzUB+JA36bnFk7b3aDwN9gyV
JMiwXl8SWw8L7xDkj9EvRd96tSSsdHZSuxo5qkQQ+UrZXTdbgfGkURK7dft0PdjWnRwkMWxpeJFQ
Gl4fJT0Rap4V1ph4jSYf8qGxQk9hegI2pnVUcJ8NcupBGZQqelyrhX4jdFvErIIS1/VvsjVs9KTA
cEbys2g/nb/W1CzR53bKMdEGuz2YCnDxTJOhPbTPul09TljeOyt0oyoPiB1qcaB6g1MGUd3zkF5P
+t4zFZHYc4GzEwjVkGlFEXukGtDrJN0DH1o1RG6hPOC8IbdN5qFkoYI0ojrKnpv6RnZ99m1WR4+C
YpIUoy0SOagkNLp0iITtKQHEo9pQVkZxw4kBHh/v+Y0msj1k0caZC1QRkglglRfBz1V4jw5F1zTN
mLQ4aB3mfnP6+6Gxg3n4OdP5mKfqnk395oDfRVxt5CBiejDZRsQ6hxWW+EpfqpQdFyYVhP2cuyn/
fH2FbWwXKLuCfY2qIDq96wO3A+OgTe1OJjPkfNtk9KSfTqj97Bm6b+x8Jmp0oDWDtH/JuTMcYVnw
pZBJCXl0Dgc8dOVuWu3L9dFsREEr1wR3yQLtCFqf54vXBe6O1fo4Jcxy7gwFXOPMrCNl6Pe0cjZ2
PZy2sNcFhhKE4HVBVR2HbIY63JyUwlZu4LPRh5TodCfxuoyyAB08rD6cuvj/6l2k9jhRiM2KRCk6
ADSZb+7ByS4nDBGAp8XlFdQU1DLOJ4zmmZJlKZZbP9HIo2BGOE4ZwD94b1tZbobnRbklEHIgwAqQ
26mrQBXSUqHJYUzU6V4x8jvaQZhxLp+WRp/uk/lrm7+l43c+7sl0Xy5wdKmWe4gL3zEciKu7jlnU
upnWvUzk98KLBFBPPNSMnUNwaxoXNpGN0jcemLV6a41M5BpotTJhE4VD9wAScxcM7s/rq3tjOQCI
jyYJLJ2g37y2ruqFAj9yWKMnavZISOnz+Y/rAS63OywFMFXw6bCowTXjfDVoQpTMbjM1YU43RqRU
TdRQbPkB6L6wbRbzQxiBRXK0mp0Tdyuwi6ombm9A3eHgOQ/s9JZWV3OhAurv+myKbQkzNCWQalAI
YBPqPe3tjeeF/i+eFPiwqHSuGWCFm1ajKfI5oZL76ni0K+HL6XB9Npe3c7XkwWZCzRAbxcI1W729
FUpU2BOaOemmY9P/kRtmUMGXGzcoq9sJtbHIF/8ppH3QXocg+aouM5FWjobHZjA13FjW4mke7XCE
WaCjzKfro9pYhCaMMFF+xgRCC3uVkqAezNxCFWoimtoLHK7mIWN0z4B54wGhPweaNN5ZXOrXNfzU
qWHM4kk1yZoxaOtkzmjg7Kl2Lct59YCAgIfiL9Y8RMjWztVVwZQhVQw1oU00zY9K5QawgoJz+cEw
oOLapJGuvl6fvY0HBaFB6NdDlAx6ResHBSx4WlWWoiZcWrBj6hvoCZfj7Fc2PQ2Vp+48rI0liJYq
9NygTQY/lLVgRapR06Q21ZLmgcEBjTpOnGq3LvBMst1T+tiKBTEe3cIWiFrBGhTTcd0jfWprCSrx
RSHDXhZBUeWPRL8dP16fxUvdGAh+QOwAZgSmh2buWg/PmDResrrXE6KYh1Te50oGvT/m2xDqJOof
U+9DQx8CMVpstt19LdJIzdtoHsmJ59oDyUSspt7n619qYw97/53Wkp7cAnm2k0RPKlJEcxHKNFbs
m8E8NO4LN4e9A/WyWLmU11BdQ9EQT3fN0ZS5O6OtW6mJYh/rrPFT47lgdQgtNqd5qJQXNHnB1Iyv
j3Hj5cfxAFOxxbn10he76Jg5Dk6rJUMz5f7oCAnKbGrs7GYbK+ksyvISvSvPOI0pnLkvtWQZV2eB
uaUNMJ2Zg0yffKPcUZXbioaCOuZRx80HXNHzaA1KXnlFhZb0GsToSaCn96AFyyFs+p0VsvHyL/cq
Y7lWLaIuy6b3bly6VRE1zUwtKZgTWaWo4FdQCqisA8La1nvl7I31iNKJjt3GW8De61YStcZ2tKZU
S7yxD1M7e4BeR2k9a+KbpsDjbkyuL42NiyPyR3CKIEuInisyrvPRjcyp6rYGakJHQY2K57n7abRD
0GrTybIi2SkQdoVYdXXnVd6dSPcU9jfaIkv+ikIuDltkzOsjo3SG2nYzivev+TGV2ecJUo8wTzkp
g31DHMOfAEOqmHFA5hSXmvrayynIbHGiXQJ5w5cizu/IExjn16flUhcX2y7mZFHTgpcQnv/5tPAa
9lDUQfGgG1ho1IhpfmBuoo1x7X4tyzxC6d9Fo6p6456fgTrBANOuXwQUrXv1DQLrdyU4Zqm398U2
0CjLFwPIF9BCDwJNq+dVA9mQATKG+cLlZYK7U5lNYVkQ33F4lHHXn0wIvNTTod91VtvYRhykKqjz
okkPUMoqXdHoWJuDO+oJ5zDAFYqgQKYre12OrdcNhCyIQkHsZSGRns/8OFpaC/iSnpj0kxzL0Opn
lDKMOG331NI2tpDl8wEMBzbsci/uy8LIXaPRk3Y2wqrJQqBdIPWT+QXEd4gbXV9S29GQJbs6UmZc
ds/H1WTSgN4JHlxTuk5MLVxrMlBhYwkBUl+iZPFTGfP272cScJOFkBcaVb+Q9+dBC9uucseZdIAq
PlmtEwIeHXHlfhz4wW73qj4bGEOcLriSIn1e7jtrKRKT5XyAg72eaMocdbCR5NCQsTMjmtUphJBC
kNrkaBcPWfHqkfKGjz+IdhwNSJBM484LvLWKUBiBNAHu3yCfrmZb2qNGZ33WE3c6ef3nUTyXzsdp
z31iM4qJkoUDEj5OnNUuoYnJc+QAkWy1rD9oQt4brOkOljv8kXr2n2CV//Nd/t/srfvw7xS3/9d/
4OfvHZlYkeXD6sd//SfvB/ZaF6/tbz5nb6/8t+7nbx+H16Hoh+J7/x/Lh/33P/7X+Y/4rD9jha/D
69kPUTsUw5TwNzY9vfW8Hn59C3yr5W/+//7yt7dfn/I8kbd//v694+2wfFpWdO3vf/7q9OOfvwMn
8e69WT7/z18+vDb4dzev5PXy77+99gP+qWX8wwNVeqn5j2+//kTX/4FpXyy2cDIjtfz9t7ZjQ/7P
303rH7CPAP8cMhiQenSWzarv+PIrXf0HMiEHApQ6npkKuMbv/zXcs4fw10P5reXNh65ohx4fjDfo
r9vI0tuGHD6OTeQHiw/7mnOhp5Q1fUkVGIv67Rxapv9u+H/G2/l8FCbAHVzOZlStVkusRBFr5pko
oZNUJtKYPkPufucavyQwqyG8D7Emr1kSwIvB5mUC96fPvPROHiwKZ77HBVzPFIpVy6NADxT8FJz3
y9d4l0flLVyKKtssP9CAp2+tstdp/aUa+34cSzUMN1xcpYGMgyTeKkDhltM052X5QWaT9Achuntm
VBoElh3kh2rKo2ZqTQDGOzUaiQdzQhAXv+kcFCRYFH7RVbSDOwHxI52WVtK0jThNqv0mM6v4UHRe
Ezje4BxalGMjTVgkcJVyCmHzqPlwlh2hAwNoXDjbrPJJ5RoREALpoyuQBAuzn2O7Sa1jBwj1TiK8
fnr/HjXY9cjuF1fLZdrfTesEsQ6pUVh4jxUgzUeve4DB1N9bg/8OAeA9WgvAE60FL+oOjb3RzsoP
2UNqB7bYuRRdLgwIskN+Aeqo6H3Bzf58BH1TytwbKf8wdrPvPjvd33P/wkeDZv0+wLKNv5si9K2V
WlsCSBVlKp8M4fX5wdLaGMMCywAuE7BEdH3Wr6ltQENCoc6jU+k8qFvIE+pOVRwHvZRH3C/7sDan
6oteLo5N2EgOI25Kqq/nXoplNTp+q2XVvWeEmaAikqVI/Vl4RUyK/LvVGzZsg3LrxNCiTGN71L+q
alkEXKLmGNICqmasE+kdQJnsVIyj/qAWpQx63kyQih4pBLcs9zajSLZ9Dvdf6EyrgHNCuWV84ADK
feCUa2BeyzoLciP7KSHacZhbUo43jgEMO7OEefTg+hGzkasBilYV5BPYyyyZyP2+6bPWFwUkEQKv
m8ebal4EEPqGRLrIh9B2yVciPesgUFYLCGRNA+jDeA+FCgWkCh6kQSdtGHerltLDyGdIP8NkpPZL
b6IHnO35fV9T07cN0T26UqFPTqV2Udv27je74v0UOCTN72x3pkACSHqfm41949gZi3jfemHVjnVc
6Ln5R4F948a1Wg4PC1EdrNp1fvTpMAYwEFLDjIxqJDPWBJOrZRH0ldST69bGScmMMWbu9L0pKjjT
t+Krk8PPxqz4EMGpyw5qUN0OrEDqrWf5k6qTL9BJrHyjl3A0IOhPj24JlGOfKeFARWWFuiFBmQOg
9qZKTXKv9kobDTayaQkxmGDIOhvOFbl339Xm/EAL0caDRVE3bhi+JkrVR5oRcuCFA9um0iT+CLrB
sRMVYDoExNq8HTIIMCrd6HuD6txTs6pP4D+2oefWuMI4KgKUUi+Pczt80gYVNFmlrOLeKKivKzAd
AwB8OGkNzLG1mpt3GhvVO2aPll/V1nxT4CZ3gFRgEduiJsEsVVhYtp5SxkoP25C3klv3HoMG1tyo
JexDq+4J2icmlgw335yJ66CZuIy/9c38pXXr9CRdNt5McIK5m9O+gHSwNz91hkdvedOOP3Gn+UM0
2iIVxyDd5mEfNnIiY0y08jgM05xUo1UFbmbnR631qgg8POMR0mcanqljPE60tk/wEDbivLN7wF8p
ZAVgZRK2kJMJvCb75ElUlqYe+1o3yBzcEKf56QGy5BNrLIOGw00yT6V9K/G6neDXVd9UKvDUWTOR
UwsFpmAsZ90HiN2K+xLuui2W75PksilQlOyNhAlhByp30QKHUQjQ4SINKEytonq2hhi5peLXFUys
+gnuvFqmvzJTa6PWGCBEapL+yNWJ4c8VHe3ssjkAsZe9OaJmvtEZOeTTm8l3Kp6Gc0Ff3Wlwo9ZS
oW4NhR0LWJ9TnnE4fUlBT5WZi8jN0A2vgHY40dGY7tis2TGFuMdJQw8Bf9lWQ60b5nBmduHbEx9L
H85RddgaDhQaYAtz6+FiDKE3XsKTgalQ8avBICJ5bBI4bJV2owXOMBU3tDftkKfTDSjebfna2C9j
ii8yFFmQpkV3Z09udgfTr8avUO4DNCqzfbfsg7J9dke07hs7guVD5XM6FpEwwAzKUshw2QMwdl5n
ftMziU53L15Ge+r8tk21k5l3dZz3bvk4F3l6BMaY+1o/9TdW5SiRPZb5iYGBcGy6lBzqiQ73fCIz
mLlGF441pMB8RQdcWhlqkTDCv0+NVoRjOrgfGBXwbDeZGRJjcMKit437SZHlCT5Wqm8avDzyWoGZ
KgBfvpo6eQDsMVzfcRXMfVlIErkjukABG7B5wSRPfVVsq7+dXdmjY+PKA8sHGmQG8PxlPuHVFF5+
6myUuOu6IbHeZLCJt0BkdUkF9/bR06OmMKAnZ7f2vRCAluWU/phL4t15paLcGAWYG2rhVb7sLJBz
6k4PxhZOJ3ZBXDiWAxpgCS0DMrz9rguVB7NuzsE4oGFuVXX1h5xggSdbSAri2i/eZijA5IHBgcdT
bQ5pG0LLW2yBKH/3afXgEI08Zh2S37Eqi8OgaU8dH1lE5loG6QTM6aiJY5tlTlyJlh3HsVb83pha
QLJL75DPXEZK2xUxN6byYWYFOGkK5pBTxftaTC2LujJrTpM3kaNpy+wrepJOZHcVDC10Xn4YbcWN
Ckg5BsYkNfBvMw55T6h4SGIWE+h0uRJkpKR+qxDneSR2FtRd2h97fTnyUuxtAfTM06BWmuGLNlWW
Do12Zfx/pJ3XbtzKtq6fiABzuGXobrVysCz7hpAcGIpkMRXT0++vfQ5wrLZhYZ69JtbCAiYgNsli
1Rj/+ANbO2dBuI4L9HieWKX37kFXlngMZOkTCVmtxa4wUv24EXZ2M1Z3ElPN8rqevfnbUHv6k9hw
/+vLzt67XffQ6ZJIB3OddgZpbIQezD8aSSjH3DTBsS+h3i90G9e2mhDhtF0Qob5iolHmP9qgZDm7
mx86aaMftLwx41qrp4hDs7hbPOtNFkP23ZxmLbaGdLj1vVK+lcPmlEjASGvRzKW98UrLZKt2qn0N
X/ZizU0j0oy5vFx8nUenqBmULL+pxa6tpB/IbohrdxD3eEWtPLu5zPZiWgsz5NTuYn1Uxb42y+xu
DSabfHHSJXdykuONpCxIvMaqomH0T+LQ3ttXgyx3ep1/Q3eAGdnSmcdSsz+TQmhcS5m96dxEXKtB
r8O1rGQTlmlf4w3QDJyGqSUfbTvNI7ztOa+bVnaRk7rjfeOpPOxHR78xirG69OGOJzCEVz8ctjoI
dRvqJRzn0T5quZcx3CARRaZIHVjzw/1SqT7M0q69GRrOcN8XA/pOPdsNSh9wCkjrxJNT8TJT6V/U
hFHvZJ/zpx3zq76O2aXuSh+XfU1LUP0bO4P+I5ymfI67SfUJrjY/SzvtX3PH+AGq9QNoq49ZOOMx
H8ZARb3mB9dORrahq2ZWg6fCyie5c+m76gfdq0EN4fOxWvo3u8xfCbrUXidUsTtlE5tA+KH5tLqp
HymnWVXY6tP6WNl4qjbpNMdVYGWHycZOyAOzi4oAK+u5aIeo8FctGjpTJgOKoNjvG0qLYVrvVKW/
ZlKWc5hn/ZthbT9swsEuWkUkMEMZcFc984rLpWqKhHDGHiP16c2q0FJP+szmMeYaaQCj4njUpvnG
rTIntFYO2hUHBNzeWunvg8m9JaL+xqrtw6jbSW8/99mLnwUJiQVTqLFHhvNkL7f2mrtxqtqfWr39
6DVtxKl2wKgGnU3E5zxfUmXIXU3LEurKNcNVzthsCjyxWxerTt/tp8gOxi7BHVq7LulH427tmgM1
sLiW7Dw3Ol8S0+NRRtPmVFUodVKVNUT1X6xG1ymjHKPfqz6b91OQFjHFfxbXZbruVGBmFwSLkxgq
9K+NIaoD+kQRKfRmRwg/CslMHRy70dU5JRFjg0OQvk0W1K5anG1vbym7cpUjparcb1Y5qsjSm4Kz
T7mXMp2dveF0+SctaKawtSjWxSjUhegL7N3LvGPEHgRXuebd9CTERLLZtOesWu1EwXF4Loyq4lOF
WtFxrM41LnZlflTQe0JDrC4/bVmOWU00QdfZ/sPq20NoWtpyjd1mFiFr/NZMQ3o1q82+Lir71TUo
tQr4dCEUPgqCAor4oUAXHFIWyXhr7TYelSeSpVHOIavd8Q0r2PRmMf3uKl8x7TPr1njobQpYQyqH
A5YQ3UXes+LsWB8C/7b0J3FHtDDRbYv8xPSLZTP0ZjiXWn/R9Nbn1h/tZDQXI4Eb+VNfnTFOpXjJ
A/afk8VRH/ZDrmJZ2+tt1aF+8+yhQjZSTEk+p+uFIZd8wK+1M58H29p2gLO0LUHBEh40rNJyU+Qk
VVhqIIOUDK156tM7t5rm6ylzsmv2uZUg0ko7pE6Ju243VSFFoNwZbaFYvlWh2PTT8brogOOtHvt1
sXZmEBp603ihPQbdwzBYzre6EWVSY0JAU9Kqp3rVbQ7NbtrXXus/SZZK4uMRm0W20yreoeng9qXb
kUZ3dBwD3dkPp+lHZ9jjETj7e2NmbtI1tRPJjPzxocvzuJysbEd14GAZxggutZFy2kgk4pWY23Tr
q6gopJ04o2yvcacXcdGQA+x0XQFDfH0TAChhWbbrIZPZD6f2t+tgYLmPMg8u8sLJb8hPESE9CdKR
nlLRsidtl9fNhmuVmUVmOyC43Pw8C9PS3B4X1D23aToZHUYkwRxPytYPqguyb9a2jDvLGtt9t+VN
5LRpeahWY3orGmu7dnWZJabQ1aGrmvWO2Mn1uWygbHbbtMa2hm4tyNbuGj0LXfFqd5ftOgUvlduV
nzQcMgp2vQWxuqaJvUlvtRd14SVFYD04+SpB+t1lJoRX9I/WsjzZ/HcSjxMgx54CLT8y/qifS/3k
ajA06QsK32zHZtnsHWuY42ZIyappCkClWVvxYsJwfszXdNfq26PjsipnTRe7bcJOrhyEK8KUau5A
BEkVbYUxvzZD4ybKyobbrZFjaBlreVGc/IB1I/uWdcGjKKmPFh8xVDoLBsVW6SAz7soHl+Vz4aZd
trcHTizK0PLGpoO/6TbH3hnW8qU2vTxsgyLfMWtY94Hbtwl5Q3MyGXke1TM24LTNdTg6lXucCzXE
hUsNqiPyvO5H46dbtvXFzIe7d7XNj+fCqE8OADKmFSdWJpsR1RBhROJyf+nqi9hNgyFjdjPzykOT
EtHn5jfypHNqzMo6Gk3jJKurmsiUrhFXQ9Uc+pbX15VoWcO8wHaMlO0t3ICwBEniwZc2L35oUh9C
2VK54uBkhiewYazJ6IVf8tldSejp1sYIdREMl6ZV5LSWwTPNlAy7idppGvMgMbFQ4910RpxOjYy2
1LITE5Ez0d2Tc4G1SRvZpmJf8C0+/oLn0tgFYh5yXDFnM/Q4z91v4BlPWoGFKvIVRUzaNl+XwQT0
hz3hcaod95NdzNPeySxn3y6ncCUydZ9KgUp7CcwyTDeNyl9pzqdlrM24KbYsmmfjO/wVEbXEr1zV
ZfW2pg7xc2IloHpLl9uxy072HfMP5angZm21Li6x5GBDlNhR1OQ45T07e66VzaW0vOBQm/2cZCv1
0bB67d7H6eFxzG3/OCnPfplXYjuXwnS+mIHyL1aR1g88s4ynvYhv3aKdVkT91Z6shd3JuuELca9k
ZYodhjpjYuLjG1aW1YZKulaMyLQnUVvakWrMOsZAdtwpnw7NJuE6waN7jLYKs8LMG7pwGkUaZZPC
UlHlE58LfTLzEiLbYQpgV6yIn5vGH6nsQYJa5caDzqKw/cxPBhWoy3RW2SEwGgTAmVseZTbjY0+S
ud01oSaN4ULvGvPA14ERiX1hK+HcWkLUT4QmuFE7ts8i6NPEbtosbNPNRclUlLvObLgXo5pAnODL
kQJoX7Sl8WLnGaAAldsu0AVh9q2YdlWdu9Ei9Pm6BbzkgDJfRN9riV7Www4h87y3oQ3sgI6Bsz1p
LnsQryC0ZZPzeGmIL2ZdjKQPac3eMqCrqTE1k8lkxzOqU4Ga2+JUn3aJtQ1TaMy6c8Ooh41bmjoI
YEPBb2bahSfVT2twBqIdlYj7yhuSwdj0EF2xG4vJFg+ypHTyuqHZ59BPL7R5HfaDnJtDrWR2cBFX
7yY76JM6mMZrbqFJOnxKr8kgMa6WdBlfy9L4MrXGGPnLWCaO3axxNtf6rsRlGR81z96XWLlGZZoR
nuNPNOhFTszpltVXwZC3TzIr5a1uGD+lQc9kdEJF7pRX6Iv78jYgpObA7wyiWpjUJ6CkyTTL/sZs
mTPAmBnuin4Ql7Ot3uB0E99+AkkqsxC3tC9r1OD1fVOsm6AOYp1ddELIXaPNwUG0g7zMRkD3eRyL
ME953DjOlkfPrL2XINPN13Gz1qRf4Axuw1qEQ2d5WHvyiZZ567F1e512lWa4EreLA3DG7hza7fTJ
N0oTt8Byiod+NA8ZsfIXmJ8Yt8wJ+CL8st/rJSStdvTznblhJSKtlL3fLWWiobvYZakiY3z0h9D2
LO6ms9t9uSl1cLNq2nWF/6WzzXHfAH3ddWuxJEHRWbvFZO0uo8pvS6eY9jLFbDUzOK5QFMidR1Zv
gqY/oMl17ZBy52XqyZAzce8kwJTL1M2a30NXkReW5rvXjX3ikVhzd7Etphv7xVTt/HHJ9mZuErHW
FuIirQSoA6l4sVpNO8Zixz1kNiMUWas2YU2yNY61sWtXYIbGb/vvpKrnj5qHwY/LQg0Nkn63tDjh
xHSJc6T11m7LgTTmfa7htNsFRTQMnCGqtvBcUfZBWpV5JaaqixrPoPdvs5QqLmuayxrZ8y5TmCHn
0JmzMoXR0I0qLGZsfaXQyBTOFTC1GWBPqvfNFT7dy9HLrXqfahuQgyfbK9Pn6A0qu9nLoRMhjEh5
vVX6HI+eK6LOFcZdnvnyMGec8FDpf2yZqC/YctVONmByW63WY2kLYNsRVhFB1KT4jX56mLJTi0jq
dNxujvaCIZAf1x7OJ7mFHfw8D/JYDJr51OXs0puWiZ3t5/puhkgKPq4DvGxamHkznUHdYry5wbrZ
+cBfkdKEsVe2KKNx9ogFNKsW7Ld/puQt45U2KlmXkgwzhpEXGTKYh3ntw8GwZ4LtyawXVFGhYbdr
VPvBGtE9Ig+VdO0VzfDnejOXq9bSnlzEZsngpXrUZrPOSaEw+dC9mmJjAIjaum92BWQwaYOXYAZr
hE259XcnGD8KBp+z2vTWH/MwMTabMMIn/2HF8F5kB1GrKu7sTvuc0idcmSd/74I4l5iqWg+tRbd3
PWjcQynu9OYSzaf25tfERmk2JP++EDxao3VvgCpJ8DZ4t7alrde5IQQO6365HwLlXSy1p56cPLXY
e3R1uRS6vR+sbNylSzNFou96brw6jRdGGGd+0cbwiLtoGjwWB3XZ5YwYM55qKB6l7fYvhVjty74y
+kfVNT5h0QOpeW0l1DXBSlpsCmFFmibNZwYtU1h4VIRhI7uMAULjAIjWZDbV8pgFMiR2t7pbtOFz
P51w/nnrIpFj9bOZc3/lBcAljT/330UbTLepUXa3pqSJ9WpzJkioeC63dLycUuJPCJBxW7axBYff
rCi92AOmTRqTcsdWmfxk24350051f2ShkMi8pBqeUb7XJqMj9ZtmCV5XY3P3XTkbwFEVpaHeD7FD
Lt2lMW9bbLLf7UuznHYz7XwEsKqHg7YKjD0y+1j7NHQLahYqX8ciaH3K6ykptiqD2x1k7S2x3tkX
JaTG5IhSa1w2K9LTfgv5cNI7i05xB//PfHRSA2ZU7wGTgR1kcZbDrfftxbnEl2W+geE07Ho5bJ8H
lu4tMqE6pzf0/Strbj93U5PFvtG3TzbzOttQ39IWk2uj5rCxnKJ69UvdvDDSfL51A2oKKxXTgbhI
DP+GwvjqB7X+k/bwiyPS+YYRm/41WLbymbwEpXFkTcHRzfwiNKmVHzoguL0260+2UWRhZ9EntB5x
w0Sb3LDynq1B+nNszKp+0lVL/FPeVpCrtg2SY7vV+6rD8DSWawVjaCNFi1KHxVKX2OSp3nNu6S6/
syGq29QqjKhZxgdfy8qDKHVMKFvKhslkKI0t8MqMa4Tw5pRuHIy9xpoSPfutXeKM4Lzpc1Fd0lEy
u+nS6bbXMRpESAe+NwAcprmdhm03v50MD5LcqfO9QnxJQVoZ2tXKaCH2xxZ6L6vkrpwBDqbBmWif
6foNG8GmVvbWVa2v06txGv1Xmm1+8TL3m+em/FCvnpbbone1pLVy84j2Dlij0owIu5iaSbcs+6jO
2faNNdB/bvVsRHlgVg+mqMrHosu7T3hAj9eWIBSVomKKjSEYv4xMyU2vSKqvmrFsbK6Odhn42OaF
87IMSHzTnMOpUG+jUdkXIMvzXQVtjOc2W8GRDamKhNfnn4NCtEdrU+PlzPEYdeUm4zL3tWu5MvMd
jPFgIouLfSZaCZ1sDySllYQgyWaNZGtal+3UDvvWx6artXDYJTHK29dNX0YK7uoSB9W8flKGX9KJ
dMCyvZe3FzCc8Sn0R2MPc8QnvMgaseTo/R/aOo07V6anI5q+yzz9T1NIbR8Ukvu1mIy1ov2aWqNx
MMzy+0Ly8pEZ4MsSbM9+Kb97mg5AreCmKaaBGkpaIzf7J18Fj1CV9XHPSsVXVNMNfP7GYYl0UILn
TjPs72VnrmQ5EdJ9lYrconoAtZKFW3Pmi+xqqKR1j+NNzQSr846+y7Ea7tPOuyx8s93r7aZd87u2
sFtKq9qbdQfR3fNzwqEl6Rpbip0mrc8E46HMrDHcBPKLkde0h8k2fclLq7xau7a7EQODmMZourCo
3Sq2mATeAHDgci7cKWsSn1ljnOtzdeEWdvkywOlIoD3Oh7Fvul3BjHg3GQ2DwlzfYtfrSWFoB+04
+mt9NLMpO+grwJxSfnfyGxNRs+XwjXECiyxPbx4cz1GHQaRGUmVtcN/Jmadg8FoUQvWDw6kS4+aS
UdvaqIZHWHiynjZm7+wAqtraGOMahm+r3A71ZKUxpEdqfkRp0YSCP/KEZYVKpG484Tm2YyLytSgn
Z59JH3qdnQO2WV1Jtx30Pwst2Mi/yGw08aWpM5A/VWpWkxHTXm2viNf176DaOkZHnOiPU9/4iVJI
IoWsxl0uxpmeodbDRc/76zElIE1fZ8TB/tzsvMFzLr0FZ3bbHU0qP2DxZSi+02qb8byVIhGn8mwI
6j5GIkELomDC6NipHfRxffWNnC673hbqDfb2wg+F1TfRqNa32TAJ/euJLC6m7JEjz35O17Xmjlzx
mSdufEN1NoY1TnY7Fz0nnVqJq5EN5MSm/q1yPXFnMVZK6oUEXxEY1cOqAudFjPXyrA3O2MXTAuga
ZJUZD9PQhnVLEEo3ghl7wn1xBmmFXkMHHbhZHndUG5dboxHeUGglsxqPSSOt0ATM41Gfl22hE1k2
p68aBgQoNKTmmfGIrwNq0+XrnPJth1spR7iA7kT24XzSZVJ/3KyZYYQt+iigZbffmf48HrR0G7m4
mg51NmdHnETtyG0882WtUG0QpogPnAy8+VZ1rRNb7ppfQnLUv2qVTZ3kDKkkdnYxsbOfrXixTHXh
0bU8eTRNUZ7V/uWqHKgEviE/Bz0ruHTWNV5dxAZ9qqcxrcMQqnwuj7XemkwU3eWwMYeNRs3ydiPG
JIk2y3HPr1n2q6b8naun+mc+HLBwPbWP5Wq3jxV6gKeszqnxSzUy8Wb4WMwQE5dBhYPb1Pggos2t
AzVd5u3QQK4e6zJRRX7UNpt3UZrUSh4jaUmF14O5eu1aPWl4KX5nDOi/5aldcvIv08+2LeSO9n3e
14shHss1DQ6G3hVvixBA9j1dzJY6M61jPSZb2oonr17VAxNFZqUYS9oyDKRhilBM+q0y0xpd8oSi
0NqK9Z5DkBmsjuNwqNKC4C8wARZlz1tTXk1xuPp7x2m7XaAsPfHBPlRiaNZ6CSi4xVPuMaFTNnG8
VnVjEXJwu2itE4299b32ToJoC7B6hvF+aZGke7GB4zJzkidWjeZ801UNsNl6OrCg87YKDIa9fMbo
tK31HznVfjivGmk2pvTQb8hwI3Epn+ZoKhwXf2uikRttAY8bNcAfmaXlY87CeRDVXH4HlFNq57Rb
cccEMY1WPhWyrMyNxKAgiyuWdx5horWG0upzrORMkvm8Dd/KCkzckFVw4GnjL9tNZh36yrwrdItp
ZOveThQ7aJ8HsBjkU/KQKj7TzYQBQu2rI4+yugtJJHVi9AdTwy0MG1eYNysfSV63a+xa+kAW+1hr
YesZHUaVDCiuisb0orrL66OlUvnd9gDNl1WzLl1pul/yaSmjNSMrtK1ONRv1yQ7Un+mcl+mJobzg
OBqjTYvpvyJtXiik1NpFbc9W0pKq2ZVZHjUQA4uMz9zGUfqWQYT5pabZcuJ+o2YfFmAThhpwAiqn
wN3d9ef1uUU9fIDlDdTg6kW6r3MLgL43tBtRKBhWXt6fpMQO46qhIwKAmJZdaq3j3unH6udk2OlL
OphIgsvCfQ4EfsBamVF8ae2YuJX3cPJFHSIKzuEDZucZlf8XLY0YRB27NsNmTHEu4u50O9NHJ+vu
Cs+8xqD1qJYicVR96XTrrW01nyBTf9WhF8j2I+O7P+lqaAcMuLGknzAzO1eZ5AV+FoEzpbcG+wOJ
kO4HZnR/+fsQ4fDpOLkVmZhnnjHuGF43jjAJa0vtaxEAunbl7t+ku/d8egjX5DQhpyU7GvUa1Mcz
IYTjgpfOMtNuyIjyv6/V3qj2uIV9KBJ+z/HGSQKbEQP1M/9A8TUc8/2twBBLrVyv0kewIUoZjvXV
o+ZJ/n03Zw8MHjJvAQsr2nfog3yB76+iSXB6rfLMx2p4qdLP2sV//PO4p6LetrgVWLh/RKA6zmJr
BQOhh4n8r+IesswHi/mMhco6RokJBRttPVEuKFrf//6umKvJTg3nYbeKZz23wD2bDxz9/rgEkk+S
clC9nNRKf9gG5pSxFmz7/t6bVqDFhLzDyPjowzh/2xiVsHB5WieJi++cp3EtXZ0Wujm3RFzPyVig
iNIhSzzXUAb+4xs5JSaeDJPQSfDSzz9+Q+tykFFnejD17dVpnZf8o7T48yWFyJdkQDJ9HGYAPLsz
Wq2BawzuOMSetoxFvMT/KHPro79/zqo1WznQecn7qroP6EDb/b+f0Pv3Dd+d2S3mNB7WVehFyf5+
v6R0LRX+tkAU7Zp9MTP73Y0i+fcl3r/t0yVYTydXbHj7GB3+YpT/RgyG9p8a6zgFN1sQLjhPx+mQ
qGn3v7vI6Tn+dpGtJqMrtbiIvYIBx8yYrCJyyvh/d5Wzt02HU5WinoMbDultvknNyISn85H/+vt3
/kuDAJ8cfjNnFl/Kuf86PIqNZMy8eJRFoXbZMnc35TplH7z589dyMoKz8TKw3V/+oOdvfhDG0Op6
t90xBMlita3YpRV9g/rXgshjVh8FEJxpLokwRYMPVQR5p49vzfmXUsydkcGmNe5qnKXqXbCK7MbX
2+a6Nf3sk/Lc5m0S85Mxex+KIs41U7+ujdEAezO8+lNI0vvVkUq1DrZrGXeNdxAowRy9i8X8mlZ3
1XZX5wNty6cZ3pfIRmADgqEoKnubEWPxwbdwOpL/n3oCt3sfkYlnBpaLYOxksv/+hxhz5viAkvW9
zD/DBt3ml2AAISCQ/iUtGqhZH+k1zuqfP654rjthxl/mWMXV94HZp9Fgl1d94Ibdmn8XM4EwS0uH
yXjpqMnhsm7V/b8/mHO7qP97wyeLEbb6U+zj+xterWJkcJnV92XXH9OleyGbKLJAxaeiKOJpSt1Q
TTBL8eY6oo550mgIP/gJf3vmUPbZ5ziZA9Qr739CgbDVGGk+703Nulm08XqqSiBdc/vpy+3FbRmh
BfnrsvTXpKrGDhKg0NWIhLPL1xIBeV+ehstGtNR+ZJj9JTP8/49FQQwCMtiTqAE51fsfqKYMIjd0
n/uqtrCWWgBIgyAcbeYfuBFYrlzj3h2/Qar6wLPur4uDxhqdK2JonDbP3g5+Voawy6q+F3Ash5WK
vmGPpkCunU+cltb01R+utOWDuvVcDv1rUfx+2bNDbaUny/uWRZHaS9Roh256W+ava3bv5EFcLC9p
CqV9uAVYhxiefyCE+SXePf8Gf7/62ePWZSHhodb1vSbAP+CrX5LR4NCUQXd067fJhUU/Zs0QzjkM
J6DEbwAyP6rJfXQqL+Kw23Wbd9XCtKSiuLCJwgoXo4XV1H2bcxTKKtfvHG2FuK2apJ25Rr/Vd35n
1fTVdJ9BHlF5+bt1Uj9lDZvRabLoRP5g54uNBv6e5iZlgySEUdtNvtiJvW0vMNMufcGAwJ9bSNZD
XMscS7kmtiwWTJaLaDaXg0pbxqlW9alKsye30e9S0UZIR5YQdiDDhpX0+ubod0Zir93j7Aa7QAIC
Lw3u5nPtiqSd8jZCybGz4fVHqVMb0OvKuJPmvnfNH+TIvkLIhIs+46NbW1G/ysuCKTI4NWSJLHvq
MMKMysH8bAzZpef/EABzlR08u/Zp9K6mfUtYEtAzmo5sNhiPTFertJ8Wbb5qyg5Bq2lHE6KLdsge
/r0RnN7rb++dcp9gAfTOGIRiZ4BQ9/1nJjIaECWn9X4y/AbT7rrdb0o3E1GtbRLoGalKcrCu/uNF
ATGpfQIHjbt5ks69v2hamRWDVeXhTDooDEYC3lO+ikvyjb3dQlV5FDMp1v++6Hlw0//5wHCHoaei
pkNP9v6q7HibrBa3uke7ewfIVYRjsLTMVzQMs819jqGVU0O3dLe9VW6XxpJ+yos5MgBNgQNeG6Xd
w7j76Cw4NXG/vQB+FX0XQZy/+hfA5rNnYUkgs8KW7b3ovjuceaxIG2BdMz7RtwYAvdr6Ok5P1ikD
qd9/8Ej+LD+YydD+E4eAgxP/7/0j0RnzTe4q6DkmrbncGFLtLM3sk2K0Nwboi/6zZ07ztgWj3Pde
396O1fYG9JsfNzIDE62yXLTUwXjbdysc2iIbj3bu2zt9/tDF+pfv1vmDwj7oFNxAZc6U7v1v9SGL
MTkm+aIPLorpeyE/+xu6tYAIhODOBkMv1XWmf2WmHsruBjD+rS+d0Nmaq365TRFJQgaMLf+1EYwe
m58LOFClEdFooOCoQD9QtWXW1aIXuEiJu+Aj15DTh3T+88HMMF3iXVP0n31oRZm1KLvWlny28TJd
xZ0ougIB1YcOiH85v+juDDqMU4wQXmZnD2oupNGbzDLvmwryiAA3+85MoTqMmvd9aZb6tgjs5bp0
QSqhykB/Khb7g8bjL+sKdxQMRQ3PC2hvzn6C6xX1nKqBHKPueZ2dhwYTzpqRDPSXoPpm69UH3/af
1Qy3TKWA06eDc8m5BlIjVUB3BA83awL3m00ODROBrUoyb8wPjlzMT7XoG8gABkyskxvlv7+jv94u
WBDGKThXmycx+O99lqYrRpodOdMMHhCWTJwb2Fk/FGNdh9OKMXhGHlXgfvD1nndE7BwnrzCcW09f
BCX8+6sOep7COzk95LyK0gGjOm/577XQu2ucm+EVXtpqsEnbe9vcB4C942pHrfMMvwKC7xJPQdIY
xcWqmg8W0F++Fk4GQLaTV5MDqvP+3lrLQASSkhllGcHT5BvMwaZPG4PBf7+4v/RADo0ecAWWSAiZ
z/u9roD2YTYe/vSGczukzSdNTpA4qkOWD48wEWM0309I/S5Gu9/JeaNX6JPFQjAQ1O3DLIwPVtJp
w32/S7z/PaeV9lvHXs1tvW6+31N73joDuxMrBx5IqA39bhZP/777P5vd08V+Gf/Cwv/j7F8QRG/F
4MCXLYoLXcK7UePF5tcHeEAfYE5/uZSBtthxT2/zFMr7/r6Klf1vZc4Gn6B8dB0Z3AujDXZZaf7M
0tX74Cn+uXqwm8aqj//gGWOfYwWrNyujhAPN1Sgr22Gne0QNfBTE+udXD4AGNos7AsmL+G6+vyeE
4wWuD1jWt06fDLV69dAzYbDMLiCSchyuoM598Fn8+cmfLon3/+mjB6M4++S1tfeq5eSSL7bZvIA0
rV3qnTZ//ve6+OtVAtukPdR1kjHOPj4rWLQaCcNwb7XNfTPZj5aVf7Bh/6UFPsWymgwhfHzm/gAf
ILvY0FM3rIzqn+QJRd28wnD4vvg0uy3ijiW2G9zCBWLs/IPV8bfb+/3SZ9+YBYUw8/3TexvaQ2eM
zEMnWI3/foZ/WYLg9yanH+phRgVni6Np4XdCvXHuvGnq0H5b7jXimfpyK6rtAxuGP78tKjesLTA+
B2L/43Vp5QQXzi2Le+V4GwsPvkluIdhe51zGbSe2jzbNs9OWSYEOVnPC3E/O5NYf66MDOqkWXbs3
oWVc6L0hduOIXksRrnUhhsy41bxi/kxDiZCZAvLoZ4Ooo34S4mXzBCRqk/ifKFBzdV+0qNlqnPnu
tqzg/F5kfpS+8cFPPntEJ5eWXx7CHGbsdzyu959qq1emykapsaJexRorREP9nVg/OC0/usqp1P9t
87Y7ZxPB0mj3c+A/6m0rH90cfuWc5dqVrkvrv20GAIfcDpoATq6TA9C5sabQNevEGevu1RqKJVw/
GqycfSd//P3Tv//tdrqhQqylB91993VEsfAfg8v/+PNnu0y7bNLDOr+7t9fEq+ALffCZ//I6/+0s
/eMCp9f12+83Hc3TkSZ098F25z8Hxv3/kHZey3Ejyxb9IkTAFIDCK4D29EY0LwiJlAre+6+/q+ea
0fAwxDjnvs1EiAS7AVRlZe69NqdqZvsF3QIrGBGVV3j6ffG0and/fve/+uLOm/xvF+5xxVT1IJpb
HELA1+vhi0/21e//sIDVdTHFmAK5MbzuiBy/ao9+9fs/7DLLuqyavnJnyvVKiDtdfbE2fvH77Q+E
ZdcberdCC3pL8YVy+Ir8uD/fgA+L7//ceUBunLMsUjQ+fIBO9TOWDq25lfK+qXaz2Bnd258vcb6H
//pw/d8l/jqE/XaP9Wwcc7dS7S2W0U16logMMhDySTNrhLpfjey++EAfCW4SyxW4CV5F+sQe4vHu
AA7gzx/oq0t8WLyQxXvWcn7b4QCUIjCNi2H94hKf3/e/v7MPRaCRtgpMBpdAY4hA2fv3YDvnScp5
Qfz795+v/9s9iQxllxmex9sp27fFZrj//31DHxYsQ8OklZ0j+zhdJkNYjPg+/qM34+9P8GHJmrIi
d5JcNrftgzmzOn1xA/5lgzp/QaSwMJSl7sJ78M8vqOYIC/2ja2/notvhw4FYFYzVcxctt3/+qj69
079d6MMKKDtoBqbTkqjoXmtOySzli/rx06cVKgblNw0h76+1/7dbjYBqIYwyJfauyEKXsHmnuS7c
L2j6X13kw/OEoGt2IJO0t06itrgu7rPRxctdftH5/3QpOadnENdhWiTl/POuIPQaxYIw6pbUuTiY
nODGWg6rffPnW/LpvT+zYyi5UWR8bPXZY6fJ0uHREsYxjU7WrxU+0vOfr/HZbUfEwFHSg4BHUtg/
P0lhNj2SlbEl5vwS1xd+hv/g/fj9Ah92PlTqfbs6XMDrIHS8Ynv+4gKffUucFyGC0ZPlI3z8BHar
+AbX+rb43k2bat5hP6+rL9rfnz1XpIRQ/pJiSbPqw0WivI/WUdFUcYYLLX+e26ve+KIUPX8RH7en
M2/dPgOKGWJ9WKukl0s1FjR28WI/mF5zoenyyrbP1Ct1zJN49cW50/zv3/7fL/pheYnrYWyIZ69v
bffNN70ff/7tn96a3z7Sh29tUYU1FWCfbhcZOuoAGAF1Xj98IfX59Crn8GMkUWc91Ic9qlQypTJV
ze2yiZNrGb8JzizmFzvJZ+8Jk3Wad2jJziepf74nDGX6oa4NHoDsWG8t54ub/+nz9duvN//561cJ
4QADLTdfDYhpCZMPB33757vx6QN2DjziKeZ8+3GEsxaM+kwxc2KTtj+v7U4akQ9NyLexvWd72/qP
vrL/u97HmrGrWydfMq6XU5YU6/3SGMGfP9HHvvlf5QPDMBIRiDZhjfzwzrg9XrUefSlhFnvgAGAH
bLntAE/gncW9+oPgyj9f8dP79NsFP7wvSVwh7mq5YG/6Y3oNJqWo9n++xKePMylvJAewv/xLLAIR
OkzmSy6h4QCcTVyb743t+u7hz5f59Gn47TIfnjhee3t1Cy4TlSSodjvV7hpzt1hpCIrGV1z4z9c7
v+sflzcaHvp/U/1RMfzzCW8Kp7LLPK5vu/Imi94JXsjcC3gv+Vc6ic/e1N8u9LH/7TrjlCnJheQv
uGGW+KJ189kTQE6poJdiQaL7iNTW7aLAssyKKa2tdDBM+8r64gn4/BP8fYkPX9WcJl6r7IIXFdyZ
E+/Grxazzx6xvz8DY79/3gsBKkGODsMPhXvQLFBQJ0jyRAs18Csi7adfF2wQdgFUn7Sf/nkpeu/x
yJi+uq1WrFZvnH2L+d+M//lrFaCo/N9ruB/W5rHLwEdhkLjFXSjEE6iYRmwiXDd/foJJmTpvJf/y
EP99pY9DK1efnSUqrOpWJ0UWe4gnr/K0GMK5QSnb4X48THTarrJ4SQgJRicPcw/7mjsz1WzaNKwB
ACLI4SdgecpDC50FZmB3djHkWp7shdUTaVELRMoAL4CJqZKn2CidfTW5L/BpUATW689M09zb1FZO
mC5NY4cD2O73LrHsHh6S6e3LIoeP2qpso7Qi2lYWDRSaimcTUWywqBiur2xOQi1OVszRj3k7BAuM
0RA2QL3DXPEm+zbG4U7EsWqS1wrj2WTQgkvnpgcl18Hj64B4JUTQ/PTcgs9pZnBSsBPuigzKJnJs
E7RYGhMUshzLteD82+uBBKeiYZdabB86gxu4ViuCxJElYI20ip09DJUEol4rkOIvM9SYRPR+YsKK
MDPH8z2jKUPXBiJDC9cDWAVHKzPnaO/YaX1jVvmbVSixwbPkvrh453cW/Ltd2cTDNc447Aum2wQI
j7H16iR7d7IwN12CdkHPMhhOiZNuNKe37zpr7E56jdccQkV3AcurPmTlyLuSNGJvGFH14vaq29nT
0Gxck0OfV+H1kbHlknc2eOGa59qmxTMfumQwhVE7vnZCOUFpD8avSMDIMVt7elwax0TEt8wDbD+l
B4toaaSvZyNMW0cY/qSVbZJxSMK1UYY/i2Vq/EGbMY81oNc8r+wfq94R8OjLCLQn6MCLfIrNC1MV
vxqDLhD6CXkYh5FosQUgZrumQF1LABx47Ezwtrz/UyKJQh6JK1UwGza6jJzNUibWnmR3ZGR23V4m
mZTHYmr7ve0tmFZQuHMvHeMUq+YHD4a7zc3FelGrg2XP7HCzDMo9NCj+fdUv+SZtl3dzOk3ROQRj
eWjcCM5djGKojuPxKorqaGenURpIb7X387C843vRMPtL7ocsm9CBK5OHcQ7zsTaHcucaRrqRXdkf
OqevwTNjTUguxuwIk1QjvhDKV+H6GPfNHd4PtS+7SewRT0IchMSDLSi38IpOIgusbPjVTtprsxCd
gwM32kVua151okDy1NUxK+PiPkO7Whyf5ioIg6TE/TK3667LWxevS2dg8VdgZJJYuymnSp6QOvfb
3k5nvzQxXQ1DMp8mEFxbpwbZ2ceNuuxc8VPzdDw6srcDo8FLOuZwIkTmvs5GikCP8VfA2Y8ECS3S
/ag35oORFDOiGyu5bLN4PHSREd1Fak0OXV3VfjU31bW34Pr3Vli9OKzBw5ZF8l0zIYEIASQqw1q9
KfLEAAVgyaukj2s/wQbIGdZ+c+D4YifGsJg18gckV0CfOB4DmZmY7oqIkWNVtyfIGHT8dXU5geQ5
lJFEbIZrHVVEfCP1cQ7jSpbfQHu5vsX/bi0x2OEMQnM7pquLybVa0WZpeIvTCL+nNpnbulpw6dVl
HTaDnvsJgZwweM/OarLk/CI/UzULtCqZsagLh/8Nkg5qWzxUCTDItn5TGtQA0ITAXoWroVcYmiXo
bfdnTC/AV13f7fCKx6DrSX6yeln6fZrNeJYcoLdSKp4ZVYVxrzuYBfvu5ESJoH4EDzepZrhXaGa2
/ZkSMNRrdSSUp92NJYQap1obv2tWZI1ZE/n8i+jGWDHJ6nH9kg6JFWQcgcKhS1jlupaRsAXuD8BO
D+YSL00cx7AFvCjatFXjbapkscIVBuK20DJII62u3oY2t4IGw2eQNO5ri189EEn2PpXdzxpHIsLK
9H20tSerHqDBztZbGbHgQ4vCfEo+os/9ebNtZByuGdWBMQwApK00DdcB1WrR1/E9SmeQUy4QrLLX
Htps5s9snDxIjdgIyVYhtyoBLqj6gvemaLGcy9LaOQBv/KmhdBiFUAhOobKVBBxkPsSV7pF/yJuY
J+A1RdIyKmTFeEzcDsOj3eTf3KJ4dBrXfhoGrThNmd4cl7VSJ4Wfo8HBD/xuSHjj3TMSBg+t9iaU
9MKixG6NLXoC1qes40Re69ZEARAaseccS+X+FBJZ/gpw4KJzPdiIU6f5TDN1BIDdDA6Dqa9qR4s9
p0535iTEZkxpCuq8J1ugLs5dOhjTjkNmdwmesb+qa5Ee24K19yyLu0Bvl4XZHE848O1fLEJ1ODrK
ZbnTCv6rb0jmlum2Hr1lV2gQsGPaYTza04CeBGsrTles58JaAjbb9WiOwxSuXWfe12nsjBwohmHw
zxDdXaLhbZ10L/0moo5t3aR4ftNqSEw+KMKRIqHly9QndZvOZ0i4OWIv9lD4epX87qVl70PpBVfk
reIKG3AGhS13Hd/E9w2oWGQXzKie3c5+sYfh20Lkjt9aeXIHaTfD30UVaI/wVh1n8Xy8Ru0pHzR1
YyfgUbw8hd7YWUzp5wzD3hTNBH2CwsY/mRjC2kd5yk1YlN0ey1ogPCVfE9eqUtcmdw2hpRdv3ayc
mecpe9vn+CXLM22szHn5Gb1Gfo6kNnDdAVhTXOZ+3pfrcXbFvDVJKT90mImvxkygs1YCPnYkfhYN
Ut8OF/VR7/t+Mxm5fI6A4wVLvcR7Ep/7wC2g5UjgMCEZCeZzB+4RaAW2AoyCq/2wLhJEwyBSTH/K
GO8KeGo883p5aYjM8Cct/1WDbfXjlHFUpzst9GctuV4rEEGFPWZ7ZKHrdV0NvCWd1akL4Ux1kFaO
dlrOSipweSpkx4vuuz4XO2V3YtfrxbzJgWlgoRzqb2WDhmUoGolt0jK2Gp6HXV9i+Q4qrW9BxY/e
NdgMnmMCQ98k8Y2+bDUjhCTp3UD1lhuhT3gk5563Nad4AiEfY8ivv5ml1n93sEtjKM2WAirsWtAB
0FcWezMboK2IiVjGpokeokGBRcL4TuS8EYXKK5eNo1AUe+XKqhxJD4CoVgy7tV/Ugw5y6U7EbIFL
X8NUkTPxkYokNvSo9YM428nJNpCbXmPxgSGHGnq20q2TjnKXSD0NUzK5gslD7ZYO8t4pu3M0F/Vj
PMmp8t21+WnhetwRRDPhGoIOkhvOT10g/W1KytmuRd2ss/0qwjiz6ge4aHuLglf38QOJbZKuRVgv
a3ut96MGCsPjs/pxXhWnNDH6h8Zbvjud3lH9DO+gCtXlMlvt5diaepjpxvtsn2/ajNrGqU3svpOU
QQ+IB+wQj9U8041DnmpgwWVZrxtS52Lkmb5WspjKPlm3dWujF8TTvxWLMd9H81IHWszLGOf549QY
WYjG7Zc0U+Y3qNWP8LKvh8IITTxMxfat1uMHPNqgAGaEvgQpLrup6ZxgAp3j6/M07HLlJfs5XTLE
nY6xBSk5b4BW5qclifKNK3hOnU7B0JLUwKfFNjg/pHl/TJK8ubObIt03s2MFld5NlwD1++988cvO
HDOsuBP5GJvU/Usp0HR8BXN+asDUAWXIogdoGMA5sFfvShpmwF4ltGxKEINJbdyezNQYnvpKmiDE
kiz06lJeaq1UW3uldLJqp78B7MdhQCcL47VLOXhss3aZbmt4Oy3F6ti8uHl7Mc/2Kxa7Go+9jEuc
pzbZR1YY1Wg/z3UcpHfIAOfnkemeX3SWBYrDHjeN04/n05PtBfkwQ1QWPJvztw6I26UzsTOPjnD9
AhLJwe4xu5vglwKITJQfqwNOoRTOxpN1tSex1PFtQ3vJux4ncdtUB1k7zVPWGJxiZBEnGLrhAAQq
Kc8O51SnpPL0xE97DClRTsxHkPdWdkA1sWzGIo1vjHpMEcpHrXsfJx7M8VbcjxOBsipGGcvCL2+c
hCD3yKW50LRN0QWEGrj9C3ZTdANoIeWxpgw8WKOWbBuIOIc0x4CgUV+HudXVYTJO71CU7GCJu9X3
uowmhYCVjOCigERPAaQ7mYdHv7YOae0+Ea3FeyNbBfKxhRDA0uaXcfSSR30ZiEyYsK3NFKfReVHE
Ee/XDlHg4IYB381LfFn0Lp0w042KqwK2Xhp6kZ1R4kuNv9TIKWggLbF22ulyCbrKhkWT2uulNOqb
rMlfBkjm+8nBTe4PFj5xLfdawC9Qw9xZb8MYgMoGQ2yxhbrLPgEYHEs3zygggPgbNQFadDjK706s
5jdXj8abcUntnW1UJZSvPr4CJYsJVK22AZPeHaPt1LrdRVHxXDrQBGBoV6yyiKqVb5bSOrjp7O7N
NbZ8LYJfSD0yHsxkcK+J6WYZKM/A2JHkFhCFTRG23QJITEbeNdJ4QJB296Jc96eWI1AyOZ4c56nU
njxTart20arv3hJBq0H1GqIPqYO4B+OjFXGPqTvSkElbWOFZMgJba7Q9/A/k9YiDfZ3cjLCJVHvh
TIBWdEtaJHizf9Uc+U0/rSgAQbFqOzFNGqEF8Clv9G6WPlMwc2NE8NFsla5+kUFvlZ2LAMhyV+bf
lHleXP70FECkuiLlwCiV8EvKujAR9gzBIlnCuOi9sLE1EVbesN6Y9mIe1gRgLezR5VJZmcMBxKsR
FbXtDiKtumg7G4RIYUsopslwnRX2sAOwNbwu5rLC69dNBoEcdKjQs6Wiqn0qjRPyEtiWcD63BRkl
zzHL0SkyvSxM5wzqNQ+ceUMNDFioisF6etVwb7bTz3EiyiTuR89HU7temPH9kG8jCZKHkxI3x8yM
F2rdkXWIEmldVziTljVctX3tbmKuF5rKtH2jrzkhAgMAdBvHWagv0nsWlQN+o13W8oe9qjeA5tNj
jqz5UOkLW5BeLFVyQBQJgc1uDKI2ZNw7v+LMnqEPzixVc5pvch2Nel1HeEsMXPxEC3XVVdeb745l
aUcoorOfr6MJ987k0BZDx8uikZVhrcEEZbPzWjpuv7fyioaKKwwqxRaIRmWhUS5T5L3QF755+vLk
Juv5JLrAMu1qikEt13buIKIgK2joTiXFLZ41YG9ZVQUtMStbh5EpcN6+AwGz3tLpGE+6wlaDWN25
tkaBARwf49YYM14/KftdIiK1l03Z3sVkct/zoSzfcXlQE4nDqptegS0SPStAUejUWz7GERhI/Ths
GJWLpyEhOXXpc+u1j03zykszM/GbTkmGm3kX9qy3p1HgT8r7DiqaHj2ZUGARzGglhEfYWj1A1rDM
W3PfeaMKIRb8WNts3AD1glghLVbW1Zu2qedGm6mtf8xj2z7SigLSpRa1ReIHh1Jwi5dlEXelGz+u
6USGvKaDn7NkBXljKUKalJYvnOHnZLp5UBtZvY+HVrA0cfd0YLmHarG7O3sstVNrV+5JATm8ckW+
botMZpsVnDsN3pqPYZwbBNqLV1nVdebOFLV92dIEFHQ5VMSLar+xA/0k/wmuH+KxgMkyJ1QNkiMp
3F7onG1VKklcNlkiMQiMr67dRGsObsmuWHrAbWrDiQn/MZuN0r3vSM+brTaUM+dIu/u+jrQr6/Jc
inXT1hRVcUUBOT6RDkwoSBvFPufLCl6r3e6iYsjO1CXOD2vtZC8roI1tWY6UJItdbDj5kLiiE70L
RyNP931VeUflmr+aesGJWK9rUDc2iE4hf9W13gCSz7Pjoi32JT6rMhT9hHlMKau9a4ph5qif9+Bh
WwHEG0vyVo5qCDQSCbZ10UXEwBY/EAzFvLbtezwD0gLjYlhHp+TpH1bj7Ywu8bHAVMSORpCTO8Jr
fmYRoVxVZxvXBRP6DZkA9O3EaIVDf2Ylp/LCXaGcW4RUHD3JokADbCD+nGRozBEiQD8/+pYWa9/y
pdNvR8uIb9vOKi+9TLrPRDTQyOIA6/PlEmOBIm4LCcveC7dbQsAd1oaQi2IjHJi1upn2oaYGE+Rf
1RUvfe9EJzir7T6OjWYfGV18A4a2C0tjhQHMbQmGdDJP1sitUY5iWdcbe1NNMAOLKF13VeqZJxPE
C4RSo/Yti0wLzzOq3V9BSK3qtmu5ftfiwaVBW8/OoZ8QAeLTRXJGZbc1Oig0Xa2Bzloh7lK0cTvy
CVlBIpzDNIu9rJOHxgFIE1fdsCHCk7ObHqcHhPXNlUe+w9HkOHVa4TqzybSG+IWoqn5xZP8c1Xl8
MgAd7rIO2NucpO+qmxnJTzSIxdpYJX2swQZ1nYFAdfM8RDZNR6vh6CBcYtNJ0uD9tiG6LMrTN0Vl
9XteTmtLUpPYaKVZH7V2Lu/NKHWf51X+cMuZ50VnvQFN2m8rF8rdrJXyIOymYi1pygckFF1IvBwr
dUmIm5Fpyctouv1Fkp5R5okG9p0CMdDWdQ7TOvdIK9DqxzXpyYuhgUEahtNH0T03g+jgIa+9oOwg
0LhGPW9aB5uk0Tn2y7La4xH1zgCNdTbPWlV9emTzE+cGsHnAEqJfxzU9DIqkcb+M7hlQy6YJLB+9
tIBwVdScFWx68+9Y1mNiYpOmeIsVhKlyyItfNGhxlMmWBXkZZudSkhB3R7Swyy4q4MAK4BAppKZQ
HyMSlrzM3YJEgG0jeLCvAUjHRwx+pCRAvw1ktBDczYZpXw4OPbvVhNVadcZz2p5tBXPz02yyaU9G
GSApR3fFobf7Gs0nUJCNPtXl1jKs+NJsqwkatgv23SM6om1M8eQs4hmdsU4lV7/aWdxd8+voEIDo
6g9Ebj1no2XSfxFJ4VuFZyhk5JnjQP401IX0YO6VZ1Rtr/fts4k6JRzbogtHOw/M8vkMK526e7MS
bA19af+SLPoXbjG94G6tjwSR+WVHS4pO50tSILybFdlkdBj6YG5RHOXkXG0gvrP+Uhm/pC4QQLOA
nYm6Mb0fjaplktDQhWhLQtTTMt5PtWEGFUq+A+lSxbFzkGjzytkxRtGB4tE0B+9Ue0b9Yq91GxEl
0ZnbRSSPgxdzjLGml7g+xxqIWeeYZVXiXtJU8AtHzHbQNGQp7oqiEMDtCyvy9TS6q+NpunTJ/c4I
DIPB/1gOc98TeDQvj04rjU3dR3VYx0Rl601s6UfozPIwA7l+ilq9C3ltUWs7XXRQC71l04u/MXDQ
g1IqkpwMW+4iU9P2HIKiA6R1I7RTNT3KimizFcF1oKku36XDRKPPG6sz2tsOG1n/KPTyR1YVRgBc
eQad6dKIO40cONtNHg03uYSzW9F3h4qhd9sGoh0N4OzHYLAijnWR048QjFv0wY2e1FxatA9FPJD8
mqqNl77SYquii7IcIMtD55/w2I59kuxaPKdXq+Ys2KVEssOQlwQSrJhfZi29sMIgBsXRnPc1A3Je
TlZ/1ET1FuXq3Lj81j4V6clptsb9+Y/HGR6yVzjOSUCFJMikIqBhLg6rDhM3RSzWNII/KCK/yrAa
Y+cYEL975k3g9YgjUI5BZ6NevM1SD/3RxfK/qlHzlzR7NAymdaJtjW2aS/uOvL0fi2mclix7WHnZ
dzpWSLKaaNvnZGUQD3kppsUgU63Tg05PfsKgL4PCPbnjTYEEywbbSz/ULBwK+CKPntGbeZdmwSgo
cBct/lWLaXhIHdm9GnA2Q2/prTN+11jZ22UqNmnRj7eubq1HaSav0uq+qVon9SIHYdwbI40yVyPL
Yq5abm6ZBJ6oWV4qD5OYAMN5PdT6dBIVMEq6x5NfJVoU2ho96zKhfTGUlaJB3Lfb9HxkBTXHJMWC
UGyNhHuo2Jz8vCQILTdo/tNSyhmCsAIvfFuBmGDujrU5kvEyJFvgg3i5u4JwqQUhQmHR0SFGiR1N
uMNDNzNyaZLYPeXp8sJabu5cpiKBRZjKNYETaRhhrQlKvNoOLz3oMl/HvIFrkCaRLyzeZQ04Mo0i
Nh4/L8buZwFdx7cyWW2qjkItMhxS9Cb1c3bneEOW4FpuGIU8Nyw+AUMYkH3R/J24mdS3aCUxsNGp
RyDfb01NcEJM6ll/N7SuO9W9DumS7DBf0ezx29Gj+V2XU0gfzDV9thqe3MR6F2KVTENAPN1BHS8p
jte6CZZyerVYqMKcSIUAAtx3qZH20JpOs9DUHQTJAqn4bippXDLgqS5tFhP+GvtHxXH5lCpngaJt
CyYsHgb2zohDMs6Y4RZRxuk9f9GVaggmSb0jPeoffTxM/NqUHmJaNhE3E0VpmPdjf98AtIfzRdoF
p+KVvnGhAttVMTFeargui/Y7QR/mRjQe9sWUzZpKLvcziN0jTHK3XZjWDE+iIP8F0nBxqQ1tUZ8K
MysudUZOLj78fgZhPqbEe3GXtHQlhE7pxZU15+Z1TdMfUmlJtagP/eMEmSi0Um0mj6M+B+OY3ypB
I3Axp3Ez2HZ6XF0vOzr6ueBuuSFMXjlPm6rZNiqLw9Zj8WxHt90z2SEMsCljZBtzftAqz2TtK3Xf
ow8fRqn9bJT5Nyxikle7izdrEpl7QgpJSZ1NKrionwmb50xzN1q4xHp3sg7OGcQ+dV1xUc0taONO
crTln4BghleZWcoj69HheRTOfKmtnjy5ip+QtvdadUBl58xgcKCbaoPEl8QrzUUO0EK1tuhF3cZG
G7ehHjktbGQ9U5ctGRIMcXiaGLyTN9BFNywpgpC/yDg6Rp7tx14k+zPfnOMNUbNG6nFEIFxpk83Q
+fHT18G00O8CmYcV1EaSANegZVDpFntQoxo7M1SDmZbvtlc00HWgUa8mxRADEJUFZMd2pxk91km3
E/N7RnyfTxQF3ZoWWiOc6WovxZjfGtRkO5UOtxlhxLvUaYjwEblx2adnq7ewxjB28vWE6VocHceu
D0KDBFHJiATGNmlf4ySpN3Tv8kBQfQarV5g061j/l/PG0Uf6eG+NzGzciUwPclvQskV9t7HL9Sxm
MjCDG3bFsHjtW99bSL7zsnXde55yNuMo4t2UT0yh16e1Gds9YUvVxh3FcMcivTBRghOWNkO+t4wo
uajNtj4tRg0e1xqbWxqPksHXMlDYrQxsG5Ved+10Lyg299pMbZP3miAP9TzAFvp322u7y0WAnijd
3jl0dD/u63GItjpFReBSyJTQHq04La7b2JEbzZvek8yZntVUOrG/OAvrUcZKUE/qvRgXZ5vJJOLE
PGXMvXV+YDwDXstJ3HKIUN972yp3JHISHddnzH1VkwZZ6o5XOI7JK9EbnTFa1ACLUN6RXD7vqC+k
RqksrXEJF/fLUGfku7Adr1227Gi9tiF1fXPTZvV0WRpFtnelHM61oYYjgCmiM2jL3tDqEtWDQ028
VOQDTEvsO6n9mNeDt2MK1B5rpztHYTY6J94RdIPTg0GOvEPnVlGgJdN8Vc+qIsbgnKNgeRV5a94v
knjfWs4hjLDfbEQZB0dq+dNkiex2XJYp0Fs1bMAWiuuSFvImG5n+mrYqj6mX2UdAmskuLbLHVLg5
h09DP3W2OfMF9ITNlZnwXYY6TKSAZzgTRjwGXMvBtCP1lKnlveybF5AjcWAUJfCRqku2TFn1ratT
PwmN5KlzFEs4265+rSKMzp6bddvKXk2fTC8zTFh7Lsu8i2lwLczQnflxrHJU/F5MgBjj1avJiQqy
BQztG4F8B/ybV0tlJFsmBlfEAUtOSvbraPZxaC/ssNLgEQflGV943NUdZzPjyoPQeovjNQvEvFoh
Ph1vGw25fKdIM3Y6+QaMlDIP0YhsD0unraG12K8tBd0eVyqKEy+CmT/Mll9yHt7Gnm3wKlivMmUG
WNttA5n7fB5r9OdVTMmFV0bDkYMMHATm5Qm7rTYhU6MjkODUDwxR8rjUqXVLvmV2adSAkdcYgMoa
x83GSGpCbqvWuMYgl229khMhvqvYtx2iYUECFthMHAm5a3qaaJhuecjikF4XiXJGZ+/XyGNC72ji
V6S7f70I/DznjCDyUgIUXO3d5rACK7h+8eYBGsY0DJcZi/U+1fg4yqLrU3fiG1qD+AxtWQnOhDPv
rMWtnNb+yeFPC+lIccd1MzppxNaGWR+/oPKBbS9QZY+JGxoqnh7Y0t3rJuYNtTMaSinG2EPdu+u2
c1bEU+O3KmLemE6E3BntkPgjOJeQmUgUyHYsNl5s9AdzyPubQY/6XZcl5YM3xlZISJgZYIohJxYe
ahlEzeS82qbe7Ue5WM8KAN2jVksFv7giBJaRioSXk9PHQ0kUdJynNjKmQbg0lEIg2InaqJ3htrXK
9W4cR7AkNKDIkRn8GA/opeU03XcyHssLelECGYAbPSz0xHynmeABq5KZSBIx/2RcxpGz1d+yTnLM
AbjyY+2j5jk35Lqf49TdWrFFS5HpZKWJoPIQcEHio1D/2VfTU6ypB4IUCR86a3jmnB5gKyOJUM2Z
vknFFeZ8rDZNx5AxXtmOhW1a13Y6tT/0vhm/GXo3BilnXLIOlmHD6SSjW8vG2klNv+KEqEg9Gdxg
yCa1jyHbhZ47GBvlIVCYo1IhN3PMB2OwfmKBSKECEM0+m1YaGEYTYTZkl+zsyrhNqcf83mGuQSwO
2WQmhQ6UG3D1TDH2hlUz8NfQ/VrRNAbkp4LLLtp08EcSLJ6RSpnbZHQfZeeYd5aozT3HLRQ8Ttaw
wtdsLdKOLqK0WbfLVKTkYEX3CTjmEzPF4rG3kV6Ui8wvDOeIcop4uExLn4g7coO6cglkrjj2CIng
LGaSc2dlrzB56OHcRv01FUDQ8rbqdJyTzLzMEAZM39JiayA5YtB42ZRvo5FeResC3P0myS9AY+rm
id6MX9ElyNQ74RrslfR7c1IGznN/+V8kndeSo8i2hp+ICGxC3gohL5XKV80NUV0G7xLP05+PfW4n
JrrVEmSu9Vv6bl+RO+4coQ62eKG1i85FY5s5z7VxdpyLWz5E8clLDoTiJzBLOsnh0js4DYPdhUag
kI4mWZTsPfamSD5s+uwsja/3sOQHUfxI95F9a5PorAztBfTRWNiB9HMH3ln2QaK4Va4a8BUdaO5j
pb9aLFPlQ5zsWxdIzznOFZVn+W8xHnKQp1bzTaTfZXWZgZISbJz3lZTuoR/zoYMbAYTjblPdX085
TGz8ttqWCgTVX6bipyckygxvAPxGoYiFpSRMomiJ1S6qXiL7Q2suRp0eHRhtYT+6jdxx7V2qcFXg
VEHNN0/a/ZYa5bPe76b2Zwa0cDK0jixU+vg2A0e1UTAOSBDYiCwmLuDsfDwY6cmez14MEWvnW8c+
6PljWb+UvDqK7frqdaD7JB8PXb6trQvUn+913rYaftZfTcR/bJf0JRP9tlAoFDjeQ6XedQ7MqM5O
mbkfjTNNZ8ciJwOa7ZmTode/U+LvR6SqRssyKf1hfA4jEk96sNTphxNoUxgntweAs+uTGrl4qBPJ
CLvXy7dKkMFPV4Fpb5Jw3DTWKUaNxBPDRbLlU4PsNcZdowHc/oyqe24cu/hnrcogk8QfHb7Aq2bS
mHeVxUqCfQKsjO6jpO+xdU6F+20bL/P0RnLKBm6jta+ht69hs3DFawh2un2KxqZwgs74yVMS5blW
KW5IFo2CxmsV3hKbWkD0XNnV4yIXlPPZrd7sKvZc6kTQhxWVpiB2B/s1HpzyCKT7ZWZmdiObOHAX
FqrsOhYvsUfFKGd7pybkUvbdczS/sOibzykd59ChHUJcQrM5x5TcGPkhd8vNSJNfXCc001BTRvYk
Cl4YpdXqNl0tKvRsjjz5OjScvBJ6LQc9DTf28ErzwpYAS79hHEyzfQLdPBJGg9L1MEcJ6UfP03z3
iqugKWxis3faj1R7x3KvoH0965oRqCmz2W+7B2d61eVTE+5TRJpL/QcoudfUm748mfIVff+S/400
6kRr2pKx5vId9CFFsbZfq5pMhxaO+TNpXhO6agf9EEbTUYy6n5ER2lQEbUk6R0DqmRagDY4zyhwb
iZykikWVz63x1lpby9ZuqEWCylz7gehCSn5til1yGJWKzwTAsKmHFf76Nwl+vvSy8Gv1ybGOwHLm
0Mch4Peedkd4tDXHtwn3k5Q/JqfGbN9d8YNA0I9i2kTcZGOAsi/mvicoNeW4naHqj6tSEoqyiK9y
NhhJOBB5BtiTtlpeBkmrvQ1I1Mgn33jhY+bcpzg7ZNZ/JtL3uSRfHdlDVP83Rmxx3cuoHtarcFpX
fxujgoZUoN5IPOhpzkhaGGhYXqjW1lkOaeUp5ytL7q4e6cSMw1NIXLwbbrqEhg6KoaxAS8/UE248
h0ie4W7QIj0omHHoIYZVDvxmO1bLWS2mP9PsGjvbyHorq09d56uYWHUQCFSCLOkdFCe/1IuIWnCO
G7HrNlFfkfdfZ64a1emWzd220MJ/7VBvQZKp3ruK+agV7/347eiHudgbjEuZPJXyq3LuBIf5CSnp
mVVxNp8UO2Hp7Esa70b6BzODtLBHLtQk2wMn5qPmT+73wmE7Nt8qe3GdC4vFxqk/o/4TnVmAHY+R
B6bMuC0pCvfDqF296UDmXufxItx72gaLD636BKfa1jb7rPultc8Rr0iX7Ipib6Zv7fDtlvV+Rn+L
+ADx27NNBnWD+LDUeurZU87qcqOKLzu6u23tl9URNoacw+e2fp+9c0FPzf/SzWgpY/HjD15bNf/V
zn1tgZXawRFP+fQH1VG1P4hvD7QwsCsXG938KWYab+V+bi5pw63J8d0R8u+iYbTS/VK89B6i2eVB
OHeutR2TtE/qY/jXAI/8EdFOZfpvp+3L6C0dHvX5o0A1YnRnjekqcmV3WFXHyDUSjiJBtnyKtCmg
ua875TTQ7fn1O582tiooLRGfGyu/j6Sp8MPHOwYXX4yPw4issAcVLG6GBHNMya55S0b6jJ1vd/pt
EaSkNCU4E+H2S7R23wU8DP6c/mqwDB4FdR3C6zG2t6X9b3a0PXAifUvv6M0CES43OtT2hc5C5VGe
ljmBkZFphw4qF/3nbFi7NjoW3gf0AEt0viuc9zj8FbeOTGe9OLRf3rHpHkTNfzizJW+GYt/Bv+Gd
PI7xUdAFUxNRHy+XVeUzzK8Wx2lWcFisJ4P9U3BBhRMsRXx3C5I/6M6snjw6iGpaW6pPTi9Jhyqh
yGWWbwXt8xwqNO/5cvmMnOe2v6Tyl66YfDhF04Uy1o3oruubBv/MS3SUjNrmLamfQhP63XEDqiT5
036rPJgZ78BFxvafBP2CM+HOUb6KyPZPvtLsWqM0IBByEUFPYoBzM82H2TiqliVWP9iTuxu4Lyzv
ZGiwD+3OTm8CSmRcHlGuIlq/zeppHr9cgyfmM0/+02IHPha1Pc1ntXbtmy1cf6DQBenD5+iel+ou
tJ8KGrCOScCgOPgLnEcrp0OVH4vmRbeQZH7p7lnYT+H4ShVbFR0XZ6fic1E80ZtEEplvFzcJFFuN
D3l6t5HhJt1/edLxEJwd75UKmonrK4nwsbw65kuU3vvhokenedVPdR+pOBGW2S8eg0qQEGjFE7rJ
xJM06WsmJnwnBof38WMxHmQfsMJtne6biwhmm8xq6i/D30lkO6u8eBS8Ozm1MXoeqGIv2fDt7jHO
jCAxaWdL7Y2h70SDgwadVMitrK/FiteCUsGoOvbuU6qPl8H8L+rDfW5KwGnaF9WNVcYXrmLhKTcD
fMWk7wkhona2DpjPmZRBqxn9NaFTJc8+Et8oadq43Lxe+URCGsrUV2teT7v0NFH/kbffCZLqoqSa
ojwWxm88uJvGfE85AEw9JS8q9UGhCyb3Ce4wGn/7Od5qyUzk1/yQtgX5qCC2Bvcb//ya2qTqlEcf
sJ/7Xt4xXDAORLtlbfhk2pjcwK2RsIlnU+S7ZGyf+ogmlMXmoIm2KvycHET942tYX/PQ8bWGQkNw
qsX5G9piu8TPY/0VxsS3IvlMORIqEEulbRP9oZXOfZHZpaspd7a5raJiE2oIqfneR6rUpYl4UXDo
9eZrk/NAVzklHdG3bUFRpb/NUEJAIOlHP8NtqLZufxpI/IHL5tilvwR8ueSPLBGzhDSZuyBHqXoe
hg+73ovugbYP1BYc2uFOlT8WjLqSyOHsv8oLRE+uRxi+IophC2+OtNjvBuOnwRQeSopWBSHGPRKg
GsRTx7ezMVe9r/ahpdOxKvsj2pIV3I/+VLj3vIOB4E2jmm2euMvil9lcqDFUAajfxbTmag/3RBDt
X+1RTazeOmG9mVnztehik+utb1s/TfEXO+7ZofonIq2zyD9GlbCdI4GD9oNcXgbaUO+1xt0bvyXy
NTaNoFdofpd/E0KQ8KWc/2RDoyJuHOOzp9m65xPHB3s5lvhgZjbEXPwX0VGttumiHwZ3uPTiZWx2
ImFOIZs31TYGHDDbjq5+6Ojtmy/HooRq9Y5B0JybapcbD727H8TRcQkCoP3H8QLkEn7HfCjKZN/T
MTwi9DP1x06de/us4MFF/FNYjj+BGHfa0YQarUFxU+PVxeivGXsUoRudPYpQSj9FEMmauUoB/GTd
xkBt+rfJogmop3E6f5y8H+oT/y2UBtmF7Rf2rbJeULNukmoC9PnlmLfDm9LOhnss0n2f0YHMZ4Mn
d5Yn6fz11NYD+udqV8TvoxsSOs+BhE3ppPEUQRDQ43SBcbac3zKqkZC+wI4kSN0wtpDtmuZ/+nTV
mxcHEWt5IZUE2oIHWr+JGp3XQa1tUN65btl7nMtQ/FkwyhGtTQqwKnkRPRQTpTl1cw/FazY6/jDf
uiaE32cyezeQes1Eibrg6ix8PABteHUT3r7yuRjetObZU0/jvB9Ijik9H+gXyPzk5PwP9V21nybb
iy3PbaIfK5CMbGYIwolY5G/0jT9MCWE5ZzyDm3Z5yt1zIT5Sym+WGU26oM6aVsJ4POlUgy4EDy34
8yyQ1YJ1Oma009O/AWVq3R+i+prSAZxUrLhc4GX5I+kOymHEEmNPQ6xlxhgsb4ictk2KeySqD33y
NlRUDOoKtvo7Gb8kruUYmYFmfZTmv0YN+9iat5Z+pAYHERfP8eL1j71GkTqB/aKatkYeB7SsBbE2
7BZ60USDP8OmADAb/9lo+2Y9I366v+D6OgE1hBu8fm/0KPkLhzWC6+wUSoB9zbvhKPSXrLzk1QxB
jg0SrIeGq2QOzKE9teSa8324ioUnQxFoq7tFPmxvaNjlmqAICQNsbD+L9D9PoUEyp0Cz9U8ZYS4C
iC1l7w+csygpTm43HzoClvRVyERXItp5zCWoa2zU08u3EZoPiqDnElGsPci91XZBYqz1SMO2Ke1D
M/Oyu/N49Kroo5+qD9vWDnIZAgoBLlVFpXS9+EBhGzHnd8DMwBqmEwD/p8OMKORwogLokTLY7TjO
u6SOm43pVqReCzo19GPnaZcii86xpe1K6P4NVMav0sSuL6anaNZh7uGnRtNfnPbY8tYkkoyiwvpE
6sI4QX0XF7LaJJnmE/D7bLtIvmJxLK3mvynzRGBWhAzKXJ4M7lyE4L7eW5tGs4JFatJ3xgz7399c
PHbts7AHpuSl3Jhy3eTyD9ig+5hkO2PCSuDOp4UIGORv91xCC1lyXyoDYpI+MKO9lgVsXgkz36vD
FIZ3MxmIaSWOvl/aW78U51IbthkkXqhTLgeyTA382eOA3kRLeEdCeJ3I/i0j592su83AvdllJk5A
hDhmdMa+RPVT+mqQGT6Zy2u7tIHk/9GRQ/Zz5MspDWwOjoZq2mVeUORQPhbJbUYEsuYYl7YqDlbL
e4qGktwtX3luAFP52WjeIavGqzImv8J/2VL1CYlJJf0sxzck/wehpiegyPdx6E92Fm6thSYDg/Zz
IlXZfNaddqwY71oweZKwvLlCxWs/6P1PHzp7aWqHhPsk1p3AgWam1xOcSN8hdSdYjCtY8PaSCnWO
cwb4DI9cJ4y7pQ+B+F8xHX0GdrtFTubHsTo0bUcRX7fv9YkyNso5IfSo6z66ZkXLYYl3cX1/+Oxc
zEicfyWlnqPhnlpj2RLufBMVQ9tgjs8DAFLn1rtIA4/TQX0mZ9rmIPDAUr/6LJ8SQo59Z4j5R4n8
V1X83l4RIEgCaJKMQKjMLKZI6ukdYINwDmgIQk1jMi936TEb861U+VHXS9yf6b6Zyk9I5HwbLnHE
v0bbKQUPs4oMzXK+QEwAiowTNQnhDpbYDnoiCeM00sHuaH8MuQ0Eq6kpknPmjbSsRftwmOatTfpU
CxCRT/W5ijjLveXVRuo6dMzEjSYVnZ1wX8Na3S5BAnVdnREUHbNZC0qsfqGM2UnUumYfkQr1bHZU
igvrmVbQLR18D/Tf5ZsUf0KhoveGh3eeDcJy+8fScukwsIt6pxnps9W9ZQOLXotp3hA4B/k6OTKa
+tnpss90Foj/Zh8d5GEqIooamaz6mrEOwyiKxxKVWbGdYJRCI78oqLC640hm+uHxSLk/mr5+mJFJ
tjEvhVH6HtIHFKu4ulGBL5zyYUJ7I29C3TBgsOM4Kj6VYbdJ0QWVFVQ21gcaNtFA1r6quIhIQ0d5
DTBfB7HyDibgKl0WQTpMQda5GzOz9q5XbE2nvDFmnnABs2wxF3eaHxG17ZmY25XAS4QT08UkmZRg
YTaFyZADaAvSyndyDFtdc5LpsKnWtS2m1b0w2oPN1Kv64s9pceIV1vJhjHBtw3wdWA4XINnaRebs
UdGkxzD09LeUnJgCb1HZZ6B6Ji5AM0ZqJj2EtU0whdW5ZSekMdQ3tHHHyXBcxedzq7YmYjw55m91
n576KdV9BLIPSxxSUmkXT5WDLhHRBMshzrbULj9a3GqsbJAsFiLY1NCvzQBQ7vFBcwRT3CVws4xk
Dm9fvMe2FYwptO/Crwgoin9pG4aTT1r5zgrdTS88xAN0zOYCixk95iNacBc4PqstYBP8qvyeM7qm
ZEzHTYvq0VcaGvYlDGpUU/kyFr7QHKCNtNgKnMu10rl2cRbF3haJlh9N68re+FZZXnQPF7LByVK1
JQolcyNj8WPhNvHnzPZjG75f95BKc5XqmYHvEDd/2/5WDOI1n1dbRn7Q+jwJFYSLHlhAe7VhXQ1g
/2bmy4iGlvZaZZ5Le3mxUuuAnHtfm+0zZSePUMLXmi9nmMS+14JJVuCh6XiIZ/sYdWKPm2qLzyyA
lXvUO0ZVSEgP5yAJpY/ER37WI6JQD9rP0BcWDpwZIoY2lltaxX2bGS7utSdpscGN5bFjYqfbl15d
Z+pPuaK/U2GFNt29nP7Z3F5DzT8N82SLKHcTVkOx7QR+B/6rQf5C0jEK29GC2N3+nsn1RmH/xbPH
AYu32EZu3LndR+44OytPH0Ywum6KYYRLDGDROVHNHp8/9E7niyl7sO3qaPTY5aphb4r0CW84WCjU
LKz9URfm0bDlXyMSOswz/Dhx+VxRvLLy65YugWV4KSbZHXu48iK07xXxNNjr+ZRtQQEz8kKLA8lx
P2YNEL5rXaIctc8R7aAfkoyIkWmCEuIPLE1IJfme1eFl6bGvjV2EHz96keV07fIeZyFqf6fuyk2P
bwFVVrUHXobSSLAR0sWdpNALXA42xkWU1iuZopEzgANyGimABAY204yKkAENj+OSuI+zG9Fm3jNC
d/qpjFtogLAmqcFBwK1gV4O4myhKRK0WsqSacjmsWs3Zba+xKffkHZ/dfu4P0Gs/3mTtnCS9TACN
hW0GdSTe9WjY9aGyb+NYgSB6pFxUkp3G27oQyqGgqnegLsRtvG20ro7FzDqPZ1VnnRCqvTV5yBJu
XKw6+ass71d6y1VRf1JT9WnbLXNheRpVFtCS7E9mfHKi/LCKX5h5t7OHCm3FgYCVBFiMYSpgk2nZ
WE5EATPge6VxYwOHdWCU0XoZahhuEtZVW81ojTqWjyxmlKNrNBVEaRRNFKBo2E2mxPVBky6c/W7I
IV1bzOblpKqjHZPXSNpCMzkM3TYIC3EKiwUe3g17Ny8RVfZozNPSJhSRGJonbca7n2Kzu1W1oGqF
qjbWJP1R8oLWeaHo9PZWimgwHw2vqr0dvc3dvkhi7J5D7n2nrfdPV7q8EUIK/2CQWv62WFBYpnNp
29RVrxWij3dio/L9OHMbjE6PFlogDrKofDmEblk0m6bKvlLKnh8qgeoL2RBVPPswjsqL3dMegHVB
Y9txPvrBbs6Tir+XrO33eA8TDOWlwCCnMgpb4/DBMwz8n9ES80xbsYkIDyzPJMlC997qWpkfmP29
u2nPReb3kzL3NrC2r3m0RxsliEM2hOlpMJ1TLbFt2Qqz9WKOxv8qfw9ThZcoiYCS2sXG9oY38wAL
2wVN5iJYahHqTQLLcYdXEuUQNib8ai3w/a9rSGS1KVXflueaX/QoI9IaEMFHdQfPl0bhqU1Y6ous
n/CqShPaCZP1E0K0+JgqTAVgJEkDINukL1UBUicwjcfbRIIeG9Ii3sXEmvOYktDhkWwSjfexTtxv
UTgEmMw9oKdH6zaphc6D4dihvc62Djqn+RnGfxdFdAi7s0v6QysVtm8LDpugmeLbM5Zl16f8cHpO
sgdOpK9+0sYITVQLrjOQQ4C1cpvmDmJ3pqmWk3OOH92lq/6ypWO9TfjSiPA2hUR07ZJB4nd4+R6q
XNWHsdefi2n8qXWVnkrHuBZOTmZH7DIKpmVGUeR61XYe/mOH3JW7TGoXA14nd4sajQ9YZ/mCGnl6
IwGmo0o9QwCJx/OsWjXsIrO2z7oU/WvXmjDAsljwgLl4eJBjPaaZtvyVbZ5/6Kgi980yDYcSspT+
BIGGPE1DCB0iABnMR0v7ES0yfan1L1aEsciTtDIaGW7dPmG3wEvwv0e/JLOCoy1LG4zNjc5fXI/f
mU5eypoFfbBm6znxGnPvjChImF/qTDuhVtHBqFtwaycqOKgMsGFgwfwNg+0q+lxKZ0cjXHJBF2Nu
TROmosaxykxWdtOR2l1kH6LvX4dpwI4hPXBAXVavVLYyog4a53SGn0Xf5KmNhS7FGI94sbWRhDjd
vlrZnnqU7j+ZKGrDcX2RFzA0GBMzKlP4VyfbvHYmwIyIqTqJPd+gURrcliOoJNb7mb+CI8qEAa/0
or+ZPUHLG7Jz4KJFhLUOcGHfDskv7VwJuuYRaKjMJA6FBv4rJr4L1qOmJTev+DSG1XrUxlAJnRcz
125LGsQco7b1QEXTtJ8fNHWDo8P90yfjQ2KoNWOKQrLUZbpwZX2oq+zbCpeXIpswr1yHRNy9mOx4
nJpEdshpRuqHtOYQqYrj3KyfU2apcdPFHKfF6pN2Qqd8zCbL41Iqazqh6OY90ge95k4Yzqs29SCb
tDTvnJBvOgslhpBWzPfOLepjWw0eYl1ghu1kap+DZI3tmYE/stmo8Fuaw3F8JWEgHnZ8dHVM2qXh
CACDZSrsq22RujXd23n0Y8noP2aU5WpMZfWRAw7Z82uUExHIZB4TvBGSeYAFPfJxonLIFWH4p/Qm
f9J7L/ztZmFEkOJhcnRD7yHkHnweR1udbQ1dYaFRXE0uvORMWQ+OfDGCyUn8NiSnjbHW9jCi5qod
jmRKwuxHNnAIk0/q+Ho8SoNCql70Qatysg7wwNYHCxeRT4UOMOsczRAlaaMrjLnArelkInYEvPLL
JYp3/KzRUUuaeOslXM5WavAALprhnEciH5A9sS1ccvVRqI8drpHtSIzctbGRD5vMaCicIWgH+po0
MembrNMYnEWzfGgLdLc9ahbPhPPfPPG0dGYSDMQsIYZlcaHjKQTR11CzK2Cu2mr/G9foEuLjWr9R
drhvNUKjcjNtdpQhEjDSeCFjx2gUjN/orrrEGOm4yxnvqOtjUMfUR/2aTrBVHAosuSh+ePP1bIcs
lneoL7AQwXVvlJlwIVEbjhhamNs+0tllCiblSHO/FuwO21zvIyZbJ9swyUmQqhAfSN/lpV8nMzlG
qy4wlPhwEds1fhurCPGCeIywi0R+XKOZ6FUXbgC40oqG0jBU22Gpr/XY/eo0+gxPgskMGUKY3tVo
5cdW2fBFWJRs0PT4ZnXIpTEqmuNfwXVOJJhl/is99wcoSwb1WLBiMfFnvgwhAGU0nAb3H/pd9AVF
Q8a1rpka8lrai7jVi/eyccxHzA39B0lBuj+uivnRM//ruiq1giQfDYa/jmSyiNSzI8RBd/QWFDc2
vS73ZlU+piZAlct+E7gd9tA84ibGkYVX2W7lvclNVIytcc6zqV0dSDX6yqQBuBEa5po6//CWnOwe
r/5ie+3RJUVZzavPdDIoSrZ9CAI8/l4aZ1eCDBTkbO35sWqzh3oRf2GfrPOtM30j8P2pZwRQU+M+
SKFN1zAOcfIakm3J1ZuhC0i8s7nPatHybOCvAqoC3J8msRLnUtMPVpUaX+EU1icCXeicmmVxxzzp
XIqecIfNKMcYKtScnLcCIWxAIAD4AQ3v2tWMET96Y6KviUPsLhMYxmLkUp4rIVL5mEQS2trWJt44
AdCvwZUIcluiSX42HZpNgizEznGShwh0u+kNPzI/wo51ArAlrOj0HCdp/ma580Rk2FNj94CE9XC3
Ru1Sqqx5C0MnRfbQAAz0g8W9l/YwIe3wU5itDn1sv45dDBXmFm9UMMZXO476V4c9hF1+ArC18KnP
oXyc6+oJT9VL7mGcsjFLcpdzkm6WpnnviFW+FSkToC004o4Skncyuxo/Gwtp6jdenJcFb2DxoNf5
WxOtBrHZhdYqR81wkbvTg02UUuE3/QJB4HFbeCAUm2Lo/vKy+NXttASUQiIkHNjohqAq3pU06ge/
tjSCGnQe03BvJLSPC8+10fFbDNxjh296YC71m0Yr9yLp/3NINdkTtiHPcxetfZMSHYOdEuymYgDE
mS3JJ82LaLXWMg+9VaHaTwZZGdspLSwDutU26BVM2z/NcosgzwbiGxZU1/nificgcruySj7rusRN
MrMA1bm2bFIyXPx+dhtAhAXOwyMSIyjnuPiuC734IkdtVXJnoJOBrWDOmmzVTtXK6G/Crjm4zRk2
0urd+skwU4MVX4/pCdC99AVsg/WTawx5Qisi4P94aA6rCSfbhbEGuJp6k3Gs0nLkCAgN5IZqDknd
iZCKv7GIiKOqce4NnYF4cDFSsSP1oUfxQwvYJlzs5W5EY/+d835ngeZp70Ou/beUk7snYa7c0cZF
rpQ7OL+DlfeVX5rjwzi0w5tjSPTPokUotUYTFxkNLeyK7Qt07ouOQ3Kbh5qLJcnsdk0Orc/8HWNw
0N8I0ZLT0ZzDBVGP9zt43BJsPW4wFKzRu4bkpqPlLPh/c28uHtoZIK5xZcv/5LBGkfQMvRKm1zhr
HxeFuY9hzmQyyxr7sYhLyIli1iFNGZ42WUkMLN5nxAKSHyYeECIlbecCpjSvsxi9R42i1t0QD8U5
FL0ZMNk0gJ5Uz3kOJXsb147lrgml+s3WBDdkKEyMg6vde8KnfkjRmi6dbQ9ny2zVMZq8cAsGBF4p
O/cg7MXeaoXesZTo/YX3rPJzmweOAK3xIFAnXQcpmmPiJd4xVwqQ3E7xro5dBX5m2DAeU/mgRs6X
YgBpA7O0VvQY05EiuARcT0PluZ4eBEINH8TeCD9ze+dWlWbzmelte2qUzB7bKQ2vpjWk7zoZMvh3
td4fs2TeDXMGAUX41cmF2GA67O0Y+4maT7ajfy9I1TRy4jZ6RftakUrtOOA2P9iR2QcOMJmfulZ9
ACtBvGDqnOkeHy2MLfM0lon46nXyfmcnGbcmSQdbXUtfs//Xd6ETxMOAfY9u0D6YEg2wTRrhzhiM
36XvPsSM515P9fk/DwznbE2Yt2HlqxMNednzoiOs0/NpuqDnFp2PMQUCui1eFichJUYAVtoaWjJN
pP9qWzEmMXltWtnZf27n8GIyS/uxNcxP2LhMf4Kx2uA1MzYQ+4CtxSmR8xo0pNX+lCWrYH3IuQGW
MQ5a5P8EAjGfdSHGoTaqjR2FfuW/2M2mAxZqdA7IWwqnC3j7Cf0Ia/esXMP8G02sze3UsyB1ibbs
Eubvn8zWx/tM3vi2ihvGf7J9Lv1k3HPd/iXRrN2ouIOlYsaVDA2ZII9tKMPd5EY2VESjPddu5mwz
MeGTCa2S1vnRFN6X6Ov4jUFDfowmd3iqJ446YI0c31Vhp/sKLw1GP2zEoEFN9b64OMRK1BLbltzS
XT8Y4i8RT3aVHULhjI9NTqzkroigCGsZcVeYszo1lpaSCaBreC6Ztsldyz/ssdEDtkgkmnSjJu8U
Gc8sIHghfRSq9QauSW3XHNez0EoQlRiZE/M2CzeoyanUyk9i+LLtaLYveau9G5LaWeTUw4U0K/WK
+rm9QUdbuA8j8CsjC88SMx+ewSb6BsBxGGFwp3h1qL6bmQgRs+eZ7oEZPqtq0YGvRlCWRTkXHq16
lzbWb94oB/NAXxziwl7Ms2NGVfczuZpI8KV67aV3IwOs3UzOCgXXKXGRPRWDGBE1peVL0eEjdfN5
8lU6gzbpszkw7eJgCn3Jtm0dSnJ28XcXGVoOMJYh36lihCCgbsa7RW06Aksb1rmxcT3ORTgfFrTw
zzZ8KZL7Nt9RBU2fLYaDCzUWUJqpqLam1AwKEiWZqKTCB/lSa9vFdUcXdElH7q7m2tq4niC8KdMd
hLaz994l4PCZaUXZtrSWN2uxoI+IlrIAS8MIxeeMHqkO6+zQGcZXgW+PQBZ81Zu2mRdoz7RWH0uW
9AjpzQrhQDHFVMbXPQk6NCTcPUMNQO6mfYtTMKlQJ6JpGtDITD1MHJlfS0A5udqnY7T+DfLV7fLu
n2mAtrUthgAT0dkWuqDwu96WQbFk+c8iQ3XJ6jQkXS7MR+G3FiygcoXxsNi1h5dbObu6S70gZ3E7
FXXcwftBR7WiZD6IDedGmbB8bHSnJ+enoyZPA60bUevNCRGp05Ivr4TyVoelGo27YWnCl17a3bHb
l7vaXAp/bo3pAP6f+bWww3/5wMwBSsnEsFj6Hvsr0o2W4z1JE0K5yi4BhNPzfe5VBq52cHUs4wi2
PM+gz9hhbGvHrzFt64e0LJxvcgOIdnMA8gsiIBc+MjzfMjXaPm7d2BcMDVs1QaOKySiu+I6RLVgZ
j9P/kXZeu5Er2Zp+lcG5HgIRZNBdzE16ZaZsllzdEGVU9N7z6edjH2BGyhJS2PtsNBoN7EaGSIZZ
sdb/fwvaYUGuAKJMTJ+7TTbKEO+6760a2/IfjYhaHAeGZjyJSkuvTLeoD405zyiOhS0JO2rhtUg3
4ZDJO1bBXHsip5kG5ENho9HAsEtd0EHtd9vnU9dT1s/J3GQtRRg8D/Yo9qloq29pW4wIhMwUfaUV
c+nRqJAmSmjIN4MCPCo0ZPoJg/GYKIfFWfVdBmH5ux/T4UQmvt3hKYkPpZ8WN1k3/BKW5d8QRqTM
K7TMblWW+KOmbOdaRX83FZl1wAwMTo8C5MpqTMgyhp9hHMQb1zls6UVFtSPvSoOrD5U5NyTtFTa+
XCV5jS+nBA+Mpm/qUSKDUgZTvGimbFyMkBw2fs1ikyTsV7ISBJaxP09gNrJxJIvRYK+ZXmK/VY91
QKRGd2yAbV1jwYJ03E1iqnQnyF0tMLu9WEkwd2mpQlAcliBjQVPVFS3BisdhiDmViFMoBQF+wT8/
bBVIxT8BOrJFkvfeTqTYRs0UEV4H1oMSALcaGdJnT1kxBvTBDTfUxYxt24NuhYaU38771sLGbrnI
OGrX9OqhVtflsKra6vsokOaGpnfjWTjZvTGLVhWkKXQrwZ+QgHVhyeFl7FAXV5Vn7II+eSRMapaO
0E6JQcS2SHtVPvuWGG7c0hfHKQt/K1pz8kc6vn+TO7HYDEPP/HaD/o4ro9rQq7d+KYuEHLUyUMkV
kkJXEL6lk0N5OGzap4ITZKXTN/NKjEq78j1VY1MOqAEJBVvPttM9SD8kJMHk6/PBxoFlDo74yQWW
PJKhoVMhbp4oOtEXOLCI2Eolra2Tcw3uDdk9+VHm3Th1Wx3zMOvWXIuQ9fVpeKKsgXm8Qh4cgjQO
FhN+qMVUhT/dNMwPXV4lB0QZ/OmQk7j4++ik87aRxyQuSLDA6iXc8CEcEg6o5ASSzNi1UybvqQMh
8K4ztGgdFgX0OvN38GVE5DE1Zk3GtTS+m73IbphzkBaC4A12BrK10IDm4xkII8Jcn/6EYWOsaoPs
KamOgBsOlhqz0PSFo7JnIkF35TmpsR5wX2+7kqbTfllRZbVzUut6Vi75unRSb2sDaqOuHyaBvsYI
EB8j4EQI1uSYLRAnLQbYWVt9ah4SkijkRNLT0Kq7pPWLtQDNvQUBKn7Ys6Ic3pc7rx5iRmVWKHRN
cW112k+Z9NUmrNVQgoAtqnUUyW4PdqSnSWD0A3e1t0xTgZRXp0MO3TnEhjZS4yGYFMmFDlQR8Llu
U7a64M4FONdugx9AbdKNj7gC2lk8HPMs52bRuMiZNGL/VaAKAnmBjsK19HQbTrW99sekajaI0ihN
c69YGpbG1VFHveVUA4XMoTm4mGPHozNmcLw85Qbz1h/fBWT8f9ID4ZFUFcavmtDpUOS5nt7HSQPl
nOIpsn5qbvVOh2r2JusmuA8tx7nzAqTEFR2Yb2kYPxOpvMrjPIqjDt/wmOfo1hHt4jviwhXMyvIG
pcdvasbmjZcNwa108AJmZJJhmEDg0ovkTQTUV0liY+ajqk2BHIwkKAL1VNL3fhcALNniicXSb/ni
ULgu6ZoCUKrlT2o9EpVvNR0fUC1J2iKetVbK8H8kqCqvJktWx6A2/RUMbkiVbRkue3blZTy41qHL
aCNtD9mzn9TGxndx+KY6eT4NSPRGd3LvW5VPGOJ6giupNclGH/tZiMlnTVX+GvkOqmBHYz53LClD
1r+5zlJSnXRnLbUSHW5a19/1rnFZ22J2JSDEZ32AKerrDvcGYY+pSBsnHijUAecHLQjcJLw2yaaj
c3MFpmTfozuNFlloJlJ4c4GKvxnY47t1PYXjC/6OeunW+J3BLnYLz5oJ53Ik8oOVklAQJOTpk5hI
sumjvWsM41Jl7am3s3hnwI9f2r1GVRho1E63O+fYKywCC4CA1OXKvGYKRb4+UOyuhDUe0lAHL9sN
0TevSH+zHUM+z6y5RJRHD+3oDSczbXP2KNrLLR0bwbgV6C8j9LWjGsaYOB/dj0vwDpwyCB+zMgLe
P6Hr8Owh2ASCpL6yPIHeYzLyLboEAn3HffPt9EfDZXOdNjLcTrRTOBRDGa9o+kvUV1QjswUEHgdh
iFCAvKN49AFTLOwRua8Aso3jZvJXxkAxahFRa1j55RSSW9aMhqRqmcqlMHhlzWTrJwye8sFII0Qg
Br8Thd9JHbhcqtNulfQe8QGwIZStubebcBig/0VNNxRk8TSPukfUUd4VdKSbklCjPUYVfE80i+oB
GbOdrg3V3qUL3wrtBbLqDObjnp6VDYes1gx8GgJceIbxcdAAuwddbW54ScFmNN03zQrQhZe+e0iM
iis3KwjaeDFxAw81ErluUhEEeHDEfQ/DKhntbjwkXQl2P8z9reQethnHjhTm4M9MEGgTlJajEo63
X6+VUefbyInMU29YyWkMfbgKdhHNuApjYdYYLv2eik9LvGLrdr0JKv21q6nTjfBnQW5LnMee4hQz
1KZXV57+Bk60W4mutUDvWb48+UNQP0knRp2Jv4ccet2QRqp5qlpDDiGattpXSou+KYeIWW8Mi4RJ
266rDKlZHibN6wBc5yFvfMienOY/nBDjatxxU4QsDrW0RykQq1qHvwtjcXKQ/GWdZWypCRAmV0Al
IfwMFAOj4R7MtNxrltn88ErTnPli9FftJFgQzYnrpUyK3yQZjLeulWzulOPWlh5xe3YgOExajJQD
KwHGGGUtvJJrsmyD9IeVxMa67YfmJWu5YsAiIeLunV8S8OOyDTxjQ0CB2sUxK1L19dDeB6UdHvKW
zKlEtjYY3exwMfBQtULGrw7Ffa7u6BaasdTuysBJbxPHKu918llkVckKG1Jh+LEmFJnDaCGUj0Ma
NUDZxxXCKt84BldBSnAtXS56exUIfbpxTQILXIOkeyirIG9aD3Bn1mVUhKtWJ+MXDW8ozbOdozX2
BlPxuIVCWO26kr4DAqXWj0Tv+wkRtqp3OTvGSk01u6sa4uOINxlZrPSWdQTD3itp0p0k5DMNlB7X
3J1BzPYYcsBTsRfm8o1AiJDNTOZDuar2tUZ4MdGLfg0zspeb2tGHB89BhwtnLbiT2M3h98Nsu2qN
yKEwaAY7LbfbrVdODRwOe/xR0UFig1me/QIoIIcBllYqBs1TEoxwtFRqURGYrSYECztJuenb0CAj
F72YrgXHKSAIS21hwsINFhzGvdS1G5oUdhsuYvqur5rgZ+FN9c6Ubbqc8uFnZ0qLSZ2GfzKge2gf
h3ojo77Y9DJWG5Nc19pEdkbGyQB+qQh3U5oGbBR9O1ComiOBuazVNhnJNkahvh2gdy9GA5d255sU
fyKvWU9GbaM1pbFG3nTWS1X0ZOrmzXbE23fVGZq3dwby4ItwqL7HmnK+q7GiophbRX4FJLhaWbrJ
9wAh4PuvaYsKEQVdtqYU4e3sCAuORy+VdSby6IA3SNvFgR+tQ7/V2Fz9bG2MSJRL3fnTKA0i1MwB
I9kDuSeIwZlIUDrNVJIyBLvB/yTRQMWz1h58katDNobOwwDACuACSBJ8KGgWWlNeeTF1vN7SnXuq
Oxx+jvVKnKEf6RmgHSy4goQsQKaWBvTlFYbhN6p0s5SKlsnLUNjAl+qcDh9x3AKAjN3oKjFRcicA
1Cz3MJN8MEhHyYudaXAYc07SrMOIE7iTPGhxUTybLcQZC//ZumU63RoERPsIFsCyslCnJFHkX9tU
pY49U59DqunRQOAMyGI6enU53MDA/EmNyLjDfP4L4R+ZuWnwt11vNavSN6yty2VwT6cKeXD0sd5w
/hbbZGLzi6rMxfeZ9giYVbgJ49p9pSJH776ZoUzPS0SlFs0t6BpZL8OKBAoTcAm6jOxJiq6yAByy
oAwT/ST3Cg4JQ8A1AWO85G6OCU2jXDjkOfpLDXol/Gw1x3X2NwABuCRABi0dF/whBpdgNqePwTaw
+pTone7PkaX94pAPFXwxNqY+mtQm8mz/iOIVTeBEllQzIkS2MlcbXaTPpL/8dUlKcTl2ukb4qYUH
EnnBetTIsjdpIf5MgftYYX95tBKNJeVBpr6320Fc4zGuNsQ8RFg43zDUG/bSg2kMzwJtH73KnVU1
IbAJ0sHc+ToyEx+gQgXiw6YOe0MR0nmWPlhp7ijdQRfMjimfilUQTWC9AsyDmfAfAJLsptHGqGKV
1OyyISUiGxNSYdgZdS1LtnGKw5rQAL9ArYl1nQAHDmzRL3ORiStSvcApkrA4CJt9aOnOPXmMfrRv
NYE6qCE/BAmMBR7n9lZ4ZXPw8PG8yKQWR/jc0zKUJAtcK8x3LoWMHZJb+AaScGaT6gADhjB7qjPK
5Wy4wZUBQ9FG7D8SQhdQLReD09irnjY2ayMrw2eVjTQLIXWIdpNM/t7RTOMZqZO5qeeoouu6Ytvo
pJ/Ji6nDhJ18F8Hj2qQDetow7MBu9IiIB5XmT3FoZw+aif2WC/SIdov0d5wU39xx0DfsErDgqL/s
mljY90mg5RvUHPYT4k54HolDUQqBAlXPXOJipUwzJC30eWDMG/oNkzIdKJmunLlAZE2uMQFyjZEx
Z7JE6VG7ZJ2dhrMBUSn9FAqhPao4hVmRBNWjlg7AsSgX3oCN5hU3RXoP6h02hwIhWU9FvfLMvgAT
LkjAx1Vy9JJi+pYTgB3NILwbYVasoqx9Y1Pp0R3SWBC3/7j1aH4CV4Qo10T2s7AIFGmqQbIZBhsZ
CpprNEl3VUAJPHopOZyqJEPJy+QS7pXjTZcXM2quDWAcIwHzkq4QK9uM/8D6zI9h4bREP3G1rWv0
u0A55P3g9z/wlXyvgVtc9VMwPjVkyldUZLvN6PNjYda4BAKBdU1NLd/WXsf9BK80PAU66fj0R/qP
JguPNDg2l8TFEqSMu4hjyoppYeVLo7ZK8MKcPNWQOr9iqI/H0gmpHnaEsUJMwTUXu5IrCrK3h8KJ
063TuWrljeSIZiUOdl96aoxJmtyi9uuXPVsagTKCny53BrCcJDTrLEQRnnv2cdALLLPxcSrvawHx
BMq/eDWL1vwZ6jM9y8YaZIFcWUZDWF9Lj05XVhuPm2zyrI0j3Oo56muSCjZ3ZKjjEOPNYDgiOJe/
WPjYTqPEpj1NTIcOrgTXgBs5Q7mX4dShCp1kbnpEPpoSUOUEHWWh/apm4XBews7J0PhtAxDphzgB
rKEPRv3LC9rgt5ZDoIxiL9zIMuwWfjmDLoFx5syiOL9qDHJaXdE+hUi8ngWxGjJc7KZ2R9pq4Xr0
KoqKNnikJOwRjSfxQ0/TkXvXQ3WLRb2BV9XTacwsrT+WQnDDf0VPPfCEnYku4qpsSVouY623EMIn
CWrYEJb+sYyzkrxJmV6xSU2PulFoe53q/TYpW3YWYhRJBxxCSMUVMbKx3XniB5Sa51r49y1wd2j/
JJkS97HoH3Ob5J4kk3NbDrZzoPko8W6Dng6dK/AXA4lg7Mf5dWTZs3u8yVAZT7m40tOW7grkareG
Hoff9NkLJmwZHMmXxW+pQRVaoBy7ETkqU4q2w9pthuTA7SK/m4ZUbTT6oG2gstCxwIqfQs0o82W9
i3I6vsCHc0nTOmTXaZeyMn2YybvUWRsoHdVVkF7jXYVG0npURYpGx9wRkYdwwPzMXJTmKexmtoYD
1LTqU+QkiDypAiDkG4xwgrhf5Wv2j3Dd0D+CIWh/0XNTXY1aWzAVjAqRfe5Nv7w8UXz8WdGRheXe
r/0IjasGpV3MFaLIUffmNBnrERzTylWNu3UMvpRVQSMQsI6ol+VPpJfFD9odmTsryh9EWZcb0r3/
LZrDqA2HeSEHl+5H8fDq9E5xjcEp+MV5NlyjBUGpAwsU26iJl6qlawBgpza9Iyc8Pnc5WwGVV9qk
J/ZjWQ7VorL5kU56v4xJ6iWtcLjQQZpGPaDG55GL98I0hvBeoySznQwdhEHSMFFYYoeo5TUAgqcV
Cw6UlhuIAl44914hC1UcfIT0i9AiqKIFzLqtvXWGabbXod2VDXhfl1TmsrHvoBSXj7mCwbMI/MA/
uEOs9ij4ipU1jlQ7hTFelxEIew+R+43MSJPR2S/Z+q3LhOlsFxkQNXfqgHTiGN3qWJJ0vqOeES5z
I/uJYcVfQ4n276yglLuhgxoXUTlES6Sne7KrGG9TPd92Bkw5r63826G0fsGiz/Yy73D1Gr0DZH+u
onNPu6HvFMcKQnJ2Cq7ncsi9B8tCJenbBYjUDIhjTPXylKGhWutccu4GG2NBKEk2GD3koSYqnJuq
qzk0XTUHZRg+okHEJA35aqPAuRTHY7RjsmtrmkeGu9BBTsVdTZ/hztmuZSUu6oxtqm/ccBWEWFDM
pqgfzBHeJXsJ6BefpkwIGDU8OCAyuaWGnJ9O8dOfw+WsLLs3R+/aX6nV+puEPmAg5UCwBJrXbcld
ZifRjT69YlRDbYsupVGENsc2xEi2GuCgh7rk0NiYrT2Jp03qgAUUrYdDvWoOtY1JwHTV+FTbpU5u
0VN7dDj4wi356sCSiCKba7ChNybQtiaAzh24W1OI/AZuV4gbCxEHTe/6Fd29WhQXBZm0BBGxho1a
ejjLnKSgqULmDcCeQPc0biJomCjVvkCKv7GMzr0q06nYahL1TDtp1Y6FRwhdk2dvIjtc+XrqHBLk
sCtiOXajpn0pkBLuahQzD6Uz0aS1pYsiBIVoQyq6v4LtyXK1a4L0UTiPnhQPdmL2qygf1XGyzRe9
M2HHJxyqTUZ9ApWl89DipDvGDUdd3jA/ShNZdqK1wY7CSgSwgd4/o6vwwZboryiuskhImBJpaQbA
WkpO1/9RNPexge0GujYXGazY9ViPbPV1fpAuFgGjxSgKQLMF/ZBlO0BaAsl3G1ERNcsfRKnENihQ
gcDEScsWqERzBViLiQsUSEOrxIU1/alUJYAEBuXOjLTwmnllXNG5bYIeNdk4CIOapn159pvAB2us
3RSvdEnCMtxprb2QXEeRKep4TCpkHyTxuJLbhmSvRGM0xBVGpBjHjIbw/MFgcbEFSrWyJuwqnarw
V4Ve/VxVVX0vapo9+qUTb/1xkCsIa+YKVe6PeiyoCMLXPOYcOWur8UGsFzXkBazZS7Q89i6JgAgY
rctmP+rf28EujzVle9xFVH9qiXg5Qc+96GhltOpl/4NGamKLzd7ZOKlq32hjZO2lG1E4csUvyHzp
pgKx+uD27o/AdlCzVaQLqJ39RtQr1xRuuJWGSU3iCLCbU/RIQFRLb63OItEn8q2pwEdJDOBkUk1v
Y49YARUtvVaKNuBb26VNVz7oOSu+MNJdqxn+nW426YPikohkvBnI2ZOd3jOpfpUNJYoizbktOAEH
kdeJda8LZKS1FAvb1rLVgHt3ocYMKiHR23KYcGMiBczXrc/JB8m6of0TBKHQDYftoAU6CjqyL6Ru
xoYeWqAPXdNu9hENLlZ8Cu7dgRjXTpL90emruALslPxsxqK/N+1W+1H2ZIVS3WiwHqqHkrjyhtoa
4CnhDd8J9l6Rl1lkWPHC0AN1WFUtWaK+Q6YQRflvHo4lnQ/4O+buInlEIcopgno/JEot6qqs7gO2
nV1QgMak9wzFCUqqeoZ3HeUNHVWoYej44GIzujGnkItDinOWOnqxtAe6pix0b/SudFqZEFrZI1Ji
zjQxgZ1p6fGBQAoVU21X0951O+jGgRM/Nx5aSUen3lDHHA2m6HmHpL2WTa5pJNqqCix+VSPH6V9p
QkkeOU5swCICaD/2kWHId1RotGUc43vspEGH9CRz8JHgoBA9vYemDMukSw+oVdM1Bm3Aa2zp1Ugr
BMqMB0wnt1EcO4+of6JlmZX2Fl0LPCeIHksy/QGmgZajH3E9ThmByNjW6qPZWCX1BnQ1VAgUt4p2
LPy109l/fLftfIqjwzDf7TXYVdiksM6Yq7wfKR2WHvJk8LeA5iJrbPcW4nSf2M9smwqys88ut7Qc
Qkkqo/IZldFzeaSfJEkoQ+YvNTDwkUuV2VFlNQEvanN6L3Tr+LVv0WPplgbZHGohOjXf3NeFT/oE
rcZvqx/aP74FqlDB9NWS4s0hC7tFd1NsaQw3zn9d+gdjgVp1BnX8QGd1Q4cAHzjTSgUb8DJ0QHan
Abwf8a0El7nIKwufeKL6VWmJeFuhw71SBFVwz4naFjXHLWY3O95VtH0CZArVLHQwq7SuDgg4tqoj
9avpyaILwon/L20KmkBbp22orVUbjPj3XNquFbX4rbVIL8m+lb9jywi5H8Q6F9KSV2PM0APVUY+2
DIdzPjPMg20h16sxrlxxBe3wFET1VdySz4Eb76x1qnWAQgwbKkhk7nUZh/QJHTZGif+4oDAKnL7r
NP2J6jV+SKU729ayrb3yCCY5ITAzScNfF+lYXYMLN9fVlJZQIWgGYFchXja2uXQwIAKZ/IhXEUMW
+Qz9IBuN2iwMl6pqQdZYJtpNHzqRI7twi3CGigH+dlyWVf8t6r3mVYfLBUaVNNJ9aaAlo8mxuZwK
D7qywfSrQhgu9J58cqiBb2zv1sW8QFg39x8RE7LWUkM8Y3LrPJIJBDaMJQyl51wkzVr13Sc8eCmz
nOfpEnHsg8y8C1Iyrxoa+wdRFDjTBtfFVo+MFe1jRfLdpJxLyRu/FSJv25TyYPXYJKGSv07trI7U
AdCKEAs5t8Z23TThq+IkXCQdWQly6KRcMbLA/ewVABqkaRDDoy0AO7QRAgbbDGLVNMKOSLhUWSVe
I8I399qk3whKmKF64t4rtx1+cBzQdETZl1KyVCLa0XkyGnY6ZxbqV224sUlji91Qojum41hsF/f5
gHXXQ0HFFkQyTNcrZ+EkCcSHwuGzpZhpQteEeG9m6TMa8ie7sdhlupQWxyHthS03rt6g86Jz4qpb
g4214tWUjpDEaE68cEvcsGPABq4N4Mka/tBlVGrmw4QcCvldWD3TB0bfOkXSn+LAtDhImHa1TvmU
StlEBRl8jBPq6qDrKNg5riUaFaOlkErKSs0ghLDO8u3UGM6vPGpou+lQB/A9dFKX24B/2p3dcByF
yVTZ/PNf/6v49eMhJLL9P/8l/zdKN1ophwCKgaLBJbSe/+nPm4ZuuLppUOUxdXHWzLxVvuJ6Peb3
WJ+/+VOxzOX4/fIQf7d/ZwjTJTw3dMtU4qwnOwk1u43KLr+X03F0nvDFWTG+ZOyOl8eZ38THbuk8
hLRdnVdlCBpdf3xTIT0qzDF1s/siuiVJoQp/ZbIvt+Fria3w8ljz33xpLOfjWBVGpnDulXg/Dq+Z
/8cFEOtS65ak15MUldkBPdjlET97i45hS6m7Bv9lzPPk3TxQLadXiYjqHqUuLrMmvyEgRlpxeZT5
7z57LiVs2zJYyS4i5bkj/btRWkl11wy17F4Ze5MTHTjNy+juEn1X9r8vDyX/7m7PZHg31tkT+XTo
ZMIzVt5DWUDs3073uGdRLr4hBl62Glllahn9b9c9DTHZ1PqLh/17afEHOLZruEKX7IbzK3/3sLS3
Sl0UgyytvU0ome0uP+AnX+zDz5/NR5eKcWWM8dwO60incBFtNX9fWHeXRzE/+2LvHuJsJjquIx2n
Z5Qy3fvBalJXrfpxeYhPHoTDgsmnlDQorZ0t4GQgnYZAIbv/meTfOxyJmUugtLo8iNT/fhBcXDo5
OokqFzzqx68RkXhVNT6z+/iHvXjjGhPad06y597danvV3iClCNyny4N+smW8H9MUH8dEvmGkQJay
exuwO8LVuHDXPtmdJD957uHyWJ98qA9jne20kefqk0HflXuHTGiPhVPBSZHjy+VRPn0iqiMKxZdy
6Zfw8Yky+vXFyC+ze919msFt/Urr5ia66EOmn5eH0j99IlaPZTI3XPb2j2OhSbZ70fBERLu0TLmH
vrex/pg0FVl+K9U30/DWXfsYmFf0fqNMSr5fYfS6dfNrDvrQI/dwm0CyG65oEXn5T/trZdu6sAXT
SDekOf/n4182JGWjaYGrP5hd/VLpj6jV//zPRjjbvJr/N4KR32fu3f/w18/eLDlVFys4f38lEQDF
K43Y7/Lfb/EGPmz0Z29o/vfv9r7Ks8gsC0awqQzktP9aJOYh/mpNfzoKAjPdmrdXov6Po3QSRxCN
z4wHsiFIkWDU6B70oQ6petv/0nSkfn59rw/Jd0k1bzDL0yzs9KNkazlcxruUSx6XtO3lZ/97dlhY
KnGfOBx0ru6ebcxx7g1SCJrRt+6zZT1G+//Zz589tAK5GPfUbE4ViNN00/7TU8vmZc7HlSF0wir9
bB/BzVWgvjHJt067dthGwxcz45O3w+87SGlcW7Coz95OmJHi8TTpPZD0zhaW8y/+fN2ybA4UqPrK
mY+BdxMP1agsbFHbD1V9XQEe/mKX/eyvV1IpfHm6IAw8WzmxMuCejIMH3nI/bqrhn39b3ZwjBlNZ
ip3v7JCSRW4WkZb4JwvCns7C+ccLH1WIozvIiAw2L+Ps941AoRPTbO0hBMMHC77Urv/x5Hw/gDo7
8bCpyzGjUzL0N6SG2yz/Ikyd3+/HfcUigw23Yu7Yagl5NnuQuuHQaHL/5OL6o6kbmT3zX0xQ1ECW
IFZgh3fmKfBuBhWiiOiFgNal9n+71zpW9cuv6O9NC8KJYTE3Cbd1cX4lMrWm0UaKWyd2IFq4op8z
aOaj//OJ+mGUs3UgtbFqKsMITyFIJfhd2RdP8clC+PD7Z0cgXHqMCHR3PjXVVRNekai9/Ja++v2z
r8BfTmgbqvA0PtkwBMsv9uhPPgLHhetgR1MuYfTZJhqadFiaBiM55dkKWXhy4IZFR7PLzzBPxrPJ
ygFARctSOkW785CzLquEkjyDiJbm6VQ0siM6qMrfoMO8PNIny4IVoVgZtpAIps+2pTSk4wOir/qU
OjfcE9EqKPf28hDz1nD2MB+GmN/ou2VR5kHErl7WpxiB6WbIqM05QBfogjaJOzduT3VtAicFwkRm
OCXF/M+H534gSCJISznnwSDV2gBHjF5RG8NMUU3wny2ay98Uut3cRgXtuMUURshxhHlVE3UfLw//
93yx2XAEslfTtPigZ09fY63A/ejr8CxW/k20Gf746Rez5e9vOA9h2KZhGkJaxtmK6scspeis5Emk
K5iyKLojf3f5Kf5eVDY7misMeiUaELzOpontefRVMoPplKPrSjEY4R3+FyMw55nspjJt/eyAoYNe
EUxpPp0azCNBEy1+X/79z16Sa5gmlS6dvfP8JSFaNBqqayNwwmiNkcyLtLXW/YvX9H6Qs72HFkFC
yaYYTxMuYgNJ7fryQ/z9GSz3/Vw+m0xZICahNFmdNiUdZLWXy78+b13nC1XxD7kcvjSH/MeFagLh
GlFbV6dBPlXTqQTQTVtRsCqu0641/+ryaH9/EJ6FHmnggnRScP/JwrzbFhyEbyhnnIoe9YiPqcGX
5ptRpF+s/k92Ulc5JgHjHFNb5ztp0mT4DnOzOuGi9LpwNaRvfV8uILVTcrj8QJ99HNNEw+KwzF3j
PCGKoKQsnX6oTpjSHirL3/em8UWQ9Nk7Q3NMKZ+cqyXP31mVhcPkRBUtKcGaPADy1O9i2YADjWj/
dPlpPpsMtq7zOGh85mn7cTL4lMZEZOTNCUVxjrjgBVfDrrfgZTWoThNb3tJQ6ovpLT97hTZ3Mi4R
/zldzzYBjIwtqmIGTdGRUJOxNgFl3+QPuM+Nz/hd2z33UXvXY3PpXOiG4S511aZs7IfLT//Zi373
h8izaLQp+yqgCtKcGgiEVnc/5kBwyufLg3x2ML4f5OwVl21RY+ytmlPbrCbtNh73po0qAniAONGZ
vf5qfX/6dtm+uVly8ZVqfuh3Kw5YhhkXIw8lEFNVzX3kef94E7dccjz/b4Sz/cnOvE4q2gqeEEv6
1EhABA3eF8vsP+/+fJti9qO8ckgvErl8fAzXdkWvzLE+1dodMqccbVYo79zyVRrZTnk7wHQLuqV+
sZF8+rHejTqvl3cvz7PrNMvGqT4lA0r17ipTTx688gnsL2XXNlmUKH4uzw85T4C/ntTkzGWXJHg4
zxZ5aNYB+AbNie6JKyGvUtpoe3eFtwWsmAZXXYgYUXtD+f7Fs346Ud6NO//7d8/qhwB/Cz9k3EDd
Ugt/9ugUfvnZPl1gFmlAYTtMGOdspQd5U/da4dUng8uwdZ0CltU3l4f4O49vMxvnl+fYQjlQBT8+
hueg9g/ZUWi001Gnhjzq3lv1nd4epWsvZf0nt39K/1brHoPiJg2+GP6zl+gI6UhdcRqY55G1D8Vl
Kg3WAsxWgRmw/OINfvX7Z2vNicYebxa/j3YXWZJqv8gofHYAvP/7z5YZAqI4iXHuntqRMogHaHNV
Kh/2pS2bZTqrYYNkDE7aROn28of76snOlpoKgEYmDk+W07Nootlhml9dHmF+N+cLiw/DJZoSC8D6
s9knRzyJaVowMyx89U9OTYhDw5Tfl0f5+zlsIeZWm8rkKmefJxkpP7v0VVH1SW40Wv3ilVpdHuDv
RTQP4JpS/PchfbahTwBQkP13DDAgkdnqMOy4RP2LMeYMKXJJwjU1P+S7vYA25UOsB3596mGKx+tk
7qX3xanx99fgMUjKzNcLxD3n55LrD14H6K8+5c4Kv4zwOQ3XcfxF7PTp13g3ytl6SZGAVy3tak+p
eomMWzddX35Rfx8QPIULDlX895s6+xjtYBA+FyYHRPlCyZfoZYuADCPEMa13Y3njyK/Cpc8+/xyZ
2Y7k5Tnneyi1tXRCqFKfRuwPmgEdFdVC98XH+WIQ9ywSkp0x1GNi16eguKWPngt4Wj5cfnN/7zTk
HpgAkvyocEhjfpxiXhSViFhY7zCStAbu8bJDCxHRLwH+8Re72ueP8//HOttbxOAEIKZSIpRma+tU
JTeR88WqnP/cj5vLx8c521yiSAwTrjFOT0i9Ea3yWpuqpKkvdFoXVtVX+Y1PooQP41lnX2iAIuBj
IW9Ogf/gsVuG2l4U/qKWq8bZ2cxELTmUw36QXyyoz5btu89mnYWvkVcO/EM4achjF9/q/kq526b9
4m1+NYr+cXJ0Zluh4GUUor0hevWjY1A9cBZdnoJfTAvrLFTAchC2LtCjUwDhdkZa0l70i430s/3n
/eua//27jXSwSsxVI9PCwSwHUUj/4hG++v35Ed/9ftUOzeTVJY8wPA8ebp+7y6/o09+fVSw6+R/D
OP/cea5yAR6vOdE9ZhnkN1P9+18MoCubrCpVLnFe/dKiwBB9aZCKjJ6DTVQ8/YufN9gpOTBtbg9n
n7gaRNR2vaxPwBJpiKl/sYl9+nre/fz879+9fkUN3ZkGfl7oMOSvtDbdXP77P10IZK+QTfxf0s5j
t3GlbbdXRKCYySlFBdtykhzanhC2u5s5Z179WezB+W1JsOD9DXYAGs0SWemNz+K2PHLIKSJXRxpB
qr2JAlw2PVUEMok2LFuav78f6eQBNqd7bAIAypGf2FqilOi1xKzoqY8z/JVsoBlUKbCzmpbmg2Ta
fD/gCZdujj7zWpQDEmU8vMniBiWyyNCgpyXgjLV+EY0dMv1r1byMTUi0syq/5NCL/P24Jz8puTIC
+bMrchTVpF4XoVtCw32MmjWaEFp3k6Uvln7G3Dx1usx5ZiL6OonRw5XtI+Y7osZFBDzG09e8JWjq
i3jQzgxzagkqpjLXDlGlcpSAlSy9pWVAbfYGEjAIkPfrJJzs/7A4Pg+ifF3nBU3fjZTMAscEBVuU
JOjaqMuXvFsV1RnT44QDhzH16YUOt6xZ0vATmYyV3QXeAzoSFPWvRrC1ktgLc0v4B1bqmAikQT03
TM9ccKe/p03V3hzRO0o4IyVD7SSFDnudEtOpbq9pOH35fgWeGoLUgCIsXdMwHQ8ObbQ25Fit03ZP
WM+5Q0f5zGydWuGfnz//+adTKYBar9UazzfVYJHAWZPKG7OFqrr+/j1OrXAKG3ESMICto2BuUpoW
Nf95u9cUsOb0K6aQ35K2X30/zMnX0XFC5gy6jQP39XXEWKOhK6Fbgx/h+AZA1oUCe54Y3ffjnLBI
OYdI8oHxUVBwPVh4XT+ovo8O3T7XioVBt/8kX/TlhRneKJVbnrNJTywChD/wDwlUK5jxBwYjUMc+
KlJSE4b/u1lU2dv3L3Pio8nUXSm6wcVBGOngZSpaCDoQBQMHNxSm1ZReNBMd7mc+2b+w24HZyzCE
XBSayel3PDgY0MIzE6mb+GaoF6n+Y0Q/dabvpPheM28Uf6XnwSyD6hSRuYDg6dKhu9Coq0bNElAq
Zdb/4a01bY6WY7GYh/UEuSZyo2zCcd+ma3ojYrhX3mX0+v0gJ2fu0yCH6zHWOrkX0cgBlTqP+fQf
nG+ZjNj/f4mDb4quVhTrfjbuaU7okfZLgVCe2bknV8enIQ5WBy0pjU47Fa8AuhPh160E54km8P/t
Q80f8tM5FA3SOAEEGvdBvQFXG9b33z//3FscnKNaM8h+YyR8KEiXtHJ315O9tc3l/zbK/Cs+vQU9
6qoZhfG4D/UrI5AWekd/nn2pncu9nF5W7FZMBp0GhoO3yZXOG0WQj2hQubK5UH5ehUiti/Z/zz94
D5LJcmj1LCt5Wg3qJkrOuAonboMvz58NzE/fCf5WSgVLNe79aenJNMrRM7P6fipODqFTjGQQ+qD/
4OATqZafJkGL0BgQILVY9lCV5eX3Q5ychU9DHHwlummGtE79cZ9WN7Czp3L3vz3/4CsFFeDCoOcV
gHaCPWTfff/8U5+IomjVoHBZ5Uo+eL4YyBV2jTLtdQNy9MdYdDQKnykWmp9xeOjrLCYqYrglqcr7
OtMjbZPZEBZiT4U0OKi9n6FoE21M8zLshjNTfmo+9LnVRMNk540OTiq5LoI07xuBW3JVC2lRd+OZ
U+qUH4KDaFJDRxLSVA+LECpEe3IfH2Xva8gXssuzWBaO3qAYYaISHYHVVOp3+uovp+hcdeYpm4P3
oh8FvSL9qBIHSe4GndlI3tv1XPJvRZdggRNtZdNT6J150VOf8nNRysHuSZFSnYi4KvtWE25L4Sua
tz9bfLJsWEwTfTuCaoKj0vxAE/FkJJF83yg0hg33A+vD7B7+wyC8B9UiOPVHn6wAeoMujCfui5TY
5B+vA2jUnqleOtxF/16ECcEpnY0oc/6Un86yNqqnKNcD+d5QLv0YaNOERsK52NC8TT5vIwYhcmzN
dWXUpojDGqUhLT34TZG4F9nfXNl6wYUnrezq8fvPdTjrh6McbFYxmlqFarW4By+dizvgU98//3AF
/3u+TZ3QXIhqaYeGJg3L3DlJJu71aKdFTxJZlfRCHdFFRkEtC88UKJx6Gw3tdEXW6fsjv/d1YpDQ
ts24TZDZ7vSl2dvPYzucqd06Cq3Ob8R7iPnYIcB+WD3idbYZlWkl7hUxvlcgO9sUF23yik2CEFeg
lxuL1gEjBzisxbeVYpwrljyx+kjvULSEgwio6vAlyx4RMEmzp/tKetTHazW4QJPo+1k79R116oap
RCChfhR9b0KvkDJfme6NyNyqXXPj2d3z90OcWt6oHAtSbfh/R9VjqJ4ZfpXMQ5TvCopChZ05/agT
4z+zWU8ORGzMpgaaWMthFXTDLOhF2Yv7WNCVXmQm0mWkX9HdA0BYDE/fv9apyaFc3CAmaimz0fR1
BVphhuYiXc33dR5iC0ICDvdeGLjfj3J4xc5r8PMoysEoeSjplaKL+1TSr3GxHRpzGe1NCpu1Ic4c
EcevRCBuvs4F7i8X+7xYPp12TVX5KPoG033UouBXyQvKOZbKuUKUk6NQBU80E+/sqLzVC4zMStF7
uEcvBNZcMN1NfWYgN+Cf28Bz7uPrwcr7/N9Ih31UObrPRRrPI8nACtO9Zz7bUHjDh7pGr6klmx2o
dEufseyOlyFVB1TKc2Tw76P1DrEXfGSvjPd94rTxEoAInInpp/YdhexzYYiYj1pbMM7XufIUg5A2
gM57I6ycBEhYVd3Z0cf3q+/4dPg6yIERqbclurrpCLe7FZdT1W919VyZy6nV8O9yxVQVdF4chD/g
ALeTUevjvWmv0+lWGm/bbv3jt6BElpbKOR2vwvr6+qmmWEnkOqrz3a1F/k1W9B/aU0wFMTydoBQA
Zg7Sg69k1xKWnR3kOx1FLQu6VXTGlj8xDZidVDZhyJsWeJqvL6BUepSmHDi7NnHHbBWc2fZnHn+Y
QqRxn9PU5PGB8uhPKyN4+Pn3p/SWvl1jvgUOOxdQIg3lyJLT3QSOTkHtLz/jh5x6ASK0BnUQHMbY
HwffB2+wGv003RGM9n7l+Q/jPLQdCUvjXhEG/3dULzKhdWtagyh3SgavtnZEdi7NeWw7MQLxU4v4
3Inmpkwb5EbO5XKnt4sA1Qz7CpEFkW6z6KIPz9ySxx+LsaAi2MQEWbiH95bahT3aSU21S+RtMV6V
aE79dLpR7yNEq1oyxcRHhcRK0Ix1MOnlLkDrO4XHE9RnXuH4UpxHAM5FcB4k6uGCahvIOSLFJXdr
+4aELbBBA7Gv//Ie7Gi62Yht86m+rqpUmGHt93ax01Ig5+RUuDT+w5f6NMK8LD7dtwPCKGo0MALq
TwvgeW7/036Veelyk6v4/2wMitG+jgAaCFlDBOR3ZXyZ5uj4bur2koj2j99Dntcvvquq0aN/cMD6
Y41IL9t8VzfFikRahqbSz0eQOfnQhKCT4khuwgyiAO1Oq9yp6MXnd/WPrWC62oi1zdE2Wi8PT3DJ
yyc5CcN0B4JhiEDF/viA4vlzkwa1scgkHIb0CvRYTTvxkh2K3ChNAjD7aTKTiVZ04j1C1yl4xDD4
OtGyHk7GSAx0B5gdoBAoKTt2k/LMRTRP5FeDCpNGJluF6gf/sefL/NOCpTs3SQBfIhXrIHTyJ7Y/
zh0eJ0cgiUlKZM68qAflLAgL5qUoBmZCvSystyCEHy1IPG++X08nDlyV5DbttvQEcS0d7IuYONOg
N1x5kh5vo153pV5zS0jNkKuiwSnrX9+Pd+LQ/TLewYdLgtLrqojxumBcGij3CXHmLJmfcDg1BK1Y
AYIaOqjYX6emE9E0xAMqvl65gg/uaJZTaj82pCicoAQB3wojRGjK1zHUsk00q2jznfLa94ufByh4
Ol3xJo1aBHX/KTF8Wlx+LgdZ5sn5rh1fFeXP9NNmNxYuhSsc5oicWpxXB1aCnJhmm1hKtjP3Kpr9
1VWYnMlDnJqD+aClvwiDyTqMhyZRPyFvXmJIRZpjIeNko6U4RefyQqf2yKdh1INpKGNDlyudYfJ0
qWV3UrSHLHmuLPPUikU+gYkm/00O6mAQqgwKK23ibFfaf9J9G/2HDaHSjocHOOvG2PMG/TTZVdKZ
U2kJlquNvQOTDoH2MzviKJ77b8IJTZO/n4MCh3E1oZQIM0ZytkMQ0JHbDc2b4Kshc0fLVEJtvxdO
XwDegWH//W4/tQ6QDNE4YUhXAxP7+nJgCpCjm3RElqc/qv0ol0/K+Pf7IU6YQNwm9MEbZN3lIykJ
LQBDl4J73hmQVORcBVOGBKye/bZKBfRX8x/eaN6XFOkADMaM//pGWoP7VKOwtes0g4xLTiWBvFTt
/zIKLa9zMIq0wqFpmkdBl4wlo5Td1oJ6MLiKd+YmPrV3SAfT46+TGjkSlhr8RIpMAJK7Nr3S4SmE
JVWz/U3dh2fOyhMTRBRqvi5Zf4g/HXyxXtEyKobHYNekw68uk10MTcT7JMdouuXQm88/Xg8EKWWq
2UnEYHkfDGeXjTrWcZaA87wXrLfosVDoc+cf4T18P9SJk0EnekPcda7X4nD4uhbiIcX87nRMDfPZ
cDrl5yeDTvkfgUJmx9IPF4E3Tl7VMC275CFEbulcLvrE3iS5w5WPy44gwGFxR6ahoyvKHMqzApzX
1U13PJc6PBE4JtTJ+qWUcb4sD809P5+Y/Aq7PjLe6TpOh2htNeki7laNWPuogNbRMs9uPOWcy3Ji
dX8ZeP7zz6eqYdbo/HvFbpD66waVXnNQt3nqXajeufvhSBiJ05WxzLlyG8PTMtWvYwnUQUvNxLVQ
6QhBSdtSrrXuOiqAitjLGcBqP6ghwvzAadtzu3i+HQ6MHWLJKOnQxIGrediemKgQSSsDPeBC+91U
V7a6jasAfWnwLxu/n84cS0eNif9eFbeABT8n5w4Dy1VpD4U/9Php0x1ZlEWBGr4Yi4Ufp4tE/2P4
G61cohhIIysCkeWdrS5z++X7XXdUYcOPIBDMnTJnA5AFODBfwqI0Y03pq11Ht6DssTFIsbleAKPM
Vx/UVFm1tfoL5Me9Bcs3VcWyk+qVj0eTjg21mwCk5RAx4ErN377/aUdH3VwQTMB4ng20QQ7rsvwU
IVQk6ct9P9wibAAraoUkqxashf/jUBsDcO3R1MsRQcDt4OxRh6Jvq6ot9mqaLtZgzc5M9alXwUmb
83AEpjnlvi5qY5RGmpEbni8DeUUgF1hv/VGXb0H+/v1HOzpF509FFRvpPiwFXurrSIDyGnUWsd0b
4E7p51v9+PGajodG2pJM9pHuwRCqZVJUQU2xSuJKA5JelXXmKj3ahLi0FJoy85wEcwj36xvomTLK
U2V0e139G2d7pItFte4luhAMoFRn7rcTn4tCXd4Hc46U72E5g9JKfaUaebXPqo0kLuW7H38um+AC
RZhExKgPP0jm1CBXOw3eyL5S//rgVf7+/PGk1+hwIZeHysHBuTznN6zYoNTYVtyP5pzZdOrbfH76
vKg/nfpFi1K8GdK5X6ZvC0M9E/08ujCJuXx++oGlrkWN36GXVO1fo3Envfbt08+/DbELzjRtrhw8
tNKluk/QEzbKfZK9oM++aMGnfj/C8ULFbiU0jGvM/B7lBdFGmhDVZXID+3oYMP4NAIe/VfNqnDYS
osHfjzbP5Ze7CVuPex/GOJ44oaSDbQH+TOotFHkRAiAomdItma1089H7qWQSwTwKOudKFdLTx+3B
ICvsvPPbai+D6Q6X/Zndfbyovj5+/vNPi2oQIqmzhMe3NTybxyTcfP+Zjk9ank+/H1NLdgTNj6/P
LzQ7gv/L8wVS7NTd3JYlYtVyuhAopMeq9fD9cMerGBVmjBRC+Ax6VNObAMc0/Wno6V9BFL8HJvlk
9D+tSaD+mRnBgbFxk45a0/vJjzGOo2Hfm72r55Wr/PgQZABcCj4Zz6eV4Os388F5BEbY9ixkpw6u
A+nnzyd1Tk3d7HyhiHswJ3y6coSeru+bVQ1dW57OVVaf2BvEJtCHw64Xxz3ZUxono2IG+t6OX/Vo
H6YrVazOtfeemGr2HhudyAL95YfGYat7IyZUqO3rnaoOblOnKH+fsRNO7I4vYxxER7rGbFhtjBGC
Fgz7pxJF7e8X7IlDC7E46pf/ZfyOHFUNeFYayowAZSlVb7hYgKz+EeOFpC1jca4M5MQ3w2c0cOo0
WlWOmnAFUDFKd1Rlb01iEwsXeW6p8dffv9Lx7KMqQMUOSS5qmo9ORj8o0kxBln8vyxD8YvqXQKZ2
8Bml9sz0nBiJK2V2T2b3Cz/v60bpQwpziAiN+2ZUAI2h5wEUzjOV17gPbRcLz/ux/UC/FPUzuAf4
rSicfR3QmryRC67RqHBewvRtzmkC/4vpfb1VCLgqyqwLxrHJ3vk6QKWaHiC/TN0DFtGXvqQnizRM
LBwPBAtnAu1AgUMhAxUNEJiWBrm/QEHdhMYol1cTuNWLIkvDnVyVDTCBCn6uV5k33tiMW8q/hbQe
DaO9lUUT36jD6wjDrKM7Ppb1ZpUIH6R6RTgzFIWZOZ4e1beC9vPloAvpvUYnYBdFxnBmteA9zDbw
15fWqLoidzVrxtLmfPDSZdVOXu8Z6j7szCclaLPrCQ36DUxCyJGmp+y8vClvIcumC2ZXXVfKaOQX
vYTkuT2lQ7qwBzEqCD8Y5XrQ02RbNs17bZnvIjY9B2Q0ASBtGIy3CQDTY5B4UuqUBW1UsB3oCXUA
IXwY2pDdUaKnXoDpMkPHtofIjSqJquM2k9Z2ZQy7YGiHnTTaxlucTvHfKfV9x5MyY9XIhewAh/pb
lMEKyCTy8SGVQmWJeDuJNFqdffiNELvli9CL3iMpBmDZGJUT09CLNXmXTVztqhyUf+JBbrdDNQZX
mdUQ26+U8DXIgqp1gnFUOOIartLE11YTEIVpUQb6K43OiGUHZviLWadRS/LzvWz1T0lf5+5kTvFz
agMhbkO5W+mJra7Yn3BxZW/ahAlANgsmwLLwJKykJn6MI9vf1iNURLWV3qcR3KPTAbkOHNO30r9Q
MsDVGmxnLS6Mm2KUHxHSjx+ropA2clGh9KvTIwKHBxq3GxhuACPXieTyuY0b+1dPorheWmkk1nLR
vsVl9wzYcIBfMypXls0EIO8s4AI0xfASFTlN1WauT6XjpekjvDw8ckWyvYtRVetFqkTanRn2Wg7/
PEsTN8tU615rabxtpCBd+H7TQYyiKeHKVPPxIxTdn5mwuCqL+jWbCAgD3lF0mHZ+AW076SxQh8nT
UFvPyjQBHxzGVCAvHBcORa4Junmj74ops/h7nT/YcAAGAHatJGW/DYtSt8QHA9XVXoZ6qSY2ml09
jGHwqsvDvZ9FgeL29YByv/jTyH3leLkx3Nr11DdubbV6fg0YuV33VfY3YUt7CB7JoB7qTn8wwg5J
chTm4sCVG7X3HL+zatqXhzHcU4L0KzOaDFNEgm40Kv0uruBYl+Y9cIQCXHKU/erl4mMISs7IONAQ
jytCp9fBZ3sQW5wQ0tqqLozqwgavAbE+LLJlUkRB6gqg71fNFKAgXqjlo2b4auGIcJbRNaJwnUeT
73R6U7iyERd/i3gowLOmj8mI3rLIY22Z5f5zW0vqk5Ep+cU41r9Lo6k7xyj87LJIRglqnf7a+upk
upKp1tYmDSf5d6eHnhPXYlhwPTZLxQjM6p5TK1yUJSSXtIebMRWgdfIwDN3EJ0RCWvSJsjbRrKXS
hKcCqrbVbj3Iys5UV5NT6k0Oogdg8dDZhgvR+S887Mw166htlrml03fYtHmysoZuYinNvfy92Eaj
SiuiNmpleVGDGHdMULYLI+rLReaXo1snubY15STeCL8AEK7LiFuM8b0SACdttOE9TNVybSQwyXpP
02mqVvV+VdeVri3q0fqtTqA0t/SmXsd5lV5nfRZBtsmrRyVNt2Mk3QMQL6T11HGwL2pNdE7nhQ/e
kLzIVmQAiwt1bXL1sP9VNL3RX1ZWGG31rprp8lncAfEo1KeaezhcEDHUbgv6r9VFbMf9YyZSv79A
r9vf9Hrh78fAHCUX6F+Bpa5nTiz56po7z78omzQLl5Fktt6alXobV2LdeGHotEr8C27qCDvZrNxs
GuOlFXkDBXGaBtWvksUtdFvtFmQBaPqu68rlqPdXo18OALrExocGV4F+Atkkdxu4ftaHgsm1GgJP
fHiQw5JVV3nxUnhQsmtUvG+HSKNSvkJ6zckaAcUNglzoxqi/PVsI3j+Qen9vI+AjadPdZQnzkmXp
+KukM41jJqwBvYGAr5cTmieLhPq6ra9bySrRxfDWNpW3VjsrfRTS8Dhl0YscdcWFpZT6VkkMdWuV
rA+2s7To9M5zqHpsEGcSIdhp1UNkPBtXQMPGrRRzL1ypRteBOkqn98SwQbaBSMqaB4jSRvCmNZri
wjDv3ZbTHgaqZrgk4zW3NcqSMr9GnwS9nDnQuV6zHdVKPmIIVwtvhnwCcOq8C01TM59CZbmzvEWk
S7Wx1KRURRGi7PsYDU70CRsIVU6owESFOH9fTqhmeV69UdvxJR8TlFhSeCmFMqVX/lRt6z5onKYD
5JfIybuNjeEERXDbmJPi1l0F1xpQ06PoKanU+w5MlFZIL1waf0ctDAWcprx1LajfMM46HATAqQIS
iup7obw2uQOBpEAHj9cjYpas0cCHVjk1NK02bZg4QWbfAzXPH5V6nArwrKnnqg2EOWqyNpEpLaZE
uoxlyFyhz08UasqSSnp1nUuqsgwDxVqErRVdq/xNJ2mTdaEj0CgzJ03HDyPR0dJihxypUvnZIrUM
NqjWlSYUF6GpDmIe2VOmy8mqGIWy1MPYcxNtpql51KUAOLMhAiVT56B/HW0pQvbXCYgvmLb935Fv
ueC6ncmQUXxnjGq7niPbbmqr/VLV+q5lFrz+pUyAAAs5uqMKDBajFDUvHIL9SxKPo8v5nF/mVlDv
LEBjnAymVi48s49vlGSc0JtJcvVaauX+tU01xZmqSl1Qnpwvgkb2XhA8+ZBrQ18ZnAhwKUNl0Q0K
TCSpjS+Mmu9hm+1vTW12opeflEIrKauSrL1VROoKzpRRLUKk6xcqmTkCe4a3kdUK7G4R5AtfF8CK
YAhsx8CIaMrN6otOVC14U4UFZLdpf68VItzo8cS5obAtWiWHtp3iqq/7WIPYrsT9lT0ThKxgsBSc
m2ZygB+U14Ynay9qFz038Jie+ga4uD5Y5QwHDB0FpZVVVmM5FWbJlgHSaN5ZU2kXCHsO6oxvyn7X
jTBdfqfsaDUoTGf0xG8/IavtdoV4oG+wHjaS0cXNbafJwUetYMN0anVZ2cp9o6XhtpzA4V5oLfwv
R9amrgL0Xm1FaO5io49Zx6DWDL168a3mrohAd0qQVxdKHID5ubKgylXweyJQrlXddhexIWmuLA3G
RTJmqMMIqXQq0SndKswtsL3yNNf7cVerY1ovlEwuLls9vfEnYFKeFlTLQZI7/kbt2v5bVZtQZNBq
WLI82mUIvSwsUAgebGuCIT/8VUf5vS/6lWz6Gb0Y5KFie60heFN6+m9fzYQzxR4tLSqwNLBUsWNG
KbHcMHDsqOclDLB0BGL5ymqSLzQ59lE1Cv5UVZSshiKuSf3Vzyr0l0WiGC8T3b2XcaPf9qoCDckq
/qZ5Zt1Evmh/QwgU29Dy2ocJINNaTrL8Xpf66DHzm3yZemLc+IXR25BXExFd+3B5HCm1/StR2tMq
sUZgsGaf47lVrd44UC6xvGIaapY2TDJHgEgF6drm2G4wz8jnZtGvYuSqc8ByB3uEX6F0SGGpvrW9
Wb2gafdqSt1b7xserepBjdUWvQRW/+CN+bArq4YKrYATZivqpps5lEYiOFvR21hY3EK/B2uy1oMV
dYAK7col4Kc7qRaSzotAtC0DXyqXupeMSztWoitbCapbJe3FXd0Y4ao0Cp2pMGLwh34NR64IR+8x
bgoKYz0F4vi2ac2cBnetmybXNyVlJSnirxc03W2iZI+VYaRLTl78BhGWGzkzvISKNcruOin13+A/
NRiolVHxdWo7WANvxcKg+uUV+av8Cp/B5IiQgqHfZlpaKg9JYQCnNBW45isDw3aR0Hi8ipMyduMw
eCCz/DuPMfFy6Mqq3oIk81qcCXv6C6Kv4RTXOW1Mfj36FvoyjSH2UddobadCiZbgKad76M6z2NqE
+Z6XzWuo6M2DpEm3ZdVRLGibDX7QCJ+xLlNtmSdpviqyQH6gOMNq1iDTw8hz8qzzpStlTLMANZJO
slssU3JaTVuW2ItTtvJ7QZdZKxkvHRP04iW27l/rDdkI0HT9RoRDrl0UnXxDyr5TLiuozwvokgI6
pa62y8CqCA36I2k8+iC0GxqWLTcKkg8l0rFlkXO6ke2wd8qwDy47nzo1ByRl8CS1uX8Rqp7fu4WS
A47PAMLm9NTkl3aZcugUSRw8D4ZvOZKJAFBDfdsq4e/TzCOr+dJWxJuhT7GgrQP7Vxusu6KpC1CL
ATo1Nfz62I8ehDyCPKuyfSqax5zc0qVmF5h3/tQ4o23VCy9I09tcpDNe0queMyO7m4oAQ4zOfMDb
ECuoUA8uZG6MdSgX1tpXGoXNrFouNf7ZpQC3WO1oEVMcS/PK7NrvgzK9yVsqGAzxKijSb7ee32jW
vScEOOpJIHvplclHqrcPQk0elbLSWa9a9xwIvXi0kloG3a6M03OhtcNNV1ZbK/UNlzLMmFVvW69d
OD1r1nsWIPcaFhJWH2jK1yiL6LqkrieGtVOi/RoibbbzYOE8Gz6/XstRbuym1nJaTb33gkhfjmPx
lEM8XmQR+yK16j91ZyFDEefPWo9ipzzhCgZDiZQtuLV1aSCZWKt0jrWDLR6wex8DSwufhRKYb6oe
BJeTLpdcobWZOMng5TdergztIk9wYBP6mZYJhSrbVkkCsZIn39vlVmZn7gROu9hMWrurMyPutyGc
YnmfGPh0UF9AQPbeH7kb/8RNe9WVUe7WRvo2muhqE8KI8ZeKLr1uA+sD3pDm2HIr0J7w+wSfTMgt
eDmLWjLLzEqMC3Vgd+VNzoRPiKBe2E1u0oOmlRd6Lt7FoL9rNmzGPOOA1FPxrtQxaAiOImcK+Rjk
QFOqEYaAb1Z6zdNELdZitGSYfW3S/S21SQK9YvqLsTIn5E2rwN82WddeFqrUqk7cF1tv8iV6+XXK
qSKl02U39o3noaAbRQ7HuyExTBfPHk+vDyMOFvuhEt4z5D6kfEBsrWGDFotxUpPN1FvBKo88QJxh
WN4bfdbhwhdzz44XVa/oZjRuOGFg4556i9YY+y1ltrxDH1lOPCXdg9RPyVtsF9mvMmqzbuNxDt9G
FO07CldPt+hNDVHuyHosNd3emMS/ooUSiHg7ckg8FrEfssONqqHwUxiJg8movhRUjV5MytC3rpdL
ZrnK8tRYdy24wCITz/jDvZtS7HeD4d0u6zSvaWBR5bckb9px0/mx5+A7USjrc1JwC9oOSOByUVv2
tC4G6xef3nOwSuhCsrBVx0k8wCfvN3GI8292m0CWV3bY2JeiMpFESrywvWmauNK2dt6C+9RD5TKs
rWpBwUPlan0D8EBXN4akvNgBXtSQ249Bx4vRaO4Ygb71IrGHGYkNHvsfZl289GpsLqdAtS/6Cv/P
pl5kMON+X/hB0yyrSiSLSvRVspCEyNxS9UK3snBnmtF7N9vOW+hSgvqtlmxSSGxKaWxyaUyrBVZy
6ZjGtCwxr2wj2ajVL0vdNEbtyKP+Rxn8alWXhXylBgHFvQTs/+gEPkD5NrjfmfBb10hAV49Jdour
+aTUfryMuw6Du6ijVW+btRO3dbIlwrkPwYy+jFJYXKWpaaZu7xVvsoT6EedquKmCybjxNK2/j73C
dqMWZrEwo4e0mT4iP9fXcWhl9AoqSrLtyAs/RlObv9mxbj109vBUlA1k97qCElQmYQetfgIj28gw
rBMpdSO9Q32XwKz2EfaZ/sJ93OcI4EQfZHFAT1Ecdh36RukO/QCfmDPmarIK5RaWuEaoJpWQLtI8
wb6WftlKf6dNk7yuMsDjsBvDba/4ESxbkTthm/21AulPpeecC1a0N2Nk0wvsZdcKxbvnZeBoPerl
vCmEwKqnhnE5wMd60ibCXTMkXV50plI5YsCHhZVmWQvdl5tbrYoQWfX1AlvAlgLCqMS7WrkrNips
1kdwj4wXmM+drXRul1jyru/V4k/YlohfeJyeE+JL06+CK2HdqHi1qwFP8L4yZuvfMIrio1YBsfZ1
OTOjlNVk8DMWDcTyBscpe8hiY7jkpiXvO9rJsO2S0FwNXfE++DEHktH17X1bK+Wv0ueHWnGVLv1K
sm+CrBScN/RDRfTomk7lpQNhQvsVzz9a+E1aP0+UMd4ag+L7C8vyJl4Lc+XSUMpQEF71zFXvjf1C
tJG2ooDiaayr8I9NxPNu7LxnyuxQMlJGdRGkuHaLPhi15eQZzzIhu2TiYDUao5H5NvFHWylo5dsA
pZxC66LQ7Qtp3CHsFP8x5wqY0Os5BG1ffW3wN6+kySp/e+087UK743fX7lARiF+UBMhcBTjwkhq4
8sGz8WXlzt4pXeAtOi03HQ49NmOW9k6ihdpi4NBZNVruv0VU3+ygWah/gOeaz1RrRq3TK+HsWUix
xipSB0jzIf6vCut2E9YSdY/UvVPmUhCHupxU4veaSMc7Gk6ta60PJXcEjLWez4hdU/X2BEw5s5zE
llDk1SfqZ321N3EuYg2otqzGq++TRacyUrpCvxsVE/REHRY0FoUmY1KN6t7snidzCZsr75+/H+JE
Es+a8Z9kPKljxO3+mlOJTQujIo1V8rWuHG38c339p55PpdK/OkD5uOtDJz6lAmdX9yjY1fpC9s9k
uU48fy4woIqIjhgopgfp4DQWnh3XtrVv9HdOT9bf99/nxBR8fv7/I+28ehtHti38iwgwh1eSkiw5
yaHd4YXoWMw5//rzsedeHJsSLHgOejDAYGa4xeKuqh3WWnsN+jUba6CoxvNTxEOC4ErP94Lq2vtG
LryEturxKLWYbAo8NjCGG24Q6UIX6dzjwds4ANQAKtJIevuNVeo67aiZFt2Uw29h7z/64w1lYSwA
g7J1+uYrEJc9OZqkRZ3GNKNraW9nFzASZ9qYbx6/WhsyN11tQh7PqE7H2vfzfph2FqWI/+0tVvuA
OiTdDanVnvL55zw+Rz/+t8eveqNqyYxxoATaU9leUce+JD53dpFoXqPPAUHMNFbfwOyz3Iw4+p5y
eWsn7lS6+u/CuSAcfOpGSAEBuwB2SXaIpPdbNwpKJWRYA8iIbORCnAo3/6jsObRj6JJQ75HZBs+/
JilHcUN/NnaMJ53qY6RvsuICafLsK7wysOqJm3GxjCfDQKf17mD7gXyJJHDOAmwRC/4LrHde5u0i
SVWvUWZS9aeX0uH2Dy4ReM49H6Y1HENgCqe0z8Gxk0grO/Np4BokWLeGSzJ2yxq8bTgDGgGTRA8f
ugiqDm/fgOYE3VK9tZ764W4WPgImw65+dPKP74g3ZhbsxytslZTFiXBszJQ0CHxGrr+/4c7sCBWA
rAENDHz7yWTrqqDSEYaFRWxs3Cajb2Q75mlvEXW9YOj0ggDQAZACDgDYZNhVb9+jNRWtz0qHtEKf
o5vJyJ8qbTDuy67XL1g680qQcKELLVKtiLGs9p/DNHbZnGvtyWZ3OOnzhPDjOO+oyby/dKeo9oXt
iyk6NJzqgEjevtKYwCDrIl17otHoasOxQ6KCEsXUUG2gdSnGm67bqdmeoJ6i4YWD+AzgAWbaAo6B
9sCEZH3lf9pSRchtOXhS7hvLcNUcHIHxs9Q/OVHhSaXHQKbSuaCScbqrwK2Ar4B2g2F1TYsLOrOw
rbEMEBAXu0CStg/vL+mZ50M1hw7BtA8blffVilqTPKRmUEbPVTHc5Up20C5JkV+ysDjPq+1UZK3T
qAYWOtpj7UYyPwyFtNEBQpV6AY8uKMK3z08MM8w6LYme45hz37tITDz7+034SHicDqNrdf86XdnJ
aZfw1cnQrGyntv/mE7wysNqnTTDq5VRhoJS3zbOsXticp7+fEJROAPhaaPkIyLxdH7lvA62g1PEE
HzEpv42X6P5nn88XQHB3SQbW/IJEEVJbDIH0lFnXubIbLomFnh5jAFD/brtlNOjJqa9KrQ0Mz0ie
7XmfO8+xuc2nD8cPb02sTvx8rAwZPEPybEg+nKzsktTNmSX6S5yFnEeUcrLJhC1ViZHbybMu77ND
IT68AxyU8RahGQvq1wn6rB9CtN9nKX7Of4YAmi9NmTj364mrCBxsrMCcfetASZWpWTU5ybMWkrW6
xeePnkALs/+/j1/lSWpfm63V8/gsv7a72/rS8MJl/7+NGt48315FoDotoaTXeb7SeaVFi1l1qbUm
EX1TO72QEpzxVXJh8N6g4hZpsNVeG2PTDFMny58t81PR9e447pRLfKfTyxYOzysby+d6dZ5WWYPW
DFiwZ2lTIq3Zb5SlDrX58Ed5Y2R1Ldhmjh5CgJFCq+BIX8/5h+813gJpLhjGsPDAna7eojKCkVnw
+TMH+mbWp0OQdrt/8Q6vTKw+xtAEZs6Yrvz5pZlux/iDAuQABxZgP5BPhRk/JyDWJO3rEUVN6ylL
frSFp6kXYp0zu053yDqAw6uIfv1lvb36zGkBnmMsAvNplP1oD7Lhw4vz5vGrD5xIUHBB+JtPDCrb
oo1WJNPH7x0d/gAXg03cAtj37RdO1cic+3lggWqwapZbGMMFC8tvXO1s0B/ca+BQKRCthWbioFGo
rNnW01BvQSiZyTbot+8v05nNhmzRMp9yIaWe6LQWYDJUJiLbTwZTyfT4rpCuS1F76UcHI/OZSQfg
7CIWhxLMOogpQQtHKGbaTyIur4NDdjFKOnMKvjGwOsRDNQzric7rU/IHSBjK/EbkWSkM1Aubbh0k
Q7Ggs4+cFxn/goReE4Z6RQ+acrSk59YiHlNpGKsHqXuxYCt03X52Jh+sDtXl8MLR+5c48MobFu4I
gHKSA3J1IOxrWm/eRpoiglF7nkZwApA9E90VNLM/OfOk7aIcfEodFC9Rawy/g0ztfg+F6Vzn5RD8
yRwzO+SB/FLaerHN1MBxJW1Wac31oIk0idSirRpkO6Y0tB/DthKe06nhvd00jHWKnBZQ66HXPIgl
QyXoKY+fJJtBCHnZbJyodpjMpJY7pdMA9wEg2zcADypXTUYgx5mTpDdABcPHwTGeIYvK/odc+J91
0SiBwZyEV72O/4Tq9Flo9dozkrlfdkV+k3x538DqpPrHgI7+qiZbZ8KPtGlaxod02rPcCx/AdN1/
cHzOiYXVZdFkraLqIa+gd1+lXfAvXkBlhhoVHuJXgthVBBLmFEaKRuHxurSL4vDqQnymrU6R5fdD
04OLqcONZJDaKgTRhojKiF1pzyLP0EMNkuROWEr5SWHm/VE2UH+SjFn/4xRB/A9qjVmgxi3dRfoT
/WA1W0vrjEOpJuZj1hTtDv6A+scchtsA/NOVrA424Fgp9isGNe+duVF24ArBdVsd4aDSAIuym3Lb
tyBkemDjO0UPR2+KYMJ5dG4bt0w6+VdV4Y1dYEnbeRq1a2AmlyRblzPm9Q5l4CPFIfJ2OLUst7O6
kNEELxhREIcPjvnDMa7i6DmLDnrtuJXTuIOVXLjiVtcDWlSYg6WztClQL1yfRE0BLFkMVfgwAKyo
n+P6hdf6mOv/NbEEMXxiG9ra6o5LlKEiebDFA5hXW3nK4+OHn29xgbJcDix+7oe3d2iuhPPkgGA4
VlAqFP1Z7T4WZSxrBKUWpRJKdkxeWnPK0jzvUM3WnWM2bOSt1V/4BOujYXk8qRWjYDWFKMBY3TqK
XVqTIgznmPZ3N73xL3487GZK/CqTr06kPEdZyxW5sJyjFBJdfB6yC4n5etvy623kC5DxRMGYo2Hl
r7EpxdoUDuKhMdwg/qmZnsqQOPGx5HP5BG+sLGv4KtATzhjlg+jFQ5rmO8Bz3636g+MV/88EpFfS
N4qz6/EfvRxwBdArfzCnaQdG4LoGAf++p55fq/+aWK1VJhCXm0dMCPWgSb4NYj7ftZeqYWe29KKT
R50cBRKEBlYtF0fry6qHhn5Ma8OdNNS09tXT+y9yxmWplqCRzW3AjjBXW06xg3auobof29bT6ys6
0e8//8xCoSJPO4rwm3x63ZTK5MhOplZmxxW/ZWkA6nMoe9VD7eh9O6dLhVehrKSwv1koe7X1xtQ2
BIhp5zj/bJP79KXrP7z7MMBgLqZJLEoz2vIDXvutYee1IWz7mIubaF+ZH8uv8NklhFw6LgADCOhW
DqVIDTXDVLWPXEjTrRF/rDe4XMmEqn/H2SFndiIlkcTIGITmqD9r6h/nu9BePrb6PJ5gQlZ0CLsa
ZbGVo5ZtYDuZHWjPdCxcHTzTOB5gl7xvRFlfqH+tKItcEvKR9OFXnyCbrXZMHKE/W5PlF+kuaL44
ux5aof4NlC9UEq3wk98La8b0s+mXqTyY1reeNpzUX0jn16I6y3ouiqXM7nMsqhPrKqDqNAEyx8Vy
RRW3dZVuBj08KuUMdtS4lsP5TguAUCIZpBXKRi0uzYhc76q1+VWECGSx6+II8z3DeABLwwqUymuh
zxd21cl70tha2PwqsoSLnN9a54VJY44REEneQWK9l5DbMksSi6FMtlpaxZshTu4rO/oyShulSY6y
Hl04Z9UlVnwTRJlcSItiFVxWKLTrYDUZNOrFkD7v1W5ub4vOUTxVkoEiF+VzVsnpLbpuxT6ME33h
map7fKcFAk40mNAvM+Srzk6FJ3rnz9zGhh9nogSJPCIKVPfDFXSZS3WAvwnG+hfrQDkW5zgzekCu
+2RE5T28b1rJ2ESjUj1G9Tj5feyQt0NsvZtKJfebOrfcODTpfWrDtgRPL5f9L2aEJxeWcO0rXLhs
lWXtSOiZbLjaNVosp3WapdHDINR8Xw5Je2spkcFINFgOc2Re6k6ftbcc+VSxl1rF6ixw5KbLalHE
D2HoQzitzQcNBoz2wQPt71u9srLaAbFaTnPRYUVRfjlz6zqXSPWnFwrL9srA6kCu+3Rs8ggDdQBn
yvqk9I/1pXjxdHvxbSh2LbJRHJpkC28vFbKwsIZYKh6iYbpOouJOl7SdJcEVKLvuftTUrWIEfhAF
R0uByJTbn94/Us+9JFAFJO6oJHCSrV6ybe0IACNhDMmKLyJt11j35fTlfSPnHOK1kSUEeXVzWhCJ
NSVTxIM65bDjYjjCgAqkB+mDM1iWuA+BoaVjCr0drvYqPemMwQF674QPYOd/hFHxyzShUTr9hXto
fQ39NWMzloceIrH4yVWdj0MR5Vr4ECPS63Zhj4wx4NxIeSrTgRa39qdSLp2Dy9TZ9UloYZhwEFHV
pf2xZvX3JQBAiEvzUZqpZzVBMkFoyywBCk6pwaAmtRfYmZ9Bj7qbk7zypThN/cJwWi8hYUegq+u9
sWxGtzWDeVP2MMVsAYRzzrt8gVlmoZuWTXXV05h1U43RhqLTABh2aX0VZaq9EUOj3+nToDxoY6f5
LVTk22K0+6tUES9a2QyfM10bfyVG5lwZIpJekkn/JVnoadL1iB/NMMk2zVjpvtU3wOCNQYCOz3+U
nQKIUJPnMvO7ossjhvRkwdXslNlWgpOzr6LRvBJ63bttZ85+aw7ZtRNN06aS4eFZDaRRvYr1TRfW
0n04NZEHhFrxaQMCAg7L8rabC2c3c8ltm7SzDkEPFFgp8hJqGfxWxF9ktHGAt1vV0tHvW1guaiAp
XpiY9qNdZ93DINfRvaMDX9d18aewZTDFRp3epwj3ekhFml4gS5ErkoISILwFqhmyckQ/stpUgIWZ
jNt+jzU4K7qRKQCXJ8UH8VG4RZgFN5Yw5btMzeXHJtNvBGdlCaR6ykdoFUG2iZzEhHZYi70p2gn8
cnLLla1shWlxTsT2L8PIZj+K68hFr1/4aRzJm1g2WM0hljZO1yRfcrgKvuiS1BuNXGarU4F1dXO0
lJs2ih4XGUd4nGPwEMfOD61Ihqsp6cuepW8cwMLsqitJ70IIn+FXZ6ohr6FA90WZmd0GoVIXnVfX
89epjo3GyxU7u5dsaWB2taP+YCxEo/uDrTrfIlvIX9W2bTYIaEmxJ02W9Umd1PxHYGXKM8yR4kbO
8MZKdX7Xct5+njW4i6zPE44xbYKs/Z1Jo/Q0w4A44h/RJzsrdHvfQqdf6Ce16etGZLv4olpccXr/
CfvZfBwaEL6RcMDI25OAamv2Xg+k9SpuU+Uhl2MbjQbA+i+O1DQ/ojLqPVkKOa1qdfgeNKhYUpaS
/IDqimD8FuP2+jG1brVqeIpS0OZFISlg1vVO7GCOQOYfmwipg17sx4yJbVHZ6huljSfk9HGSyUDn
YBymY6kXPesc/Uy0Kf6WC7u7DzU4pTmL8SkmIDP3AQSkLSBn82kKWHvXVEPxwIDT8E5ScvGcVuU3
1Sqzz02pfk0CkyxxQAqw12cAwwOKe1AjvszSaGz5SOM9a+t81qZW9ejOKj7Ui9ZHcKPY0vS0/SKR
v4KlNQxI6g2Nz6grPbIS/lZT9oWp6LzokI4Qr81yXxZas7FGufkm2Jml51iZuNWrtuNF7dRtbeD7
0w8r/tGroScYRdFrv0VqzNAQksRXhqzjI5f8hwbEHbOxYnjHcePZg9P7sxkUvtE68baFg+flwL09
Ekllq/V1tdcKRwdtHVqfGj2WDz2Dk71UTALGlqZ7Ez7nDnMA/FmMMpPymsrNIgsWZTdIEBdMSCuw
h4BsRais6olWfW56XfoBgrp3Zx3AdGaVPXMOU4m5itGwm5kg6GXg4BEl6GUvYvqFpzYd0Isq0psn
K0XiQQ0ie8fYh8KrO2v802u1fF2TRv7oiijdQ0E0oFsUUBbVBAmuCZTpFQeP7DHMa/BTuVde4Ic2
hTcVbXODPEHyw5DA2sJMF46nxfW8KHv0By2ujF05SNZmSJX+s9olFDxHu1R8qYf7JqbBvlLzVvfS
MVQ/k33YbpzUybOatdGujkiQerMPr3u6GA9j0JUc4xKcCFDDXgy9565LYmObSlLzCGR/eojTpvO7
lunzIp9Nv7OT4thLrXmQFNu5ajtp3kCUTL7AZ8uu4mlSwIDDx29TGTGzqCgOZgOuPEjaRd5YsdPr
NtP1GwjdsS/J7QME9dyLA+dBSErgg439RQcWGviQN66epp+JjDK3EBJaMsh2+j2cxq0swdaVnHy+
S4YWVSAbMm1SVVwMUNNumwrqGajb3lXTkQ5ci2xIrQf5BvUDVIJD2EGHulL5Tfyomz5uu23UJt3t
rMKWkQu73mh0zDdQrCdPn6TCD41JvxJCVrZBLpzNSOHcq4TSfeP2TTdTGEebecxSpoGXAOAjKd6U
CT7dF7q5r1FE9EZTp0cipQl8L8W5rfou9cw6dzxT5IGrtWF9rG1RP5YM3d01GnatrjaQTEfMwRHJ
+JK3qeVXAyRkVA/lO3iXsOy7WN4nTtDuSqkpN6HVjQenjYZNmvXmtoYqsW04/vd1gjCFVCfmXqf1
wvDZbvCkRoGBKIvKt0qcp0ksdWOFvenPGYVyaaKn4sEYiP1Ra4QvWuRDoOXqN+lkS1fIJUlXRmDB
zQphUTkFMyiygVNjkpL6gMyIskGqInlsEGfZaZBqHusiLfdZPXefqnrUfGWy9YcaJt6G6yxFErRv
vyfdImFiT5XrKGDYYqMddnmnitqPWS1XdUS+MVB/cxNGde1TNdB8ZFKq63IhnmmTA60GL2ZPR+2T
PurRz9jsYr+vIS2pkcOoXRUdHYg0vwrGBbl06WJXVfCzMSmUa/Zs4FGzVbeLasnOgqHjTq09X9EO
YJcFtvDjnJGLKL7Mrjan+r7Npf6O4rWpH0idpsENY/ipWmM+JbEoDyOULIhwMk5rziGavkWxAVBl
Hkqh9dsqMyzX7tXsFoqD8MymRE6kMDLacoRXoUXNAFHRwgtE/jXJ5dkN9FmHJbnIrIDU3Q623qHg
k9rulJsNaq9dCcTYcDblCM0zr8yf9tz/rK3R+tr3iOwGRsSZ16nyru6LmFSM1vQUlcFVW5f6dTyF
AjWXMNppSVe8JLMUeKrRtbskzTUvayATVyKKfZl+2taQi3qX04C5ISzAB6e+cMcOxmFd9M6GeshD
J0LHcBVLhYIN+XIXBQXdxMKEwT8tt03c9nzTRZiHKo7+OOoFgiWMp6o9xYHIpPdR6lVqPyDSm4yb
oGmiqxy8+XGGbXZVNF1zl80UeKS6Ne/YSBNsXiHuiyaR7+q8CH2ajtI2VqRhVwyk2xPdIcvNoHD7
KKOX2zhpg9bvOqt7mlTxOzUKL9WM+2ohfStdOHw27aifvGKW6m+aNTVHpeqSX3rZJl+c2RQbI4Z1
Msjhz0RJ4EZLA0o7AZPF88rRvKYnllWREr8qjN7ZItAhb+iyh27VN5ZvzPa4QTxi9IIMLdq+1MU2
lszWnatBv4JZ2W5SScHpABZAsim+ToWjcGI42b2tz7Gv5SFNVn2G5WKWtjvKqrYReiFtQni4G9MQ
oQynulSNnZ5Pc7+tB8SI834MXD0Un8Wsh65o2xqKXRkaG53s/BjqcX9j0ANLD7ETlyXRLM1AagOd
H+u1djBqp7lzhPVrqJPBLQucXkdjYYu2FKHpIOyrwBm4dzLuwShl6OAU9+2ewmMHHloJt5Yo8q+a
Cn+cblL7bLVSemiaYj6akohMNHPmpriuxWzIZLVB5cVNMxNvU1O6b0YOhFCdEdUBP8CdQp0pnRLE
b1IjOTZ0xZnlk0M4D8p0G1LTvsnH3v6E+EFQevFQdocRvlbstoE8oNOkBBG6LXl31CUre0qR97jO
oLb5egEhzm1Ds/Qqorsd6l3LnMuJk8GIIBHNcJFnVRmuUuZUXhXO0Ph6Yn1rcYPboCzb23gIspex
MuObPoR4hw6I4c1TH30K427aQvNAzGq2NVerKvnZVsvoqAoJ/rQRhaRCVbfL+olPmGXVc59Wk2fM
sGedkhA9d2BJCwr/h7Cd800hys9SUzebPDaXKUxdeQ3YpL0NtV5cwTWo7o20Hp8ssxJ7uY7xEmhu
+8qI//B/xX44aB3IBLalEU79zgHVuyfVqo5VWRHV14pNQU8fgk2YiJ6UpZBcabDijaa2KUIC5BhZ
KIZPWoDon1kb8r3Dnn5uZbPYhGGQ+Xk8hH4kZ71bjFV/zbDVfDuZ/fQY6Vn7qCeo92mzjszK0DXb
Ogk8O7b3aGW8JIEu+V1MRU+oA/oDWd7fqSPJUsNJ6Ml63mxhQurbRWTO0xp52IVGr/iQRn8HSQ0R
1uyrQ8E4r7tChWeXokQxmjKE+Xnoqb3a7Q1aZe33NIeLBBlSu4WpDmfMQv4+GSrE4osxOYToP0HR
C0s/meVdqEiu7eQwxWd1Pgy0WzdtEFcHCP5iqxlB7YpZtI80ZlQPeDhCH22dXWt24GxRooLbB3v4
RoGb4Zex41Dti7jR66J51pX8Vxy19r2sccKZDhymdkDoKpK0dD+JyP6u1kpGCSjofLWt23szy/Vr
JXfag9XJv02r4GzuauUQj9roNjChXMrS6XY2wACF9Lk8RHt016iLaWN2cM+D0DY30jgqO1RRILSn
dvxHVzs6L5pA68BM4kNUdNk2QajAoxsbbpoBUiOnN/SwmjshMhoIdzL6wJoDpgXBwRo5GAP5NcTW
XAgoti9HCQRUJ0z34NON63FR4gmGMnSNSJRf2yqeNvIQBPCW+8yb5XQ+OOqUfKc8bm7tWhlvGOL3
Z4qT9JOuSaylkbwMTiNtiy742TEV8anW4vLYpig1qaOqHgvV6l1CUbHpGW+6IwgXHghg1ac2MqCO
UGiuwvfZdxFSJqpZSYdORMjvUTWR71BChq7dImOWKvldqAzKPkB7ciOcSbrXWwoSZqwX13lQFre9
Hg8PWYS6ElTgp7nNwPaUcuY8BY5+r/Wy9ElyIsiKSVpEbhU74VFXK4J/IafXheYUXqwHf5w86a4t
wxgPal/le53ryosQunBDKZk7T1bn/CUQ6WMZTtYhiWPU/vK49PJItt2hqYUXREZ5rVWKvOtz2faq
0u63WRgkXqUZL9TM7StY6/mfpEfTbZ6gUvdamG4SQ/SkXnV1DyUUbS/VmQ23KJX50aSSvzc7JUYP
B+l/+Ml/6jRxrnoVcY1RmIRhUaNdV+psbTNJuQnLIfNsUcrHilmsLJs17VtHcvxIS75nWRLtUpKt
bVynHUUEFMuQY1rU7RAIoWBaGwcqf+OnYjTHbTDLZJBjnH1JJKn+HIyReUCZrd1FmiNICVOJwTGi
dFEzEr5dVZSz+kyBZBnMd71kjW5YGMVjFVHlJ1MNrhNYBJusHKUr+DGQ1geYaQQTVriVRY3mQpoi
61VmziZviClFV/22YQm7KdsaUZwSyRJ4u6411tJmLsvygfh4diXq9m4l40XCMZgNWI/Krd2N6U2Y
1dHL+zXR07YrxTw0OmneLjM51uykehxQ2UAb59gpe1O9mYvtx5+PvDRoUqgCi7j725pr3ojGpLA8
H9vuboz3ofrhtjENy/8+/2SgCLgZW4l4vnOfopv6QagjlVz+IM3LyAagjido0xHFHkMbg/kIuYrK
4AFh3ikuLzS3zn2D10ZWLePGyIzB7DGShIgmupf4M5cev/oEDq2VZmx5vEWJsXioxNePf2JnUdOH
JYOM9JocNFnVhJqhNB+z5tux0b5/+OnLWEOwRMitw9xaFe2Demilujflo1Sr31TKQVS8PsYBXD7y
374H5DacCStvfRSc6ZCUTWkcAzm7Nww7dlEk+/P+a5w2OBYboEAAN5B6rPuXYHUdjZ6acVSce6U5
1jmVief3TZy2NzChLeMHGIutMRDg7Wt0eqHTXS+MY8e92KjWk5H21OTTb1auXiJBn7YesAX8B4Ow
PzH31tZEYbGay9zgUhyvkqw/zEH3AEv0GVWKn/LUUX68hGI748aYNHXUfhcipbkyKZcS2lJ6ZRwL
cPfpIRS/3l++ZRu8aZfiBczXY48DzAIgsvKCVE2IYVBAOKr5r7ndZdHkUjtFMISgTaHqE17Y9SeI
3cXtVJAKeDUsMxbn7RoapeOkOQS+Y95byqZSA4OGSH0wAnM3FOEmiRCLmPLnUZM2Q47Ey/uve245
l3PNZlFBEKwp4FRx22VAr3kEFONNwyE2Pwh1/7utXltY9RR77vRwiFXzKMCJZbik9S8cfqHfcPyb
y5SK1cFWECAzd6/FI0B30lMZdDo2aL2JTvroYjG1gK2l6jRIUZy2VltrUoj1B6vTjg0lsxA1K+q2
73+O0279YgLQJHi9BTq5dr94Vmu5Rb/4ONMiEyRl+TGvB9cqD3OJuA7SHVKbfZEDfdc4+S6kfqeP
v9//DSdn1PITHACb8EkXn1yt52hIdpBGlXrsimv9tzpcK/bmfQsnTocFJPqZJELAsQhYv3X5WhqD
Wpoa/cgQFl9v0MqZP3qWY4EyCn8B9VqGGr61gGyhHdYxGtFUQ/tsn9nb99/g3HcCtQnsCnIIkPs1
9NToBT3DoJyPYdr5GUW8ONxRR3Kl6JBXE/p7d9H0NMhfhbGpg6ugugDPOu3Ug/4CWAYWRaHxy9jJ
ty/Yo+5co8E4HxXjUa9VP1yy/fF6pggJ3v2+rn0QJmL//luf+W6AzNEgNSBKABNYGR0UiQoIg7mO
Zo4K53XSPr3//DOex1MhZwM4I5BYa450aSzpWVdOR5nZTd2t3hyk8KOQXmBtNMlJRhUa8id0xiAf
yLt0eTym6i9Fi3xFurB71iRpbtzFggHzZkHlwcp8+2VUgWqPqIYR567dqB2QovcAhAztPbERkulf
jdjcGCMty0Zc/Yv1W0aO2ctAR5AHb01Dny3kgiv3qHXOSz/lX5LJfKL5479v5pwbEMMw2Aj1FpDk
K1xDNqH3wPTs6dhUcs+Hiup9mqSXNG6Wp7y5iFlHXBvWL67AXb9ax8jJJJIlaTrai5pZy1kk/5bp
WRoyTY/p8V+80itjq5PdFKiL5aVgOzeoO4FaSORLJ8YJXmJ5H1i6C7SGOG/9PkrN7eVIBs7tPNkp
ynJmuuuqr6Uy0NYNvWwCfdBs5eYCRv7sMgIMtvTFKU+gkP0Awgqo5HQMu4aItjefR6jmiUlV3+h2
TSpfOJnOOgdoMwWyMPyzdSaZyJVBzdOZjhbttCTMbmat+TcmGPDCIDLLAne5+lgl1TsKz9p0HJry
j1wHByuzd+/7w/KIE+d7ZWLl4iCDY5HW6nRM2u9KrrhZfj/miC0bF7zi7Gq9srPK+ahY2XYRYCdH
6dwpUbHUL8SX5yxQfCFUhgOgEiS9PRNCDsMYNT0sLH0joWfuSE/vgpHTIBZkmgbaFqYR+FMC6LdW
5KlC6T1Th2PdIKgLNhwIajWisprHTtO4eRhWKIkW6fU0qtGnAvXQrTZcUg454+rgfRkARItYZqut
fkQmMS4AgUaOP6rmlhm7NjMNVAS+NKXx+uQSGPWsOawoDDJdBpusDqi4oRG2CB0eGfa20YovY9cw
GqPxmu6zXlxgKZxkJcv6Ava24X8Tka3DQovxbpZSjMNxHOUX1RDb2mQQhgGsgSR1ihEWz/3ITH8q
s+29vxPOWgbwSpxG7eOExjPoWlkHijIcO3C9Q2cxSQIh/3wfaDdK/4CasBcg6Pu+zZO0krdF+30J
MhhtcgLZDHsGJPWKPVDGLBgqMGV3ZlYyA6DyC7s1XXTOq02mqpcG45wzi1wVjFa2yuJGb51Yb5pO
cmpnPBpkEMhZhqiSxpLqdSR+/GNRXvioZ7YmETbRI+cvyfM6U0+Zg0EHVMNfIS1mtJAuxdmLB65O
MQz8lSlb4PzrDYEyNcLPfcHepyRrOyHa/3QZ2w/nkAssFVTGgudXdSRv3q4bWwBwntqMx1m3/HE2
7pWk3r/vEau9xnPhUpAnExf+HVC7MoH2ZYROpSKOQW9snTS5pjCwKKZ/sqdmlyuX8PSrhftrzuSd
AFRqC4dqdZK0VgMaUDHE0QpDas85Q2nFdUrd9/23OmsGRhDDe4BR8uftwgmaViHaweKoM78GWeTw
Znai+6EzP3bL/H0dEnxmKxJc4w8rOz0zSTQ6NsF9YRc/dWMZeKoEH3PmvzbQ18AKlz9RzuoL1a2a
yR3dknt1ktBipLufXohk1pfM2sTff/8KuAvOi8ECRifd92ZpuqIECVhkCdKEDvLK3QN7ye+aaW+O
dPAk44L1VUTwj3GOeepCMNJObrgknm0jssrgfqTNFaffacTTBv4ezxfW8awdcMMo8sENOLnEonbU
Ojmbg/sqJ41sPjly6nbWo55/ed/3VofP3/dZmEMQrfhqYJTf+h4oEdFMxoSL09lH2BjAxvsGzr0I
ZwL1mEW75xT93BeBHNaNOMbo6BeARyxEp0sIyomxe9/SOhn+510gUJLQ2aQ+a7oPxN0Rzmwrjmqs
XDnxuGMQynVplz6KQgzykf2GSQu1qX9P2uw2SOULxYZz23jhb/6/efXtUnaCBufIlBUmWNhfZ0N9
McJ2N/TqhQU998XwCooNYL1pI67MlBNoaLNJgvsg3WjJbVL67y/jmecD89aREOJAOr3p+YZRzzUV
3HfZI8rz2eP7jz/3lXg+MlHw+2QKdiuPiyQaTHkQSfcc5ip7GMZ+LmniMNe5uEVCqvflhvpgGLbN
1Ui11M+H0b6i/nIJvH72RVFks6iSI2/6V8rg1TkyzDOtWjXhHGl869YYL0RM6n9Ie9MeuY2ka/sX
EeC+fGVtvalbpVJLsr4QtiRz33f++ueifI9VlcW3+LY8GA8GaJhRmRkZGRl54hwhj5jdka4wdeZD
oFB4RfkE3rrXBqRtXkbe8XczEQfISgcMQAY7VsSr5Jexh5xfzUr7gNxksanQFDgUoQxcNveC742M
0tkQ+8XGAmyyKRRUSLRi+sOufHsbK562N+J4dNNc8hGcav8OHeMx7Iwf4C/1d1OttvT2hOnGMoCD
3V7DBU+f+92oz/CKR2ImuKBeKlkYybb3Alm/64XAfhLrKGf53W0ziwtE4ODMogWUN5HLDTU/ktFb
h6eAZHDzhAfiFQNiG9f/LdG/FkRezN6nNSKRAunF8/ptFpfuQKq5yTXrfToZG7vJHpHf4l6eAcNQ
DrrVvu8M+3HsHVj4s3tY8DZSUB3soX+n2PUuTsM7MHwrfrQ42TxA0NoONpP/vZwFZYZD+YqNmxbv
aMvKFd8tx5XGwYW8iusa1BSoJNGZLLYm08cLPltWpJex/eDJryg/bVV6CSbH2KdrNZalbQETqUNi
RX5wpVJtxnpvZGHivwfx5+blN8lG5y4+tOFhJMk2m/u3OxFVCBiGZ1ZEOAIupw+q+7I2DEd6Gcbn
KLorv9/+/KIL8YSHe9IoBcWqkFRBA8WLodpLL/1gKI+SZ8obKObrTVREGQDPWWa+cdQjkjjRk2eh
1aFPML74jfeFtzt/C+ert0s1LTkhUeJ9A7+vbIoUrDDI/mavlZ31qFelf7r9q5d8irrdnAdqNAuJ
V5yS3FLtoal+aexX6IrhTUIvxJN2t60sHP3KmRWRcMMAf4tWniG9yAqOtYm+tv1jtEbOsGhkbgM1
4O4hTArr29hGaQ6gO1602nC20kivEaBjutOqVNnZZbVG87a0VeaeYkhu5gdc8dSYEr+HCCmXXiQq
CwVtIL3zdxI/N1TcW3nlrFy2xYWbTnuNjHP++9kJpWlB6tQ5Y5sFGYMW8om03eaTyVmAQES31qy+
tDOppf1rbv77mblEz9XCSBjaFBmurxycEf5Y51OjHsNKdatsJbAtmlNYuJlyen7OvzSn9UjD1MV8
VcgOZUAEdZE8Oei0k8hrjckLE8lhbM3djGQMUMBcmjLaLqhKhWwaRO0dUM+vnacdeincVXV4QBhn
JZwuHFzn5kTHr/owzQN74ORHOKB5btMvtzfW2veFmUusOrVG2qJeEHIJeE1dw4go83ycVQzmc5H/
0N08s8NBWTTHjzNPsBpZq5WsZQC1/l21aGt2p4PRkZzsCNMBfZI9R19v7mb0GSxKX2ec5cwoRdb3
aej7p7Io7jw5XHm1WfAYfhZs98RZ1ZKteV7OfpZJ1VAOczKqydvT8uEmQCARh4uD4G7wAYVV5kqi
s+g3ZwaFeUBWqYshR/BebKl7Z8TOA0wtNHqQWaE4N1EBu72u4nPiP/NOAZWXV5gErm7Pqpx5WTz1
zHtnjK6Vte80YKt0M5nJKXeRlxv7g+Z1d9S+D7HKutPpshK0F+cYtji4enjgJuhczvEoNUhwSPPF
E+kVXXpuh0OH5lXz4jifk2zlHFr0M1iEZS5NdOeI9WLg/jraCdymW8RT9MTY2cqTP3zPKbx5xIHU
3njmysX6Jz/wlW8TuefnMYifRUY8BB9BpOSV9xKYH4DaugVSu2Gj0WWluFZztIYv9niQAKfz7+46
JGl44XULlKVqxAIlRDji1KdBklv59C62ZGTmeLmBiiCyqQ0Od01VoZcG9h4J1MG7k3q0lfVHq3wM
wQD3FN+k5oXuOVf2DrbxHFEl8fvnMPzT8ND/A3T3p+R8Ho37qbwHlLld8a+lxZ3r8zCF0HR/9ShZ
Bz2XDVrTXvzhKxLc6fiSyWja0V6iTN9MOgtb5U41u/eS8Zz1kZsjmVunI30UA7J2sxgH+HXLvrv9
q9SlXTb/JJgA4Kq74q719GQ06cR2Xkz/3aA226H97JDxx2g/l6W2G5FZGpV9MT3mxVfg3y4Cta5e
/gHfwsYwpp0e/eXX5UYPC56+j11jb/XM3NTjfmz+9iKUgPStV67dwn8Sq4huBK8iIDHyPm4nwpHS
eKXVRpHhvMT8GhCyuwCXKf2/s37aqsqD1H/KdHpwjc9N8S5PrV2s7ToqbmpwADWY6vQpJZpbp18N
E7Vw71GRkkNSPU/Wx6I7dPpLnR9r5xN9GNPwtWuSezP7npYDmvP2XRHc314A8a16Djtz8RE2bYrt
MyfY5Z637Qk9vNrTX8AVux1NnPVDGj+OFc1wgIaLT035Qw/vM5+GzLXa58JRps8dKLwgczZcIeHq
auyrzrf1F9N73xbviuPtoc0BWlglGPFIzU17hpuKr/B6HXdBW5TGS2Tq75whOBgmNRne4W+bWRwF
ZLNwhFH9uaqwWzVV64LuohdbjbZoIjbKG6UPfi4RF4J/LQhH3+C3U8fDhPEi60ffqN1I+/z2IQDE
UWEOmBUiRM6HWjcREG4M4wVUvOtaq0IpS1MEJyUXWJ6vzKuCJlKadGNRiXxJaXe7S7/9xq8/+7ow
PVVVO1rb8PWi/Jipz3a9RuO/EDmpYlJwo54zL4aQCTjtSFsLrWwvRae/04f2JRoQwhqKj5HqbUfL
vxuMOl1JB5acd2aThmaLvturApLVqz29hzhvF9UcirVVnfJu8HdZh+Lu7fm7MsXGhxd7Lldx8vM6
cBkBIFkL0P5sk6OsPVTZJ7PbT+3Kc/2aCfXShGrSrdUVZXIMsrG7b1Ut3lVtkLzQJVOvjObqQGE0
M+RrRlmYFii2S1MTXV6RH2BK7v25TfUgR5EFF0tOk1+kfW/97HB7+q4uobNBEL2gVGDCUMR8WelL
Q/NokjrG4efAfFCCPys2EMqjt80sjQvKAwc5JnhsEDS6HJef+mratk4MgxykPU2Q7gu7fkTZ+hvX
tjujsf6+bW9pyTSVl1CYy+BZFqMnzWa97zlmfKxH2gLlIP5YI0deqPpbK+dM30yuPGNfrRmWdTmu
RE25bU9TfEyc2K1qEs5vZfP59liuNrBgQ3C/yA9pLvTk+MgN8TtsGXA4mA8xLCwo6n1T/fwZwilj
xQ+XbYLltfAJ2ipEP+SlChJcPeYcDd06OJl9sW20rzxd6d0jZKAr5haXS/vXnDNDj86uR1IydgEN
CvGxhwI25W4od+XG/x2ngDWPhJ3YxJIJTthJsR+3cDcdwUhvssE6GqNznBBDvr1eS1vK1EErcSaY
MDYJc9fbo6fQZ0UTTG0FH3R6Mj9HZXDo2o+hR8j9DWMW3dFI8gAbEV/IUWXxE8oD+XEEMYmk1J2f
h/cO9BKjlK0s0tK4aCLhQQAm62s9mEQvEMNK6wLJPqJR/2mkSbOevnFVuD2kJd+zgeKzcYnsV7Wj
1MjbWNMkOjwSX9lLsexvpIke/kj5bqrRiaz1SW70ZmUir055dhkoM85JxMRmhOilCwZSVCMdidVG
fVKkJ2elALD2+Xlyzzy8iBF5DEu/ONJbFW2ttV+/tIHOf73g2sg/1ZKa8+vtr3nJva0bNuZKqFsb
wbxsZyOIYOdp6YgtjlO4gwhF+48TJO6aSK/SCjK5YyvfSc+KerjtVPO/fpFOs7woewFNB+ABGlOY
ILlXAhRA9eLYSNMhTx8GKOLSL1H+IRvuDPVQjmsGF3YLB97cU0J7xIwsuZyuFnqGrEXSGTacsn7M
Gl96suJqdJ1clbb+GK1xXC/ag8EG7kCsXUWdoZpyr2wH7NFBeOL580e2hsb5eWoKk8hZR24yK+7x
ICFMojEqoSl1QXZMzTRKXHuIpE3Pnto4NCFbxfsqkHZRDilG4rw2yCJWRviSxKMRbMaaDuH3qsGr
YREqkUuYbj/mE4Dv1qZN2lWR3D6xhAp0EXai3WNngBrRQRGpS+WnQjPCbVGa8q7Iwgq929i/R0QZ
7Fjdho8+lBGboeppZi9RMGx8zbPuW6+LPmdVwDLnsIPo24SCqTlNu4zSCf1EyZBw//adu0CWpydu
ctL9UGjelvWJXvwkzWDHobXXVcAZuLxDoHemlunXHv7rF7lUvoJ6/AO147HeR2nTPPthLO9gkgFx
Zdl1V7mppWeuFtl/K1rnfdIkWXUdekKVHTf+j2ZRxx+SQo+OshI4yJyaIXWjKajuI0WbyV185cFU
ZA+tWlXt3NaPnI0Uh+oGkK/xkCYQxZu1UrlKIaXP6TBq2x6KqecKkVzmpa+2tzfPwtZH/4c3l7mG
yWubuPUtetU0LlYcmO3Tj7RWVqrOC74L8hJxv1moB+cSsihQgFkaG3p6hITBDaevSvwu7B86JvD2
OBaiJBVKNj+v5mQA4lUo6qe28powOybj4DrxU1HZAG5WcDYLk8Xhz1WEM5LblqZebvxA0bxeLqr0
mAb33sl6o9YQP5++OFZhfrbjTiq+GuWjAT97KSVHy3/tUaHWCm13e5aWBjCzhatzd8h1YcMpCjmU
giw7huXGaD+Za8+oK98Xn64hGRtTr+P7urNzdtQe/9PPNwRn8p3YM+SRz1uPGhf2aHv783OME2Ig
HbQzK+IMDbqKgfWY+BXN+skR+r9NXbT3mvZCbk6ou5elNSTG0lSdGxM2nt0nRho7eXIclUcEITR1
pYq9tPH+oXek/ENKJ3xfj9PBpCE9OTb+Lo9rt4WLFjq9tebphX0HcF+mnZOrpn11R++CRuPZJ2VL
ILuoKRnC1MadN6hfby/NshnAOfSt2EA8hOOJBLGUQL6mx0BrjzwyuH2vwucx7m+bWUglKKfMN3Sc
4Bpb6SOQkGq0xR9H6LdRdN6ZfbTTlXfB9GJGjet1cCQlKyWIBUdg01NLmeu1NEwJ2VGkZ/icklfH
4D0UMbsKFqTbg1oyQH0dZCCLRHOv4AkQMlS2leflUSso1LmIPd7+/sK2MegzA8dAcyABWNiVYe5o
cdyoxdFQt+mHD8OnathGb794IbPHS6kMnbPKtfUy8pY6lDVwGxVHJxlPXbEbwwgsqmS705o0xOJs
8fBLAwf+DKDt0hKMJ/BjDoxmANbd8s/x9mwtfR+RSHDydGGBWxNma6xZIlgUcbEg2YywT6xN1aIB
RA9QJSAjplB3OQBYE6XAGILqyENQuU345+0D4Dznokj44lwXBpAouWP1acUEQeHUNsFeU+5vW1gI
XbMc8L8WhGO2sUoakvyO64ifuL5FA6Hi76Tur3xNP3Bpqpy5RZzbPFUeEWcahNNYjYNeHv0/4S1y
ipVosvh58nbeYmYctSwELUvqfHk0zfJY55/GcqNab9R/nhMG6AB+GRCWOoIToA00DOjpAeoT7200
/vPneW+lTkQjEwwWYgFCb8tUhxmmONZh9bdWk9Wr2drD5/WRS+ZPz/z8DEL8EJzJTooJmFJfHLVZ
gQ+k20pauOBKF98XXKlW5DZoEr7fB/V9LPWvFG/2phfeUd57+2pfmBIChzbUFIcCTI2VK/eu8np7
UyycgBefn53t7I6et5OaVxKbwqruiHsez1L92w8KKsY6bbQc5LDtCCOQwgopEN/Jj7qZ88wOpEdy
YEi9PY7FFYEuDEYXUJpXqrWp1Uo5nKWsiF7uprr+Wuv6vm3SnVekbz9ZKfyA+MezeEYUK9PKgIxD
qNrFMYqfprs2XrnaLK7I2eeF3WfKZaC2psnn6xg6t12t7GCAW4mFCzHkYgxCdqCYaTdQBC+OWbq3
k31/d3s1Vj4vKmByG+jLJLKKo0lDZO5Ka8CNpdWmVkIfOinODFC79FrVa4o4yHGpMuvC56FWf0ih
F75vYl++17V+Wjlc5ykXMnjyD5TG8GNgd6IH5zU6dho3zWOfZMq7qbGCjRpDwZiOsMQpHFZbLw7t
r4kWwrt0eyaXvIF2O7DjP9Nh8bmg4uHfcbywOEr1F2loUDv70CAacNvI0nKdGxHC2VAFNrDbiDSo
2ZU57W4rm3Pt+0IECCRYxmglwR20aGt0H+JV8NLiNKncF+Zi1twyeOkQYZp2aerbOfcFd/yjgLzq
r9tTtGBAozDHWxQcEWS7woap0ziL0qHMjqOe0k92VyV3PkDFtxvhYHTg9ACIBk7wchRJ6iRVG+bZ
Ma5+pMVXr3/2is+3TSy4MqCTXyaEccACmvBHTBThn6YW3ifOAeq8DWocqervW8i1f8PerGhF8wMi
ByLaOkgnO1MlCiidBNP0BA8TjLVS2m2r7qUIvklvVNmZkwvCAqkRCdgMgxbGN0IarMGwzHFpuDSP
bK3xN+49oCtMKsI8uNKVKeQWkmf3phaU+dHw9r70o7fenrtcfF/YjFGhx0025ByXsQbp3o942t5e
koXdiBujgEy31dy+Nrv62ZHfNpGat7IUHS1tg6gVzMi3v7+0VeaKMm071M3J8i6/T1lTATo2RcfY
2XjdvSTtSm3lfFkzIaxBBZu57EBmd+z7cme3/VFpy5ewtA5vHwkXBmMunPEOLZ70YWGGssXb0lzs
cDgl4UbSV/bH0kjOTQhbPmgddXCCnufgbioOdl7XgB0jbxfXq7Kca6aErVF6SWQMJZpQrNt7qw+e
zeF+6j7cnrKFkxl4G10VP9/86Cy+XPyys52p6ihv1dku0u4m04Vd2FsJxksefG5EiPbFQFnCd9T4
OJrO90mqR9dT+pW1X7LBPQXWirkiy2XrciBIJiiZoUTJUaWP2Efj/G3fn3kceLGc+SnmOzWdypff
b5JxikqnGU+af4CHajBWdrmwEFffFxYiGWHVirJqPDlS+awUg2uox8ZId8UbFSn/zxB9RbzAslPE
eKipnlf2MGDCvj3tIrXevfXFerYAZOLnZZqALovQgtIMB6vX+v4kq/FeyeV3WtO7yH7sSrtfye1/
LutZqvePLRq6OUOQRQYidrksaRpoiaGV/WnwaiQWIFR387zXXT2z5V2m0vEE8SwU93BgQwheODxt
D+VHuFAlYNmGuhk7eehWAurCUoLr+/WbhKUcDbmOpIbfVGbhpkm/d9KHEtyX/OftrSs2G1+NXdhW
4SClpaxU/UlLM8jZj3L06vPKNBTvS5vze9c3r7qZrgxOBGT+Y5U6ANVk8AhXKsoGgKKpgvf4FGu6
aznbRK1oJNha5a4YDhalmomnLDn7qE/vK20NRjIP6Wq550equTDHjxB2ueQkvSPZVntSnD8juFrH
8h2PoFn+6Bkrx/riIs4sHXNb27XOUz3EnmJoWXea1L+hzHAlRQNpjf5YsXJ/FALXz/kkRTX/qbNQ
Ebz0YCQjptZQ2u6ERjm8+8G0u+0mwjHyz/dRd5oFt4GVi4HR0ko0H4ahP7VVuyERO0xglystv3+7
GZDrQI4RkuKSJ2xEWRvTvNTL4RTOgkp3tf5B0U7/zYSwr6oqjC2IaYcTEguhvJGUB5i2/5sJYUtp
kTrWw4QJDU3J8HGoeYBdMbG03qShOBXgtWvwEBl2PjpYOekH2r7tN97dfi732edFBoJAtbKCDpnh
1H+y9ecmXgFxLHnT+eeFTE43mxQdFD5vNLtIesysTbZWjFjaeecm1MsNIed+J8sea+B/qiD8z1GF
d7M1ib+VVRB3xTQ1mVMHcMC31raHG2+Kftz2pDUD89/PsvZQCerOmveDPnyV/oJ0+jc+T/M2Tarc
n6/wt0FT6Eg/sasBgSUtmOu3Fhn+caQzC8IAVL305RrhthO9C+o9iNjfGQAFRgh5Z2IWYZXTUdWz
Kaj7UzGVG5le8LVC7NJRARXR/wxYQlwtbbTWdEh5T7b1nCDipXVbf0qRvHRzewU4tZiFmODYQAPQ
L3QFEs3hwkZRcWxPSXVSjJ3f3WvRq1McOvWpsbRdox78sNwaxq5PSzeyPt2eSqFGMK/UnGwQfMni
4XkSRopOSpZXalie1AT0UQf+LGk3c5ik/67w+83q49jC1FIbIIIhOg77pljOM8eo4Q9OcVJSAILe
nR68k6rBregzjSG9uT26+dcLR/6FMeHGVaJG7aeaXZx4IYWA5qFr91J99JPvcfBqceU2B23ljrc0
n+fDE+YzIcVpg9ArTl6WfKkbAlCg7pt6fOD+7JZIM6lTv3K0LUSLGUsK7gDQClcxIawiGVc6g6wU
p0x1x+/5ytcXIurF14W9pnWSmrUWX+9Q3/s0WvdKjKjF6+11Eskzfrrh+Ri0y4hX906mVxpWxvGu
R01EDz/Xfrhtnb8rcx84jisN6A8/1PoaxfPa5AmRyqgGOzUHDBftplX25W8cqRfTN5+JZ6Ecgbsy
nUq+X06k81Dernj4/O+LHs4bCLK7vJyDuxO+7wVp13SKl58M+4+wfFLth2qtHLo0RTa4Pq6uJi8g
mlDjSZrOQl83KU7JkzRtV/lE1j4vuC+wWg1xybQ40UfYdV+6dq1GtWgATAb5OAoTYCQul6DtAZZJ
kpafRv3Zqd97qwXppZBGzYi++bmf5arhOxtrrTO4ypxQYXsckOpqIorSRoEyjL1Ti34FQra0I2ci
QshydI3tLuSZdqplTRMM1amzP0gIlaR5sm3lk7Vyt1jwLHjcYTYCTgZYTfSsJJQKv6iz8hT+7Vdu
/U1bW5eFUGlQZ4dQi+YSlcPgcl2mppukZkrKUxLFtEdI+kPex7uobfe9g2hngZCqtNZBs+ALFzbn
v59tx5hSpoNsa3kq0x+eJG0D31vZkGsWhA2ZKpaXwUFRnorRc20UX0Bm3Q6WC+52MQbBn9Peztuo
ZAwxOrRBuG9RDK0OdQ7J1efblpZcgHoYtRHe1meSxMvZqm20QHrPL0/GcLKbd6XntqvkVnP0EALY
XHP7nw0R7zdIXdmj31Kcqvq+qYONIb0mAHsd873uvaTd+6h8T/V/c3tgi4s0gz1BxdNzL1aZ5Lwz
48lSyQvQA7cP2hrgfuX7YsdK2KgEtIrvJ/Y7XdvWaxzmCyHAoEr0v98vQmKDLqwUUMvFKWh2nrJX
4U2Kn5is27O0ZkU4+v2gy3tUqrGSburgHv0lr/n/0bi+5ABnYxHCQKxKZdLajKXrmi+llj95RXR3
eyBryzH//WzXR4NU/jNdBbpLxiZsVtxpbaKEPR9KZo2+GRM11Q9ht5PKB19CInFlN66NQtj3nuc1
ciljxfJRP92obyRIm3OwC6cSzhUkf+Fp8OdUiKuniwRX+zRwkn26vRaL0etsuYWUvKqLyexSRhGX
m05+UqUPobyHPSfSDrcN/ezJuYosZ5aE6JUbM9dcyiZ0kGUL/Yj+6IS2BKXZqlqo72LbK3ZTrB5o
nru3pRawZv05CeW7Usqf6DRTN11g/XH7N912FJ5OBEfMFc+LMqY4T9Hk3CA/G//RrNWhlqqsZwt5
Rd00lWkoJzE7ymuhmSP5gcys8NttXIfIYUEL45LufYhZ7F0YTJVrh/bgto5Rur7tjyvLsOy1EFTp
c7cLzZ2XQ1YC0yn7kvueV+3jfC+129tTunR/ZrS/DAgOBSAdVuDULE6RVn2wEC4MkVa0Q8stQdPo
aoSSNtJwg/HQM0o1cPbUMA9VKR9v/47lpf31MwRvmxDiG0eDcyxvn6wOjo9Cc4dm4gJt/c75/2vA
puBEWaChZlVhadI/TcFjLr/PUEz0H5u13vzF4//MkJCZO5ZXtS1kpKdO3cIhh8g2m+L2rC29Q5yv
nimcMbEX93DDcEMv89E1lVczfy7T51B+pxdPlXzo/b/GYNzdNrqYeJ6NSzhxlMZMIWbEJQcv+2g4
/dwBvJFa/76OESe1zY89bBa3Ta5NpXAC+ardFNSUSDicJw1pVZt6wG+d1v86oJivW01pqtVsQtKU
nVK1R8P078ccEcje2t8ezf9HhPlla94MZwfq5I/yMJQGmUHw3KjfU/3Vsj716DXKTew6xbdOfXXG
rwkKqc6a96/sM1OIJ1btd0mn4ZS1cqibvey8ZrygtysjXFwvg/5wwKsUAlVhgFICIWXWTKyXVW/C
I5eSzUrcmuPB1el0ZkEYh42+Z0Tfe3EyqnunvdPzjVF8jKV9Gex85XF8o6jAP4f7mTkhSiLl7qDv
2nPsQjBeuBT6brvEYpg/+74Q/ooEPk+YQNnH8eFzs3aIrEyWWIJIQ2SvR4XJCpQtdbTqfej/8CDB
z5981OD/21DEZoTECjtAegzFUBHGSnw3WDkqVpxL7AErE0WvzXZkpyb71j+h8Tp09/9pOcQWhDjp
BnRxmbCcptIPXbRGb7M8BDQRTNAy4IuEEFrA0TWMDimGVt15HT2I9sFHMPl3BvHLiBA0jYG2kKSZ
0+rqboze98bdf/v+PMizKNYpKUS5Od8fjT0NWuka7dliqKJF43+TJASRuo9z0gImSamPsfRgBX+o
/sECtXh7GGtrIUQSy+F5wo7nafJ3kXHI4A5f63KYP3EdrKAGVxVT06EJv5wpj6c70Fe8EqCsLfV/
x9nBiOZuBNrJ1zxredJ+mRI8q+MxOOwNag5+dDfqn5vuSzszCawh75Yn7ZcZwbcyC5y9lZJE1f4X
xGIk8zF+o8LP/4XcXyYE91LbLIoztIdPffNU2ruk7REIf/Bqe2M6vxVRfpkSPG0sM+CRPws1DuSB
vBRBYrjiZYvrMnPbQthD96cjeFnao0zIjYoAj3ytrz3Z2bu8fGe2b2sY+TlpiB/SFASo4ZrLf7DS
vGjhHzohkQxFn7y27osJ57kBwZUtZ3KSCNlkIA1PcfpXmx8SC8Hm7kMD40f9zeqSbd6tDGpp7s5t
Cj5dAvgeQrsrTqaxz6BFi/eqtUurz7fjwNImPbciuDQPS0GstIxMlT6X4yFKt4hVhwqy6vvbhtaG
Izh22pgRNEA1hQLHO6VN/1CW1T5RAt2Ns3Elq13K1c8HNf+WsxhtWa2R5g2DMqAEjTde/DANO3XY
9vJ7W339b+MSXFwZfPAbHeNC43oMn80ekrp38ZrC51LkOR+RkIllrVxrY4KHw6RkFVsa+i1z8zsD
gU4JsTQA7GJ5UynlwYltTgR6S56MoviA2MwhJLOka+c3AGsoa/5rSyx1Ih7uD8qcLVX3/p2soUfg
jisPHku55bkJ4R4qZeMEPxRVE5setebZ1n8jDzj/vhASUC1PpjGaqzIJHL3ln7Ma+O0FWRuBEACm
oRnaKMCCddLgpPzjv31d2PgtwCzAFuSTaX4w6132O0fy+fwI+71N/Rgy7dmdIF+h5T9+XxV/hcEK
EGJ5X/xyJGGnG4HZIqMqFyc/f5/Gn+Twg9Tt/ttECRs8HC0LlCxbbxj3vrZZe4hfrDieT5SwtQ3Z
o1PIY5nbON6WUbj1408BqMqseJRSVHDS/czFZVt/6cNDp74LnB+atk+NtSvymrcJd7G8VkA/+mzJ
FhBH4+/l6nR7HpcPgP8tFTi0y6DsF0Wr+fMFRlWOg34XpvsheFGiT7et3B4GreeXVjzSsylPsaJx
09PutDdyZfxfqvFrFMK2V8ywT6qCO5JaburuPlkDZy46tAaYGegk2r0iLoM2dJPm1IprXtqBr9Vg
xKn+8oo1xtbFaTozIwwjDxV1NDVOrbp6X4WfPWMNtbtmQAhe4QgRdsBMnfqCs6r5YeZffmOhz0Yw
/4CzM36ym77pBkaQDlsoflZ1jRfddWZ/dOjRtmjouvx+p0Tgr0ZyCCXdRJWbmAdF2iX9Sg6+ZmX+
+9koVMmmvF7PB6ENjppGTuOPnJQ/ofPm9nStGRKimNNlYRd4TJfvD27tf9Szj52uu2P/6badxXUn
fUAQhbAEO+PlgMa+ia0pIuxPEtBlqDltEFu3TSxukX9NgM+4NJHHchJ6EzEf0dBAcSfvc7X2PnB7
FFctC6nVeWhPsMuNb2hWND9uD2Dt68Lm8yzJHoaRK37jfwCdF68E2rXPC1uvkiq9VDOWQLIOmXa3
WupadKWz+Z/tn/ms12hqFVr4bGYe7H3+x1Fbe4xaW2Fh7/kQdJXm/BJuQFURPfOAnK+dRsuTBBUl
rI0ACsXioDw2oJYMBsFjeNxv4tU3isUxsAGgHAQJTyy/nKWSBDRN4pI6Ecz0ZQj1WP8Yms99oOyV
0HG1sNsq+Qer+WsyHmLvqag1N3KegFv+zm45+x3ChtT6pkzqruB3eOjZ7836CxCTt/vzrE45c/PS
xy+euRliZpnR9SnYIqTGEsjr65UdszSZ5xaEHZN7Uzo4bZeeJu1v2En18l6T1xAyVzZsim7Ia0Jd
AmsGsLjLBTMST+27sc5f40IK74LcNx+p9lj3BT1kK8FYmRf/ojT20xYdkFiEu0g85Qeo8uUkn/LX
tIZZMaKPaNhkab1t07u2fmohQ8+lGNb2YpM3sLqNL2FS3Clh9qTHhetZ6qYOYwDxa73kV8UAfpZJ
1gGgiXbcq2YX2BinUSq68tWvLVczm50UfczBEivRj8ZeQYpdRRHBlhBFkq6yS4uG6Vfb/hzAdJto
+SaIVLjawhX3XFrY81HNfz+LV6NsxmXJc/Kr6Xu7MYhcXHXXr/YpLU4eHFG8/NAqdNVYTEhPjTYv
y9dI/y4V5SZVXkLfR5hV2ma5v33jlmP24J6c+7T5f1f479LyolDVxuIV0epPRhM+dnGw4qRXEVIw
Iew5aPtMXeLx59Vr8r9iyb5rPW+lTrNgQgfEB8GSodEHLBKk6mNXGnBPFa9NLG+KzzZ6ErenacHJ
LgzMfz9beh4cVEWK8uKVjlk37h+IGvuhd3bG2pl7/bhpQ6l0NhQhv/J5dKBZKGZBphdDCZ4Up3Gj
gUyuqrdTfg97wj5qmq2WBIfWidy4WulLXJhKyFOgN4BYmf+KTV2lkVtdHvT5Kxop9wGDbeWV/rQF
/54x9rQ6U8uHAFuIj1ZaKMZYBcXrMHiHLlIH1+snt5MkYAu1gXpZHa9YXBgT7MMAbalJAS4Ru6tt
yZ5pOLGYoYUWq38Na9n3kgGYhjREnGGR08QWMqtD0yIyjPy1bb6OQbnrHOP+zQ6I9uZPijJKalfU
ik3cNWjM6vmrwXVXPrpbJfx028J8fgtHCRZg1eY6Ar27yOuVGHoXD7mcv4ZGutFL+EvDb5lRPzbJ
sFF6c6PYu2FcuXstbKsLm0JoiIdGS+g146gc6DfVPzTyx1DJNsZwuD22RTuQNID1ZequxKDTrmjt
rmlxatBW/TBVOz8CjdcXVrdJo9VXpIWDAnIgmiI0oMsIcQgHRVC3SVKOSfw69SXPLQnkq4lbym/U
x1BpGXfIOdmrKDnKV7rlUhtnkuM50Wtg3I/bfK0vcsmpzz8vLI7qB1Or2lb0WiRV9lIZevFgIWfx
5kP1J87b1njGhSD4inZmTFWJBoPgtemDPdSeO1PVd5XSrQTw60QJ/gyT1l8462aOdWFJKg05cEsd
mldazrbQBYzxVyt4MIxH2dlnyV+33e165ggGs9QU7U0A2EWyx9pMW4SnyQDH0d+0wLzXaNyvQ+gs
aK3IlC3gWeVZ7PI46qCKaPtJKsC56Huj/5QnT5Geutr01er/ePNYLkwJJ9/Qh0VTFVbxmpquk7rl
WgvJwlwhwgkXH1SFCKOJ2bKvJbFWA8B9jVKvd23JTNx6VRTvev/jNXBvzoyCJAgirRJuFY2N3LSv
ECjJ8KdVtNAjbLbiYwtDoTNiznppJiarEW5INWhGJeyn4BXdU/W5GrJ0Z9hhsVKpvrYCzfGMsCTZ
gaNABOAZXMKmyiu9j37VGFsHsFWtb9+65pcmhNqnLQcSnOSt99EIPqTDqb77b58XAosnxWPZ+Hy+
+Om1Sfzmtiruj3SooAcAfooXY2F7wEMN6VhT2h+9rtyNz36t7948ggsDwqaAXKrtKr+yP0427mr7
7vDWN1thBEIWWMF8onPbsD8Oeb0FreN+c1LypGlNwnGeictDH6rY+a6BfiMsPWL/Qxj30BEXdvqa
jY8jPK6uNlLvVt/us5dmBIcahz4fESlJX2GzD4atLq9xkFxvClBydArNTI9sdF3IKbVRlWH+cuJX
+o1d+66Dv/D2ii9MFAbmSuRM0w8R+GXENQ3Pi7VWil+N5IU+sUj5Gran2yaugxTnBSzjEL/NfSHi
XT5DCS+N7S5mLRo6bje5vmmCXeHEbw5Tl3aE7RcpXjI6PnY8w3GLP8NoTZx+YTEuBiIshh1bCJCO
GCgG7snD/yPtS3vdRLaufxESY0F9BTydyTnYGb+UOp0EirmY4dc/i9Pve69dRkbuq5ailqKwXfMe
1l7L9DT+aE0WPMNgfMIdCKVTuMPSaiShMEatI/3ZKDcIlX1n0lZO+M16w4IFOk/NmB8MIjcfZQ4t
Bifth7PZ+k3ohzaoEVec0ptpujYhnz1EWnFOYpgAm791pGt8BzfbSfq8dObihtmh0+PzTHtqIdmH
5oPyqXi4bWO2ghsWnig0bm/4EVMryUg8wgp/UtTU7dHQ/+CpgIE5DEVlEzfVTSPgoIJikxtTdx7f
O3Lo2Gc2fm2jlf102wGMlwJXFFpZ5y7Tm5asHOYZcXodnAd4MXrrOYPID+jRPk1tsyEmZCMUtjVH
80+B7jBVWXtwb2u3H/bBQY3oEWyfcp9CLqYwdkSmgyAkdUtL8w1jn46jhxKe15tPZfTajS+8CT1t
3DELFR6+J03Qrt3Tt3tmngbMtoVmVbSnzafiIs2RiggBYNzpJ7sIvWbs/DpKfRstflAiub+st5sf
lqAZDH06+GSgPLu2JNAGoUZQNjlZX9Vur1qPZjHm+bz4/Gz+YiBTr5l9WuLzRj9sgOSPGrFyepe3
DPYLtIBUpHtlSJollNpxhIUR9Ajw+gK6nrHL+MakaIfYACpckm3e22652oJxezdhcBeW51jnYnBs
6hMjnUz9VKtP1fTah88OXyknLi4P4uRZJgbEO/Lg0N8p2iLS9ROv3c72VpkBFzaaDlk8itcO5IaI
Y6+HAJ4UFpZw2VHU2DRinz7XYg+u0/t7bGGe5hgZCtXwbdDlKTlRJlOMiBu5eVKq/sCV7oUbw6sQ
0/a+mZvECbjK59ZuB7HFrPArjSWpIrXR1MoESOx7ax4s40+DDhxGj7W+TQUASRCDvW9xYXWAedLQ
Go1jisYmaWCimfKc5oZ1KnjkVfr7IFbyqQvLg1wWdOyRVEDQLGsvTJVdDYJF5FRHkD2b3OJHBUhn
aZ0fHgfuW2PWB7PAb/whKnyxkS1jsu0iVaxTR7eggjVWRrEwTVefl85JolOBpC0+X6vvFrIvyYOK
5Fh1HQALBGMzgYmD1+96F1eC8kplzDqRqnB/2cka9mFhA88ZP8icgjEMLqG0zgllXZW3KTklw+eK
M1BEaD61V96+hVmyoAeD4wiSznklrgdBswl1qmIgJxVIelp4afjr4VUGVzZCb5R6oUthzT/gYpVH
Pefa0Av7ZGqgfYUg9cpNvDAA5EAw+yqlM82CdP5yXe0N0Jbbpwy9OCgrbuLNowMwkJQHkxquQ3RN
ypcVaalIB2rREySY6twTDwpoYBtdff/GEWR4qFKkE06q9tz8TtcUTm4Ps0Fn8Ml8jnUD/H7X85/T
vrYborFTn3FX0OmNDvWb3f2w17jqb7frtSFpJ5mVE3VEh6EYii1PyrCJV+69pZGA+tEANzbkf26S
eINuR10I5b2zSXNPi78T83PYuVqtrjwctzsKqSjYQIgBPo0blqAG/dpabJbhGSzCOXuOzNPDGwrf
R8UNxMEzlaU0UWk56KJum/CMxGDS7eM1HrKl3w+vapbDgoN1s2GdHpNUGDw8K30eWM3wlIDLcmUt
VmzImzYHLU9Y97ABtQCnV7fUXtu3txaATEc8D+EGnGq4xdf7lmYxVXJoqJ4aH9jrZm23zrf/VeoD
WYLLz8+b7eJaMnSeR0iKOKcx2fT64BmZ6hntW2PYHjM0L3w83IM9eCOzIut8EqXhNCEvRadzegpz
Z0saul25x+d/fzOei+9L4yF0Suu8ZBjP5BrCZ+0rtOMe3bfXQ5DeI2tMM0NLYEInW6VxS/1w//vz
v5eHMOuEztxnUEGT31M2DXU42Yly0qfBK0b4ncXeCfc9e6MsfNjDRZ7owpZ+vfwDT9JqGGHLqQNk
hWm+hhZY2L5AsOgo4yN4RNlRcg6Y3dm0VCx2cr7EXYgu34fpGOFzfkRrgHIuMIqqodlB2bxhp/qp
gFwZZIU395dj4YRcGZhHeHFCKoAq6orV7KTFyS5s7aei21qZX+k+0Zs9M5ztfXsLO/jKnnRCIKuY
piTBgFJL/RUl7Z5H2X5M09/3zSwtjAnMgYbpmynvpIPSglu/4hmGBcplEH6QldTt4ucp7i2UgFBr
kgvocWZyYAVKdorq79C7RCPvwzcvEFIfgluqBk0seWP1XKsFcXJ2qjoApbZCf/yUI55VAVlFtvM2
9cXNdmxJTa2TUfmd5qWpf3/+l5YZkdKccCZ4/+Q8Z1cAdxCWxDylYf6WmOmLbrS7UNBHi/5zSHZh
Rj7gUVX0LcJDUPv46t/qWlPivEuku+rq81ICw7IiUPggwD3lYIEUPPEmO/ZCCw/VGt/k4nyBMAC3
lYMCqVzsa0BQFRdxbKEncfqpJvS1RmNQE8cPu9GYL+h6AbwGhNxN0bIrm9YGvTY5aV3j1cW2T+1/
s/AUGa65MDMDqa7vE1Bl8BKMTthY0+SLUoC+dDOuXSJLxw/8jv8xIr1RppqlZt/BCCigUZp5z/ij
9bd5X10YkKLKMs6dJAxhoB0zdFPE7r9wFK4MSPGMWhdo3pinCeRlPn216ePxzEx5puNyQnUaWVvp
nlWLNDYjZhsno5gOPVc2U7kSeS9s2SsL0krrZtcyOF/GiSlfx3oDCZPHtxIuVyjVoLsBNT4554KT
Wupqw8kpZMNBsZlXDAJCvdv7N9XCXoKwl4kYHzhG0BNJe0mv+UwjzsipjF5MqMs//lIAuYknCAoD
8Adl/HlGajZ0ek5OffzFOSrG18d/Pa5SJLWB5Jp9hevjFhVakfct9hHSxcYPPv68//mFC9DWAO2E
CjpCyxuMZ2jQLJ1KRTmRH8TqPC0lXmmNXkHXyuq3TbMAiekanuuZ9R/4LfV6IIVmp9NktcpJ5dNG
7Td5/qyKNz7suJZ4tuGrSIg7xcrzsbCFP4jakUWGuh5qAtdGJ71SFZFM9NSHXwWxNmZZ7tPw4UAQ
gDH4bv/fiLREoaFOcTgbya1jsU0fhsaCnhgTB0TkTAN/s39HQ1WiCQS/JztpX822ek0iqHx12Ss4
ZFdC5vkoSM8hsA+A8gBiY6NNWzoqCYTDJt4yeprQL2/Tn4QELD0YX2JtDRC/sDDzdgaZEySYoKUq
WVIJbyo8LnDcu3FXIY7SKrSx1Wsa6bdnH4TIEGQBegtSuohBr9cfPORRZbKxOUekdoNerR724pDa
0whS07Po7E3WalAsayq6rDnnxq9sZ5V/3z+dSz8fgh9zUY5AyOIDOH7hu7dFaA9D7tRnOnxyIk8r
/sfvS48UK6fCqGp8P3Q8+3P55dFfT2xcvJh3/H7ETtL70dNpmAZGw8+jeqisbf3wEw6af0w9wv8Z
iCpnDGnGgGiyeXXu9jbJNrRa43i6nf1ZDxdJYSwxsqqyi6voI0O6OxNnIOxptFHZw+Wt6+9Lvm2j
hoSZVipA2ZO8Zi7PxYqB20OGmQehAtJ1yG4jy329+yHeFUJOqynPBS3/atrRo93cK2D+uL/Ot28I
LvT5gkKNFyUUGQocoYtAzbu0Ptf998Q0vBEYYAbAQCYelKKaFXfnp4PYIKSjQIDNK3ZxHmhVRb1V
NjjO3U5QV6yRMN6u+PX3peuC153CjQbfN0J/sF3+6/5ErX1eOhCD5bR22tfNWUEN2PoxWmswzAUD
ACyaADpAPBqqYNKCk74uBXPU5pyBq7w6aP1aLWPJAFYAjT0fJ0LO7RR5Z0Kttk7Pcfat2eTd94cn
yMZpQykWPQwoJ0vzPxFnJFlZxufW8WsIPOzuf37hPFx9Xpp/HirwgAp83k+tH+KQt//jz5cetTSr
DQYV2fisgwjmr9KJto//fijtAj+Bew/gROnCGEdNnyYlic9ptDHHncY2g76Sf7zNFgGzBkFEnC/I
4d6owbQ0c8JJjWNA1s4OL7ymirwmBrWyYwMElLv9w+TmcG4BsP64pSBCI8fFZlek1eRE8VntVTeP
DlV3vj9pt1uWgmwGlWOEKihOyqjRvmboTlUsNLgm75CTbR4Okq4/P5u/uJJGnsRI9ODzUzxsrWF0
C62BOgxZWfq1UUgnAye+LpBYyM/CLWIfekf3J2ne+deO3/UopJMxgUIRgQw+n5qja5lflM3YfsPC
PewuIYuKCjtiJXjjqIVeTxawf6Cw4OlwrorStVPuVitP0cI0zTU+tHAiI3iLMypSqLG2+tCeiWe2
76l+uj9NS59HRhtlSrgEyB5Iq1Ark+F0mdqfNf5SZNSLwvzxdZ6DCSA2VPzUGwgRqhnVONZ0PHP+
FO4i+nBWcA4m/vt5Ke0RxUMYhR0+r5OvbXZe09m9vWDhh4FgAz0aFqIP+XmoylEoFinUM/jyladC
1TIXqS7I4TVNtUotKi8Girg6EIqA0Fq4DIGhuN5MZoq4KxPGdBba4VOq7e8vtXwiPr4O9w7yrcja
wbu5/jrRxn6KSzGdnWx0juDKLwNNSesdEWqnQASTCe++wdvhYCgOeFbm+joY8aSz0Tr2hD4N3gfR
t8LZhGIlEr4dz/XnpbcjAnI+jit83hihXtV80000HG+jteLP2iikaUvUqNJCC2Y60ysdd6Kb/22W
ZvsX1y0CjpDWHN/PKcrg43OdrkQV8haGZwnoLs4eUMjonpNhAhpDdN0NfRdo4qxR31FxyN8fHsOl
CTkTEhqRklRIbwaa7lbCW+OJXViCWagC7TZQnUXdSlqCmBqtSIysC1p15+QvdK3kuvR94BhQtJiB
AkB1Xi9Bq1Ra0fCoC5DhBFNc7D4+PUBofPT4GTgNmnSudVApOUZS1cHcVMjRC5z9fX/+Zzfs8rHD
EqOsg2AdD78JAJY0QQ3vam4BPhFY5UFh6AJ1mXPAW5co5/uGFmYKXYQzDx282Vki6XqmAAxOcaJZ
E3DistDXVlyPtc/Pf39xFhLbgZBbic/36Vel/2E+SorwMU8XP1967ZKRd3nf4/uq+l2rgji4PzsL
NxLgDcjJIgM+dy9L3rJCrNoZk7wNQNzyQ5T11u4VV2ntLWQPVvyOhUN9ZUp69jIjM1BMyNqAi63W
/UrTTdGGKzbWhiNt28LqCkIGDEeDvHvsK+mGClfhKyGM7J9/rMl/J02+OyAMwis0yrfBUPUuLxQX
rD3uZNVezP9o4tDwtWEtHRY4evNCoavhprNvJCX0IcMqDsrQZj80Z4AGZVQm5iFK2fg8xGJ8SjXo
3K/M5g2WGgOdaSoAyvuHgU6aTqWMgb8o7TioqsQ8atVIGF6T3AZxRg8pGZv+6Zuo3bKUiJcSUx+5
udKMtTs4pN8qVQvpPhZPObRT6mxbWXa48k58wPakWwT+qopkNnpbgWmX3muaiiyNoywJRFOKnY1e
Ue6SRiNPZd4bm1EHR2vjmCA1FEO7Fw7acVNNC7fQdvkOLKX6u0snqGAppfKaI2R345QmQGlm4vf9
U7aw9a9+pn59SWhoC2ICLSlBPUZvrZn/VqDBoXf24b6ZhbsIsk64tcFRBUk2RzITx81ARx23hP5u
a5uHJbCwG2zIu8wtsgCvUNmxnHhjkaHSq6DZKuxMy+DxX4+qKbBE6Bu4Lc5GupYJsxZVkHaelfpW
7z3+fRQz4VHg0UTcI111Wd/ZquiSOjD5c7xvs38x+Zefl643FtdWYdT4/GidreyrWMkJLKztzLYy
1wUAVLjpiBwzrjRcUeugMnwn3oT2Sppy5ftykUbUSs4jhu/3iW8yt1/xJxZOwOXPt6WDmje8LHpQ
uQRmXR/SFvKItPHGyX44YNDgLao24k7kpMlH/eviNY5FNTaFalVBbu0nbrlTFXCr8mj88/5e+sjy
SBcPmhWICbIPgg5CuZ6ZG4yIUGvyAL/G8JzGMTwtJ4lHi1TfRgqnXgk6pk2Km+s5onnlk3TocDeB
s/YXUO7VyY6G7wYbsz/TyOMj5C36cyEivtO60DmK2B62dYwXRQ2HTHeHyrDXLvfbBdehGQ9NYOuD
o0AG0aWAvoSd7rRBYg/77wp5tC0FjPsQFv9gpYBUM3xg6c7rh8qciqELkj9KtFXXaERuNxQCMTiQ
M/AIBXhV+ryuhiPYOKcuGJjh2u03CBx54ai599d5YZKwjWb+VZSWZxjS9SCqoWGdUeLK41+0n9Nf
9z9+OwTk94BDweuK/1DDv/54r2SmGjp5GnRtfzAh/r4XKZ/8ihnfHjeErlTUxgFxMoDUuzZkZkVm
U16nQV3m3Sd0PKjPNnj43yetXOvgWHDAMGFAmprA5N5SXxjOkPKsVPIgGfZtcgjLl46/j+VKHH27
LB+wFyQs53YUaK5eDwj1FEiaZnYelPxFc7bJWlv10soAVvOf70t3uYBWJnEKfD8W7zp9FfGbk6xc
iGtDkFwrQ7QD+oNhQtV245FU/v0ln2fg+n5Cvw4CN5BZwGm0ZIAQzVo9aogxBNx0dfM7aruqvgmj
n9Ov+3ZuhzH3BQF2j+YzY87vXq9EM/HMtkCqExTxnm+SauU+X/g8UG2zoDhgrCijSQtR64I7tVlP
wdD+ifbVo/0UuKNmpxGuDFDq2EvSPho6q0vUkHZBDXUI42v+MHL1HwNgUgIIFxmyG4+sA6EjsdI+
6Otfuv0rfdilQQ8C8qAI0eGtIql4PfvVOKEyqoxIV4XMS3Zg/F8xcHsQYGAOOgCZQ9XGkHZpbych
wLdiCKzEcsMqcNQTyx5tcsYkmSD2A44KIHt4NhI+JEUHW2wLbgUNRE9x/zUr+ejbOwmKh6DjQYIS
RDIoyV3P0tSmETqjMhJYL7X6xSnTTUKLjaV9vX8UbsA18zgQQuM0YMpmH1Oyw0zWRILbQRUF2t/g
uFbMbfWnG3+BJ2kfFiuxz8LRgLWZhAk5jVvUQ59HSCOPsNZGYHMNivxfLAsGA+QASplwc+QU0BRS
p1CHvAlSjbivVDzKbozpwvdRd0IdDbAa2R/voMpSRVHTBEB9e/oGKlUrm3e+HKQ7cIbloVangwMA
+OHr9QADk83RuN0EJOqBKz02/FgXz85n5UuZTJv7i7+wGle2pD2WZ0pEWwZbSoF0IvcU8ShKdp4u
MHAAgELnoFxm9zEHxSRjPTWBpb61tbF3ks4dbM2tqzXNpKWxoHwADiFgyOeGT2neqjRDEFkht/hX
Q3ahvXt8qhCg4uKi6DJDqeL68yFSBkoYJ3OOxm3tDakfjpQAm7r4vrQUhRYB4cbiNsinZyX2UnsF
a7i0rRBgoKcJsdhtarcsDQhzdUkXxObvYvxeR7/K6meq/siGP5a2Jsd0Q0s5Lzt6D4CcgkMCnqL5
hr6IaKxO6ScwQ7YBHaibmxs13tfvI5g2G/UrST2aHvL0qfwphFeOXs/8ODuhkRkRNPpZ76/bTZu2
/FOkfVEUlLa6YrTBaJeQQH/rlB8j/xErb0k6q2FYTTBFR52f75tdeIJwgMHjAYwt3EqZtBV09UaV
JRGuoW/1D+BBgNq4b2BpPcGriAoTNs1c8rue4aFUDcUEEWBg281G8H1Fq0M3VZ5u7jPKt4Xz/b69
xQFZM2jf+mhzlp471RE8rTVaB8yyjpXC/KEcP3cPc5PMq4XwAvkgcErMt+D1sPohzoVeIgAGzYJS
7pQ16PP87+XbFU2u8MzgYSLdJLkG5gTuBiVkVaBWL3VE/H781DovpDw2otk+PmOAKVIyVzNn/OX1
UPLSZG2o60itRMLYTGahu9HYC4h+2ms0sPNiS6MCZePcsY1kFxxOyZTFrILwoW+DHmxa3/JkqDda
9LVgveHrIlwjTF+YwxmWp6PUCHwYnIbrgRHAVOwMFGeBIgAo5WBMf3L0fTSBTu/hiAlzh+3w0UaD
51BypKPYjsxumlPW4SZtGq9zrMdDZeej4I9CMCIPOVSuNcazaLSbgBUMD5MfVWttYPOOktcGCEDs
A2zoW3l2GqfxUCh5HzRhtgUnoGvHw5vaxftupMfELl6JIYSrhurK9rt9DwH4RZcs7iC0oN2gv+em
SqdEqTPouuQZHsUz8nArb8rtnXBtQnoT26J2WI3bBrSNvTcVzh6K3a9QOFpBHujz3XI9hTN2GYkA
ZGQQssloylYM5mikNQ9SVheQ5Ro6cLUz07On9s2mxcHUvoWi9ms93DgVCV8ES8a/Qh7nPx0IIGxp
Qnp3ACPIriJmOLOrdG5R5Kbf5k64pam5Bra6vZtB94lXdgZEo0Qlv36hnvbmOIU84HG2C83Kc7Rd
Po2HzhkOBD4jQI73r5qFkgcs4oqZieHmPKL03radSCm4NOMgSVXNM7XELfQX129K6sdq2W/sNOxd
XaGGHzsEQKPQ+LsS5oAHMOk2fcPblddp4dXFD5o5rGzg8dDlLN2zUy1Q2kRHVBDHn8cUdR91I5Ln
gj05/WvUGG6qqZum+knJWr3u9nJCozBO2gfJI7lpfY4mvZ+EnSSBBSbZqRy+giOzcaPeqdykMd5z
o/ZX5n5htZE3QuYIsmELvo6ul2UGVeU4gAqeO9bPU5l4Ed13keWbw9fW2ZrKK6SdfEN/SsEVnWvf
KAUrqOWjEsZHT8++3f9BCwcfoHgIHiM4QaOVnORNMjBKTKxLoEa8rcN9uBZhLZz6q+9Ll7IAlSJV
kzYJGvGe1Llbt8JNVilU10YhbaAysWiC/vIkCLm1KcVf2ipH+co4TMmjGbKRhNZYJ8HoeFVxGPSd
vYaNWxwEyNbmhma8mHIHTmgg1MmqMQm6X7GzpdpKzLA4govPS/dvDU+NpiADChBQdQBYgs1tjWnm
ho4alJlz/RY0a9hSuNWkdegtkoZEMZOAj089Ld3G2mbdC/60zX2eJX6Se3b7bk7fBrbGU7dwlMHr
MTc94tJHcCRdarmlD1bllEmg0xcr2fIp82z4GeoRjQErj+WiqTlVPvvSSARLpky9Qy3DFFio0g+Z
3yYuY/uEuWX3cMHKAIXZfw3NntxFYNTqlsjNEoZM7d0pX+vD42ef4GFHZhOZKVuuhw191Qm9ST/O
fpts+5UNtzhNxMByoCsG3vP89xe/vuobtHZaVRIohgd5ZeXN+AuCa/magNzSvkbghAyhhvwgksHX
Zgg3RZmaeDzGwbcpSs4uGs/vT9TiSP5r4qbkVmiZ3hESB2G+wWoX+rvDvY5t0lX/b15RyXkBXfd/
BvPxUl7MWcxG1kOFPg6o5jbxNu22I7QlHxWunI/ppRXpKqjKWjh558RBw92+d4u1utviKBBjwBsH
Poza0pIkqtMrKomSgE2egfTN4ObZwSqC+6uyuPBA9CBHAYQvuhGuFx4UwQXKoxZWBZLBJPxiDwcw
d923sXQng3Zs5uYGAgOmrm3AN2qN0SrzAMpIGt92azDDpZm6/L40hrxCP9mk1Xkw0c8WiDw5Ml4h
wN0JXRO3+Yggpa0FTkRkWZDUAdudPF1lljFuO2ERxGlUu3Zvfk8jBzIYuqeWgHu3xZ4A5pMY0S4v
G7cRplsb8aa217qRpGWDqwv4qU6QQ4Zyy61si1KGlcETMh1Beq6jet146eDkrqj6ldqjNLezIexB
xJwoDSEHe5tNFNo0slE5GvrLVH5Nqjej+auOI//+FpEfvX/s4MFBlQ4UeJDLvN4jhmgS0faNclQL
HftkcCekXun0nEMG1MwqL+603K+qwXqJFFbv4X23G6dT1nxZybP852fY6D+28MetuIsyjIWZZply
nFoNEeImLDYdZ67CTnDb3VJs7w97YRkR16MAOucQHLStXY86sYiiajpGzdOn2HnS2ed2jbpixYQs
lkQFVyykRZRjqb4pyTed7GrzsfP9/ybtP6OQ6xlpm7WWWfXKMU23PUBca17J2hCkmxadLX1pVZil
LikgtNS6tEldfU39bGnpocQAlmdEFngFpaqMqRaZkikOOzbG35GTehr91DcHTXmmYPdxwgfTIB+T
Bi4RvCFA/gL3Kz3seRzpRkh1duyn7xwPlajW+Pc/8u8Xl9WNCSlsGBVoMOgxTCD+RsYtM74kff7U
x1Z0VNIy29cjUsVJU1SVC17ATzoNE3dox7+MwfKVEpxMzAgKjl7cyWnXSGyX1lTD2FFXRbvsTTK1
MuLSDBljx3R6LuyXacjQwrwWpC9dXqjjzWS2iIjB8CAdrwoNMvWoOscxPE6HM3s2qpV8DAqc+IY8
yRc25KJkFxXcrIHIPOqDox3HdEy8vFNHr+xp6NaOnrrZUP6N/B3ddo7RfyuIKDb1YNgHOEOlj76Y
71rcth6Pw181Evy+Vmsq4DwF8SxBY7/LrA5kQ7XxpMdZuReq3h7CvFM8VBYqqH3qdrcD3KvYaRlO
ODim1dZ11Ja4ZhpGB4sD3SoMuFhj1iEeBx5w36QlpNxNDiS1xX/YHdE2Q9vlPlo4iY8sAvQSjd6v
W0fxzRkVEHpCcwumBj0hrjN2BYi6hsgtJ+plalq9JXGouGNYIOVe5TigHZj4DW4SN9G12i01o3Sz
dqhe+ljLXvTe7vfqwNVdTEkBfl2aeUVLlVfAyr6J3IZ4VeEM2bcabPIqOHfTwk9DbWzceqyUnZjK
ZtMZsbVpkqj8BGUeyIRyy/6ahZGxo+iq9ceWN099xfhTXpD0VWuV5klx4DOrGUcHgq3WxyiyNU/r
ytAbWyveccWGaGtqPLHeBnm2budP5lTH+4Ra1a7N1HJDI1G/AYyl+bXBybbI0Mgwcso8zqByJ0SO
+cxI4+cKHmJIwhqbihj5trdyddvYyuBPTjb5wxD2L0UTmU/cIKUXtlqyH3RWboak1Q9TRFQXein0
kKUD5KipGXljOQz+ULWWGw32+FKOEEus8Uy+MAfEl4PZk506qe3ZUZTSJbHNjpUds20PuNixRre1
i94O7qZlKVyspAYSeAW5EYu9GaxJNzVLKrcCtYqnRar6+f7Ltnj08Kqh5IxL9SaBiAwf7xrwOx+B
sPTsKAm9Xst8rRu+xK3+9b6tpZt7xnchJwQQwg3nAnesEhzSITtStN+7uAiezTR5VXQITuROsUvG
xNfStRTp4rlHVmZuZ0K3gOwYlSlvky5t2FH/4ZRuvrk/pLWvS09eZdCpUAp8nRSpp8exb7UrYbEU
jn08DsigAfgz5+5u0vDAyqV0sgZ21LL0CV0uOzSH+Dm1PrEILpfCyf7xEaGLELgN8MdAPE8qYTh2
H09d3mKRpux3CyWgKub/YkgWHm40ieDOv+GyGxWit53Rs2MO4tbGVF/sArl/7Zewmk2k0JWrf+kF
Q78Zwhp4DIAtSg/4wHIWZ4VGj+jz9ZWpeUssxJrTGq/BmhnpEY/jvkvHbqLHyT5yHU0KPbpf1lo9
lzbD5Vikh7LJjN5pRxjRsmPRH7LSNYaXsvf1tZr70lG9MORIGcCyjaehc2AI/GO9/d4XAclCt4gM
JI7/1NYK9GVl7mTU/0QapeI1ij5GRz8bSrxryPjMcBXf39qLZlArQRoL3azA1V+7GXWY4hUGXe1x
nLwi/pQZvqKsuNhL1ylI6meSOCS8b3pxo74tTWfSMRIAuICDcsviySliT9dW8gHzSsvuDMBPNqRc
gHRDTHI9FmaJLi/tkB4V/aXp/3B4CQZ/qtiGcngy6iYBr+L92VuzOA/9IlujMxG3LIJFWottWZSe
Xb4P1o8WInx9sY/00u+1NeqFxW14MUrp7JIenlg1wqYwMy/J0fiafSFoXmvLbFunwutBiHF/lIsL
OAsuzfSRUE2U9shIYmB4o4gd4T9MWuKHVuT27HvM//4Xdih4dFC9w2ah0nUxdk2YZAqlR70m/jBZ
rih/oAlzy5qVxOTSCzW/HtiNoOpBF+z1smlKlyiGCsr1slJd3dnwdq3HVq5ofTxRFE8TwH7w32/2
IrIwqVF1AzlWpnHMhbnLHHIW/YBlsoI6HjfIyqZuXkcCIr3RjsbGr/uTuXCwUVCcW3EJqsk3Sp1K
0oeWxjNy1Ea7drMuLNCKEPe+I5Q1XNjCDQxTADnNYhhIt0g7MklqtS2Q0TkS5es07EOoGBQJ2XP9
Z6tPK3tx0RZGZSFvjRSWXIFPCRU1R9n2OHDLi5jjJ2zcgdHtpWPgIEkTbS2rsjiPmEXAQABupTJ8
QdOaEBD8hhxj7ripMp1NRX0Fvfeff7Fc6HXF9WgSBE5SBK+WYww4ACNH3RRoTtT0b61uNLtCt8r9
v7CEqx71JR2UQ5a0+XtVJHUx6uRYx41rM2NLR3vbi38zbwbEBubiBfaF/LBAm7IuCyciR9rWx1pF
Vt4wQnPbmVG4uz+gf2A40sWPo4aSE1xocMzJF79B20TlVg+kkcOK91GxW08fmObysPIq583qOq8c
AqVLvUhUG0H4RiFoYnGVqvydqV3xlSfJTAjYVNo+p7XhCiurYq/SzHeRhP0z3PJhq4iC+yTOei9M
+3Jy4V03nmUWlo9f9XtMtP611sCxGnbF4CdjlB960ZYHHqXErWlFdkAT0JdIMCQFrQ5dLxZlkcuV
XLyBLsb4pLOo9fIwGz3C7QRpu8naMb2JjgxazBCZacKNXkYVvOmi24TZ1HkhWoKDrGLkAIpa4laq
2fllEYUusYrcm8x2eg3j/mee4Rc4wHQ89ShneTWciqDVVbbvzSF5MpDk80C1Obl9WNFdKVTjtelq
54WL7hz26rAbCngFoRU7z05eRTvAsIuZcWl4DtOkQfgQ9vrXONxP5jbuXbXQxLOF7AxkwZw233BD
6RCcOvZTmWgxMswI+WMV8mFoy1CPo22O7xmUuM5aWOjPdWipG0UB8C/WE9U1B0N9yshg/84ZBpRU
xvQU5SLx07JOn0SPqbITSs9J1SD5M4IzIc1ZuYUwDqqMXakd8H8gt05aqCqWvPVTo8ndpDZCFxcG
sPBOLVw7NIgbN2L0OrPR/dRGwGWzqfVweEAaX8SNr02i+9MOtrLLGSeeanDnKYtK6xUqwuaTqNL+
jQyQQQ6FYb+Iqko9ZsbKPul67Qt6/EFHoRsDGsw7R/ucpxVbecwW/AEKfD3AI6iwgaBT8np6yynN
rCbWkQFTlaeflfZ3N5Q+SxK37H+WKLmvHDcJXzM/bVcGJafHiCxTUcC8cuyqY5V9H4yfOXv7P9Ku
bLdxZFl+EQGuRfKVixbbbVmye5sXoleSVdyKO+vrb9DnnNtSiRChnoeZwcAAU1lrVmZkRJrsLANV
sdJrVOH30wq0a+kUPndSumIQ98ZOBw68Qy52cR/UlmfdSXzz7tZMwob3EOQCrrCEKe3QEmpFNqLH
NuhxCEfVykG15ATAVSDARDXpup+OxbohRiznQ2/81CIjtEXuTWRNIVNbiG7QA4AGatRW3rVGLqOb
Ue8QlgD/c2CFpWyivip34EtJ0PFefh+7znx0I8P4DCFd6kNiXvetQa2DrKbFBljDClJydnOkeevc
/6CZWxPmSgyAJlcEoNbA9GyMML6W45Vq73Oc0qs418UhhqA3mGfQvXRVCwYOJCtGNvvO7d8AxMZg
iyY0NFi5pqlqLu078HbMKmZIRaB55HKYY2RFWSKEc4gdyoNkEMMGwKrPapehoJbaP5upzINIz+3Q
4QPaJzlY0duCdl6f6iU6zM34mXRW7iFfT32Rlumm1oTylCJoRPVGH8N+Yu4mz5m6VxyK/j9eI91M
SYlknAu++zTX9mVlUg95N/IYk4Zs3RTIxxHH66dUJFVIFKXbmPFOzVtLeDHylcCwlfh/vL6Q4GPj
saVjvkdacNZYHM0Q56O66VVbBGbiKDjQetwqzQjFhtpYO0aWZgr7DPsNiS+EItLwtWph9FWWYfi4
r6i+mXrm6fZBtWxhhoQAEzp3rVxOkF6XIgcfoXMgxbM65FBuPhXNStvN0l7DbkbnJLb1zPx7aUON
WrXHdWEf6shL+k0b7+/3AbBtNESgu2qWDrv8vtJlCo2b3sIo/e6hK9gG7lrf/pIL5yakyLOqstYY
XZhA5xDkSdNxDRQ0j8FVdAbNIGQXUH/GKX7pw0CjLktJZh3UrPxKBkACohIV7ihVP1l1gzc6jYPb
o7ayNWXuCjLqxpRFmnOwByugQ/R56HmQEj32gIrY1hPoh4u0WnmZLC03YNC1maMeVHNyn11plKQd
YhNGob03VeUnwslbTF17xc7SfJ3bmZ0/yzm4scrHQljOYUD2aUqxb8QaZm/hwY9N88cVaW/qbuak
0Dh0Dk31SYfYmoUT1HxNELTenqeVIXtH8p65YrdTXJg1XIn5p45oiOE+lv3LbRvvDw15+Z05Iye7
ualNGSJ051CBz85KwTxHFLSLNmgwSn8y0GnDW+5Rbu6YkX6gVPWssg2A+ViJ05adxe0J+AN0BuRH
itIUE/IajXPolcxXKg3nUROgNylc8XcpPMOhigc5qheQ6jUu14c1JgXLlME5qCwKooI/ZKXl9Zq5
Ayr6a22ZP1s67Uox7G2RrpxWMrD4PYY6Pw6ltWkpblU77YRsL3+mytfc6YD92Vn2k8qenSjskCsd
3N0AhcjO+tBVH0bWet3w8y9G4PxXSMuX54qSjgKHspo/qyP1aOL4ihmy8hvpHL9IfmnRtk9WHvBL
2/LMqIwPZaNe4/Wn2gc7Lw9DRj412Rppttx8+Z/hBW4L4RveuxBavJxanqO/QUebw4GO7MBBSga4
I/PNsjpYdfTFSrNveHa/tnX0g+rOyqi+X8jyPpqzE+C2nGsg8vpNbDVqLK1EfNwZXPVbOwObuoia
vdOZ3Y7wKvWJExcfs3SKDk2CN2sn2iIkaotUbxQXaNBRfjRgfvABR+mDNI6Sndbr9sYR4xBkk51D
vFj/Nk01QR3ZdcPOJdRLuKp+6okFOAtVsg2bHOhaF+iW8gY9X9s778DNax9nco1ZLviqMwYE2MAs
JbZ90BmOgO43AWPIUz8QfWfrlbYpac78DhRAPhclYve2djZVrpd4a08u1rOSH22kFrd50vXHgUcE
BUxhK19VBlQybTql8ae5tRilnmgXI6hE2EPUh3GM6q2GbIMPjmXFB56BP+CRbj65Ofi8KAC3L1HU
lWGlcOOJWyikZmTin9w1Tsv3o1B2H42o4L9BGwgyQ9LGidvWYl3WIJ1dIB/B3e/1pH0RYOnM2/Jk
tww5sOioOu0BqY+jptQHcHY8u5qIPT0TSIMYX3KV7dFY0Hvc5E+J8zvp09FTjLWdsLTZ0E0LvRSQ
ZAK2LIVdhLQdtSxULZRpo5ovk3NcOUKWDAA7hpofHkoo+0k7Ta20qtUTjESRIw3kD5lnmnskCZj5
ahoB/6qWm8rw2tQH44BoV15Ka8bnv59dizhAp7oyWvdAS8G/u7zNNpw6awSKS0HSuYvzfXVmJTed
EmAEuGglptcJ29O6F1fsiuxZo8Rzk9fbQ7rkFPKaWAS4/YDUlUZ0pG0jakRDh1SUoWF1ITF2ty0s
XbDnFqRhS1uzmCwND0y1S4OcNYGSZ55drLQXLfoBFgXsEzQdXuFyrCRR0Oim2wen4m96Xj5A12fF
xPI5/8eGHPVXg6ZDyNOyDyWa5bKOoFBAxC+nasE6xvqDqdFwHJWHoi9CkaRfbw/jUvA300T810GZ
HtRsTUjp4Vw+jOh+io0vNjmWSIYW8UpKZ82OlIcWHNBMLYOT3PEhgGu3z1Bm19f0fZYeH3NaHekW
PNaBQ79c5XaTKJnCC+fQfSoFIEsAdHDPsIpgjWRweV38MTS7e7adaGURUNzkzgEikMbMDrcS1619
Xzrykpo0fdri+1+6qZwhSytpvaXvo0tzbqZF6uSqTTNyBARNWemAAS/qvNxtn1uF/UUIDA2FWSAA
tFJXwBrNHBMjZtihBTS28lP8pS1W3vyLXmjozQTRBlAU8ltTqZI4Ib1ho7ihewSCGZ4CEcW/GSoU
9d551tDcL72YgWJqEJ9pMNIXO2G0G5cEt/fgohsgJQQd4qyyJXcC6eiT1XPwGR+quNwYzbcoXmNa
WNoXc8Ji5oWZc1jSVa9yFSoQZeIeYnXn6t+RqAkpezBrsWPxynG2dC6fmZKbJ5LJUBhKu4AYxB80
UHw1ndcaf3G7IFxD2ALtz1nD5nL3cVctnaJk7sFWpxfgDF6m1l6JCRbnBH1ySJ4CS34FmnIbMsWa
1TuHREUutfbEKgPmmgXpRGRU2Fkd4+VW5RDP8P4CsI0+RxSk0cwL3KqMKE1EN7A8QsISGcWx/1Wn
O31N5X5xVYGtBa2N4O+7AmZFlTZoJI9ggqvUZ5mLe2PI1EDLS9Wv6w5NczpbI9BeXF9oXkShG6W/
Kxri3mrjwgAJ3YFNvddbj2X/ODorr7vFK3nuLLOxXfAGkl8/Ax5WHB0KSCZGOke8D7zvfDIECSQ1
g5rVmudkTfNYuKLZajp39oiE67fbp8LS6J7/BumKQRKtcdK+cw5W2wNYJxJE2S7uTt3jTD9mFg9u
21saWAcaKCjfIo0AQpbLTdWDWwa0oUjRmrwJC8q9NIqCOp5WjtPlsUXxFnUl8LAif3ZppwVBq95H
sDNC4TG2pshT6/KxdY3M643kpSvtb2U5/tNGlm82+cqgLm26uSnyf8alTae24KIs3RRgT+F8oDXd
uzRfiXSWGkQAwQBHD/CdKLvLGALGTaVgtU0OlvriFmUgoodhPOriwEqUXfNQ74Yw0l1fI/G21da4
P5YCLTzYQcAwM2ihMnQ5vK7TNkgZwjpQ1BtD5L9tt94IKwryjK8l25aST+e2pNFkBM2+Ze8C9oKe
btSh1W0bm296Id7alibobCr3VdVt7FHdihZh0u0FuzSX0AVA88u7r/LFDIhS1OpUIYdkfGw+Gu3K
Rbb2eck5NYKACE3webR+ehsL/7r986/3m45iEriPUHVDpUyuKKG+g1z1OCDsr34W7eCP+c5Sft22
ce0DbOD9Bd4/nNFXBYt6spCeA27+wDxq7UH/cvvz12vt8vNSApBMehkzF58H9fzXQm+fY14+KYBi
clLtb5ta9GRm9wSPiTPjMi+XNTWEDraSiRwE0HZoafPYz9sGro9b+AJmU4SrQDXhQXRpQEE7uVWY
HWBNoGVIcNiKf0Y8+vvq0XDWjtpFZ85sSePGS5FC9RkoI72IZ4x+YK01Gs5fuMztXHojBXxJU7dj
QuANbY6JHRTgR2mQs0JdmHS/VrPQS/4g/QzWRKRQ0JEkTY7I7DaxR0oOPdVAsOFuxfB2e3bA67ng
EfL22DIzu+tVojtWkAtszSl+IaXKbfBvG8Uu16suaHFbN/5oddY+NhwR5vpQvw12nwQUUPt91aBF
r3dj8TIq3NqrPMtfiqJKNrHDzM80peNrWbTTFifYAEIGxTohvGC7XouyXWUQsIkItE9wtaFBnaKV
w4uQSwuZqvGQoaTx2hQN5jBKzG00JtETb3m/Le2s32WFngUOAUWb0SROWDQ23Rg9GzyhsuSBZQwS
SPbYsQdq91/rmvy2Yf2x0TL1pSU12+Q6c0N0A3wVXG23dUZ7ENCw6knpTLFBQ7352JXc6r2I98hN
9eV0yEYSH6y8gdwwMLA+By/1xkro9xFEBp5dJtCtr4wuMHmkPLtTMTwxN2UhUvg98DkMXCiDagYi
HcqAgOf21aBm5vFMLaGf2kWeniZJ6EbU2ExIj56iLsn9pGf2p0gh5Saibb4ze0vZlkAZP1acEh8I
an3PbfNLhTIFwFOO6U2liI/ILfe+EgNQpTXA6jq1lj8qXP0eD+C4LxoFtadO/AKfwO01JK1SANPQ
gA7JS4AlQHmDOOdyh6eZyRy0nhQnPQprJKKpf/v70oH+/n0UhkGtgRc1HtfS9wEq6zigZPlJz6rn
Kop+MLfd52O6guZfcgP7AOg3fSa+lcMLPW8ghkIbmEl+fLPWaKDXvj7//SyxkYq6hrhinZ8S/YXZ
pzUln7XPz2N49nljBOd3jXz+yRWf3ZBkH++fAhTbQEiBsGuGw15+fkhtEU9tQ08WgBfFm2K93Ss+
OS+icwuSAwLqa3rDZwtmmJvh8Pm2A9KN+r6Gzj8vr6HeSNOWQxbB5btmDNv+A7Fw8JRkZS9I98N/
7IA4CWwTuOywjC4Hqm6FY7GG0hNpn+iY7AsF4HXjyUl1dOed0Pf8N/YA4wVGB4AgPJ8u7QHTYFaj
kdITqlqeOZkPNvusjy8KCaNqrw9r7ZRLyww7HUWNGUxx9ZahE8utUST0VNMN3hdrlaOlnQ7yWPRe
I3IDoEWapVhT+3zsM3BQ5FVQOI9NcRT66/0rAVQKBhibZpoLGSLcNJVZJxDjPlV261d17Ef9G7RN
fMaU4Lala29AuAsxOdTBQA+HJu/LuenN2gWhDogVdFZv9eJjp+OhG/++beR6Ri6NSAtgInVbjOgt
OEHMxM+MN7NcIzZfc0MKqqIxUhpzhIWsH7xpOLiuT9CjcduNNSNSXEWapiBFDPYRo94l1V6Uj+qd
/cbYmhgpgM/xjwXEtjzx2hQLiLxjOmxlI4TmDRCwdvUvt/1YnI4zI/rlnI+xW6ElEkYG+jlNftbR
yuNpcZwAycMLFNsE2d/L7wtqWlwdMU6Kzvw655DgBossALm33ZAbL/47WP9vR8b+gDEH2GYBApX2
C7B2JgsKvh3bjbMZbL/5DLgMUEArJqVA9MqkFOwieSEALoLJtGg8iog64/s+f1Ko64NYttQ22VCi
V/3u42BeFX8clSbMGAfRDiOsAtsUdUE17WxUKe/nyQW/OnIGSKtaqH3Lj6Cpbu24LRUM5xB7Y/Ss
JT9uj97SurNnRIGF7MSMYb5cF4pZl12SKhlIghJPi9DCuXKYLRoABYiBOGx+9kqzI6IBWr+U5yel
eohcJXCKbnvbhfmkOntavc8/+oQBcZtT6cD3XLqA9mZdWAnJTl0bZGbmO/Spah8ETX03vd+ZmZ0R
pBvoqwAKZF6KZ9FSnkMAiVRDfIo1VFGTR1uQFWcWhuvCguQMnkVT1iqwUD7XRljZm9tjtfB5vIYI
CjSgf5nTUZcOKJTTqerVBFDMfelX7L6kwDwVyFjODILQV547qi8/X5gi1dQkq058+JZtlPb77V+/
cIhdfF66GKPWqJKmwudZ6kfY3pQMAVlDxc0fuVxOEKNC+5cLWiPUGmS5MlBE9pHT9OUr3l5lUQVT
kQQW3bX63c+GSzvS9YjmjypXOtix69ehwgX58/ZgXU/1nO+c3yMozIAKTrrgXZJnUGhg6Wv7g5BH
0Z5uf35hmLBQ0QiJzQACGjn/01F7UHvI60GVwflK1GlDX5Sk3hKDf71t6HrS56oCMg1o80FSTn5e
xZw5U5p30alRXopuE4sNkPO3TSwMFSrUaH2EegLOW9kXvTTcsQJj+Gs8htX3ck2Sc+3z0lVhFiYv
dRefV/hn53u1hle5Pv9QUUIpERTJgHNfsc8UdVPotd5kry79aBivSf7FzV5JGkT3Hx6Og9sIHNa4
jMBNLvlhQX4KiN42fwXSygNUyrPt8O6JcEDtOwMnkVPEXr88P3oTYPjOdIrXQ5kpwKOu5eIXZuLi
+9KeqNzeBH1NVLyaIjSHXTHcBx3C+QeQw9nvl/Y05LkGUATh9+vjjo2bNRDCwlYAETauHQNVDHTK
SEEc11DW43mZvVLnG0cN1KJQg0rN4O5JOLci0xI2xVjUuVZlr4rrlT/I53/3demCY2bjlDkpsldI
v4sxvJdRap4CUKnO23kmdL9KG/d8wPwi2/YqUMKlwXRnx/7V96UpNrSoZZmVZK+2GdY9HgQ+QIm3
h2hxms9ckKZ5FApIfkFF/aqbGzcJUmerrbXPLJze56MkkynQPhuRE4UXzLH7nxM1jZPJp8m3mioK
EWKJ3W2X5lGRLtUZToF8HwbwGjo7QpldEVA+fLXQioe0QxCP29L61VjMK4wvtbg/tQgEtmqgwgWQ
4nVRmulRTiOECq+18i1thnU5+OuT5NLA/PezSLDrkszQK45lVh8J3/Nhc3vA1r4/r5Gz7wNdGZfT
iK0eiZ0o9qsKGddr7PL3SydtGVMuOhcDFOdBZQS9+5x1d58jLs7wOUawDMTmunTYFpE1GGDQsk6g
oIR2Q5mvbJOFIYKsL0pEeLbggSQDKuwkLvM4j8lJr5+rHVkTiL6+VvHz/3xejvVFVdVmwVB+KOvq
2TGVX65NHwCtCpDS2Do9XRmt6x05M8HMyBaAHKCKIm36DKyEo9ZF0ykLku+ohvSFP7krNhZGDFKC
sxzc3KsNpM7lospTQEIaq1dPrHoZx9BYUzZY+770mOR1auuZgu8nxqlqX3RjZcbnMbg8RcDpgHcL
NITR/4sS7eXvt+j8JMtIfyrKo6HG9X5M6+fGtX4B1PCbj/VDZ7bJwyp29mpqUPwCzx4q+FhqACVL
U5NovTKJRO9OwNJ7pelZIE9T7U9x//P2nl+0AxkNZGeAqr5yrza6UXFUKAunUBRu+iDnQWVW3vG2
laudDy9QetbnYBelVfmNFo2dzXNaQpSx2IJAGcVIo9rcNnG1DmBiFnoGUgfMM9dKELrWJdrImxNT
HOGj9XtK3GllLSzaQPkIGHQ0tSGPfbkWaO9kxBlMaLZE27zdfbrbA8jDGkDDoGNoLiFdft1pqooq
Uz6doHrcb2Ie/qvPy8yaSt/3TSbw+cF50rYdvTcM1QDB+PPrZVZNWkQGqXt8vlU2cWiZ908vPj83
wgCWhMeANPRZVkGGiujTqX/Syl1/Z9Ml4IPzr//zeSlCzHQS9ZGNz08sdJwPJv2QKvcvHjzt0aUM
bhYQ6shwMqKkUEQtuXpKm8jLHyZ3TchoYZPBAJoXsJuxEeRyTluOejVMiQqR2MiLFcMbc+73w1qu
YmETzOALxLpzMucKd2m5SCBgP6unnATVGDhr+mlLbpx/f7Z/FoWMvepW4A9UT416yNOXotyIdCUy
dOdL5+JQR0CIvs95HlA+vZKRLCl1oApsiBOLO7FX1Kra6A0q9RGalRKctcBLNM7WdLovuFuGn1wX
FMHEAB4Vj4Em8pQqaeGbJtPMsIztBDLdDvPcpqF7msSZD2XV4jlpkvQnXq3u6DFTHZSNPrgi6OyB
PAB43W8A4iu2yO2NvjGV2T9QoM4OaTFUI0SAQM9mj27jaYod+8wZrBMz9KZ9yK0qcG0etMbELZ+o
g5MHdjGBL6lRp5BOsXLEW9nYdJmWbC2rzIJKHYBjMUDEv0niNP6uj8lwjEBYpTT96FmQ/fCoikp7
WDU29HnAnqlqY7YTLpBJnqEDygFJUsVra9FWfq2Y9uekTLIQfInJY81o69dJ1hyrchI/Y9PoH8sE
QsssB5uGk2qJ7yiNuqmjuvJbdeCvuUNjv87KxnNyrd/Q3Gy8FqpsP9TBtjd5SczTaFRi8LTYivxp
KoHEcYX2gznOSP0qm/gRZ78ag/Td6i0QpkRgvaUj3XA7/t6akbOG+75ejLj0cTggK4cFj8fE5WKs
RWa2VZ+aJ8OECHy0MdMwIj/uPZgvbcgLfujAIAJK+5OWBu5zsoYBvt6v+PycZEKSwDGJLMfrGJUB
KKVtnAj6Rxq/hMrKX/x+UDPNitFgS5IPNsUs66KNMXUxAgdHP3V05ewnV7sVHpwZmP9+diL00AiM
tdEyT8L6lTmGV9MY8FdIxa2lghYNIXcJpV90WqIRTDYE8egs4uaJOa/DuDWij9P0xdGpd3vAlhaV
hgoLdKVwjF6BN0if6cOA9y/ELRsvqR8o5G5o/fG2kaunBF4/kJ/ErKP5Coed5AtnCevqejROYjQC
YedeOT5zc691Hyn7ddvU0goDDzqY/qAmg4q7dDc3pTq0ajdoJ4O/jcpLv739eblHEXcMesfwXeR9
cWJfFaQyfUw1Leq1U5eNnjv9ZnzYoobkJ+zBdX7qzQPlT4Ma+0pjh1X1OLYfoXLmcVKHojhpxfPQ
Phf8hyG2PFkJepZm8s8vI7Jat2g6B6zY8DylL1yAtBgkRCuh89LgzlqoAG7iugV5xuWazMhIczrU
+knVdur0KF5uD+77G+/yKkTgA9w+WPPJDFeWXsyq2qk6rjSseUP17dLxgFjzR/4G5qYsa3x9ygKu
fLCdTaLHQT9sssrZaOmvCFLwcflPWez0eqeshWPXTkM6FyLroHOZCd/k/LtNhEMaPMaOKq19jzn1
Six2vdEvvz/bPztRKq1PaUPx/Yn/Hgw7NPU2nLI9QHArhtYckWePR4ZZDTBk4GrqdZ+BdOv2BC66
gnGakd5QxZDnL5nr+zGkNo+mWb5QPr22VQUasvafelzDPSyZmpUqcTrakI2TQQkdHl9Ril7o49CD
/6qNt02NAm7jgvJXjz/edut6Z+HOgjyYAyw+nqayW7pexRxsBgJyJWE6ANTp8XyFf3fRBDKEGDug
La46ihOrSEyNC4Ea/hZxT8926Rox0/WIIRcIUTqwBaG5EojAy3UWQ4y2MpglABQjvlZvmPJs6cdi
XFNNuF5ml3bm33G2nsEHVwoGfY2TVgfkp7gTZD+/jkz0CKItRANLFppgLz+flhSINKWGGjP6YLIA
GmW3J3vh5198fw7Xz34+H50WMX9jn1geopXQG7M1PlNZXGB2AQccCiUW4MkzpubSxNgmesIIjU4j
ete/NSyKjrljf8t0xfic9wnzmVHqEJwG/An074rYzLKSnkv1xwi0fr2u+uAH+1Vbyqs+OW+33b9e
iDpgr3/2leR+GTHLphn2VdJ+MXBzDfFjdWcvNvwHHRL4sZAQn6GFcgaGucNgRuB/P3K7hyBF66kr
c7jkhItXJ6D5aJFG/fdygIuE5hkUfa1jYo6eioimioYQF8XtobpeKXADGkMAmWPjQsfw0ooCxRPB
0Ix2dAGcVj1wOv6NG3PIBEof9EvIGVjw3jaR1Qq40YFyvlcDRpu3ThlX7oVrzNI8H2d2pC1l6z2Y
FXEpH1Mn8vNZuCzXQoO/dhDqzcK+7/xJBbFe/sVwPt09hBg39M1hG+A5IE+Uq9HE0nqiHjl6vRXP
1Ta3v7+wEC6+P0/h2WZO4nYkfMT3lc433MBkfvr5toV5ki9DFiQSzzyYf8GZBTsFZB2NE+pxqDea
8zWFfNIPuiadt7DS3um3EBkBgIeE4qWRHkeq6nSDegQ1SJYc1sRXl0YJFxsWAXaljZfZ5eeVmPCk
M3r16Brc531IIwe0H+HtgbqqgKEAcm5EyihGQ6W0agQfUgEuluh7NpW+TV40vqHpruEr07Likrx1
6truNbUcMS0pP9gF+eYM/MGpkxWn5oBUnv0zp2SyAnDFQGpsglOifzSibdqc1PSDjuZMp1xLdS2a
AhIOolJAYF31/wpd0WKjZeqRsN9T/lnoeTCM/TaNT0WVreSklhY1npzv0mkz1c/897NFDTFQsLQm
hXoEm0ZQqN+iOQRHdKV9u70mlu3M9AjAryEokRaenTtFpZJWPWbxVrNTMMCHiYk2j5+3zSwuhncW
hv+YkZbeZE56p6ML8djFiZ8raeOBmdIbtHjFnSU7JuDKBJcOHp9X5RndpCTmqXa0nV2sB5Xw3Lf7
PTm3MP+Cs4mxoCOsIZenHVsolLjFrokAvFzxYumwObchTX6BHuIiF7DBTM+egnxNx2BxlBACoUCC
bOfVCz2ekFFFL5N2FOY3M3tCxO72K+t30QU0Gc4RIvJMshJ3Hg+l2yeFdqwytGTvHGT2bs/DmgFp
RemFyqy8bbTjYH3uNu0areO1hvTcEfTHAZmZzsxIzfWOY56b4pGjftx2eBUY9vDF5v2OOFDkFQX6
u9rPeWcHVEkChEOhmiZ+RVjITOgqssL1EzoGiYEUbZMGGTq1/mIQkA6wkI7EGMv152kQaW1Vrnbs
k9CJA/RR/Kvvy2d4XMwcLZBdOqbalqZ7vnaiLk4iMDJo/0Dq/arGhapEFveRjt9PPjrt28fbv37p
bJvJ7xHlzu9GOcgnws2muoj1+VLdi9EF2e22G5JwGPrgtqWlmxVsJtBsR8e/DTGfy0NBBx2IETcq
TuuJ7m03D7XC2k+mA9kgpfOmEXLEaHS7bXPRuzObUkRi5U6TTgw2USDzFHcvCrCUg866/nXbzuJh
cWZHv/SNRiSfMi7U41R8giK8Zf0Tx3+RtbDPx096LfRaA/7tCDaQffrQDdOHTkNRrELNJVrDT7/D
yeWA4dzWvCbPDvCcdXY09ZN6hI5XUFiHkj3ZPEyJGzhTFYqy8mJSB0X9pRw/VSriotfb47k0b+Dq
RvyANAyyl9KNC9pbYSTcwHhaeFoeoNuhOl5Pt7etLK1IC1oMyOYBrEDk89csGwtVKXg5JB8YPdTt
B6V/a5I3Opah2qyEeu/MpvKYnluTDmPKjWgcB1iDhuqDJdwwhWzNaHIfMUyoqdUeTam7Mq0Cp659
1UEb9ZgFLQcRsaEFXS6+xrXjt5yvHI8yr8T8zLXPfpd8iE9V3CbGPNc2tBdd95cR7ZmNLF/nqdku
Ya6ngkgrWlM9XpzhP2MvdwMkjp6mEcfO1M0pqBLzExmUoEobEBiu0eCtmZI2ZwtALMkYNk47bYrh
BaJHJd8Za8Kxi5fh+ThK+3MoJsENB8+TSGEfqDZuIjCSVXn5BKooMFFB3zdGF1o6nawi27RZ8dKM
5GHi0JOn+YbG9Q5yWT5NWGDEmUfpWPs8j1cijqU3NBQXZvw/ljvg8/NYnW3sIa3chrrzks8eynJn
E2WjmfuufppqaE7nEZQXEHsW3BtRAr2925busXPT88vhzLTDupRg+avHugnRvK2Etz+/uJn1d2p/
gtKjvKCgxpcreA7gyMp+uwjS87zzUhCCj+0/xvgtSdawIQv2gPHFlYRIeib6lEaSsd5tFJfioRiB
M3Wj/q7G7YS+cQ1yEJvbrs0ng3Ry4DGFVkZ3ZgQj+vxTzkYuyZjqkiTHyJHpd+0Ij5LaK5z05EQq
OrX6PABUczOC5fG23YVbDXbhHk6IBcYZdNAkdZQn6rGPtwSswIlvsJVZW1gUFyakvYlkUm91JlxT
BuhI8M9A1t2/7C4sSNsyVfvaZjnmySaT56qQJS/7f2lCui2zQhkGfYKJiL02zUN6N0pWg4QqwJNY
1dhA6NG+nH89juMspxne1FQPehECExPcP9PvqlUIAm0wqs0r4WyFtb2VdMw1xBEaTP+wIQuADvxV
rCL0lhaUAxJ7LCr85yrhSesEbAfMFkfFfXDJliupJ9D0d9uXeePJu+XciDQbUIox8AiAL45deVBY
BIW6N2pPLF1ZumvOSGOWFUNBXWbCGTNMGt/N0cO4YmIhmTKT26HmDYT0XPe+nBbIzZoliCbFMdb2
0/iAkKv/NFh313RQNQJcE7nbGbAhNyAldUsSu1fFcdK2db2tiy2gPbenZCmeBIMeer7tmSUGzSmX
jlDVaHAdTdOR6vouUmMvZd2hA1qnp3bYl8Cba/o2b7rfYDt6tKnp93Xut8balC2cNvgZwCkgLwWd
Xxmaorq94pjcmI7g2AAvM8g6/NuOLqy9CwPS2ks0swfk2J6OJjDIWViZ35tM9fJ6hSpryQ+g72YR
FpQNrmpkURNXPaoT01G0PkoTLLjtxVKU8C4bhtTarHkgdwejkNyCQlCZEMr0fmbTHTeg4Ws/MkPZ
oNXVm7RnEmVebb2o9o8V2/Oalravi/5WTBImaMZiXC6Voir0hglmHEnWGH6qaw81yOM8C6TL3lSz
j6rlhLFG9pmFiKqBgIgYn4U7fGJmsjLKS5OJdlsAdIAFwRUv7b4ugroSs1Tj2JBN6/ywK5Ab5Rtj
BU2wsMdR1JjlXsAqipKeFBb1AFEKzjTjSLOnvK2Dekq9ZvxdlK6PotbtwV30CLIyeKmaBAkn6Qmi
ZzkkHzrDPDrDQUTgeT9kGoBqdA2ts2QHgFNAkABwWUhZ1LqZZNkIO7QJTeuhKT2j89BXsrLdlvbB
mR0Zn9tMemb36OU6Ds6znXKvY8fbA7ZmQLp5UQsAVMuAAZU9oNk3W+smkDnv5scXVhbu3LmyBFiT
NPvpAEUcXqrmsdQzddtYXe1VWpdC09bJn4wYKatINHzLSflNbwbNwyu28hvAGkA93a+V3uetJW+9
dwpgEOQgQfOu5XMWBeRWZJSJMljHsn3i+o4XT9oaOdyyCVz/c00VXebzgJ+Z6No2BgCiso6kqb5l
ZvzkuNBdcq3wL+YNsN7/mZEOkYHFiWhVmEnNJtScIRj/IrWK0/ePhXkLnDmSp06bElJax4y+jeG4
xmKy8LpwkZQDlSaqdtfvtFQDY3VRQVkPmuNW9GimiJc2lD06qr+K7FmckzNb0hqcmhG3Fu7LY9Hp
HmSZnAqQ27Xs1eJOOjMivWG6rp5o826k9X+p9wPFsY3QdGIRJEPmAPNyNghF7bFPExw4mGujVJ50
e9rfXlKLZ9qZCckBe4DSncJT7NSkdB7R5tv4RHGh3AEKIK8yi3Fzvz0b1QcCtDXyU6p0+wA61pBO
LWCvNQOnyT3D7CBkC3n4+9sQMGAamJ/muip4/KVDzoYG/f+R9qW9cetI179IAKldX6XebCfuVhLb
cb4IuTeJ9n0j9eufwwxm0s3W20TnRYCZCxhQNclisZZTpzCRpDFDrT002eFwex1rB4+nDS8BwjB6
hSLJDbsoSxrDhGKS5PdSxWSyprznn5fuYVWPNk/FsUzm1sqDofvgmgrE4kr4Db/1zwok5XLjMpqn
EiuIqz2g+3WFYsWh0rboEa99pmKYUi1I0jMNRGgxaIsAf2tcJOOfZ0qBMdzfPhTxEdnSO8BHOmBK
+k0udXlfwMJmDhV46sI0/zxpuV+iSzm2wG/92rinHGbgtri1uyOQAYKC0MOIMWkHQT3QeaSBLqNX
Bd0Ar/akbdI5U9O/iw9dr+uPIGnzIjCGFq0OQRxtgY99xo5j4ml+nhSvJRIrGOtrqHydVf0GGwHY
can4J93T2uvnJscwvZCxk5tgSLLCZ1v/Pka/oQkGPTwyqKLGyBzwaS1maCX7pvC9eXv7bNb0DQMu
YAF0oeNyAQh1/NYtmkYPDUzmq3aojuSFIsJcO/5zEdIdLZJ5LtCNpIfJFFjLhumPdYIWDYWSrW0U
yCcwMhLAREC4xULPXuQRsy87W9f1MAcRnJ9SYwm8oVVhttY0TPAUgsIGfhuilEspJG0Mg/WpHrrU
2KaL/eAV3sbgGsLVBLzBjmpE9uqqgGNGxyT4O64IoeYoBkskRX3OAmvk26QK9VaPxgDLuQkgAFCd
0s3Uu85bOAUvtsPj6NUpmbHt6q5MfYubWuBhWvBfPAfINiCRCSYg86qla160GoO/eh1l9Q9O82yp
ruOqOgssGvjl0KJrif0804IOnVDVUBIQfdNy0yYgSvopBrXcvjOruwZIL4IoAlygnJfpnFHXKsw7
Cp3G8slib4yI7MwchKWK4syaIGRfxXADpEKveBn7yfa4m+L0x4kWQW7lL/qs975OAX0ycjoo4qk1
5T4XJ12hwbIwuXkU4qz3xH0pyl1U7KrpxfC+3t7AtVNCGIphIwBFwyuUXA6KICA3PA017fGrM3+L
ll2novtc37o/IvRLRWh1IGKXCSKc7iH1ts3yYPYPNN3fXsiab3C+EMkc0Kp3s7LGjgHbv7Bd/ASi
29nZp5Fv/AIN/F8Ig1KDfxaFemSCL5fUNJi5iykReli2A38gGBb5OSO9gwABQ04x5wllm7adbUz1
cTCfL4qYo/gBq3sKvg54DqjNgvvl8ge0rptHiVvqIY3Hj22X/8P6CKUiJBD9KVIp46qOnAkTP+bs
JsctkLNcK2D5um33o8oOtcp3XLOtoo9b1ItQXLGk5ZRWsdSesK2T9SlNn+1aETKsr+DP96UVFDkG
H5Uk00Nk2Pxe/9FVB/4XUCu47X9kSDpR8mzpvQky+mhhYHNe3qD5up/W09tt5VMtRnKtpjEeM2rj
PgEPtEfG2Dc1jKdTcWqqjkTct7NDbxOWscaEFNj3FFN1nUNUuX9jVMEPhnAE/3PVJ1FO3GgmtGZB
sTbxR0zV7T4yFanG6m6dyZB2y0H7pqYhzwnQzreE7QZ6GKdff3EgIE4BNk38kwcWFF4V57TGVunF
YxW915gNTOZI8dKtruNMiGRFm0Ev6GBEWAcG03aen7EthvEpnp3VQz8TIhnRbGzT0rAgRNdOgrzj
/uyAIbAkGPMtklpg0r1UKjT6ThmbMXi9r5G0/j4TldNxvQDwDIL3EfT6eMuQtb4UsBAdCAMNOVz2
tDS2X2GW4+2zXhOAEjOqQECfgkJFuhYR5azTcgtBQEa2LsuDZFEEudemHaVlNCSC6AVUMFRmGmoZ
W0B9j0Sk0fD4QzzTF/TlAwZW1J88zMC5vRxhlC7DNKQ8QYEGKjdka0CmcrlfcTTndj6WZtgOmyV/
7xYYkoDE38DaclvQ2r7hJkMGgJxI1gn1PjMnfQdGi7QbzDD6CLBFVCkM/PrngQ/F6GzjevQLG3QQ
NGeIzUj+hCFaaf/5L36+qAAiQYPTl2shXTVFlpaiFa7nQTHtB12R3r6+3dgXVBdR4xH92jKhXuIU
zM28xApbBwWxA8ZookX47iWA+hs9iSgqg99QJrTFkGCvadEgFdKS0S9N6s3fNJaoBmr8DrskjYJ3
DMpM0UwDx0S6IF5FXXcYOA015gGF2vlgnfrOmAO/5LW1TN9l5b5LH3t25CAcW5ofxai4QCu6QIHR
FPUidPS48kJBPtPElqmRcBeZZF+DEPz2Rq5c0PPvyzW5BQMARqID78wp38V9v2VV4uudto2iuzMO
yF4CvA9sL9DoyC5cXhqrWTqtrvB2mT3fPo8t295eycpO6ZhVhOfXAD8hHNnL71Ozyup0RoVPc9+n
cFRhB1c/j0sPlUad/wovC5qNkppA0oQuYMbzq3m/x4Xq8Z/vXxWd4qJy7M41gBr8xWuwwAM1xxSH
vbYGPCgYzif4csE3dblFnVWl6DiajTDHnUy/9aYqgr2++Sg1ohIO4DnsCq7/pQAyMGMYmmwKMS24
BCYm9VPVePnrNUAE8vFiLBbGDMrRSpxExdSYoM4ospcoyYJ+UDhA1zcCArBDIMkCET+RraMzYiQr
c7QpNIp6h0cqaOtNr+0KV3EfVHLE388ekQYQepozyInhxnfaxgARU2QdSmWH2+qhoB8D+ATk+q5I
Dgaql+D70yf0s1SbbiD/TqPjG7aKS1olRhzc2Xp0ZCu5ldEprAZzZ3T5Q9HU/7hG8f32NV/bNrQh
o3iO/gmCRMmlGFoh9l+acQyzLHSMFLirEsOU+Kbv7keWIxSEcyQGoyFXIld/0Hs42INjDKFl7yvr
NHkHOx58N/8yx9959vX2stZ2D0AWRIvInIsZoJfL6q0hR3JQG8J2OSROiJE3Rq94SlZFIF8uEgto
vZWBB2jj04uxzccwyUy/IZ9Ekd5ttn+xDgftvY4niPNlkrl+TOscHG5DiMSSyTYm9S13c78IcFhj
lDG0AP2n0qNMEm1KNBP6XDRfBpTKKnI0VcWrNS1zgSpCAAQO5av8aNaNtDAcZ4Y1zh+dxnz2amvX
TN2msVyFt3fttcKDxFBIFDGQL7jKlaa50yA1U7DQXUbfKR/mdAue340xf8k6VTJ7TQXOZckhS+cN
MyCfLDTnF9d97WrQt6Rfbh/P+tYJJUPi95pdq0tynUUtti5m32i6Y9ljswSuKmGukiL+fmZtLBpX
NBsgxdTYnsYYxoROH0d/Jr0CSLP23iDxDwyF6Fy4YuWY49FLOqNnIbL+/oK8VMEVr/LqoZxJkA7F
Yo2XZ17Hws74l9WPUQbIvgpXsIK9MoHQMTCoC145CA2l/aqioXMLXrEwyt5q7bXUH5fc3pqe6HHP
/LiuAk1/7PQP3agaS7ouWmAaEIvDY5dLTW7sJtnk6DMAT83XyTEes4p+zpv2uLjG1ljsgLfGE/ru
iW8D3r7Y3ftthfx//ADwHRLUot2rtHCD5vJp1qErbvep0n/Radp05a7VHsj45mbbsTkM9INp3J0P
wo6jxe+/UiV/tOID70sbUrnV+C1conbD039iS2E+1i7CuRjJp2uzYrQybs9h6361q/em3jUAFd1N
/g3Kn3Mp8uPOayshQgpoUP2kSf3k2+1DWrOCmEkNLiYwmgBmL/5+dp+7cgEpLZ+hJF3WBIT1m3gp
9prnblMSv4N87e22PHGpLiM7LAhhnXhBfvONX8ozYKF4Ei1gYAOTnN4+YEiuP7IHOusbDHrzi1rx
Lq6ZEfSowSIK8lIwkVzK80ojA0FRzMLmaxa9mCrmMvHmXS3n7POSFhRppLtTjc+TBjT5ycaJQe2p
+ygmgTAOA8WnDdHuLr+KFiqEWoIN6jreMrokReI2rkOzfvFm3TezbRobQZO+3j6p650TiRDMlUCG
Cqy1hqR64DisxsmkVVj7GAIdeEpa+GvVw8dRBUMRFz7FFZkOuF0rli28CpOdR7f2L4+jErYt9reX
cW3lhZTfTb8EOS45kEe7ZbKkE6Rg0KDvGy0G1SgOZGWjziXIoXydT5jDLCRQdyfIBK3g9gpWvw+i
BCRCUKDE8M9LFU56ox8btEfDf/xUBkasyBqtHgNeWMxuB80YcOmXn19Ka5kTY8bnHe6XKfXz6V3T
NtTb1IiObi9l7TAMDBIXEHUALOQEHpsL0ColeYX+kM8O4ohqCwTObRHXBgZTZFFAAZwaBWm0Yl8u
p5ssJ0+muQ5Jmm/o+NgvXy10DqBfaZtWO43Uu9vy1rbvTJ6cP8jskTWs6Ouw1Scfcyr92ko/m6VH
fdKUh7gqVS7F2h6CjgNpOGEFQG9xucDBzjxMaCVVmJEUw+MyOEhZwAtPsa41rRO5L4EdBdGMPHbC
zCq3HFMH1x/MGQ/gZVCc0+oyEEnA/0YNFMzFl8vQJl665axVoau7gME4P2kFhlEWzaqOoZVkIvKI
gJ9TcEjjP2S4ksF0mIAkq/HEFf7QPGjtQ7Vwn9jg4tYOtv2A8drLSPEjal9nx6La3q8h5/JlP9NM
x7FaIN/Om++dST+UmBLqA/Swi7vqZFaeAui+trOoKQPnjno8pXIrm55FmdvzGAyuRVA5HZwsfmhV
jJRr6nEuRFyLM79hGfOxTxmEVGSjtX706faerXweOoHZa8iewOLJNq/nxogSdNmFlp+iRqWyQ6uf
x8d1kc7CHB2xhWe/PvEw1DqqeAMUY+z301v9/hc/X/ReYeYiwEW/2XfPvt9pEShZO3w/al7LPcle
bn9+5YSREMXzb6DpykQ30eXPjyLqxGOZNaE3JjubdNscM4dVhm1tj/AgAMmOrAV8J8nOFHPTt0iT
NWEWfx+m1B/Y/e+meHH+J0D8gLNNIlNvTfCemlC331rzl0c/396law9d1KP+fF/apayfEszNmZuQ
l5E/WXsWbTwLgwq/3haz8gAAKAh8EprtkHmV0UP1XE416LLqsCQdWtM6s/X1KglRWHyLJverFqtm
QK2evgtUJMZUwqTJLxw6QepicGkdWph2jGQ1ijxt7DxpXqeazb6mAqi1ImUFYnF0WEmWi9eYX1wx
vQ0FmfyXalY8AWufB98IcIqCifqqN8iL8qJ0bdySuKHNI+Ml+4SxePf3pKIEeiZFqMmZmlUJx2Sx
FGpWE+0xn82PzahChqwsBIh6FEHgxQLhLZOgmnZEkynWh5B8Y/0jq+5OhaBqcPZ56RiWFgYmSfH5
0d4kp4Xsbyvw6q9HDQSkGQIBKZe7bdNAQqfF5+Nv5vhuaKpO8RV9xRsOVwzNgsDYycYwa1ytTXgx
hgSwZIJqfVFvHBVya20RgtBcQNBEW7VER+KkRJvauRxDEIQH+TZKVbwtK9YElVtk8ZFZEFlp6RDq
Oi2T0YqGkNtPrHlM2RMHPl01BWptr4C4QR6XYpA86gaXyuoNfRtnGvaKg3sxrn72+k8dgO77D/xM
iCtZ9glQltqesFe99bUNxkrx+K2sAZ0HglMUAy5x4uKozi4cQ9dRNxLah1q0z/SgWxQBi+r74u9n
36cNccvawvcxb1LzvsxGsDQK92PFpiOoxxwrYONA6i0fg57Af2duPoQ9TrijfGPqX/vqE6s+xePb
3YfhYaCGC9wpOnav8pyk7+jIqqYLv1IvLLhir66vBWAGNsI6DzPkULqRgrux96xBT4kZAszcH6JB
4WqufB7uGZ4gtAYaAmkiHcWiW01SMQMWPPY7cE7cPShdZLIFFxwGcyHKkmsnI9EchioToCXxz8cp
+XHv3v+nHQfgFdSXUV6+/PnF1A6UZpMV8o9F/xw1CgdkZXcEQgkdpwh1EUNJimoahTO3ABeHXqHv
jGp5BY+SorZ0bZUwNxHRLmamCM52OX2XVVafmhUFXrDzEyvovE3UHaxR4ald3zjROoyaL5CJAJjI
bY08TQZSjjMN3SHeFvY2c8iusu8ndoEUPKCCugrmSUb8t2bL3EhrdcBXZr92HjS+bXhITEXGc23L
QL0AI44RM/BsJetXx7bDMfBVD2taHYiFSHCJi2fkWNHZ7d7foo7MKgblAAQPgw4gxqWGuW6cFFrU
a6HjV91bEr3eVuCVg0Grh4fRhKJqjsVcfh79pm5L28YN02l4GfMIQgzwmWovt8WsKPKFGF0SU1gm
L53WDUu99uniT0xxJisCbNRHkANEqeK6LWK0B8wOpLiIZvev/kXPFb9f7PJlllZMZgAERmTREMuI
bTx7MSIj0+2q1q2wLP6Nh13zldQfmL4jyy5lv+7eKpy34MNA5zo4WiVR6CPs07wFCXC7JfFjNh/u
/zzoI2Bz0RyJjL3k5iyWkSwT0eyw0v0M9RNVtnTtIM6/LymUm5KME5o6If3cRbnvxqqm5JXbB7cG
ySugx4CHMaT9AcuOVzl1TMMK9FQz6DzyJPPbpgw0FZ3oylIA24JPC5Z85MllIqws18qeNy0JMR1h
OkVcUWZSfV7aqUlvs1TLQe+Z+06E4RXB3Qd98eulK9cYaUdKhs+n1iZLgvR+Pkx0CcGXRYuegN1Y
wgM6uxJtNlpLFmdLWI6fRvtk5t9Ydr9xwtMteuhw6WBvpaPmWgPC8LoD2Dhz/R6tVA5/NNl9xwBy
G1CdACcCyBDq+FewpARSnLyb2ClvanjNbuP6ds9ixUsuGZDfUhwgK0G2BVgwiGMvd6v0os6ytJqd
8Eg+debB6sptWzwCDhOM1oFNCg9auiRX4qRXYxhB1gc6NXaiCfEp++nqXzgaxpfs39tKJvybM7v4
Hzmi+gKmGOMaoTSSxktiq2In8CR/sqLmiTP+njXmq9NTH4xu4Eh1nst4Ug0Elknq/iPYhPOFkXuo
Dcv+dV1MRZG4GT+ldeLTCLS4fQve+37bY9SU91Ij3RQb/5jGw+31Co27Wi9eSiSc4V5AWy6PUUD4
QUpK2cleXqhe+Fb3q9F+3JYhp5vF2pBSxMcxdwIA2av0DEm1vpkXdorJ0eKZr/cpjNtxjOwgdTDQ
agnt6mCQj4n+S5sfZtUaJbskxCPEBi4e9hX8Uq74+9nFNue6K4yU6Ke2QjkHUKM4Te57hK5ESBfb
HVrqDdain1wUN4DE1fTw9h5K4deVAHE/ztbQwXMGGhBroLAc1Ngl48PcxEGWvY/6P7dFrW4XMh8I
th28ETKHClmQI86Kyjg59r929D3f/X99Xn6EWO4tLq8KfN5v9MxfClWvwopKo3UVzqywfwCYSCqd
TmZTa+CXOHldFx1aPtKXtp91JLqopQj2ZDyHOBY0FCDLgv4UVNJlb5PXfbXQmiynYfB8mr4DurFo
6S6pX83kh7u0QVq0B7d+aFVRzor5vRAsPYaZlRsxs8blhLlXnzXb2SbIrc4n4PU3mIw3qgq6a+YJ
8uBeQTHQmSRHIo1WGUZb9Mup0eN/7Jz80+jNdiraIEoSkF1l1Z6kzr8AJX0wJpPc9/L/3mXECgK/
AqTwVVCK8cAWKm+En3TLjxo/V7wtKwqPrPj/Pi/zG08VOCsTHZ8HWatft9vB/XW3yuPJB2IAqoKX
UrZ/cZ/2mTuP/FTG2uvIQGnoxK7l3xay8nKdC5H94GEiGfHmlp8SwZlYk/pTlVsvnub9YEkV4KK8
ax7G91WuCsq9dt/QnCXCeWzi1Sy5rmNpT6NsOdH+qz379rA3VDjLldffORchW/DettnUl8spdTbm
945uy+7Qq2jiVtUA1VAYDm+l6t9TcEf1C4QYy8biQaXap/VF/Pm+dGUjjpGSVtwsp7nZTd4+prt5
OOgq72/9NP5IMS4fin5w+VhNkGIg3DL89KuhWseqBDSggFEP7WYIIC8l1DYfckzO4ad8INOmcJNv
hd4/005FcaSQI4NI3CTpTTCP85PFyCvTh+e4KVvfSlSwynU5QFWiBR1ALDlhFFU92FVGB3Lqj9UU
sP6UFn9jwBBc/FeE5L16cefEbQER8Vj4PcI8S8X0vKpcgnlcVLkx7VV69DQgk2oML8OhwH2sgIFi
qIxEzeOs3xmG/TbGv4GE8KWQQ5VnUuSDm3Kumcspt/zBr+9sir76vBRXFO5ge+WEzycg1Nd/TuE0
qyoKa3sFfxfGCikJPGdCIc58Kd5rRsqzmpySdpM2QQxW+MBWseeuWRNUd+B1omCPBI50S5xJA76h
Z8vJXfiGk6HBJBfr5bbJX10IPFuwFoisvByDuUUUpTGNycl15q2XdYcsqv0UyDH3TmzD71PByw8v
HhxuHsKjyy0zcwAlLQwfPzmdO+1pgaEnmC9H7o9cwQIM1gyAbH6T6F9KIY5mYSIyvKm532lbtmzv
3y6cBeANyKrBXZPO3S7R3hIt1nLixuTrcQviR2c71gdbVQMQH5KCKjEaBnl6hJGoY0hnr/eVhbag
iJ2qlPhT/r0anaAqFSGHQohsHrvR6Y2xEULqOGjat8msfYyNur1lq0IQNqGDEi1lV53k8NWrCa4K
w4l0mNgC0kbA9IfPt4WsXRVsFEjq8c/CAObLY0cJ2ck81wC7UBZ5QKc1+j6Kx1+3hawEUGIQ/P+E
SBoMkG00dkB1n8q894v2vYpBama842S8+m9EeUjXo4QCvjY5AJnNqfQWZ+anjHHgp0j39JsIpF4+
Npn90lEVa8bq/qHVHi0bqC1eleaaojO7vDX5iQDe7VIEhoZCDdYMDSaT/VeCI+VYMV/C6MGnyk+e
s8+0zVJ8jN1DpHLA6Kq2oV+PwgjA1zakZzKaqqYZTGwcEAo9PIuPMxitMXD0Le6K4SkaW9Q15wY8
m24JFAl40QLw4Bh+yZi7H9F+UyfTJnPKcX9bddZiLdC6iZQpcjPIDV7q51QXNNfGlJ+asvunpOlH
qxmTQHOGNBiacfC9kkz7tirvj8OBZvwjVtJYHjczCoEJP3XWjAnNybbln24v7DcZpWyoLPSO49Jh
dVDXy5U5XoqWErT5YWXRjK7+ZvIr7pY7ONv2E+G0f9Km1HtmJUCcc1qDa77Sym1W5u1D67XNPtYx
/FEbzez99g9bUwQLXaGYgyzieBmfaC1RnVQmdjybn5KvY7tBo/5fSPhNPQlGAIpM3+XK06SY3DSF
qlGeiFmyfqS91P38F/cGk8cAtkT3FgG+6VJK62JU+OTBRheMbqpleMy7h34AEa4K4rt2Qc8FSboS
u1U1TBkERZycgOjdOEV7ZCWrMInVfLu9dWvXAXhiuMrIeBA08F0uak7jBfbawC3VtI/6zLe1p+3N
FHBfmi9+MWdvhKSKatja+sQ5ATqISQBXTfZxOyWR2y3LqYiOtRm64Jyes0BTZmFFDCZfiDM58qNK
PJ7pHYfXlrNqU6d017c98GSaT/JXp3gyamRYcOGzx6kgD+AO2dy/tefiJS++5G0UaTocoIpuwIjQ
LW91/0itTan7xFH4D2uvBt5DbKYoxALSeHmMac7a1B51BIqd7oHfE/2kfEwVF2BNVwSoHZgFFLF1
GU7gZqlTo7K8nBB7TXtD05YPRhtHQWQMSB/lhbPNzBkzBcqE/81WCr4EwXtkXyENjKKKATDBVnb9
odOHoEPdYNG/pNTcefaJOgrXdcW9gKePBIyLQaoirLjczc5NZ2+MouVkaSGC+5Lvmu4J+2qrug1X
TCM6M+GJgWoUT7L8FJuDzfoyy8gp05xg6X5o835IXm+r4YpqYFQW1ELk7UGEJW7jWYDUE8pz7ozk
VC9fwFxmzQ9/8X1MFhGuPoodMta4qeOSTqylp94LGPdbVW/p6u8/+770+0m3xNVoFPSke1mQU4Zq
qv8XKxCM1siIokwvR14E+Y+y4AY5kQQ9W5vFi/9CADUE6QqoqkXR5PIIGrefyxIM0yf3I8eMF8y4
VQgQH5AsHVRVfFrg0a5YMZG6KfrInPSTWeTOZvTKhyiztto8PhnMOnRoAg+62Vv8Ns+/3t67FVsu
CF9ssDOAnOUqOhqrHDzDA67KgnL3HNivmredqk9/IwSANdH8DSyTuK9nKmzkEc0clpBTQUA2XnD+
MEYkChJvebGNUuEgrq4IHdoCPoMuFFkbzNnTNVJB2Njbn8Yx+xzHhPpamR25q/LZViwquoX+yBJ/
P1uY1meFrbMcMf/0rSi+0S60042evozea4lxE7d3cc3YoBSqgwwAPAdXWDPDqVync7TlNLVod9PR
wWcioE0SxSuxdl9RmnNB/yqgVLJHoeeR6YAFHs+eMQSe1weVAq21LgBU00BrCXsm1nm2aSAbtirS
2MgfozHDesqYCsOhEiBZHMNeQEQ8GMvJbHf2/Dj8vP8cENjB0mCLwNQsvdWsm52BRyhpZe+cPLrG
KVJheVcXYOH1gg6jBC23vHnOnCyZh3qSW/5oKt9CE8jtJVw/kKLjG3qEDDv+X7b5VI+KLOky52il
xaaKH2Pva4r+SSNhG5adbsu6Xgxk/W4vBzEDytrS5a/RxmLRlNvHmj6mT2l0tzZdfl66gmD2selS
4fPVB7cOPJXPtFIuB2corD76zMDyepXW8xpuA/k1YCgh3yYd3XTLcYxjf0RrsPXQ6GRjDz/Aywl+
wifaOBvKvtzevutbfylfWp/HeV3EzmwdNe+ltdwAtFJjSRX6sCoEPGyi8IamRDnpg+kuVbvkWCRN
P7XjsY1LH0P5bi/kN0Pg5SOH0FbA3NDYBE9DZhCsF4AtwOloHpGbb3fdVNpzwGLD+pyMafaGXTYC
EFh+8ng/vI6NbsARbdLE1woaBUvRTI/G4PVPTHe65xmDfSywLmTp26iN7n4w2YipBUl8GqqxfABy
qNxbcZfvG6PSt4QDcRCwVB/Q7zj2fGNVGG/E4DsewKEF7A/wEA98GorvU5vGABEaDLV8l77lC9Pe
Ym6RHZrCm9OUFPPHsVsKH7P2QCkdL7lfZTTHZHjubOZ8pNUeDw+G69ZL85zV2bSfa9N4YZn3eaiH
X+ms6b6WkCILiiUdlh3yYMlDx3n8XnN3eeq4Oz64dpvWoF9r7V+MTPRnoXNVd9lKoRweq4gDBOwT
TUH6pQWeFnuI2sEyjhiNgSCRmOzfuqys/ZxVYyCU/cnK5/SAKXb6e27mCShf52iD1KOKbvpa78S0
TSTL4R+CbVx2rKKe90YXGcbRtHZL88iXHU93t9Xu2vwIEdA3hFVoFJd9jyXFmN6it40jTqNONkgw
3P6+PFNFWE/QlwGxC3A8WtHkqKotZt411JmOSRT1uw4MAi9GMSTgTq+b/JORJ/qXpbH/5TyqdxNY
6fZJMw3PmV2Wml970aRw59cOVzwZsFRI2aB0Kvb87Hklg6MBraTNx8zMx00zkmJbuROSKl3NXGgb
4Rvd65KNm3jjZ/TvAtw09JYfR85wZw8ttkYks9DGKFLJ2HzJb3aqzKxJacGstMci2TnpoZu2t7f/
+ngvRMg5AqOPugpabB293ZjvykShPWsPJRJfOGLLA8O3rD11jSvLxtg+EjLvUu2wtD+bEs2x0WNM
VI3A60v5I0uy9KwdzCLuIItP7j4mPwGrudu1MwDFARQfCV1EG3JdktZxZbRwMY902jVbSzXu89rz
RvgFd0KIgJ8qmxUnbpCXjql7pOzziFhb0NXQ5WCq0oUrG4WeF5FeBxut6Hi61PA+S+NWo5N7TMm3
6alyv95WqbVlYB2gvUJIhhHYksOCOpLWJLFnH6nRuyFzF/qaWa32ZSmM+dmaSKEgfNOFub18GNH8
LS4LrooLbk/pmkTjGE9L0VWA47VtODf8gbqJvmy7NF8CMF0SHy/Lu0uafDsvef+Mi5r6WQVCRrD3
kA1JkZfq3d77XOMtdLeuXbQ73pkVNt91AqPR8+8wFnrIB3cJaq0ev9zesGsrLlwH0O4BUyPKedLv
j8HZO2nlUqLH1yfW5KMW5qtm0K3JQBECHUhIuKBjSDqUBEGdmdA5OzqkDRYgMnubgcpic3sl15qF
uYSi6wKO94pfXHVJrWejkx216Yl6SYD5AQoJq+sQY3bQvYXXSPa0kjjmDOQIIO8viW85pd+Q0Z/v
RPlDlwBeFQ03tiCpQ+Li8oawmluoEtfFkadBHXLVwG5xoJLCXnxebOPZE5PRAYPELHw+st6XdKsN
H7ZzBHbdfTbsaat4YNfOxEHiC2w8SI1enTzKdg4nDNqlV8VHx0V35vx876mDxhWvpcAHgNRNht2K
sTWZO9T9sdHB6LjHoOLb3xf26HK78H3Euh4wr8CCy/cjNUmSekbWH6neZx8n4iZf0A2aPOaW3X0w
o2l+MDTiYAbyXNy9d0KywIWAAcZFOffyoBKz0ftiaPvj8GPClOeX2+u6PpnLr0t2mPC8z0nW9Ue0
GgT28DD9ReINNTcC2kMdCKdrRmIvL9o2g8k7Ml8D8UZmqAKftSXAZAkCN6B18MRfbpARgx4WU0/7
I++etegDMZQnIAow0uGjaQxTYsD3grYS2R2jo57ksRvrxwGytnE1W0GElkoSkKJ0vEO8jOkXJBTq
wPYqM2g0hLMYJDO1SO9EPAVVE7O073XkdcFAoi7AzX6BxlC/mOKJ+FVijzsNBfswB1fBJqkTd9d6
heZXOi82KG1lATP0z/E8WM8u2J0PWVIBIsrmenlhns1tn9Z6fOjjKsMYttnpd6TOlqdZb+eXcsAb
Ptto4vKrXnO0oO/gO1Zd4yhC+OsHF3Ehup9QF0Cj2FX5r8p4G0+DZx4tDIbfDHBRnnXUG/e4KNWH
hKHSfP+1QKaYQqPEtEhkuS5PffFSbWkRIh31YoPOnI2Zq8aDr+iV4DVHXyvEUNy8Swk5wp04XgA0
bhIjpHz4tGiVwpm7fkmQBjzz88WunhlhK49LvSU5Oy7dg+btYuOD4W7vvuCAyYHKAQwbFmyv9LBn
vE/43EEEr54NDArVpn9uC1g5+XMBcv0kR6BO8Riyo/XZi5DPPDiYonRnT5oI0C6ESNUg3Rq1meUQ
omGgQOdnqnb1tYM42yVHvzwImyN+0vOKHV3yrUxPdrKv6k+39+n6wUV/I85BDJxHmCmbqSQaFo/O
ZDh2BZ9NP2/KcvYBwq5+tLYX/2v3KdqbwcEVMKfWFx+XR2UorxeJzlpRuQMXLUgMZDokAxxcSToY
45HN+hh4cXyknfMcARuguJsKQTIKgi/LYuWRPh41uqHNhhc7phoAcR3U4VKDm0Q4+AIMIL2Kllky
c0b3/BFPypQDDBYABDyY4Tgo1rISi19Kkl5ItNkM9WKkw9HTX+mytZKnnr3o1Q7D1dy837T2Ph0e
MbBQIffa+lyKle6txu2x7C2IzcCJ/FAmtvXIy3F8uK2UK1JQMYKPiQIrOFLkPD6hSWpOFOnCCGC3
JXsrVZTe1+cEgi90w+L2CnyonD5IctMpwHJPj7zG65f4nTdu6njbexuT3G/pIAo+Bih5gHORE+I9
Wnr6BQDro4FRz3ZIZ8WJ/G6kltwAtD1hKAEKB0AtyQKycqiTpurosSN5+UgylCascZrCyB7odrIL
g/tjX6adb7GaHPppth8z7gLygGlPyC1z64O1eMOuy6gBBBDvtiDejL+gVzzdNe3AF8XvvTbM6IE9
O1vpcSnjDgM6in488lxrg7zBYO50qsoXrcznXR4Z0+62Ll0bOJF8Ft3uwCWAzU2y0a6r0TzPB+jS
S/RCy8DlewxMrwKj2nezwt2QU/omPGG0v4G8C12ZYryJdP+ntnUHndn5yeHtgzs86fFujj+k/0fa
tfY4ijPdX4TE/fIVSNLpW+jp6bl9Qd0zs2DA3A2GX/8eevd5J3FQrPRoNauVZkXFdtkuV506pyJB
SW7Uqtx27TerfRmze8rubM6ue24s5kHUgtAZro3nrHj8VO5YAtKl0yh2Igam8iG9Mr45syAcOyzn
oDAdZhoVBuoVAQiKL6+WsPPPvi+cL3NdxWYJBphIzYZwnhUEkbvLFgT/Ey2c9aW5VV/0hkqjRL/F
299v0tQnqhFWRh9etiTcN2eWBM/rAD/mBsFqpMq8qXRwH1tIv+uyA2B9QAurJMRhAMIRfC5T3cYa
UOxGVXoL0t/EAjzcL2Q326oVtNqhMvkO1xMGozLa50riFFFmE1+vXlswVqm/mKzsvbr+eJPpS8Jq
4Sc/jXgmpxz7nHpFNH9TsmCQoSFWP493uAuuDRyWIkGPGUNvZHZqzFXynJWP2E4S/11b8wVkBaQs
YMHgKTj9/ao5aq0X92WUervR3UzdRm0lDrx84ui8f3cr5OABAwS2ArSowhSVU0HaOQPVVlf/gvZF
QIcS2upvSfoIsZOPDOfI1jKfRy8Bp08aMK+MJRpa7nWm+pMeoKVCYmRtUY4HtMzpkREw68cZUi8Y
kPXVKZ475/vlfSj7/uLaR99Xe42oA8H3adr4jLx6skKqzICw6KC372J9xIpAMxF647VMg21t7x1P
kHDoIuFmJs6AAfA2dIdPlRXa7edOJmi66rpHay0cvUXJ7Rbt92XEnDio+xoqByqSVm+XF0NiRQzC
63IebapgLHkTdM2nofkSy3pmJdP1HjofrbfRW6PtzDDR/KO5fl7dKyzU3e3lcciMCLvQdfLKKias
eRH7xNhq5FC06L78y9kS0wm07FJvZGWksMDKAkTDigy7LKLxxfNE7ANvPIqO80wto6xVzU1uIp3Q
xQX6mGqQ5bt2hx4aR+c+hRxRAPUYK1R7tYZ4eIHqX9e9Njn9qaXuN4+Dp/3yHK/7Cm4CdKK/Ez6e
bly0quhxmWplNKYBEBjAxlVq+AETeADgGEWEeMbvRM3arR0PTp/EjzN9QqdIq0uKMKunw5EJYffy
Xp2UfICJlIQ52B2ufD//u364k/HcRNoGlYzTWaLVnDLTS8qotnN/RN+06fUIm2TAntVhIE2AsBIl
vrM4um9MljtKVkYE4uA13xu2LO303lJ4drMdmRD2VMcScPoyUka6kduQ17GnvduZpg9cLwvTcUh3
xlS+jCUig36ux4fc5vTGmsYu1DNQnLsTOBNmLf3h5KXnz1Y9BE2XqkFdJEWAan0N2QdONmya7Y0z
MmBS3XgKndFkvudmiQ9uWVkCRzZpwtpwMzUJrJdRBYbSsTuwTvLiWN0iaOnQgUe0z7mkHWCree64
NMqs137KfUi/qvqVba3/etgfI+KZPTTqDFFWGJm1XPMhnQqJQ3OQJB3XpwqEbuieR1uQWBstW9br
HO0gUYw630HtZWHyatgEWsb/fV/Yhlkc91nd5dgm2IPljrvbOBzZrfaRYOPIjHCLqkY8VizBMBh9
i7N7y/vn8oElgkL+W4z/H4eobwnyqLFBayuN8ri6IzQOc3PezAYI8hsttHixcWJwYMSqE+gz36R2
v/FMmbTEutf9+Q3CY8AxWM/iOsYrsDnYYLGa4pfRujLV9O9A0XYC4j20JQLed3quQS9+bie7LCMr
JlsTnDWG1X7kgjkysVzyR5ECINGgGB1ARa4S8BcDLRo7tzjj/tKKEB46WTqg4woDAW1D0CIniF6r
XcIlAcnq/jkai+DfOsBksY5EUGTNIZ5oaJu57HirAc/R9wXH9ua272K7KqOSf829YjOYt171OU8l
+0diRkTdgHofJ7uDYeR40EBDDhSFmW/qb9z4QK4ECbn/uZfIDwqMrNKMJsYDXBVWg9w3s/Lz8pSt
bpMjE8J9RmLbtLoaY2m1pQsGD/OWhDSTyUCvm1kYLd41lMXuMwozVB+7MtKqh3lO/EL/rJGny0NZ
X5Y/NhbvO9opdj5CPHluymjQbT/rHxR0pSTFtDFRwrtsad2P/1gStj3p7aSeUowmnr9nqvK1n1FV
/DsTy2CPBpM4XjspDCaqaR59pa0/9ZWs7Wp9URamBijSIZchHJETQ3tzl+C6seMN07dk2BW/L49C
ZkHwrkSdSTdpOFY6uuG/0nbb8w9seYDQoYCzFGbOQHZxyZMq17FFcm0XQ3FaJ49euUkKGaXNmnPp
QPeAcgCNNmdVk9obgYkqXYyk633GaNDbg19N9zW5DjD+fqUcGxLOyMZUembVNs5I9b510H8gVfZZ
895jC8IpySckdccKFjwLtO5Iw0n6z9YW/ej7YvYybtVRL0HpGfXOT1X/ajR37XBz2a+WSRCj8GMT
gufqRKN1Rh1swAVVitdf4913uFGY8h0Zu6Bhvy7bW50ysJ+CCwIdylD6Od2NMxAUg8NiHC3DV4vZ
vllKmkrXIj8EyGA4Wzqhztp2vKFXCPVohW7LFho1uyF9TYccvVBvJZQ8Lw9mdfKg2rHQ7C0ldON0
MOOouXlm4cmqO3dZF1qobL8mO+NV1z/iykeGllk9OsMMktWAqsMQ4LeIwKQkGqsDAZBsSWYu9ZPF
EY++r6dWM4MrnUaaUYWxkQQFZL7Kt8kZA2W8Ua5sRfx3Z6Jiim5wwIoAmRLMWW6uVaWHXLnh18mL
U0icbNUHjr4vOFlObYPE5RKxQjRbWQqz3NvmzQHAx8sOsLpBjwwJwZ7JRqMgFgZSkcmvkk+qUoKv
QMJ9LTOyLN7x4hDXU4Ato1E7tS/D0D0WkxVomuxJthxWZyeB46IrDPBL0A0JixLrlao1BkWOa8q2
ebofq1/qDBlDp/JTjwadVW6mXEZFsnoZHBkVViq1s7bVh+Xi9KJ0ouGUhGi1CC2jCz+wUosquIbH
xTk1QOt5QzwsHt5rj1aH5PmOMMkmXR0LcBUALqM5+axDgJvozahVjUYlEmixd982vU/owXU/Xx7K
stnPFurIjuAPnp0hFqsmGtVK8DWvJRO1/nXAIwH7XCkwq8kUM9Ah4+uNds/N6bPiTpJgfNWhF06u
/0wIiz4SZ9aatEeG4ZuePlv9fWZLlkJmQdiX6jA11lzDQo42HCsa2L0rk5tfN4FRgCwN/Iki9gvg
XmJWykCh2/ymZl/GARCMrx9Z6D8mlqU62vjFSKtY0UYajdptTl/rQZJOWtvxwKWDjxyy0NYZzn7p
ILLdBJHx1Kt7uxv9afZCT/syWf9U40vaPFrsI+/KY5PCjYlynNKDjAF5xaS515o2hHR4yF3ttuUy
VOnaAiGaBe8U9iNg+EJwllRAkzvOjOCMVP7UvBpAk6M2cP0SGYAxgXkMYI8zrWjX6Ca7A19o5MZQ
4qvtPUg7ZFHG2o5EjyXCGaA/zxsf7YSxvIibIkJT+ryzjO31QwBnArogIFYKQstlHo+8rKeDjmdY
SiPL+2yxgy7Z7Gu/fsnpaABIoitdDC0G6g4DuAtp1BXg9PFzWQ1W9n3hMFF4XWRFgtPQKrZu6duy
oqj4fW2Bk0JmV1vA9kARCQ8vRJFal9pj/5Aqhe+4b9Uga0MR7w3RgrAnjIyPrlbz/iEfb9T60fZe
2vvc2l1eZZEVCPMPmv4ltMMiQIdQRMZwxZs8YyT9QzNqB71OtlOcfNaAiynyV5o8Q0M5KsC2hKj6
VlG+WMb3YWapz2gueWaepTSXH7JwweHHoCSP/spTfytIV2nccdlD3HhPVPVe+zJmfk5i02d5tgPH
wJ6b5g3Nkp3TqG9Gmqe+NdtMkuMQD7/3n4GXuoEXx8LrJsw62lwalLrxMyDuvQUvzm7ozDTsp/GF
12i6M6Eyv3EtmvrG7MoAae/ppuMrHJvBBNsOWo5AwAYCSeHVlRgxpFQN1j7M6OjZxQOjt05XPrQg
UQ4cEu8UW/lSJ5X7UE8dBLutH60x/DaT9pfG2csANW0QAsbPqkuoH+tUfYy1vt22wLps4mn8VNSa
HhbaWAZoDg1bouxTtGemnG8rZ741vPkR11ngdHFYMAA+Y17umN0v/4GOtMm7a+YKjIO18xsKB/fW
oGUhI+DccBOC5kprRxy6G3IUt6DhtAU/7d7TcVWo7JnqzsKgVbwlGsvDy/57vg0RjCCyAsDbhniX
yLYLGpbZAPFS+9B9ocmtkUg4n4XPA6mHfh3IZoKtABo/6J07dUrCMUuzk+uHCtFIs0s9yc8X9vi/
3wckHU8e6CSiJ+j0+/WY08oxa/0wdvdZBn8LtG47vV01R/8ZQVEfxU1I8YhteTp6QeySpvoh1cPG
8LF9/+77wlFI2nrsOntpQZieqfnVtF4vf3+Jyo52xdnvFyaph6eV1FS0w1gQNRqRgn7QQE1Z+kwd
jMYfU6SkSk1tJDeUECgsZtEVBB0T6L9CyEsMFJRKS+YSLbCHSYV+6B3VQ0fGXSAxIeLTu0StOgvq
eYe88NUkQDuGZkoWR2ZCOFKgBd/jRQ0TBr/LfwzZvpVtwRUL7wk7NOBCJPGs9OwWpVIZTTkfcrUz
w7LI96UOpVkbEMfLfrBqCG818CUgeDsrDuZ6oXhZPs0Ht633s67fDQlFoyLKQ5I5W3E4tD2iHxe6
GmhxE3PpzEK/Stx2GBHEV935pQOZjE7KBxPQHu5tLo9KyLHAzQAJRoiIjlbANc961NM47cbK8KrI
zjKoPvxjxU+8/2azPaniAKJDkrGdT+KJObG0MjAyV7SBOTb/sIt9VUG1mf+lDcHnoGnOC0tXkGtT
HoryxhyfQVh/edbOD+bTYeinByfnFhqN0riKFGs/upPf8be/MyAcOpmtNb2ugZVhGrJd129jtdxf
tnB+9uPgR1cS2oxR6j5z51kf7MykFYkcPgJUZ6U3SWKMflI729gsrnwtLG52Yk3IDph9zLuhbUhE
7HHjuNljaknb6VZcGS9edD0tZAtLv9vpogxsICQhThohY1O50dA9Aa4EwGDTPU3J1YcBdEyWfk2g
Hxf1vWUPHz1PGFBHrEkdEkGzwXfs2xYKfI7saFvxMoQUaKsEWB1tgiLRmzmkrDPbgUS9sX+24pvL
DrCyFU++LvgwJCLzLtPwdbQkP4E86lGrlEcQV8ng1GvLgsBSReMx3ltnLHIlmbqKjxqBnM6OZ3dJ
sc/KzM8VEIKErYwbT2ZM2PtpMxjM6VT0KZnfwSqjAr2tFwRkJmpgWr/jTkYntT6JfwYnTGJdQbZc
sTG4fAAHepz44IQNSCKpuKw7AuBn4DIDZZLobbRzsgSRIokKu81f6qxpARGA1shlh1izAtAw6l/g
EUZT3DLWI58mNZo5TQAdQIL/zHjgOd/+7vvCm3g2ICleEpJFVFefdPq9L/Qvly2srcbxCIRdqVYG
x2MZI0joXs1uanVHKkl26vxyhi4J1AhwvDg4a0SkmzOQhtMBC972n/vyLs5zn5q6bxNg3rrOvzye
9RX5Y2z5+6MVcS0F/YME3qzaYzhVbjD9vGxgbbscj0ZYcgAQnDEhOoli5ZlbYZJx3/NKH8W3EP1P
PlGuwyG+XwOgkAf7BAIp0AAL9vQYxWJ0v6VRfDt9L2Qnzdp0HX9dcDBd7SuSF0MaGYrpP9aNLJhd
W/vj7wvu1c90GjWIvkeEIVZiG736kauvQ3KQQfbW/PjY0LJsR+s+myV168XQYVR+ululkDxpZBMl
3JSZUjokM/H90vCbIZDJxq79fDDjoK8dPKznAaxTldZkuAXEsjsnNEC3WnaOD3jY7rLzri0H+rjQ
5WiDbf1MwHycEnSegyEwytyd591q6idDGyGHZQQ8+3XZ1Mo+QVcbUlXwXGgTiKFFhWRYGhtTEpW1
5afxuJ16/Vbl3YtWlzcgGdzTHPK7l22uzCKyMOilQtfeQmQl7BUtLtWm8bwkUpJQeXM7UH7dXLaw
4gZg/sGAADpeggzhssypi6o0GuEizUpeqLHXQGF7tYWlUwcXF3gnkCcWdqRhKKOCgkQSxeQ2ufW4
5DA+n6JFwxI6JIuvoXIjbEidE1exTYVFtWb7SsKbwHWHz4lOJcfW8jNPUwCwAzgQqioACSDRc7of
TQoyNxCzDVGVu8YjqK6HEHX3BqmpytmhUjhK7L2jWc8NIgOIXqolRyqEFdasDmrLkwEiRK4fG6h1
Qmij/0mc+74+tAkHKQka37TttauFByDEfxcJOx2UHoI/FAwXqGmNQ1Q6801blYc0pZvLJlZ6hhcb
kJPGywMkn2LGzNUnh0yED1FRDn6i+Mi7Blp9UyG3V5Q95NCR40tcnxPHN6kSSKyfHxnA9YLx31yy
XedcKCCWAYYcnd4RpF8eOEnDvHVDzS6Bjcpu7ZRVvtdWfmMYm6lUuZ8AEOyjVWRjIq/o1PXvmpj4
39WwaQbJCbPmyijPohF+aaQ94zJRugkgeqvpoVtoKAG1MusuTV2w98WtJ5mFNW9GIzAylmDCPmcF
yVyj6EAH2UUZOg7BKczmbaGFw/Tt8mSfny6Ya2dR8gBJBBqDBW9KXVYQJdO7iNp8D12DT5pSSOLi
tUkDzyraAZDDwOGsnu7L1BlaFTWiHs/wjYbWj6HLQaAjcdm1cRwbEcbhpk6LHFbRR15xP+gPTLIa
QsYfIdHCEIh1AAsQNrxIYqOgNQyIWZ0Bc+4iOfqbF6k/k9fKdHZQz9WKqHWvxB6emRTCCwoC2QmQ
ABYZtQYCfe0zNdgHjpLjUQkRBvon44oUGJU6P0AKsbxeGepk1mxh5euYmbGd4ftJ+ZsaP2v9I78f
WVfsRtQgISF/6lkQhtI7U82HaHDHICvysLye2g8jwHojvYt4GIrMpxaKQrUaG8znaHl68oK4ksBz
ziMWKLRgpcHfjDteFetZWtc6ZtoYDHk9ckNBpdy3DC/w4Z4W8UtqZK+5ZoSXN/zqrYVQBYRAC5X4
Gc8qSUw77agHm/nO49+K9BESOX6emBD0SDak/5437Y0p60Vd258gw0awiVwL/hEmEn12qYZ6D0Op
9ZC+8unp8qhkn1/+/igWTydLy5g3Y3+Ccah/BUHd5e+vnWGIjZb2MuR7z8ojPfCorjFjM+rtF8JQ
VbC4X0+SQtLq0hxbEQIKF2U9bdIwSbE7Fa+FYpp7GifW56Zplcdq1qDaaHN0Ec7pd+J16UE3Jir5
DWsTCbQA+F3wcAYZmXAkmKVdzz0qplFuDn6xtRRZd836TP6/AU84E4DgrJykMFlU2WGmo91y9yFf
OxqDJ9wFipMQlXPsKrMnG71Twvr3ZW+QTJInrBOSfSSFvhIDtvbNeouNj3weYuC4LZHfwcPp1Jnb
jPTKbHEcmzeajpvfleV512KLJXoBC8DSMqkL56Zj5URDTR+bMf2eTMmGuvnO1vdGK8HTrs4TWDJB
aLcwqIhhpD1Ceq1hOD3V+JHcqvUHTk+Ukf/3eZEl3tDn/05P1aW3bCx2ne4d7Bxky/X0mFioZaJ1
7wMrb6CcbIGLFblSwXu9ogR/SonD07shHUVQJrv1V2JfMLQt6GPAaVBbXLbP0UGmzlXcFrZXR7mj
BuPwlLV71jR7lcX+XM5XP16RhH8vleG9hOEIftDV86gMcddEXmVuxnoAgILfl7UsI7PiBngYgz0P
8Z+Gm1TYj2qT6mzqpwblpL2TfXab68+sk+8L27FxW/SYMXx/oAdLA8cglzzB1w5mvLdsPLeQXTjX
J+nShI98qBuIbX8qjGEhyAm5+qgWQDsrD01ahGPzfSppeNnb9OVWFF6YKF8sgldQQFseY6feEOfu
ZBReCwHSAUTNOiBKEHBq4myT8q9tfDcnOy3+Ntg/4jpDbfhmdLNAy57d4WUGVZGGJHfROcFo/sML
vqdj69fNgzlEl3/kyoF+/BvFA71zq6G3Wd9FdbeplRD9Mf2VUOklFD4xIThQWhi0XvR+I1Z8RS3M
aDK/U1/+bhiCEzkgq01bA8OwyiekDKnR+0MpiVdXwj2Mw0LVGPglCD8LIb0yTdnAmqyLVJqOjxNV
lUPGCNAW3lgE2VwZIR+Ul4kW7Ucc+Niy4Eh67UFJsydd5NAsaMwbs0aDTr9JC93PzMjpt3kdzem3
y1O6tu8XdjOwCePdd5ZHToumLTULRk3QBLeQJvh1+fsr1xjQPFAFhAI43uTWYv/orBwHBH060+so
K7qAND86w/a5sh3IX9oRzmSQZrpjohl1ZJpb1fapfY+2TI1I0klr+wiJRKhTgekb8bng5LVhxbRp
xjpqWdDX+2LexDIJ2jX/Q4YMvDzvaqoiIYwCNHLbxbhcCsgoWtontzrkQ8jbL2m1JzJnX1v9Y2NC
xB9naqHOLoyZk19rQS4jEl+7KY+/L6y+OZE8gVphHWn1k0e/T81N0v3q9BQlREkCY83PALsC4hCp
mOWhdupnXgvwVeypXWSkrw5BMxgq1qB9Ntqfl/15bcYQdS+pBhB2nvmzXkO2cuRdF8W94gPQKBOz
W/k+SpNwMGj0ofz+DvM82i85Vc258rIpGr7p2h2p9lf/fOTBcV0tr3HbFNOhORxvLO1qior71P7h
mF8/8Pn3ohQoMkDJKwQrpMfLss48HiXka0PQSj5/xAACVXDxLq2FIsElx/XrarPOo8EsAgVyw50s
EHpnSBHuc/QRg/IJ3NiAshrCMexqBYgoOhspauZpW2K2z03cfTUAl+eDA/Tm4HesvYcwvI+S/51a
ur8mpJZdjrd5Nd9kuRfohX1LaPurNu0I4h5PH5jjP7/PFMLbFCpVAAIaQ2Qim63WtS/DMq65IHAf
S2iLMw5Z89OtZPaOzXk9DZGjOO8qm30uWcXFDcQpRhFjeWACj3mW0Myaio6sVYbInmctmKzm2WX0
pkE/jZOi4WXqeHh5zlZOBwBa0FOtQcnIOdOq6nRwgntgjYriFgrrHZvfRrdxAtLme96N/1w2tjZ/
79UNB1hsAFsEB0r0Os2ZjVqK47fTvVdJTrqVOwjjwIcBL0BCQ7xRjdiqM7NzWTTXmzLbjkpoynKO
a9Ol6+oC6weVKzbaqQcYRt27VCuGaJq0g5PSJ5ZBgmcuPvFKVsZYNWVDzhUaWTrStsINlHWK29kz
HaLMzL41Mwn7rPjscvemZ4YkwFpdF9zbQIE6QM+IR2uCwgCEVucBVGuFv6nxr8vrvvYCMZbmF9B3
Ak6KvN3ptHkmDoCYjWOUV6bmq2x84GrzoBnJDV5X8x4Pku2g5Y9WZuymgn7gWICaBviqLWC2cHec
Gs+rYgTegvHI1J9s65OssWfN61CJQy0db1Bg6oWTHQThakvHaYw6BW236atqHuJMUoRcWyCE3OjD
wCm+6DecDmFou3JCFm2Ikt4O3xQUlC4v0JqvHX9feD7UM7LHHhj1kSDM9jO6x8o+fx3z4bMHtMZl
U6tDARs23qEQ/AEp7elQqpoVEFDNRiiLvg75jZ7uLn9/dTlQClpqtmhfES8pEmtcRYsDdiio/No7
g4CM6AMOtVSb/jMh3jNK2rbelMNE6YGzI6W+G1wew9pyAC4PLdGFXxk+JczRpGgK7+0JlDBblz5O
+uPIblTJpl+bKBDOoEoJPBb6+JaFOoqnktxmnPdsipj+pDdPHdm1Mvjf2lrjlIfOOqZrkZI8NaG1
U1MRq5sihbwoAePPl6dprdCL5xPO439f2GIBghudCtmXRo1mp6HfRoDAw8J0kl1CGsNX+7ncoPI0
3fYzaLZGqLGHtGybp5Z7mmT/rAzUXKipUG+GVASoIk8HWtbGBJlAiA9rE7Lc4CWj7ebyWJclFwKD
EwvCIcZZN7o2h4Wm3XZtkCjPsXafI8RhPs3vRxlf3ArbMrDuRyMSXDBVgEhF+w0Uqqc+MIwvKjW2
DhQQ8ti30m0Mzcxq+pT005aVSdAYG5J2QWLHUK/ZJQPflUVUqTLMz8q2wCtmoZgDXAE9e8IsO25Z
mUStcSPq1T11qpve/tbE0ATnxZfLs722nojSAfDF3aubtmAJfqVa1IyRIm+HwKIbk8gUNld2H4aC
bijUXtAMLN7uqWeAmBu9YFGiuEGjPxTKo9pW17sliAbwpkGHD8SVRUznaHQIljpUGHn2WvjV8O3q
WTr5vOCT4GZ1MqcgA5B9SdDtKqjyXW8AwRZ0P5aQ+wx91fKBW6Ty+gji4dlWm/7y84u/HZ2ATjYZ
pKnx+SSdfPUwWDLClxU3QnPxn98vuFFR28Spi7iPyOz60/c5k5WoV7xoab0FbhuNuFDrFgyoJlJU
I1RvIJkAlj8oWt31XJKeXjWhoWvRRv0Tr8vl748maeJGNU45Hn1tTXYlztV53FQfqBkBL4P4EO2I
NjpfhItiIsQhFkl41FgBtFJkjItr63D8eSF8SiALhwZvZYy0JKzK4CPbDOgNiLYtMKoz9a5icBjo
anIEmH0davgjiTfWlgClLnRMolcdsFZhCZy0mgHVtHhUDgGaFTsazFf2Ei85arw48dqAFPM7WOR0
lYeUx7kzzkhPWJoPJj0ZeefKCth4OKPddDmKgHQTvu8mJhvsnkc6D5jiZ6nES5ejRrgeoa6Bii/I
4CEW4yz2j7wUT0I74wVWOE4eZiS/a6MNDPLgVncZRBVyLimor9xEJ+aEFUG+eOZdHI/Y2MGb+gru
2Nq+Pk6GBAUa000sO9Cngs8WQzuo1gwTfbGd6S59uXy0rsQT+Dx2GxQDPLyLhPu9H0oI35QNFpxr
yh0Sh85Nnrrdb32uzQB6PApkYyea3CVzZW/mvEmvftEgzYb3DKwv8pPiWz0HsUvMl1zNSH6rms+t
64HapwaEJaKs761Y0ZEMepr0u5TvL8/fuUPj8y5Kncje43ISq/SlpiH6zPGMcUbUNs2vuiXx6OX3
nXr0qQHhncQGao2xi8SM2W75sGmzA9d3HxmDjQh9Qeie5SRHkkLGoXUHcFQ/JsrBCi9/fm0EYIXD
O2mhOwFX/OmeVEyrH+lQDRE1yT0foBuLcJ0gb8avzvsgp7C4MugzHRwzwlZpW0DErbZjEVWrjUPJ
TsUfPskSMitLDg1WdKfjYYmjxhHCBagqkxIKin3UH2z0SOqqLLkkMyDc5qAHUUuzMGBghBiyG/up
IXGq90ed4FWIE5DgRlxiAWQsmBiSPm2ZBxNZlW4m66m2PhfdP9b4jU43KgiCEyhdTH0e1OCsYFMb
TnG7Ka4HviFiAV5MQzZ5wSMJlwESUKUyubV7ADOl77pNYFsSbMWK6y3MNMAXv59vYtCiO6zjjPUO
6B4MH2wDm7LSP1lFKfHwlQVDWgvdB4hb0BksDkQFubJZF41zgEJvoNEmKMAjcHkTrZpAqh2VtYVZ
SUS4mrHbpbGXuQdqg4ycGkGhSip3axaQmMMxhhZDwGmF3WMQb1QVjXiLltPSmCXj2pF9XzjIHKWK
LW/IvIM5BX0Rdl+vn6Djny84E1GhGDD1+PxYB5yC+MGV4UxWBwDhVHQYADmN0/70HGuSfqwLaAcd
WkoDSoGglXVjyywId1XbTiA71mEhLZ/mL3hmX56i8+AId+zCuLHEkMjwClPU6HVXunGKz7fZw2Qq
ud8QbwDBtf2TuOym9ZQ9RBw/4LjHRoVZA8ofnf9t7h14A7F2RQ1KWW/O2iY/tiDMWp/r7eRZsDAX
2yQLSLcn14etqMEsjb46HiVI8Qp7g6dZ3nUo4R8mA1qzKqD7VycasC4LjR7CPDARiaSQnlEhOmKx
cxiDin/uk+fLK38ep55+Xjjua2ucLX3A50toDwJYlFrbutnnso77Ff9Feyp0pxZ1PfBYC1ucJIZR
jCaND2oFFoFHq3y9PAzZ9wUHruYSSHJk9w6zEXjN1rj+fYgXDTD+SPUgsXOGjzXLGTfR3MYHh3/K
fJo9Xf75K4568nlherIEWYxywOeh0MiY786hcX00emJBmKBisApzZrCA7iS2Ka5v2sH8IGxArgHO
io7N0xNwQKYsK50+xj2n+nsQBEnOihU3RTkVUeLS9AqVDWGbuURRQcLbKjj/ytYvEyukYOPtesNH
dUgSLK7aAoZguU1RixRBaZpNCijVjQh3vbeOfbeM50H/rsjgMGsei0v7f1bEhIaeKc7YUViBnEBo
Dx7K0R9YctxH2HQ42/ESEc5Xjs4lYrAxPoQ2ZYELgaTLTrs+gj/fF07XqU4tNXWHGAqIqZ/cGfMH
LgjobOEBpQHGD/cSXqAAW4KTHn1Kh1J5ddNXEl7+/Wub7ujzon6A2ZldPOY4ujV+V1hvifWmK5Jo
em2KUNVAXhIdCYBECFMEXei6M4Y6PhRptdVm9QHMe58vj2I5oIV4HZVLsKaghwNTZS8/4SivoRdO
o5ep5x2aHH15s5ME1NY2VuXtHGjuAVtJJcu+tj1wDSGniDc//girwi1mJYOGMWmKGXRj7rtGDg3B
qEklYefqyP4YEmtDM+UFGzgMKeSTPj6lVRcaEGNSRu+gxLIDfn1UnvXOqYMeTmFUuq1Uk6nBmY1+
Y2+Gm2K+m5xfl5dqzRsQQ6PArC7HivjcbeKExR3SjAhHMmRs/Br41ssWVqYM1BYIR5Y06XnDEIsN
EMUXlX0w3JesuWmo4qfpt0whviVTD1wZDExBBQ8VELypRRB/xXI3acvBPrAHV3+22PfLI1lZD1RP
MVWApdngXBd3TuMqSdZmDvSqtZDQn7Ssbt0x8oZacrO8u5GwgSAbv1yOGpCrsChsIKc3Crce7QMf
qskv5+wuT8tbZtthmvM3Po7qHvP6oltjONrl5vphoq0aOTwwIEH7V7jXkrKYwDCZOoeBl7epeZM+
etU2od7155C9NEIATYom5bP8MLoUzJZVMMO0XbJhTOJ2K2VWxL5H319W8+gQorqmx3aM1QJLma+2
iW8VodXtRzVSp9uqwaZFM4Gp7z3l5vL8rZzhJ4aXDXFkeO7sKotbDEw52N4XQMnGL5cNrOyoEwNC
YIOcGFcGAwY4mwI1B3QVCaoUyjmAOOK/P1+2trKpbCimo3aJ8xXt8II7ZHYbp5qNTaWQg638aIgs
57k2HDC4mCgWgBb7jHG0LLlboatZgViy7dfxi5WMvmXxrVaU2zxvtpeHs7Y6x9YEt8iz2O3xsFQO
ia4xv0hA8pDkd5AYlkzbmh1EhYCVgqoQAbowbbRMY7WILeVQt/Oe1d09Ad1DXsgq7GuTB0YaNMni
nkWnnJCubMAROicthqOTwo/RvX1AKmQEL2RPJIfSih8A8Y00F4IGvMnFM0mxx7zoTAUkUmaDjFuQ
e5LjdWXGQOcI4ijQIgAvLRLbMq9wSGVS75Bgo3p+OW20aXd58dfGcGxCWHynbHSL1CWyOk+pvRsz
iW+tfB6kVAsPBmpF52xE6twoJqtc9wD1731b1RtKZeTyy50v3Awo2aHYhfAKgHVxFWaEn3xI8ajx
TCXwzJfafqrsreGhCfNH3D120uaotTEdG1z+/ug0I9XMPdOAwf5bB6U23AMSv1pZdpAl42hCMc+A
PPLy90cGEjz2a7UvQVYCoiDlxst9xXi+etmBvgdzIEpsUJYVA6lhzMZyNAyQbdzODrAfkgN/ZQ+C
hxKxLqIOcESIqAi8/Oic9FoCBdDSCFjvQraY39TDL8Wol7bV+fP1w1ky+UuL36IxKxwtjcY7DthQ
Go3uHQ8yff+Bzy/U1Qs2EBtR+DwKw4SbrE0jx/nN+8z3JD9/bcHx3f//vn664B2ZaneK6zSyKZ0C
e6pDEg+bSRs6yatAZkiIoqoSLC4NxUBQHOyLgBZBJxNhENmRUYJGEx8ybRagtSsSf/psu8TpQLVT
8WTbOfU9zZsbxo2Quvr/kfZdPXLzTLO/iIByuJU0YZNHu47rG8FRIhVIUVm//iv54Dye4QgjrF/A
8I0N9ZBsks3u6qrHonKLACWxCA2BdVChgJHpkGaAjDvf2ER/sqHquXD2O9SHCUvTzpz7JI0tlzSn
xsxtvhOm8ez7SRchEZzvUHgQD9aIQNxr7S9F6rQP89A2gZCT8VOrvd1tL1o7qM5/kOJFdZ7Oucsx
Mbi89mhHDNriAxlOaRobC+Uc4P7DvPE4W4H6Lx2VKJuDqXpFpZAjoqxcBxvDx8qDg+YrIEaBq9fv
R1BuBJbom4M7cBHqHpiQu9wX0Mqmbjh3XR/UshwjrRF1RNOORnjUWhFjtHhAcUnufWurUWu5aq4W
DFHvAu0FW7ma3m4ZA9XEsDiONzzbBVigZ3pK7TzyfbGRPFrdB2emlCNc71MnB41/FteuiWjnWwZQ
XLLFE758RB3PkqdHWR6IGOAGL3e1O81aOjRzcmoqI7SLI4fK522P2rKgXN4kGe1EAFxw6ru4n3bM
+/S/fX855s8uolbmLCscfF/7VbLI3lJu2vr5StQ+aQ4YfyU+XyVImYeW2HhPrTnU+QIsG/Ls5zsN
07TS05PT4Dw0xXRorSTM2XNhbXHLrF134LFAQhW4UdQZFHeqEiZKw0uSk508Ef9uAN+41+lBnZ8S
a4sDZtUWPAq9JUi1Atx5OShqjhpy0BbBoLInP0OvjngW7RT4XN8Z7ga6Y3UGFybOBarpAMVyaUzU
hebjqCQnsJrtoLK1E1byOePk55DWh9u+tmoKrylI9YLO+ioJR/u6q6ilITfd0NBMH41m2hnpY4HG
1P/N0PJDzrxisMH8as4wZBT3FM3MRXvH7TYc3Y2zd+2Mgb6xAfw6QI9Xr0RhtYPl90jsziS7EyV7
guLlsZnSjSVae9XjifjXjuIQQ4cnSgJ2eRQ9/A9ZTr8NFBpbneHvzHJ+ItQIudvseWPuW007tGb5
5fZ8rjkk1g3qIbhgUH5WrrXUJkWFagPi77wPKgGBQgHtYPKxQHqu2ghb/2R71TP13JgyWO6MLTcm
JzmlldPtC8uC2lLh/hTM6+7NpKeHWrROaNZUC4mpo3WsAgPa0ZfL8QWPCoy+5cEAmMvOnQz+k2bu
Z6KXD17i4Eaem8fEMcrAnwrj0dZR5JZI1e3bgthBr6GPnaPJJySIEyDn0PpRifghyEWVvjh5ntyJ
RvoP5VQ5oV+CsAzt135Y5U1ylBrkIXrgkN9lFQN/z6T7D34KOZx8lA8zAE4RyE7YYRgtD4rl+XBX
VxZ/Nzl9s0uq1gi90kmeZF78Hju67ygUBwN7KGWoMad/R9pGhDKf3AC8E0kwVU17Z3QoVADebU3Q
QS8e2Oz3YeZPZsgTVA5TyC/tuJWWx7ynXybSZpGr6fjBzvwdoZIMSjqRUwIy0f08W37QN0N2sOYS
7bPmOPy2qTdEt13oaqug2Q8oMlAYAoIBygnlyc6QxbY7B88FO3v0q0/ECQv647aJKy9VTCheSpNa
soFrKUiawMLa/OyyLnLBLEe/UMvdOGFWh4OzGfljXApXL1IXRASJ1jZpzHUwIVT3xvS7TX7/w3jO
bChXjgBe3jah3By3I4nKCdTow3cuRdD0D6O5hX9eHdDS74WsNVqj1OeVAXC454JXOCYTiF+Nr0Np
7Gst+Ydpg7wEmsIXarMrIkNzoh4oYHCzeTqBwu2dDToY0924ZtaGcm5EeQHNKc2slsGILNMQ9IPf
Gzp+08Zs48W4ZUZZHkL7WWj1kuvyPk55zOd35VbhcN2ED7LvhV/+ime0RwyLXm0kCXvRsxACsUd9
7Fkg3o5+x9aBnAp0qBbqT1w0lxemZaLu7Vqo6jqH0f5U6V9ve/LVxb983sGDEc1FOjjUlp17dh+L
gYASoiMYx+S/M339mFLznk5ZpA1WeNvU6pQBHbUgmP1rxRxUF8DfkTjkpOmvTvYzcY/Zm2lGl9Gg
qUVDCnJJDiujyVCgajND4tWZHxIaWcYuFbt/GAUyTEs/CHpaVERxXevWCJIQcmoEy+6mVI4Hpx+T
Q9XUW0+YJQK/uG4RWIDYDuU99NPjaajslsIbB6PlaJHVu+l97pd20PH0y1zR9zixf8kZ4efo6VvE
UKtWkc4BuHBBzKlRZ4VGsdnOW/0kumyXagdWjYFdf2LJrp4fZrBQ3p7PlasB8qceUpToZoZ3KEtm
e5Bu77mvnRL+O63Q0kyTYEA/luk+1OA5u23sKgmwzChawheo4bKllIg60abJ6VgFHZVqSB5cE8Hu
RPtiL3XQyViEgUzUtXdWCQFbi7mbsk1r64mGTWw1oJKv6nXgi5RDnjL91OttqBlfpHxJMrIxxOta
HcaIYBAyPnjJX3OIpExkPm10/eQZz9lsBN1wD2nOACpVzI3SZCdy5DS/357Xq1MEWScIf4JBCi5z
XVOtO61ijHh4CveBNT/vw97YOKfWDg+AoMEdjMf8NfrOTBDZdS0iI4/EQ/8VDK9l9/72IJZbQdlu
C876PxPqreEBCtfoMzkVRcjnAPP0v31fPcknQEyoje+Dwf2Bx//wcZxKS4P4kgtSPHu5VCfTT3C4
0qwL5sJ9Ip7cmCD9aplxHGjoB3aAa0DmWm3QnJPGAFoDkYg1lkNQu1m1x+GV3HudhWJ9OgB/4g1F
ABiNCHnJpn2lGfKQa4yFti7oD020emRCXnlnz3k+BaT2t1ouV46Ti5+4nG5n95nZV0YlmwKRpl//
AM1Su6u76dkl+tNcy5BW3UYua9VpzqZEmXdHG5NZz2kauzTbWV4W0uHH7ZVdHdHCPIPqOxoFVekv
QzDiiAw3tON8nnwtbMsHGx1Ys3gBc+dtU6uD+fsSULn60sGi5Qyeozhh08eitN7XZNhvmFhCfWWX
Aa6ELqOl9OGgc/pygdoEj9SiqO2TxfN6N7ocfOAmyXa0brVjqTVm1JX6x3wuZR+4cm4OfdtW4Ty3
zS9PemPkUK6/80UmA1+40P3TnPZgyEy+9mbTvq+knAOznvKnoUaTF+JZ48Wo52qvp9gW2lTiSqtH
+iwn53Wc6vI4uqMRalrXQ9tOK0MXvCRFxAvKd47Usj2Z83HX1GhxDEDwkUIH2jZPyUyc9510waKl
iy2s0soeu5if5d/PHDhtTS1rrNY+MdC+Nvo+46EDvi68Zm8vxMqBChziwpsFGo6F6+bSTtFZPh+l
7p1s78j1B46tnG2s9cpQLkwoe1HAn8uCwwTRAxN17fE+m+7Iz9vjWDWC63Rh/1sqteblONgs8nyg
vXfy8veWfmR1yHO4RrZxra5EDoBx/TWjXA5tnc2dVsBMYZcRsg+6+SsbohGa4GIKyvoVNFq3x3Vd
yfFBv35mUdkohUEIb3jrnZLCD+fWC10GzFpCd63Pg6R8MKa9iZyPoX8fy13n3N02v+Ye0BlYouk/
zOCKe4y1mwqDFN6ppvbDWDsPCW0+DN4WvnAtWrGgGA8qYlQPrzszMjlZuUvQxZLXPPRH8J01AckQ
cRIeONk3I7+vLDtA9+E/DO/MrHHpNWWOLuJ8kN7J5R96eWBZ6G/15q3O4JkJxTHpTAnt5ho9Jyn/
YU75936ku7HcSnes+f/5BCqO2ZUNd/UUE2iOn3lxrJfkk3YYzN3bJwz4+iU/hEQESDAvJ8ylaH8Q
k+GeQCQRCOOlpx8Kb4sba20sJsrWGtpo9eurTsMx7mYjgERWb+6qyQ/N2QhF+a2hG6OxVi2BtAN8
iHh2grPpcjg2N7uKaSk6BqB7uB+Z54ZinvuPZumjo8uh8otrUbJPdG0K2pEOexuSUUdW1f4BSokZ
wFu+DgIHQsz7gVb1XZUKEXamy3bCzvJ7Jovq3qGoMg7EMsIZJM2vtsPH0KmFFgDMNkTd2Dh7Vns2
yPC1oUoDbjP50vaz84sVvH4Y7cLbI5mU7xthIbxwwTbXdIn3mFEyRbZH5Z5xd3ynz4zeTT7D3dR0
9F07AdEKoD8PROOQJya7LZab5dRWLvA/fCf/f+qUU92aJZkJwSLVw0fQNlvNo3RAX9nci/l5KPe3
3W51nUDDBqcD7RsS2ZfrxPNxcHCvO6eeQW6iPJb8GwYYDPrLbTvLLrkaFIBRwBEha3iVYwPuQDLW
WM5ptnmY6V/9cutZvWZhAQMvoAw0QKqVoxJa6GzqUu+UhRLKqv7mQ3rtvLEWOWIUiv4IZ1xOVZl0
qLDxDCf2oj4csfyoef+wGucmltU6i01MPxfEWkw0+nMOGT0tTNhj+vYgFH2ASwsdSGmuE152wSZr
Zpp7kvYLSWK2tfVXVho9aEu9EH+u4p7BoDji+gbuC3o7J0fL7rQRKqwE7OAkAXsaYMygGlBTar1s
XYY6ZXKCxE0o+v4nIIZ3vPECM0MYKUW7sSpb9pQN2falBvVBlLpI0b0zpXWo0u6YGihpJP49b9uN
yto1tAOByfn4lKtAJn5qEjklp6QVEiQKuv6cZO4vi5Pq0EzS31NZyCDRUx5prvzdk+oV/NLpcXYn
+8TNbPx4e++uOb6L+AGnOC4nbLFLr2Qaa2xwMKH+i/ZF8qvv0Ca9UebbMqFcshlperfUFtCZ/2Tq
L0X7wr2Ncvna+bDU8JYqDOAiqtdYjAIpVtPkRMf6KyPQePVcerw9U2sPeAsaE5qDeg/mSq0Wgp6k
mSvHR57Gm3XI9kCt6BhCEDED6Qk7EsnvmwK+Stkh0dG+PPl3Dml3nZt8LgrrcPvHrA4Y79o/BYdr
pa6hMrXe5AVqXZkOthJWfG6arY6FtXVbCAahY4QjUTeUMI+0sk6tysDWsBdaOVHv684ag5no//Ca
giYMCmjg/wPCVqmhZe0oPAr6j1Prlk+dbu71vHjnzFsvKsNYuxDPDSmVNNfS9P8Ha/F7kz7Ugjl7
w6PFoRiSzyhIzHsNhUJGpPk0mqTez5OZ3LVdL3ZzYjv7KmvkzrPrJpr1vg46keNlZtk/TNRCD8VU
p/fV7HZRC1H4gBhJuUP/AVjhy5Ef3NTzhgCsmrAlHP/VHrgLaSi/jLKGo5CKuO5QuBrdiamTgWwL
GdUGiHKLWodMYYHibOX3/UNBR3rnt/7IA+kBuOsm0IAAWEeGPZ3sfSV4dd+mpr+36Dztx3os0Hlu
VwEZ0Y/XoFP9kHOc2ClrhqOWMTdAVnL+6E0uAqh+yA8QYrePTNeT0NFQlR2aVnuxXJRoZqSjwOIU
uEKb3mlJCqkDe/5Y4n+9a3q/2s3uPB+a0np1neL7nFvu3hiJAxFU9mhp5aHAW2vHbJ4C0lqL+2EY
i9CshyoYhQnJljntH+nECJg+iiksQNQSeF06vUAYLgtEkcpQCpZEjjvjH1CH2UGUuIsg48k/2lUm
o07nWtQ5vDigB8EKIZQ9hsCnt+/QnuYcIJzm7DoP7O7geBwjKgFHdnrxwc+9QQ9mOP4Ob/nSCIe2
c0JUW1EYbwRKUilNn9xc0Kim4xyMwLwHhTn/qid3RhSia7uBGzVw7rINqhxhLCA23bu+4trOGqci
msys2Bml1T80A9XRNNX1+JHJ1046xseE9fq9L93BD6ec9N/aKtXtqCIm0NJQrvHbvAp0BPp76Mz8
Lvt+DJCZL3+nHflmDLJ6mguE0a1f0ZduIiBz74YhBIrHxUtMuEAHCv/F8/eZfj8k78fK8+OMlM5h
ttsEv3VyH0Rld1Ga1sAAQ/SljXg32495RcunMtPmsO+EH0yNaCOjKsXHzHDrePYKOCNcqboD0y8N
tGHU8JSmCJZ1oH1dIg3U4XtX32tUA0pS5q9W0f52pSzfeV1nhqiiGb+tOvX2VpmmB/QjD48+M72o
Az/0frS4iIq2mgLw5zWnogZYlRip2Fd1099TKJ5DsWxuqp3TdCRyERo8NPbg3KPCi4GOJY0Krfg1
yKQ79ENGnwmjNIR+cfrRcAa9DXzWI/+Xpr125/J8OpRC1oGZ6tm9zoh/NLTWDt05yyAYo3sH3uhj
xPWh39VCWoBeNUk4V0N2R81GHPr5d98ZYQa/bVATjkxQMGzEQSsHPFisgZ8HXHupJSlnoju7iTTm
hsXS2s3BYO1u3x8rZ/vF55WTUOvAUqwlksWDkQAPyd4xT7szTG3jXl45cC/MKFdIkvVNO6Qti5s5
8JKvgu4zsU+SjaB3y4oSw9AJq+UnNYtncm+LO2J94M3O0d5+S12MRQljdCtzRetjRSgICEWNZLX1
2Pgb4eha4gpWUBTHqiOlo+qj8AYwIc3SWTwJvcAOAIO1QZHIAfvD9NRxZAKxYXL0XZZWGbKu1CJr
9FlUpjnfGO+6B/79JYqLQCGQpDzDL3GTyJx2RNsY6tb3Fd9oswxFL1djsTHtnAhEL7c9fCWwR18F
ijlgsFoSqcpyDUNODDZgucbmucyfjO4lyWOT3kGMYGOiViyB2RABNLa6ds29pg29OzicJyfu8EVU
uKuDpsr2+M+/edI+OnJLRHHF3xH4oVgP4iq4iJp/GdPOlCl0CE716B/NGrB0PjZHLhNc4MYWGH1l
mRYOmwWyibv1itSdT6bHQbiQnLI0wgEqtvDMq99H6dq2wcMDHkrlQdRJZlSMAulaWpAalvpzAxmY
jcN05bRbqFPwvEGu/lry261yT/oNdU55cdBAIch2ZHh7yvfCxLJmZ697QEBzYk8w0fG9VxmBAdHP
6s2oY2S0XbxAENlCEQSR7KWRAvGebmaQFvdB9nYv2cbjdGUpsMALXHbpRYIrX36+N/BmmXIbyuVe
6ETOmyHf+PWAJaF1B5106LNQNjzR9FmU3owDtGyCwUUNavpwe8+vDQAPCEDWgcrBGJT5KXWSOdkE
1fImDWUGHoq3H1kAW/z9/uJnZ4s86qJtXAffdz8zaz+SDR9aOUjQ+GejJQwiGcBJK/eYSCWaeCn0
eYTt31P/E7qD2TyGrYtiXvvjH6bqzJYyVYhL7cqfGxqP+8l6r2kvtz+/OhTkonGJIad2BbwaPeJ5
zsRZ3BfuMxCq+NuifI+0UVSJjVXZsqW4La1MRwx4asQmOvTCMWVf5l4DUrJ1itDIKzsAJf/n28Nb
OVBcJHJwQS/v4uv2SW1KzXZiLM4qUL0ljxPl9zR5vW1kzZuXRBjY93FswSkuvS1xzUnrcbnHlv/O
LoNiC+W9zIuStgVlK8D/uLoA3VDzGYZPTYZ8CoPughuMeAu12g89GXaJvwE/2TKkbHyvp55XCGx8
U//peV8qyNYn8oO9pb2w4gcX41G2D4i19YpWCCjo/JUDYywaNyhB+Wenz43x7fbarDjAhS1l+xAP
MhK5brC4E7GZHHoR0+HwDyYAwf3TLLFg5C+X38qy1jIElj+nX1prxxAlaRtuvLowwOyAlECDuoPa
DW5PpVMhqsUuzYsJTDclyz5ANDV7qRsK9WdTaBupwBWXvgjKlAMULEc6MgA9XJr8AvB3fjNLE0jq
zoM+5SiQJXHQQI33hi/B4pNYVh7meFveXpglIrnaN7gncdLjukRR73Jhpp6AZaPHvikLvPTHMCPf
5y7ZLW0zTdoHXfmzeXMv8jIu7FTQBaGHE9v10qQwMjtFVSWPiz4w7efKim8PaW1dgGSwF2gJYlm1
bRea3Fk1534eW4e6O835Bvvbmp8BUIduaii8XOOrRJPV/pgaEHm2v1k8HPa+sXeSD7fHcN1NgkkC
JgahpIfaJAANl5NU5ENi1BOsLD3t8v3IIoc9FCn6ACMCEMXQzsFEwtbcEmRdnTyoQcEm2sSvyl9g
NNbtfJhhF00YHwa5ERWsfR6UomBIXZpTQeV9OaykqKBZKIciBnRsZHtKv9+et5XvL6BHvJKWtx4k
OS+/P6V2O3smpXHSvVivdb0Bxdj6vLJbgFSrBubj85mAUh6NsrGLbg9g5Sw+H4B6j/GyavWhAJeB
k1j3jdTejwMKALbcehCv2jE93PhAoaKBTTlcDNDlN5VV0lhrZNR4v1pkLf8BGQ9Y/F8byx13FmGW
rHeruUAI2I4ysHroVVKBGsPbA32UzQDkBdk2dDFVoTEhHTrg4qdxXSO3RD5ofKNWsrLhEewvt4q9
GFLZ1FI3s9IiMUHlac+Azf7O23pvkQeJfp/ba79mCDsPrHAAe+OIUeaL2W3NO0gkxmV6yszfpPvd
jm5oTVtlyS07ymVsSBeYhxkDMvXvVXHP6Q/ZR2671eS+tlkWeDWiPUSVVy8ArZNpac14YAzGFCV+
BrrVrff86kgMwKjRXgo6d7WUPuuF1Jx8ymJQZ6SBo4mjx6qPpkuORGzRlq7tGPD2/2dLOZGNqaa5
RAiGa8vwA79OE5TFSBIZdjLvbjvCWuIMNL4LRS3SIg5Iki93DilY2tpZD0YTJMh85F9AdvHLa8i9
UfHIzrLfRqPtRhzfQeL6uz7RfuVWshHerI737Dcsc3+2eyuoToNVGOPt9d4JZeXtwNf8jBz3P2SH
LwaruP3czMxLuJbFFSVi18zfzMYjGzO66ot44CyQCBQa1Z72qinKdm6tLIacZhMCQnd7wbY+v/z7
2Vy5zjSmaeLAD71Ix1v9H2410G2hUgteDfB5KK6HZiyaNCnoInriD+gopI/6CODv7TGs7qUzI8oY
Okj56MPQZbFWx6b5LXPMg2GUoW68v21n1a+QXlxQHUvVR7HDs6m0m8WO795N7QG1B5QztrBwy0eU
sBYvdYR/OjosUIxVjLjUg6BtnePqMX8DYpVqG0Hg2iBQQVhoW5CKu1K3HKA02hTMw4JXO15EPt9B
ofX2PK0O4cyEsuhZVc5FW8CEX+/SNHKj259fHwFi/iXKw6Wm7DqUqgyRTki/CQcUrVCpmNpdyTeK
GSuvCx8gwf+MKDcN1wro+TlILSBvbTexRu8JeSTimBffuvp722+EZ1tjWn7O2TZs87pJWQpzXPuQ
ZBQEGwd7i/J9fVn+G5KayKj4WOYaIGJQzb3L3QPZWJaNGVODjZLMFSS0sSyjrUcTGY8THY+11u28
ontqrPJFDtYe9eSNA2xZiKv98nehVHiEqNG91ow5zJKvqdkFLIl9I2bVcBibOkBP1v/kfH+Uzs8W
yh+mztFKTGI6kQMncwYKFCNBSN1tBIcbHmEsq3lmaOiSEdcnDDn8Z5I9OxABqLb04NcOzjMnV/sy
3dTQpdQzVDfTHaXHWjz5dVBvIe5W/Q6x1IJWs65bxlhKqeOOSEISiDEkOYvaf2gcWtRR/rOgXPg6
MVEeBxg2drkIhlc05ga3V31rCMqR40wy9zwCJ2vzU3Xst8i5V9d64b9E4zruFVUCRboVirMOQbxp
WQEdn+vpc5VsNPksP/Fqn5zZWH7DmT+lRVm2owdaf93nYdX/mu0PTbfXZjzNf9+erC1LymqYbpMO
AJkgATjs2lkGAuQHht6HDDiGJpv3t62tL83fuVOWxmetY6YN5o64RwfyMXTjfFl+7a15Uy4CdGHY
hU48ZOj1R5Z899gnDtb0Pv9xexirZiBTgUzWwhrrKHdm3XUQ251HlGFLPx4y/sCpEdRkDllubSRN
V02BaX5JiIAaUC0ApXVa227v03guHYA7J6N9pM7cHayuGmIPVNUbM7i6Qn8EpYAsuy4t5ry1mAZo
WexlM/QQJzIEVrWVRV81gmc0Hrpo3oR67aV7jwWSMyia0diqvzMoAVb9RiS7ukfPDCh+gJ5L7jBp
0Jim7nHhI8x9572dpbvbfrA+DiQfQAe5JIQVP6BFIcHwgpOGDXsN4J/q7WkshH5/v7/YPzsGJJ0t
PiW4VvJPUFhzt6hxVn8+NBJA27Yo0alJ2SZzWwoqauAm8s9We0Bk9g/Tc/Z94/LnjwDk5C1Bqjyf
w7R/xjj+t+8r02+MjXC8rGaxN0R+udt6ba1uPTBCLzRPaEpS8ySz3bscJEVIjM8/DXsKxwpgaudz
NWsb87TqrVhovCMsiNFpyw85W2a/MVOB2Bk3ou4EgD6iE1gP7WGIbk/X2niAnkRjP9DUqOorYavo
xiHJywGVXsi7o25VghZntqOuMTYuYH1tQCYoqzSUk5EhV4VwTSaEkY44tGTWH7Kk+kAaNL73hJVA
aQMXyKEtkmd9VGWHoZijzp+CunSf8mQ8gMLu4G5Rza05ugXpYqTVUOfGuXA5wWmKWmfloYQyDcfX
djjentetrytubla17PsEt0H7xZwic6u/fm0yz3+84uXWRIRM84nFZravmmiqwIb+ensEa56xEAYC
6IGyKdrpL+dn9qZyGGqEG35uBeKD+9CV4Si38oFrwf/CgA69ejRbXbUp5Fwb29bFfkrSPOjsdy34
OPLjwF+E76OBfAvAsrosZ+aUO0A6cpxAaMdinX7E21NvX25P2jIpaqyBajZwhtA4hQrMsm7nuzZz
nJwmXhrPmnkyu2GKsgQ51MYc7kVrRT6qnGnSvXb9lr+thWwgTcPBhE2M9IZieCAaYb4ONkPcrvty
GCOTG/vRcI+G0b6Xg7+7Pc4tc8rpNBvl6IkK5jL0QYlh3OcOiYAkgcDudAIG/R9OKfA6oK0INMuA
dCzLejateS9AhjpTcLsa7LU2c/RW5MBAkMDutnTA1nYWoCmWi7mENZV4hBI52G3fZDF0pvv6AE4u
oGRvT96GCZWVVBO+5bTuwsBaver8U5P+GP2ft00sE6L64VK8Wzj/0WahHrZtbpe2n6L8MdUPefMl
29I6WhsCQGbI3iwsGKgZXC7ISLMy9Wyax1WNp4E1Plj6i/C2GifWRgHgBnhgYQv1FeUQhZchQeTl
ObTTv1fpl/HNxNdLqHn2feUUrQRh8FdUg6HLCGBtLjfS2GtH6Pn3l/GduW0BPuzEtPH9xn8P3L2W
/da0H06+8S7cmqVlrc6soIHegxRglcdDc5oe7XZjEGsn9PkglK2edjkrAQjCINrHAfoUNftVQH4h
7R5Q7hBk66G+NWeKZ5FJ9K7RwtzYhZAs4cmLPR02MxpbVpR7AOJqk560i2dZTcCa18zyghntJfmn
t+/D88lTLlHH7TJJG4zGE78lZHeGLXr4axXISx9WD5NKW3D1vMjj3PWPbf+Q+w8kuSPJR05/Mm0M
++qllT9M/67T96ZO7vutTbQxlX/QBGfup7t0bguGH5CIcBqjNDumM4gu7v5hIr1FxB0gKzQDKcX1
rHANMhgcyGP7YAHiuvH5tfsMlKP/fV4JBsvGl7WBdoYYrb3M3ue/ZL5L9APNXt86DCDRQQUMjPPC
8qM2sGeTX5T9DMgL3tSBheRmvxFmX68G2BIANoMMHUhH8Uq8PAxw3oxu5rVFjFb5YKBfQD0jtfux
2NKyvL4AdPAsLVQwqBdbV9EhnxgqdC6wGkK89tOLNO8Ne+PgWTNhWeipXLA6SDsqp6eFLoFBkz2N
K9Kiaw6SmRuZ4OuDE0/0MwPKwTlYU2XyCgZ42QbAOLabddsVC0iYgGAGOFobmBNlNZju9e2clWX8
MImPcvhw25lWJgiwUBRLAHPFK1ElgUNadvBrQrDWRRO0pAJLZxH41VaN9PoCgEOBYtBBWgZ8bGq1
xklrZ87trAC47blMdmhUei7o84hAvWzurfbN7/dLa8rJTCpH2tKDtfxov6NbBCorC2JCimLBm6JJ
CsCAy+0xGn451ikVMWFeML547bCx/7YMKD8f3X/oYWhhwGMR0C1jt7u95iv7+2IAyoVSkdHVZoHv
V+LLaN8PZdiO98x+/3YrUDmC8gw6EsCzoOwMysa29jmrY8Qt4tibdzI95uJ428jaVOHZjcMQfyHA
U9ZCSD3RfeqK2P5R+58s4+Ptz6/sDvz8v59XVqIbqMZH3RGxKPqQN2HZRV4yh/9gxEGUDZkOQOXV
29d1yUyFxUTsdvcy84MOpAp02gjwVkcCCkZDW4qZeAFdOi13KSUZN3jsymk85rToXy3Kuo/WUPvR
7fGsrQlYOA3ob0Mp9YrpohS1bTOai5jnD7FB3lwRA7Dk7OvKQEpnLhw7x9db+15SEZiaCOTw5lY5
GAHyC+q+wGSDjP1ytnIdCn6lwJLwdER3x900xRzdnVvakyszhdo+5ginL3DlqiahTabEdUF7E1va
s6ji/O0LcfF5JSAhuHhJU+DzCfaHiLeOqRWXAngAuUU0+xuLZvzlJIFVzHXr0eRAdaBTtUYrl41C
YuTPersRWa1asoHqRMZ0MaVcgbbGSttkM4/hc0EOJne9p+EAXqXbjrus6uWDV1/O9P/MLMt1FoUm
iEL7xISZXHyq5YjuBT8w7FOiPRASm6QNh+nHbYurA4OAjoYOMiQQVfxX3VRVm84Wln4sA0ibTPxE
yo1zeNXJzmwokwcFM42Xiw0qf4KwPmq9X7cHsXKdLNkwYHsgc4hOKMUPPOJUeQGtrNgQj/P8Qqru
QDt+1IZmY33WRnJuSNn6bsk8AqQeSBtDmqPPe9wKfFeWA+o5C6+pA9oWxBCXDtC7hQADw0LNabxq
7r4176wtKNTKZNnY8gjdUeG9pgECGfuIp2kPVTH/vcVAJO98b906mIfd7UVZmasLO8pcgavAL7sG
dixnCHjxWm+xB1+/dhBRL/JoYPhY+MmVq7FK6QQUFERnfKPGTvFCkRpB0+ghIH6BKd+OLb00p5zI
qB4meSXACprnn6X95Ce7JjtUVnR71lZI3JZ3AmpWC5AA3EaKB7S8sbTayECHrkN8QIZAeex1aG+0
4uPofnEBYM+rD4kY3+7ZMItgciExBGZR2aM5QD9I74o0BulB+Tqy//Hzi7OcHWyz0ZV+7eegEs2b
kBoLj8PGCb2stnJ0XgxAOQMaW8t9X4KuGr3eReTwA6GftQy0HLskvL1Eq3vURscHevFRU1AB5ohi
clZQEK8XpfaiEz+7A7l0c6dX/1AkhS+cWTIuZ810OfgVFoUUT4KfMCzERiSzukVx0NighgLPlfom
MsF43dkDGgnkD208ULHhy2sThScjEtDQL7xmEJ8GyTMrB658TPvXtuW73PQf4PkbgeXaKM7NKOdA
Ww5WO/cLfJ0Yrz213k/dv+wOAJQ03JIIXsG2erkQiWs3sqtaGqf8YZLH8XDbo9ZOMoi9e+AOBUsl
5ury801nMs5NG/hdd6HONiLJ/Ijxe57RO93cuI1XV+WvMbXBw9L+j7TvWpIbB5b9IkbQm1eS7cb2
zMiNXhiydCBBA4Dm609Scc+qG4NLhubsxmofFMFquEKhKiuTNkFNPaBU53KXpc5naI+EYrB/rY9J
tSpIqUPf2ECw7MneGcQ6BiUezAh286vQN067+uuYL4joAq4kV6j8tLFAyQE08uTGvbjX/r2JZNEJ
+Pt96fIyR1bj3QVEtc2eA687gFAqAtvOhldULcWlFentCHFBv7V1jMKhH/Za9tn1NgyoNhaEBiDw
iroT+i+kjZXruRA9xdHwTNCUdGA7Tqpnpo+nItB2mVZsJVlUywIiOAeZHKTVECldb+ShDhrLS3BO
EK6FDxxPyfVNpRoP5MfwZdD/QQVaGo9e6cTO0Y14HtmNK+59MGCjeTSI85/rdlQLA6e4BOLLpSKj
eBw+E5ubLez4VRG6PDuaWnPvO1uqBMr5gqI0BJmXHIUst6WBxa4bW8xXc1cKP8y5uzFhagOgzgN9
DlyXrAhAA1GBOWRE502X7XwIjRdbShSqcBIJiqV/ZHlEyEChOfcLb/JH+K5Oi4shCbn9xIcsBnfO
xljUlhDroW0QwbGM6Ul7w+99NiHeg3yPV4UiLEE0NLob1/uWGfN6D882KVPfg5l0QN0B2KcW0G7a
9wd//LS+y5bdKocsEBVFjXYRUXiDwmnAe2iOM1sC2JBZR2fY28YdGtddjhd/lHQbt72iIxLBxIU9
6RajCRQ9QKSUnicEyjWAKla3BwlGHeZ7AtLROAfMj74jw3BlVD6ybpsVGaCYZ4tEDYm1LT111VH1
oE20kMW5yPBKLscAi6ZlUPCsB8F9Lqa4bm8zf0vGesvIsmcuwlehT25BQF10ntsPwuugPnXypq3H
v+qsIo0IdDKaltGAKc2UFZjjUHp4XFL3lYnnyT6ubzflIAIPbWTIMUDZQNrYPLBMGkAj68yt/JGP
02nBWQqoP6ybUbReIYUBjeRFZAfPM1eaLG0yWx9slrDTaD3UpJObtE32llaeZ2eMpmmp5tkRFTyE
kEHEkyF2yb8zk17/Bulmdc3cKajTZmct2Pv67SS2Cryqm+hykNJZymwnDzpraSgabgv6qtn13pvd
GPoMoa1vOD7VxvANHY8N7G+EiNKTkI+N1wyJhzCdHefy5J3WF0y1L9D6B11PUK69hbQtt62P3FZ6
ro3qaRjde80cnno0S6ybUY4CLwFwR+rIcskdee2MsNwA6BC9rFO/LwvN+212Tr710lQ5VbB7LrLW
7gK4kFYecg4juJIQS3c2QjZqHOrmFJAsTEHMmTlD7NAX7mzFWao749KotBs0ZlbMZEZ29hfGxzoD
/O+1zZIo07f2gmqxkOlaBgg3AYDxtSfqq6QGDReAPYNP7zMNJbOA5lEe8B//vloXdgKpUo123plb
Aj1mELKI09GIsy2mJ+V1tKjBI5VugObz7UppY2L2c3Yedfe2mZuXpPIfa66FukjPIAT6AKZbYEXd
c1nyWCva3foIlTOJzDeCFxwqgPauZ1L3xZToZbKsWfaA2uMZCsuHxLfec0GB89pbUIgosMjuEGQn
IzCwA8SSmwllrt8j++U1W4lJxWCwq8FxBMzXwtsgDYYWqbDNjqCrwoSeqqOd5n44QE7+tD5nin0O
My7UsBHugXxbOlwpiBsry8Sc5aOHYvYI0js3SrWnlP9cN6QcDzgIFhoFqKHLCAPRZENOGZrrza44
pcI6MMOJzN7dqLIofBKCbmAAwDcG4SxHmrbKsEHhBAqts+Yf0+ywVZpXjuLv52UmWzMbC2ZOeH41
GshSJxb63g9hGhvXw5YV6XqogW9N8xKUCr3TIzIJQg0JsKneioFUmUmQgoDuG+JigErI9DBaBxrQ
EVnXc8E/BxrZtyKJiN3EhTOHApTARvlimG1o50/re0Fx1V7ZleKWlAaD4zAskoNGuoxmoE39mNBT
PYOFNdu6PlQ7wsLgQLSEnf7mhTmJcdZaMWiPKPd8JVUd9fnw8d/HA4ArOqzwJxqppUPEmTuYrg3t
KoN96Xi30wF4C74DVx5rZKPJVnFePbSjLS9m5OE8+by2XkeBDW9TkIUgyvchdpTsZo4Ou/kdJeTF
iboAfYI4CP11197UTm3k4ilSGdXU78rZOHKAaYLW2a3P3Z88tPRmurIj3bS1y3hDUwuo00m7TzQn
grb7ftT7Q94+g0/uYBkkshMeCTR4oex07P0mGulWG8DiF9Z+heQ3WAHRUnDY4nZkVmgzGlUlKubj
bTl/DpIhLHVw/8zP60NfRrZiU8aOFb1RAXKFwMZze2QKHlK/iEbO7nlnHhw6nF22kShUHAUPUQb4
BeEc39L0DHXRsrpB+zR2WFw2fdxvPYA3LMhD4m1hCYsFCGbye4CYQ5f9esecAdYAmBqoy/Hyud6V
U2k1A7I86dmoQSEcT1CsMuKg/NAOh+EdQC8UA/7aWgZ78UZshgDabBZ0eZNpl1q3Hnmxx41Mt8IT
wgTSqeD9QTAh14ZGE6WHLHDwDB1ujWJPynvwddiP3nuKUFeGJJcr7C5NABfBk6AQoc55OOnnInjK
yV2ti5vK4xG0VqIi+bS+XMr9cDE+abk0bqR2spRXreBpbqBW8339+1vzJy0RFNgpWI/w/S7feeax
cyOw5Itfwb8zNy69JvhvgbShmCbdyK3WaVAXrTB9rpce/Sn51Iz2x1zYLBwmZp8KUOmG/z40PK2g
noerGWsnmRz02m+8EYFz4NTpgz8FaZzBVy4c8W1UiDnYB0NJf68bVUQeHu6xAGxUoKh8E6V1vW32
EPOCUagQN913lDS/J+nGHaY0gsQVSgh4K+CP63PVGxDuAoN6Cp6l7yzQwmL8CFLHjelT7TwwHy79
cEi64bq8NuLUI3P7Cc+qpOjD0WnCrXebauvhtl9onF2E53LwVPterwHYmJ1p6I23eXBrt6jwfP73
eBbZHYAcoQEBkIr8pvEo2kFoUeNNo78W3U3W/nujE5IQfw3IPORwcvYw6xXSHu7P3NulVWSVoNcJ
TRKNTry+u5RrAqeNAj9GBJ6Q6zXhJekDzlK85LUbbef7G28Z1b5CHzruFdTd3hbdGLiUeN362mPr
gpBnatCHA/LDOz4kW+1aqijswpJccQObnsVSCuTA0io490+iYhEkRkPi/DvqFDI5EBRD5zFgIvKr
iU164ooJV5CfQrgPajz+bTYb9UY8rgpELqzIt3blkIBXS77I88mraYkHyp2jaTsvaekfEfNGQflz
fSeolspFEWtJfvl4qkmnszVZ200uriOPHaqMhakZWfbG3KkWCd17yFhaqMa84dVzZ1oCYAbchcnn
0NAfKgNxnNeHvrFbH4zKEKoXqMegLvdWiVpoZChGCkOJ09wkNE3CzNYOoHmPUzq/oyCHcGFJsWBT
QCpccp5p4AowLqBdlRpmBA1Pb4vtXHFIrwwso72IegK0TThCR1P94EBOASIJ4h1uABbA5AUlKw+i
PlImam7SRKOpjY7bAnoTeh1ubC7FegCeABThImGHFmJpBKkzM+aLBT+fTSRkOKLU9CIvFb+6/tv6
0que0ABzLi8ybGdUrqV3QzUXJU9c1C8Tkdz5Hf3ltDzKIAuDJstjms5n0RU3QWPvGBVbaQLFm+XS
tuyFXDLmdkphe0aZxxrvKuALB/2WacOudl7bLo+sYcNTqDYH7jwUZdBit2R+rzcHQe4lSAlSvm0O
SZnpMOpFtD6jCs8AWmnsDaT7MadygN/XQzAGSYcOQc+JEPSE9uDEJNiq0yrNoElk0VVHtCPnrlGL
HHO9nJFes9wbgxuR7yfHzA424nvVfKFqgkz/IqtuyKcVwBCXaguhuOUd+xQqLBtRjsJz464D9vpP
wuvNc6hqRdNjV6IQU1aR0x4ScQQ/mXD9kIKwpnK8jdVRBD0+kpHIC+AdiQZs6ehaVdvrfW2VeCbT
aCpKVNLB+WIevSw9dt5ufSsoDxd6VJZOeJQD37BwU5Z0bRG05VmnaahBQzIjQZgJA25pCE0I0wQc
mmO/KmfrWfanyV56mi94zSXJAul2/HG9z5EM9bLeRO8iMG7eLcBWJMy6zr5lZBzBqahXsWs1Pspg
lEYJ8ppQfeJlKJxhuvHdCoR3bn2X5F3RhSzzimdQofRosnaDXUv9X5k3NTd8sMddg/h1I2BUbewF
Yr6wvMHLyhFDbfrc8fumxK1XfqD2BAyVjWuCbgGoVHkbNKb9Z0gOGtySNhPYxcpz6wZjSPX81Lf5
nYcXLH3sG3FEJvauG+p4hIQV1O72mkNOPeQ31/eI6oABvYVk/EJphz6564Vy6zYVoAGqwJbADkOm
HbN3FB4hCPDXgnltwRsbPnMPFggNe/2Wbym9qRYMERDCSR//4FV0/X2ray2C41adeTXfdOSDDxqK
1PzxjmnC88EGmh2cHTIfV2OYZWX5SXV2xEL+E5MtfI3KEUE75D8D0p2bt7aVNSUMAP2y54TvhgmK
VTgtv1Evuhk6vQqnSsvi9WGpKtPILqD5chE4RHFQ8kcjsM+tXwQEFPc0soogSl3wXJW/nLwOmXdT
JLtAQBqe7L32Zw6I0bp51dJdWpc2HyeidpzEQ6Nbc5d0wa6y0r3fb4E8llhY9kVQ1ID0DJ6bII1d
fsVFQAa8pQ+loLRCDqUPQaV0hPj0Kcla8JMQ8zQgL1AuFXfbv5lN8bmezFt/LO4pT3+tj1YVVvn+
gs1eGlLhGq9/B4MOPa/KGhu1RXOyHXTNTktZswMHGw+z1KIbR1sxuyD8XmjrAdnC/bbMy8W4tbqy
WB/QGuXlOgJmMMq9Z0N8+OdBwb0j4wECGPxfbuUP9LoapxEXaF8A6AR8YMhcCIlzRKYQCF63pfBV
V7akAc3l6FRJ4pdno9rbQVia0fr3FWcQwwC7x5LbhVqvdGlZHA1+zogWxcJ6zg1nlzR3jPxuyT2v
vkIhecOaoQg/L83JsUDCO4CzE5jzzScD3M/tyQCJbEbuHZ2H5XifTxAe+9b4yDVOLyx9nsYxrqHH
PnwTye/a3WvB7/XxK+f37/jlJJ3FrVmgxZicR7GfnwxxWv/8xvT+8UUX+9G2IJDXaSUBlYkWBfMT
8yFg+CToc5p8IvrXdWMKWiJEjBeDkTaLVxu9cIMc1kAQPs1fuvS2mb7q2q/Gv+0TFmrJLaF9mDAz
osUjYSeUhcLa3oj3VWfw8lcsU34x5tZA+IKrnZy1/oU3IUnDeYuyQ+FWMNAlJeQupW5vmfYLE5Pn
Qlu8x6qVDt85s7Z3dHIsA/MRqMHj+qSqR/PXlHRAOBQhHb2CKZ3cVkUfTVAL26InUkTISDYAnom6
GQrdcnIT0LUmrx1468aH+Kf7NRj8eLojUZ++rg9GtdsRh+ODNhr90MJ2PW/l6OFC83H1kWLfQEty
t/551bJcfl4KezKbsc60MI62OOYk1n0wrQLscFi3oloRwJRwfetLt5dcOcWmCJjFzPLcZLFOTkN3
bP+d7hTZnwsT0v4iQT83lMIEze2YpPd0ieXfIWAOK2iMAHIdnVi63HWnt+5kD4aHB0OYe3cpecfV
sWC5cPPiMYTUz/Via37B0f46IdhueDg+gEZn4yGpXAi8GYC5xCvyTeOlzfvCafUBz4a0gvygHhFx
Z7sb3kQVriFGRDsknt2oQMpSF7phiqlOMUtN499xIz9RHZhvZ44aKBQhjxaZrXaw+9QIi7Z+6dw6
MiHHvL7lVBsbtARQHgSzoovzcz2VrT3QZhgqAmknru+hJ+rsIJRUHcsKoqHMFfXLO+wh6gYAFM8T
UIRc2xN2UNtdQ6pzjhmdkJk5iOwLClXrVgzV7QSAw39mlmFfuNGlPcQKRlA6FIN3N1Ru6KfVAymz
XW17txloZPSsjGukhzJvvrEa8yRqsOTb4pvDildmkgeeN7vGcu/d1v+w8dsWVyRFsOgYQpc4GuBA
DSpne5cUmalPCTkj6/vDbRlD5IqOWw4ptJu0BNeIKO0ybPUJ0n1Gcef27QE83GJj9ykX/uJXSHeZ
oSezCZlhOMwpDb1Ps04hdd2Hvf3xXcPF9l4acLHq0mHNcD03VuuQszUV9xp033ViHKwMl3ZRN9Ci
zh7c0X7uvOmxrOqP7rQVqKgH+p99GelHsgmcMSnsB+OLNT6nVqh3EErb2HEqj4HCGm45bzlLsuvO
adW2zC5rjLKNLPZQo49az/frc7llRHLevQ0FY53k9Vk432t21MSP2dxwraoLe+GORZ0YcJo3dda2
nwIvTd3qbKLMr7d3kxZEujseNXLTdu7GeFQQSUBY/1qTrlUwuI12W3vV2cu+orSDNq0sQpI8FBa6
3IssSjvQGlc3tn2Ppt6NFVO5iEvb1rWLaFq70SsTtgvuhJX9IoIsArFt6OLw9cVH1OY2LhVVAu9q
tNKR85AD0LPOr86JUe7HHmSh+osx1jvOn/ylNb3dGTYEaviWErxq2ziuGSyURjraoqWciuho6pGZ
IWeDZhLfupnIN4NvQYRVGwcJf+wZZG4WppDr6Rwar2+mFB63nbuX2Qluq9q4YbqLatbonfJkE8Oh
cqOXBpdRX7j4HmzRdAAh+Zl3+7wNQVQ7W3HvH/ISJKyhMJ+Ie2TvwKHiYEBaFThXANVlTucJdA/G
5AMj6JEqMsk3LX8pt1iulpmS74clHFhKquj1l4vcljvzARwJAJJrUXmg5m7diSg/DzzDcgUa5ps2
o4DYaW+6aJmiYDqrmvu2P64bUG23BXX6J/2FgoK0E4jLAjbnwGsK51nQk9Y/J8VG1KIawx9PC7JK
A0mYxedfrD2jbCx8C+IdZn1bic9evpFlUvkGBEPLffVHnHrZexffT8bcpJnAEGoQpVHfiRuuPSEJ
hE6O+Wx1YlfN1fP6rP1pT5GX/dKm5AsLAka9NgckGCT1e1KXERiGDinVwfJb7krQC6fIpPOKxOje
2tM22yduHiPtjGQz3lN+fW7JHOX4O5/Ru4pld6BXOdVOE2M0Ucayn4Vd7nKT3zJQwGlVG/ucnWgf
3FqJd2ptd6dXc7w+JuVOsOBxXLze0fMjLRMQ6DO4hJd2SXHidOfRQ/XvPNtgxUAGF08jeB2gkq5X
ClFy4fh5g85lHiOLpLkbp0V5RV0YkMuzJrrKUgH48dl1/NCxThPIdR1G9q72RLxd3z8x7UcH4jbd
35o95Sb8OzQ5w2hBTwoNEkBXcw38/tD48z6k47npzwllEdliVFUeqQtr0varksE1oVkIaTEmXlg2
xaIst55VyjTO5WRKd647AnQZVCiYJm55rHs3FJ0Tlm4X5rl9csEX2NbzF0AsPtpmuy8q/4k46KJy
rCgbwYs4uJ/W9+fWmJe/vzjmokRNyl/qt14ORk6G2tW8cecrT8DFrC5/f2GBjolApwkOtdEP4ZQc
Z/ZsbQHXt/aJdMpcpuWmx7FyBRVRYn+YQMKXktNUin1JfxjBRty0NWlSNNGXzGm8BAdC47cWFECK
diPZpyo34kzjZQ+umz+V9etJSwtQFs8BliU10QXbfUmKD0hY6MnDaDzV4sF3nrW5D9vyo2g+V6QN
Cd3ZfRLZFguJOFDyxaDf2biv243ytbHM5BsXffHDJGeTT16VthN+WOk+CFrEPtoB0u6sTyezn+LG
AmCfnrn5fW5+6vU30e6z5HfRn2rxur5v/z/n6H9nCGSV1zMEVoPayAm8HpmNqNXchxEQwjA36r2D
2GdmetiDhyi1u1gb2WGGcJ+NnwtO7aOR6DcIYn6u/yDlxECsywEAEAgC+fUjJii0NROapPuJhxY7
oY3iOED5rnc2Ln7lebowtJyFi/M0Dxx6gSOajWxzuqlR++7r7pZvyh+ojhTwmOiOB8Ea+B2kYzsW
WpJlBPf/5DgRugZ7d4gaB/qBUNoc8vRAkq3mb+XeujQpneJ5ytJu7uDtSS+inO8D/+uIXDcLnspc
j0YdPShlFo/9lzHfoxMqMrVx5w4PPUVIH2zJSyifKhAuc0AbDSzXG6SGEWiQ/1z6rer589QcIMsd
VsORN4+OyEPRfLPZl7E8r28ilWO5tCnNgGtmxBCLY3GC/NiE2Zwd1w0oV/ViUJLnqmmfGHOJQTlD
s0MrW1Q3r4GrhXPPYsN+4elh3Z7qSYQQEsT5FgqWb9hXWc+L0Zuwi7omP4h2jIfEQRFouHeXlpjS
3Bieev7+MydHKpYpCm6b2EHgUWuAmxcbw1GdPQ+k9TjfQCSB++T67NUl1Aw8HU7HBIbYEQcHHc55
vV+fM/U5uLAihQjYyzbnwE6cG4EKy/Rsu7d1VR7ArjN2L7V4tovHxLyDknvoNR8a8PMm/fPI9lV1
Wv8hys1y8TuW2b7wNOD5MLWE4XeI+a76FBSR6EPd2nX+nettjXlrZiV303PdhIYvbGXZN408Cecn
/GeefymnBsqHn1rnzKaDW3z124PwmnBpKoa87Pp4lYEuVMOwwkioA9gvTfzM6lmjIH46W/WTzj7q
Ux8V7FgUTgia5ChIIJbn2aHrPhVb51IFnkHiYGniAmgFUsOSaX9u5hwkfWiuIkO7Y7bhPzMxfS2c
pgpBG/DLdVuy0zMj2TsuKwDGLn7nk9m98Lz+PhT9VqJGufTY5ahcoA0ZeIrrpfeG0av6pSGvs7td
m+rnDKKdGl5heVfuSVfGXGy9/hQE4Qam4K9N6XDBC3dB4y2JBd15AJhqJ0pzR+pu5+vTXmMitqvi
sa/6b2ORHHWax3CVccPyO2GZ8fpO2Bq+tBquL8x6WF4C9uSFIA6P8kXHsIM2M9kN/lFvPq/bU+7+
i6FLJ83QRK0JE25S7+H30TsPZaDfk0e+rZvZGpZ0yHyRDXrBl7i1O9ZWEBP+qWHwYEkbpTqKedhr
6waXaFCOFi+XVLrPnLplUC2AP87T+iVp65/VOJ6yhIb1BEJju7EjXosdijPHd9hFol2HAj0aqeTC
v69ZA4FYC/JHGb83SI+epuYV4g27ipS3ulaf8nKOPfGOXswAT3zTQm4JEicycot6wHYaNXqnzaA8
5jM9tcAFMuBxGsfZmFnljrkwtSz1hW+mmUETO8Nhsci0E4b2bMw8FkW1AWhaFujNAqJjxnN0dLG+
qVVVI8vtVoeZsmZhn9+agGtUu24LSaS8ty/MSPuknrjZaAHMmAn7Vmr274J6GyNRbsULE0ukcjlh
VppUwwyPBhrJ+8zK7syGk1CbHAEQH5ofSfd5LqcdnSCJur4ZVYODYTRQmWDoArLv2nIK5lIx9JBA
croygiBJmLQbYYnKQmAvqR8AcN/2GwwNLwxhA1Ts1Sf20BT/x89L3inotALJCXxeq75O+bdkCzik
/PkLkSiwHnhsyAVYNmj4+TNg62hyf8jT7glHaCO+UB0X4An+MyENAb1zxOIGQOS2H+dOVIko25ol
1Qa7NPFmmSnLucMRtbHkNgBjmdcIKI9Pj9XEI8Muf+EafdTSLlrfXaoTChnPpdALGknQF17vLprO
aVdnM/JJObJyM9tZFv9kk/QBAOqNSXxrCrly4O7QoQHYGv69NlVDhwSk2FDcwxYEtjL/2iIS6RPv
iVLfjdeHpYjFlsQ8wmzLAkeuKSMDtLyag2LRiQKXeDTPPwGxCOepCDV66IfPutHgGCHX4+a7Qtt6
iSoHCi5IF4FgsCgTXQ/U42w27aSBaJQ7oEcVWOlIHxrrgAitM0IXXD1bFt/uT4wWgABo9QF0aMr1
qXEAJrsx8ahvB+0jCK+h8lsi0bOROlCOa+F/9z3AY9EtdD2uZJiTFnIYIHKboMzKnW5HDPuG8ODO
nLZI494eB4zowpZ04lxXmwOnw11YegV4/7XbsjJjMQX7pkvivKp2OmufukpstJIqh4i7d9kx0GOS
t81cuo0LFgs0YXI77uoRPbHpEAY5uylbaBOub1LVqkELznUANUb2Xc75zMnYOLQGJ5DZ/AwmIEVx
0j1tI5Z56x1RZUP64Q/Bo/6m/8XsEqPNeiSWnGkekdRqUdxrt7iuVEbMBbq/yHRgD0q3o2fyabAZ
Aibqv6CbI3SqLT4F1VxdWpAClmFwysRbeFhmUP7UFAgBRH95Yu3+fUkgvwaAsAtu5TfycqmZoOWC
o3I4JzetdqrdcBw2PK7SNV3aWPbgRSgB4rFU7xii2okW4RhAPuNT1U2xWxwSPoSD+ZSwh2nsQ8P+
sD64ZY6uozFEEBeDk1YJlJUGmS08Swqr2zWVHWb6a4am1mYuUcYUIFfY2hfqVfs7ndKqacxIO+HA
YpM7H3jVHVpB4gL0bxsnSZHzuB6adI1lXg8s+QRDVXVo0w96UUcBPRrm7yz73pEybsntYH9CF2Ro
WzcV6MZtLiKLn7zsZX2OVQ7kYo5lrAyF3B0k3lCu8PQuC/XBeTZrflN2ZM9b87Rua2M9A+meydvU
D1C/R5Y/eDCmO6T3A70ME+Q83fnV22qx3dq3gXm9b/NepDZ18Pybg8cy/6WbHZqWsGGbHxzqaEkN
fpN66R/4YQxP6wPdNC3dPDmkW0xzWGa1jXX6GXjsvPk1BGfh40ZPXq35HqoioTuQ/5s7kCEZBtqR
ykzDkAO2q8RTY5xGvjG25dCtHEq5o6/N//dQIir6VNrmKe2yY5FBH5yTmHvaxklRe+r/TmQgOZ85
GK3E9jGTwvgNTvJwEl/W10p1cV8eAMnJ+JnmFEEHD6pZbphpYH1iIOEVOQPVRXbba/4Dt9l54O/A
gi4uAA9opOAwPhkUOHa00CqC6MTys0NpZOFsVIdeiGioaTQ3+9K8IWkes2pfWLf+sFHZUi4jWAhM
sFwg2y+jp2fD6J2xggMK9Icxid2kjOj04mofJoBP12dYbWop7zlLn6YMB6zTohGiwUthACmeGTEa
0/SQubGzVcNQ+hewc/4/Q7Ivs71cH4sFGZCArMb41FARLiDHKr0z7d8efV4flqJiggW8MCe5s9ap
itKpFy3P4IXUwM5VFPLrH93mRrd+9t59VRyHduNZr3TXFzYln5ZScApQZM1AsOsdWv/ObJ2wZ/dO
sBFXKo/dhR3JgU1WpmfQSkYV20EG8FM7/lyfvK2lWuxfxBR2gbdxa2Ic3djteGOGVuvtPBHEE6hr
OpPGWYea9rpN5eV+Mabl7y9splPg1zVU1M+Oe8ygAU+iyorXTWzuCcld1a3N9bzCvDnz/Fj7eZzW
zlNv5TcgSIwrvCUbXT+gBH40xmnDttKRgRYKFfQFeCO/qWq04urglYQjq/vIq+9S4IIggpO9JIXY
+8l3+u/yV9j/KN+B5xklYDTnXc8nMNZmBvRSDm4OY0+r4NtQFTHydL/W53TZCm8uHNQKllZbqEfJ
RSgQDtrCr+GpSNFEQ/Ct8TbqIFsGpHE0BhWzm+LSZFr1eRyg6u6m39fHoNzuF2NYfsLF1vO1Yuir
GiYcZwqt/Nmf/UMq2pCyJ6P4ZI9b8aXSTVzYk7Z6UXpz2lPMWWsiu/QhG7RwCPZ8UzxeOXVIxYGm
2kUtSM4cZIlgeTOCaaLgEaSjEv+wPm/KI3vxfcndaTorJmhxAhDlR+nwDMWtrYhfNQJkXZYAY+Fc
kFmm+gzsn8HkYQS5u6MosOh9/O9juLQgjYFPGs/KycetBGaMAAOxreaAsua6FdUli9ZYHf03Ptp9
ZHzkzBuvYLWGSxZ8ImbHd9PwqqV9ONtWVPYbgbx60v4aW37MxXameLUXZg9jaPXfd/mj5m/JKSot
IA2Adl9kbt6A0lnbBB3xXYR9RRBWHCi/LlyfsC0L0rI0OWFVOzr5+UMwfyy8T+tfVx1AYABAXIvi
eQAihesZSjzwvabAxJ77kGrHaYhQUB23+hxUXgUUmCYyMqi/vGkQnm3hduMEbqy8+tVUcI55HoFK
Mixx4us0tIoNuIZyj/koMSHTgJY1+bQHbTrk3gB7EzZW0n5tDDsq/C/UsA+T+7o+gcrlQXp8kXBc
qjFScEUBiHbGGmmg1vjCgPf5uf555fqglRvpd+jTQBTjen3axNIIKfF5d3B2Ghvj2fZA3J5H7bBh
SbVIYGZAjG8uFMNymN+iam1yHRGBKZyoH8AxqN3X9LbphqUI+ZBl5Ts2NmSv0DKu29DgkKk7+OSL
FmSeyG3VsQiJHq3PnKkcENJzf0QrFgmh66kLKEmSihbluZi4jhYGgqp1OiNPbDmobY7DHDc52OxQ
ev1sANT+VdTgPsicpN2RGcLhVSrmaHCYcRj6YthpIHgL0evbgN9kGh5ztxnCOUWfbRIYP206UTTj
NU0M4md0KmnBiFKxpcdE4/6raJJ5Y4erdh3qou6iX7EAmKV7sykYd1xQD5+1DAIpOlTXsD+2CmSq
S+3SyLI3L73nSLR2JphAeIa2LEIfqdTBeoeLvjQiuejJ63KwUcCIFtb+ftzqW1VOFF5agMrhtfWm
ZGDVATj8s64EaYfb3+itA9mSWSs2IjPVKbV9EFktomQe8rTXM2VPnZ0CWIiuT7240YkWVqLeoU0p
nBt749QoFwV0WWiBQtUSLE7Xpjy/Twcnc4qzbjfTcXQJBf9u4oW61+TH9RP0J/EkR7QA/oHdHKzT
LviSr21ZxHNLotnowGRoAnJmnIBq9KxHx66hJJH5gx/6Vj0Cf5fwXT8nSK2Ovf8FU/2qT6yOdGHT
uAf30cnThI29I+ZQdxoL+dGge8Bt1MWWroFwh3XDF5JDMjbvuukGndRdmKKu+iOZdJGAWKqzH1vC
XnUxZbfBKKoYKQ9755Mc3ZI29+99lGiiOfO9c4X7PnIn+gVsFeNzp9fzwbH4F6Rmvk36VD4bKTot
C8CMbiffLXcMzT8gX8KzZyq/61ObHthcLJQ4QHjV04zUlzm+iKwroGHMzbvRc5KQ6bkTQqXoAeTf
7nGgnhOygZIQfTd5yAR51YPpawaalQjoinmflZ+q8YM/P1GgB8F1cgDh2bQvOw7Bl3oOs6QY4gHo
JYib9gKkSVNEUydKKJTBPMM/NEFVxW2PTkuLWuiLtpEOpBahUW8y/8YHDCxqUaHaFw1t3+MAUB0H
qA5t2W8ZbzglMy8FHoMzWDbMropm+zMVG65MdVlfGlnc+KWX4cTsSZoVgFTrERSSP5kk2M0V5GSG
dI8V3zg/CoDyovQG3VoT+Ef0GUn2CMNYGWHFuTCZCOs8Gc5BptETdYPklmJTR0Y2jTtPM4Nbg+vZ
S9+iyhQ1+jjcoxvW3VttQW5GPJ4PLCXWRt5EOt42aqsob+J/qK16cOySz20HiyVaxYcHjoWt9YfO
/mrP7cbVuPiIi3P9xwiKcChrLsLZENW7nnIf6DVOCjo9FJ3W4MmiQxum0ztsYc8cbjJGtc+lbafP
llu1tzb4vLYyHCqvDPwRcnogXsCrXHJiDfFL0Ba45GxMn9FJlnxcd1yqm//i8zLclBgoFcwZPj/l
N+14A2ir5+xFs7PyH3X+bwtmgfBT9wEsd9CWiteMHED/D2lftts4jG37RQI0D6+SbMdOrFSSSlJV
L0Rq0kBNFEVK5NffpZyD07Fi2Ki+6Ab6odDeIcVhc+818LkzIS8Elnrtky95kB99SF2L+hqu6NwN
g64tEEwA62I/rq5JUXW5JaIRVOUF692CY+umRedtDXHl0H9vKX5YHP8zoA+RVvvDh98yenUCkfz8
vhKTGQvD3hP4oXqqTIDiTSmv44hPN06gN1M0ZoXtvPrFnDiqvxnrJjUmO52ma3fsamf879/1TnvD
5kDeeLpoC9vkZCJT/WUIfrnuj0j88a75J507iiB4sDDr3kOsNl/rWIr1laqhpP828qc8urf7LaGP
OdTsLq/Qa5FWnzN3iO6mAZGK/ljX91JsgxkknIRfkzK6Nmurr1lDvbOwGWbNc1UcNftxXujDV86T
84sT07YkP+DGrPIErkvIp7Ycci2oKZNZJgHKH2WwR9PuSqTVyfW/i+A/kVYnl+GbQ0k6RALbwkyg
GDIkVamdg02qckscXFFlB4vbvMcFaSq0Ii9/tnOzCYiNjwoSOhKfki/fAWdQRaz6Mkc6qc0uLU0Q
Ienz5SjnBvl+NkIadfGjXq30uiV95Q4oxJSuXy9E2OkrnrS/6lB38TC6/n3eCLmzkP/f+X7rXRnj
maUJrDPeFhCrQcV0/TEhfNVDb7yB0JYHMI8t/TtNqj1pvRtW+a+ta2wuj/aMPBXUw1AOhhIWxC/C
tccWcaBkG8l8BsQM3nh0vvWLVyOwthXPgIYxSLPhxTcWDXHA/k7ulJTmoR9+hc4THkYxlgo41eW9
FV7TTfx8iSDhhdsO3sLLc3jdeIJnoFHkOVFZa71K2m989k2VDpBjfzR3D330eHkaPk87pnu59wMs
rUVI+vR4m5lPDcM1VdaXj1PzkzXfa4h7NxZNTevtcqjP6+sklLd6GEOVe+h8pVVGGwIIzjaqNhQQ
4zB4FvkXplIIA14O+Pm6x6YBYRwlJgiLoN96OjarNuwC9hk6a5xtJdPiyhV89ueRz0OGFo27T+Wl
vlaOUl6tsyGv087665Cny3//mTY5BhAuYlHoQaJesfo4NfzsUJQ1VCbme3eEoZC9N9TrEGZ03HL3
S+P+qacH5Y1XbomzA/tP2PcmzofUuNeABfS00hmAbn70WPwXgDqobgOTBYgi0HxwJjz9MLL06qKv
AN+n45C47LYsF67izhherkzgexp0mlWcRlrdQ76vRFHSCgyZFixlBwCArTeZP518CJ8b2JtCJKHz
vw1hUO2bunf31PX7VEDJ8EdL9PAzCBhYxh7+PHMO+HYE2w3EE0dtG5O/4EHsZQBrQWahpP4GuPbg
OSf5byoCTySl9sgvHZkKas8z34Y1E9+cMvhaic5Oeu63u9xz5dfGmqt5k1dReT90tv23nHLJb3y8
em7BPmHPhhxY0gsfpoYTCe/Kpp8fWdMMKAcZ40MRGi9FQKMHGIU0m6juzF2tZlSH8pYW2ZT7ww4t
X4/GMG5wNkHT92Eiy1DuJadQvPYLAy9pAfhibed5LIHF3TmSgtwgDHhW5K6z7TkRt00x9/vK8vA8
ZlIfXH/K926Hu67SY7EzsGCgbA++PIcGwlbWzE7z0SZfLDxe0FcBEcl2Fa6PkfPEdso8ioVnht/a
sSb3vqMnFnuTJ39O4VQfTL0NB/GXRMObC+j1VBo3unLSAHIyj0XlD7fclA+FMbq7dmZiX/ndvCk6
YJ/ATjHxYGUqkb07JgF0m+6J7IdMoBv43bNL43cHHsu2nCv55EaGcasjphPljMEP5i/9mXJs7r1B
DTvqq2qLUhfHm7j26h+DsMKHDjkAdLXK3xqSnluuUTiEQnC5bXrGN3ZUBFtdel0SBWQ6oO0D20Gn
ITdTEfV4q8M4AXgXAA87e04si1Z7MHZ8/Mokk2G2f4oubKE6oHSqvbBIkeWOidECLpI8m6WVUGOm
j+YYNM+6G8JHanfVsYBQVtyh5XTbBrl1L0kNoQ8yNACCwGGqt/L+lTVC7FRYB0kNsftdUBPvaDk5
6CvgQUDxHiUUZXMYcsIXHPT5YIwtrw4Otdc6b6ZyjL/WiFQxqqCC4IPluh8aKjayM9tdKUxM9tTA
myOcqg2ecrBrUN24DQxLprbHxd4nnXUwHDHsghzKuCVB0cFQFksYJzKxq8re+S5D4tSE3pVz/3O6
BDcvSA4tj1nkE+uOKBXAPVvSL+4XumjX8EPk9I/amf+5+raEQUkMjZ4Ax//qFLOEVwWSesV9YFmJ
jy3J/WemUJ6drtzRZ87jk0CrQ4xRZigY1xX3InqtIHtQA5By+aA8F8FbjFthNARHhHUhUbGo97tQ
IJ+x5tjwTBgUXLlTzqQ1gE+DJAnbaORxa0RppKOOV2ZZ3msDyyzU0Bdq48EwYtQBUwjwJvY1je5z
EaHmBUAN8Lhg/azS2UYh1y15j89Th8EtsoPgTnum3lgti7Ki90MamzUvnvRoXzMw+PwwOb11Vve2
S4w+GAZa3YNYuLWjb6zcRXBKINGvy58tOJNSYS6h9wJesrsYGpxepChi5zNt5/J+dgr/jXlB1cCU
zOMH4vgChzDKwcIl4SYwR32DTMbH4rSjtPfZcAgsGsVzQ42Uyx+o5ScevHaO81BBxkd8710ThtHB
uBElJCAmPeovRWNOP0OOI8v2yy0fJzuBHZCdMHNy71vUPXbw6p431QRqeCUanrKh7o4jGZ1HdCrZ
zrA12UoCG5zZ1tOXUhhG2vP6VUV8uCk9VCANtwpSKSTUiiGGvquaXvwUY91uGz/6pVp4aOYMRaFA
l1HSRcQ5Kobi7xCFW9sT/NFUetqEUciAJqa+fGIOrW8crPrNQMe/DXfgwTNAOsNRpthJ7FikocZQ
JE2NE2mG8BCQNibqCsSRccDL8e9YWm5sVnLaEQ7frYLCtZjVvLxvLNEnLS/Yw9Sqax2kc5sxtJcz
BTQONMTW50rZ1YYnreLe0qqDLB/Yji0U6a4sHayMdWIEYjSObSx8uA84pyvHJjl4DEoX9/aUOhLa
qhtdpQBfVOK/OFo+BlpG+yGZJGVlaFxsCCTviVvGbXPlWXEuS0aVGLscLTcILqzfrW1hKfjjGsU9
c3RWqOK5FpOEzvv0V5fTAyk89AzsI+g2d7yY/vRsfr48le8i4qu5RDERM+kumxHd5tMhwoSrciG/
SbJAd6qMC7+JdhzCEM+e3cAssMLzgJdhtIsGMae58Pjd0NR8M/UTLGhnVn2HtIJ1hOU52dQwD020
3+fPnRU0aSSxAgYYHG8JMaObgYR6i7v7L5hN7Miimu/zMe8HoKiseks9Jh/bWvsPBThHicVrdTcV
IAXbIEWmfhnMKZoqaBboiM7fFb7KA1EyeIAQbf6XDGH3NTeR5F6enGWxrubGX8rdwPovClhrkhBv
Qi6B9yrvayc4dqSAoQuxX1TADlFb7/KCPFyOd3Y1fLz8Vz0xOrOmbc0Au6cPuju/HOc7htrmZvKE
vdGtVx1yVAVkjDQ8undGP7oVujAOaIKTaxZj5/4WyAaaeFZD+mupapwujFpJaoZEO5ltMbWrJsd+
biAO9RjYutlHDHAgHy0IODb5/TavsMcLVkZbW1v538uzcuZIQRcSsBNUct9lDE//ECtUzpQL5WR9
XR/KpjtcK9+eCwDCy8JaglIv6qSnAWzWUpqrPMjaO8u7b68xaa/9/GqHNZMxl9yBqssoD3V9gzbg
5flZ/v+rVbqYJf3fn79c6B8OqU66tQVIWJCh8NrK31Ae59fMp8/Vm9DzQPKDPAsLbg0MB07LtVRT
+lkf1JSAO24EkOwp4UgGOvkUsE0AifyHpValdqwEChgtyv5gEMDg+JA/wtMyBjPO2VIZdA+VYZkb
id7QWzj4IKQLFrnfIPRxDSh3duI//NGriYECZVVTsKiyIHik+2H4Nxgt6k4wZseaARQDnj7ol5/O
e9iif01cYWWCwkiq4nd4hL3+06ddQnggwQLxgfqJ8wlfopzOUpFqgiwsbBFHo1G8mAWZkMNIcSXU
arKWUMDiAfS52G8tvsmnowEJ3Jhw/ko8E/OoievCFT9LA4/jfx4RThVwSz3ooiPnW+UH0kZvFumV
RK8OcBF4wQv5WljXspDly37YEu+DQe4BAYp37e011KNkeDh6rZoyMjubGvpjotj45t0orrHmzgaC
vQly2IXhuUbmWcNIJlOPU2ZZot33cPndFAPE0HhYfLewJdJ/nz10zP4v3Gr2WBeAzekjHGNVjKQ6
nXW+cb3fl6OsEvP/mT08ilHcQovuE4HOFm0g0MCbMonqhlv6u1BlrjvFVfXGAdeL3AEgJ7q9HHR1
ir0HXdiiWBqOA8X81TsxgDDG3A4zgs5DPNtf/IHFpXOlb35ukQeLFTxSR6APP7kc2ObocKCQMrcM
Yv1CrmJmz43iY4DVLvIVEy7W+JSZL3BTj92ta13zyFu+8XptfwyxjPHDcQ9HFlXXGiHyGxMyTsbv
RBMUU35e/hznFjbwZVCZRUcADlWrV2BrjiHpBKJoGRvRboZzyNb/Rx7l+zdHwx6FVNiYoqe9+uZ5
EAg+FVRmBY+2qEfHCimW6/+5PJQ1bv89DE41vDRxJkBedLVr/DEcGLVAz205Nua2BE9MorhVAH1y
Sz2oYb2oa1pR5xbax5CrkZUGIJtO3slMHZ1uM7U3l4d07edXX2dCxs7sEBPH84dR38PN+/Lv4zOf
WWVh6Do4a/A/n5i6ppHn3mgYY5b7HDsxgoTOluKtouHLrqefWDWou7ouHpJVnaMiVkCtN6Jo4U9o
ZiQwu+9S3Ufz13ZsvJvSguLO7NjTC3Fg6QhKCE+EbRgJMvrqqQjddssIhfePUzhNrBuNGi9cDbZW
aes7VWqJ571tbOBKK1LdWD/LNuL72tJ+2toQtJbu/CJxaqVQT+lTEIONZKyG4KYzVAvle2bFRu5F
h3ZonwnQSKmcTCvu8sJ2E9caRCwomeO54nzni3DcwGvEvqlFMd4GyGS2ZdDQbMRV86SEGLJgimTa
avaVzmS8Ly2T37bOEKtwb/Wk3hZzzgBvrIybvp+NdAYh0aihZCpsxl+CyZD7Np/HdAhNGOqaNNzb
IYxvC5Q44qLspgMeOX9w9IUPBdxesBekPgZhw/Y4EaZvZbXAnYSEZJVSVn+QeT+nygUZIJYVxIyw
+P8qFH0BCTKNdLKdestbe0yZx/lTBwLVdh5lldXdAPpgn1NvixKKhgbqgtzqagcIT785RJHK+9gZ
rPKrcrW3cYUxJ3Pt/7J95u+1z5qNQunk0BALctBzGzCcQLMDV5zaPxa1MpEZ2orGFMUczG1d71lJ
6IvBXJlOgQUcKTwKoNHNyZ/Qr4vNNNxbDMi0EupQeFCo0u7RoIYy7mxO3RfVBtYfG7ojAqp5KAxD
XxTPVKKZG3PuB3sdCXWX2xAYrVs0fiG9MiSREblJa8wdW7B2+W3ki99l4zgPURX0ex5oB90Uo8os
3dV7DbW3tBmjZgdIHSQRFOUOlCBggzMBZPUQUdi9zfbcw31besTdqpD0JYrNzSK9a+jUAh7OjJkP
WGEsQjWjOKN/SbQlUS1gFo2LiY4uul+9uxW6s6u46EuIftkFWiqTj/5IoKGHRlV367XjDy6i8hkH
B9tVFKUoZGx5xkZzTqtqKI8s8NoNM6SZ6ml0DlPR9V3swcY9DtFZf+iN74q/jklp23oX1qG1m4ei
eA6dHipJ3V0Z0kQ2pDmWWgwok9Yp3Ce7l7bgzo+hyulTjhbETkd5se+tZjoISxRZNMHNAuXqrohR
HMWX8YrZjAfoA92WCgZZMOlkr1036ufWSVSj+Y3yIwZFuWa0NmWusHRIMD+YAcCMeUu+D2r+RbjT
/zSGkCSV1Ws4+1Q6zIwwhzY99Zw40rC9ZwzbvnXgm4LexXTAo1g56SBaBY1IoXdInMPdwASxYrgP
VoApgwBcSfs1lLOV4vZqaoBWLdTQh6hE9T4yPI3aAXG2k0ntIyCD+SH3jd99ZLu7ird/chuzClBd
tMGfQP56rdFvZyOX8WQAdmiDzp3g4f9XSTzH/SKAe2zuS7RYzOCm7vsolR5gYLZt+PjUYJsYrWV/
DW1Gk8mf33wi2G9ryG04QgRlGlmtezSKaLg1fNVutOOyO9JNctPzKboDVMOPgZjg8eQBU61sg6Zh
aQVJ4/YAUANsmV/hi567TsArWVTKkZIDLXWaUvRhZ1ugrIusx5lTLD3EfxRaf7+CFwM9F0h5XMRr
INIAFbIcfAyRFdWznftpLX809bfLl9bZUSwd8wUajQtolXtpGijX86jIeIyieeL2xr89tP9nED56
2miao6+9flWME+FwGDBl1tjoku1ptB3b3X8xhg8hlrTsQ3In8B62KmHJbOQHqW7Gfx7B0ogHPgX/
WXgeqynqJW6cavBFFo3doR/50eePQPv+6xgsc1G6RyAACj898ebWgHLtOM9ZPx6AMELV7/Lvf06A
8fvvrgQoRLgQ+TidI2tSVAigqTMXmnnS/yvQ1iz0gbhyU7v1FZzE2WAByrM4BwJ05JZ///BBwsI1
SjNv5gx7dt+oYwRmqTLL2By92OT/xcwtLjp4/kA9ETICp8F6wO4jZPYqy9965yYMr0zcmUQYrAfg
VxcDL2yTcPX7tnbamg7GnKGF/cWxBWTQwj6BlM8j1BQg/TxEzy6lT4bMD6MzPV/+bJ+fRijUW4tn
NXrWgLSsctZZDrkrHCEyYdkvdW9+Bantj8PJlUF+PgVOwqxxrK4/aHDyJpFNTfDXVFBCQ7308kiW
TXj6AkMI2KChzwGlB3e9JqjF5AhDKZHl+sfohFt0IKEGxFMIH6X/RaRogZXhWHahu3a6IHIecsMK
e5FRR90GTOaJ9FhSDHj51zO/cgusUaw431Av8QMfsBwzwl2wfMEPa51EpGdOMPOs76Zui0hTYjZs
eJisPLiNJnveCN9MXHoPdkIVD2GbHyrf6wGQGOiTgkH3prDLKO57X2864bsxkXLcX56RM/vx5G9c
vs2Hv9HVnVW3UvJsqM0NLaDRXU/tQUPfyrXaV9X0m8vxzn1rsF/RboV21yL7exoPzfhQAlfBs5zZ
XWznxo3N5AZE4uNYX9UJW06u9cKCIhn6MIudNsSaT4MNwmtN1vU8s+w/evpTGt8C51mqLxZEsVvk
lQeTGntvQFeF/Z6dK+XMczP7MfiysT7M7ID3WFQIxjPecrQZ7emNBdPzTM0o0a1/48hr3O/3asvn
4eIggjArfLfXjfuZLp6TDudZbbZ8adhaN8wpYYhuqwGkGVHd9rVT3eOlCGTs4OVJhAwq9gZLJLh7
vCtf+tz5hGIxHlImnr2fql4jq5taFnrMhgmcLd4b91TWf+biGhz33Ir6GGdVGoAzOzoQJlq1LTta
okqN2kiqukjG9h89IN73M4aD4x6CeiBtrPZzmNd9SMgwZqIw8p8QeOIxpVXx+/IOOTtv6I8BAO6j
srvGfPqS69lX1piNEcNrTd0E/bwpeXFF7+1sGLS7XVSngXddXx84hnlIphyD8dsbEainIQqSCa7P
/8XhHnhgjLsBkIuQWjjdBgYa+EGkxJixqOjRaOtugabdtjZTMBoLrthzLafHegcgGYYysb34Vq9T
1qiiUaMhgpAFjZfOnnGEp/iXfLaahISAeIA5tzXb8LfdXUtlz6UC0GYGlxzZALLB9XRSi3ijsiOe
udGTadwAJogt1qYEbw3VpoXxOkw5Tpwr9ddlbX8aLy5M4MDtpTi/Ok0FZXWADibPGhRqgHSTQJ1D
/L41QNCovWjXBU2xm8k1HaxzOcECpEHWG5gQllx9UxpVejIYwkocLAX1n0Dx+Xl5F6wpUu+bLVzw
WshJgcpe84P4MDpFbTuYUC31JppavSEW0K1kNJy4RQ0yzQGvS3Knr7/Ktl5qKIFOgZC0QMLrPZRM
UCvoW+TMjTD/kWyw/HHQwgOkDx0KuKmuMxZwe+ZRlZRnLZSp0MhGoeVg2AfpvV6ehTMTDWws6qzw
GXBMdMVONw/3gGkpJeJI83Vu/lhDe2V3nlu3JxHs0wgKWhvVVDeAuc/b5TUcdCKWqBxF/GmwQLCc
XtBJiH1bJ5dHduZ2PIm7upqbBpCbxkdc3r8wN09CDlmlG04fK/Ly75GgpLTopuP8+ZxxkBbVzeUe
9ugb7KKKOZPtH46Ogn68HOjcx/oQaM31FjZxIbgskErZd6S8u+ZueO3nV2shMnlRuQTjmIHrciMJ
cNO17tvZ1fBxCKvVAIRc0zjGkrP0mULqGXQE9HO6bcYXbbcpVkpCrWqrgitTd+YywkWE7RThYv0s
JW17xBDAunJIuzdqIzp33CyCR3fgKPVXFt65UNAP85YrAv546ycAFFjqqEOVOYsiehcU7k1B7gbv
Su53LchqHttmslsIQPCMoA6dN688eCvBJ7683s5toY8jWW0hP+CRKUOk7kW4zxdwmH/j2s+e89WN
0v+/SMvS/JDKMghhj32N4egiLYMEhSDuJTk/VuOVpOTcGv84pNXFIh0NloapcZ8RdWvm3mNAnZ+X
x3ImXYQi63++//LvH8Yy114DPQvMmo+net7+LB0rsQHzvib4dHYoQYDyHAAHCLh8vQ9x7JEFBaux
lWilPJRGPTOdDd1tLo/m3BpAMxGMf3BbFtDIaZSGImHzy+U5VTfRoxzAjhyo2QFe6YTpWLbsMEo9
vF4Oem4KPwZdre5iqoqZtNhCVn0HYF3hACt2Z7TPl6OcGVqARhmyKUDp4Ia8ym2GgoY5bIlFVqJL
9mBrNt+YdRfuQ0gQpjJU40MViWvEs3NvqABpN2Bq0GrAnK42lTSxk5SF5aGNB5+/DSjLD+W0gbFg
Aqr2jvky9YojKaojIXM66P3lQZ85OODwAfADDApwWa1XTSciUE2qcci408ZTjhL//GJfk7s4M7MI
gv/iVnTBfl6NETY/JmtYM2SFFR3KHJjXfrgT6ELI+tDLqynGsgZXSSq0ad5pS2CWAZV0ukbdchob
mldDNjTVg1cTM7arAb7W9M3jC1mK0jLOpfvcyCEe/CKZG1ZtL0/rmc24lMjAagMSx/3EmZR1QQbV
RAyQt+pHxL6Xk7imU3AmFf8YYk1ow/sZeoM8YBm1blD2P1bKh/fbk412TO+Pj+41G1R72WWfphVg
XUB/gDFChel0WqkA3wycHgY8YW4dAnRK8rgn43RbD6PYA3fKE6pdvck5LF8FPESOxDRp2rcQwDAq
Xv8RMlyazLIw0fgUMDaf5/JmdscmZjKyHscIlBso48siHqQHJ6Gga+k1uctz6x1WUstChGgdHOVP
B+HUEJTIXZdlZdu/+WJ+loI/odF4zbPmzJGFEwS/j8dEBO7Bag2K2bMHPfossyoXpZBjI76K8cEv
v//7OkMJE8k6EJ5oy6wuFxmBGRzk+CbkYfSOYX3leXtuFCikLEkswMWfNq5qxYT1xDBbxmZit1K+
8QB0qc3lQZz5JgBtArmMWgfqA+sXO+RqelMBk5w1tXfgBk+0gEkena+EObNhFrGvBQ0MDoi3/vSg
GNGW1bkJgNL8py/c72SMfo8ivGsag6BfR/rYwj8llwf3OeoC/QMQB2/1AM/L1YVZBmOk5l6ZmQfD
gFQLHabMNmI/d2GcRPNEESihWOpaifvzAbSERZcLhU8L5IwV3bWeQWwz2trMeit1n6W1uzyq98k6
PQxOf381LDyPkYX0+H3oZNcx9PX7RMFDPhVzncEkd0Mbdyem8Zdddt/wLnsbBr3tDVRCLd0mRs1J
qi2gF1SYaWHEUWFDh9P9UhHnpgrnh15G2Cs2P9aaydR0xDMsD77OOYAqeb/rQrmxbPZE2x5NcAlK
fD5vCIrdI/htjvBf0Nw+oKBVAp84vrSDf0MnL/ENJ7FG65ZKucP9f6XNZH/G24BsuZheoP6O8/5T
Jaj1w8qnEya8L+i9pqE4TB23j+1syRtAVaxHeG6XMgbhrruPXPMXsDnDk8pp5Me+2BH/qH9Mhejr
1ECb/xgRv039Pvw19AMaE6NQV3bD5wXy/mci34GYK7pxqw9ouKILgN7xjyoEA/Vbnl5eIJZ/LsCi
CopEE5cxOomnJ23AqCpUx71jG/pNwspw41XqGxc6caxpA28zYDBYnjICXFrrbMG+P3iDA0ll1u5R
vvvpjwSpz0AejCDcz25107bDHj+VdnDgMmmXQAkJyacaIVoMkcA2pCJVM0oIQ5jfm+NID6DYwyyt
dv/YKrzNOxuIQXv4Ivr8rqmjB9YN+e3cDUdRdGjLlGzjd+BSVuWucpT4mzsM2ChScWAWSljDB1Dv
b8m0m/vwta3GCrDpOSvmdoqpxTeGVd/aS/pUOsyJpwKe9SLSHMAZGHA2k2vHMqynzRyVTlpSmtqB
8Tfsq2QGZTUsW1BZO3hCGywOJPTYIO9XxlSV45agIQM4UlF/n0P/Trbja+lF6dSGe7dn957Fj15V
pY5TPI5jsZ+JuXfH6JbAVaas+AHq/a8QcdkXrn8DTi106wG/4jqlU72Fl/qxmflN1bGvARn22svv
dFFvOxR/9fi966x04t5GBsYRdms4k6do40093LDVTaeCr5ZPHutCAocXDWZKtX+XDybK/Gx6c1vz
tXOmFA2JzG/sDZsikD7rrKVTsW8MCcpPOG/sAqsgtDdF6f2ED+TBzEeRtFGVA3wW5fGs6mLbWXkJ
5EeZaadCSX+qHsuZp87o/jRaL9i6MORLUX2FQtvU/nDyYDiwsgIIDE6nqMj5PRixjkqpqN2dlzd7
N2jAN4PqdALqMmqlIXmrymI41ENkpQEzgcgNphRoOjcGFbtIRN7/mEeoaPrE+zf6Jgp6qDV6QLA6
qDgi/1+ujQ+vtZIUJrCT1nz0/T7hc8bhITj0T2FeXNnnny/X00CrrA08Ey8YHY0MRANP9we91OLf
iw8fQwBHfToW4U3SwKt2PpYwx6m+9mzLxn+ub5yGWJ1WfQtieb9MF202Gp7Cxg/zWq6zTMTpjQZo
C7RykauhUvOJI0ord0ImF8qjw8dvg11smCeTkDlpWzhJ47GtnsgjQGhXDsrP+QFe0sjd0EODvs+n
5CfkgRGWdjkdO6A5RPm3K5+LcV8X6CeBm9p5b5fP5c8ZHYrIaI7hhorwJHtvIX9YdyCss8ioHXmc
9APemZBmu23dV8v4fTnMuVF5iODgHQ1EzfqtoCqjDueAyKPfBQnJ3SZuVPMtmOkvEyJYCy3/RYMb
eqVAFX6+hH3LRJ/MRBlkYTCuFju4iz0BK9c7+kPQgqqsh50diqcWfBoLXzECc9OJBE21qadtBHTq
1u41wJym8cvmatM7IiW0aDZ4ncRaSmiDRf5yWe+lQR8Nv/0m5iEFmXza67mucernxV01UhD555EB
/AUVAqrZ89xBMdI3qmQgxneT9Q+TYUKsZXpstPMATCskWt27cprocbZlA+NU9ehH7UYKd2fjUhK9
+43Q+kfUFK913ngxqKhWYg0Dkphofmsr+cOzxjvb7I/KtdJS9seg7vf5pBNaRE4cQmpPjeUP9OGQ
WnneXYmO/lbleQelBftuhB0E5e5XU3m4X1niSicxh2HrFhLlQ/ADCmndEte+KSv9ZNUOIMFVdIdy
99PlNfK5KoCPBfQPrE0XiaN1T6OoQzTLSukfvVHiJRmwPu6FehR2+diZRkx8/8ryOJORQH8ZvSvI
MKPFs16UTdtZE6fSO7pG9MPqutdCXjls37tup4cIxvSfEO/17g/bC/WveuSz8I5mxM0Mk5hDe32y
X5XRAfgIrQzkgp6TWuaWoCuv0ns52HuzrMzN0Px1zHDXwqbDgO3K/IexdMRFfuwEB9TLYX7WmANo
3MBMO0puuobpFJZV+oVWFr+jsLa8kuOf2cPgiwHH4AHKAC2gVdWNKto1kmrrGOkFmFsUITmodh6f
JhrBZx2yKbhLCjUeW6667eW18flTLdZj6N6CP4/0dN3wMwfWUw96FUeKN9sXdJXpFlZR05XXs/+5
pIHL3IcEEWqZZ8hMoY1OXSDIdCwgdHvHnIE9B83Y7MXInESikLoDH7x4BrrEWMzQ/J81GA8HQC0h
3J6bzgGWUcNi3x6+QPzEuxvKkW5DVK7d2AsK0HBnBqQw2OTlk2rreUNz72c32PmTUF1PE7vn+Ze5
MuUjilnexqtzqHih22i+2L1j/uIEqtGuHJGv4XCC14MGFQqayd+J6Y3bqAui55DYuNiV0aKizKa7
QHNy5/Je3rKwKI+GUTIghOl4oywYOEhBRgg6WeWt4DMUYW0afOGSqK+E+NOzbHssMzyW/lg2h9gM
joukhNgIiVnhG83/I+28duRWlm37RQTozWv59k156YXQkrTovefX35E695xdxSKK6N7LPDXAqHSR
kRFzzqABkulvI6+r0GEftCO9NdbKC0tXE4QF8pB0EgCgNXswBEkPhS0CL98EFIH8l8n44SvxdkrX
NJivDAFhYztbCnl5Qq956RzopGOWfRm96M4jLUG85ltGxcla21zzeAIrJrxjwEd0cAGYcxkVKR60
v9g0wpeuozd7D/hAQYLfok4crqQYlsZDNQuSD3rZVEdnt14UFzrpDC98iQztXkmCo97lmzbJ7xPT
Pr3xXDIo2yCTITiTAB9ma9R2xgTk3YxexvTBOhTTm/NNYInATaJ9pJMSmgNeePHbnU2ekWB137Yv
XXpHdx19LZhccC4k/5A4QLmCWGGOZS6trix8OxufotIds5e3k6JAZhr0P9UVWWjmzVJ/fRfGTSkT
q6ZOT2oz1qWN0vpfZZNOirdX42rhEeEkLob0DPYKWM0sKkbmP7UGXxuelOGjrR44kYP10K9BTdas
zO4BYlal6IWjsbRwQ9vtY6J9b0T5z/h8ezgLT5WL4cwmTirpxJDLGJLzf3mGo8Muy1//OxNia5zd
z4NqD0asYiJ2tv7wVOtbqV/Zw+IIXIYAYlFIAgkq7rWARhPrntKkYrpqfD/NyYOfZbOtAcSFx9uD
WVgYFG0MAcWhL/qVCmuhDO3U5Er3FBtWBz9Gno4xPUhfwkhT9wj8wQJ+j0HeKySMROw2O/1Jnld6
W5jdExLw6LbEJ51hZQDsvMFZ8WkLswjGGUSVSmnKUGwx9rOFko1JH1OCjaeuNtW7qQ2nY1YU5e80
cIaPWiNHW2vo4RHdHuCCZwBlJPLdIGl5As4GqHlD3JZS0j0ZelXuq1GWD501SivrtrDPDSgCwLcE
botayuXYDK1qkbgvuicFNdTXchhjMqK+sh9bbQ1B+BeQNduNOGsKtqLCCOh5djfEMK6g9MfdUzBB
HOtSPd8oiC6+tGZZo8M6ab/isYGiZhn+czVN0s8oiMMTvSt6UNFp9r2Z7PDeI6TZF14wbbMGqLSU
tNEHp3NIauWKRyqWPoEajMGNmRpqu/WbNNkntFbbDEmA+trQ0NymzMvD0CX2rq8m/5FoqN0WTiNv
iCr6UzDUv5pC7wDlS5yZNi/345AfB3kgZ9MV9M7QMlTTCWI2oznsqwCx7N6OQ0K0wd8AS98WkeEf
9MGghplYzl2oiaLSFKg7tZSMuzaje6IZ6clXJFH+KENj/HGGCT5Y0TT7Rlfae1XpvX0YNLC2sjJ+
kbMWXGJLzfQP3FzpKbEbNdloSoSCnVnVvdtEXp+tbPmlbcGWoFeICVXhKiNbpL46yXDen/RG9p76
PK9/xAgHPipNPq5kq8Wqz3eFYPFr0GktKiGzfT5VXqEFXdw/1VKbHSbTsF9ir/NeSomu42iAanuv
yZNHS028PzwsgneMVPRwQPMbjBRV58sDENexBEGk6p9sZfxVtcjUmBFtS/1kjQa74EUusmyzcbYE
QxoqlsNT4G0QWLH9nd25Y/TSZYfbjuNq7YiLHLCmXMVwpK6elqNaqF4K/PqlkqDCWvGnkbynWU8r
cJW/ZcOLhRN2HEi9AoMJ0UT8jjO3ODgySYaBpj6Olu604qBnJKo/hvGT136A5x81Hwt09Sj8bKLh
A3J/K/7xaj7/moe6I/gM1/h2u8njtJGb8KXsLZEh/whF9kdLU6bIK+4n5AXeMavk3P7X3Oy2Blhb
JIGB4lWsGkgExlvF+Ba8me00G9NsSmV96FNj7MKXrK83lnbv1CsPgYW9QbisWVTNHY3k28wF+wH4
Dr1nFGWob51UgQb4Jc3vbk/V1c0lEoj0l0JLGArgVV5Piq0A4VAbDb3ku2d+WcNULCw8+DWdOhFU
f4gls4PEvpNL3Hr0Usi8JCWqnQ+Zr3c/Ue4zd1FicR+gELq7PabFiaMvjwxxS8iozFamT21/6hXe
NajXbFW73I7OXRAkK87oKooSMwesVvBlmLc5Ps80SqkY/In114JNq7vZ8CWqhVrrygpdpVPIuWJF
AHj5/yqloaeBmoSGFb80fxGN9iAfmsJzdujXfbZ5kEK8h/SsR4VxvD2NcyEoULxYBjdtq+SmxE+4
dBpSWYJ9RUrnRSuDvSLpR6rkB1r7/BjUGp5+8acyjKfYnHZ6mT2q7b+3zV+vIk8temwBtkRxFwTk
pXWkPBObtov5i+zWwzZpNv6bwTbAl84szGvdmSpDrDWxQNnY+NCUZfZziNVubaMsDuRvtggXT9J3
NhAI1p4WKH7+MgyH7PfQ/jFt9/ZUXR9iOJfiWU3IS5+KOWika52knKqseNEjp95GvV7t5KJfY0Qt
7AfM0JMcwBewkav4UxvUKK6UqniRk+TZk1UUEYN97nzRos9ZpD/ak7ILFBMaAZXGJl051FdjBKgC
XoV/CH4XICW9aU9lpEwvdd05d3Uk1Qcno0vR7ZkUa3FxT86siF9xdk9KonNEaosun94xHEFYoC+Y
jva+TO/y5KhPzYbL87bJKz+CSV7hIGVImsI2nW2Pkp6ONKrP5BerG7zHjID4JR28aKeCY905WhWt
bJZFeypPfxIx6FfN0wyOk9VTVHnTy1Cl4bYvjL2VpY9OEf1q4aLcHtvV1hdjO7M1m04nzzTNcwL5
BbXlF1urj101fDAnZf9GM6AEEGuglCD4ZFdsGgtqxUhGO3dbBPiNsaDTT/5It7SPt81ceeKZmdlo
4k7W1DgechdVhA1okMlUt8PQbkb/WVe+h8H32+bE5y72ojBH7p75Y3M4f5PQZ3sx40LN0enO3T5E
GZpnkVq/Z0BnFmYO3ssNuaxr9COUzD4hdrtVzJfaL7aD9arT0zxMv90e0dV2+DsiupEIpp3B2C5P
V+0bkS9TXXcnNTohJ/jv2KN6OnnS3W07V1HHzM7soRwOcCmh6eaupeYjtavO3Cv1WG6zodVoFNVI
FNT6dKUyvzw4EG9/SXd09rgcnNHF0HRNdkcvsnfH1rv32xXvtGZCbNCzHRGWuYJ+OiacECTYvf8p
KtZqXYsmgJ2Jtz9PvHkm1RjMTmsqCa0+40PW/QGJGq7dI4urc2ZCOKizURTplEqotxdunlN4NNyQ
57xp/g7i30q04n+WTNE0ieBBcLOumoNkHjWcpPIytw2crZonT/Q4RIRDQSiC7lxKarxZ5Y6dRxIX
AXM8OTz+2c7TMklO9NHKXDVHBCUI9xHyKXVsb29v8KVVOjczS60OU9UrgcW4JPV3lPf02f5lqD9u
21icu7OhzJxDiipsWek2NlDXrtViZyRuiKxjI/t7c42SdHUpzeZt5lolf0pzP2FADmujV194WO06
Nd/zPLw9qiWnCo7Xxl8SkhFMXG4+WU0J5mUfycrMeJA0/1EL1jpsLC0OURL9NfgX9Pps4iwfIX4/
ZA/E8J60Ee3wL61zePswzm3M5qtSegm9ZyNz02FX0ODgzXBn1uP8+2KMZ2fUGE1a5yl8XwqzTT0R
iHTdpl6Dhi+tOhxlS4U7QXHoKm4Fclua5pC6yqAeJf2laoqdlv7K1f07Zgt2PS8omlXZc6dWe2EI
xT9OXU/6EBp33rSS3lgcBy90oZD6129ezpaW9rUT1mbqkklvEsjDAUz95Pj79iiWwg90+cgH0DSK
PM7sgtFRGBusIs9dCShsUJza6YdW3ndBt7M0f6fXa2Lb17IQbAK2scgqokxwpUqQa1ZSVfTMdGnG
MT1YCCnR5rbSdvKgSMfILvWT2XWfPZQL9oVqjHtfM6N917dCJQpgvFKaI50qtGpDG4scbSonv/eA
We9uT8vScSOxoAIWhddwRUO3SDn3Y+PgcrMvsVpsJvOb2r7jbj+3MfO3ZlvISNdKmSurrlS+VEZO
J5OVI724vGfjmLmNyaE1RurgmWqngCXRf7C06XOuavdlhLadjUiuHsUryh9rczdzI6nCa7e3mbvq
G1qzVbrryvdYAC8mGMjgW+bOEK7LZCmlQ8iXA+bt7oLun2wVtL44jDMjs2EMvNiscfRyFzDCFt2e
TUnTlzr69I6NRnSncQiBns8TEqJJCOkQkwXKH4J+Ok6qtVXSNV+ydO0SfJGqhYvugDm79CURSixt
PyKW7HQoKYafvPyYOsgMlp+C5PftAYlpmT8wzk0Jt3bm5GnsSqq9JdYbhi9996ytfH5pVXDtkAlk
EtvqXHTIymjLEnuoQ9P589GnzqzQgEcK7Nd3jILGb0wV1a8rjr/lgZVBLZGzqRfRBgTYq2Tb/9y2
sbQolMkNOFk275a56y0APSvSFOcu3isFQxMc5OCoUV96x0uWvDXrLoRghNe9XJIqRylP0qzYjZtf
om2DcoitlWUREc5s1SkVEQAJHD//za4RJ48k0m1S7JrFv713akwH2UR/22d3YRHsFOelXGOYLlyP
FxZnz5Y45jEYswnYZ8Mm1mhqEGxSymimPK5cxAtbzrEFS4dGrea1twnCLpXD2IndRkoR9jxUgOBT
eyWEXBwOMBNAILQz5QBdrpGWpsFkUUt0Vf+bkRY0XjpFdbNT8jfzm0RHQ5JCom5O31ldnN+z89lW
ZdblLZtBl75a5kQDmm9NuRLlL84YFQBQLWj4X6UOfZWuDVPA2mTqZpJ2WvAi939uH56l+RIPfuoL
gjE/Z7iYtFq27UpPSJsYWztuNmBcdnJMmDSuHNNr7ggz9hf/Y4CNF/omlzMmRYJE3FaId+ph/Vqa
7Y8y9bJ8a2j0bdtQaXv1Mu8lTMKD5NIo7CAlxiEnANp6QSGdmkkBa6zI8d5pJrRMi8jkfTpl3yB5
h6d+UuN/Ey0oD86kOuS9K+2+6/zxaE9StTcKo95ZktqcwOQNrlcXNArq++EY0x5mx0bq3CqJ+qeu
l0Jww736O08a6cEsFCnfTLXm/JKLVh+2ama3O8TS1N00lf2/jR5VW60Y+z/VJKMPmhrRLz/PnVPu
hcq9kcNLsOmoewRa8jnqsg5128k/hZKJUGYe6IfGlJttJ1GBV3PAXYqnx6ckDrM/QAZC6jERgEwB
kgSss4ZWuPaZFGDwJEAxTJr9zBnfeaLoMX0CYjfJ1L2cfjHKf1AEVCoTi2u9/xZt0RCGN4uMZL4x
c5t1U5mN0QQxWYu0+2Tyct0axFPodmmed4wi2fpnoqXK29NMuBkA43TkJic+L9AlaprVTqzG7jh+
irpt49OQc60bx+LhYVOjbgnywZwfnjrS4wR8AR6tPAJufh6kTREdbx/QhTgA9ABJfao8iMzPO07S
jtbSwB/HblrU+2c5q/a3v389BnqTCG48uEnSI/M6kmnCKNRr/Jg35n8mQ9k3VfK1D5RHRDVXLoDr
odioaKE3CtKI2qk9u2qMfOjCrogxdfTaO2ktsXjNuoeLDuwcLoRKkvfKl8FumspEaZkqQe6qg5pY
s5y0bZV38Dyaez8fHoZK/jHS9ZAWFEdVy7/JUbyy8ZYmlCiEHD51Rypks+0ux1klpxYbj2KTO4TR
Se5Imxh5fbLp4Xh78a6fJWLE/7GlXrpUY8g9zQi12G2nCl5VszOnu3hqDkX1wa7sp2jt0ltcQfJn
wBRUND7n4UnfVhZYMZkZ7rxD4SuPnWq+eb8zJHJ07EogF1fwRyWunMYmX+vG9HJX/T81eOnbk7Y4
CAhSvJpFpWyeBuwCKQubXovc6eCY99UaDGdp/SmGKbgFlTLcnPjsS5WaG90QuWnQviSAmpSI3iyh
FX2iJ+hKeL1oC2itgKQCsp7b6tG9ArbvRW40Rf1dWunDobLqYddZA3JhDiSV21N3HZBwbYi2ABo5
VLJos2dw3I2e4/QRe1s9xvZe6kg2Hm6bWFodHQFtEk484660K8wWIHJu5ZgYfOvgW2qxRxOpf3PO
QAAQ/nMnzQ6OQ+CheCkDaYLhJCKIram1yhaN4TU1pMUpA5BMrR7E41WW20/GOK6R8XaN/Hs21Juo
/6CaK+jUBRssBrBU1I+4Y+fL0g+2NlaBE7pwn5Sp2zmZutPXKgMLC3NhRPz9LOD17d7UIprKuulP
3UYmn8TH7ZVfHIVBqRDlEkYzD91lYMJJ0ZaRW/SwZBr5azEmT6rfriQ9lsaB0qOCwB8JdGTXLscB
SaGtw0RlHF/U+rMUfrw9isXPw69BqlUT+gezS85Wu4agms8j2rc1TyodEW8bWLrmeH2y0qhdUCKZ
39jDmNaTKg+hC7BnfExU6SNik+mhIv7cluDidtaQ/1NJwD/MDvXyLG+yeztPzMeii1Czu/1rFocr
kKgarwcGPPMImTSWdj/ooWgXvOsGIKm99/m2iYVLDtAuJUmRRryuE419pZSjxMZLtC+mGewSWT8G
9WOJgI8CGLTQVlZwaR/yAHfE7QC8di7eQx/PpMssVGYir/qQGtWzU4anpve/3R7Wgu9GhAMaPU9V
nsXzawhYMoT4QgvdyqtOfif/CHLvzpkGN2z177dNLY4I5gLUZEIvHmGXW96uw8zIQzt0rXJnyTsr
f+7r7W0Ti/vgzIT4+5l3QEFSK+WCRep6Jd+NkkYGIUrW9v6aFTHQMyvVUPmyX1o4uvikas9Gf/rv
RiHW7Oz7adNVeW3z/YlOiZo8vBq5v3JlLw2BVQcwRjMEVXZm7qc2kOzl3Yv7yfZptVsDkCw8tuD2
kWTRcG6Cq3A5Al+r8a+6TZ6tOanmg2p/dMKv8vBgaW+/p3Fy5CYg9kBVmCdcSZJGzdDEgdtN0qFz
nL2mJSvA2KWp4g1HpZuhXOdyjDJuaF4TBm7wKXc24T9vX+vzr8/WOnHG0ITvGLhOs82zx3otW3iN
yEKC69yAWKqzzVQVNV1favHzlXKXp842rpWtFI37PBle6JM+btJ2+DN2zZOvD5/po74ywKWLAj0X
4KMCnoiU82wv4POTZmxL3/Vj9cXoXovmn0xqv4BdijdNmGwjzThm9AMBAn8wfeVjrLzjvJ7/gjlz
djBkr9TRMHRrU3+Vc+9zFzp3t5dxwbeh0SKUwfCkKOfOltE39bLvoV+6svM4SE9p5Y7O26NeTFgo
Pwn9VPSfLhcysM3SSjTTd0PjUKf3k0YLxf3tUSyvlcDi8oCF6D4X/jJDWmRouuy7Uupk31XYbLsB
BbmTZDfSI3xH/6gb5Ihyy6MDjkNaKijpX2SNvnQXa9VaUmBxUtm+VH9Ffmh+N/VFrlbyYARuo7wm
6Tej/OPnK4naa5VQDaV+AXn/q9YJt+5yVvNU7oiMs9DF3/6maPkrgPIRN3+askXHJEVbvfqsxTRY
DBqkcW9P94JnITlMzAJZUEgtz2w3dhDFWmwHrt2F2+HrFL6ZDCEGd2ZgFgVK1QjVybMCt5gelRiu
PmXJFfWMxTHYJLhATAhu5ewubOUeBb66INCcyn3fKJu0/PSOWYKtDcAYvBEQvssVQnsna2qpC10/
6r1trKHtlyfpGipneRz/sSL+fuYmm0jXsgJ+pRt16kYHw9KWa+TNhQiSzoiAlUmjUTKfZzsdWuk4
FoBKktxlPWzCkag/mrrqYZqC+DQWyvjiyL66o83CWs5LuJ/Lgg4bQWjF8fTjRTsvTpX6FDm9TrAu
le29OTT3iT19Uvvusz/qKxti8dCemZrtOW+YBHwUU4DovE3XBsWzmk/91pajte29uGbU86D6UHZD
YPNyzSYj16QoI+q32mP2ES767Y23NGkKQgEC6YbWyJxL54WxXzjtFLqjdkzy4dnWHhW4ZWVtHv47
Q+rlODR50qvcxlCVfPZa/UGqPzTZcJcgVXTb0NKEKQqiQAwJluDcvXvoGUVZLgWulxwr9TSupDMW
P09qnRyDQ9Axf7KMfhKnU8Hna+e5/+yV77gAKa6C4fgfjPdsZ1E2KpRoLAK3NRR/R1fj4vPgG/0j
XV30lXfE4kVIqxNHKIgA0ZrnMoqxqKMC7Lo71lKz9TKwgUMc0+HPa9A30CKFjnyo0ZvhjgIGWmJR
4W+LWDb/aH3rrKQKlk4UZQuCCqr9AsByuT1iRFkMxbN91xzsByVByJLeRkFyvL03Fnc7tHWYHCKD
Mw/TgrTI4HFmgSvnzS87yo/j5PyJS0pezVozmcUBicb2sNgVQfe6HFDOlWX0dhS4CqIliD+OxUtr
lNl9X/ZrWplLPlfkQLnfcbykjC9NjbRsKGkaSPSLIOdLnQCTMcpXozbHHa0U1KfKL/Ud2hzjyqNh
cQMJuWQRrMHNmatnIixmlnI0BACjstcicHZJZWyahDamRbFrKAQmFiwSq3acrUcXxp7MuTdqb4fq
2jQhstB/ghVEPmsWe0dojxRTkaQ8uWmOCAnJ/16uvbmXNs6ZjTlFpvAqy1NtbAztkT51G8OEZzve
aX20ciiX3AsQERp1klKi9fxsMKgt9UqcqRSJ45Olb63049tPAB0agLSo3JDy37anZyEAJcCxGs0o
ddGeO9blN0pqG6X5oq5pRCxtf7iciHeoKN4izny5J301lka0UVJXC6aNR/EV+DSdKVd8/dKy8EzA
h9FOm0zgLGwyND/znbhL3Wo8TOo2tO8aYLNvpu0TYZ5bEWt2PmeIHMLf6FO3r8ZNZVS0noLmHWyy
NdWvxeGQrQCW+1f2ZGaok/UsS305cSNtZ1Xbxtl4+c+xWWOhLq4NogACKQiIa5648MAgVNDXE7dV
WrpZV+lzrjU/WiNeeXcs2cGGkFVBxuUKYROFg+YMVgumYqp5T2k0htWc/Dil9efbm3rREZ1bmu02
AAsdEoRD4ipaeciGeBPJ9mMvORsa8t6FobkzffkwTfZHqNqbIgk/67mycrCWDq5IMHK0KKddtc3x
66hWpGRKXMtufiDb9ZoHa2Dna/YyG5GSA/Q5QFEg42aXpFIYQzaGWeo6pfFJR78qnsJdXzI85Dy5
bICm63Bw++ERDb5dPDj3aR7dDbW6uz3fiwtLdE/JEJLAdbYjmtTUCavUzdWy2dVSuZtaO9jVwH3f
YcigzCygc8QoM6JMnMZh2LZ4q36Io0+ZEfoHWZH8dOO19pr43eICCtkZLBEazG/ReKr8xmyYXKU+
Os9N8o64ERjI/31+tkVTz/IMxH1Tt1NMhOLtTfv19lyJW37+/KGMSyodNRtK/mLRzrxUFbVml6l+
6vrF9Nsq7h1zK6XZvUYD475u9reNLe4AtIaIUsEYXFXeFcdvBgVdM3b7C9QSOkG+JJaxsvrXLYX+
fp1gjcgG4vS8ftSg0YU3rDO31lU63OTTi+HZRzuMDrrfHfQw3hebcdMWOx2hikl6ygPlxcuDkxMF
3cq9LO7d+exCK/0LqiNOnXdqHwKz6NsmhUGTQJ0BQNJs6b1XHBQ7s3eW1aXbzC/pf5w5ny3FWvPY
S2tLGU1IbgG+vEpApB6NvzKlzFw7aU7OqHwvczPajDwW9kNp/dsGifSOBaYgA+sZNClQmNnNGsl9
F3sUM9xRehRwGCf8pqs/b2+ipesObTzktXl8CKDa5Y6lS6LfdANzqtlHNUZh8qA6R617R9ZSZGQd
onBExE3xK87OheU7UpCUeupSQDxCwj/2svI8JeGKT1wKwg1SXKSHRDhsqZdmQk8h0Hec1E2V7w7a
t57/R64R+LO+tSZSKMq4cjiW3NW5vdkC6VoXBapt466SbWL8iybTOwyIggB92QQtd74D8o7TXxqx
iBLuQv/BeHtxBq4vnHaCd3bY/CmWpnbHY8aOidp79M+rTVGutaxamqIzE/OUOLn2KfZtEL5ZgCbh
OJTJsxr4/YpnWMyu0tUVah0FAFzh7PmFSvtYyRUoJCNEBG/0aMoghSj+GXrXn4bYi49dGih3ZZOg
9ROF+iFrx2QNabPkkEmbU7ollYynnP0IvyvbpDE7Yi1pQtop+xZPwwnNxJXBLk0p8RwNcvALFKRm
u86aglCZUsGA87ztSD6gX8tKrFkQfz87rqNfZ0ESYYHo1042jXG47XSWv0+fBCIo0Jjy7PuGV9uB
lUuJO9lPaIUOK5nBpXuCgrbgKVOjv2qRTXuMLqoLYusOIYCo2aAfv+1AunAzBdKjE6lbQ1kZ0ZIb
PTc5c3A+gX6YO4B9GwIjOx+2aXWnUsXTutPtqVuMP88tzTbZpDcA0dKGx2lonbIqPmUI9rZpdGhD
474382xDd8N7G/UPR2q+ZhlSq7b0qfWilcTD4hoSABNGcyUSGVzuEcu3Oj/veVjoQ/3ZSfp7kOgr
Y10yAZWC8hBhJ//MTCBqYuZFCsAR6lfwiaZN3oONMMGX2zO6dGmgYyaCNjj7V7IwXQ5mZrSn2B3M
YRf4n/WI7OtTbjw2RrexpA+3rS1FEYRr5KJU8CyIp11Omy8jsTCk4L00M0s3iH2c0PG/C+LkyY+1
Byfp1p7nS3VZkhn/sTg7bI5UUz+PwD6PUf3UFWmwzeTqfuwmWAlp+zCU/kHqzM1YIWCMvizy/U2/
uz3oxYU8+wnCcZ75EzUdpylEA9WtUXfUdkG68shd/j5xMDJtVNbmGFSj02zPUUruMf+DmvyaEGC7
PYAlzw5P5f8MqJcDMJq4kaKKVQvT0QPcmt21cvJL09dUHZbcCKxDgHr0waEJ++ytlQxUhwIJnJ4P
x29jTO0HJR23Wpz81GlJ/I4xAcQxNKGQfJUZsLPAaqERxi6poydr1D+FerqztOz3bTOLG/7MjDh+
Z2sfD/aYmjVTZ5jeJvDVrS9DvvOlParIm3Tteb64UGfWZqk7Rc6kwdAZVGEiAENThSIoN6H5ZqKK
2Az/O3XXzQLwsGmSs5+l7sHmOVy95GtNeW8PBBmHy2mDivP/TVjVSe2P9W8eX7cXZtHvnQ1itqeL
Kq0aS3gi2lU9DoHyPQXmWKUGvDLvxfL7j7W6RuNf3t6g+4EWiOYRMz9gBvSCjpwhdisatAfHOD8E
5qZ+B6RaKPaDeCQK47kxc7HUWXrJLkFtO9K3+NXOv96et8VBwE0gR2gJ4tpsZbzaaJ08KGK3K1Ty
tl5358vGaWgh31TZyrtpzdZsjYassVNzrHFs2lYdTnq/6Y19Oa3UfRaP6NmIZhNWBjbQ05QRWZ4T
IZU97JpKf+wm+y7myu3Gae3dtDgsEutgP4CwUCa+3Nwp8uKjXEH0Crr7RFA9xm1lSaR033MvGIbY
cKTbqRZe2vG1vDHVMk1ce7hTwtObxbRIjQiFH0Fc1IRO8uXnUcaGgBHwfKqcn7L0QSt+ddGXd2w2
eitSFdbVazUtryjqNgkZQZNuJ+MuSjZdeoJyf9vK4v2Jrh9cRSRjqQBeDiT3taTzxXo0qf8npfNV
Lhm/bptYXHLUFkkiwloljXJpQvJCJ4ytKHHjcZvTBxWhVUqba+/lBZ9G5hfpA+SEKdPO82+wuzxZ
ItZ1lba8Y7TqZmyaalP2xod6sJ+sTPoyRtNatXvhvXFhVYz97IrLAZ6Zlg/mHczSM2S4e5zHVjfa
j3U2/asO0k+paA958A5QP7J4ABJNoh7yN7NVywqjR4wWfpFtP1RFvKn9BxOo2+11Ex+Z5dxAIQuo
89+S7Vz4yQfrbKQ2D+tSO07Ts+Q8h2sS0Au7j1e7wMCz+3ivzdxP0bRJVlQmF1Gyrbfd+PbNffH5
2Sm1s6yIVY/PTyHqWPel9XYnQ+cb5l8Am4FtzpxZ0wVjkungpxuoV+M2WyE7LM3O+edn8VNb0Exw
MPm8n+6T6DOqGysrvHAydbDscONBC+HRZtsIMrynOhHgFt7pPF199HWC00g386Fc0xNYNAWWX6Sy
kPmf38xhOhSlaoE/sfRgU2bob6v/yqgfD2q5MqglRwCQRkhFUgvivXx5JL04quQsaEMgHBDlE/Mk
N+g7jQ6VyUL6nwZpff3l7UeFky1k04W/nkc3Ex2JyKGDUFOj5HVw1Ie+rj7349rlubQhREdOUth0
F7liSStqXth6GAHaLl1/etbeflwgR0NXJoOqiiaplzPXTaFaZK06uGp1sL+Ha0WLpefoxfdnF0Fq
96VVSuD+0bSODeNQ6M+DirS8vVHS+8755FffJrQANX13e3UWghxoMGTRgXiShp7nK1IadMLk0nq4
fAntP38l2kMq3fXZqfBXgraFvUeJiYyPyEQKoZ/LGbTSTstk3++RGXGl9mGM4k0x/aBrXzl+lfNy
Zb0WHDTWALngoYmm5vUZLU3CsZO0zk2d4EmKzNc6Mz6HzVpXoIVdx54GdszbVAhCzJZtKI3JkLqm
w0l3mzH44ryDp3RhYHYLOE6jjmXXQk2n70d+0KeV9V+Yp4vviwGeXdI1pGKSwXzfTv/xpd0g7y3/
9+0ttrDwFyZmnjTy7NS3pl4M4ZPch7siaXA1z6ac7O3socjklSEtbOkLe7O4o/GaoDfMoeOhg6i8
SuaPSJ1fcIib18peMSbmZxYIgOODRErMAe9pnpoInbZPkPzr3Kj6aByV7tPb5+7887ND07ay7qUW
nx+TDV2gombntM+1sa2DY/l26UcgxNRniRAF5XbuqH3HSGu7zDtX658VxGHL6Quy9SvncuGuswWO
jqAG8b0rMB0i/aTkKrV1aXaFPvGWOxgxfnr02v3x9tQtrQyPEMCjXK3XFVrJjiPaqPmtGwTZJtR/
TSv32sr35ytf0AUbcmrSus1rrezifHf75y8dzLOfr81WvtcKGp03/HwNmEj0MA33dbkSoi2sBdQd
sHGqYlIlmosK1PUgN5afNC46FdwtiXbKp2dafd8eyIJGmY0Zyg42sB6u+pkLG+MkVZRUbVxb7yC+
Dhuv/JZ5/3jqlz75HFebL8GpMzfWa/BHsreBeYAfY/in2z/ieqi841BQQOOArC+aSZdurqidAExA
0Lg6vyHR76KATqg/8/zNUalDP2ZiHSGILU7TpRl+Q55IvlNzXOkGlZNjW5PRuN51lxZm22JQi9wp
hYWg2FDDKeKVbbf4fUScCQl06qtzAJaUWWUuR2rthl9oKTrkP2+vw/Wu5uczN3/3wnUQoJZJ1RVy
1BAMnvRwmyfbtHvruefRCfIHmIyojVyxOrqoGYGzlNKreXQ6+kTTc/72GK6mSBhweGCiySOUU2b3
WeH5MgqisfeaPNJdmPvl9uevpmj2+dlWReI8HTuDz/vJDpLyJpJ++2uyKGtDEFfo+a1PUSxuvMh7
9VptY1TxpldXTv2SBXgBHHqSjkDRZxYcrfaR7myd13z86dn7NEjeMU3nBkTUcTYEEy5HqjqN8+pV
uXyoajpg0ldDfyyoy61ErksrIiD7KlxxAWGanblMk4aopGz5qitPCh2GS3AN/ZvB+yw7Ivo0DUKQ
VGi9XI4H8H6g+2UhvYZWG+xbpcsfkkzKVg7H0lBIz6KwCcWeXTzzxV0ax21Pbcu128GFT/Zg9dpR
qZPd2/ew6CVFYwKMXZXzQoc0eh+q3ivJwFen658B7WyczFjZZFdenTnDgCCfiDLl1UlUC0tKNcl7
1YaKWLLfGk34jMoNrYqzlQtkaT8jKQgTXAFHiWO8XJ6kSnSvix3fzbJM/pjIvv7Z8Jw10eA1K7P3
uTYpY9p3QeCiFfpLq3/dXpXFr//1vvDNwWvNvq735UiPyMp3o3Gw905nmbsJMbv9bStLi+KAXjCF
Hjq4sNkWo/XuGDf0nHId9d96/DkWPwr5x5D982YrJE3Rn+FI0s5rrjiQjEYbNXYCd88SmlnbpoE2
ZuS7JlrLzoiVvYjwRTbxzJKY1TNHQ3uyeJAhT7l14D3CH3M7dYw2RgeN1ggPkWp9TAv19ztGR90d
yi7KNFfd2PowMlVEVnx3VGnVSXo7No7y+BRaa/0lr+HJYnRnlmb7uqAjRK1Wlu829NXYwfAWhGCz
2Ne6ZHwMJbXf1CPN7P8faV+2IzePNPtEAiRR661q7dXqbrfd9o3gVdRCidQuPf0J+eD3V8UiimgP
MDM3xlQ2xWQymRkZkVkVmGVNl9/VfKFRWQqyQwW+0UV1hfNguRhOX0fXcd5k58mLilGzTZ/qEDQW
1TN4dCPifCHh7+sfWBEHMVoG5DxmbUHKIl9PVjfb1uR26RO07tMNyZh1sMMe+vQ86/bXTa2n6sJ/
TkxJX7grQRk28Dl9WuYhNua52oDNK49sTOeVzQIN1DBalnELiIMG76N03ACJPd5bUCmQjwjL+WyP
jmHEhcvSaMn4b1TN13LmB/CsfTLn/msAvP37r+V1pAhK3Wg0Am0uxZhJ5BUbHY4paSIODAInJhPb
xGfvDzIwg4IcXhQBXpFSesFrwhzh0fSpBBEK1JZb67GYLbHrxTxvCpYFmntTtYlrYxM9BbCKAaRy
HgRqC3wN3oKgBmLQ9pbh2YlZ+bl+HPoHY9rlYldZYDYVYtIBm1SOiitnhRmDV+OCDL0Ca6pNSyt9
IpA7oXNWRMJbdo6Taj6o2g5e/X/MeHK5OwmKEWkzIo7t7tGuafrvnW4pqrO9QvL/z8T67yeBFHkZ
Om1FSp9EA/WF9EfrP4TufRF+vH7eFLccvtd/ZiTX6FB1MCZuYKuo0UKnsPgGNbzNdRvKr7Uid9Yd
AQxLygjLwBzJEGAksAu63eI/NECys/7d87U4Rrjh/lqxzz+YEGXfz8CzP5EaYpKYAihvqgCI9v9t
LZJrt4m1cDB6YS2YV4pmYu6GGo/kDt2B64aUGwOAyMrrj+a2XJJ1wMSJcum6/1P4NJqoltFWE/JU
+4KJe6DvQFjgXaS3Aq3UpcWYehxw0IxbbcV2dJw/+JNtajxAtRiAg9FDX9eCCvP53ng+hwy3X+ER
mNIX5njxnNqamKNcDNgJVgY8wPrlXJ32iDdGVycxa+Zw2zrzz5HM6R2I8XRAMdXJxHMAWucE77UL
4EGx0nPYnCZx25ZiQ+zGPdRWukEuyjdeGQSaG1G1MGQSgKIDYI2LXvK4ZioH0jcI3s2075iAsshx
QDfgurfpjKwbeBJtFsfoyCzWGwKjVt5j0TwUwz+sA5NOYHRbhb0w93Rugkx14c1WhpiZ7LxvSbF3
f71/DacGpNRhxtsKk59p+tRj7nLDklbsnMmbIrevgt3/Zkq6t6GEW7hJjbWYCJY+dLTcX6ZOyFC1
JUhGUB4j9kpiuv77yZawsXLtWiAhobityzu7fWr/obCx5jt/TUh3DB+IixF4DyTC0BXMe1SYUg0q
SHVWTi1Im+6ljWWnExaxFPtptDbZwndVUm3IpAmXqpTj1JC0+QskzmxbYPPBGVQXt3x4DMvblkRO
EGUl/vMPAc3xVmwY5kTA0Sx9uYoEaDcbWBeLalFt80lXE1BFzFWmGPc/YtrF1LmdGM0iMM4fs/qn
xX/o+r8q50LUB/n/WnG6yAjH3h0cXMOoBXBjmyz2Y9m91plu7mv96HIyD/40jP2hlIxniuTCPXa8
y7IKOXXF2RAlpekdUp+0m3mG2t000vlQZsOIkZExYO+FliMdAOIEMRN5KCaXpbDpFmbZWV5pxE6B
Z4NVR26ucTnlN8TLHZKSGMG+SDaLHDfd2BRGzH0opUy1mdyWeU2OrE1KTexUHaNVg2kVTkNW7Urx
xusyXg18MWJ3crej+eZ4wzYrvuD8au4BpduBDQMXDZ4KF9qcbVcvgcjhdoTu/GFLdXhh3e9L56Yd
FtqwtDPiML33MeEqXq8HZt3vS/GGcBc5gL8emxEKPzm48r9cN2ApffrkC0mBpknasGtXC1kAsYzI
yqL8k/GDPBk/rD//HYyt4UTNb4KJxixKyDF5uf4XKN0OMvcEqQDoLP9gI07uBSMLZpIlA4J2v4MG
LATnrXeLOIMFD29S4A9QMAQ5qpSw24s1gXQLwhYzaNuNZd4kC/lQjz+vL2TdCyk6nFmREvYRvDvm
7Bg+BqzJJxayfT2lcRaiy5Gy8ZeTjRrfVtpb561Ry1gf3dIhEiboUBqvDuLETfZhXx/BmBxVK9HP
1JAbu0Nv9foCFc6IBzBUp1ZZXdSRJWd0IR9eUdoEsZ+P3+aQbc1ZfL5uQuEMyGkw/rSSoAHDJ0U5
gTjeBUvtx37yYNMXiHMNQtOEUn023ERrUg0oygXeqk3GZc6rPIw9o86jqrQeDQpCqN5hn10/GVBw
ym+uL+pPf1H2jFOT64c9cfHWJgIiKFkYj/14MMr2kLr1jrLgcQTs0qKYNcmDA827T/3QfjCXaTfy
8tmb6X1ulzcubW7Au6O58C+HA3Em0JiBrBYIPfDGkLynnehCIGaEG3NMX7iRPY2s2OUDu+2SZTsN
/JcFoQLg0UZITuiEZxQxB3N6yJsxxonkWW4zQpe7SICpCGOC2cCD4yXdprNLfqBNCqZnJup7TvPv
oA4dNB58CbRaV41fxmgnrHvyxZOXBWS2EyOMrap37hcUMY9Ty8yHTBju/SDc/FBPBb3vm4k/M/DE
7zpg224wWvZL4xJKLwSPCvwQ0CHcgecuMXl+1mUN+nxeBtGNpmidKF34eF/ks3XM/GL4ykRZRN6Y
9B+aljb3VQOu2wqCfx+T1q63aZ1Xm4RP4mBhG6eINoZ4AMti8Xb9D1Vu1cnfKR3I3uIgGMmSMAae
g0LUjM9RjRT7tZtBB8c7jx7G1nS3Ia11e6UKBWAp+vuFpENjiREVgz5L4m4m24DelmANMnQNb0Ui
Yp8aWf+Ik5M5ganYKycYYWXk2zsa7Oths/iaV4MqcAIQAH11cLSjmSCdtcJ3e2OkaRg3xNmHQ7Of
Ml1JVP21/pqQ8SgjoC4Vct8gHpfiEwOk2wK4dxy1KbDKjgdoHXo8mFYBf875B6vGwPC8jobxkD6D
WiQSk7NP+1/XnU71vRD/QScNPOw6F3NuJLd7p1wsxMsqRwOgAPtX+HzdgmrfTy1IzuUtrWknBSzU
y5EHR+F9Zz8I0UQb1dmBPB8OOKpe/gVq1A+rym3KMADrqQ8BCkA2wq9W/xMcJTucl42f7a4vSvnZ
/r8ePCY78Eo5/2yJVZVmnVlhLMjtWO0Btr3++8q9RynKXbVCVtLM89/PQydJ8tEM4xIyJTswZHMk
Uw0GNTHCoLue1i2Wr0wg7P/akuIjQ/WLQ0QzjCcn+OXS8B7Efw9OOD/UjAO/4z6NbfbNS+xorM1j
64bbebDjybf315es9BOwBAHhCf0Y1KvOlzzQ1pjbeYYnQo+niZySuD+KZsbYNC/Yj8XKuSZX0BmU
cqw8b5wldBc45utCyqh2vmVmJI7XV2UrPQXE40iLvZVtS0IqVWnWFTl0uOK298cbzIV8WrhtbUAR
UD4MRVnvzLaYt43w3FcvKclNCUlgcP6BHGDA7EOc0aGC9F0wHOnC+oPDRbNvST9s3CocNyEwpfux
oMmWs8rZDkuaR2mFQQM0OahmJaprdMUSQil2ZXuTU9K8M+auWfwkLkh+IN7RdY+uKXYNRj7KYXv9
q6m25tTWetxP7gprzAQGD0JAc2qfPwdWmRz7OaU/A1p3Gz6Id/P+IFfxUcnGMDl6XRfqRUY9gJTB
Zkk8jXvrKy80p1nlAyswEuWEleFeTsJcg5dV3QIFFBR3XmwVGhoNVW/ZBhIOw2BIkQAHkKJF0E4W
BqudJDaydH7x6q64n32Ilo/Izzakod+GJfEejNn148Cvgu+zYZppxExreALxvo6DVblaKEyDXxH9
ATyYzjevS5NqEWtvgNCt6W4KQ+McqliPFwUG30DFC4SrdGUtQZ13rqCobhr1V5GMnype7boawsyQ
AYoaxn9niQ69r7SJBraHccE1iZHSCn+wq453cMjRuKfNtnc+c8E2xoDH5zdhvls1eXXHdXoETwbw
wMmPaI5WSuqDLComS7zYP3JUIzACpfmMym06MSKFfbP2jKx1gyQ2Qf9XUxbpGgMqAwHwT5AZRrUQ
8JFzP6jysSN9hoRv3lnkJtAxWut+fv33kxjRWz2kKAscKjqR30Hmf0Dbbns9DKlu4dMVrP9+YgJM
53nCUpiYrQ+he5uOB6fXnF3dKqRbzw8LunALH6l9NIeXhmp+XrcC6Y5Le5Llvp8isJnmbdomX5fK
fPTNQFMx1ZmR4jVNqtadU5jJqkNCtkm/mXTib0oTiChoA0EP66LsHLYVqdLBD+M52AbGcQjQqNMk
BMq9ODEhraLCqGbXtjBB8dQigOJoklTVrYb+FS6YkIBUSU7qWOHl0zQMCCLmIUnRYtg3y1dRaqDR
SivguMJQ5irNJrNuQt0xrHxT4DLoN/QD+MPbF9bpcsb1RpFzRkA0/xqR4mGPWAhtAZ7ETVU9UodH
AlqmwzS9IEHvIhHgIdEv7Fe/TNu0bzclt56vH01VNnLyB8iXzLRWa7sGfwCrUFlKxd1UufdjRV7K
dNpiBPgfmvfoqHtIEEBEiHVLoSAv2qkA724Yd1mEUXsQLBFD4x5K9wOHLuSBQWsDeMh5tClCTIXU
Kd7/DfX3JchfZq/VmFBdYxhJRBVqFeNCOfPcxALx8YnjGRg3mVei7JGTVzSP7b3pd9Zt2oNZHCXJ
fDsITPVe36/VIS4cBmQFYF3wkdnJ0F5S+jmjAeJcNeRvaO09OeA35ROG0op6F87M3hj+ElWtjiZI
eRq8VeEOzJFQoZOSkbYjC/H7BfCBYh6OpUGQJiC5BqO1YW5QkW/219eptIf5vpWgE2J0sniF1SEX
yzPU+jLyMc1+0/CxTD82/PW6FZX3h2Tt6SNDwLi5dPx8pKtlOdpBDGjdzkLqM9Yfxvo1F+gqWJrk
VWNLLncMqPHnRk5Q++6/l+nraEcc5ShQ347iy/VVqQ7Ayapk77RTc4SEFiwN9tYKNo0maOl+3j53
/mJsPKND7SDOg2+jeHv34CqSNnCv4YWHGwoZonR7GEWJUmjioSxURGkRDe8Wg5R+X9rzoTPIYhv4
fat6S8DdlOW6Dpvqiv1vBag5nX+g1ArSceRBEHv1I/EObrIzk5vrW6ysCp/akCJQM/kE78i1UGOm
N3Vhbe2su8Wz6bWtjecgHO8shz1bxeBt685+MysdQ8P6leQ4dGpfcoKmJejt4uaMh45HZfDKlkPY
+NEwPHJBIzo+jfPP60v+c61fmETZH6N+qLCizHb+WRNEg6yryiA2TJENB95gIi+tl+y5bxLnZ4hn
5wcrH1CB5llCHzp/Xg5tk+RoyhR9lHL6NsxjATVTIj54KJbvBp4vHxhNwBZW0s81dOgORu01KNeM
kyaXsBUXBiAEkJGFKjMweLJqTCrs3u99FsQOhro+ui5NP5R2bz37jFi/syXEmCRoij53AmLwS23b
TQTZoewBlXiGI9BazQ3vs+AhyMi4zTM/vRHU7DfcaMeIN06/SYU5RV1T+BvaNuM9dRfraXKaFDQj
XbvxwyR8ExWuQrxVy6g1M51qlGp9mFMDahfDmOvz7nxvOHbMDpYBwc1PJiD1u3kbJkG2IzRnGxOq
iLt0Enw7O4nYXXcLZTQ68Yr130/eFk1bYyxwyYPY7W9H6H8nmotIGbYxP79OgGIGQQZeDyJsROqn
6++LPdqlhzEh0VIfHFDXgmlLk1goV3NiTQp+eHADdTIUQVywW0j8glrrH74WKDpA8Y5B1QtKRVoT
YQ1lFcQiJDdJ076Ccu3HdROqmxvP1L8m1n8/2ZDWnpsGWndw9YRHYFdDGWzjJHfd9PG6HWWURZVm
rRqDQEHuBqZ9XlOIQMCO4eeb0nONQ5NX046HRqmJtkofwGwDxDTgAHDx8yXlBJcGellBbPP2gfds
j9LJ7VDS52Uub4bp3cRX6w0F2mlkeBDKhPbhubnUMEhJwRiO4vBNkx+1j471/38RSFFMAFcLAAaI
Rue/7xqN6WZdg+y1n4tfMzrIm9pnYRlN5mgcrC60bxd0ZhZgnuGAAiO3x6oA9CUSOah3acuNCExD
piY/Uu4noMOYdXXxp7nSQS6NuvUGD03uxXb2UE3Ze3zb6Ggblecr9Nc5vFVqW346Gn6ag1y+DGM/
6KPHjvfvP1+471fcDopcmNyVkgvmdIMwG6Re5tccMCQd+YHq2gfXFsjC0SJ1UUSWXIPXld1aS4j6
ozV9cHP6k4DszyvzbZAZH2kJrLXP2p3tD8+iIvf1omN3UPXggSaD4Asive1jKP7cd+yhQByvPSBG
vCDyyQMp803bvYBdHkjsYS9ccHlX/sb0Ne8eRVQ5syvlG4s9pdwooURd+/P3sJ7fuBUcJwf8Ux3J
dQOzSmPgBl+pgFaiDCkKs6B3vDlx8JVHNMHY467G//g6TL7CFwEmW+c0VxqTi16bOefEGqjlx+PG
TN+C8r3khsiQ8LtwFLB9IJleg9pJHF4abwY9GxBEPOUvbpZ9m12zxd3PjtfjsPJjoS8DnahVo0Su
IGB2ZapnHxiizum8G5rPTbTQJdk6/vgpnHLv/bH4D0cbSOwBy0Sb4XxZIx5zRpc5QdyPSHaGO2cZ
o8l5Mp3fnGpuMkVEIlgV6uM+qvAX/BIhWVLmdbiMs2HbtwIp2a7w33+LwQam7zEEoNDAriEFlAjw
3sdB72/ScNoz8cFtA01YUlxgsILu2UqbAHYr6dQ2ZtKPQiBJIksTjdQ5JqnziGHYPS0yI7J8Q+MT
yji1zjpicgI1notp6iXInBYa2Gsf2fg6ZOTFy/jdVLCnebHbqGQU12gSmY2xy3LnuQzfzbYF5z+1
L53gokoKM4NmVDx1/e1QpHedq+MLU/k9BjkRIIDK8i80Isa0WxoLqXuctJV9a4R28zLVPWjxvSK4
IXRyNN9U6Y2r8DdoDlwUP6Vbe2YhFEJsgQYoecjbx9x5ytm360dZFZGgHf3XxLrkk5CBbnxSg9UJ
SAkTBCfhD5Nq6ttKA3ggEIzbQkFAjkmZPQyORVH9s8xHF6DgPNUBGHQWpI0v+eAYAulVTKa97e10
SYry54HBQmHKAWWknKTQaZrCitb4QgBTG3Mf/b6+A39wIlJuBm8C4TnoLFDDlOujs2E09RhMwN1V
By+97X/7FZ7yuyyImnk3fk/mHa83pb81vlw3vCYmsl2oj6xcF4h0FzhxPN7srhZ4z5fmI0s+2dDE
gW6rqOtort/G5XuvOz7rRlwYhL7kyrOikis3wtqcGNK9Kmd79IbubYPd1iyYItLMmOYqEndnAGV3
fZmq/QMc9K/V9d9PPDxsKspaEJ7EE7M+srl/6zl4qq7bUH5KF7SoaCIrFNKrxMkzhrml2Fn6TZGM
UcbyyFi+sO6pd577Nt/O0z/cVDYIXKBogsnyi0m10c8GX1AXt0h15xQHr7kpy931VanCz4kJuXwp
unbE2LgZxGmefw9766UxwyWiia/ptKmuKiSWaPLjgEFVULrfXZY5vADWPx4z/oO4/KYaCrrxiffL
ygGuTLhjHq6vTGURzWhUmiFJg02TLsekFMlsTw5ELpebxt5MFHJ7h6a48d8tW4RLCfcEutEA1VkX
j+9sQTc+A4r1qcm/9tbv+R+KB5i/RxVmbbBfTsUtQ2cmA2/okx1sRnLnuO/HBCIVWgnxMHATXlDv
VYHbNuUMZXCnvjPKbagTH1TcqCBDhB4GaLbWCp+0EaDcINDeSP14GKZDOpjRZLm7asKk/3t5pFY2
iVV9GHy/UCX4o5V0EgXW17wlhtGLE55GtZXfmNNyA3BtqWt8K8INBlOQ2GFEEZhlmVoic4Vj1mbn
xn3uRbyLwllH9qA4luji+ngRQo0HNqT7rgEse1xy240ddwSIrvg4Gs3Hrnw3TxS+GOImOmqg4bys
G01O0XcLiE3ifLxbkfrs/XF5TaFAiQINTAv/ex6XM2GxVQPYjQeyLeZD3b1cP+OK2+bs98n57+dp
wW13we+b467+ytpi1zb5LggaUNf3UdBqahmqfQdlOSBKmDxYqaXPzXW2VyxgSHdiBw1qFE80EetS
zAvbgdYmoglwmubFQKqxAFLI09GJISBjPk7JEn4JqrKNOkcMt2mNEOaPXnMfVHi8EFaZ6MFb4aFG
sfxQYhw/Iqlr7EToTffhqKUzVLkkSmUYyMLo10pBc754AC2FufidE6dj8IJk7Oimdb31jUTHpqMI
3Oj+r3PTCEmrMMa5IVaaOU+8yolJARVR8Cm5GAZu8FizsoNv59vrLqSKTphmw1FG/xPQSik6LWU4
czYzJ7aN2G6qLQHFbuC8LvY/uCrye1DeAq+6Qv/PVxUEVeukVLixHb5Qn0W2+bCYr4VzXxt3vS7t
U+0Vqm3wVZAGX/ICcFrUnghLN3bTcdgYK/eFm/UQQRT+Pwygo+D4nynpiAcJiP2gtYAQMr04/Dn0
dHmX0h1AnfinKX+ZOaCaOgRjg0M3lgHmjoM525bcnG9y38p3w+D69+skkOYoKo2G65saBMW4tCQf
9FjZB5DmRPw17W1SprsCyboT3HfVM81/XPdAVRDz4BO43lGTwNjwuWe4qD5XRRu4cWVXvx3KN5Vf
3QyN9ckJum/zWH1MBNh3rttUOQhe8CDZhIY2ytGSNxo2piZCBm8E7/lGsNiyj8SvNEdLFS4x0AOl
SBuPH0B7zhdWJaxKR+E64Lx95KDA87jmwleuwgG7LoA2SPDkeNxjNIxMqe/E3N6a9V7YUaZTLFFk
/Wiv/mdCinq5lTX+AvhE3EO1ZmZGZGT+dmh/D/7jUAE4mh7C6e363thrI1l6Q6EyhVRsne1FkWr9
m07yGJ71bc9CXAMASnUflmmgtxktvINjQaTa5cAzeB4GbZZ8MTfL4LV3TdC3j0092xta5L+4z6e4
AHu3R/c1wP54jif+gY8tOFsYFJojMIaAdf/6H606MDiKKCBD2AvVScmhHIj8NP64/s3TzsA7jxxD
1PHQOdZBTZVOhRrWn8bdZbbtDHkFRDfidSryKGdo1Tmep8NmKlezipSgn4YnnZzg2WZtG77onXgx
P882oo4fRoP4bjeYnLD+gSjSx/gZEtZwPSVyfmyXaCGb4+LE5vIh8G8mXU9f9cWA28ArCDOGIKeT
tqYtKUsNG0mSwbPXphgfS1M3IaW6RE9NSOkqpWBwNdrEiYvGXqJwMKAcg2CJFHaXDmx73dVUzQpM
sUBRAS8ugjkm6comxCiTFM34OG1Tb1PP5ZYY3R3Nq93Yk69GSR4yJnZ2lX3ql0pT6lKuFGETjW+k
Jxc9BL4wwxobE7brrtk2zdTugJpBHHWsce+Ws9BcDqoQh8IulHIw4oRgLW0ed52uK/niAx1hRX1K
DuNsY3pnOlz/piofwaGCVDGq/SvZz3nIyeqKWK3X+rEn4sR4KJ/+4ecx9rziJCCnLQ+vTIL4FOK3
fuzMB7GtdJTuf4Zx5YgJkbi/vy99JWtp/cLJ8fslhBfdyGlyFotl9j4EueXkK3KEHIRh9vXGNZ23
NjFzPHNZEo0+NTbCZOWhtBnd+wW6QQVGtLcOxF3fvKbJn9CUQiusqaabeq7DYypQISQhD77UJdXB
f1SZwKpZA+pN1M4wEXG+C3ba2mFGRRC3445VW/OGvRkiGtsNlCSvb4jKjU8syWUfINYCapVtEIfC
eKKJ95K4/JhiFj23dQAfnSnptPokMWjBOGa1WQ3CPne7BDzK0N7J5u/XF6V04v8+H5FSUauCmEud
Yyp8drcZjwxdEVq5EqTTa4/KRmYo5TNzNQiMT6Op0+furQDfo+nv+s59mFJDk9goHeHE0vqXnGQA
E0ZxzcmGpbb7VlVWNIQ/AmfagrYqIu3PXFcEVH64E3PS8QkSWmeVAwhW6dnQp1wzhuP1rVGGsRML
0gXhmgmbwxnP1ro4zt7eHj+XuiCgW4R0eNJ8zhvkOAEIKp797rvjaEKkZgkyVBaggMGnFB+Jh6+T
+9XMnMgvdbU+1awSFMP/+pjciGeiCZp2BpUCaSdkb/zVcZa3PGjuh9p6MYPuxQnEL54YB+JmOwfU
dbWt05JQL3QtmoII75IWq4SOdhfYk48Oc/iYC/+QhukXPpqajFFnRrpy0oISBzONaDBDrKII7R+O
FaK3Y2uOktIMVOX/9EjJBdmsFU7cDozej7P0c5195envMtOUhZRxATi+tStqQdxaOj459SuPDsCS
UePBBdm652IgKf9olx+vHyJV+xVlp/8MSaeo4H03QiDHj5O52Yp22gRBsmmHD8LIInv+DGH7rvej
FvqX87tFGVCawjvLxPMURXUgAs8jkketoucZ4F9V8rCwm8zZ5DrKTuUBPjEhOYRdWF5WdzDRNpE7
HKjQkPKpf3/tswJVBseWLiJSgo05TX14QuJ/4fnw2SY6zmH1DgGd8aebC+yE9JnclnKLlLYXp+aX
NIWAmsFFt2krMGV5WQsOB4hs+vMHVhs3w9LtJ4zIX/cRpS8CtoH1rWmEzPxf2hl4it3cj3sRCXfr
vZXoK9aa7EH1KEZp5K8R6Usm3Kx8w4GREcoWmGIc+PfOcKrPdeePz0Zo9t+qJR13+dx2wGEniyYH
V9ZJEZ/W6W/Q3l/0m0sAYu2ccT+2Ju+W1sUBiP9th7Eqy24+Ysz0MNP5B0/zn2Rqb8Bv8ZSXw23A
BlAmD7esD35f/+br+b7IPsGe+6f9vc4/np+NcUyXfqgTL16MPo1y2g33aZ2x2Mzb+bmloXNIba57
1SmNouW+SjwgMsotawMUrOZkFgAzlbcZuYM4KPppjnNcSs3VrdpsxLSVKA8V6Yt5UjAhVyX+CC+2
kV5BrJVj+Mbpo7wanpdhMXezXe9Tqz/S6R+GmPAiwagPniQYl5U7eGkYZGazoHHUVV875wdAmh7A
ul54nF3NJaEKDaeWpMwxXxLhidnwgM89kAS0G9vrHqLi3cFSAB3EBYExajmzN5NyWcre8mK/5IxH
DFxTW2tuMB+etfzbQsUn3PlFZAuz3Y3ULG8hBF3ej27Ln/pxGG66nM5HkRG+mY3Z24nS07zQVNfk
yR8oPwg8mhue3WOXZ5LfdjUeSlUbce8fQvCpFSlw0MIqDPBToEPH0AzaEl3dRrkKXPKI8BhDA4zs
/CSWrWMmlOCyh9jT19ZJbhOvfkugIXR9O1VnDxEeyOEQ2h4X4kElQF2e4SFDCsH0zloONpr5sfGS
H1Y1vpGG6+bSlO55Yk9yT78L3c6YAClMF3ObsPoxEbpu+Zo6yDEMi0F1CEIGl6yIqN92NgqSHqAG
mzzZtmI/eruijuzmjujeUcpdOrG13mEnr5sBLGuzWyFe8iKIvPqbZ4mNrUvXVRchiP9x1FBSQ31N
cjWngCB9mqGiYfCbOqHRVDVHkRsRGXQwcuVyAB7CtwMP7wXVOFu6cWbuCAwrmX7wGS2kxX9BU/dw
3ek0ZuSbHVI2+SQamLGcORZOdkSxb0c8XZKp9DWwQP1BDIHdcf33k83JqmJqMpBKx1Yy/UrL+t4u
Hc3YjPL4nJhYV3piQnQVxvbEamKIbHcTFDvDuG+mDdf13JSGVl0GQHbA9izDtlNUHFIUcfBgD9mm
WEjUlE8cCjBTkN46ILG6vkFKj0N9Fc1hzDZeThbbuQn5lxkPxProhJ/mu6x8sonmNlZ4ARIvwBsA
CUJ/QMbRQNDEsvhaGWDlS1mNkT2g3KWbCtUZkd4ZZlr0Q5njKW1TdnCWwzwAwBpqVqJwNJAHoBiI
Lhsez/KVyLwqsFsOzHtoDq+Q/ty6JdVJ/2psyLdakoJvsVkAL5+q5CXt5vugWF7fvetYBt4TK5UD
IFrSt/IyN+2dBt+qpK929anzX7rqU/Zy3YhyHVBhW0Vg0emSK0+G1/Q5yHKxDpwYaI2//1oG3baP
Jx6eLhg/lmJlijGzJRgaXP5TVM3b2tOkV4oU8uz3pftLWPXIgQTx4oHX+8pnd0M7Pk8V2w4EvCvB
8g30HV9A66YxqziQiP3ouANMgfQ1lAY2ofw7jWiNebGXQ1sYob/do2UsHI0HKKIMzDhAt3nIji+G
ADMLvOUth7QnG80bFA+dCLx+D9bc7wntjmThGiidKplc7zTopYKXCtI26/E9jZ+0MHsjqNcsyn52
7M9AyKf3Xrlshe/R58RM6W1XUoyzhT3Ip5kVM1bsEy8H06NTmt/6wmQ3GCPTHTZV1ACYCIEJtwem
cFYnPvmz7KYXHCLpeCh4d0byZTIgaIIO4PWToPzYGJ9aQbord4qU4dGcQOmmA8+9hdmHdV7psJjl
61L5n7ALty76jtftKV33r70LfiougnrJOfKitMALchv0q9bdJvc3MwiEsmHTLDfXDaqOOmhtILeN
7hKQg1I8YQj6WedPeIr4W9JG1fP/9vPS95u6wq9MEz/v9m/Tren/y8/jooWUDcAnaP6f+0BQ1UNj
Gvh55t+F9eO/DFLisvjv91f3OPGxEa+luU3w++WNbe1Ftr/+dVS7DTIEAD7W5i9o+c5/fhaukeNN
68Ztybqo9YJttrRfMEW6q8ZhV0GJ0AoKF8RGuoeRKlSdGpbOTjhCqG6yZ2BAIHI0Fv1mcKFJav8Y
g2R7fYkq/wJwBUhSwPLsi2y1qEbHA7jFRaL/KTefwsP/9PNyljoKVo22wM/nZgHQlheZ70erotSC
Pjn4x/H0krfIa+1umPuRxI7fBJsWyNKDC6EvjRXVfiC+rkPpK/GfXO7saIrCAzdIbLNDuexHcbTb
IxqB1z+W0grA+QBgr3Lh8lqsoB+tcqjtmKMuOBH/JmA25NaNdovkSxee18AhvfDQtwJWGTchWdP7
c9/OMbI9gVvAjtuZpID/j5AP8j+Lvv7SAJkdlV6YRg3qZteXqDpR6MyC7RrjXasy8blVVjgpUKYT
Ab6c3wnANAOOuQCSf4Mq9rjps/qNhGjU9WWoY0RSOTrAdusAmw8IiHxLYlitAENMSmKz7z9SFt4V
C9PcxKobD/V4iL2vkvJAT58vrsomUdKAkrhqj1DUihJj29Mv1z+gattWqCla5yFwWnKaDBohwALC
GhinFEXFyBrZDxaC4c+uvOq3DbW0YwlC121SQzDnumXl6nCVw19w7108NUDJ5xJu4gxY7TR85UEz
fQq4V265PerUmJWm/uCs8H4C27Z0K5WLN9u+IZw4KeqHLGDHwqK3SZ1rGjVKl/jPjNzCQwN/ajht
YIYdRLUpuCY5US8DfoCJmxBwNOmIWbnf1pOH31+aBzHf9sm3wHr9h02Bfi/KNBhqAFj43OUCo8ra
Gm+BeKibT64zHsMs+Sn64H8z8weCc3LPLmhzJ2PjEdzjRGxrm4b7GTc+apbU01QDlB/tvxX9aamc
mKKe2S+0CkjMMWPsUlSYwc/paSLt+uXl4Ae03P99tj9t1xMjLbpXmTmnQFZnnrAjFKCMI/NrZze3
fbExGWA8I9Eir1RLQ4keVSHMvkOeR4oPC+QqVni6E5tsZzhHmj7khebppjQBxA4s4EIHJurcH3g/
Z87ETMCXl/JtTMQjKdnOhRDc+90OwPe/Ztab7OT7eVbKqFsT5/+R9mU7kupMt0+EBAYz3AI51dSZ
NfR0g3rajAYMZjBPfxat838704kSVW2pL1oqiUjb4YhwxIoVR6kx/pqnVhpSxrRvw2R0a6LIwlmB
TgUJXJhU9Ccor9HR0JlpJjE9Ynys5fep1W/bLG0D7tCi89M4qx7YJOW2KnkVum1kB3WtjUGLuai4
2BJ451zke4GRrJsxNmjnD5iTvGu7sQpIpbd3Lgb0+ZktBn9yuvTOrvgpQ+/7Jz1rcsyBotE+Rpf8
VgeRayirDvPu0U4ibQPmvbF/Ra1ZlT6dRBQMQ2X7CEgK3xuGLhgSEv/RGAEKtdK/U03XvuLFSDZa
ItuHVo4IhoEhAAmCBZ4W1M8MTNPUzRcaxYafpUkaWmUvDg2t0q3eR2s56wXbhwQCmmPQAA8Yv2r7
tLqSfd9m5lGSO9L8ict65YqtCVCOrRiYKfIaAvQhjO5sub2tgYufR0iO+AX5tauem962ahaTygQk
hv/Tmf2nrlpr61kwEvNIIMzhBF0FhsQrd2nizBi92iBQvGgPHsVad/ZV+Sabk6avoR+WQj/4CRSD
AI9GQV2RVfF0bC0BVLune6FpgphMa9B5CgqO3PuAVzoXpdzdJE4s7g0JPcYe+FQeG6QB1sipF3YO
bzJUYgEaAURfDVKKzJuywoHjq3rxMNd36iqKMb+Pfip719qWdI1Rc0Eb5qF3qOXrYFi4om7pLBG3
nWaZR2RKfziO3CJ3eLqtcPMJqC7jXISybV4aR31fmAjuDCOUBn32RmM/4wBvi1mK72YSexcMWJiu
eeUjqnzUys4xwa3MPgujvpuaaWczC3D5pA4FWAf9Il8Dzi9uH4wPKhaWN/MyXprzSYtJ3qeIym32
jFk6tFvZu4Xve8hS/6XnR+CvVsQxFZnmnV3D2NjoWXRTv4nSFa1euECI7UGgjBEt8BOql6jGqNOq
EWGD7Xq/YiL0l85k9YbVmrWxBsNeeRAurghwAyCJ5nZPNdQfRNuPXY/uJ8fMNhGhIe9XHhOLCzqT
MP+CMxc7aMXkDQUkdEn0XFJv32nJfdNNgdOVa4Hq4mow7wSUOXh5olX7UpanVd00B7BHp/e5o20i
amxvq/XC7YF3/p8E1d1gICEyGQSPB5lFP2IboNxxqL+4I6zcBwShRRrwaMTEV92rmI82NEUUmcdB
1H+0yEh8dzITn5FmTdK8KYpBAAj7X0nKAdXoCJ2IhMZpX0W2sT7PMyecoMtC8GtPciV3vbh/UF3Y
thmRrdLJY5o4ulsmBKxWKz5bWb5xWQnst7u/vXt/ExnqouYRRIBEkRnUqnhti0yNSO2BHMWoF77U
GcpWFqPooWy7YyooDcuq032vncxndDl3r1QfpW8ibBa+3WSjH9kOR6pZaO6DluXpPkvnYTEYo7Ul
VIxfC3e0wXbcug9m3bQH29WqV7CD5oERR/ULDi+/ZxMMrAWy7UCaPNmLPgKZXSQZ25LIKu+jHJV2
36lBP+Qklr1njWg+geyquPfiKAllvp9Ed2jQJunGoVuEaM3fxZgaOGImohaMcRSWtnufxdx6RFiF
XDGrm1AHq81zguGgQaXpzb3h9vREWzf+B+Gku6Fe1m6bbJi2NWurcLLa4aVt4zLsbJ4GaNhx/pGV
k/pelRGf1J0WWlY7bszILbaolaXPY2qad15EmlD0+rRyZkv9D4hTwGMPpsa5R005s6qXmH1RMLyY
iNjA876ClmQLiq0doBd7o+s/ZRjLbNksDoCPer2tMH/9kaowQF7ZNmZn4pmrTv8bRZsDpge3aPK8
ATDeuheJuyO4dxmmbE9tTn0jr9Er5WrfyEhtP/HiHYL20Wcxer9Xfs1cwrn6NSDrRTEUvHewZ5eG
jCRdl0xQwKOd3zXAWEWU+3X80zNFGGF6FDHyMKkfU/3nbblLtxOt/mDxgQudH+KXYrWKUYMbkhyZ
e0+mQyzu2n7FACyZ6HMRSvhR90Y90WEkoNp5E49FuuJt1j6vbNwEn8JND/c+6b6aztf3J1pQvvh3
f+ag58yXUV4bPVrzyJF8pqMI7dgMbx/A2s9XHJhpdYWUAgLYuLd17iOgWXnOLLljC9UqEOph0Kar
dkgaVe5ZGvDwKB52tj+kzNoJaWCwiK6BMc8VH2DQnkGjoA5DRGagQfhyyzhzpqacCEEukYbJJHFd
9KDPN+/fN4qSO2BoyIkitXcpRctJnMcOesFqYyNDzDi7/fmlTcMtxLwkPAeQBVOOpcG0OLRhjfTI
2wc9OVXVfdvsU7bGe7V0+qh8wtBibhuiS0V585qDLzs26bEwA4whrvUVCzvvtWpVKKJXeHs8Z67a
lXreZjkfWnpk9ZMj3iaw0aW72zu1uISZqBEt5+g5MtXjFgAgY8o1RFgv5KHPVq734gqAMYICQ3+v
iLpkXDMyRoweRfKTDzTApKzQmFbWsHjazgxARSkJeqvccotPGUcjKprfAKl55nFYZpvw9jYtikBX
Gl7jM+HG31L4mSFpoyaxMJOTHu1o42BEd4rXCst+9fWP23KWYjvQP/1PjqJRTt3ECbrs6DHJ3pJ6
k7QbjFPOsyFIR8xvrwUKv2v1mMUjOhOp7B7QtGZVgXL36A1b9JLY0zZeGwy+vHuuDn4DB2gh9ZnH
KSoUo9dDC3SksFKOMmZi7qch+6ZZa3MVFhUa9Kb/X5Za+AMyN5PIdNFjrhsYxpRuhvL19hktrQZ4
tHnqC+wXuIIubReLoQk1CoPH1Cj9xnh23UdWfs/z/yhGsWGR5NNoSojpDfQhkGfTeRrxCDfiZCV4
mXVKtTLz7QeeB13/V6cDAu/SSdKaHDNMipYciNjOwAg4sD5XE6KYiK5c16UTAroHb2WAx9C+qiws
jytmeDV85kiCIc18C6Ha7RNakfC3sf3strJGczopdXKk/cso3tAG85Hvoz4PtiUPLCyK0XSplUKn
TXj9UoQjTZ/aLFupRiz1FiCwJoBzWSCPumJqA0NtKzreGkeZ2vQ1Gr1441SV/laMzRBWtZ1/Nqhj
h3pt1a+9JuNDWRMZZKSLQsaQ2G2StHkrue49xpykb7c3YEll4I4AA8OjHVda2YBm6s14yCbjmJj5
LvWYG+qkeyRRM/pZze5Fs1o1XjpSBPoIrtH1aF3BBZDOziWw8VAatDxuRbfiaRc/P08/mgkP5iEU
l3faZaB20JoE8XuJxiXnZ5KvxXFLWwZuXfx+e25sVh+4zPGElToROWrjMau+G7Eb1GhLmay7bvgA
9Sty7P/KIperkcxpa1uPsZokwMyffcHylf1afvudiVBKSs1QjhLNN+TYuBNDwriqHjVOIuwdJSBo
l/qWirLcV5msgV9BG7wxlytua+F8KKrhwv3AqDukDADEmrf87JoTA7ewMid4LszltarnuW8C07pX
hMwruZKCbhqU8EFPhQzppZR2dHjBXNAiGENpfxKlA0JY8AxQn2hTV/t06H7FfV3up0iffCbtOEiH
7C6nj4Npgct9KKwosDmjT7GngZyU9JEVIMfWcL+SRgYTxcxPLUrcG9B7ooSUynaTg8RC+JGBtAuu
sv1L6k5ymJIe0biUebqVo21/rXVwI8fMkwG1ZLXpTU6e6z7r/ZjUzeA7VfTkwbLWXR3E8U4Tu8LR
uz+JrLMTmdLfhDbx56Q0yg3txzKoarPy3UIW9zBGuT9M1bAl49T7HpR2r0dZ8fP2vi7dOKBuZyI5
wAeRQrjcVrPoHFHVuX3MxJ3r3SGNc/v7S8qB3iwyF8A99LEq3896YxhLC0FhhApK02qAqNuHzGyD
22IWl3EmZv77mQ4WRmWKlEIHdR50GO1Yb29/f20ZimGaSJPHJcH3KaLz/omSU/cB5lcPmX88wsDB
Y12l3qSGsaxNjcx/k2fftTT7yvGs9Udhrvj9+aJcXiQD8A20p8GZoaNX7Xs0tFEMRQHGlMKMnYPX
AW6TAJwqJxAgFMId79Nx6MKmHujmvXsIweAzAU/GzGigEt4XdHQN8EhTsKggMZNsHDvbwPTeFnKt
CJdCFEWYCoY+iAJCsmbHWBC7K4qw9n1FEdy0ZmY0f1//p29e8vbl9s9f6Bidfz/y8Chm6NglJSqj
dsGxgRkFMqHfVboVDFzzo8ZBkqEVD2wwd2S0dB+8/V5g9OVPbVor3l3H1ZAMbLlrAyh13U0J7hGt
ywbbOupNfTCR9PBlyrZNyV4iLlZU4no3gWFH9I76M6oDqHhdXluiA4A21Y51tK1tzV+iNaT59Vou
v08uv+9Uw5hbDohoEvmAfxpY+sjWS8Pbh7a2CsXGJdZkmWJeBbOD8rlbwzjPKnV5YedFgKYe+UwA
gR1lESPwucCgYhGT8JHAFeVbwlduzaIIOpNzIdQFMk/RapZ13sChWEc5xdQvyFigUVeGupmsGJ/F
AwGNKzByAJ0iw3V5IFqNxwwFBPDogeL12Sxouu2HKPsxxXH8ypvpA5xjiI4BcCVAVGIs+JwwPvML
GDYxCiYb2O3olT6aw7cPnPzZ5xX9NanQe3fE5w3DN+7JWql+UbEQ7yBBN2McXCXmsSbpVdSq6BGd
BFazz9b6I5e/jy5UDFt2QZCqKC6xyxolNDhneVdpgHvGfz6wPaC3/r/vz/LPdh9DYkpdE/g+BTfG
o1etFGEXtfbs84oyCV2QoZlji/6LK32q74o1HqQlCeBohHFCHgNhkhLaIghso2nC1avdQ23szDrf
dXW9cieWTuFciHLKWSRpTE0Isct7HuTjSvJ9cQ0zG/Y8sx6UwcrnUSiLEteu6dF0P5HqoSWBtDbv
P+c5+womZ9T4IevynPW2Bq3r4FK8Qg6InauPrGAezmDNFX7ESJefj8DnBOxubR/1MpTpW1o9TeMH
4seZaAVWdqazUOEDGMBFpWEhDMZssX5rCbfZDENT7W/v05L1Q+Az467BZnoF7sBLnsHxeqBeizGh
QbOSR5D57fS4ewBsOPyALEAAkSJDfQ4Vi8tNM0eJmZEACR613m0CUCSzu9SImt1U9IC6ETMxT7cF
XqsxEN2Yx4BCD8HwSEu5K0OaY0rMJMyjaA+pu19zstdqPAPGZ/3Ckq6bNzFPILFYUlnH0RwCjNII
s9jYetMabG3WpUtneyFGbRJLmQ7uzalGxKAVwtlxGrGjORjl5zEpyTFOSQ7wXyHSw1TVErT9Y/L2
gW0EdkHHVBogrdWxji3TEtCVASkRIZtTjkHZyhXNWDyoMwlKPNFrfYK8ER4ayatM9wU5/LcFKE4l
Ev+3gGzK/LEOinKNDXvWpKszOlvAvMAzt1LVQFbrkw2MFEmCgm+NFo/2vfUDc8ffbRagDQiK3Jlu
b45SLyXVssqTssdbiXo/3UNifL+9VQvZRXwfqRjUFcGae41iZKiY/CXmjchrJz6DgBXsIGAR9e2Y
BUxKtJVNfgq8Q4a6Q29sOzvxn7L352nxK/7C1EFkNvMJXa6SSSp5k6AuMP0qLQSXz7dXuaRvqGuh
KAQ+JJAJKJsYezxlUVfS46gfteyL8X70Euqjc98FkH9wcqr3yYfWyVo4j+OA7Cvojlb0efaPiraB
+gqwberOMZJKuVhxinG8DmbipsggFebPaa99R5OQX1gYndavVQEWzBz4tNEIjZcX8jGqI9KakhYk
x3CWmEdhHe1Kt94OkfZ+vcZWocow+1OENopz0GVtoc8WkyRM8JiiuDCs5QQXzvwv0y/MNQii8JC8
VCmeGGbdVRo7Mf75l+SvtzVqYZNmqCzexxgSC+5PJaQRwGKaeSnLk4nGlz4sze9evyJiaQHnIpSY
o2Isi+kAEXSrwQM0K5xFCyYMPQAz1hKai9eJcgCuKEHt7nbs5Kb9AeM1Ass4gh8ASf5An7a3d2tN
lmLvizHFUFW9Zyct2aQEywm0Hw5Gp5ovt+Us5S4uFqVYfgN8v5ohBDt11S9cKb9FS67JH1MZ39lo
4okLAPF6Wc/4L7/tvTVm8IUjA+cGLs2czESDl2rGRoluhLhlJ4d+qn2nWzmy5eWdfV/RutHKWFWL
hp10vqXRG3EfKAfB236eqSiSQ21taPpoxSuPnMVVoVXlLwoEUYGiiHicADKH5opTMtzVG4evfH5R
OWacMQHoD4/M+aqd+VLPSM2OZCU7Zdpjb0+oU7xmHchEMJZxjN+NYULDCB7hAGEC4wAq+ktZTWXw
Oi5AS8fGQAeKkCbdil1bMAzwosgnIfwE3EQFnjcNsMHp6OIigWvNEI8NUiaa9e22ni8JwbN4LkPM
s5ssZRmF3vQDhp0Vp6QPMiPI03Bac2lrImalODuVOqWNzMBdewLxRpgNbxhd0aDUcXsd168RjK04
W4dy9DnXS8YZ1hEVIXV9IFdpu0VwfVvKkoKdS5l/xdlSuMvGPJJWgVHRXVDlv9vRQ2nkV5rtbHfl
YBZv6LksxQLo0uO1lkKWO3F07egbDVBSjJrxZV//STq5FW73g8Q8jD151Ao02vy3tSoWwgFLl2dl
dnGSbRrkSNc04qFudjHfW9mKUV88PMtyHXceU4F62OW2FilaTcmAwxstIF3Np8YJBmNL7RUxS9YH
lNr/J0aN3RgKKwYqBFDEhPhexn1BVirsi6pOEQSDNeVvtfRyISnREpZwgj0bvwswgEn3J1lrEl/c
rDMZ89/PdNBknsgFYMSnMglTJ8hQugM54JqDWFiJo2N4Dp5tQNdctf+aLa/Abl4Upx7NVA6mFZfT
q5e8OxeCEPpMiGIZwDul6+jyLQCme8rT3yO5q9Y6DxaKypcyFMNQIqMJOAPCkVrsbOdB93zEWa2x
TQB29u5d51u7xjC0dHOxLICIMUweZBEqt19TmGWT8xp6hooruCiq6E7E9yWKoZ3903a+CX2v6aGe
bG5f2PmWKLH9hVglNMoKLXOiGGJbADgnaDhKrmNApD90G0HQmrcW3i9oIp4SiFzn5ys8iOI7curl
BvLs+YkUIWwEsOnZFNjvn9OOAzyToiiJcOu0jaSdn5C/J/LgWId2+NF4dZiC8aydft7exEW9R/lY
ByskWD7UIk7v2A2vMi0/leQfQ38zqqehWokc1kQo51QOlVHQCiKqZtulvzK20deG6y2qwtkqlJMB
YqdlhYOLhSfH3ii/W9lnDzM+6v43Lb8U2V0ZrURea2tSDmmUbo8+06w46ZWzqesfbXso9WHFIy0K
wdQwYGnm0o5KXKEZfS8jd4R1pfdltOtROiydjyzkTIayEFa0bS66Cda1CNCaJKoQo6jer2J4quJ1
AYoSLETxdqWRpy7AHvlpTJ6LEpQ7L8P7wZFIyCI5gdYxJIKvWgdA2kcwnqzLT54GHooD4fuq/xSN
azDPeTNUiwPcEZIhSJPO/dOXrkjL4x5Ymj4/0T7g/Z7pzx/YqbPvK64u9+q5127+/vilT75p1R9X
vBtMjJ06E6FEWSlhAx0ymeO1GmbdE0vDD9DaXYpQAim7xZSLig35aWo3sWf4Zn4Q6ZotXrgbM3M1
0vFIul/XBk1bGgyoFX4qXTCBST2s3XtO1gAJS1JQdnFn3hG0x6iejdmdHUe05SdD3HFjb/GDTFYu
4IJTQYD2F1lh2shRKaar16IaLIBtA9XtQ9Pa56IAkezvRO5u69aiHA+VVDQazXAv5eATbeBjVaL/
2fIaX0jPd9MO0zuk32pfb0ta2jQMvQMQAjRqLoZFXt4S1FVZFnV6c+JlHtbZjxSNQ6IkK8ZxKdAB
b/W/YpSN42NJ3EQMWJBRh0mWARdfgW+nD2Jzk8tuzxLXH7jpS/7lv61PMZmy0YZJalNzKqY8GOwn
ZhG/XEvEL24i+O5AsgavfDU3yuE0tqsJx9X0412fDrtpfIua98ejeGejNjdPIgUljWKZLSFq17JF
c6o+6zqyLqcIsPzbm7VgMkGoiLzunDZAeKGoHXAjpjc6UO8hlwePFiH6AlfiizURir1BtGR2qQcR
BsPggXj8TYDxu72KhdNA1c9DKRwuDNBTRdemlHTMrRN+klmxb1r2RCTfWu5auuhvOlpxMBdyFNUq
CgJUI15Up6LI5R3g5r+b3gF3XMXMh9xJjQPAKiQAWs7ZSDpEfh457qOwnD9mr9MTj3W6r5Ohf5ti
0P1mWonxh9zKNoPt/NHqrMOwG4xTafS6v7cmVhwaK/6TdUjqTZb2anNuBa2ZlUE7up/TvodNdayX
Sc/MncYdb197WvQ6VTp5dOOk+GwZZRrYrUf8gUq06EmSBmYHKh6HR5FvNHqKBEvnBaU3VfvELpst
T8oBLF+utZeMT9uyp2OAwCDeE7s2QxQZKgxHSZPXKsvbw8SIHiSDYX32rEJsQFXivALv2OJRo3df
el52QWTb3SZOGg9/9fRPCfj5712jxhgF14i/eHpso5dTDrlvgWMCEOv5v3FmFZsq3STVHSan5Xfo
CKSgyvK6T01llXd5wUESgilN/uhkSHKNRNulua0HjmzSUJYEPIUFB3dOZ7mb2zq2YKBxAz0XJSuU
DsAIeWk2DS7GquZJdXKqb33+qZ1Gn+PVtBYqr4lRrPNYg/U9Z3E1e2fG/CR/TAB5r7a3F/M3j6Zq
Mp4xiJWAVJwHXl+uRiZxrEFLqhOzJmcfWTlGE6JsHZS8zHxqjtpuoqkWEl4CBNzz1HfJyPwxtY07
YTfilAmW7k3RpQ8MhKZBl+jT/WiLfDP13HwWzMyCsTatIJU68I5m14QkFkVQue34Ngrq7cp0mHzC
OU6S1z9qkf7puzLbDaPXbTQd9I8xd+Og8SgPdYrhe7VENRhVItcvGCkDA08m3yDDyYqE9Muycf2W
9clKWnreBXWXzu3KbHfOcht2XGYThtXzE8/+lPEmA/2MDgLtejgk3lrENJvBK1kgzPrbYTvnOS5l
xU5r6DyL6hMBisSWJ659MVHkBSvGIfMejPfzc2GQAQAF6FczFyjqas+aUhT8qlPWINI00qdMrBEZ
LRh+iAAkA5xmCGqvgG9TgdmJTl6fBj716LvKtK0oMzdcUeWFfcPjZWYmcXA3VQ+WNWmVAnBenZpD
Fj9gq/7b5xXvJdskrsdUw+fpjwev/Hn760u3HWUVlCKB3p4fLZeHnqSG1ukdJg/ErcAgLadiPii7
G7+KtAfkIFe2akmdMZcQ/AMgj0HkoKizBReTakMCaVWGjMw+b2Jf6IgqskATaxWjZWFg60Nd1wFM
UPHJVlqabdEU9ankh6J4owj+Yw9tFLzxW3d1ltNc51ZvDzC1/5OmeGbNHWNXsyFtAGtAEk1+rIXC
/ebyU2y/cPYt1lu/Zz9un97SlUX/8Pz+mA9PTc4YyQBqhsGrTlaJOWX9oemYH1laIMZ9Ou6Y3QS3
5S2FOWcuSI0HZUScyZBReWqneKPJhzECSmONmWlFiArLEHEjOm2EkKTV7604Owya8cijaa3pZGH0
Kjh4QG6ADgZgQKhqHuo8ZrFROOUJRCJgk2BpsqslaH6r1AY30xjJ4cnIK3fDO/1b1ucssCL7pCdZ
EQ7gzPeNstQOaB5LQla6L8hs5KHZxVmoYUjAfR93b05RrdUgFkaGXf7m+T6fOQSDsJYajJYn5HB3
Zad98URyH3Hji6el28bsg7KRvmeNe3RbPWRRFXTT2stjyaqeb5vqub0ob9MM26ZP3zTtzozW5hWv
CVAsHu0R8yXzGrvP1PF5/gElxssTz3Y8qq9JmIB0ZKJGcHqqeBnS6bFmzx3k3L4pi2s4E6KYgyZz
ASPTISRjgbSDZA3mtXRJzhehWNK0qqu2mBdhuUE2hZIFZI2wdsl+notQVK3qpOuCe6Q8seF71h0w
kHjT8Qcrqbbo4ls5kwWmERzF2X4pSuV6TCdeY2I98nur3UdgRM61z+U4B9tvlfdJp9W2tf7pdWcL
GtksXglHl9zguXhF5UZSgSw9gvgBYGZzj4xwkYfTsPIQXZQC/h3MEQfU6Aq1ORRVxIvBLU9TgSbS
wKh3eedTZ3Nb9RZVA1Ro8Ok2gh81HgEffUzGDtenZRvwZnt8W7UreYFF7T4ToWzXNFWu1bk2TLTz
lvffPGfl+0sb5SKYAtWLZYIIQAlFk7xuATJqqxNNP1njzgymcddkK2yaS/oN0BdgwWgaQgZdCX28
pIgxRxCLqN1P/XQfYe56Vn0u4texZyvqveSnkXy2UDkEP8PVDDOrI2Zp5fDTzlwfr+Jw1F/j4a6V
vyqxZ/T7bQX4+8vVWAS5CLg0MH8jAapcJj6lOdikoM1FJHrfHmoCLENJmz1+W+0XI3ooEwoq1Kks
k+1oum1ouO6wY8Nog/dSK/ae5ho+pkSlW3dgyZ1tdsU2p24RoMmnCLSkRulscOz6mXMh3wwb0UCW
ec5TS3n5rLf8FaSkOSZWip9UFt0rK1LntbTtLERKbjyMBsq0KW1LTK2r3CrsYm/41aSZCEqdRztp
Ry064/rKb+qpfGVkaN+fp8fLYh6wjOfHjLoxL72oWQgZy6bTj+X4OWLfGNpibh/B9R28FKCY/yo1
3HpKIcCVu8HuQ5BT6SIPPyIEjgysHMja2spLnbgZm2zh6UdplSGfRDBpz1a7IuT6KiKsBIkM2vrw
TAMb3uVWAYNuC6J1/IRTCTDBQ5ZvrfcWWWtjBq9NCp4gaNyeR2zp8wyGSzk6EUmvQQlOlRug0wrM
ru/drMvvz+s8C5zQhyaSscT3CfUnd+uNG69890sNIgAhg+FCAh3U65ciRpqVueZF6SkRTtgKz0/e
3ysBmw6sGKjBcbfBRnUpgdm1nli8TE/cvQfGpizDnL0bsXEpQjHtfazlAOSy9NR3YNANcrqJ3w8f
vRShWHeJoRTCTLAKuwUFL1gcV1R2SZXOdslVIMlVijxSZRfpySr+iZHC8tamD1/f7osFqN0XoyPt
xouxAJl+sWu0ijaBvgZOX5OhXG6X1+h6KyCj44Eud4V5Z63FkAuzZeZ14MphsAzor9Q7JzOZ1BrX
EmQUe+SVgN3M99x+zMpDF70xJJKFeSDe9y7509m/Ne9Pme6Tbps37fb9d/P8dyh30zP7NiqNKDlN
JOzIFt0y9loBeGk7HYSQoBJBBvVqNIEW9YOsRZae3CE07V0fvTTZ7v2rOBehXH+n6Xsnz5MU74pA
jw+d2ANhcFvEgjEG9uPfVShGMkqstgGDRnpKna8GaMbLvcMD+/3cMYhQzqQoxwFvYMTA2mKvok07
7Ln+geNGUILYFE7repICOvllFucmKMP0A882dblr1zAySybgXIRyFmbmir4tCDRb+Kg4uOX+9kEs
ft9BdIq40UXSR/GKrWbkHFSaCZI7vqYH7dobdfGgz76v/H7PBL6+T/D9znuKGeavPoFXV65NwFm8
FGdSFHUqUVFJGzTrn2ixJdk9JtEQ93R7o9YWoujSIJGsb5iDg/jqYvqfG3gA2wwrQmaHcRnvzqSp
/56G4hYHF11IAmO5T0NSbrnQ/bzWfJf+6KxN55xs/VhUz7eXtXb+ipekY2KAUBQ7N8pt5GD4cfjf
vq+4yN4Eo4w9zt83A9cE4eWKl1/5/WrntJaWmLfr4PtN5bd/irUerrXPK08rU2RO02Q4EKDu+Ff7
53/aHKq4RpIL04WtTU5C3FG+7dfyT4s6izYdtOigvwUdKJdRlhha15GmTE75FFC+Y+lT2vml+eUD
qziToqjQOCTOQBpYwdwNKNtH3ooKLV7us+8rKtTallnFDogZ2+nQHzN2GIfN7RWs7JMaZ3UVKHvb
ASsY9Dt3Avzb74c/dfT1tpSFdczFTgS7eBbMOYfL0+Aix3ioMY5PKBBwzA2td6NYqbItqCtBfQD5
QOQCZoKWSxGyF6lVJ512TFCY9pzfXB+3txexsFVoBQKlFj4PBln1walbkZ7j8YB0+WCCxfjey16c
Yc+6NTTF/EsVS3ghZ17p2SvHMDW3L5kVHQvtO6AVgeadiFeFtpeiyvmdVCsbN9+EW+IUB0LceCRe
DHG6+ZVlxyjZSfYttx4yU777+QZ2TkBRZur8BerqiHOMAckj/UjtPdifnPJJdCsX5loLZhFIm81c
cNdJJzvGq2EwS+NYksCJrY1I1iLEFQlqZWNyi6xlfyWk38BGPayl5a6vigv1AiABlE8LlHmGaFKt
LEfQ2cX2tsvpc83kXqv63W1lvj51iLEsQv4SmiKddalkdUb1acqFcazsch8xsdOa+rcR8c0g7U+8
7VbuzuKqXBRx0Z25wIM31aNkssWqmNbf0TTy3VL3df3X7UVd3xxkbHRU8MD5D8JB9S1ETY4hxgli
hSYZ7zM+PLdOUyBDNv0aIqBrp+nFTd6f5oRMYv89q5njUIkik6T3QDxe6BgZVCf+lLMfEtbH5MO+
MfO1cteS8oGY5X/ZIkVYbpoNzarEOHrtQUyfECHd3sCV76vwlKy0tW6KcENbu/fL0KnXMFaLAjB1
lQAtsDDUhto9NVBqN4659ZKmvwpUPm6vYEnRgH4AqwIIF8HIouwQdQg3WxD4HpMUswzdKLF3mEqI
iViYXLui04trmZPP4IR1vKsQgw8DSLM1HIZlt6GIQC+3Nnd9TYLi0wAoJfHEXeizXr8kWfVCjWIt
jWosCgHVD7AVQG9fYVNNfRhyTTjYMTsDO2AGF5PoD5y3bxpG0jrGZAVx0/4BxWntJ0m67+1qDzir
36JTwebvJ6QGjefMdY0unZmkQrFLJO16vRt7cqRmwD9rxrE1joCR3VaSpSWjpR/RiAtvfkWpp0vp
9B1GaBwzM2F7d6Qs5LXTfuAyAU5sY9AwGsDQOXVpYnNvAH9+q6NtGH1m8St8+n8UoOyVW2PeDeyh
cXSyh3S8/8hdPf/9SojeYOBw3khwl06RPyRh9e7YGSd9tj3KTQWah/aVjs9rzr6vD5W+8v3rcA3f
xywODBkBwaep4iq6eixz1qFru7YCwXet98kzHsj78yyXUpRNijhAiaQ0YZF5BsBgGv5zW1UXwAJo
tyKIBpDwArD7qoym0QxBTaofU/aFGi+lne8SsF6TJ5JWD3P3LBVR2BdjUE2f+uHdT8y51wtj3Uww
RJmg2LhU4UpMdZNwdzq6bhmmmKexv726pSgEtBoUPPoOWmDUJCwArFVdGNN0zMcKA4fQgdgEVMu7
zyMioG1P9PJATdmvRLxLmgFzbcxRqI5wVHlVlUCs/j/Srm05UiTJ/sravGPL/bK2Ow9A3qSUhFRS
SaoXrKSqDiCAAAICiK/fQ23blJLEklXNjM2YdVc3nnHz8HA/fg7vNBR2+hISqpAlkzcWR3mNtVZ3
hWpit1KkXLKHSrGKAuVEGznfielIE6MhHLeqZu+K1t3z8pDb2yxemc0lt/bRzmwvgsi5sNhYT+OK
XyRt9g0bv35+wUDChGvUnGRG5xFWTWMbOkSjBFko21lJdmOpceGbYriBcOI1ZPs+n0SbeCh/G5zm
9sNjKE+0LHFVGCz5iyWumF2H1fgozP4PfCmQuRZGZeEOVOfeSFfiugc/XaQDtQBAsypZeHnqllbH
AzQTfe8gQ1GN6c8/jMSQY4WK4ohEVgoy3GqXQJvisoWF2AcAKNT3cHWCIGveg5VWaUosOe3rvgog
sFRBAjGjb/+WkfmtBmalxskSGGG9NkAf0dxUhQMEhL7Gcrk8GoTUcA2Af85xhpk9xLSY6rteu+fK
j7i9bvrHy2NZWBLczCgmTLSukK6cxVcUXKepo1CIppovxPuZfz4JNRH3ur9ec6Dknh98prWyURRd
gsf6puEvUL6miQXWoIfLw1iYKYRL6FgAzf503c32rqhrjY2KIqOU+7S9A+Ox9emGMgwEEp865O3R
rDLPpvGGWCOSUTIyhmqTFv1NO8SbuqEvnx8ICMRwySFbBIT8LGKqtMZ0Rxd3nVRuVMkDR2ZBU63g
UhYWHQSaQI6hBgLs8pyTng2lNFqJOy1mt+p4m//8gzFA4PkXJ9XED3Z6zG3FoyRxMxzzKtkqjYAk
ifcEyusVX7+05lMrr42FQa5gDvQeewdo1a7H1hL6blTEllbtS5rQlXL4Uvhhm5BVQTchBK0BRzod
jtO4tLFLAv/rebEf68oYGHl6ACxkS7nR+m2W7EuiHexKHsuGvTe6x0FUQb5cntWFQAE/AzsQM4qX
4/zKHuxkBAYok1Euhm2fJ7eKVXztMvvZiBPUB8aVjbjQ7Q6tyl8kyCD2hG7BbBUFGHxj0PDJCH2U
+laCz+xH13gC0jieGib1IDajBwDYYCv5S9NBXoDFZg/EtQMNr8sjXwge8IKYGsTg1kEzO1sA0riN
qky/hIAwpYFm+Rh7YDOngbMmQbPQbIdBQwroF7kw2qCmPffhhhotNCVB4UZGus26m4TQZ6oMhCGp
0SW73AafQa4Y9pXamDxoY9sNO8X5gycvDj6e1MCNgfN87svsOK+cotNkNPBkY7jVfWs4n0bwTTqk
v03MLuKyz8qSG4aMkBLw7eHG9JSwITTIyBoicsnVTM8P9EVroNOd5woT6UH0Ustl5BkBGfx8rel6
6fuTotuvg3FORUZ7COA4UFaO+kCQW0ddiZOn6+80Mwy1JrD5Tx0eYJ+dJ7y9DG9koadjpOUVYGff
0lzd1NqXghCo9D1o4v7zOx3ebJqnX55tduZ06SReGTdjdK07z9tAIc+f//7URQwHgjKj9ovq78P2
7moTBUbajlG7J5A4S26lfpsm28tGFpYEu0vHDWOCTA9ZwdMzhEfc4NRitCIPgjCPWfP0J5/H2Zyu
egR78zkySWdDLduKyuJbaR1S1AQuG1hYc/z+3wamP/8wSWi3gFBjCQNwBbtGbzAKEXruo24JiHPX
gdBJeNni4oxZqNFNsQXqdfqpxYS6/aimENZqQH5GdsXKdb9wUSJHB+pGbTr1eGeefr7tRVPypnUi
BkElnJP7MvuDAXy0MJsyKiphc4s7USl/UFSDUsNZWZS1McwerF1KdI5BOFEXbzRtozYhXzkbyxYA
bwWzAv47ZwM0YsNiIF9wooRfITXL6FGPP3+RYSF+m5h+woedpUBiZ+TIvAGv6fmFMnlDk34rnz6/
mz5amb0XrdyFQKrEQFJ17+Q7fQ1uMW2XmU8EHYEOakZ0vAH+Mvu+Z7MSsNbciazku4320mFXpd/N
10Z+HgCHcgnKFUhUTPWMeTeyVnZQCyqZE8n8lSs/verzSYmT70/H8sNyVHWn2fC3DlhsRdCrGw60
Zmz+qNZ0cZcn7Pc4Zsve8kFHmzHG0WsgN9lDANak2/gNDZqXF34hTsJ4plYQaC2hp37meHXPUkYk
fOxIsd5yBd3Bd9QMsj/ZXR+MzHxVHXd6aboxeK5b9zkp9L0Td98vj2Oaj/MN9nscs8dcNupqavRQ
6MEz7LUWdEtKMaKRadhftrPkdnEbgkcF3buomc7sDIzkLtbcjRQG9oQQqruXv78wDqjXIucFWgNE
lPMHSi29VBtGAb5ub2cVh+6HQz4/AtTbUIhHHwaioPnTRDc5eLIN24q6/Iq/p+nKhloagI60sYv/
QbnyrAUDimAlFxZuwgrI+6wOkuZoiMfLs3S+CtBERwlpyhF4iHpmu9bu8cQzh0yP+BCMhu+Jw+Xv
nw8C6WeoT9no18QrZv56kLZFmJ0iPQ0GXrQ7xxum0x1J1lQ8zg85zED+AM2z0D7BTX7qTFw0ArBG
g8jVOADgoWxt577Qji3d6erT5QGdH/NTS9OEfnBbSWurlDWwpAxfvPqqABJcA1oz/zwI49TONLEf
7FR2phQs9/RIs/vANO66OverFtTmZdg0x/bzMBw0sKAgjzAbzC1nfduuB5aGnDp65DgEuyDxLXIj
HM3X5cPl+VvacB8MzVMsbKxyV50Mxa6+GbpvDZB2ly0s7QX0ZUwKvBPkZ76le7BAQN0IRNlVUUOJ
m2a+nvVvVUu3qaBvuuxfLttbGNHUG/yrDx3ebL7FlZrEotOGIXJ650duw9U4axqDiyZw66NNF1DR
s4cxFNlMnuUm9Oish2RrJitrsnBIwYcKwSc8fBCkzqVl24pXekLweeeZdscmuYEg+x/M0QcLs6jF
crpiKGJjiGJK/a79Mq4Fd0szZE+CSNBCVgGCmMXAauI6qaGXY5SlY1C1ti+I8XlXhorNbxOzILgg
rj2g23OMDESOrQx75AfzfiVIXUj8IPUATn8b+UEVKz4794SNhi467CbBD0YclIZf1jub7IgS4Dha
46azQ3utyLEwe6ivqcjcIqC0ESudOhsimoI2bYtUtw7lBN6hN/nzkwcLSKSj7I0Uz/yQxObItc5g
aJYib25SAkgWCrq7vMkW8kfgfUPy1kU0gfynq58OI8+hu9UJ1Gqq6gaM9VuKHjC1tH01P5DuhrCr
XBSHin06kIVV1DuQvkdTzZnGKBK9IJ7TkWTn1AsSKd772tyopfkNCh+fToPDFJrOEJGjQoRs+OkA
9dQqNLVjSLp6+1L87LVbJfl6eRKXtsJHE7OTmtEKzTtdjXxrq4S0H29A3beyFxZNoMaFLAUoLpFo
Ox1FrRRaTZUUuc1MEF+w9lZX+xUb03k/jWIxU5YJ4ncgSsD8Pzus4AAy5MAxDKX3tqDfvitqN7AL
8S0HaT54XoWf8s+rGMAmigdIi6Af5uzoUiXDM7/E6hgt8S1kKH9cXpoFN43NhMSRgegcT4mZj2O2
K0CrE48RS2/UmvoD+C9E+umKO6Jl4F7whoWoLZ7ip4vTx4NLOUFKL5dKmDUyKNYeSgvLf2JhtjQj
l0omNFjAiriv3Vqb7PSvz1Z+kipGY8gkhIYc2OkAKvSk6I2ltFFi1VesgFB2pjG/bMfbOtNvXVLb
PtVMH1q4K4mepXGhvRG5ULRC2Xicnxquh6RhSVd2CKFAQJXEQf95bBJwEHhQAJ070cPOU0lGbI9m
NyZdpECfx+LHUdkNPei2Npf32dIdBDugagOtM7jv5jlwpioARSiwY4AjqGNblds3qrJvWpD0y73W
JiEtyx1xJTogV9qOp9U5Wz3EbbhoJ5WoefCGepVUiEG7qEyfFDDf5d3V2AHZln8eHIW5/GBodleM
BgjNPCfvIqjEZMFEZJbXa6WTpR0BShX8B4jwc+gMykOpk1V5HxX5s0IBZVs5q0uTBSo2sOoh5EG/
6MyR5no3kIqixFcX7raFL9U6+2AQN5T5SoS4EFMDcY4ikAkhbfRxz84sAedbXxSliHr+IEm/odV3
oqB4EZNtWr1e3n5Lbg6PEABo8fo9F9oyzcI2yxa7T0+cPcT5WFBk7IeiqivhwsIVgdLFbzuzHSC5
0PrOzLoo/csm/KZ5N761Pbup31dCuqVdgEQdONIdsHKjYHrqF1qWFblRDW1ERdj65ho/1dJ0oV8Y
DDS47SBBN6tZ9zQtRMl5F3VjHg1ouIvr5sFx17DzS6MAqgPbbKKmRt7mdBQ2gAp6D6rSSNIk/Em0
tT70JbeNpCbUobGZUWCd7WWTpbnWp3EHBbeIZX+Z4hkBvNYdKzR8Zd+ccnt5ky0dHWxl1MmR3gRp
1Ww4rmI0JegPuyjmmV8mr031XkgUjtfSBQucJB7e1L8NTfP64R3v9aht63wyVNwaPAvNcjhCL3Bv
2NVTbXS+Sto7k7JtATKcwMx/ZOATxCKv7MGFMjp+BkTTp2zY1Ic/u5y4WrmyVXE5lToUSdr2pk9L
VHHVoLFssAq0YVsUz6pKj1yUng/Y6D51jcc/mHP4KhRDEMKcPcyrXvMa1uHA6Z3pF/neFfeOAx73
NS61X5fE/BIBHyhwCYBuIR8720vChpCwEsODWL0DjZLymo3DY9ULtFhCb1sd7bDIzDAtn92WvA0Q
tGZW4SDVUQaN6r6DKDXU2XDbuShpanRXGfmdU2gbrq7RFSwdXeB+0I9gQukHL4jTvdGVBCX3FBOS
23tWHynazF36eWAZFEig4jQVnxA4zKEzyOJ6FkCbY2SqN6W2075fXtQFv4C0Eco2AJVBGnEeL7JE
J51Z6UOUMu5Xz9b4eZAxHoxwb7hEAdG0nWkSPxwg2Sd6bJX4/YymQY18GCCTl4ew4HpMY6r5TjzC
56wR0PMjlVr3A/Q+jMABq9tY37fju2E9JupbPF679ZfLBhfn7IPByTl9GBKpmEfdGG/8WjkqXPfd
4uVPDCCpC8eDdZ97N9Q4oX1E1CGyzE3jhcMfbFy8QoFqRqQLBJMzG0BtNtY4eLaIiOP5t67+lGgr
wfRCwAEL2LkgVMK7Wp0dDaK3LnNqVURGk70o0tu2sk19D8BIyjg0oqxkf3nKFi6EjwZ/5RY+rIlp
prRNG01ETg7htmELttCgSr+o7eef8Cd2Zr5pYBQ8xTnsUNe7UUf3qkm6x8Rrtv/ecGbBTaP1eln2
EisEOtpOv7Wbx1K8Dms0UUs7GcSrQESB2RkIodnh1G0wLHUcEahIfWkdY75yZSx4SPTQ2CjLT/BF
UHCenhQm+wxstd0QmaPwuQ4IC6Af/PXyXC0NAjC2SZEUcRS01U+N2Ob493EsQQ/I6QNb06ZYMoCU
HvLRiG/QHDQbhZdUjZr3TR91CcJLvqaYvfb5WYDZuEaXMcn7qB5C6QR0LcJcOosff/7sLKopcHay
x/ddc9u3flzuNO2qqjb9Wsl5xdBcSghquraWoRs4MnjY5H7u3ntjkFvIgK68MpcNoffGw+P2vERQ
uq2luAnrI9sSvmemAbFHnzoPqsz9oVvZXkt72JmUFCcmLe/s7dQzBX8/HbD68hWyFK56hHbs5R08
rcAs4MH74l8m5hOHrgVoZrmijyRPd+BSG1p0HgYNu86ro22nYKjfXDa45C0/Gpx5saY0NU4lDNri
e5Ff9+mR1a/52iWwPHMAXIIsCCT1c7CRMjomsLJqHymgXB3RvmQmkzjNmv7C4vmZNEP+NjM7P6hx
xzmwwNh2LJTc3HnKWjZycX3Q54F8FJrPz1hkCwDvh4bAAdSN2l9TIeobr+3zINab8toZIOlYdKrY
O3z09gkdrZW7bWkeEfwjNQl09jlHqTVS5PcHdFWy+IumXhlDKNYaN9dMzCICzibBFA8mNPY6UhJq
3hcPrRKXd93SQv1CMwLQqJ/jzO2hLu2C6ygiQGAq7NSVUHapfjBJAkIfcOoTPoNwuHE/xpXs0LwN
hJ5V+7z9WnbHMX8frcxn9nfTLX0nXQNXTdtrfnhR64W8LyqW53jw2jSHzjUGLeq0Vwhxbyqt31b6
tVeGcaMFE4Xd5VlcWioowqmQGMf/n+UpmZGMdq5LNWpBmRfg9stvB9sUd7JSlJUF+6XCcTY2pFhw
fQM67cz7t0Bxg6rQgLKPK8Yt53epeo/ywhap7MBqwlaTAciVfaPnfoNktqJuHfXKVvay35RF7Jva
W9Uf2/Jd7dCtRA91LTaX50JbOplousF8gL53Kquc3v1u5Y1lY6A1Spq7uHUCFmt3RmcHeKaDBfdo
pjv01iISBqXhd8s80PoeziIwB4Qhxr0QBwRAYZWvpcj1yezZvNlweUhSgudz/mjjThlTN0c3ELIG
ZnH0UteHvpmq9PcFe1PK7B6aBDWUDArnOEA+lb3JpACUWPiVbHax4V11XeUrDdm42V3fZfcu1wLC
+5UgfXl5MX0T7AKtsvNsLadlLEoNy1tnXz038Ud5q7YPsobgNh7TlYvUXbxpzEPM383yWBhXVRkl
Q4LHfxnqWrNpcjuwnAGUmbGPqsC9nd1fXt+FvT61WEx1gInA+1fv8YeoPm7cfogL9FoIzseHkenk
SEqj3tjluIagWDjGyK+gzWgKhYHdnwV5GRGK1XAsWaXw6kh5MW6HTIxX1ih4AL14/ujSrnpoFE85
XB7kouVfnKBoukI0M+3xD4O0dGppGWo6Ue+C+sxWQ2285eNt2ZBtD/YO2ayc6jM3jLw8so0AV6Ev
AF5rmvQP9iC1lYGEvWij1L3Wx+u/Lo/mLLTA16G4N+17VKBwtE6/PkrF7FWqoX7DLOh6dDTxgQfu
AkvG6R4EqGtyKGdbZGZvfnP1tcJ7r2+jHvyaA+jq/VIFAgLZwJVpOws6J0NTZQrZL6AU5iSYEzCU
tv3QRVot7IDbxL1GNdHwXSV90gWkmDDfa7ioxcmciPnQQoOK0bwmxby8KwzbbCNtOHJT85XsWrIn
/ukHzjS0D2amHfphRyCCaYU+wIxRWqFqUj8ZXi/vioVVQtEQp2tKA2FzzPY4t40cClayiRyZfO1k
nT+UldQCw4u1l8uWFqYMLWA6kMh4ciJdPzvHbmEDW5mWsBTb30GgdQfZl0Pc5xuRd2sklgujMtFC
BXQfwiOA3mejKlOpOaS2avT/3bMOejwH1Xm8PJwVE/O8BvpXHYhSw4SmXHFC/Fq77df6ixdt6CgQ
2Ti4U77pdPkL1FOTtI6riKdOj9xMIRDE5PltEUtn5RAtrA5cAtRFUJtEI/N8H0CZd/RaVjUoHm+k
e7Dknov9kL9dnrSFowpwArqlJyg6AufZHijiCglBO2siTxRW4bNWG/adUusQHMIjh7VJvrc7ma4A
Sc6T9L/uqIkjF5Vr5GVnwUg8Fl1qEAwuF1doE6ni68q5czSc1zsT9Z32haZ3cX0o1lSRFxw6GqoR
o2E+sefnWRbZ5f2o6KyJIH1DD5niyABqcmtPhPPwGrwaOMKoX0+dj4hqTrdJ7RTD0NuSRaRrH3NN
fxa6FgiDhDF40gGvoWHSVaFWW2PgJerKE/l8j+oAh4HkGEkqC8/J2VHTYvBqDmpfRCQTIVUJOEVU
//P0T+h+/mBlftpMo2DQx5JF5JXqU4+8WyzXFJymH3oSGs5MzA5bYtkgJ+y1IrKLv0b20KEyDn6Z
ndnddORblUTOpxFBM4Oz9FhSGTo0SfQigrCSpzm+oq1hXc/3H2YNxw3bAi2+6tx/SK+qudvCAvur
uc5XTtXax2c/P2vd0qUjPk7161ELRfxw2Vece6TTHz87tGD8HyBlgfVQ3Kv6cbT3RbY3q/1lI4u7
10bCykWzOJCBswuW2J5CLG4UUeZckeY4Jte2tQImWJinKY+LXg91QlC70zg/3OG89EpqZ0kRqaCi
9EW2uTyC5c+jfgxoEbBFc4R2kzHTNhRaRIMWNrrjy2QtjXPutOFXJgbPvy1Mv+DDAApdCCAMiyLK
dXs75HAtRbKvMmen2fFxHIuVdV8aEEDGKH4Bbo6AeObNkrSzGUe5K2oZJCANGlAtuDxl57VjOEmk
jad3KbjYziJGNWZunw0DRkTj68FLX4gsjrHVgbBbvVZaSPTY+c7UuqtEUzaaHIKhZjep3a48oqbN
NfM4Jz9jNrGGU3KPUbWIpCVokKbDHVCqG87anQNqQED8f6aNfF0Z+8KxglG0liKmAHXJGXUBWIpd
hYsisoQTDV6+T3h6hPLBtgHJ7CiLDRReboZk9DWIVhtcBnTIULPOINCnBmpDNzX6o/3LP2rhFGrQ
f4a8swWg/Nkd0nUet6Wu5pE2NgByRFAWCPNqreC54OBhZRJQhR49iOBnG6t1mNKPjpMDAnUcXUhK
3CXZQ1LaQdVQv+0fGvr18rAWDeJFAqaoqSl5Dr1Au48iC5EVUVPeOYL7ybitUddLk5vGdHxeqcgk
0M87NDD1G8i4mqBCOOvOURQmRdbCHRj1vss3o0bQV76Snlhcrt825q0GhOHx09oYV4L0nZvAQvot
lWuKdwtWJk5JIE3RczAlbE7djiuR9bULp4xI+TzUz7R4ovrT5QVacDUnJmYHMJWmQ7XegjyXuv+p
e7vLX18bwPTnH/xmi8MUqw0GkOhHG8Bi0/quZN2KL1s4zidDmN0uTOiZZtQw0mrPrVrsjIKC02sM
yBop8Zqh2empm6YZcMeVkdX5iRESwBbpoTDWtu+0qjOfeDKe2YVsprYhaQkztuwCSn84eeFXVuLH
yRbp9o2Tvzk1coelGbh9vSvt3LeLXdnHgWR3XqcEOaJf9agW0reVYy3zMGOveNwEvXB8z6P7kfYb
V6/9AcTK5UEvtnraPkI2bSu9DfRRfE//CaISv6TPOR+hiFIipRXWjhYSqFRnECFzrR+q+Eohzkqz
h1F9G5DYaJkOBMWTl9yo2trtu7BHcdSQ2ZhK9kBSzHZRKgY9zouymjANts423MpW5nzZwkQXquPN
jPfK6T5l1lhWtkWrSNeGoHfRk7gGfF04CRjDbwuzUJGgv3xkTlpFTHsU8S4dni1lc/mwrQ1i5i26
VkDNusmrSHPfdP3YlOHl7y9s/5MhTPY/HGbRNmqlUny/V2/yHhjdwyi3pF05zdPunu3+EyuzxVZt
qxtMHUvhGPY1Els+iXeIhXy72ipKv/G6t8ujWrQHNkYX734XeYbZodaomiuqrjN0DBRBRXLfYZFq
b6s+DnXlmnyaEcAChBu3E1qJXOzkOX7MQsbEbPuYRYM0rk3+mhefLtlPFoA1AEmoAXGlOTHHqBt4
hpKqwqP+mDl+uwaBW9xmH74/OyvtqLboumU4jdaLmb8xuhL8Lm6ziSJz4oTBe3rmzo28k0Pd6NgA
UAxi3UOqf81rFBvWwPxrdmYL7wkzS2msVVEMpYrU6XZ1dx27kIhaefwsbjAbpBlYboR28zKQknEK
wh27iqjto/rD5b7U/Cp7Vlgg19qGF73MB1uzI6oVqeERhrmLR3dbFTLsBD0I7n4+WJ3YLf81pNkZ
LWVVuKmOISnxzq0sfyjDNlvj6F8aC+ZregL9X+fdqbuZqBVVbnpV5JZNKDyIb7UtRNY+TXqA4wLQ
Knhup7IvaPJOzYisil2TpnWEJfJpd+cm96Z31YxOYK7lS5d23FRcBmASlZwzukvHjg0aW3kdja5B
fN2ghxKgg0x4B0i9ff5hBQQduMKhETDVb2a7G38/qdK6xLDQRFyFfbGBTIcBMQJ556YrXDpLHgFt
kXhNWuC2PeM1Gu2sFiahdeS2TyoCCMvYXvbR04+d3wkfDcy2tUwyXZFxVoM4SQldca1lr6a6teqf
lbH79yzNdjaE35kaq5g26wvtQzTHE7aNu4McHv/ADvjCp67oiflr5kTrWIwFGZM6IgaK1G2v7tM8
DiGnjWIx6vMyWbG3uPUc9F0hw43HxDzAUewkV5nAuBLjvVTfNZUhQfmmkffLwzrzdWDQA58hAigU
KUEuMJ++Fo0eVl3lkdTcowM/pyKJHudf+rjbJblynRlrnNgAIs03B2zigYQcM5pbUW2fhT25242y
wvgiPQOvqtbYWsC4Ye6Z7RS7WhB7o+QlCZIuLg/x6EBifWzYs1vE4rrPesjhdtK7glhKujULIkOB
+DsoKWjADC/PtrocW0C3Bf7UE4E9lE5o8vyZkr7deImtgFnLFX6WKkaoGpn+RVQO2XDJW/BzN/1G
mH195dbIGzixovvdMGrQDxS2L9ukPKIgqWz0NO1u26xwXnOEIpuMWXdj2+pBgo1e0S2HoCEymH6T
f2HDUevpQ8Ocw3OykYl9cCGvlD8oByXv721FP6RCzzdG4shNJQUQ35pa+Q66a4JOt4ogVavclzh5
IU3we4cBYsApGiMCN2cdngOd42fVqPq6jgxXUgB0DSI+Y5eB3j4Qsn8yFKUNldoAxt3j1ZYL2WFE
RA/StrECplr8YELWk5bS3qaKdEE6y92w6uI+UDXy02nzIazHMt8orC39qjAUYJOS2FeY9yUR4OdP
avkTXl76PBnB3GE0hl9VkMMebED6mer9hPJx6dfFaG5B1hj73DWTQ58hNGxIbIYGNSDnEnedj4aP
cVf1ebNVzTHxEz3VA6jVpIEqRLJT6tQCSb/M9xUY4X3DwvgyGw8Yaud5WOIHv4BLNbnqCkBPm87r
tqlhKHfoLcFDP3YlmhnSLPGV1B523GubjTrY4trjSYWDZRt+lklzn40N36CkBUg5y7M04rXxPg6W
+gqAYAtZqawPkr6s/AEJm/3lU2ie+cuJI37ihZ4aeaem5dM7TYJoLhaawLObN0drqH098e4r8cot
+wjgtZ8x5b6yjWsnu62cXS6LXRu3D2O9U1UZ6qhHIo7wCzvD+sc3BVDeGe+DGk/QMumxgYDHHWnY
g1Gd2qrvDmi0/NFrqt+bQyDhXMqrSpBN5+bI598Qekt6C+4t9834kQBmE9d3emL5Jt+lOognTOtB
G/jKFKDf7twtYA7gYRGmTH1FM1dUjlx0o6BlhJ4g/dpVAAPJaGz6dgrxFDYAHuQM2IWQJ39yvf42
S/143DWvZsrC3LIPac+OQIHZIN9Qne5nBT5KH4qsPrevwKy63cpc3oIw4xsHdByKip4e75FZ60Md
LySowSpFWPFiCNHcFgdQF8XrveiB8LKy72ZmK74jlXTTkwa4Q1Cr4iwUFiLDPA1cD6UQoPdImr/I
MZFhmek/0DNbBLHbgPSf3HHSQluRvYN/Vd0Wo4IjbcDnkOqLrtY86BJTBG3jGaHX688uG99NvTD3
HnVALJknOZKrIn/mWVncGOib32dNu6NRFgFiuG89ckQamJhN6FL14MlrQcmDkkt35/SgyC8bLQ9V
OigbSchLrWrSb6vB9Yt3jyVwNFdGvnP0w2h6gWdss6QOpOe7o/ne0bLaFoll+irvh81gjGVglaUf
xxtCDn0JdJjiZJbfp8xHHS9ktRLY+nvmBRmcLpBmpS8HI/PTAd2UNWcaYugcHU5Oa/xVKU1zR2Tn
hrFimC9Ko3wvDDMOCoeakHhVAYAkMtt5RvEj4xxOg8T6pm0MOBhTErC4DBqE00UTlKJStrFk7+BI
QJ8jYd6mTjMOFdw6Dwe7rn3QxiMocO0Erf9qelMAuLzpGcRNPa3Rg1hAWLbNm+yuc7mzk4M5hFQR
yTEVjRtqLX0hdc9DR8nfRK4WSJ7kDK2VcRLoIuu2Mhb5C8hQtU3ZasUt49i2XVV/y8UY++UIajcN
YrZHowfSvojZ20QDGHSj81rmhGMagYiyak/fZAbwZU7bJVs9t75g8dKgRHX+qkdKKagd19qjOfV+
hLxtkFc5qG5NpgbCGtmXmDpkN1DvCZ6F4jZEe2Sc6ZpPutIM3b7nVxK3RaS2sbuFhzavS7Mnr0YP
hei2lPDtpabhsrQ8GaooN3/vbOJsRjFt8o6a1w4gluBLyF3fKNVs05GRXWW8dA68AO5NF9wOlNo1
fF6DaLTrR/MYZ4Xrx0MzwIPjJkvhmX3e08pnSkd8hThik2Z1aflNU4u/SGUXASeZtvGkV3xvpaNv
KJ7aG42rve9CmFvbbkXfC1+jEq97fUjuFCzmJqVNErqKAn+WuklAJctQM1acLVccnFnN5H4OHeaA
xwUYUqC2sc9Rew1ac6So2tP6BUiI2vc06QWd2vIddDGba40PzcbOXCv307HTw6ZN+oCxhkL4xlT9
0paAfSRDG2RWDutp3h0SXeeBqqQDgOIx2bSEGYfBa8pAEZUGCqUiDkZimD4VGQkdIp7KoaqCVBhf
ndz6iYvV2BWqASgpnFkz2M+01bXdwDSIGTvpX45JIOUh+i7oLYxI6ca7sqmUwFRIuvGawrxNIIjh
myXpQ0KAIAbNVQZKPk/zITfi7kamuKFoWH2Ts9w4NB5E5ZCrwaHUBgh5i1jbINRFZjTO06uSQTy5
QejhN4TIzVhMrSI1jnFJa+FD3JggaZl+7xXL8yl12BXBiH2qNOPWVZtyj4SfOBRAtbsAxgaZ6ZFQ
FTIJlQHlF9o3JESDEts0FYfAgg7CeTTgr2Xfz2oX0y3q2ehDAqc50G+zW7TURi+H/EmJFmjniTSR
4fSbwXxF3CZSEzqBSWD0K/St0ydPHjozk7PHqFJWtO7RPhoBwHFdeF1o4QyqlRt6SvEU20i2MS0+
/IoW/vN9+C/yk0X/93n+z//GX7+zamxSkrSzv/znt59lk5b/Pf07//pnTv+Nf96k7w3j7K92/k+d
/Ev48N+Gw+/t95O/gNtK2/G++9mMDz95l7e/DOAnTv/k//cP/wPxH77yOFY//+cf76wr2+lrJGXl
P/7+o8OP//kHgIoTgcH/UvdlvXXjaNp/pdD3zGhfLuZGy9m8xUtsJzeCHcciJVKkSEqU9OvnOUn3
dCXV3fX1BwwwAxQKhUrsoyNR5Ps+77P8x+8/4a9/fP0i8JM3xmo5/3a0k57Ub//xW22llnb67Wj4
y/D2D37Vtxdj8Xuj7APWMJyfkL7hQziENst9+/EnyQeMnuFwAxbK967uL78NEu/0f/4lij+gpsIM
J0Y15v9AGIycvv9R9OHMBcLDhGYVzE4wR/52yT89t78/x9+GCVQFNljzn3/5MU37+/LBr0GfjwvA
VBNw5tlY+ee6T60CNtWEJ5907L8NM0eIjadNqTvaX8kNZ0OQdO90HJpjn6XXmy+2XUPFpfVkiLd4
vpqwqb+5aESiMttyWEDb4NY1wXhrDB+vxYps9HTR9g6nwrCPQh7feJ2Ib/jc5kWEwsHMYFSmfDHV
Nq0oSfJ8vUCF/ZV74W2qOlqJYXwW1O93QWqjKvXat9Vn4DuTJivyTN2LtT2aLvvsz+GtUhE7BImB
GGhA4L1It6yIRXjb8u4VuRZfGtEsBQYVXem57AFNkSl8nwB94HYsGr55BRJYeJGv3Ze83x6Dsf0U
UPFFtvlSpCrD4IO8gMF2jCb+PjVyLDovumZbuwsg4D6G0uoiDMzTqhF9FWjlP4uxf0XKwYNZo4MC
1bbwAnz4YpLrJiInb0pJHQ4K5f9AL+hkZEUgnq0gmQdrFudAyUBc3nt2VruJ4uo6P8VGv3iPTYvL
5KJ5mBKeFD7aCoQ54maNA39vAuVViFB/9IRe96D7mtJffVunLf7lou4tJWaE3Si+tzcyddMEbVI2
qcsqjQGS2RavWK3HC09I+taiYSgWNkyHCIHGX5yKm+e2S+kOAhEIhWdOP85cRVUrSaV8DJ/lwl2V
T8qUcMmPTjlKzmM+QtNkxl7VaDzisoPXDapZT70msfSfJ4UVwNJ2K6ONq924aVMlHnsjPLrNU3Ly
Hb50SpkoiaTvA6HvYKW9M+UCsLWGS4ips6pXuEVtijOK6ak5estKDmwmKBtJw0rUqN6hdeouhVEI
Jsh+fFg3NIqT7jBX3qLxtC74+ngXKA7K+cpythZ0QAUjg3ks2mB9nDMa7WccZwWaJH3s7NqfkNnW
7wbDwie+BqZoKRZY25j95rnHhvC1TM1MK0zVb00ESK1t4nDfesk1eATxNVPR+HWAC2yhMt0VrYpu
4daiai/1b3vZvYFp8diBvHXoldyulCPLJ0QrdoW1WEXttOoy3IaHJJmDeuKEHdIEv0Ux+RH6gVtg
k4tBVYynGIXWVHk082Jom4dm7F7Jpu6HCU9fdrgHvTI5jm3c80GZc2J2fEv8YS7GzHZFN9IL1E4f
PTdfQcZ+6TMfmqRtQJxGhzcplWlcokynkKZgdcZLvI8CVPWdxNIFCRxnL3HtJYxbjyCgYXFLHIxh
ym63LrkO8DRh4K6eyYKWjszJUoQyPkgr770Bj2/Z5JfRbI9tuvJi9YLHxmKdrG6YCiIyWzE7XHIo
v3asnRhcZwcsO/RJhTIAzX2WmQcDY78abJbmQVnsL90owgKyuJoTXbMI3117sOHK+OWmcL3pmj8Y
wOByxnoCHfd63PCdPIdPp1So0jgAU35rXZUGFuE4cfdO1HQ1cmmqMGhFOS7IzOm8hhRWE1aKZGy+
fN//pBEJaiSOwrYFUAT/+qxANfhIkjWA2QGqzRgPqYR2Q5W+j2c88iUvYf8fl0h8fzVBdOuReCmg
KpA3gzgPcbd0qTwWY8/NQlJ7xDMAarkqBcETkdpHidXOfaCAKOGWSB9/3krLjxvoZ4U4U1HSUT8P
vn4mwnhFOmHLX/Mxq5Z1uE+1Gotwicxdf36QIk52sbcENWEiq7CnPvYJVs9gsodmxing4WKKdNDP
E8VJoZoX4MjvInb6KDncLFI12/r77x7CoK+8LT7OU/rQ9Ftb6wksy37rX1d0N5WRwlSmRW6746Pa
AeqggDnD/UDXx4Z17wH4vCWiI/xTjmSn0cc0xLV4ZTkin0tJ+eW49pejwM/j2LvOjbsKm2apN41j
KYu6L0OkEU4ggpPNqF94ZHtUJoGsesZCBASKJAc3jbQcYGOud0NOunHXpWRYS9Nt+ipHDb5jHrAu
BxP4cpmz61BBdOPw3nnopHMxfBlJ96kDmoS9AGuhH1GCphMebdSMYeE7bEXx1kdVz5Nrv235gW+D
vQ97ldaB7VQZANrzAhwHy2Se+ej6k0PQArjLYTFOgPfchLgJB6OJE49ndmiDaKlBb/MffCRmlbML
4fK1Rbdgf8FjlpP8CGFZ3cKOpXQGBeHSJA/y3EUuXOEeE6wXY+n7Ng/3W4TpYtx/WXBZaBjwl7uY
vbYrfrQNhstuXB+JTa5nOY77LphTUJvgWQYkqa9sq5/FxvOSdbgTNoM3c4v/zdv0OOT8C9bB87Bg
UUO185CL/GtD6Bus/5YaHnXYvZnzinDdmrtmGUAsWx9brp6bs/uyWjp9FQ6o/UE1xKGckG84aRDp
Itk78YjdjQJ2hFyILz5pTqtKeOlo+0ba862XCXYgRWXBhoAUbjHPi1PoO1pco4/bjAY5P5J0fVyk
a059NstaLqK7JT3Szwe/vUg8Sh7cCvKEjjQuIe7f+NK+r0u7s7aFsTl2GQWDrQPMqeRhVU1chiCJ
FZnDWecYzQs4Iy8QUWwBpFEpwfuJB4sDC0BA66JKSIebRLr3nOFt0wTPznc4A1mCdwbBaa9zSE4C
mGKZC/IwxdjKQfjKIGs/35AEm/PUYe37ivUwTnEFADO8k2uWFV6ix8Lp8x2ks6xm2wJ8CDz0kWUU
N+uVnv3o0ae4G63Fphs7RdcKhjevcYhTwBL+UQ1hVHlAQXSIr553+VCEZHnsGdzc43MzpgZo34O+
eaCRd2vhdlvkm1Y1jO9YuY1puNd8U9et9SGk45Te8HxYTuedspzM8siGrHnRc4Ivw83zub4zTJiS
9W7Yd5vf1x5qK+Tbo6hRAbacgI35LmXSq6TBPtt4zVAQFIJ1wPmlEf6LXPu46mb5RUg27VA3762z
QT0P7RvrDZYftiuEG2GrIkC9YJAKOKEZ5CFeE33lyTTcrZge1zTKzZ6E2CG7Gf8KFJZmGi286CLs
3WTW8zUQLVvMsXfrdekubAP/kqV4ayxuZjIg8nJy6uPscH2rx4EhJ8iP3tiMw8Bgj2QUt9sL2asW
2Ha4wMG7QPldyBU/mVlsZ62fnHEDej+TYNqtCEuq+2iZy+B8viRh+yZV/6V1kKHP5xKbcpFc2ZCp
ElsW6OpDzspmEa6iTfaQ0RDldDIAHdv8Y6sVouTm/fba6ADDh3Alr62HwyyCLW1hCF503kTL8ftm
yCKa1YC8ToDf3u0wO0wYIuDdFnWQauzBLYHZ55hM1rCwxbEb83w3W6xgsOvWi3bA+XbeWFqH5z8u
7YqCOn3YDOrlZaNjMbIEdjfBIqtR4yTqMIO5ZH0SnjxK7Y/h3L/Vqf7TNvSn1vWf/q3/hc3qmTv4
zzvVUgq0pub3Len5B370o1H0AR0fXPRgsB2clStgFf3oR6Pww/dcHWSSBzg1YNLz3/0o8f0PGN6j
Oj/bWCLvOwc0/teGFJpZdKQgOZ8Tw6C6QXDFv9OR/jqbgz8SLAVBuk/RjJ59jHHlv6cM6dHA8R2r
oVDtBPQalc96sH623UHh4t3ByzLeNW6K/TqCcO0rQNW+aHol7oPBxLbutLcd5TB85nxYACK2uqWw
VJhoNXsDlTBETWiHE1xIWG1pQcs8pimMiDDELbcssdgPTTs9uDhuHs8OYPB2CS3/ovQgLiU65aka
IgIgTOitQr+xXMH1E9glGAEKNsXe9rzSNLqfeA+qaot+jgn6CVW8fCIuxAbscQUioDci+NBrOsh2
pctqJH40TyyWw1cgdxgP/u7Z/7Xl/32LH5xv2N87/Aw39GyLk+H5YXYHfs956vE7DhbNhb9yscYF
i7n/sMlJn2BUxbty7F12K+GE+2Z7DHCSLULGmIMm0CvHBnakuS/6pxW5re8QuG2HrbHKL0QjME+L
NnavA7G4Sg7RfOooj8MD8nf+zLLwlxn0+doh4wIhAQDKP1BfcrK1HOO/GPAvktZcHjf7IViXOiEs
q8eOedW/vlnfRT+/3KyfPvB8Qb+7WWGDPSh1MPkQOJ5I590ICL99I4twim5XRDXoNFZFtGRo3sMd
AbDHN37NeXDSzfoUNHNtkNm59O5PhlPRHx8iBHlnK3RYxOV/sGwI4KjhsOAxh1saiJMbIU8EHgp/
wjv6h58CUgv88XEX/sD1hlR4NGkKdg4jsb3UGppomML9WS7jdyLJLzc5AY8eLpTI7UGc0i+veBj2
G4u6PCnSLiOiYDIiqCn8pr0IuGse6UT9oGDBuD6hlvEedXzuN6Ak7l50uI3vFAOymuETwjLExKUt
OguYNxei/+YH3KDJ2wAsbxNS0uqJkhESUCrng5fz2jXh1ZS300c/RLVXdxyF+8zN8DwqhAAg8Qt9
UNzwumXQnxXjMDlTbOewmRLDo+PiATcu/G7ZjuEQoqr6vvj+B86qG/VtuLf62zd79aL+D4CrZ+7I
Pz+vCiRJskn8/rw6/8CP8yr5EJ1d4GGfl8Gw/Sy//nFaBR/OFCwcSOfwUPA4zovsr+hp7H84e9tA
3YcXBUmZKY64v6Gn+QeE92JYBW48+EywWPp3zqrzzvn3dQzIFPml5/39bGR3dvc9v06/2yy8qFv4
KJK46OPVqxs3oKqfniYeXWA2aMEDMT+qmZ9g95/28jPH5w+fiOgmMGY86K/jXz6RyVa6DgnMGIwE
nyK/f2GQnHSkezDNdB/k022mJlU0LnzKp/irF+q7jqnXVYwoxEm401P8jcbxZW8HwA3mWYYrhrtz
0mLomf2J0A2P55eLPcs3kQyEWXqM4OnwV5os4Nwm8ZomwDzHbWUo+IJR+NhfU5ZTXeCZDrskot3B
Qmz3oKN+A27V7zXVDm3A9mmVmP3xdtA4gtE5R7MGyLEA/QKfzFzzkH6OGcgQXYjq2YRj+CWb8lsd
hVUIUSf2axqctuymZZmtxz7cYYgcFXDEDut5Os/BYMldxalYEVUIzNjLO7AM2vV1Cez1MuP0JmJr
QWbwdRX6AykDNI6tIcsdcN2onHQ47rccrZoOlvYSrWVaeVOiS52iC9myqZo3uKqBlILp95CA0gLR
h3872pnctk2b7PJgYLsc0O9h2jLIoLc0grmwV+fEwuUxyXaNGOmMSf4afmt60n8zMup2U0uWygYb
qpQJUEFGRihj2T2OHL6jYniiNjo3/enzFqn72CCAEZhvaRbeI8WKdfsOeMs+BbB1CaZxfuyw2fpL
C9RvAcA9LrhBXt7qClb2ZD9ppnaeHDEnngkQl/FTuwrvbpuVqwUwg9onM7lC4RC8or7q9s0a7vH8
8sMo5XTTekBS+DzEV0xER0EBaDIC5VjesMt48Ca/GvKQ7hlYCUUvaL/vFNvPK6CLyo5efIzzBnoC
kjfRRbbyFOycjd6PwRDUEnVbOdKuth2Bb3aAWbidM0QReNEn1gtQj/ocNITgZcCAsvIlWBvrkINl
EgyiBpTyMd6YricLsRQyxMD7gU/2dUwUrN97OdZSqQ3/FduK8gk13TrDeSVr3rsE2EK7xC9mtbyc
Zy469OrUHjBBlrc4kLtKtFACEGgjiy4DTjqmGjGHftRVeqbtDryTr0O6sZcgI4+O8vAmNKy/3KiP
6a8i4QX125d0k/x5TIx33696KSnQ4L5o48ZUKmyjKz0B7QvSfOuLuMNseEjVgMJDXedeo76MS5Me
MCIA5yZrRWXAZjgSpoaKrGiqI424N60SyLf88MHCCho3B0lEQg9pqUbZXTco8HY9z+PXlGHSTMY1
Lr1p0btooR8lZiQ1hCzYbkSeH7D3tZ9Gb7nDwATyzLDlO23XA5fNgVGHsL9Eu0r7wJ4brXCetvSg
tVjqbHTNHQdudB1PKt4jPkpeEy/fPq9B6j5j8BPd8hVlh9NUsGKdabMPGMYKaX6LU3i60Am0biJe
HWIq12iCwCWreJA2ezuhOQFMMb3yJb5JfIzAFQfNygIDaoL1irn0U7SGb1Foost8cOkeJlFTHaNm
N0hksfZ2RiJIGRK1C3UW7b3EQUfpUlA4QJk1tWERq/ppGd/mhSBxVEfJ56Yxj2K17LDSgVUtU3lh
YgWItwWF4DEappctEOra77PokOrkqQuDDt1AYm5NODVnukZ7hS0I4OVs/Lpvs6E2mFPeDDaXsEtb
g4/ZtmRfVjjs7BnW6q0alboE1H0mLvZzmUrQZZoEKRwB6/tyZoNfBo166Zwwe9lJ+97QEaP4NW1v
4gjCuQic9dIFVp7rnS+rWHAvJ3sHfr6/pyaOLgTkjcVEvBvbugcSRE9gnz3G/SSS0jWqver5SA99
pIOkDOCaf2dCbznFPPCPcdaZimOD/OaD8HiBgJfmgJIOFKhU+TotBiUAI4GF4B9FOmIlzhO7SC1t
1iqFjcEhTBXeayPApQSbIzyAv7Puxw7dJ+h5Pch3SHJXN2qMPYpTYFTg+6jpc2q1z3a8maKtGCmd
+nJorPcgV7ngzurhPVKTOGw2CMGra9LuEkOwvU2bKmsYfwvsGlRszORFpJw8LHnUiyJPm/Q19kHi
DQlrwCLPIVWCfpfVwob61MbaLwee2KqRbXyVhZ26bTTvbyLO10O7ROTYNkjLwIwm+LoxDGLqOJua
B5NOfskmOvsVQofcdQOD/pPdzHDbdpNfY1kfETjcQbdrgBN6MVgNxJNg4yPMY9cmIQDKMxoIGuVG
akvj/KPUmBPijvHT1DlMb3I0LZDjw4BfZruZBt1Vr/LmfZTR/FE3CYIn/CEADS+adt5EtvmcQ+SK
AIwU0A0RaatgOczzy6mh746Y/FFqk9cEZ/yLnVN5AZdkpxBmtU0XAaW9ulZTovaOd6JKpS94BdGm
uFFdE72SFTOFJnTbYYnm+wDD4xNd0+mijUPEo7MOVNN8+kZFy6/NImSdpM7fGe5OOjU9yEi9/Yih
R74zsXjSGhjakoClgNNA0sPKBq9sOVfVsGTdFfe8tlqHOcE2gdkQJrm5dytJYGtQzhbQQzKMikKY
duIZkuVzjNRLHntbOQGyysV4Qw18M3rn7BG2e5ewBXNXqAwwSVtiMRQcPPtu6jogtZq7e0TxQlFk
GZDbbN7MdZP3d1aAwYgXorkkNg+fQtQdJYS4ww1cEKLDOsUHMYMrBPDMrbS2xKMH6dLscuShf+wj
v3mfUqQmAMWXF8RQffAjpQ8y6N6ZycIjixN5Mfo8f2QGixRbNlkcrcwExPLkdWpe7pinOVzJgead
IFbKDqtdphZ595SXfDDRbgMXvtrMOdl3JOB1Ju8B1zDfoRjv77hYPp55XRgI+yatrNdeaepjbsSD
vDLJPO+I6NYi6iecaiqOcCQl8bXT8VjxiajnjS3NYdykPJjINRd0afRlOy/dU4tElR2mDmOJRAB6
oefF9sWYT8suG3V3AiarXiPOGswXE/ONoKsVhROtrAMg41euXZN9GFN9FyXu1jrgN8PQ3jvjD8c5
yFy5wf95n4cDBnGNQLyJiz1weQN7yLD9gCdmxyrtZHchfRLeZC5LALCG0SU8VsxpyFe732JkYjZ+
XnLYEXdR1n+Lo7HZxaRHUCYdDn0Wst00EQaUHMONQa94Af1VVlPoMISZx+Ewd8y/9hcwu+eYXdKo
udsGnT44EZsS28twiubgbZBOnkxkiwREhEc1z/a2nbcDp/hY6ek3jexduWm/aGbwnXoPTLWGdrcp
maOaqXm6nbIJLW24Zdk1TtLucZ5weBo0vtgdx/HCphjTepiyDnmXfGtCo67AIgseGWtzGIoDLIi7
NYdsyGVLpbohga52cB9duPYMqVQLrbYkzWkh3TQXA+vUBXLFTSFZ95zqBsUjuL1VmI0M4hOur/31
TBwkvMPeDQjNFw+RIaYM/AE0gbGL9+EUn5CKzu57lWA4angZB7q2YDBehuH63BmaFDbJ+bHzp3kn
dSLL3Jt3sUrvsdMBKU8ZJKXQAZQzxolKTxvidsO3fkpeRGMfVqkg8Q9TgG3ZV5WEL6tL6IPMQQn3
2+CqzwSGvahXBaPPSCizSYkrq1iOgABQPliZE45qUmDxOWPaHYYZ7tixZsS4Grw4zuPpwBobgyS7
ikp2AXLFx0XdbGK713LIdiBKdQU3C1zqWx/3K/qIJwkMe9VXinvqTgUBLVeBEzSaFIAi2bwRhBVg
Kr1s5Yxyc83gg9av1NSx1wKDwwEG/GLlVRtickwHox6SqKeXfdKQfZwg79JPkH43zkfPGHHFYy6O
cOwGLDFBNhMaEaEYzYKPiAxGtExEz564M6iRGzwj/dTtOuWyHW9FfOcW9RbCjh+kZWvQNqWl9bq5
WGLopBzQ95lb7xognCsGsYWgi6RfUiBCh0XDYiES7NQ5bndtl20Xg4omUQxEU9hRxtXgIjRcBoT+
nhNIfkFh4BJ7pATOn0YkulQaXiGUQZTs2wB4TcftySzplO1Iz+WTNRA7wH3qsl+W7A2GSk8bH169
cXNVOKLBKUJ49RQu8ObXFtPiIk5Dfh/YdpIw5Q2wUJdYHwals+m4TjIq5RBM1cotgkJtBMrvELfT
YRrzA6TOh3VQGFqnHqJxCtE5haWHFhPg5nvbe3GNHBhsxwwpkeVmAfUFM1krbbzPo3l37bIcZ5GB
pa7Y8hm00PxmoUH+lfTbVoE+BrYmKqQiNzDt9v122YF7LPYsju5AAbBlhHmx7vPXQXv33NL2FEm8
DWxDG2nX9J7Rzh4CKLSelyFhe5jQXC8i+WTzTBYuZl8EoNBr77zTpTmo8RQUjH2ep1MtRJSJEq74
Yi1Q6kswLvxjhmjDsgtSMI0D+WamTdz3GMwWZoi9PaRXNxwvX4WTZSukjvujE2DKaoYrG6f8hGv6
nKyPHLTLHSwVb9CsB3c6XfYu4cNWiGW9Q0Ky2GVdaj4jRBNdctYm+6np6d6zq19E3bnVXGB1YHO4
KegN/RKub9557nybMrywSmmQZpkFuYLjC9S67U5K9GKHBVQDpu/3+YIS2FsuXQBZjUEfDknMXb72
/ZUbGhxZOWZLSZB8kik/RC3sk9Ym2S7Zhs5183LoabAvbjOJ7kNJySNq7ulyDpP1KGDn+TVd0K8n
GSJ9IEqqNtWbJ91Pp7QHdxiTXdB3chlWEv15RWKnTl3SqaCMQuV9MmxW+wYUqqsN+MbRzr7ZpVrG
BUcv+20LV/V1g1P8TmNw/v8BEj5IgX9+xf3+36ZZP/2t/Td5JjeaX3/V/8KRV/CvMcR79+3t20+E
zu8/8ANDDKIP8CzFMeYBOkMSx3nm9ANF9L0POQZOCBL6G1b43yhikn84B6cBp46+0zbP0ONfUcQ4
/gCtcQrPldiDzyAGVf8Oiuj/AdTDdAYkT6QEIvQBRJNf1Ggj9xz1Gyhvh9TIT2xoXItjN6afZuFB
9zH1Ivk4hOsoCznrMAY60UVH7N/hCpKPRt30O/D1Hw2Mfp4CANY8Ww6fMU0f3FTvD5FlemRIpWsV
rWdH3Q3fmq2tQiIoLX2vo8k1ePsphFqbBAMPu3D0Ksi08ArNhrpZ/MzvynU1aV8A4sKJy6lUBj2P
Q8HjqxB2ozDqBqE/S5pmK4PepS1IdC0q036WoKSEjZU3DE7Uc8k7HxDKv/52PzO08eXOXFuEy2K+
eb7d3i83Wy+IJ2rCFSo2ECr3KGRYBw1ZkL+Bx0PAY8S4KyjDZPQYGPC+hgdnruyfDHP++MSBSYO/
BfgZxlY4c38h3WpEqyzGSnvefrl3HANURHWjYogRhlFnMaJ5AF/vlqabv2y+8YF/bGP44EaQg44h
Zr9/ZpfxXTz6E7B8DuMBVAssPQgQGf7L3GuJGykbO6GXg32Mdz+SSYKn2k2x2FkUVLYEUUEnO/gN
gRZAWLd+GgxCTE6WxUgXDFzeoAACE3YsLTGRrFZNtxCtVJY8EtRSec1thoIzXVsPx98KqWyjZl2h
6ofUYwGcB4BBOYuzeo4yheY5thF4d5n/CWpDeJHjfIht2SvVTw/OI5gd+QoMzUuDYjCqNPeW+EQQ
DPAwt1v7wicn58r1UZvVGvqMpdiQXuyKNUkZagpYmic7byUygeYoMVAThcg2rtt0aWHsOsg5vRlp
qsZdPGtyv3RRCz8rzy6iQjvmpotYZFBKbhRY3z1pWoDLPEysX9ls4fwrGIO9eArUloOiNTSbACCN
s7KA5zpkioCbcN4xSobPyRyBYmog+pqrPIfgtIKzA9wk4sitTxgrpFmRzCwHvSzQAVQW6dbHpfJ8
EDzAXkGyDRghCwRNU9uuhznFPHYHA7Atv+CyFVnpwLNAHJ9hiHD61+8QwJqfB7NnX81zxDh8VpHQ
GmL+8ssgguQBB9Ek9M8Kpt4+YaBP54MxlCZlkkMleocJulqPiy9IcNMjJ95eqtyf+ioMRxSkcMgi
A7qhbJkO0KygBmFYJePBOX8AjaSb0+6wqA7WrcmI2PFTzKbZQRkF1Aj0YVD8IYQE1xHs1skhXnvG
s3lGZDRYcMIL+qAWU+pIiddcN+ApjWAXBeYM3AQ2iiaUttE2gt/fGlOJiSCXGy4Iot8znY2fG1Cq
11omKybga8/nrGqhg4jAa1KyPTjFKLAFg9983WOj1ogFjLYd1hgAfGr45sAqluAVhEMU4O4HKkdQ
QBAE+mkASW8rlijesgv4+mtXLn4CUQuwvwVV8xKJuIb379SdlrXb+kMSMTBR8zFs79RgCN8pWIYP
e8ipYKMckPj8mmQc0xzRUbMWo938V/B6wBgLEjfYW19tnq2x269YpTZuIOSFFtblkO5m0MzZNScT
mKTBuMHfHUqyemj7BBZIbTK9qoxN9qWBb8cMNWvKuztNsV9i0E3mk4NBOjL3coH8MI4RGEAkKhZ1
taycvVCyNnFlmln0NcmXZj1yluAjMBKHmwCIJFDPzmsKjqT0OKDXdkrHtMIlgZRlMePuMfLhdnho
Z+bZaoXij70sDkdeiUBEueG19yMH+NVXcGxSOXiiOQRzUw3DMHmpKFrfiuIgwbx4snzeE6aBWgmS
+6RakOP3SrzlLIza+MTvMHLs8O46iOh8vqGxE9A9xyc6Zg6SwZHjFVtHAHWo7VoA34PN+KelJZmu
VuGrpZihDL5b/GEc7/xBC0yyZx8F79al7CuVk+hLy+aBwOgLttHVpM6zijXz51qOOYQ6XOcSwE1k
IVf2t9Tv9jPPbVjAIDnkpUdHnYCjkYN0h7p0guW/38I/ye/WwdtFA0GKRg6oQUGHTNFJY8e8Spiy
j0u06qkmJJXvOfqbuWhTmscgCWPocOA2ZzjNoYdGXy3z5GMSB2hW4rRXXpkvg/Jqr4GcHQRlDoZY
Tv6LujNZjhvJsugPFcowugPbCCBGzhQHcQMjRQmDY56Br+8DVXW3xMxOWtauzbRIS5FCIOBwf8O9
55mhb0hVvwBNI6rvcYWVQWF2LW4w3DEwSwsb8HuZLcuzntslaVoeYwo3yiqr7l3Z0tyaKtv4blqF
Rq/RHbC+r3MizcDK2orTDUf5veY1A0wDbJX6Rb9YJJ2Yb5Kc4icicuZR2ZPadUWqgWN1Hfg6gpKX
YmSuMb/kCcbZbWlm7rMUcUEzyEQzrVJTMK3FS2Qw6p0iW07zkTEQcYxOLvOS6WkOdXdhBG9C5jQt
KR6+Vsnwya4GccEk21jfxah620BkY1UE7Ow00jJndFEb2QXGvgm1kdwi3DZvTDGUUB+sxEOe1JgZ
usvJxCTHGmHS64yuzq+i1sIVXzM/6CTkMgsaBY3hBJ1Ra+bNksW408IpatxtTntvofzYFOuH1o0r
ynTAWGaFXgLpOPXWbW7FdDf6ZpLtzrUa5ItpXtW+MQ31M/aZqfKHUmJtwwBKEDVQksxPTtsxIDMM
jVDf4G52qIDmk9ZdRxnq18Vk6JyTMK3jQjl1dNPFeWPup7ytmW/Vec7iNxGH8yFTOEGeRjwRxpnw
UYCwi+UQbyaGXONIpe493ICMcKkKUEOiINRT796mViW7jSnTJtlSOKZuNQsqWgM6xIM5x9ro45mc
0XulSsOWOanuTa/GhqkgDr+6cVtHY6vUkHwnocqAKlj6QCehReiN5US1EAgcp8AXM1cq8btRpB2N
XeSjVJfq/C4dwP2LaBDf4QZY7l7zovpCxIbnnc0ubsSRuVS0w/PSnSjTxHyVGytB5rax0kKP9rYG
/Hej6CnrWxovY70thVm8ZO6Mpjei8MmFB9MOFhku5jbP+4yygp0sPwYsyvaGSX0c4NAk3LtpKBJj
X66wCCYOZMWXWY+nYksfnL4TcwjtCvtmNb1PfckvLsks+r3QIsrd5bQwZKwSc2LBUtCSH/nSTVRu
ehy4SMpKN+02lcP3t5WDxBO5QB4Nmd7YDjPggqz4mgxWg6NgdtOLWtjz47wAWNg4IRoD/KupkdD8
FRg0cZ3iAcHkEE4+XcK++Bo5U+Q9EHfOzUkNcfnNyVvKLHGImOyYYDpTdAb53rdEqWHqK1XTNbdD
xoTszJYhFa0AAIZLoa+poenVuwG1otkPuGJ77NII8RHSK9JqFBTYHTCQLZAp1OpGnWMGOZhQgwb2
GK//qrTSeoFT6b1PSHYlRuSWIbZNUy/6pu7RNG/Ktlf0eZmoIE95Y3HGuVGcMr0EgwyOWpGKhip3
KiWWgMW+1ECm0tde92Mz0hp7M4SiZDOgbhTzXfXhvHGbaW3OI5p3NxRzi2eLasXRsicwHXoVTl8G
Y+AftTvDu7ISbR2c07UCk27YWNFuSqfhLksQHvJum/FDhOzvPWq60NsCKWrfXL0YjMDCO0PlNQR+
4dvNPL3F7aAzA3LQrNcpoYdN9Wt2GWaYk5BuWsoh1mGeEKb4TCDU6wvsjk63mwdrFoFb9lm41a0+
eVYtNfFdJ730W1Ii1T0nmOHMwOaM/bIOOy6DSfQNXhUzL5gyVTsG/qrIawAazXO57MMqbYZ9lKfU
hrsY6ivDPRL9Gz6dujsIBIH3FV0ftSl6i1loJenhuZwasBrDZFff8FLm6tjn1F2wTwn7TVWT827i
MPrWzHrNSZk4WJ/dtncn/Knx9GxZAyU3TlgEkLQS08e8TpmOKetKeT6BjG2fujGiOElzw3xoifC1
DZrppvLpmbc998Go+G1WWsXrWIh5P1ls3Fs4bTK5dFITNTxMmPbJwtLMwI8KRmbQTxrTRimsu/wi
cSpzAtiOkg2DhTGo0ZRuaOj1VXhrU/h6FvzIvJuZvcMRiWbgqKX4f3GLmMlri+Y7R6whkM4Rnyw4
wJWY9CAXbb5caAwWvC6Svq18/IA0iedw7bwZbjYmFChpmm6lWTunUKGwYM3OHEkGPXtWa18RlUji
pS+9NkwWwtMMHww7f7VhfhxRTm3Ukb0lV7CelY78cCM43F44lVAh9FHMMJNKdF3iEzmXsGQ4s/SD
gyNk3lCk1zHPDeHiCzPUH9aK6JU9AZtH01mpKBg0zVLsVBOuZaVZ2ex3U0f5WC4CEXxmLz3kCpP+
baG30w8GtQqaMVLH+VcnS/42zxajsdAyclIvUGseCoteOBtosgr0kua1cmOPhnkpqGM0TRifjGqg
SEgINX9xYk0+FHms8QODbBHWT1HJOyj7lCqs6uIg1oys2cxtQXLsxR5kF3w0HuYcpFe349Iqc6eW
qb9wc1rrSwxMNB20tYTixNbBNJJyrxtth0zH1BFYyOVYKK+6GMC+o+9nlJzWe8U1OsJoTWgLDCUN
IVkX46RI02GH+6e6LvnWsdKnD1avPIwOVvsFvUCKoUhX1wVDdeN0jhFUFDTsbM01vumhE5NCJvUx
yruRAT/DwMmSJUezby+Z/EPHvZJbfSkec2Jzf8S7dXSLyT4WfXzQJxedipWmB3TM0Sayo2rLK66h
oZirgE5a5I92QXeZ0b2XLFUNQy3kCyYKtXs7q5qrCh/97ZBEM/AMCq9NbT7HiYh8fJp+mIDYGBZH
nUkdVytqv2/rZjp0qir25STHfW5qaFuH8ltIfoesJcU0aVjRfeVWl3J0L+Mh0vauG7ev+OcQEhUK
co/buFRXIq8jw67mayWqbD/02Q7B37D1sNGYNvuzk2MYKMcJPqqwkrNRwA4xQsZOzU5zSWlhLRAs
R4K9a3dC/ZEmru2PxNUv/USK4KTy1kNJsTFLvabTtlw6CnUW+KLevC5r2gV1gV+vTa3opizyvePV
xRHbDC5egv/S86I7G4rS9UKAdXBrXfdjUV+1fZvRlMU9AZfp5+wgqDWG1W3duX1oi9w9981Y3PEi
ikOsDRxdxoIWA7fL9yIz703UVps5LcEF1dmJsqSFCGiwjp3lMUO69dQ5jLFN9hpF4pa57Cw3x9gu
qc1R5CUBBZGDSHVPbVLTDTeoGdXeHmyyuWkQO2tBh8zAu9MQFQBYyoRuN0LIPJgG6eyMSjYbczIN
LJzjnXAXXNhRHmDeYe3OffaQ6RJWRp9eqL6NA4tJcJhGsvqMlXS6dRzNC9pUa2qfLlR3dpp29OdR
paeSNi7cI9d+pAdm3UjTerDTCqgCEc2EsA7u60Tzm4Ct4xx0+PpxnaUh1l533qMXQNHL0tljYpoq
yCw0wLI6uXMJKm4n4RQU0YviZEVDuxsLN74MayRpNn1wNHhpT7dLIy6bmq+5KkirqUpAd/DCkAQ0
WS5VTfbQROpAFLNraEsdEb6EX0VNMkgjm5fMZZhT3J7FolGed7Wrzqkt4PvhxagNN5Vbn8JZPQD3
0c9ESkOAXdC3um7eZMzd8J3aNTYlDtbznCqGKYXptuE8wwQb98BFOMjQjNdopWIX7ysFWQ4wJ9+k
bU9OhYg0yHh2QE4goOIpyHYiippdQwe42WhxiPVcaOxccyGHvWonN7An67oN9eihZxDbVU7oiy85
MrIgMTTQLd4pdCML9oze7NKZ7Gs0FieY2K+Uq9GXTY0b0uwpiIUDH0624ePM5Ol9N7tbadBaYaSN
RM9oaLtBN+XzqLeGLwYskWnlkuJPyV7mQxjY9kCFgRfkkug136F9m/cSKT6Hw3tV5pBuNOOlHkG+
tzRiqFoJ57kQ8kA3vD7FrTHum4rXkk0JYaCLCdnKvkUuC8QqbYvm2nyV2DAN+3l+QH/hUZUR8aE2
yPF7AYRUJ86AqDUcarcXZ9DyDwXUtYCBd/Nl5M3xYQo1bz9g+9oxMomvo4slzaBkDMxeCCoQGeD1
vMvfmtloN3ntfcs09msVRkMQtS5+p6SLDrU94vlQgmBRtBRjNG94Skanf+xH8YgmTe7z1UcCjueo
FSoh3EZwtMqFxLRNMhePSDZs+7rv8aqN80JrVrl+oreR57OOqgA9fZDM8ZfZkWdHUjNQHu8OHkce
d4lNHPnobazUhZZQLfLo3x5nq3xTA8ZlBZDIarM3bLfJRWf3V2oIo4MSNQnPsr7C0NtOSxwhifFS
6rZ96ZfJ1F/mFlbWJCRFFBkWbAcHZcDej6PdWzOK0bSuajO/F4lW7q04iaF3RdMeeYq2bdR4HVIR
xy5ofDVDi5fJ0TXeuYpPKO1DpDTML0WFUmdIrrquU0EO8e6JceLuOfIkFf45/x4m8mWQWCONMXcP
XTpCl0KI0vpT0u3S1rx1luy1o03TbPq1N9jS+2zMaHpAamBjg0yVQXrcM4waJyMgX3YwCAITFSvi
4jouy33WVeqEhKm9dkIj3rQUcbdziITLpvB5YS80SaqwdXb0HsZLM0MlHCaaRvuBiWRG1kOYGBAj
q176sHxtBtkZyTbta2M7jd0dCiZiQKBah94uHhrNHHZ23DJsKQbe9JRbqSjhezl3zQy7bqjqbUVM
uSHkerHM0goWRxPjVg0UdWdPPYVkNps+g6OUoQLxVReZ+9yuUQkVaWUFkcpRCaM69BPXjIO5WsJX
9JXNVdtZ/VZLu3jY5Posb0ypN75JprWpq3zamyMSOa2bLwtR9kenoQifm82XBsDXoQnN5DkpQNeR
W4W7WGDixGvbHDG3DPswjXD5VI1+kXdTxl05kx3oduTdjGlxcCMoW0NfX9RaFl41+QDeQWPYIeMf
7Tlpcb5UdZDp6klSzoFf1CT3RtLCPGal0eIutmzNkqqQU1VH06huyLnoKRCOneOEvmpP+57t2DC+
MlbtsDh941MUPirhPjdEXGf6N7D9GuqC6YL3B2KOuOFf7FB80fafmnmTd712mjt50saUCi9tAX3T
UESptlJ0HDGIMcLOVoexRy2l7D46UWwgUMyToJJW50+ZrA+LqyinlQmm6cJbdkWtHXu7Nb/AWktR
mzGh/i6s1KXqqh/agrHer5R1s+hI2YvINXcguZB7T699Qo0Hdkd1GKPQt2R69MbEo4MgnAcmG4BA
AWlG0nPKZf+iqt7OtjJK7zjhu5dc8R5rWiwCOyRqE/P0pCfxdK5Shrx3z6Xe29AktIfalryXKQ32
yqqpdMVwD74YsU6aIzSE7VA5M06965lIlvJ5O157deZdOit20YrxX/Y0AWKwNCjKu9su7tOt06aI
KLUcmypgTsAPThf+WLJSOxv6WFGekSf4rNOrJmBGoZo2YBNQGUVUzQgTXv/IetUs8h0U3R0S3fl7
N70gPd46Tk962z725fiUmM6eGS4Pk7702woS2WVC98IwEa33no6mth5nZ4e3LteuQoaXZCf4XPZ8
WSne7e9V3DTx1RRhjDuMqKSpzGgNXbuK21/L+zOO34zRz26ptOWyx1Bszdsmjop6J+ceAVHd1/Wy
J5KuInRr6DHba4/iouVXthlrzIJ1lbZPDS1erhPH0923ylRWyvC7GiTHCzKUSCe3cr2p3FDYh+to
9KllPwG885xTo1F39xlBHZlfbDusiis3LBsM35TB9YdGoDPgHPEK+9DqdJeuzNEQxqmmzptduHUZ
P2uIgCgjlKQY+6YwaJ5skD0k5bli5eO4V9KdDsIYkBFuNHdxy++SIK8IJh6jvGrZIIe7rvIqZmJR
K3LIIkFt6sbBmZQJGIEqQnprdtVQ/LC0YVjKrbVmZMPGxl/DQy8kqqe7JbYdtQ29hUMxtNM2O6MC
1IynEHVOc8jbsW4Q05XGeKW7ZSi2jIpf8G4j4aAyJ1J72OeDACu29WRtt6z8XOKh1yoHEnqWQQo4
hMYw4Fhr0a4t79pEvX8zS9nGr3g2BeIQOZv941gC76M04qpV4UnNMX0ejZhT2IpLy7hhIJ1psWO0
YWdoG6eZlhnKamauhDjBnLfKV42p63zeXjqHwSFOvDcnvXAI7JTRHPqxcuQT7YhmxtLc6bWZUOnk
/H8TQEnlW89KkEyOwf+pdotMLFRfUV8TH6GFRWWlM5Qtf65cxITvKG8Ji8huSFKmJMm6a2euDbJ3
BrAZ5oFkO5TnqenFtE+sYcgvEPPV9r4g73quQruneRFj+aRHQfUAKJn8UQAALW5rnNqRD92kvNRd
EAYR/EPXftfaEFhqpNlufHZS6vuHUa8itQup8OKkxlftHQi7VUtF0oD4YK9NsqMBHZB4VDcjPjxy
bmSRyUiIOWv9EJ7rOpKrmAgl0dZxQSdQ1zS/d0WWjHtJFppegdOL653g6DsVdla+ZH2tSR/LSicg
ilW7YpxD5FPLbN1Uaf8az5oegLcZHh3e62ChEH9tQJt5U2za9ZBaZ2eCS1Y0a5IAjcPGkj5xAhbG
xZQwniTpTSYbGqe8EpCV0q/datoTdO+/iH66iE3lbqM+J53UM+7c09m28QajHhdUyZuklscotrXr
KI+0mz6vqiiY5tggr/fc/l2VbXhpRLGKjnwS540qBi+0Yge6m8pav8Y3nD3GdqVdUJa4hqfQfI1D
Z9yNpXLf8glSxjpqKPEB9/jm0IHlwyKSv0RqBido2MlXR8zDGx3ebK+Uh0Yfdswd1CP26jRFAu6U
i6w3iV2kO10Uw3npTe7Uib53bTMHagEabKLdF2+IzFE7u3hwzPkFqcq29twTUK12b0gn2ko9LU/U
NfVDBZJU2jAkponBwM03MXkMKE557KmXXjRpsQvLhFo6feH6IJnQEyxzs3fZGHYJIT5MJhArnSI1
qylS1eP4DuT8jDDlsOKedz3l0G96mwWx0l5LNCBb2WTU9Fdn2WIt0cUMAIT/yRjUHdBk0DiLbmOE
mArNwmaTIwanwjotzWHMJ8CQrUYmuaHJ6X3PDRk+KOUsx6V19JiMqYtvQ62k7orvAs3Fug/kh7Sp
8jO7N21wIUvq2sOQpPe8qqF5EYlKlofIIuT0XVlFlj+3mfFe9ua4nMiJq2lL4Xol/YC9o0NA0/M2
Qmc97rVloYfQ5wsJEYOZvKeM7ycGC4I2zSdcA1RVWdWkAuFE6atXKwkAEylbsY3pOHRBEXf5tMXA
kD2OADCYYJ+HEiSWlhiR7+SYxxjIvGhiL7MV7loNsbLBkLrsJhE7cMmsAELRTQhpQ2BnaOxnp63j
H3RD6DovC72oLZpaAUdMas4XIl7yyh7rlg6XS08nX6CfRVFYJxCChIO0mETH7r/FMwPSfHpFRnqM
80FCVeA9yjaRqBEv6DLXUW8Mi26eCFQq/UBB0Av9CBXPo6nmgoKWi696kxsIE3adkw80r8WiXoY4
QzI80LTGi8GGEfuzbbbZdWu5yXQympIV3NAxpNyaga6t8KdkgMjLKgTiGTbDFvpScSlLboGdO2tm
5N9EsttiTIyTgd8BiMsCvehpmgYtOrgxokgcbXZ21eehuSb7CwFKnZgtnTOiI4TtytPcxwIpcbih
X0sV0hmFcZXqIsl5KSNWdDoxi9VXnkhBliKOfUjIlpMAe03cBGXHDDxHm2ebmkuofdNyi6YHNedZ
P6JN8PpHUh8K/swZplnW1Er8cGqa0b4W2l0bcEgnj1I6beyPCzHTU9SljsRGqczHUc51rm/+4U5p
UZaOMfilNEZmwaKArzadptEnCVOngUIgxme3zo2Hf8S0Rccxx1bksusf7dxCHYz9I7wxW5gzm1RM
5fM/IilDE5xpF4Qyb69HtPZQqlQLA9dq+/d/FBSus8UCr0SVx+p28JWGb11pmdeSEU18gcagL7tl
jJPqP+A//qUH+TeV4f8nsoZpIPP7v63K90kRvVZl8/13szK/8y+loaHb/9ShPeI6/rdj+X+VhtY/
YekT/XgO8+MAb/yP0tD4py2Ro6E1RBzH6tER0/xbaWj80/g5M4NpaNhoUWYZf0dpaH0Unq2iRW+9
OEoRsJMMWP3dsZxjpKqTRiv2bn4zK/kImxW1cgz4fNCCUvIyW2zZF32SZoE9Y9jKWxCIOtCdpQYG
2IiDKLMfhQYjkJYRGgU2bnsScLLAV62EuJIqwUKlqlq5TlFZ4J0EKuTp0JF6SLvOT6NKwSuCFnxc
5JHXIxgd3nNaXbSHNeeAj/VGuuJq1hAPIio+I8sG6ASL3irgI8kGgYtr2bdpJtkuMdpy1XWqWhaC
mEYDgagK+L2zrZ0cRK3na4a4abBF7ERW3pPtkR9GPcVNaxP21U08yR21V1B92Qsv/0Hl8qhLbjwK
h0sxv3V1HlhpeaNhCYysu460Co/EzWTyY6j1ytjB43SHkogUOw6/6Moq9nVjrEA7Ozs2kzgynApw
vVYwPw8NByoE2Fx6aYO6Lr1927+V+pviVmhnEC8Ofmzd6R6wHxx3XE9X+aUhNU4a+0AMeBNlOly6
Zi/sarP+dNdl+wxyCVBqrKInw5jvSeQAF4M888L2eSydaBMny70idXTq7jKmog3YDFIcXygZLUNy
GMSl0V+0tSd9VWj0b85oPDI4YZvod1l/V5R3Og80dsfH2rilKnlaL+wlzl40ztl0qrusK0nx3/Er
v2QxlCWLPNlqHCw0XJNsoPPaZ/gp23Fu7jWTjveQBZPMgnVVdAZPeqVNik4LcoVbCgnZpkiHy7on
EYO8tCnN/JSW5nGVm85153uDh85NgFeLduXIM5DTI+lDQPT6tkL84k5//LluMpt/jZ/hANtAIj6B
8L8tSIR7A0DmBD2Z9oazdxo+JXdLt/+xa7wvWTntFUy+2rT2SJeQ4WvBbA6XhRzPbvmEGxX0UXMa
6JfwBgyuPHLC0GYPz+3aim4KCGmzs1cl0LlmgVnCue8W9zgfN04eYWytLmNaxG6fvMNN9jbAL4Jx
xbwxJlT1d9ZMY7yMzwWFsm3TuMfUrgn5E/ucEBCho6W4NI8gZ3oFVI1ez0se2/Od7WTqKLz8Akik
vF+KWl4U/J3XgDNTTBE754hj6KMmjs/ghphBDEVMCVqaWw+fvY+CwfLbHgNULeKvVcSPgZ0TgJv4
S6z5jp8U6iamJbDXvSbe1bg1O4K/aZ0vB5g9r/rnaPK+d4NVbwhEbgpenE1rTG2QkqjcdSmTDdYP
NOsiPK4Kiq0BRwYfVfFDgDSkxsXoLs3j3aWkU/icoCCckXVsY1tkZ7frgMfmXnLscrhdIizjXWxh
Uk8K7aD6Tuakjpg6i6E8WGni3ES2gZ/CLerAcoTvMqeTTMxXLjWB1ebTJDtdlS/Ca885o1KXInyu
siiAZ3kCvUjMkKEwG84aqstfTos/0Vb/+QaMNgZpNfxGdvTfN2CNaoNNF7vch7DCNfduDWVi8SYR
HlBt4GtQd9kMmBU4IZq1T6/+Qdr9c/+3HBAYJmN+wMmsUvRfiBVWLgaZ0Rbc4/PZ5151qsKR+nXl
7uI1Pi1DbCVYjS3IKHI3tXIXL0ZyaBYYhtpqm5mnGrcE1qGp681tpKsfSvUUnz39Cxo8R6u/SGoC
m3yRV0lv79d/JTWh7eZftDA7OdF4K6bkudLNDX1+QnRQKwsIivUY0gvYKnoFflIvd0U0n9Ztucvc
Ixq6VRPok2gcHc4lJAivedZeyMHc2Ly864uzdNAGofYxRAL2xhzoHo3WRBzamr5/H38b5YOLRCuh
p5eVRxUBoZ3uWGObQZBMNf1bZNl7WLsbVHs3CEW2meA1hKgnc/pWBnYW4exXdh0+4XvPVT+c1L4y
LecqmsSVFckLLxxOXrMkgPBIuVHebrW1qzmSEnvWgQ48nbzpgW3rOFBWoiOO8/lHJdzjxHZNhT/A
5B+4cQH6ElxHdb/ekMPBKu0TGhTAGTnM5bb4Ksvi4HhBuThXZtuQtdz+9QL9oOv9uUDgfOmClqRD
hPBBmd5muQM5ZC5BRVCuHdi1vRigUSk8WBDG219f7Ge48Yvq/OfV0BJ7XMg1cC9/AAHp+Gj6iPrW
XpTyqqeOXFD7R9ob37Z6xDtYMWGtFjvN1oOCykm9SuI/u+Oft/THD8HsOIhj61ylD9J3r43swk1E
uR/7nF5xcrBoMut1SFSx5y/YhmA58EDX46yeHoeMKm5qQZEtmcIkxjd6QbvK4bDQTB+MMgcpnEl6
sA3/zwrFflxVhDb+xJn9SmhHJgJfMRGGQSvjYQ0Q6g7NqBzLV9N6HqZw69EdE3DzzYFOZ2J9WQX3
WOsM/LtdeUjjd9t+8xL9Rneo2WSmn2rRJxgo6wO55edzgWojiVclAejPSdC/bBMFHoF4gBi57zVj
pccerUjfohfiZMPFCFZhQd4UUTGMn1pj5UPk1MtuMKT4I4M+ZspjIiQYKzZo5w+yhvJNxZqljZYA
kKE7vnfaeEdF3YjP9qRfMXjobu6GT1Tq5p+tZQ/purAc5hpiff59sxuhPtMAYK/tJ5COdXkxzfbe
tPOva9W9zYZDYQ1vxuieMwfgG9Y6oR0Qll6UHfCQNQljk8j2ZWweqlbem80KhiHmNIajWcvLNfYs
xt5v4+iTQcE/pwR8XJHM19axJXkWHdkPxDar0qAZO1O5L3vrbdYo/2lyi+9yY4IIRRk2Ukhl5+yA
iscepPCxu6YsExSzvmxGnLNkhT83twpdlEuQ8ckxYq1f3B8/n2BkJAAvXXdJf347RTLqMU3Ulvtp
1ZETEhs2m7mXVi+roLGS6gKrHnuwvCpsnEqasY84QAxC7z5hP1+A847WA5QTpHk3qV0AWLvD5RTY
aAbSor5lcNsmbOJHI7f3zNoMOMyOKDixbzR7BKd+YfV+WVq3No1dIw39sVXfBis+OPH7f7BBAYuy
dWlzYjPR4fc7zcQSKsBF5R4p6u0ajeFBZdDEBbjiXa5n/pyKw5CMl+uJMs/mYYma+08+wp+uYknu
YcGycvCv/f4RaKR1dLD5CBWm40oHpQ3atpne1ijbSGKGhmQBqch7qzm+xYgTuJrPTursejv/sUbZ
IsqCTz7Sete/P39bJ4vEUWcAb3P0D9/KYkLXDxfWp6NfUOGE7W/fSNxBdlXe0Kl4r3setQJkBDZV
2Z9MDvyTQ4Or8zQYDs6HwH33+xeCCSrU5sZh9RF4Su1r2T6sc4FyWPp6alNNf3fN5sDMshtRR2dt
FJ+Araz1An+4/V8+wAcLWU2rOkfKWe7V0mwXvCVAxfcVuQtPxTZhCxPNIAvc4H/eqbQ9qoEKkvmV
9uhlvMyH3plAQl3TFFlfmX3TfFt3fcqaIPx731XUZat2X1Mvw0V3FTZ5UBIvuSmp7oi/xaPD+PN5
/i3uHH5S/nz0gf6/LeMY6yn/f5dxLl/fX6PX9ttr82sd5+cv/auO4+jUZIx1jDpLjfmA6yL8l2MU
SqpBFcVmQzBXnCa00//mzq2UVH7WxnPtsUQxnvGu/ruQo5nOP+E3GgxzpXjh4qqw/k4l5/c4HqGZ
hMS6fgT2JPx4H6e1uVXYu5gZYP7E2XQkgipBnXbFJyfo73w7alEkCZxBfGiIsOs9//6mueQwZHDU
U1H0nGO9fhj64YnlG5QeApbGRpf5y1P4k/To421xKUGrAx8idTjHkB9CscnKkcZGEyZCBp9cx1C1
9x5Grs3fvArnBVppoWPf1Q39YxKUKnjZM8SGba3HrT/rrYmEybJv/voqvx+SfHkmnl5yIQfDMZHt
xxgqRcWeQaFqtyqfcI81zabLIT/YycU6m2BK02+YZptPbu33w2K96MrcY+USyzI52F6/4F8Ct5kZ
a924Ajls9j6kFaLbyWrWyMzM+aLUZfXJCllP+v/dCtfrWRYmVs4m3dRdc30Zfr2enGc9dFGEbzVL
PsuwlD6XK7fgBbpPrvSHpYHTUHcchvsaoGw5j3+/UsgATpS3zL4qnHg6zbR7tibC/v/gKv92NXoU
Wz/Ob4JmjRjT7bEX1nGtTin2L9q7Xt1On1zoD68WySFz6U2dM9Qk0v6w0lMmg0ZLDHkjy4D19KMC
djCsbrAwsXaVVpo/2q7LD3+9JP/kaWFzNwkQKLvBXf3wtHQJHQGHQL/tTLsgJymmXWPbGvqXyvtk
IX58XGgmeMGgFjmmQS384+pfax/9WFvWNh2jdF+WoIxCNPKfXOXDcmfxsUOx1nV2QGKBn9WWX5Y7
Fj098sxFbWdZqYOKkm5rZhf5Ux4y5+6vv7s/uRQ1I0/aEsO2C4T39/XnLHpRTRNIDR35mIWhjufl
US6qzPJYK5x1f/9ypljRxzwwKT6+yHU72m7dM8fVpI7PUFAXH+RmiOvsPGSDxhA/O5PFJ9/mh2fG
t2kyF5E9ndFlYLztD2vSKkTaYtLGRYS06FjZ3r2qnc+mbP7xezT5AuUaTVsITT8+MiCHdeu0JReZ
xvYY4Rk8MvcLlXhYG8E0Ws0nL9qf3dS6MUEDtlgmH58bg+3Y7nMt3fK6A3SSwAhRq2p/+3FxEq8X
0cnbWPQfyiYFIv65Mlws89R9NyHaOL9szJlptoSHGBCN4K+Xx5/cFScYS5HnRZHm410B1QGVSKuW
cShYJtg0VZDhSP1kzf/xKjwiwgv+rHGA+2HNU/zNBkpWaltXiWAOYNv4aMbL3V/fy4ddiWXHWiPU
oNwP41vKD1cBfdAmLlVAyuUx6Qv/GbRM39x0Fia2v38pykyQNpiJyVr/eCnTiOQyMs95WjKxjXt7
um8ND+GtOaevf/9SfHMrYJ8Bfaggft8vejx4GQgAxrKK6AtDKKfzkNDaruax/9trwZKUaCC2mmAt
jI9RWqgbXUJnH3SEE0HdGEQPtCIp5X9wQ+zqDucHAwR+zg349aiPrVKOHfXBrUi19nLR9MX4L+rO
bDduJc3Wr9Loe24EZxLoPkDnnCml5tE3hGTLnIeI4Pz050tX1ekt2WVhF9BAn7sesE0lIxjD/6/1
rQuLjkF8ISoKyb9/e7+YeRye2ObZ6B2HD+v920OJKgMUBiXuRnykfF09OR1x8Lc2NreWX6ff/eIp
AcVOTIMstBQ9P3y1ULoo+/CJLmnKqHWm52cH1uwn0/uXD7GhH+MZpQjlfrgsYwnPksjkIUZHjHVa
KecSOt3wScnuFx8RJJH/for1/oVZCMPSCpYGwu8h2QUNkUFzK7t1YQ3+7e/H5udHORwfLLDbcIDJ
J/xQtHWJIptkT9vEHdh6UZW7ZDhZbvZIrLrxyQj94lkecAlmNt1v9JkfRijMcxSNjsiXAQX3s9z3
q3NcgOkLtwjnk7Xh53FyPOe0N1kcTnjWhzdIZqEBNpRH1ayra/ibxiK3kL7+/uX9vP3RKYA4ZNqW
yx2Ofv67AzMtMNg3lZ8vk7iJ+6PV1fVTEedBe9bj6WiWuWUUwScz8Odncv3wuCtS0Kfl86Pa+6dT
0sC1yhpq6umNadP1zhGSG7lLI1BbHNVt9Wmb6TQqf7oVsKKTWxmYpoe775Tj8WGG0CwIzaSWFPA7
mtBL327CeOuFjY4XbTgFD9RkwnzrsR4izO5xDq2nrBHPFiiUp9YMeuIIM1yeS2KGIo2jMemg6RGD
tDC9nIps28wkzZmAfM9mHCRffj9CP0859LY/aFCnmUCJ6f0IqYzgYxMu+nKYywYEKC4DZMdyjl5R
xAPa/OtP87hdm/7pVsMre/80rQrkW7Ral0Pmt9OGDrh1rxyogEsVEE3yydN+MRNQqIjAh1kfIGP4
sP9ZpKgB4mf/c2yYCKOTeNmazM885v7mIi1M7PGzlfz0T36YCyaNRkGHxwJw4tvvf6CIPTg5Odlc
OhQbHNdv04ycJBf057D2LhxnuP39G/3Vb+Tr9QEkke3HLe79AzvhaG1ItkMsjScPrP0YjikkyjSC
Tuimn5yZfzFbeJnUiPwAvh6r4fun2UVv+3jHyyVhMAKVegu/0ZhkTts+tT+pfP7qWaftECoZdRJu
9++fFTSuGiaaKCh39cndhWC/7GHmkSQ1r3//En8xakiSgEHa9Ko5rH9Yd6ukir0gwvc6h02zkggi
761Ai3VNH2/N5TFbF9P0Wdvp55ELqKd5lEz4AE/f3vvfVwcWET+p4FvwtD7quYzWrhjMfZhmJlYT
x9n81R8ZhKezBb/0xIT7uC4alhHLJOCI1g3jsA16mKc0KFR3XiSDOGRRPl4Z+LJXv3/qz6MYMFEs
B3qSx//wMRVBO5NT+x1PVcNcbGfJRiYhFC2Ltvhscn4oQbEOs34h+DrVyi2L1O33L9TOQh8Ef1OC
gaygu4J+Lq9kqLA22BUm42LOi9sc1Qoezanr6k8Wm5/nEIUG5qvgx57qQx8WmyLlNJQ2OTV6pdpj
TWeZBi41S1rkAzpzt8juIrd0Pzvj/7SPQ/5Fle/y/SNfZeV5/6PzXiJIqTN2O9IG9yMSyXOSBoJP
vvtfPYU1lDQezyY4+uOyNuO2mQSgvKVVuiAIcqWWYRx0n8zQn+YKJS8+hNMbDGn9fGwEtu2osMNz
djQV8OjTgYwucstwJcP8rzyKagp3RS8U1seNqJg71ZYuGj2rHDwylNtx5YippKVijNvffwG/eHcc
sMg7YC1jefnIDisJZ/VTi57x2IDwKsnlApChivovVpN/FAwha1HI4BsgA+vDTBgsjaS/mrkY6YF4
BxER0OsFhNh/8kX/NNFPo0TphHseqzKnrPczjkwOpd0YPV2Iu6QB0RH1MCyaUC3z0TT2IzhyvWkt
3Ev/wntk3fOACELl8z4s0hiW3MyrphJncSiJgTCyFze3YSj/K48hcopLH6SK8DRJ/3R8jNWcKd9D
aMcFpHMp8KZ9vTQoh30yLT5oo3h7vEdYcnxM6GfpLn78PX5OcsjMeGEMjYMJBGx8BxmpJu+h2NfC
3jUpxZtqoBmGJ3iLStP65CP41cz801/gf5gxITHkfudBQhk6A0IBxuPqkWgB9+avv9E/P+bDuuzp
dISQz8D19jgeyzC4t4EZfVKS+vVvOS0fPghcTv/vh83C+GUM0emsNcW52gTQrE6apFB8Mmy/mv0U
HzyHsx11yo+bTKXIgOykhYgyk95icEZSIUDfUZXixAeUx0dJYybVZ5eMX/48k6YD+ghB8vGHoZo6
tw4F0lBCw0knJ9cvmx+LuPtMHfSrFdi2Ka9Qrucc9KMX/KfJ7/WTQcWS810ELBYs8ORAJ24pszgD
uUN/eVPhY0ZvQ/oipyAikz4MGZI5Wrz8JqMZUFfWSYMCOlX1X/+ieQ6HyJOgnPr5Tzd4uzE7h+wX
IsRPRljdO/EWc236V2sSNIbQtMNYpd2JTODDEPn16DSWE/fMhKnD0Ashok/8EI4Gasfff1Gnyfzu
loGpmA3/VKVE7MM4vX9zxYSRBC/WDyxktMlqQ24bNZWXiWfWu7wq9Sf1KfP0t797oM/tHTyuyQnu
VOL7sFZlbuNOFtjbZZZZeXbZQI6vXwpOZITs2qFqrxO3ESAfSXJZ5w0yrQc/mzpE4zI1mtvf//if
5qgfCM7ptDIpldAG+fCeVWVlSYP1bJn70tikvii3gmLGdULU+mcz9Mci/OcfHvC5OdwcaXyzr8Ja
e/+mI1mRsILDH+9PZbBSTpUBBd2fHIegXbsROIHIs5TwEGZE69Gw5OY7z5fAQ4J267B1AHKkDHsn
8zFPX7JJqwrXUozVUs+1e1Fw07px6Sm6h3wUI7FlzWCO6wnK3ZOT5a13NsoSSbVUNgQGSEgyvjfY
n350RzA6Uv9EcJnYa6t1SD5eOGMNfZk0x0owNPDEu+EirSn33UTh6LTZsu2InnhAyxPuNErqkbil
LE+jVycsOhhR7FIBAEkyzkF8gpiZAPAgCPUb+5VUodKfllily+p6wjHnw4aL0fEjSsLfSwUuJM+k
PKvzmEnQtaaXKTRwsW0fdZphfVvMnk46EhYnwz8nJSRCqYP1v8TtfJI+Y38PsrnLvo2uEY0H3w1g
e2WAoMevyNtLMEqE6Q4kQlZjn5qEkw1juqoEoPVHeySLGo9oCg/9xu9heOwVQAj3qu6G0N8A4LP1
vmWArWU71SG09caZIB+hhLSxONVhJrcQ0LzwIp9PVrBB92NzHuVSTtiQVGHcGzHuJaS2rervgqm2
3ZWZmgIiTQIhxBjnuXpDpzO94Vs1rHO7G8qKSngXuQcWuEIcyTjI1B7K89Dt47iO1FoPYeU9wbI0
3SXLoAeshKS0bw6HKpLA5jh3BCI+1Gxn9jDGQCwpBibpo+EkCKHIHGjrRe84avpaTTbd/IVtkqPx
ha8tj1aRdKvoNoqKwDuYLm7eDXyoEUnOaIJ/tqtKeS+jSgTGur4hshV2T2vJeJ0Tcl8u8kSN4gbq
Db5ux1Dau6xyS55S0KTwD3Kowu8KZembIu9+AA3hlfHO7gT5K+BJ/WQ9AJZ04PI0xiWJJewdjR7S
8c7uVGSeqBBuuYJP5qo3mUbi2ca17yOP5m8jerJp2QhkirFdAb45F5MHc41ynpgfldFLAFvqZCsR
0eC3SOo5vCxMladPEINPaQu6dp2FdqNO4hcI2m45JnEdrwunEsztOfftVQJQ7qvZl4jwXRzO1RIi
kgE8MhwzaDZunV1qiDJfhaWhK9aQHu3tkBvjXRhh7dm7gojMdQKdgrQyh5C6Jf40JPdl0Uh3A07U
eoszu81WQWyBt5m5iOMIN+dxIMU3b5/9rLSdI8gzHjzNnpcskYB4AZwFg8AVldfmXTM4JOHVTh0O
B7/B/YjTHyDJIQBPO22coYq/DjXXlLVVAhldVqbXfvHnzG3vUw7D3VLFBkJvG8s5SlXLk7e6qsV0
9ElDwKI8JGNC7XVuiU9SvfTzi6YWkd5U7gncUZRBIla9QTbYMWmigEC3qCVCJpMd2LU4zey7GQRB
8jinXsVgZBlhOWVa0VnPWtO5Z+FPHhswuHhoXCtfV9rzsnsIKoCbNLCpeTewZn5Xwmmf3b5U4xlF
g+w57ElEP5vE0IEb1dIbV5zBI2MlUEm+wVwz75OeRvWCDlYLxzG2emNLEV3Gy2GMau8LPNJUXI81
6IbHspnEjVCwPk2MWVgucFnMZ6xD1SXAr67YG2UTkoUeqXxeUguSt03bYwSr0a9/76corPcTiUJy
G2adlYLYNQUCWuHG22bKCgOeVx+/2YNJaFAX6HDYl6F0uxW41oY8E06MwcZMZZadx9UQmgdnEO6j
lwjtAbNzrKdMcGEPOO8T1MrHPgbpAUZ4cGYSwDKfNx2Q75V24TysCXOw66UXJTgWwmhKvGEx1Nq+
KiMjMVe51BAORI49c10Gw9C9RrTz5RFMqN8uAFP19pq1BH02ZsppXGJNnq+LmZLaFyW0+AKOPs7v
ETvl5hlEPo/sJlLQMVESWqWXYUdwyRJUiZFvWUt6a1MGuiHKZIpmz8Tkm07uUpMpGz/hf85fm15a
jxjOgmjjmJhNl5kN+WkhUvYAtR478oOox9gx2kmj0OVdkYOdeozzJo3RdPO5Lsaaq8iixM15Y1u4
rIFiQ2k4M6PQJvgiUSVh0gJC3MqXrkpWKsi7aEVAdVZdxlXfFI9eVdjWNg+LYCb1DMHYfdKe7OMD
glKChpK+KFcAjfyAiZipFp2/AjPV9pkhtmpilj8bRQfOO2v77uAY8TjsHSgT7joMUqHXCHLyaBGG
kDh2VTnO9XdFt58c+64vX4bE998klA31Fe4zIENmlHTXEIdA+zQzTNIVkd2e+8CyUdhggIA1hdes
Vlrv6hKq+aHhGwWuN7VZRFFubMW4sOJCRY+W9GR6awSdMJnsgTdBWxoDPO70+fubnPSs5LYkpN7Z
w65omNJlgBJ2HfR+Vd4FYiYqiFTOoGOWzFlaH1UyDPlBNyosdnHshEjq5sCZokXKfQZot9FmbQ6r
bi5DYH2zbfZf2pCu/ovbxjq+Sfum1F9tLBp8QmmUuBeyjIM3cn96NnsySNxDimwjxdJmgoeavB5P
Mqx919lGXpuDtR69gDe8rGp4CA+cjCTTGLtg759gZqZz5+STMC9VSS3x0etyHd+OvOluO/Wwty4V
JHNzQ3sRsk8WT3aCN7IrHgf84dMNUNDKWPHzM/lKt7WFp5NPDrig1JJiL0CLkMRSkT9GVcm3YQSn
k35qElzyBDpBQ1i4dOPPMjEPwa7yM4rnoxlWcpnpHuoiiwRiaDX1lr0yg9RsLvWkiK4YmoExB3Ha
8mEuErCSxheymY1hayYyHoi14wnnDqQuf8O9sjCPuZlWI5Yi0m4WsheZtUGGkiHpjWdrvIrhvFoP
vWcbF1J1tU+Ei+u1X4E99sOFE0+QUpd+7pj6NoGKRKKhHqx20xp+Y175VZYFW9E64YvRCqEf/GjA
WeZ4DQB7UKJ4jNZsT1REDSPDiQcezJtA6rRDEoiXJp4G40nWMSZzwFbT/Y9z+1/S3f5Tb/Q76e1v
vdb/C8NaKGj8c/Htf2Gnenmnu/2He5q8hD842TsuxjiKg6YjuOf9TXZr+OIPFLWn1hVtbgzMp//X
3/OeTesP79RzZD2heuT+sFb/wz9t/eGQacEhHZkiBn0ayP/nP97pA/SH//1d/LL17tbHn3VyaCNc
otrHv8a19v3lxwC0DPY591fkv04X4NzhjjXFeGv2cRzvSnhne29Iy7suMOKDOaGD37qljyXCmPO7
VDf9QaQkJcZKrCV5kdwkRmlekojYdKScAbwrc4WROrIK96oPdABE2YN48D827fo31Xbq7d+OL43+
t01XfXtp07r6qBL/3zgBuY//8xm4qFs9vFTvJyH/xd/TgsI/yM4hJ4juF1IAmnr/mIRm+AfqZAo9
6MIplYtTb/Hvc9Aw/T9QdlOnp8/nCYoCzM//p/32/gi5ltPRsug3uQHysA+z7nez0PybjPe/L+F0
rGgBUo0iCwx1BH/mqTj2p6rUELSxoFwPBFjNY79SttL5q5Hkp7oU5wzBApfHeuUDrgku4fzSkV+E
rg66K5Kq0xSgJXjhFXkC3NZjXoI4pmT40JmJAZltehtJ/DopraI7jzsScQ4C4Q+JPWOv23t/RJu9
t2cVP6Yd8nBg0FMbHcMhLl7EMNPJqmBJhmQu9MGLbZdlhkSku4rGwHnBN5es80jnT6lfuxuP7L4F
4sn82SEpulq5UfkaglBbzmMarAJiJy5AUqdP0RiZC99sxYp4T/vRqNziS6qLau3IrrhSRUqPyTTb
tSNGbkfEHxQL0reSqwC6cbqcGFJw4h4AQEaNfEXho+3oOsO5syApsbUawMwKlvlrKMPBGQ4Ldzt7
83jhEwWz1HPWEvDXAXI0OURe4LbSlIbl6H0TUj+HVmwC6OHwHw3KvNLxAGDJJ/93U8OBXqNnP2nz
Ozlu5xbW37KV0I6E2xGs0Xh1cKn9KH0lo5AASL+4c5sq2VdQou7CuCGwAxoTd0miiNfTlAb3sMRP
gRxAstYumdQqaJ5LRfLv1JE7wtB2B216DkZ76PAnjere8MxiWwKlvPdsdt6hXiW1M2jiJGNzUxuk
9SVe5W5qTpxnLTffLQMGONjW+j5vWZpQLh3TOucm5eaLFmxZuLLGNH6AKhSdlXHrWAtOOuU3yjsn
xnQx70z7VL8wdJEcPZRC3YIVrMYw6eMs5m9D0WV6nBQoKBy0z2iNJEdQJW7CZN9F8MiRt5/4bLCK
gPo6K+Kz83UD5HAbEkCykUkH2XcSwLILqyVnu582NkC4gpwcnqcvvHiEHwrWcjHm2TbmDLDX9kTA
SG8fKzUbKy8Pp/NQeheurOwzkYDMzgrQl4lW1rYtrPgYWUNzh1CnvIjqNvtGvAtgwUl35b7Airwd
7YkTnJPIB07YgshPYArgmpKvWpdypWcb12hVu1yARHYhPciSk2GdKV7bVWoHeq9Lywd0MctDRQTn
htiQ8zkvm10VmxIeX5fBzRhgA1NXxPGaWw2DQGLygnY9VER36taewiGehIm+I17KvJHGYG2zLJan
CNx7K4XF6rBwLLyMELsVaqNDV7rm2WwAS6ss88tgOxk+emJloiwcyBBzULXUjZevBsQolwCnoQIn
drYSJ64xeboQikR52RputellZh8j0wgvdVzNF5XBlTO2XX02p4I2clOGzrc6xsA6CT3stRzTM6BF
/sb09ZOpzJjkk5wwC3+qjhkxA0iDvIeY6v4IQTIsODuGWRtsRob+EAvDxk4tp2Y/xc4deX+KBSpR
/ibq4vGpnbnLEJKwLifJkCdpVHwJRsI3ooz/rFUVZEnyP4kpi/m2RvI/qeBfEgUFzDVPyEuGOLqM
Ygo8oAVVto+UJ1fcAU9n586mqmOiNxuNnGCD3D7UZrQWvvpm9fkrJ13/Sk5AFErDTZe6mWBsUFPQ
D2OZzdNWhSyOJK7m5Y7CQwyJquXw271qk0vX6QNz4WUoqBSE1kPpJAEqds1dSEzAS+5MoOg5rS5l
5njHiGOGWGWFsDlHp9K88XUI+R2OpQfZC0iseT6j+awXlg1edRGDqgWmrOORNnFcwCQdiKFH37Ox
6+449slO16LZWarZFwRWk+SMVJkJt7PiySQCyeY+OD0gSztI01p6PONcpP06jPxXxyH/0Ek2jQ+4
pBUWnfxpJ4rkIrbKaElu221rw9EdSXSrC7kSEit/kWy1iU1ygAol613hjXBJpq9OeivADBiB+yxn
iKux2JiqJxfDOgaW2lTZTEAR0BXi3+ssgIcJvNdB9l7aZ9HJElvyR0NAofa5RzW2TTT4RQWVXp3A
6+G6jO0NoVuXkz2tKS5SzUpYMHpraYASMVsNEX0EASG0PhiuKxem3aSL3Ihu7GxkObB2OVtPVwGG
LuqV4UxXraEW3D+dO5Y0iAyG2XOH9hLCVgcrTZZ+lUOCpms4XdsEYp2gMhSfy+SaumC17oPqUtr2
eU3IDayvjSrUVlGvXoGMsnauKBwilbCtErU+z4eUe9O1qdhekUzB5Qwi7x63oQrXuZnfo5xOdoUa
WPZ8/LVUj6cWM/Y8bxRnzo0bFgSDUxij4OW7a7cNv1uVLLd9GQoIF+Z55cRfG49FxKuHGS9BRHIs
QSD7cBxeozFrjxFVmeXYKXufyyS6hEFVraRP2byy68MYhBXVw7Zbo2txN6CKDyyEycLDj7lIqWiu
BFkMJgndcRNe1r6C2d8S25wbAfZ5O27WdeTL9RCcvt22/xbN9dFMx71P4eJ1ruCj1+FlaQMxjYZQ
bWKnvnVFdOsaCOg5rry0GXEzJRU6Ir5RpCPLwFjVbJJCbgDBEsMs5mMBUnKZFcN1z04IxNVejrDx
98UYP2Z9H6+wbx+6SR/iSF+L2D6Xg8Wy2Be7gLwUwj5E+TiU8P44Nwy7VubVUVaT/zLQEz8UYOMh
9kcakBeCsg1U2G4xtJ35nDjEhUNrB3SZxoSLge9dlH0TfNdmY517ZVmugS7lT0kHSnnw5yN7B1Kf
LqhCiBuh88at+0B/ghxRmDdrVr0BKTdcZGwhXyLSrtexICHeHQRJW2RxEQGWBM/miOXY8KPboQAh
kmWsd1yfiM+a+p4EB4XWklReYBZITBeiA7yM/2GZNvNjFJbDMlTFJaG1i6Z3jS/trFn1TnUYZZ/3
w4ykTKt9PxjPZprSOZb0VwO9SUYknZm24TeX1kWZ2cBmUvB9lmlsqaaxUljGd0259hjP8EVBmXRu
2HAuMZm/zVlbQHIAUj2SwfQ9E2wSJ2TeKrIpR8XpvM16ypB53/srTCLZIuxh5dmqDRetFBORq4Q3
5AVHL/xsw6I17efALL+7EdUCWWbEnjfNmec3NCtK+egBgVnGfY1LMfMJnCJmcOMB8U1XvUMLbgNy
rjkS4FIc5mI0oRcNd5bFockrnZeICPFFKvWMcVeMK7+XS6M3bxIdXGaZay9JBDOnc9g5+kr7vtqQ
RkHCxNQWK8xiHqjzvP4WW3RJiMtMpntTtOGw5BoXv5CzrhZ9UNjzIo1LbS8qA1feOLbXNW9sEaaO
FEvYWg9WNALECwZ7lc0WVSOyP8IFfqrZ2EH6LCGGxCCOIVwbq5aKSLNOGVOxKCQ8u0PhAfeUJeij
xZRIYNVw6exr4hqLL5TxeKA1B1C+c3WkA9QAgRyjC6Cc81XbQJPblRW5y9xqveqoJ0t+EeNwSr2I
SasnIoTdaOz3MqFZNFmRu+AsEJyTNUbx3JqZ29yO7W0ZgB/kqO0fRj97ysq2Jz2c6vOWTrN5RlaD
86Qn+ItZAWIobV25GdMSFl6SXs2JWQN6Hl/HoTN3eTaO1VXctqJZEQYf9A/mGBjZtmkjn0UbcuNh
VkqPW9Fn9YWasGZ1pkmqC2GLk+iJUa3JVN1mYz2btNFmvTNCIMtHs8VXsyLy6QbWdznswpSst5XT
jeqeug8fjNtW5ksfyuShsKO5XxrF6J7TyzEGf0FfkTgMH4b/NxtlK5qH3GDwJ9NKChgMpEocRFem
3rGu66o6Y61WxpZlPDVWcB3yFmxpzY0CxGtbLOe+FcBhBD7Kdqs8UpOBmmmouUT1yfCxGmWgbyj3
MiRwY0fjBj+uanYO/J6TgreiwcHH7nlyPVIn8w9zlzbWU07GnbMDL5PCjnYj3yVJrdJf8K8B+vLL
MsXIA5Aq2ftsO9ZV78wnfjhoXTKxHdSr3MpmL+vW1LaDhg82TiBRIhl/dURU3kmLNJm9R7+9v5V0
RqwLrpZs07708uG8mqB3LkJAhbB3hFb9S9XRKk7YGZ30OinDsjnYgN7q/azsQIFPKGh0TT1kybwH
kn0GhzFd22DDa2WbzoIUHlBSdtzGK1UZXF2yOn2bqj7e262ZvxZJFa6S2eqBibYuqdeVd5WUAaFZ
iEmJF/eMZebrgJxKjxhQg1YoOCgjgeDWF3dpHKwKP1kyLfeBa8yrPJm9Bf4Wscp9EmsK49Iu+42V
m94e5qK/Qwi7sjNdX7JtNAsalmQJJeopK4Jm7XVSruuS2UNm38bXprzp0rRFYl/TRx368gkb5Euk
dbBzvP6hGgkpKQ1fUaCtSWyIZHIbCe+WDFDiNJryfu6Sek3mPTVJeQjLOARRP1y1KeEnTWNu7AJe
d051KDPsO22Zy8xpTh0/EKVe02ymFJzpHMK0BzZ3TYf2mRLygXtBBGiKzBtwTlsrb9/a2luP9fQw
DOEFrujHqKOVv5CU3KkYwAk11HMrk6ukdrngGfKlqK/qNt+7Vfs1E/Wu9KZzJFuglzP97GUMwBgu
y3ZeOYkPEHCgL93IPcA5liEiuK1K3Ei4H0lvXnYhzgN4XocoHN5E2JCgQKP8wjL0rVOAYipECcdr
uMlneTSlRcumN+AtNP1xjGg9+9ZVOxrgUET7PbQoheDXzaNxOqeByim05/hej7QcLA7Gsr+e6+Jp
CoMv3MeHnZ1He4+++9L3uBPxGZJStj1tgtB/Svk9w6jqedFVEbCV2aB+2m7D4tsvB+F9KdqZfBzi
A2TYr6JZOxsjyrYzF4y4CF7biffhTnvUbs8TrYaqH9LnKdHjMhrS/TRHz0WQfXVIqAe2Xn2h4rGf
lERzULarcorntVWXD2NsiTVaoG0n/BcD2eLKOAFRlZcOm14MzoKMiJ1iF2xiIBuNg/Sjt+aX1mE6
plXG390jYas6rJUjOYBSeIRFzGSZa/5ki3/JgiSFcrgmhAIeIHn231RqbOoWSI/Ngn6q/p+NhTgP
fGOVNSYBdnMDxbCkzrkQ9s3gZ/dV7l7rrKcb5qrrtMdJ4ge85cDb+2DaCIbaBZDfZ/7veeP426Al
MOyU60iGQEOKaZxZt4KjuxjjiywfH0Y5RPdFV56CjFa+NV/YYX5vCxL+2uAAi2hfN9CTAAuTPrVT
igaSAm5z4pvEg67QuwxnfRsRfTAdfti3dX5fWGJJvPvadOJ9FVa3VtBoijQFANt0ZRLDdx4K89A2
5lakzt7Wxn1Ud9Rqu/RtdLSzJsrO3tKYJRqmWscW4Y5TpHfJxAfOPi8XfuKspZm7Cz78ZTGpq2A2
gsvek5dUTvYUaZ4ynX6LOBjObNGroM2ji9R2unMx9OjZy/pZJZN9FjZWtUM9vVIJK0bWEwaQJdOw
ypRBJMNAdkWfgfBp6JiuuUc9QH620RhZzgKDA3m6UVteF0mMKNJqzlLF9qvaYlrAzbksSnHraQnj
EQi+p49BGt3R1t7MQxjeYBmkUmFAa5uI/hxNSWUjhOluo7toncPcOAfg60u3z9dO3ho7SjqCnE8L
+b97SztsPzmEdZuER0lDns0ycDb5RAWJQsd1ZHcHylncu6lJ7mYy1QhrWadZv3OB/W2RTWysoYwW
be2+zk7ypI3wAE94TYWJDyX1zaWTVxcA+Um8DPcyZrnK4Q3Gnn/wi3kdlOEpdWGfBYQ2B8UOhpRx
NNSFquV5OUiCYSfudG1OIcQMQAKHy8qJvlWphC8XLOyGWF03acFET/0DyZZk7MaPuraZsZrQguqM
HuES+dMV6/Wikmo1uLRZW87xRPAZR8vNb6Io3BSVt57am6Lx90oG98KaSRMrbyxeuBMqsMLc1ggz
NkyOpFa+8fyuQ0dEc8mvIdr3ketwN5/RQQTMqCGXL0Eyr+MpvlMDV/G0yLyNGRvdwjUgLWshd31t
vVWlAV91/h4QpgnID6WQ8gq+6ej0gJoYvLG/S/3+GJv86SgH8E56NwnpjQBkgjXSjFP/rQVK7stv
vawOtOqgbCbHYog2rQlpukBY0hTPJo1QIoM5rDQepZiqXnbGcIVFbU1axNlUyePAmcOHmNbUzsM4
R+2CLt5jVuaXvYkGroPlJp2LNDP8I3HZaEsiihgq90DqRfHam9znCSdk7qqLarJoQFohohdREJPU
mnsOEg9NHWxAzpEZUj9TQduPXrmNOgh+6KSACUSIYUItltKjuGsZXAnHzrqPo3oFZoMEJv6ZBW6x
Iwoqf0EY6G0gyucgd8JVOoqNHkjAM9OTOtZ2D61b0UO14lNCa/lSmCWozl7Tdu66YG8mGcVU03l2
Rg6UsqGDWdBRXVQpV8Gpb4DwlQ6v5ZQ9S0HvtWMIVmlI4BI2lh3nwedcG2JpQqH2ChmtOJKCytXh
dZkRaRR14fAUco3iKJs6Uzi3m7kohkLyr5Lb6K1QJEsGcxdAuC/EbamTsjDXRtCMEz5fP1UwFro+
qUgvCEqrWRERo+bNYJjRjU6Cyd6kQU2yhEOidLItIDXdzyUKVMYD88bagaJ9VzZgW5c9xIuEK1zd
PCvO6sUmZYUF1M3M+FbTNu03ed6634n89G/quR9upAjyk/3TQKg0cnryUb43rBFxAUP7fKbnBfcu
Vs3zYMdmvkSPaaAbpyLCTlcO+cWcDcYNArbmyZ1df1jiAJByaU3J9IRrkPb5CUycbvKYWvwyS1gn
lqkTpPfWGHn5QkfaBq9tDz6g3PGUtoc6jWFEtlQxIxrHVXJbJbOv91lIQAKtNmGPaxroHSX8KjDA
R8HytzKnvR4AtV4i24hBlJuceZf/Yw235q26bdXbW0vH7f+HNhuNp3/eZvuvTrcqfd9l4z/4Oynb
B20NsiM4WR8R0uJd+lunN/wDMAmpaGiGse/RS6Ix9/cmmxP+QXfAxZN5ErXTJKb/quuuTf7z3x2P
ph0GGIGz1seQQ9PuL7TYAD29b/WiJqbtdUIfunCIyOf7aFLJYIkkwTzCLv2/1J3HkqTKtqafiDZw
9JSA0CK1mmBZlZVo4UiHp+8vTt/JnbTZtR717NjZWXtXRoD7Wr/0p/gI+r/xqYVXs/sRU6u5NV1m
8q7f6WQ8kqyfoSWNLPXlZvnILEa4QGnU6YsPXL+gGUyL1zlvIo3ne0moyKYPTGCESlN7F6Np8gHj
N0ZGGamPAigohdpm2Uu/mHf+YzhMNNR2Fr3gDSs9Zn8qQqfD6Hs0238MaKPOpv+n68bjIjjz0xgG
THVFaPXI9ZIizD3cFNg6lTOV9yL6S12LDQvbowQXrK13zejvrtwN7WgHiSZmU+rrDVFMz3Br7kQs
JDqbcgPvHWndBfVYcKdRKhoB9XL5VNBh3EGoooyWHjaK8ai7t/r4A+H8nv2Cpgr2yIzehS75aui0
Tuej0X4NwDpt5n04DBe4QEfzE/KZrSao1fukjSJcCmHuXb8Kp55e1t7pj92ov8qy2mHmeR0L6++a
rnTVMiU261EslK75hY9uZDj/JzEAzANPqzpRDr93JxQfhr8drSI5zqJbqZVK92wWpoqPc1qrN1ea
m957cREyy47f0/Y2YwU23agbPCLdcigrdwVJsVS7g+xyMyMW3ZN5xF5PzYv6Sqfcf0S7rL81lAm+
UDwwXvS4eRsGAb1A2xMKYH323o2h5ZaTnwI8faCds+meqSXcVH1Ga3NCrmOVsuc6UDIEIIKZNyJy
/T+rp12KfgVB42oBvo76dT7a+F/DYjEPEx2Lkyezt26kepUG+zXI9Y6hL32q1+V5tlD/rHKc/3kt
210FurJ8d0UeJrH3MObwp2LelPKRmKJAi2kkLGOq+lTCId02BDsDrAMZrGcKcYK+s15cqovf1Fi/
LuUdgajqap81S76VOdVCaGwIeWwMZkljQyZn6NJAbteviDYIuaYDqnwUDjhdrE2bimKiwbM2ae5f
Y0MP4oou0pEFLLcfWz9+axo+0kUGRXG0ShH0yI0CnzjVpjoQehI4yaVlK3cwmlC/oKfWXmkNSrwR
JKp69dgXbfcnJ260aQgOqG6ouxtmv9CzT7YYt4AXJwE45vv9i0j956z8u5I1v+SvjNH86MUxC7Du
yQqd6WuFl+4fQWdALsYQFmL0W1BKFSTFyRdcf2PD399YTrM2/DHApnQl1cai4IRNOybZDylZvOkY
GGhxoYqn39Qye5WL/oC56n1JvKu+WtsVSRJB5OYCzQDWuvGIF/Jq7IvZyrLZvkgneWTYNFV5cMGF
Q1g9eo+a+/3nSXppZRuIKSFjxFRM69qvytzsZHv5AzDBxZTj75xlX1U3pqCV+QeQo7tLU5QoE3mc
gqqVUctkWEMx/qXLNPlY29Z7hAWpGRu4s3XOjag2jZfUmqbjqrz+Vq0AHRrVAXz82nyYO5Vucs2j
zdrvaLKwnzuzecINcCn8jizovP4t1sV+K90ZXAABbYBE/MWmZLimrZgvrM36J0KctvRsMHP2+ynV
LmOhI26k68ftv9aJvvChclj2xR/qf/dlPJwYK55RK+ZwzJ8WyHae1AMlTVOyrcueCj1vMaJk9OYQ
O0K6QdSdyO8YXppyAheYQNxq83eWtJlRuvExWqdmXekWJ+jOMwdKkJ0k/ZnjWVF9amjijkb5y14V
REzHdEiabseCVq36F1Jd92x0abxJa4/Cl34YIrfQifiveUylh5iTSm4t7OWNTMglzBNLT6iqS6gh
kR+V8F5So9N3ua/13BOr/neSqI39prRQIEjMcExrUr4LV37ApQO8xh9dRTCw7z3J7KftEXLEpUso
Ptp1XrJ8P/Fy0DdZO6Hm3jL9aAHxjf5uMP823Ybq3fzuBzPlaSEQu0qmL2wMaRh78R6HwrEAoyl4
DKnCQKb6naUc3EkdmdlCZ4wVFHMZor7e4PBhc7hvd7S+u0a605ePnvOMGptPfb1rUxml+8oqdjY7
cFQSsA7uOT8ZsRflc3dGXnhuq/wptZ1noo6S7N5mX54ofQfWyL56peiuowfK49ebUHVM3XMmzj1w
phMHPCTUnIar9+hZyWeFrCVB2hff6bv+bFnPkvNVggGkevJFv1koWHW1odgljYJn9m++kxPReei7
c598xIP80ijoTuURRz8ckwxGBJCT4UY+iq0UmK7Qkquc6AprtIutys/MVYBIr1XZfXgtpS2cgifP
8MsAnTLcI3RxQC/cnRsqtyS9uVenZcC0Orj7CchnHRAE9/N01ubiEdCrRV7bDpsqSdZ9Sx1MRXpu
QsJz6m+yJL2WeH+biW958X9QuGwTum09r7tL9NF1pmW5Gydyl3N5XzwB3RgzSIvZ2M00HfwaNoiF
cqH+rvhstOYlnus/VtnSVoZkiE08rHKxqXiCtdUBB2qm55FZOi28H6EKJxSJ9UNO0/tg3PmcZDha
vPk4TsjHXyuCXxcooFOM3Scgna8HF/U2urtylXyqe8z7olYzQrSCaa78MJJFHZTseRcFweaeRtRT
xS+jTy9S5QcA2oHK7QzJgB/lbvdhm4THG/GjAVu8lQOUn4xZnzNIjnYts53FUZXSX2RwwxeNvyFe
+NQ6ahur3WjmwMDtJnfGt8GZDm5F1nDaShqGslUFumAyWfFnecYJqJ4CsAMxVZgpZqHvpMunI2kE
qotj7U77snCD2JpPWb1jOiCYOTtwiQnsDvjNSneHPjgk2/5G7FcA0fdvgk5rfTf0l+zRqBDVm9Uj
HWw34agnDWBX0aD4acLXYTMiZ2341PXfqjJ3Y/NrLOZx7k9G8p3YMG9mfZh1nBvaTJQ2TWNkg/S8
NjpjXY0p4TIBaoqjDjfCGx3X1oY0+bk92ss7qFcEdwaNsvdJ6qkNPBZYKTT/zVyI1Jm/+8oj6UYB
cF8z/uBExjpfJ98dfSy6/ZIjDEGXvJ+NlOui+srvAx5iWfHelXYI/bNpTGRhM0IGmrn3AnIXuY97
Iul548L56Nr4nM+eE2Vdik4o/9XpTUzH4gSse84aDyikm655eiDUCryRJnmn0q9KyRAn5N8OWM1X
usUk0+yNQdvqZsKp2+7bEipatFmIEt/gFX50CsH4pv7UrdzPK02tHZJg7NpHkTkHqgPAiFe1tZ3m
FZoiGjz5ZPQX0fEYpOJxzH5dvQgBcDlt9WOfiqO51g9o+bJwxf4RdOi/TXd8Yw1n/qCMKUONZnYx
SMi8bTP/zZq6Q8bodNXKjLCFHldPX3BwmunCD1ppESVTpRDkLHREqyZQfBe5B7wx6Cj8+6NpX0ba
5jh0zF8nXl+bmV8BVeAmSUf3yc/NeO8sMytFLh4aibhjqh7ttvvjeNSf+4rvBKr+BNTyVNb+l1qG
aDW0GwXPt2EpDnPzYzeSDjsWBwxuzbHUZ/YA4HQ7fx7XV2QBGNX4QJv+YBb/4VLo92u8C9FbQKXd
22Ct+8xf3u10fitccSkz48Q9AajFXNPoJ2nqYSbSi2iavdDuWM46nlQvye+xppkzG9rFcattLSxa
JnLBQSzaqM3TE9hN1Foj7i5nwdFnbKpmfCGGa+9rRcii87LwkWtzFfYVh0q+1uepFl7YDyV9MdPw
6uE7QJmnY7HK4Y8tGiT1hOaSfPjuM3LD5lH/y+jafTq0qVD8ZujXpHIsDo+p3q0F9p/4rqUKuXTt
MM5rq4NRF9RQAmi6cZvtE7HsJKlJewyY9qGkDjUb4mdSwZOHUuFYmvqufe3WjhM3barZRWupipta
cxU4RqtvkTVWoW/Td353cFTtjkpM/onjhU7tb92xZPSXfBhprb0rWjYfNMGqN5nUY6yD2tK0eCfJ
2r072i9K066eJ7HPNkDJm7ZR3hYOgKp13aF8qF73jcfa19DD4UFUvuNx6LELuvEXsuuHXEfGAnKJ
N1EUtyV3VxDYoj+UxeAFbUEeo2e5Uds0x8KPn9zOBOtt2muaNe2mruuHbopxRtQ/WW5HZTeIkAYi
M0LWAL1W1d94G/OHjGbhH+POsnqlRzLG3aFBsl+AAGbdwBloO6/R+vPg0vLi9OiT+izbyGz0z87A
RYZPC4mprh3tCWWmVqYhQZzNpmTTIt87dJX4nkRvbnEsyH2GTDCc5ewHa+9UgTuhWmH+2bVGx+HX
5gjQCG/q/dXjS9q2NVSTswLMF4fM7R57Ha0J4x+qscAoph93laglaNsk1h6zoPELb3CuV+fmjuhN
7i+LGKkErZgeqSFl+4Od3axznd5AnvpdY7HjDgNfW7zWhLTbVb9dOhPDkL1U7ET9V9uJD+ShT2Yr
9qR6n0G6osGsb4on+1Rkv9LyPjt93OPO/K2zPCzq4l832UHWx9+e6+9F9dfz3xKKmUx8Dl1pvdiq
SmEm0r+a63zbXf/VVP2nq41Pmclvr1niBjFZRt3qYGPgVdCzCD6KkVkNhx6c0GwAgbMfjK/LiSgh
RC8xkpNpQjho9xDoC3LgBnP42jNI5COoMJYvJKMIPuRSgiq0V03TVly7j6JV6R51QWsQP5/oU4N3
ZkACJJ3ILkuaAcf+spZ9enVxrwY2NfQVyvY1wQGl6289Vwixgi/9fSXMxj9UCMyBW68tBw3GN2/I
oRSGY5Mk72WdPjd1eY3t/kphL2pghql2/ZmyMTC5eDdpZ8R3QXEoB65r5TC0LXO0eHqol/mOrRy0
ftoOBeHBaBC/CSM6ul08nV0v+SXhUqA7OSGieKj16ccfEATyzbL0uwnvY/3hrRhWHCoYcUcztNdR
3VFbnVd8QLo3BHVLDaSAMnFFmOTGV5YPD1ka720oZfN+kQgQc9i/MsL7wLKahKVYj6Xl77re5sk3
jrWBInWGJSjHV1uQd5ZW7i5W7nbyMLgZM5U2RUBH7cZmlLyHVgaFs+w7hHcumktQFPG+5gmlIRbw
htGzZqN/mYdDOjqMUu63lUHY4l4cM27CoT2M5r1JFAda4NMmFSx+eU4YUZcpNh7M1rwOXrUZTO0N
T8C0odpXcuPmnh7QXDLtk74dz26zpIyi6oAfomdrzYfhnYloRGEr/uK9ph1ipZ+C0c9Le7C0KbGv
04J/l01cGYcUCdl1du/DCWXVGPqgGdWji5Q8gXRx5kecRshE9O7ZlG3O/zCXj6EVxxmV26x8w8ZY
RknnmPd/pIMzTf3kipqnanhJM3WdMvNfU1sDJ+Ysr4nZau3GxiEMS+DMBYBUBdAkuXmtCEkxEQU8
T8nWpSlkf5cAPMm4PvHXHja53j/XC9/gyksSDciaA2Wq29QM0UTAtz3xCZqomku+ec2Hem3kJdWB
rit0y/rg1aFHxmpoDffPfKW8dJZ4R7HNlulbbDfRvXQSeY9tn23AnCuNzfAFrMhmvny0NCB1LbET
tdXL0EZddXT65qmD+zmPi1oiN6u3MxEFu2pQx9XkUi4Uji6bKp0X2bUdtPJEd+icUmbZFp4KgYKC
rFJ/q6aPbKMdHvJx2bp3lKJ2LTaR/TxQ+DtNW6PSk62OLVJGmeKxH6bEgdFJindPAOzl7AKc15/j
MlRIlplfBiiazkYUSKLvch3tXr3Su758Q1wkv0UN2Dlij9P2mUz+mmLIdkmL7m4s7GaDIIu2IZkR
qNyh7HGOU/lmG+zRDdUI7VQE3mg/j0g19EHtC8oNd5N56JX1a2ZgHwUR55Wd4Xitt2a+bqc4YSHz
5XpJx/ZdM/VDpXVP811VAM3x1OtoOJPY/h3SbnefUVDYR7F+TvOTZuhhg4Tesvud0ZUvnvnXHKaN
UbaRb41Pfj0tYSXNizvOPwJNwFbI5jB1xSmjNGwv1vgpt+RFCkhlBTS1TPy/08CjT/QcQ0KZPXWV
fqlcX231ZLIQ+JvZexl/9rk6i+HJr56kU++btYPhcpIbwBSVtOCc5a7NlR24rjS+1p4O7D63kZfq
edjK8mr16kJmQWs+L6NlENd/hRf6WNqosz8EsByQniJXx5vya6a0zcqtpA0peqQ6jizZT4wi6weY
x5E+hL1hgICgWjrCJ2I1RYQPOfw8ES8UWJn9qenVGNS4qf/De4PSB17hPWUtQQSD87Uoe+De9hGp
E0SEL9EFWJGn3H6hSDa0OcsGrtgRLKFOslPZGEfPAezJAIB6Pd8n+kJITR8QQgWKIKwD3u394ouN
mKflbkB4VzEpCgREBLNmVWzS6HnxwQf18Nlrtx5QeqE+uxVwbUiybLVbVBw4fR5aLoUlwRr7Sajj
Zf2oLeNXc5Pf+1vlTAiC6e3TOv1jKDmAp3p9amt+X7M8zhTg1QdwUPwK9gHncnBXfaN8mPz3gmdH
xfrjWDVf5BNQB0hBuGjLgz9wHM/Dc3M/KrQX/Ddhs9oYMxiZFR2VkwUJfj+c/V2t/iqj/OppLFvj
D+zhwTht58X7l7PhaICfxViF1ZpuMCbuIJHJxRi2aRXVY1SI51T9E1CW3sdSTkGc/nBkn/xuigzq
2Zzis89eQTT0Ktuh7490aw3BFK59aW/7npXBMK6Wr22LiToHu6YML/kl4gYmt7p0sQqaRN9Rlh3E
C/xxSoFefZc/oqykVIEy49zbauk7hW9bllw+QCs5ivQrFeahLquDNj0QSY38wxn3XWXtM60IpO08
2PWzZ36XoxlA9UVw2k9VyULfWdpuFNNApVtx67PiFLOzwfKbkQHBrcgFr1cQaqmNj846/6ms5Ad/
bxKovkXvQguWTB7tyUO3gLi6zg7YniEmqrQ+drp4bw2UyvJdTlfk8IhA3gwz27bJr4JLkCimxXs9
3+bBRpbx1iyKD/deobBWD6s26sfZqg+aeiomqAjVOztHDVFZeEfiTM56h6K1ScLJ/MjW4ZC180sp
vkp8FfnkPk09JXi4NRyVhkZ8SuxPK8NL207EW/vuKyFGM3/J+mwV2S4j3L0ZbrE/Ni8U+4A3aXuZ
u4HR0AvY+7i5nokNOQmT2nCl7UyxbHM7idZiJjUWDbblbYb6QaK7WjVqrqun2XqpKZ33hKguThYl
w9cojgtg73DQxpTdG2kZOU2TfoTjMbozexTyzKq9rDofHeBkeiy8Q5+tB9yMNdNxmkdkQHhZVN/D
A29kVGxt/UvjCs/PLRLxxN0jKkSo+GJN+WXOopKABj0mVxSyrDUxXiShJ2WIgHt7Xwstrdln609s
qtDP1WPZ0L+m3nFfbxJUW1PZX8CXqf0Edl6vhs0KOZtbvU4eSNsg7xy63tynVnbt5MUuYLCagjwe
izEJZC3zppAMxgP2+Ntdjxi/c/zjsaKXSp7s+mSXF4fhU9s3A1DR1swMTEj/VP1m9u8ijjLB/de6
T7LiR43mEmfAIaLclxMiZqj0oNLeqN2OhgyiY8KrIC0RUS+5tOa+mVssDCPkzrUTPLfJTvrzp5k/
rrSN1IDlrhVYeXuuqeElnwJ4eDA5WDLOKLG1qPY0dASLqYvqp6seaD4QsBRwH54dkI5DK6Umw6Sq
4P+s6jKVuQ8J774vy2zSCzju6R1hQJyjolkP5PyRnmaEPRqulG8QlxtJTJXuRp4Zu/sFNiNvadsi
nYcyRXOErEm5eVDuwO5XB2vp2c3Kc2uA1+IG7Fca6GqtvdFe+D07zZepsdsO4zvprxKNfVkffeEz
ERpFe1n87rNQH6u+9gF2i79NmZ27aqUIuADoGTfZ2CL5DQfdw0hzK1CQ3PFxf8FB4yIo79ADLjdM
O1ivv/TyKaNtxtLaaJRN9mpZ+m1xrTP9HBU9lTslUPwsULZ3xPelgIeQa29HVZ5FFS6XquUnl++5
jir/bTHeZH41BRZ/SA/CCHAmxEjqyi0d85U5PRj939nUDsQEHYT37Q/ZUw4IK7KHWB8gZTqCU5Zd
YlO7jdWuaA5pecCVlcYfiNBq+xmQ+9pVJuP3sG6ETUiETZlh0MuBbt483WiD+enbc1j6n97UnlvH
DP0Wkk3GGRJaj9OkOuTletEX86dO/lhgx+EITOkLJYM0drOtdOsrcIEJFEXmf2FN50nnL9nrtNbP
VOjafXGryfP4pL6MCqpFPPB6DVEOTRKt6c4DkPA18kYs3igXEqgfP4v13nW/oio1H5MqxSTpZP/i
XrKaicu9q+SYqRp7SbKXPY4QX9X7xNPaMM95mKUBOA0aGmqLu59c7a63otG97bQ/jeZfiWAkQkXH
6lL43snLhullWq1v0vN7mB96OAGHlN/9jsPd0hNrwVIkA6wXgL8POokiCEpEqUffz/Xvwdacfb+O
3tHp2ChXIlzs7wWeHecg+qUejWKQTE6FDHG59KMpI1RsTljHiQISTOWjZsdP68jyMdrpK+5NcwMQ
ScJzTCkwovxkn1eG+VgZW5I2Uqbr23yPb8BzMBPsYn776YqjL00WNk5l3SRHUuANy7xv8AZzcOlZ
/M5e6PMI+WQnYHLbebOvHSs5Gja6p6Sg07NsQ6vq9q2r3hPFtyFnS0VW9z4TtKCl9jeB9dvCIfDI
tMRboq9sYGLbY/8oxHpzJnmAIN4mHqFAfXpohX4efP3qpvSk5poTNEKpY77qQTv66VkVnR6W5PXj
oPSHB9dZTkaTTF5Q4k07IOMst3rrLneZYVm+i7G18kgAkuz63hJpqIucokNZ0bbLqZK8ZMXY4rbq
yXUgRIT/bpgvOVInmqNbcziSI41MsWzM02jxO/WQDkC0SB/jTexl9jaO0R33ev1EXmf91Bjwo/4S
u7c2EXJn1vkQFeSCv7p9eymQwZEKRdjk6s5dgJmGzIkWR0bVgFSsqT48S0CXCEDfeJhLPU02anGG
vbmW96ZBVa1IJrBEPspJQpFbxKdtyaNL91hPSAQzjecibv+O3mgU1zoWpr8pE2TSc+XK3+mO8SbU
LW7aGaCpLGT3i8Xx7pBex3+8gxN3iTne1qZzI7PoAFeqHC641eSl4s8hZFiwprqrxr8CMsaaAvgJ
FcFk/kzt0pPgUoqHznHfJh+EzGpjij3R8KVjbX7CuMNLN+14G8Wq4WqmTryvZyPUW73c2mvmfyRF
ypxbDvOX54l/KVK7YV87s32mOMb87hI47wS5wz+G2LkKiOs/urqB4GTW9j6CUcoaVwnQ5qQjo8da
72fdqs+OBubUxHu+i4GzUdlHxI//holkD9tPWRxhI7lylbtpjRWoP6HjnNFuvtvVGM30fkZaVS72
x1T7ssE42fu/eqaQGVtYSXei7LagHjM5MHmzhCkLza5NNWDfOJW9SwSQ17EGl0v5r7Pc4nkc4vZp
qlUPf7I2YTavX0NcV1u9Wst/Pi6ALuzBiWBipxZtIalL+WM/Ji5iZaY3A/6IL5lyD3PyCmaDiqpr
DF+fRj2Km9Rj8Tmw1xzo7asuAt/6TnQ2rib2B4aclqGq4YIRqP2pEhoKaQXg3zH0ZxlLh/faaM55
7oMOYsbatRhdI8sjfgcoHT4lLlpnV+uXwls0iERleT8t8U4RhDbh+w7ilpve1P6fsqMbM181N0JH
aF8wauhbnRGBzBjUhET01DdE7+rdndSyEZ1wHnpj6WmynzBqOK3tnLrO9K9eYRJJ0Q4IYUy2CtPX
ACRQVEs2Cmf6U86J3e0yTWNtIWhn05ldrR+73uP+xNfzZAwIJpnP3CZCio95u4KfbgjrAZgrBng+
c+gvKEKIZW2aJXkYwX+RpxvTQ+Eofr/B0yClDXfe+mi1LrYBGZyYaFN5lVnlwNl3hZnYhMy3+rsX
497EsZWpvVWV3tdUDCRE0nO/ypBbTHsSGJzIdtN+sJooUIYl/qk6fOZVDedEU58RZWipSAyeYv/q
J4AmXemTN5W7Hl9LZh+M3n5QsURQD4eJVbtFB1zToMKm2LjGu1XG5gP4jt8hK2pL4+pQYY0+Or6L
/gH7NwUakkjTPELHDUM0Z6AN4O/cnkLXskNPNFpoLrn36BIPs1PxnJ/0Lp8iquhpXnUdd+813fAU
l+igW1YMKXCS58ySaD7m+DdDB0kGlUy8S9tkD8pvl11KSLZRdzr1RCY8brwCErdCbAgXSj5Ij7OO
+Wy/z00tb9ZQqwchBgycuTAjfi3C78w43oMhDSdZxMbH/SjEDcoaJdp6eZ11pKycbtpTQkvHbula
/qzKeIqsTj9YVrO8OKMD6KIqg6kQDU0GPPGod2J8BKhqNZj3JZsDT598J0xnwhaxnFikXpdD9ZpC
JMQeloSqrOZTXCzD0Zt70jdlooXKM4hCynJIGtsbtk0L6cs7BKciWXhISbSWn3xOlwt43J9mhDBH
Qbrz1wkieShAY0q11le38dmg8p4JnwQF65B2hb53lOARns3d4iOc6X3v4LoNgL93D2HUJf7tpXps
a2u8wFkSvifVcjEXmiawavGO5aRO+hT3Pam4di7Cm8cbCXxqX+FPf/OaHMCJhCBrRKWgxqsJSSKD
ONNj5p2peCCpKNumdzB2EOnTUnXmbeG7RX1ta2akkXS3L1P1luVe+Uie23ieLDd+bwjiAHArPgxw
Bpw/vRGuitiorqm2/mTNW2PCQUsq1Prq2+MHJh0vauc7Ntos5fiGGzB1g0Ym+KilM4Amre7Q7juJ
/dhWhbjkGLQDshT1LeMPNBKpBjvPgqdc4Udvrm2gyqpAgSCST6RymVfk4dRMFOsXQA/4TDOrP3Fs
Eh5SKqQX2OBB0AWlXG23Tkj1R/IoeBtF1Co82FLTY8jiirqrqXazyJ3LOmRgGLg0GETqoseDNE4H
gp8cerLJ8AV8+RIJCV0c2E5tceKoOEwav/g2ar66WKArMCvf1oMiu8svpCJ400mQnAyyiv+Rj+Cd
SbQ6SKQ1RFRoCHmIL9H9xt2QhKYfeUCLvS9m909V+Cgz4SRvaDiI4Ww7d1euKZ6N2RDaVRcpv3eD
gZLwG0CYhBJuPBlwQMpM2J6JM7nxtLGaZ73EIari7GlA18iISUlAlLci2w/MHwH/We+9LLt+LxHW
LYGXTXwtCZHFU9j3IsXc6FbqJopxADVCxHZ19dJ46OZaHXIRUzDtj+O6sdw+f2/ZEZB8yUyErZGo
X1ys2Q0flLNpnAloukjV3b3iqyPiVwidlH8f8Qj2Ohlnz2vlA9kB8Z8eR4wMGmdkPSoJ1FuGZv0t
yrI5+qu+FJGbaBAF5nQnYFXyhQDDvmmc5FsBBnUkMzpr0MbY6aOGMygiJGQ4zSMo+ZwOxp6omf5z
SNYkTHybados2yd/lNkFGAun2iyYolP1WbI/8CY2JGph3UXYRPnV+lsWeXXx43jaNuXqV4EQuEJ6
0nc2o47wb21UR8YJqIUvbKSxZbqsYbdKRKwV8uybSvy9yimEarmSDo5XG0dBRC9KJIVLu28Jkc2X
5aYa1Dxd5uLrbM2tcs38M/UK6SB4XYcTcV94+pUTdVq6fslYtS89TaMHmTcwrq4a3vSehypQmd6B
0Q3uifpV9Inzo+kkIIaYgjx96a4lKRi7oRbjTRG8WYVZ4fqvnTO2+8YpZxz3hoy0ZuwfTe1+Maip
5BZyCVaZhhXPdefVqJfWxbuuNZor3hntnOIw+NMlfJipKRLuz0TCstcgeR7MUBDjD35cc0yW5uTQ
8p20DrWsyuWIKOzceOcw+TNCKh5ghf3AAl2I5llbtnWm8ku85LwjcZLzLsz2OtOetPiPXnIpY5iP
9OTbD3GVVkeCBvofqSxup/gsi3UHnB24zsAI0MXr1jXut/mqnWQCVGlhVfeJq8QGSTN6QGEzitrq
ZNXZEA4d5ns2qlXx0ntmQv6fBtrAgGL/hZKwPrk54h1SxTKDK3Htv77U4rexqnHMAGdAnsPQq6Ds
dI3BPnfInKf9IyxLzGq6JbuN8NJdZXR7Sq/eCAlux423GsmDZx5xrJ3GuAbc62a446ZbDyUmsSFL
AGIyOE9i+D9HAju0Yj3jvHnTGv6JieWypMiRtrt//3Pt//9Lt/J/i4Hb/Wuu39W//v8HZ4Dzf7UG
3Krv+r9FwN1//L+ql8mAM0kmp92YjHLxn8Lz/+MMsNHo/5cTQCD3v5cSU4RDtYj+3yLfnP/l2PTt
3TssdOJF7f+RE+B/k3cmy3EjadZ9oUYaJsew6UXMI2dSJDcwkZIABxwzHNPT/wfKKmulyrrKcvv3
RlVpVakIMhA+fPfec5ccwi+gb9+hHwYcO0nApbXFgi7+V9SW7LD0gxeAb2zwJGMAwq+6M2JpMrUZ
J+uul7OBRb8P+vpqFGNYrDI9Bno1ER4rUNywb8BDdqoflQHwFktUFd2kdokAVefa50/AQ6yT2goX
BTkSn0HbMTw2ujGZN3kBOf8sIIfURJBC8QgXsn8xyc4LUA4lrFm/sQt344YVqoVn1uZ91xnJazFD
dkVy/Ul3NwNzhIod445xS2RzBJ5GqHMKX95mnN2Mb3keWs3GHhuwyVno43qTNXacnWDWwnens0q9
s8tUnEQSpNE+r4VrU5FQgSzhLmHZa+aEVrYNqzknry2UzOArS+k8hWXWn0eOcqTmYyflv49p4ONn
xES76uJaMBto9XyYudIzE40mLqV+GSHtZ0PiPPYWPyT3sIx1yPKb/8Rw/y3igbovbDOEhO+YxDxC
f/nof6GoqchSpk498tRRWBWHXhuCUx4G+uHgRcq7T1UZ4psy8g3HPP/GbM3OW3u4EsALDH5w4C8u
7n4JyNz9iXD7lTD4V469T2maFzDHdSk1AIPom789bciMbJ5DGGxynTk3WE3GTVkzFEoTLBB2Hf29
arifrwfG3nd5URj2trOUO/zyK6AfoseEwNAxH9t5p7tGvkVBSUCrK9tPvJDNfyiLWN7//4Drltfj
S0RTZWBCsLOd3+sUNLs3ZUwEFxTH2MVRO5zcEg0CT53a/ftfJQvIv74Uy4jtUlrCLxMm5a8/WluG
LQ2gTsBQkuRjYYzlpxwqWGN/82VYfkIKsOno8QN6ZpZP9JffIMj5Mp1j6ZM8WEgtyVzvEpz1/+FV
kDb/+uPA+qM8DSYhEz9ejifkr6/DOccd5Dy46y4iHIe+ChV+3Fjx4Ew4ljtZP2tbmeJNuQY4lsK3
5Y+4SDnnRfgZcOsVSSNcdjmXQC92/Wwcb8dBJZaEdepGb6kby4qJFxIKdy2vYjo+IcJCFxjMuDgg
0RvMXLyaM1zsGP1Bj7P3xSXuMG2Z//MAZSySDRdtNBemug1z2PXcCe2sh4AivbfEcuGUrZMQ7Xnn
iXT0O+zMBsNsx3DUI/N21ogOIR03nrKrcC/bNnLvAYxBgsNZ55nIm3ni5JtZ9HGDtUU7Q7QWhjaW
bEjPAizWUS58q1ybeSImWAAGN6M483x1gBg4kQew8pKxVOH1+Y01s7ZuOk+n5JV0C6H9rEv4Xfwd
eWZC3LG6dNf7sgIJ7/XDFAHoZyS+FXU/Y0AazMp79nJcEmvyjKn4aMCeq21tt1W9T4K2Lc4MeCJ8
/Y3RbsK5lPp1DO3gc05N7oRZJnEutrUlu7u5yIz0JQ+TtLl3QIb2T4TfqvQQyKyU1zlDLGQIX+TU
dkfV4BHRSIXtWDtCVpPmHlL1NQA5zsYvXJXc9KG2O0Kqa6dJ5A1eWNhz2BH19CFIcfBWuMmGtz3+
+YmhbtAkO14RIy7EEIzzs3TFx8R9gZwX7FvkdcZWK4BVbfUNNFqWAsvr4kAfhDGF9A94VuthXcob
g0YArVA0M75x5VpKHahdKefQZazt5N0zRQel+9jPFvdilUr0/zYOxnE/5KqfGcwbU3+r6hnsO8no
WkWvbg/ljAS6y+HSM2KreOezSGJ1SLrBtwid+6K3v9qx9o0O19+Y158zM5MBdlKXjtm6CEI4Sk6A
t5MIQZkhUI8EYVeONKs1oBPO4brtNVJFkxrdWcB5oAmgqgmKcBYe8lMDLHwfJwynd0G4zPtVObBS
8ZNjNuc6iGbdGUTAcASCpCH3NifFrm5mbR+qMCOzjIXR3sw6G8hddGExbsxh4b6oNo7QFzMt+KIN
E5Z/ptsRY5PO7SHzV2IOGfkaTFy8KJiegymKL2jrKsAyLkgCKX7gcAuEHmlPDG5zJJNWuRs6CtCI
DfzfDVFtWDQbaPhjtoeAxUVLMmYiC5Ik2GK8yjHji+PWI+6ewOqnQ2JX4px20i72RVaH77L0Y3z2
TePHG8O2U5J9tfS9o5fXCZD7WXtIxtbCGOx8w+jBugXFlXhFGN/2XKnFE9dAfESlo02sM5lZ3LS9
8CtWparEd5VHMQIxP+86ZjgDupvdJge0p1Mnn6+TS/6cnAw1Hjlvefb4iHnnyud1dI4CJnOGQrie
ybnllNbYXAzZPViH3Dlu3H2se8+OmQA5NuE8zRBQqXinAohOJGFmwtp7ORSYHf9M+f4FFvzr1m39
vkJzQ4MJTF40YMOhcuy34wQLSVdQ4jFsEiKPnAMDL4vcGwa0dbbVlR9W8AGNAU3WKyq5NxkTvXd8
WcJLURIr4cIlTGtfF6MZ4JvxpvAmSUGMPP/77eq3DZh+A+SCYClnZV80Hf+3+hbKW+JEkmlkkFe4
t9jr8w2tHAzJsYz/hw3YWrakXzb7n69FGJddi+2eo/hvWxZnyorlwUdDanp8WWoGvRgMBLHsUrxM
IpQPlVOhwgZ2fBMFBu2SY0hKLkuq47//oX87VS1vhPnScpWgV8m2fu+sCWuzdToqYja2O/keuU2F
rMqqCOYrMv3wEjSR6/2Hx+FfnwYOAxZNlhzomBIsEOFfzwWEIS0CZ5gRLEaRwEBZY9VYZtt//5P9
66twVHQ8h9pNwML0df71VfrRkUnVW4zrh97dIjSl2JKYD/ztV7EDItHcMJaTqfPbGacuOf0ojHyb
IunM+wZd8DgYrf/571/lr0Vi/oIssXwubFYgeDh5vb/+LE5rDwDmVLrRtfK3VNq5a8F8fheWIfsE
3MANM69/VGEtSOr/6QD/k678WYK5ICrV/faP//3/J4Pdtnnk/vdw/uMgu/l7o74W3369iP/8t/6R
0Df/oM1tuR4FDvoA4PV/RvTFH2Cx3eUE73lL9eHyv/wzou//wZfdMbF5gIHkrMqn/M+IvvgjsH/e
pjnKLidl++9E9KmG/evyYlLcvoC2IWHzyPDX/f68SGZ1lsT5BDszec2W6gbE6pjLGaZtBkV868nT
zw15fKKPNI/VOJEN/y7neHHknE72JMFW41pxexO2XfWYOON71ery2EXaus3HMjxnhoovyA8AVYKu
BLTSpuW1oFRoJWfPvfZhsxXCt4+Qq7wZ2FPbn0Y5B8cA/PbWQ+/CEd5bw1k4hkbY8bJT2nTdjqaL
+Q02nrUZe8p8Cb2RHYx7R5ytdHwsQg5+BOeqPfFSUDEwpBzCdnHz2kUCpFXRtTu7qu4VJVErnBjN
hprXPsA4mdAeMg2U87ZErzOSNWpFXtVacRYURNUdoja5VOM9bdsukz0vXEPcsledW7t7qMDVye9g
21EN4+ygFPefgxr1jqnA96aV9tYsJZFPGtjWaHTpyVOMvAdDdSArm/5qtYBjLVUD2C4QX49Dj/C1
RR1lQmiBb1uPRABeTY4jH7YxdxuLUxJJJo61wpLTiSQETm3fGo23mZHCR65T/4C8n4KB9erwjVF0
dmrkVD1i6og3kwu2sycT/gNYVkzFW78bIUmuOWdOgHKK4pjg6vE3RcGklsZb+ClV9Tw07bzmgBKD
9Zr9c5sISHuA9PpDmbTtvLKlEmfIvNZaI3oQjgmNGw6MMgQMCYGalqHNVKZEzKWT484CbERhhSoJ
t01Vu9FC/Chj1OG+wWI9R+V8j5Ql7m0ofZy68uBIbDDcB7XR7Imdt+d+lgLXfuadPCyYO9XjqvEH
jF0ATZpnWxnDJmKwsrNs7N11QQ85fPJ0A/pbgFQ1rCcaFDhjutB27RyCgCcYlFSjj8iXkEEjxnYz
5NW+JQzxMfgQuIloCX51QIX90f8SEmjZDZ2HR9OnZ91Ma//kxuA7i5Zon2nimVS+RIyN8JZm3K2O
eQD3KckpKqiAw8F+XYBRvUkoxQmeXC/qdlT8WMY6pGt1qzzOrJ32+m1Spu5rSZsMWQU6l5fCouIc
hQU9W2Y7aWJfASwAt02tVyzxmOjSvv+Me3yAoH5s0NeDbW/aJTAQtAJ4kVnIZL+0wfAHNqxh0Z/s
2UGKkj7dJeGEUuXYmbPVP0Wr6aeANS1aVvdT1hIIXGAgzHXbJaQG7URgSIKDZEAuUpZi8NL0Z0Vo
b+0tqpljCOs2XJS0dtHUhkVdK6vE3BU5v6Ku96xrvahwRQHG2xsBla940MSIvJFwq60W9Y6kEkJe
tGh6EeKesah89k+9b1H+WiRAc9ECARxaG5h7kMsQCsuAyu1h0Q75qmr8BuiJ0AEpMQn9g160Rs9e
nkYyuM7tyN1PSQWXc1EnDZlld5GmEwh41+KQX3TM+qekGf6UNzl0Zi8eTqGDs6ifndPT2DMm1nkK
NFE1y2spLcKjv3bqaEjW8HW7Sw5g39gOTDqutu7oqcnjAfv06IXFTULy/Jwk9DlTwtQQiQIlEen5
wxiaiZRqOX+rfRyAKxdi4L5alODRJaXbBmDsyIuG362IU3/I37c3FhUZC/FwBiDi4kCfdpXKnrOf
ojPiPwI09/58gPQm+/CW3DX5MqPW2Zear/pNSRNDCoegmO9Lo7gGXAo2ThDbR7ayJFrhoouoGG9L
nlCSaE8jdv/qaDLl2OPAIQKe2uOW/QaUXm4gMsXDZsRZiLbLckc4qJo34O7UFrbmi9IUEgL6Tp9s
7e3ycAhwCwCx95vSZmjIo5uVUNZGjwq6MqKRoTdCuJUutpuYcQIyjuvu6XhzN2HWfzp1tzRNpfnR
0VNIoNlGgZ14gpJR4GAB/r0mT5WuOb/PV5qk+m0Pb43cl9yFbvFJv9kbXVIY3/pXXxEKMJNHz5Ch
JLqf6p1XeN6CYbUA1MCDOYCK/tpHznQ1pjK+0D7Nm3Wc5mBK1W610zkVXInYOjDl9RkWtzdTqJ1X
g4vTFsJTfkqCwl5BUKmeMulP75JpwjadKGWsM63WTBUAtrlz+War+jXsJwiY4W3QsUA1ffOta+pm
19mUjrMwEupNhl2a+ePNzJF5HfOxHhVQ+c63SSO5wb2jrHhnG8NHMRjRl66tyAZmnOdh0M9s28SB
adRLNzLAO73OEsCHEfEIMkVB+BAjLN+qAJaO7rPgXimJrUVnF50tgqtgA4aASMj04MrQfKx6P/uK
3YiWRxUgBo9SRpCQCQe0kjRB3mv1ZaIZ/tQE1rynfopIbysXc5tfvuqKuNEmxXu/qvzSO1r2UhNp
QeO0vILx2tw5/llMrfhWYv+6DeHz3TdV4sNX5K3eunE2gaJsT3aQTqeB+sOXsh9Feka3Ulhaok9r
AF/YRGxiXjnexxzVHw3HhjRG/9Yubjv88X7lH8NMDgTnRPJWT1KEq7pyjDeGrdWxEBE2TrMQ+KLZ
XViXA/4QYs+DiZOvFCh69ujdZuShMK5h4L+nUMH/Wtjqrkdv6Xccq2aCXnlbXPmII9w/wPzvhnnS
L05mgtHjGzUGbYx5hfqz1UzUK9Uxw6CmirdgdJxnm+rLA0hOAW2LoycgX5DMmxolgUqM0FDE+irv
lXEU+2DlNAQB6ujq2Yo0Kj6bhyZuRzw+Wc11oJ7XUx5QrF2S+lnZZKE/eY/KXVkmGsw67wP/JqZw
4xwngbEL4wmPsdthym3srRPn0QVTgLNPlOFYq8FW2Yj8kcOLr5E7Q53soTIQxunz67C4gTJfhfEJ
L8eCMUtMCzcE0b4Mn93W79CsS8aX0RYfiPveBSLIVnZA/IPiL8K1lud/K6grPUD9nm7KqEr2cxzM
p7Gxmqe0D/CpQJW2V70FAXGwzPqur42qOyhEjM3Il10cktSDGCuRLd4Z5sMRxmgwrG0jD/aljAmu
cYd+xCbAwgU4zmCu61Uvc5PWbw1BWvOigiH6rhx8qI9JVBAmSirMOyW4j2g9S/+9wdQIgGYkWrsj
nGOsWx/kufDS4Nkt2x+NY/woO895HMKIcpbcAwnCtg9PqKtyHKsV9SykLOt9JrrwBgef5gSSBy/Q
2wxSSh3BXp9YFB5cxYkkKR9dt232VOqIXd1n8wMz4XhVB0y4Ogr+UrQIrHBNGnDWipkV5zaAZkH0
peMDv0WY+uJyltyNQOJ3eUzLJl6a9HuQz3R9BERQ4LzD9cbbdTB1gtHcGOvD2M/k3ceZ2F7+jmGf
PFVUZLS38Nn4MrsUISexBYE1KrG38jfY/liypby4Yn6MG69bVZ3Rf007AbO0a+5alcVHzin3jVvv
lFcx7Em+22W4hUL8UJvh90LND6DBPqko2Rul6R+GcrYvlPI8MRWnhMG/ixR0dHTEI/ksCMoFMKy2
Nlg5E+/YxB57zxiPWxZCQiqCM/2Al9dN9vak5o8xjRKWTZxOGz/s0nS39FE9TGNthYdIkkI4ppoW
x3sKEIV/b2Ty0+cES8LP6Z5oF3IIdHTEjQp7iu+NuK35RShsj76tMCY5+WOUO+R/w3HmRg6FNSOy
vR3mYb4NxTSZK4+cEcdcGXnnYPbwHftNHG8Eia17eBXxtAuVufTLNOlDrPm/MGWC+DtdzaEyDm2Y
ykNQzdwWCMV1q9x0E2Imyrjz55LuV6hv841Lrct3021irlxM7qVoypskwi5IsbG4c22qFMHEkFsc
rZmkEvfFveaUM8pxr1Tr8/tU0HSojMkhZOmGWhOc15yWquSQDVGxBYcIpaLgAxaS9Ye9Fx5O2sHD
shg3XHMmlNMgX73S5RfREro5FpPiBJF7+yai+9nROfiUZkqtu2pic03t4IHgfrEp9GuRx/RR+Pox
l7O5JV+XHzwnooedQVAcC//EuHA4JY7T7YdG9fdJbV+UW995lIZtWy+uv5DYdx7qDAKWtsEXgMlM
rl49E9IZagqPUlhowO3jo7CNaF+a4bydOILf+szTrrCpFiy+5+6FIsRH3r++T3Me75kJ+VG3Obm1
abz2ZCaZo1sXtxuMI+qYwiwCbds0izDdeslEZQWdN/kDNIJvOi2tA0iFAdS5YcMOduKEE7c2iovg
a4epsW2RpZNRPvs2VDgS2+GDNQ3ZFz0qOnq6qI9dbClm+4Q/XnJ9oC1m+Qty/xJLlz8yGd/LyF66
AJmRUvpMFgaFCpDMDBcrTui8TNziNXbcEG3U5Wnr8SBfRCGDdhNXxmtTBuk2zylWazG6nigan09z
P3NhVQ65mIp4VN/4XCPT+G5G9d2ywuUPQkDdTBpzBiaKTTMvvPGj6a15k3YGj91kVvW3qsrLL6IT
ePC7kXVoFTNicBEUcDSCNn0Z68Dal6mXPVJnam4GpnW7jg6A40jL7lWm7hMPA4cf3UHon422zrcY
YYCTYaA9UiyMgc6cSvbnlM8XOzRRHRaW5WdJoLIh1uVTFzw2ccWZ0JZt8JrzYJzbIeiYd1TVVTs4
qZxmmp6CWVT0kYzGRzRP07otWvmDeTKsPYTQY2a249N/lSKv5w5NeCWFlSzfrnZNva1zECFACemb
X60gHc7/pf10Thl0YO52wv5g1oy1pzgcb6rUu0mljta+x9Af7u89186UFg5r+lMR/1sDuv+TBppl
qPa/j+8u31tw3OWvoztGdf/00NjhH0uJoomRxg8t5nTMhf/00Ng+CE2L2Z3DaDrgP1Ap/llhZwd/
oI8SUzGRfXyK3hnY/2N2R0T6D2+pmQ+FWNw2kDf/Bl7Tsr2/Dnvx/ZLvEJhzhON4HkfU34Z3rT8F
tTnif4HIk9E1FJ8yuB50w1G4abnN1p16dVGm3W0xnp5Mp36v8x7aX0/+CJiVMBO9Fxm+xYaLmuMS
K/M81a36dnysHc7faZVdGpbjHqVuVbndDd7yp8mX3S3fvZ3PXAmKw7egdj77nAxKM5D+yru7Rqpj
36Xv8RLDyyKkbGC240vR0dUSOKJZc0N6iQZ80D5IIxnhVWM6dwtH4Vx3XDHg61wKoFSe0d55mU/v
R2L1GL/nY+EzJeptd0FwwVkrl0Cebr8LZ36f+nGbpeAFWvjutdH/oFsOyLCqgIHNH2mmbgEZk9iu
lDq5dbcRfvq+DAQ2ntPs/KT4AUILm0ypXxvygnqiaj00MYuK8FMsZ5f4KJMX1pn+PTUFu/wyD9AC
7FY1xDbkct5m39HlvI5ZQ2k+U/xMxJa7mk45y38IsPGvqzat4W2BLhb1/MqvegOM0t2bfrFRDqq8
Q4u204ISdXR7W8jh3oWsh2wBAZ6hHAFKfEVwvspime6R66rGU5hxv4ImdRVlhP+9IUQDwZGjWmab
VNUtUH0/v0+wMiri731AYDSe791IXZ0mvzFC59Q2iV75RvXYaM4YDL3WRmyUO3p114Nr+J/GCFEH
xsfosz9gmsIStbQNO93EkIE77KYPuTtyIGiNM9+GlaZKFFG7PLS5ulHpYnGt9F3RcMvitv+YNSEG
hwjzrUVX/d7W8wub0NnNykd0X7Djdf3BdNXkUukQLo/ISenJG0jEhT5n4Sl6kQHKdeEkgFSwRx3t
aTjpNJ23aoQbmKuaZBmDo3UqQGBlsbv3vPauaaIfteVcsZd+KTKGvQ0NfismArdScmZgmLCze98n
g91OVBFgzEU2vMpmOky0wmxE55/YOCFlTPpm8kn2dlVv7srYMu6LuX9wkQl2CC4GOeOU91UzSl/Y
VXaA5J1JLCME0i6Zbl6JWTybhrr6eHOBsJnMyqQ93rgFxXjYzTaTTt8GwlSbqKn7relUL5nOSPTa
5c1QDT5MmihndCA/wMlcLSTmVep76VY65iFMr8olxR9Jdzh2aWysc3zF9H7h14ZmW54NwNzrtmV0
5CYlhlsLB7E/MpZMAvU5WMsZUBK+UZTUkQTRZxD/z+xM/abjYs/Any94kmwIAvKvpeNnWGQXlGpu
MBGJm6o1CNfkJ3+suYgD3kRV+KDje2+TQ2eSgbGd5B+wgUDQFDMClQHq28UKfsetZLyxrfiCJN19
EXHHDN9TwgY8CulnPFx6Br4bRzZ3idvpBeDVr1y3KS66n7DKMeKOHx27ryiksGryV9TJirDiaDAP
jPhNCloswqUQavp3rhfDbrKWfEfYPAo9XaZ4itbuyPHOLWJxU3WhWINfKD5LDVRSF9rbkKCDaWdA
E5wKouvhgJ04Dzmf+uWtM4/XbI5PNTfOAxSE7NRbHIn5Ot2RVzxPVX9uVfht9vunNB1eVC7WDVxU
nGLGd+nhQJK5SSleHN3GXrV2Z/vk9tO5LUlFeMQxWY+B702BwwuVnPe7zFxNYhj2bekQuJqoGTC4
okuYjzmNHCW4gCTQN2m5ZGHwwh/0sHjp4+GsRXBqMwNfPH0rhzk0LzqnldnrUH7q3vyeInevArg6
64rByUdW2PnJpLmTqyz4oLkZL6Yiaq2pq1wRGKNZoR3Fzql9GLDFo/DVW9Y8MEM8MFwiTMOdiUUf
22MPSWfO1PQUqeOS8wNrYvXdC3Pk9op4fyqGeYvB5kRZA6wxvG8tZAhsPYNgoqslt0tJcSOX+bn6
NDOWzwloxjXzklsD7z3NbR0zd50k20rB+jL9+HbIv9pZQctpqcGZZtON4kT/tdfVNxl37b6xQBG7
nTg0oXVISoPZPbASZIZV1XIsTbzTEEPusOSNIeXLLKS3Tfr8RGf9kTJzcuDES3qj5fMhDhlM3ffJ
X3AwscJNFUSLL4EERMz1l/74ddaD6KDvifvIVXYB9nZ2Ax2dqfj5Zlr1eqaPhpv+uomC5AphColI
PVt+NG9LtxEcp3mYSqEweyX412VSaMamJBwJV+xCDBCrtmXoUo+1PiRJiA2sIXze6eHB7c03NLRd
6ROBC8vma2YaHQRmFoABqWTXGiq7hiE7EDN7IJxRVRFHZUxPVsBbQdvhQQ+4aE3NLHZMx0Fxtp55
sAtjfh3n+UvgEQh3BiRBUXHldiDWbYtOVIcRVibw1pH2M4a2H9wR+p07G+g8eBgEiknEfCLKynXi
Sf1h4kU7ztxuDthCh+NswdhjcjK9cDfG/BMW+b2ZgSSa6DNrxC3srElgLxUhmNvefHQM90tOSOYp
NfthPftfikp0xzKqYeRhBIKnowq2dFZa6qY7OFo4h9oheg9bP1j5VeUC2iJ54NbJrg1BL5j0ShT1
96H1nEtkYWKaMbNu+kl8JaW4J6EjjrllmI913H2xJ48NjYwELfLMWpwvblzKtWiMq4Mwgwlw6YWw
umLt1Ba86ZYtU2VVd3QCczeBkRuzZB2V8W1XpCcU1KVkhvmMtS5tIqaiAM6GPtX49A9XM9JSeclT
KBfoUxSNvviyvoC2YeqgYN/BFhnaENCd1SJ/QbYiAHaYMuuJq2EJgXUg0E+akKa2AYnC3kPH5kvp
xZsqZ264DF+BjJFBZ+MsL6Y2tiP8iQIpFoA0ZZ/6Mbad96kE3DiNbLDNcZDmTrruc6u4vgMqXM/p
whzgMppOhDd7H0au2uKLvLEyMDfRwMidDhyCUrlrf7dbtS/tS2EuuPEJRlpPMCc+uOIuLuQnvsXz
3HqbyoMWT8RuXdHnU/pMZ4x4n0eaoUx1Kmt7ryAHc/baac87GV0X7C1GKdA8jWwnJzA5kTs/ZIV3
45TgbTIaTfYMYZ9L5q+8k0GsnUTrAxinF8aKyH8Tu1o3ebe64OcW5gchxLNlsqm10/yj74cr1Xnp
TlD6iAPwwCj96EibBquCcx95n3k2Viisu4EmKAWohanuVermo2kfDHN4rFxvA9JrUzmPZaneiCR+
KQB8V/S0In8fZ0NdqKZgnmze1CLfYMxqGCkjS44DpXUVGCxYkM4qb6YfZRa8CvJJywKRefUbLZHf
aRQ7C8zrOiovrVT7wdZ7IHNkIu2VkBXTxOFbP+RbSUFG7/Zvc30IzXhPDo4jfbMjMHZxspsQ+a6f
bEi+F9N9iD2knzE8a/ilTBlp+0uRwJsLBnm+wfhfE4vVjMTRuXE54EyxBjMtv3oceLORjBFQZQ5O
VfGBg+zgtcamyq4YLaO1iWWd3ODCNsDqtZpM7wcjQtDHcMwvk+dvujlkkFvelk5z3xtixyJy5XKz
8rPgDmLfdm4enJahsJmPPUOJWyUZSRu1fTVx13SN7WwGgx2lNpFDWXWOIYR9TmuRp75Iqa4up1XR
WmdMVy9A3p4JOALPjGW8nawO6ZKdS+q70jLfZCxAJuPAY1/Qh0k7t/702TvJJkDZmEcCvlRgrJox
POoifOmQhtZ1p08TIdTRdpq9doz73rGe6+rVH70LEt8nTxJhrC57sEFnr6hTQ2vGWofEjy6T4FoM
qmxnKxf9GArKvqhyEmP2TZqad4M3bwkVw1JtATdHmiBE7n/3pJCrRk8vEmIE14pkHbCXxctj2Ydv
IwemlP3MLIyLgtU4j8+O7+0rA/gK3rF27bn9QyH7DVXDt/VI9tbW54yNMDFApOIvpFZgFMdoyQ54
3lvfo7dUN1MMCt0IHkOU0QxGlgt2xGLZY+NoME7a1TOaZeZ9TYXxHZCwNMSd6W29OgbbmiX30yQW
+MS1rLVz35TpNzyl19IULzkJA+By0zZDXxh4d0lk3AgQOFmAcd/tt5OsfoRWeT/Gi3j8ClXhe+K0
wO6LM2GS8Sa2GMgP0W1VM1Jse+fEzs2VDVWDqOeGih74pdFOWvpoSX9xn3wraqidSVsejRLU5AB8
bm0M7VUtRVk2TUI1cnvTvGeB8aWpvHU2pTBwzS7bBg1oLoOtAYn1aAzxDXIILEaDxQYCTE/qkSFQ
mmSU5hXDlsR6DCcIYIRIqh8GyBTM4Qt72HzIjCDY+harOZVD3cbvBudokdbjH8u1o4InZI63KqeD
AqftJbbsm6quX1AZCKE6xXCqctroIojw3N+pi836eYML96OrXMBZTrkvuuxrYnOgxCZZ7zmePvf9
5K+oyjsaORAFbTSvuIXf8qxQnIEM+h6TMcdPm37m3FzXzTyap6gs/R28EEwbgfcRD+UDvWPEeXRw
16QpgTDC+qR12lvb1NcZwh1yFM7cFHvt3NA5qtpZbMnF0gvYhvTh1PEb7V9iY7RufvCDZAA8Kzy6
1cZ5bwYTvTl92a6GarGqUq1LU21anOikAMo5wQaxrPgpAeDChQWoPH+bvs1YiWM2MAoz8GPz4SyW
60VHt+E3BuiUDDj0WZGiXBtNfK9SvDSD/VAEzM69EAhMS6mEGLZhWX93fOtOUQAUgVaDcRlBylVx
VlERHBVXn0js0SK8uPExoeA9mph7ejCz4X/6j7J3ky2/0pH14Yj5n4sko76lBOOuixBCYq+PoDbn
LW2MFbZyEoDFrsqrGhIg4HVJSO9oZ3CjRF2r9ygY8yPyM0P48TM2+G6b6W4CIUBY8rWkNHQwuC21
9skT+Y+AvdaZ8vckMoNDOZXEneqUqk1KGt9zObzA5j0arsf9HTb93LK14Sxf0Yt9seH5HajBPHM+
BQrMWoW/WNI5h5ZouBdPsMKRCXjSVmWG20kh9jqDkRzZWuhe5PoBMJRPk/a0CSCzDzDgq0Uj7HbE
kLMPuWDv445BzJhoRAGi++GRGLaTb825V2toHiQf+faxekTnNI6uE8arVUN5JtrpUlbo2y86Sj50
CM94tM494B4q3gk9JV9jHrXCN56YXfuYoTKCGtUaoOkuKchRDDONv5itKbSLGMWwLad5SToryhp6
ufSWZPvK1vHBs4Zz3MBdbUJcEhaREA0YY11CuLIsB5mK9IQNA22Q3zHIbaXbn0LpHPo8Obv1h/Ki
57EN7noUN+SwnYaZ7Tfw71DwW02vsezb9yik5FzlRByGm1olZ1pfYsS9spjuHTe+Hf8feee1Yzly
delXEeZ62AiSEWTw4h9gjk/vK80NUS7pTdCTTz8fWy2pTP/V6LmcgVoC1IVK5uEhI3bsvda35uzF
KuEYZeakKNq8Sm2LIDlXWtzhpN+SGbBpMdzuSmu8lFV666L1RmZ3Gw3PompDAsPhaSC+WjiI7oaW
WtHRtuR2jljXUxBvvW3DnNAot3D1wmkWa5m0NvbX6ngElenN2Fg7JlmcMnhEFuuQ1wDObd/5hA9l
Z1L72lgSDbh3NQj3o+6KfetCtMdf3hPJYzn0PJKiPNgQwhghcE6n5lvcWm8nAFUDh7zrZGSbdzLf
HCShXERH7Oa86WkH8v7RSQuAGJvU3AE1OYLvJl7LhfrNAzbOyWNg5otlzRppoQKGdF+hf6GrEAzF
huBUSpbOeIiOC1nLSeMmoAshlyD7glxxLmR4B37hK7aZB5sk3l0vlvcgCe8Jy/0YlM0LIbuZ6xCW
xSxXsKU7ln/vNLO8Y7kQN6o4T9qecBXQsl8yBhBb8vceAi/xPqBpYJY1AxKlEaMqDiLnTXRS0/M8
XlpdgT0EQ0zH26KJlsejrY6yyMK7tiaTpnWICivyTB4AjSWXMTFkWINndD/9UEvKjTYidyFjONVG
mHongg2Oy4iM6PeW99+aDfw/Kt5dU6/+++7/wxp69Y///d4knz9+OwLAzvivEYCrfxPCdV0fybst
INX8ewRge79JGOP/NNf6GAT+3f93frPxyznI1jnKMRxAbf6v/j/5WgGgaSyJuG1RavPj/s4AgGHD
d+pd5UlctRoroKPQCqMf5xf/Vh8vk5bxxLByCz27AJgsxpW0zdS23ki/618d5GHzZrBKaNmxK5bM
cBydaMKEkWrra85uHss7bcJi19TNRL0h5YwPx0VAeI0Bvtd3o3GDiFeRcOPwPqPvNlyW2K/MHkhO
0GA69VKOF4wRz52xtjlggwaKyQf05Dg8eAvbL+gkBKQtrSpn6XdRZ+aWeEBIN+ACCtA5wNpCK7qD
FrlMO5Ars/cm4BMQQk7AmRMdya/WSm0WE87TjUuqEjG4C1mUw35siqx7Gv3a87eGkQz7rJ6X/Kao
OKUSNWV0+iAci6hJJ8Gz8qlFb3+notITd6r3JPSzyrQTbXfaJHCrJ1KKyZyHXJwPzaAf+9mvVEvH
RWO4CdAv5Z9of+Eq63QwLnLndOFKmfPQz10NFQePnTssvg8jRfsqXXYdSZdCbaZ8oTxEGtbrhMj4
uZpfEXdYyzlK/a7+6uo4oLfaUfAkH/OYbRurG8dVJqOLHVC8qLlsnVMWGzu7A8GZNm+x8pP2OvEs
liqQyUydi9pN9Tuw+q4/2X21tF/njB0bsicIIRBoLepnmn85Myuo0LnXlahgcDsxaMa/t1QLzEm+
kvdJ5EhlknLByMJ4peJrM4WU7gR8pGZIWY4SS/l2dlPP4wPCs0UpA+CmSrgRqGpgRpmiydubvOfc
dD0EZbC8WD34P3c7TUk/oQPLMby9yckm32xxiGj6YLqxqm6ZIu/HPDDHpU0eGaERPUyr6kNUg6qI
xoDeHDUPx/T6i10RUYx6aHgRmuDRMCKSaH1w7+KMxhKCyGgXYzPD2QQ/p0FfiQRvM01TfptGle8+
u5EM+1fjkMqIUAtrnBJugiakTQS0DQ28rdc7vx9KxgB0b4tHPCdwbFOZVocU9csakl0f+FItsnBi
MdG3RNyqd27AKL9VGb/OZIPp3DKf915N6NrpWaCSBoUd6sZEXHM+bjjPWUEYAWbWntXssEUmXsYU
Ws79ZTIniYA15UzLJ1w5YRfugdMA1srSoAIZSjyl84xSCeJgPjt7I0lK21bdTPJJFeTDgTcMMyqi
9GNa91jnO+nAZzUR/7kK8rjxzoWdULEKPEXdvYWAhMzjuIsdZv6i4pjyQKyatF6SYW6HT3MRBOMX
NjD4QMIrLHViiDYmV2ZmF3tvhMiqg231SXjujSZN9zEUcOS0kwvA+qZhq+tOzOqLe4k4PtsyNiLa
I25M5gKJgeks+7YR0Gx8SdiXP1DX9GRcviIOM/EuzQDxM+Nj6biuQ94ZzC/A85eAm7oZtUWxE2SZ
PoEwU0xvJPl6sipAlQR+h4Qo0tRRTtCjUWx6K71EkQcVzs7azL0Il65YTtjyV+BPWAFxF3WkSeYd
q+JlKPqxZV8PsotVl39bzQWaOjdNKZ9VLXNGmq4qX3qnWL6GlaRV5CXLduiT8Uvl6GEfVaN3X8T6
ZQnVfB+2eJ+ZHzYG/Rtn2sPotNlxhfoAzF7Iv5kM6ye/iIXWzxcVfaDEPi7VMNKxSfjN4By1r1Mw
4RNFT5t8jpjwPlPz0D7kZ+4yrwUTO7vzvSo1kGuBHg+YznxJf7B4JBZ7vGtLChzihNt3T3gdquKk
lIxJl/q1XoLqKfVHDZats533wcFAv2mU526sWfsEFSb+uC90Zz+i9184wRIb/y5QYSKQdbycyFhO
68m8EmE64ljP4WABSkk0J1IPTeVxCW1OcUU+YeOonOyyGwrsbAMHUMjcUNu8MdTZ3hZNyMy0daev
fTM8dY0HtN4fh/JFlsI8sgJQn+EGCxv0HDTje63lF50PwXXSSoi4qox2LiqsK0hC4RuDqsW+zKtu
3FOG0xfUzpje+JCA77jNRE4VQfYG8gTpuV3p/jBoPtSmjNBJoYeNhmQ7CfoBpbFtonIcD6okmz0d
08nxzNEfpLzPLY110/YBRQgfa8tAGqoIbfnoAaMgh2LsD7b2vMM4+Xj0pNvuDWPNlex5DgUfPbFb
P4psMtejDGhZzK2VnRpAj1u3LjhJjI2aL1CcEGWHgjFxEFRtBEPBUz/DnXNHoZ4aO/kkTV2e21N0
mcUBIIh8VN0HpCySp17IK19yMJ51/oj+eEFxNNCdaZZ4N1VVR9syvOwqB6wPMsG7Pu+ri2BZSwHy
NYrXJGz9c8fxrHtSfjO8d1V1Q0AypB00sK9BMjRHU/jD3ghlveeLIybIgClTgdqq5N0kUMaf1TPU
ZaTHnrdtJ7LkLJEml/nSv0dJehP4yVlpTPga2s6tT4zKgzTG2qdJI5+NldA4T+prP++uGtv0Z2lc
J9bGqgrxHmZDsUEkeCEboottI+MPliUw4CANn0rYZowsKRfa9twElkAUR7I7aw/dQDOtITO0OcPH
KajQFnnLF8cNk2FL7PO8qcmnDLK0uqjH8lBiaab3D+W7Bg7aZMC6auzzPeKHspXTBUWOPrGgBpdo
Ha1jUUTqA2WQ5b2ZqhmiL5M32wEhFKW5J3MRtGKNM3sXJFYJpQuILMirEhQacfQBiQS6ahmkW2Ff
1wxYm4C4BUW1dioiqpJ7hHmj/5oH9vApRjNa7+gCzidSUssdzhMBIMV+rxF8zwdWueJrxp5/rXvv
Oa+s9LVoYtbnCpUvkqSC4x+Orwu3HhLIXYG9Q9KBp2Iicex16lMHyJ8wV+TykFztJfUBTWS3qtyy
y6Ke9QuvhjXvUwClx8pdJSJosJl3U2t+YJCcWGd5vS7bvU37fNvbSd8dfPRUn6cYrwGTgQQ2t5Qh
vfimNp8VPYc9J+15u9hj/jaEaZEjZvAGAG4Dw+nGcoJDigYRTbwEwlDXNw7+jWgvtc/UNoYYbpkc
N3Zjy+IyxHuNXo7GTjUulyocTXQo6rK8nJnnb4JyLhk7DFBqPcu3DzBFh32YWUwrKZ3XfnrLgrrx
RqKpp4VQM9qH46Ub6oZExYlRURMxtAvSrHygW12+6kxlLzPwzpcpjLv7KVAMSCIycA6DgLCvm7Y7
DUNWHoi1/LIURAKYtCF5LhUwC+2yuKo8xtO+XvIvQL+ILKNjdoqzES9U0DeslG5x0wwi3qEd7ndt
1Cb3w0jmTxtbUHXhqzw5CukzLkH7OfbrpzwROTWyFgjoluGrowwNl9z/WvE0HIeAkKRA4eJHKI+N
LxvuqRNIpvIT5HPGMPQm4l7fOmUYn6VEtVw1xLNQ2cGrJF8mvMqq9iu2rtTa8gIEO0RJ5r7h20Q+
QnIQiaN98Sxd4FxVKZCZVHn8aaSUPMWz5o1rmWk9tarMj7ItymvO9vINEGP+2KYFowOOIlMO38fy
j91UU5/65RzfyJEeSm6nBBCGaG+BEXSZAtIuGL2jzGPgp1KHnB/Vo5ygwNi0E0Tu0YcWscVMAd1W
ZR27PzGLRJACfYBSulA1lA0UgcAiFgGmQpPuy0KjuDFRE1rnWtMr2YbI3lFXh85TQQM34OGsu12l
o54mUujIFwvI6bvy5pzRRs9gKOgoFxfZvM2Y1HYIYcJq26QCVXBHbuVHVCDFuY2CkPCkVfA6LxI2
hhvWOzxsZrgrch9ZBd39iJquvc2dUV4TddYcbZEFNAiK7t5HS3bdCZtnuy1nRTp4NZSgfuAb9E5v
4Bn0ZXLuOYtgyigankS38WmvTMg4siuTOj1evAKe6zT6aKAtwkZ1XGQKFzkJD6EfLyiciK24qni2
81Ul2/CRZttxcYCCjZc8seN10PvZ47SMLFvWDOr5AluFf4qJ2Lw3lphPtNIJdx0axsm7Tsn2aawF
Z48xZa4wt3JW2963wSW1cWZPz307X8FdqpgsWFkeU2mLGJY6WQXUMOrWDQfraCLpfVbOKFyGp1V/
SzZXDk89Sy+BMEaf/JYgnrNIRI4PqL1qsHkp5iMZAOMO2U0F/DMAY7FhktYsF6pCoLxx22Q4BH6f
vVpoHi5AFDWP0dTyKlYUjpsYeuy7XJtbXhim61TAfY56lXwawKLuqy4d0Me25U0vWZ9sjwhKx/UK
lqoutm76pY9uEDmRAhiiYH8GRLOWsCMhnzMHhBur6sJdnPpqn6oYX0eHy/46cTP/OkCORM/UVfvZ
ePLzUCGK3ZIiK8JNnobNTc6iiITFyEstvfIRLkf56uuIehpZXsFYpe7q+7oOxMFAariYRSfevNU+
W6ahd8ZYBrMt+0/4RdYdDt4iHB+024x3YslJT5RBMHe7yVER76ZK9n0n5BEKPptWbIKnbFg7kNYw
nmTn988y082BJ6J+U6IXZ7MMs89z6aeXBrfJeQcC81hbs9yMOGTOjaeXeQdq7Dm27fCs6Yb5YSYF
5avXoTWBf9JfGBA29Ma68LOK8EN0ipArr5iye5uFkc0nwQcacGS6i50g5yGb2o9VUAeInHEtOFOA
R9jWZwg5+0vCFAhZCFQGEotbgJkwNw9aFuFb10HdcfAwno9jT7OtSNjMiRSfrxVPMuRlYnBL/Jtt
4iJZSwrlvilgthdoEOvL1I3svXGrh5YxIWRDuMWHAFOtd2ANnzVt9jk5jnmYnNvg+GBwILKnrG3y
D3JpR3cbLWzSfplXO7/gYMgaXth3QeS0z6XxW3BY1QyYOuujTG5tKIX8jdEL7mhuo+RLOZ/5G8SR
nLBpoVBZRxBYJi28U0fpRFw0GlGCLZpp+GiQtb30Uzs+AZdGayQnpRyGWLb+YJeLRESZ0srvelUH
F/NikvTTUvlBcEoNhf4YFJkLyzYzCGk46LVH6uUveYv2IhTteDuAJSKJ0Oh3odOBVJRctBfTovv0
prKZs9IHoFu66WBPb3wwmp1BLP1YWCSrppOTwHQzY/RsNWV9nlHX3tL9CI8mmTxrOzqRUGeuMhkY
0iaaT+MEaIkBr8JBUyCoLUhPnT1CLOemPLfokJebkTyIy7IvRbpfaMNlx2Zx3UMQtsgKKqO+eJEw
R5Qm6YgSgZJ861NRkaAXWiCzcvHVW2Y6IZVw9lPgE3nc2kOWHTijLuMeuootz2pvpKs8aWe+pLtD
6Di22+KxYsvMtyV5VRGza4hrA9L2p6mRWOJWiSuiBuacfpEUn/vOVmRhksfS+95DEvbDDlOz9VkQ
o83h16UfsLjTQ5wm8pIq1d3RpMIth5b22kqT9I5WOgrJkWmIbkr/qrfk9OB3ZXbNJ+U0ZhWEE7Dc
tzsgysBYW6hLG2kzyZ+1RWu5Weo9eyvDJNh8ZJwgqrkynSE+mNAvwLNVSrNcVVhLvCqMtwnwpWAf
z9IRW85d+S2Dp6zdTmGlxBWiJNqDZNrMEIvE5PrnPdnx4h4940DzzXRzfkHLI4JhxXwMe+XUA8+j
iLDcBwgmVXSLlLPn8MaTNZL04WSx9L4ysuzLT31EWvkhU43p8l2nG3RNDR6NCqUny8epz6AYM5LA
MBi+QMPSjeApJP386BRD3Ac7DIN49vPUz9Rty4kc46KPtWibDiOnmS7Aa3URO8O8AB5NuGqMk+dS
TbV+H9MuDd5w2oUqZ/zE4rSvWtdrLgdEZ7ccH2T6lAUjniU5p0l7JrFG6AMkpFCvuOUpvMO2EFZM
SugXnC1g9tPD0mVcNYkKRfCEC5B7WdUC6E7I+U3cskih+fgcb6dNncooIF/JIQ8t9H3+HHiBcO/i
Iq3zU2oPILS5dnfw/CVY87eH7kKOcZccxoKt5t6M/rAcksyBA0pWeqeuhhZz6EWTZbM8qSx04xNN
osInIkra/dGdFtqSm6Vf7PDe0oqLt5aw8KHxQaMj7cJ5OIuCFgn3vA4vmBhDyD8CGxTEG8WCkPqu
dSzrNk3qoMB654aEA8ytU50CiT0XqfkEkrjhLCWePNATLLtlSkYRRynUtpnPUfE2wMwY7BY0HtP2
f/5HwT4vLWPNaJ12hDFYy20WDPWNmo2Pf332MgsVodQfRq384KBKMV3S2ErfKqGHdpPYM6xgivYD
XFq5s/CEwdQF15rWvDEUgDhdUffeh9U0A/pGVJRUQ4tQwbmO0vbOqRCC5OFIxzOq7+ksk8XdaneX
92sZONdHP+8JLCHRqz31UUiEAOGh2MQZdvGckWi4Amqw468h2cNJL27zWqquh4BReR+Klvz0gIPz
mtST0hihyXJA32Fvp678Aj73aQLdtB9IQeQhbJHy4+92uo44GY8JrgqAJVOIAYiOkc8bgaKH0NUU
qSxdLoz+zySnGjjmtb9JjdVux87CFCyXYm/iKD4CPLZO/tCsfAqqsrKD9puhH0UFAv4KOSCoLD54
IeYN8EyQ7eydt6o14XaQGUlXBVowqud1ZqvagQygxCHnV6vM5WAvkausw97WjfVBcc92WQZbP9iS
ouGKq6VZ0hPMqQtrWBNB3KrYS4txo3Hy+1arj4mXM8IvWPbvIjIBj4OIsjNvlO1ZDLn9scu8+n0m
2ey65bBGhHpd5Lf5Ah/QGNizuq5QQPe9eZUC3Y5onfyM2h9YSM3l3kYpOE+p0t0VvGfIQ8z0jm0U
gR/JnAy5k2w4hrXtfYpTkl+WKf+QD130PNSWt+MU4n92w9T/ROgXvUzu7ovfUosMbZw8zDPKYAbR
w7VNUMO+YXa0pZFGLI470INCdrPVVoTxstLyIOr4GXEA6R6dbQQLmwF/NjtBdG/1Xn1qCYiRqNTO
EjPfYIsAETH4T3YZ1zs7I6dHGWghskdPEkzhuxzGFDFzoT9VSqdIfqtb4xRfEAp5NJ8Z6y6Leu49
fHY2uBfoVFTxVmdCRuZNfQtF+yOlvrUtc+JA1r7NpkJ4d5vomShdUsYQn/j9HXXZp4IXGb1gwI40
pbe4K/EW2vgqbPBsL0uVNWicpd3t66Q2D1kHCmyNusjvl2q+s3vEQtbUi/1ijfVZ0cOwl3lJEFoo
bAa+iY1jOXtIY6I5QxM0zS60RvuYxS1W+kzgknPv525+mnGdeiVqLNlVLxYwgIu08E4JsuaTIYs7
Tt3xtbQnTPz9fB7iSt17Lsh7GdeShOCyuximproqSj2d24o+0Ei9e2Yci/NQzctIyIENJb+MmEp3
pG9q+6sJOko8zLRrbxgBjme8/sx3m89Jw1yLtIvs3Deg8TWMiQoP8NbpAnJfDDVYKtGHMm3bRQP5
OYMX4SluvRfW1eG1r+Fz5kN4lmQNrktgqQP5S9JnbJC2pw7h6ZwTj4IwCJLzVLgl3VlbjdvOGdwb
7fsZjhi3Ywg9NLI850RXxjub9wXGTOglF+QWIHJE9r6rF/IgAL7NO3QVz2Bz2Geb0H4Cl07oi4XD
lblTee7HBZXL6mYg+vsJf+xL1PBkZkk3YUMhXNbz7efCWfBt5sl6kkuBpif5TJsMz1yy52T7bOf2
58qLMVgUHkc3SWYl9QHZHEmpLmXZW1+CcMIN4aCJxbaAPjKunuqMrxSpfQ+bjQYf0JdVuTLgTkY5
Hz0jE6cenPr2kPjEnSyr2juJveJ1YLC4b0iF5u4WelunTOE4UKbqzm3b8dglVrNs3KhG2lPM0RcO
qNQfDvFbiM3ymMWw5jlmaT8faQpvQo1zIAvNB7shp8KP6Gin4cRLqQ3gGBsT+Mb1rQlRvvJY7vvj
kDQJx+UOwASTQ6JwS6b1feH153QNbyakgdupzNu7OU3VBd9h+RUsWkjjoeTgIpL4SfZ9ezmmefYY
VxQgwH05G2ydcgTPoq13q6PCrkAmPTmzSHY44TW9FEZKO3yLyJqF2/NxbQumTFPzxJ5BlXqb6C2f
WUFdSfRqedsAZZkEKKXKoBWno1jY06fYsTBgIUYK032I7tDd9ZklQI2XkkjV0Xfc8wmS0nNIc/Wi
mvFNJDqu70DAldvMQiCXrc21rUjGgBj2xPpIS4OS2sqOHIDsK8ft8qclTOcDjBweV5N80bPCTjrK
O7sM7jor0yxE4eRhbMgwgiJC3tkSmuEIZwr5Rtyh0RozvEO9ccjl0Z/JErM2BRMKKDEJekFqpwZh
mZF5iv20rpHyzBE9Yg/sgWK4Ro1bODcD41haQmhUh6SnTzS5a9KCh6CXnA78Hgtm2A1i2uFQzzOu
G5ELBCMgAkRnle+CYRuNeDFfJK1t3bBKe8d5ZkumbLWIGCdZk66EtTP1oO6+0Rv8Caj4x/G9opCB
Rev5UASlLf0VzvUN9tZAfrHccgZ/4AwnzmqkjPU2817keb++0PeEOw2rEDciVBJbSC+Qjo/H8dsL
haMiACUEzNq4pTTnBelQ08WsFnJaf32h70Hfmo/h2ajj4IXbQvne7yDwbz4RrM0xrYsy2bsMV/19
Nfgoihi2hK8DRBlE4txU1KkkIT3akaeGvyAj29/jzH6/Pjxz18EMqTyYfuuN+Ob6o9EBRVeQwPci
2gH33orEVgk6Bhn7bnnQFgjJF+QU6XAlemIkxFLTc5BGhTvm61Z8GQW1CK5sfE3q/0Jo8/+jCVeB
qyZFAmcnpHnhrY3Ebx6q3cfu4z++ll3SzSuW/7/+B4a3uv7adFX5j7P2R7Len/6sf5L2CBUOfsOm
69lK+tAPFWi8P/y6v/+Rw4vmShdSN2vMf1h7tvgN6LsPDtgHPQ1i8j9+Xf7I0aCvhXBwP9kYLf+W
XMfnJ32D8vzpV9ernfebhzOgh98nCALP+uIiRhfo218LRlmyhFRP2IcN3sffOZABcDktT0wvBOkQ
DaRiEh7RK+Ko2ax+efyeck/wiv858zZSnAXevQF5EF4vwRESqMxPPgYdSFf+F1S023LGOdR9NizK
8hJoLIVITPiID1N2a1OExw86u7b6a78+N85F691W+lKmt0N7kfG/F1Z4sSQ37XTU7Ap5iCCSrSu5
bix6HPMCnvraBxdrMT3PPvnlKQzvx+CDSm5AXVMmbnrgrQvaRYKioMvV+VWR3srhzLMPA5aFak8z
E4gKWgDH7KwU7e5ZPH50cDE2AOHssIVhcl/M4IkeF3FmZc/28jZkZ358FSL77s7I4YvGY8PPGQ+U
02l+VMGlhxx1yT8EilnltqPwzNBXHr3kIBUT50t7JIbzosWrFDNHvZqHWzgceDPiGDXkK9bXvC03
QHrc9BZDJ35+fzg1ywtQjpM1na//VIeFfuZ012eP9UgoTXpRFFelgtfyYNoHvLVpfLJwoGb7WLMS
4SnasP916XH2zhuOY2zBGUMg+INHE9/8/rL8LTnfn68y64/4XNX/xnf+8SPXF/B//R6GAetz/T8Y
tXgZ7/qvzXz/tUWk8S+N2t/5wz9e6ce55pXGLFl260+jM/ldYsW6P/z3Ar2z5uuP7//6F/543eFn
oucQvPBasdGAp//mdf+Nli9Oe9uFTq9/pwj/oc9TiswLR6Hog5PKX12le3/I85T9G60tl3+LhMnn
7/8te/66pf6H26vY1D32WoddXbMPsvx9/7IzAG3blvoDYZrzypoFC2kVfaZLYR1ViZ/pmzvzJ6WE
/T0L4J/X4zdXKyc4ICCNxe/bxSVz9DKBp68ZENGGA3dBSFXtRM5hCJySSffQHYOQ05SPAR/NTJW/
NOTqQSKX1VnNUOm8G6f7SaGWTfLe3lm9k/GatOiefv2L/lDzrPdFAU9WRHxAMYSv8P3vGSBgWnDH
10yjG0blYwy+xQToR4z5i2iKn78Bnx1nvRotbOSWP1zJ7lub1NwadGkQG+hek3d06GXtOXBUbz4D
27/4ZD9/A3w0nweHCkizCf3wjXPiSIrGqVges9HZzikHKDLpYP8xZbjqR451CaaZv/je/+RDeh73
UVLceSDrf1CAIrIu2lwiVi85MWytvKjxcGTwwfvZnNzKev/1t7cKXn94rHm2XC7k0UJAZf1DgdW1
TeQSTWIo6UtELHi7h6fYztxyU4myfUnJkwF42dvWg+vXNskfS+M9mFyrL+iakGSPdO1w6c2rs9Wr
ETLuUQbU6ZbPgPozTKX3mNuD+xmytngziSpHnDKLfkC4b5vTrz/Mn907HhCgLhyW2ObXR/Wb/bhJ
jJ1z6jZb3GH6smwaNFkYUHDiZRXh5Y63//X1fn70aQW5TrA+ID6Fxg+vqEqr2hcxKkAlEnNhVaF/
huJO7BsDNurXl1q/hu9XH5qyioqHsRf/dX/4mgLsF7ot0DqMc0pUGaG/J62j8i+usrJMvr8MSyzp
sq5EXCtZPH94+qC4W07ecBnhkcua1gGdpzTUnyZcb0xkk4YZfDhBvFYL7tuqOwL3A03m0LH49ef9
6d3TwuHRkrx8kkLT/eHWojZprF4VNapQetJ64AFF+aHIPsSu3RKfunOjwD779UXXF/q7m8xFXccJ
EIhDaCdT7/vnxx+bwSQUQjTUIKG4vP00tJjQyS7CfeZ4ER1NpAHUu38At7/jbX+Hyf+TG79mmXhw
kaHPcLb7/tI2Uk9lJXzemE7BRthhsE1TRuuhVTiXDUkPW/Ry2Aa9xrlAiYuFH0oCIxRn+ov1589u
PM8YanduOkyc9Rf95h2ye7SwzNiwuhf49axk9SmDHAAEHENCIbJ5Ebr5i/f25/u+SsaEXHcSZn96
PQR+c02vBLFTGuiIvsrr4zw4GOk7QdAuVqtt6INh0hUwU+wg5V9843/ywIPjXndzjDcOWcc/PPBd
aPlmxO21rTwf+E3R1BcdIkJCl6Pkw9Q12Y7gD0ay+CuRboJWi3oIKX2DjP3Xz95Pawn5Rk6wlitU
OhQ/P/wiJEBl9D5ICQFkgW+pHKetGgzl8ghM8NeX+mkt4VIutmiu4irkD+vX8c3tzkczOEzMmP6V
OjsBl0eN7Ir5LxbHn6/CU8TrJDmMUX4FP3yg2Y5j2U9Y4Ayq5KOTFMk9tB3vLx7Xn28bcyebtSqA
t86B8YfP0tnjhLWpLbd17evtgAbmGMtsptxHifbr2/bzm8GeAhtKYhshveD30+A3t43EIIaTLpey
mlgwyKulBQZO07OiAbxFaRkOZGW32dWvL/vzy8GGhpRLIgliLdQ/VD2JISunROa2bX2c8DN844sJ
acPlYI/zZduBaSrwxWy87q9WQw7zPAjfrYccoRnfelQ/guLb+eG9pK3ZuSav0TdYfntOVCJTem2c
/hY1O7DZzG6TY9WLnlzLforOPDd3XwaGIxf40IHBCAlo5VrOGvUmxLQSzLEmtwc4p5ecWzDp533i
exQdBi3fV7cw6sX00irIcY/iq7gtopaOryNbArGbDNJilLr7ZrbLD7x/HZZmpePpGGutgTRJpa7K
DCnP3i8757x28YSm4YouaFGYl1tJ7lu+AcYArwJXY3o/9Ut9U7eD+Gj0zDSztsmd3sxBk0ybZG6D
+25RPENuVzJndio499tBTI7eTLIzHwJ48w2W5Qzygl2hQDLsJ/HGo6HbbegWG3WSfW19DpNJfaBi
x+JCKWVe8nppbzN6UQxs/MQ/+UZIIiwFePphjMSppc5QlwlZsq9IemEl6USYT2He6CeJhI/5Xcy0
FQUBzfjCD2lhM5ef+t1IaNnn0TXOqyygzzNGikm/jucWRNZYZTOSDDLDyYsOlwrUYpGsa7rXCLUd
ECBhQbcVx+gKU6DZ24iEGKvVY3yF5sx5aorap6ORDOO8wY5gQ8Vg4DPvZxAvBTMFpa8sJ2USuwxr
ph3sVJ2csLxZ/i5RWQK2LKWpvAHS0T+NTs3hABwr+qW+S+RrOyLDXhPs55YRAC3ZPRaF5q0Qdkz7
Oqpaji8T2MV4IALvsPjwmxlZ2uxGS2zq67rULXfCKVO5ZSXn8A79WMoD0SYd9OSuBe6PhQsskVO7
Kt5Z6PoRSFKtfhiTkfEes/yUtJca6/umGBFp7siKKZ+Dul7GXRM01mteAr3FNR+NeuOW/YJ52c/c
y67omSTi352eaUrLYFvpwKyGXTG+EpvLU9SgVfvo12T8bMayM7exanG7bIKuJty+10sUH5BdLtdz
LAJvLxCc6V0KFfIY957ptnFfEAIlY8Squ76DeiSqufNua2X8botTzL51IO/ipQfNBjEkjMlo7+ME
/eKYZ+/DQtg0MA8GRziAxlucW/A3mKq5epvOWXTt5CW99Zknejxgl0DyBkQ+v6kJSHoSI0X8Hqln
DdceZyo5C6LfFMMYILXzpjFFpux7n8ZyKK91owlU6OtytepzPAMW1PQtXgsAlF/8obcX4iGxqOwW
vpkHe2SIuhE696K9BpkFrxi2Ei4bbaazPlpgn+h5UuU+SVdMcJTG4p0bT8HVdUy2d7Bl7Pc5i5mi
Nu5gAcLr8xn5gb/QM2KI/X+4O5PlupHtar+Lx4YjkegHHvjgdDzsSVGkNEFQooS+BxIJPP3/oW44
onQoi1F3+I9s37ou8KDJ3Ln3Wt9ymc07pnGZDL6JmNqOYuAblViYJJH2EGwkoqd15UCg4zo5jgQF
EooIJExGKJVLWKPhGIPW2UKWFDGqIEgAu8rASL7ph2b+llnOhJfZaNO7wfDpRdFXhuqZ9qUgmsqv
3RdpqLzbwKcjTLuq5bTzipbQllS1wdtojvyxEaOXT4hf5/ty4gBxUI0LnwVv/LERInpYv2ogZ3OF
HoD1iQ6W3QTP+O3XcHAaMhDZiP5C+tWU2JPmpgx+BP5ALmY3iumy1SgXgHLN0t4kSQtfe5okrYOe
DOzHdFgnz+lY1/jMZtlf5cXgzPQGkPZuZrdzsZVgRAhdDYQH/REzPkLVwZVlRI68OcMyfMUVVzNr
UkQOXER82FszFokTDpbirDB4swaQj7LzAbQ3WLyYYPZxP6kMKnrheyoOp0kLdZEgSLjN7RQTrWqy
wAyRm4kWRNa6SJvEqR8Sj+CKrYbD/CwZe39qZoQWB2eW49dg8driwhomIqTMybBf5gTXwyYhjAEv
iTQXaD3gba+HufMA2S59/iPxkgAJdNZ8TdRcf3cz2U9bp6/lyLrvTcW2QHp0iQbZmC/peCS3wm+L
fCfcCqEFC7PztjhGxxTSaOTXMe+SGMZE0NxmQwtMRFXxDJ+LrjX6BSwswHvLPt8r1yEuwJtt7f/k
cU7Vw4Ti2QRk49oDg1YboXs/xPItI0UOjzXvzVY7pffUG0bxdUk8AejVMIlt0wWE2VNNDwyeyZAQ
EYIxZ3rhBJhH7COLc7tUXYIup/HK+hipFGJfKoBFhvynYLiYymus6P5UYtcnTZUBW0b6MqQvzPMo
r+Q2bSRZKZOvOZ/Tw469C7+smShjhcAJrcVsXLSqnjUqPTIONy1OQpBP6CyxnmZLdQWBh1QGmmQp
lHsvsVnSPfRkm76tDHRdNi3bFrkX/mlgkgbgoSh6mum+IEeD2IFJz7GKZ7augfV3csjhphGSIPeJ
MMzlVZ/seEPnx3IU+N502bGJY35p4j1cQryMbS2wDI1DEXT8U7dG2EE4rBXmQ+m2W7Ss6UUZ9QCQ
vJLQD7wGucVOMIGVjuyJxd1MOpLveLbyiiE4evO+WH8CnZHuc2u3dbJNCy/PAXatormAWL4vfIED
gl8ia14sd2n4nggQofc/e9bPErVZH8qkQeVUi4WllTzG6gvZP1hxcwDw380gTpKrZfKar8pcLTpL
PNsP9sJP2GCtzK6osDodykiZ35EoIG40EL54gjJqI3oV/WTQjOwv51ble7db6ruO83SysS2rcQDc
5TAp/NF6s5Zp2BXVUn8tx9m5jRIdtAzire6ugB13bdTMi9nwii+ea+g7P2VswRw2Ik0kJdpiF6gq
35cZDMocx8seMVd9kdaYSgIPGWbYWhVSyLg2xh91ky5fHCexP+EWIqLCa9OYTiksyl3ljf0XZLXI
V9uE6Lkyshz32mZw2R+zxZmeoTpw3uTGIVfXnpxDM/PHZ0Wp9KrHoDcvknbJP+HowzCWIWQnHlug
04nsYmivWrifL7YT0bMICIPZY4xU3MMqR3UV41uYN3D/+LBEXoynrvEIgST+RC4kAfDfQeEVzD+J
qS8pjUwL/UCmWiL0kIWbj4hfIos8yHl5bmvXqLcQ8mZYfG3gbrpcc14deYUCWq466B5IIiWIW0W1
96mdGtT8UvcuKB8oaeCQe/KUsL5UEZoMOmPR6yit7q2f+vyTy5ANMbc5yoa0mbp/KpO1vRP1nfPC
S+t9SpqpObHPxeg8S08bQDP8stpSFLbB1hap661xO0RgeoCPzY2Q7ZDs4WY00S7DHexssLGmyUkU
fn3R9kKnBwPDD6K0QsoXY/bYEHGBNlaIfTD32FFkciUTAeDMc3L5jTZBM5Id0KXQDYMy+9b6une2
fjdbVFKuY9L6Ldv00p6FLnZdUQQPYmzd4GgjJAQPIZz+cYj4fwyDIJmeTDSLx1Eo6GK9nZVf5tqR
D5x7grcG0don0xvIuFcZ9J9NJdKcIgwgP8RmQ+AsI9GJIHYxYO+xCoOIoxTIyn2fIsPYFh6ADXaq
xLptkx49Hvi+TGwEBqBi68MtfEorF4yhRhEbhMhuEL9JCoEWLkhggL2JKdRcxD8Xqo5ZkizDyN/s
XFD2LYgG78FMSo/nJNWp6RpGTN644pSoCNLgAOcZTp4iG7bd5Qweg21F8PNdhr0RmHfvNW/ChVqJ
bFRGKZLvnhlag7bowo9d9+jWRX/QhADvbHaSPCS7zj3WNCJ4MuOo7sg7oUaPFMELALp6O98K2c+3
BnpmhfiMtsy97ZgWKLMlmfAuqMX8YY8Z8OPEIBem8eWqeI1beue6jErEXTb+vK0z1QmQSVJwdr09
pBrGRsHAwRvb8UvXebMVCiW4pxGL6Y+W4I+tske8n02WL9XWRxJt7EDcrbJ5NSaE/YKBXV06FeLl
AbkM71IX1a+KYoiAkyjngBxYqyG46tD/hUWXeNdZi3d37ymtWQdgX6E2FXoOCR3SMFOXtRFnzELc
2ylIJGIHiN0LkagzxigQlZFSjVT52rNmoHVx0LGNklvF+JH9ntqc//Ym6hwCeyPDUj/c2EZKh5DX
xIyI8llsNGLLo65R9hMVinFw4ygPLohylf6U+eVECCJ+qw2C8vwiN8GnbJRveRdthcuOD7CxH0al
pxNHa/NZkU/BOYFP06LGb/XXSMoSbY4v2j0c3KJjhNDIfe+Qx8Mxjq16B4xH30eeAfF5AIz8aXZd
LOi6BtFOywvd3c5koAL+FCagGxrUBeT4Zko/2HPFykYwrXkX14vzYzAHSvw2WpFuVln+DKyh/54n
sa9vgMg0Xxxku9SDXoaClJ85wMJp66a8h3lvvYygVLzQtxMbF1GwIg6xtgN6SjAJYHCrxcjckz0X
WI2VEUoS9c3y3A8dpknZETS27zNt3ZhF5RShsGiKk8pjtMcFnyDbO6+9S1SvZyMBouY12d/Kcg8P
i1kuKQoZKF09d58NNJSo6Wnt3xadCafGUZ1CsdvDXWhEj+y+hvAQygy+DbSIILkK+rhGE4ntjqoS
WRG1iUnOSu4kLsndg86/t4UZXOusGq6GhijITdt27oJKvim+TNgr7qc4MgCltqSpzaCl8pOlcpC8
U6kA+ddUrpCv1jUF6vKEX8SNArxOuY8OhaOnf5B4Pb4E2ED6o5ir9GKwev2G88aaDz4EGXdLjFOK
5KkxaSyAHidec7QED4wgttClOgKh0PoFxt3CnEhLiRZuaGvioLazFskbGVUVfA+Vx9aeHZEoGtqH
RrYHaesfE7uNwAo5dv5KZP1EgBmGzKvCiLnbSaLSG/Bq9s8M5s2PPpXdpZ96jL0p3jjN6SlIP8vF
c55kFbNeuFEZRWGTVNntTLEQhDw4/IVVWyUYfNLahQPp2j+hRtSwyPqGL2JhpAK2h4OvcZgrx6Yh
LYGo46/txIluheMz8I+XDkzRKkzUeTZf1K3OIXTCHXX2KmsbHdZpz4SfXRbT2jBhS+IE6af+Lvc6
41Lb6cAvjBGGIllTnJwNn62Tcq75TvQ8Zl6njqcb7JDLVz0MA6DE2fja6tL4WtBr9jHL1OA0E6ij
1gmJMdFNCKK53cbUdO0pz0bSrzk9Nq9dNURgtdA1yLAZ6rgIMdfF/o1tVuKxSjNv3il/amg8lJ14
GzQGpA3CS47PtZVED0WPHQLOYOGNm7wzsydnmOyXng9aX5RDa/+Y02l5aG0SXcOAnBJUW30MHbjO
TIdACIds+Q0IxR6qGo2ay5wFmf84r/0naCMlod+Iy+utVY8sLwlfBKhak4uFEzj4HPKW8q9AN+NW
6VSSXFiddE0Aj9j4KING6xs4aQYZssYPe+HRD1YQSLsMeHA1NqzENSapqi48BtsRhsstinIz2HsT
TbhNn2WMeIrAxWYMKQGoTCnaG8ZhiI4hhc/EJw5L/xkKQXfbphbtapE3QLvnwoVGULb0bEArye4N
MtX60lD4QdzVYrzH7Qf8yo3z/IUZEKdURLuBddHxYbPf1BK8oBiBZ52SrKesBI7JWXOlPIJqn9l4
pi3/1B9up6x2vqUk07ErDbPBxliN2bNM8O0wmrc7b0seOfEUcQyDglfSqBE70vr7yRzNv1oo8/sN
nzgcL46uV72J+nW7NikTio9pzWJqM7CtzMAc0s8dt9oiXi6DDUtUBCfNtaO7tiuocmJSTtoTfZXs
ksPFDPR45HAZtihplysjXTCNzYr+AnLwph9C7G4ppb5WgZk/YjXKqv2EGyg0lddjPbRcDkrWGjkX
WyqZdu4s1Tf2YtzXAelf1zqH93NR1plXXWR1AUGXsULt7JJ4fSkzt4hvizrTL//pkOcuqsHg4dJX
vGtUuzxMfjzc/GcV5eQ0gaUJ0XKTbQNz2Tt2Bf2S/Z/71+/a5siwTMtyPc+RrpTu2sH/W9vcbcE3
LFMNnYaoOhoHY3VFrhcOaOw9N21pRI9RhmLvzxd9P9dZxV++jbsGqJMlzgWSyk2JBh3TNizUhPbY
mc0sRLHbHTq7zXYA26MLU7bpniSpFDwOuTBWAVwwrh37n04o+EsYYkKIsmymB+5ZE90gybS2YtJH
Fj3KU9qOJi1ry7kpMMv/Syr0f04R341c1kv5zApM+vZMXs5GLnLsIM/YrHM2XT4I/IjLwPt/lBv9
26sEiGHQhTLWsdYH/rcHSnxjb7YeVT8mSiD9Q208VjgIPhB7vL8KRSnCT0YePD2WpV+vYjuKvuw6
i8UNXe8rK5IoYRhDyH/8eJiGrXfM8mxX+s7Z4JUI9cjCglWHmv/S6njuTnVs0y4c5vSDS/3mS6B8
scgKEQ4TOHk2Wp3BFOqoXSfZgmQPzEcTyQxFdml6JX1Wkmd2uJK8D0b678ZHzHCQzQqTsTJTOPvs
91nAohuTzYCeNwe6UVGsT1lLVJNTfQPcM297hq5hRIrbB+Oy332C3FTPc/HD8xjPP3xhEKNIMvBa
wcgJlEKBbYsWaUOcbwOj0tCSdpmbgaZpuvGyZkwjwnbxMb2QyffBXTB/dxsISzb5Ah0MH/JsTujg
gas5b4DG9vLmIe81qcWK/hoO1x+jmtRVaYDG6pcsB/k6qAtldwUmuF4TnLge5hTojMrwfgYaaf0c
NLDi3aigl2BV7gcL5rs33+fLWr8roHPM4M8l12aBH98fiGz0yCH9VHDF7WyJ/PjnFfJ3V/EZZf6F
tBMMF3/9vkg87Bu3KcFrldK/rmrvRWNMvv83LuIBzmPE7gTyXA+vRr4pVNkcZqzcPk4mgY1qqf2P
3rR1LfhlTskd81EvYTK2yb0+f8dHS3eqrIhLYcJk31iTovfK4nLlNm2DiSu2wLQUycHt7eR+JA07
XIi6xOgPbwL3flYdS0eml36vjafaUf7rn2+C+btbHQQkgvMl2kJ6Z++eBHouI85FYVM6P0UatziI
2gd3WupLK6ASK/oZPw3hFSiIJ2+8BoRU7UxvnG7cGPpBbWs6qGY2Pf/573r3SXDXggDhBXopZD/i
TO3SBeOMtDupw7Ixyz2wexpciiSWoCSQe2nVj7ioyr05B29/vu5vnpa9vhKrapOWp7/+87/tHxxG
CGo0eSlyl9JTAWS5JVmShAhRfqQOMNffcPZmcK1V/AmRwGaM9uu1aPQqA1s8w1biaHeqIeO5hKsF
hINR8jDngtTXNLgBAOHdOFD6NkUAJ/XPv1f+5vmDiUXcsYoJ12ro1z+iICl9pDitQmXLCJMqqW+k
95K5IvqOEy75Y+asgxPtHf2at4v1kssCdlWfxKiyaR/hcUtuc7+vdgrTxx04PuZOEijaYzLTz4qb
zsCHJyLMn4PtPWthE5PbRV0duq34SJf6m7fGQQbrAKoU6EfOn16JIGrC+I2hyI31FydO/QdQuOXO
GZzqYcGMj6IbDYQRMMn9831cn9XZs3TIbv1rK+HVOZfqJLYYGkF3JSxNe/w2+ZE4CPSwD2h4xEM7
Bx99H795bC6KLDQloDzYxM5WyIoZrBSJLPE3tOYDErfxdq6Ief/zr/rN10AanLQoC3y0MueLA/KO
NDMDRrNV0raPAozjlU3H+tbPG/OD8vDMTIOkmAoAExgPDyEh+uqzF1HDcGGZ6UD5Dybh1RbYg6CZ
yQUCfYD/OGaANwmTDv+K1koRs3dT+dmEKkapEl1K1X6wAr2/w57JukN18FflZZ+VxgC04nxUZRna
hpmBEkLj1aD6+OD7e//eINhBwUsRyVqAVujXzw/i6FxYfEfAp3X6XHWc51QXTMcK9e5NXdFF+adP
lOs56KtQoqJHl2frqm3kAqkX17Nlle57m6EEbflon9TQzf6NS3lQU7ki/qhz8W5Kf7RoISyF3jh2
F84qTlpyX8Pxxk3850v95lmt+jRU9qtCEqXc2V3MGW95BW+MKtJ676whmoki1P7PV/ntswpcdkqJ
woo56K9X8c0Egt7ED4qYNvKYnO6yoiEUki7JrM7N1QdV0Puvjzv3t+ud7UVkW4nU71p+VTcuj63r
qw0i82wPMP8jBe/vLmWx4bHbWliHVjPT37e9LuhhPJr8NNZrDLK2Z4b9UHSXxhjbF3++i7+7FLud
w7kz8OjUrnf5bztsLKcGNzvTrawZbJL78ohI8tK8qfFHbv98KfP9E0Maz7ECTgN9JVucnQZLp2KM
PCAwqExpfmvdGpGsnfl3jSutbA/DCWxcaY9PuVyYeffdvF9r/jusxhGJbg2xqlVLcvKA7pxBydC0
sPA684NP8v3Lu/6RvFQmeraAdMVfb4gYKB4bkGYIG/Jmq80o2sf0m/d/vhfvb7svBUYIDItU1pCk
f70KHXx028orQoko45BEZXHRtlB17dxpP7jUu6OkjwlGrthhxEucW89epjod3WIFoTGsXap8y3zF
+6zXBJbZHHD6iwJcWqj8+Z+Xsr7NwI59kf+J3PLsuvBbYo5SDp37piC5sIrjnma/ORyVGV1y4+sH
Hn5/4lVfbqSy1SXU4vrQgN7a0sYW9Kbqqn4rkoCW2T+9+eifXZe/jsYEreazvywOYDyIAfVBJ/3x
0RBxfT0K2gdJbHykkn9fAgWcyniXkP5z872z56yXlPlgnedIkzuFYs8q9+3Q37PhdjdS4pEmjsPS
20nYH31t799johexGzgQyT1Qa2dbS9Yws2kbhMp1a/dP/gQg1u8WYpj+fC/XH/BrpUVlZ5ksIR5v
mXnuQWkcbLZ+joXeouF6WnSJrG2k74nqzAe8ODTMFNWa1W3Qp90EBQPzP/8Bv/md9GSol23PERyD
13/+twUs7xczkCUtO4rpgASPMdvBW4kf/3yV999rQFcCa+l6EvH/co79/Soskh0KhSGj8W2ph2FW
JDfIkiwm9po/X+l3vyfAlGLi52GXds8WyRlsdToZCvGHCCISDEr1zRNB8+nPVzF/94MC7Auo96n0
pHf2eix1g1GnICVPG924y4DOEJQ1gFSG3pVt0xxmlNsXM5DAgdFTMY877U7fB6f3Dw16pz0Dc4SE
2TyEJi6Tf+Ol4rVaj2H+irk//+PGIaLqgg9tpEl/26OhCqucucbSa4ZtfNYcyN1oJfC081a07gdL
17tHwG3hpWFVxu7EgzhbH1gcCSd3rIgMG5U/JUaQX3t9VH7wI9+f9SmtqY9oRaw2DgrOszd3ZTew
ISehQNYwo8pOkkM2QV7HR1NBo+tEfhFkPqoZE73arkyWV9tM1AFYB6we8KpwMQrvKVlJrn+9Hf/I
R/r/ZyyEs7q//2/X6f9Uw2v3fTgLhfjr/+lfzlNzfRf/FQRt/PW//2/0gyv+y+GQywEQE3rwL5c5
Y+Yh+e//gKb1X8LBK0WLhNLbCvgb/tdWe/evtbQ/+79/8f9gc/l11cUx6nE24dRgYTNwaeOffSAo
SnLZZIAgwaPPEEAI7MxzMyAdtzzFVhdJZD+9vWlAxZZq+Nl4fTqIu4hjnnHvGm1GDAuBg13ZTVTP
qAsh8TI57skvTOIGSUXhB2PWnrzVyBjdiFTbBJk4cZQ43YYO1GAdukIt8LV627EzA9pPC5X1VFlu
VSY3sS9mtO521cFH7GxmkWE3GYN9Ww/a1NdNlAFmIIY0MY9Z0s3dm+jhgu8IdA3m72Q3InmOY4j2
O4D7XbMjd7STBzCxS1mfqo6zZxMOUW9ElPkNi8dxdmyQJzCpIgjOYeNm08q/hZsjtqTEkgMzBs5y
RRx8mxPyOvbpCX5h41cbzAVt/b3XVjk8L7WOHnh4wbYGGgukPDMnxmdRX9MtyHtn3pl+HG/tZArg
ccVz0O5WOXJzT/eieeIK1WsQoDLXRgI+qMushBKSTkB9dCJvPvXmYtGo4XyRHKJuUG9FYLXD5Vwm
7l0PKL4GWNLXUXZFYGZ6QJzsqxcIQ+1FQL9+t/Su/ZoP5IhN6YzqcDNbKSKPUtTIiWJDhCOqks9K
qW71SdhiJrorn2ApcrOGMNcDgx7gvOTH5AqBQTQpuz8NSVc/T2VCbh7U/VVBAy1OB6N2QFp5S79H
sk9qIbHiwNH6aJVsOtF8zJx+WA7aYEgiH7uE9+dzvyxG9rMf/Tghm4GRHePKOPVujYKdeNsKjFNI
sNm8L1zA1RlPGkfeJb29Nv8mRrs8cOgFAoPY44hFIL5UEqVVTGTeo0JujGoOlDDz/ir1ti04uNsR
UOm2B60b9rPnoQI3AqLCpvwOyXcHdydPyq8+Fpw9U33E/mackEptQwEKhUHw+eoUIVyTVjDw3MiI
ECvO1oUuxu5Z9m3NwdiduwE/n0iegMxOd5ze0X04MJY+LZ1WY2g03aB/VsDWB/xQ6EXuKwe47iLr
qb9tZ4vHuTPk3NbRzqqmCGFj0s/Hfo4lxxfOVygArMG8MrvS2CVL2aXXqoRfGqKdcMVllfOvuEw7
ryM4LyGRW28iJMSFvwFe6Q/0qZFlV2EH4eGzW5eVei3Bx+5FIpZjNM1OchqNxFzCSk6R/MEXTGp0
paMTpMXeuErILOiP9rwom3eij3CpyKz7XHrMs+90khNo20XWjlq13/cFqY27trHVj8mpredgScuj
dAbjRY1wlBCdLjB8FdrJ60EuxWPQMA6LIAKgXMYJsa8XQSNjHGUH2DlY+ts8YRR52SUo60NJGhXy
a/qd6HpaUlO2EwxfarhxGhEoRhXZhQtGIkXSW2/txnHxj8s0NTua5MRlRKOV+9d2g6j8XgjCjqHH
Fl783QWl9owWrGguCb3z9ZGoDhTWs4EnajU9gOVNENQcJ/jDgPgiQ0ZX6EeKa+X76QMmsfq5VXH9
NMxyep5zRPh5qRyxZZHAJIEUyQ2ruE6oOOfa9stdVSMlN3MRQZAg0H0BvXunyBI0D/HYu/BP/biG
cE1SC8IIYtvqRmfXEpcjYp4s6K57FahnnxQUzDZTM+SQ2BKVbzkq0OMiVNUDshFH0JIiV+/rUXnX
fYIFYmuXflUflLRwkpBWA7RvXKAB+mPnhxXzphtf5GWxJcxD7ofGqOTXzl5InYarCFzOpHEXhKo3
mlullsEGHeAtO6NcFdsYlXKWe7ZFhiEq865xATqfkZ6svWQiz/ttNs8SxBYl8XVlmAE6NB1p54sk
0PFuaeJg3Ea5a86hU2usHlZBWMyVEenysQYZeZV1kX6EPZtD2zCw54rCMR9Ax9u3lRFHn6uobI2f
S0kQMX6MGjniDC3JrVhvsVclci6iLQqsSEJQnR2kEXUJcZRYeFUv0WdUaozy7TkQ7R1NGrkG4XV9
vcfaMEz3nmNmLlHGkzr0aep8BYGboK5xaWaSTVrmwd4ts/ZYJRhpzCrm8VmVicwD4iv89dw2rABL
kepwMPHFpw/uoI3LxWqq/EvE+nQyopJeOhwij5RiEdX3rtPMJVJGVPxKzOK+xrVHPtro2PeBZ7CS
+80cf/Hwuj9xtJCrCaEtlh896pUX8r/mFjOxxvcBq/sg1o8pzslW3fd8njAa/ASTmTPwkqAs7rPb
BlOs2EE0S64xn45Qjl2MODslvaHZTs5SWUfyhmq8Y2D7JwxjXYIqdeiHmnZMv15iKNl91xDCo8y7
xjxietPppgb3X6Ao9pfG3BgV1gsmDWbG9k66SQ9tLYt1WgYEtSEdNJOYPI2u82ygNXLgyFn1vgQg
0xDzUR4mS9TLCQnIBC679ldxMul3e40Dgr9oZI13qwawGslRopxY+SwI6WYyWHsOM8t+HFgiqN3N
vVfabTmGKN1rc2/npjr5fa8l98pw44t4FGgaBjmU4ttEoCvRSlXJBh1GRRLNe/Z4806XqDvYd2Nv
uqVmmln+0JhNC/6hbVyk1DyZYzmvqmxs/5DU49xsFrMMUAfpigA6aH24BVXADGaNdmkRQ1baKJ44
5eKIB4tOItKAIDC0M9lALuWR3RhT+Vd4MahvflRVgu6N0ryC7JjFYkP5CNSOLZfzMsxpLBiGbe/Y
k3hMQRHHiFMH8iIg4QM1hq8dBcMFVidTgvPT9vfKXEigiz1IWzXOrUE9jIQfF9c0uvI75FJLsrFk
1ehjJaza2dR+Ie+xHjQEr44BK7dZ2Qii+M7pN9rstE8If8Qn0Sz8aWNmB0+CDoIfesRXPCRJ6n+d
VGF8yaw0aK4jpZzuFitEhNxrmDBJlsQ1bIZlydOdlFLdtdNSshnnk4WC1Mu99DmPk/hbmWJyCaNh
rFC9Ilayr0ZDjtWlvxigJ1UHDBpplSB8J4gN641/UwBFT6fVAwE/rUZOHVOV0I22XxDnCtDeuRja
DCUooV07RwrYEv5gzReDIVazGHJqUl9p/BG6GkwNXo5gWTkJ7HJfm9HL5Cq50+T0CIP4DWUNMcTQ
0tfT4yK76Y2QwfkFYykrZKX0MO5zcw3Y9rAsCeQJgXuvjHZyDn1iNvppzoao2fXOEvD6NksW7CMr
dot9NnXBFY94GDeTkbvHjo/qfsFV8qrdVYyfksQjwnysO/x7Pv4UJOZjXiDD/it1eLTblBffYwlH
8aeAYye+tKhzM0hOnavLapeXflBfdiD8jfZgEQHjIukgbKY+FI2ciBbHhvNpBjj4RsYGeaCeJrIR
bI1CrlclZEXS1WsowafBf8QDbpinisZ6us2FqOq9qjK8vhydhXUzLxGlSdHjIMO46XfXNfYDNu1A
Rf31YNr169jlLjUIPz8BZijjb9iX4uHOqZIkOg1OIw5zMUQPHW8P2SLYmprXdihTkIHl6Fc7w2Ux
f9DuuLT3xeIuLJKLzg0zVAjpMFigonOe2mXCZSEdsmF6J14N3m4xlwcrgI2IsLsE/594/vQtqgzH
PGk6phjB22pON2OtgiecUoGxJyFXXjmUXAgQs5i0Fncx6gznmEow/qGFacNpmGJ/47Il5fs4RlO7
m7VIjxioAn0iPHo64FlpPHsDcy/H0Y6N8mHQPQFIlbH4yMFN3AoU9XhOmNIQpt7arPg8DuVcRQUy
T14LOeX7FhnJzxTrDXB23E+f6nVH3QRBE99k42ilX1xjMa2NtCupd77TJPIuBxZv72Mi2ZKTV0n/
WzkUdbvRwOxPzGMye9NCMo937MqkVdtGlny1qmoyLtl2SQrL487rMfYI60fHERH7gMzG6xbIZXfh
tYM3XgrkNq+6bpLLRWEALDPDSPcVoUpkLPmkgnHsRLHEvx1Nat1LPgtCgOKUjI40sK/kBDD4cs7I
q9uOfW28YR4ZrZOPiTL/ZuOBVG8ijmggZg36Ixo96UTFObnltzmb5kPSquJSEe95cmG6U6jFhEDQ
Lm9xVpXOs6V90GiZMEgE8hZX8W+py3tXpd5nfjPZGC7JPowNGsJEWZt6VKDEcXomeeb18KQEYJLr
whkC0iTihEi12OhK69oMDGfee6ku2s+TRdTWp3xEZrllSGnmD3jdyu5Ukt9WAyLHck6favGJqcAA
LMT1pHkfdg3uHwyxUUt957KZvSDv6OMDA635k10tQuwa00DF63aQ9W8kLO2vo+Qm75RKJARFcN/z
mm0qHb01ai/TPyam286TdnPZH8pFm9tsgKYIRSl+GIkQ+ww0gvgSBcC2JOCn+Wxj1tl2rhy+WOxP
/n3WVQtORN+ZeKddX2xHTBoU1Cby9tAfQLcQwWrG/kXsWa2xISbZDmEqlLcaEe7R6yr/kDoGCTpw
FQ8dI6NrU+NUgZFrfjZEWfJWAlVvNh6gDhadEUr3apWKtw62mxGbyuTgMXahAHXpYq1xR7a1kAaQ
5ssud4kh3LR5L2hAZl6At5+oO8rQhBhbt6iPop3nq2GgCtpUVekEMXuX9Jge1akZtn5HHGREW6Yl
bbHhiyYQoi6eE96F6rpxTI4UGgD/fAzKheKCQXD2CZdLP4NxtyUH4Qk+A3mC2SGqeiTZhp9/r6n5
txFq10ctqkjcZNqFHJAG7q1GpnRt44LgAKGh95OpTVqJ64kyel1lK4pyOe5vsR2QekcCZHVyUOjc
4D3Q45famuOTg6XgJIvZSy59v1eXI2HZb4tVeB6SE7O8KWJbHXQQr5SkTGXQTSr6PniY8+WhgjaE
RTdJgzkEwTM80oZvsC1nDa47hZFPhrQUe+yoSfcUWZ5yTz1kPTtsctFOHB+94Ak/Z/w4ksccWjmn
l81CPk2MA6Yb48NoV/OrY8zmI/hZ8zOK+TiMu8VAyFknw6H2pQKWTng9pS1IAzb5bLnpdcUTXfwB
G5bMe3qog2tTrxUxVXDnToQutzpTB6NKptsZeukhIDSGCIt0MPZcsPcvhkRbuwC9tb4i4MaJsJhA
FeYtITeAfJ7SDNOsU1Y4moxwRNNjWu0J1stfiCjiwQmfoSlJBNT+9yZBj90dh2o/+lGpLH6JJ4cz
p+YtPSFbrR8yGY0TR3KS1LbUgUNFnEU8k+eri4A4wEGI01JaQEmoBZrvQIhs72UwlOvivkdhdoUo
k9CuqJLXOadW/cCO5nxtsb5c+LPCN4dVqnyBPO7Pp87sUuiJTnCPuKP7fxydyXLcuBZEvwgRnEls
a65SaZZsyRuGWpYJzhPAAV//Tr1NR3S3HZalIoibN/NkQ1v7UL4m1uujfbkubXjKRkGixOazuQvX
lNgwVevRrc+gaT8s2w9s60OePmXWLPTXVyMTD5Q8Xm4k5peTlVPyvkgerv04BzQywFfAnNisRIZ2
BUnzr3AJ/Xs/Eim0/95/CGAafMM/6Koj/F+1z7TMjnE+Zb+zLiWearyZjIPvZsuV8Fl40kPb2m21
rOEr3SzDLo+pztlIk3fjA1diGhinVLrHNsoo3yT+WR9ysiIZN9NgGZ6dLp+pQzCDyF+rAo/kxtVi
Jiq/9mrm3Uw40BD1bvQjDQvVvYlKX73mruxuvUXK/8qUHu5y0sreJiwwT1GqtCavvsPdh6elONJf
U56DLKaVQSTJE+ycbKbqDlTzSTgw0TRuj4sMi6ZDOPDaw0JH+ruwqj7VtSGuYTOG3oOZiYfxXo77
P3WaVO4vHcWzdwcjrx04LIKWoKg/67PhqKq3OeWuc7cllE6NbTvI9Mi7UlLpYWkedYqqpffAVFSG
alX8EWnIeXuTG+4pO2T4l0Fb6YPQsuAXk+U60YREXUdPs+UnV6qG8vdINn9JNEY7+AvUeE/ewLQu
xHBRgbeIdbOiQnJzkG166SkiBDxXK/deFSmGqj5sOwrdA7JWw3tMBTttgFYs9l/bzsR3eSuRT7Ur
aljUIM/NsMcfbCrU9LsonG4l4jMHuzV2RL8fQqhvxc7WoKv3auCMeogLANC7Hh31vgNP3rzDiGYr
E/kLZVQbDimqh2PMihC7cxGh+VKj+NM1tfNHySFRh25w6uWggtElgleVpSef7eimBexCwI9PbRfo
G1chhc5eMuRSh6vCXyvx1QcWuiFUhZDmFUD+NOptk3VsrlHdAUp1Z5OyiUzXvwUqC10FMfMvcQnr
0MJRSCrGu6A7RV7WrAeC78Qip2h9J9E0Yw3LUAKGfFYBM3k87XJHrdUBNH5AailRAVIcHeecjVO2
Lxo/+FjiqLyWOT7pDW8Eyr3clQ/IfpaKUtKum+mUX9ChlrOX86jtcjVXH33mEaqawEE8+d6q3xUO
XjbkNgnKc+Kv9B73VFC81WoaANqsZpK7wWL52w1DHU3XXDWaigPH+VONdPvudUNY77SO6zS/r25i
/kxdUn/MmDdgWPhjBhDW4bI6+OtFOEuIntTP5l2tmjOTfDwgJ79PkhPhlLLZke6R65HjtGmfKceT
I6g+FZfPQSWR30QmObzJhCdfhUJuoW1Pk1jL44pivrKbj3QTNn9s32RXEYGhL25YEPa/JOuBkqMv
TRE0DDSQ8JQrSivpf4q8kokpLv+SavcOiGmKIpdeHBNfC9p99HKaGhOeI4Azj1MrnT/lgPuav1f3
qHxPnCZlwztcAl58bBQttIAwRPjTJC0ULgod1pNZIxhhfpr95GMSvGOYbNR9s7QL1p15TX9TOdg8
Zw3s2VTrhuFaDvTijX5abjNPzO3GkZb8VjsSAeT6niMo+JWnid0sKvn2Kxv815diPPvIs+ceIjxZ
+DUvDhBvil95DybR20p6hAqMLOTqPcR4HqO4dZ9xlqn8gqTZBpcc52SxIWIVL3vZ5JQJ1/pWDpBM
LnXQyc156ilp/YP2Oq86VgFt0egA3khLiVABL/+2pXKrx7ov79LVj343FOQE2yWwM9KfV4irKfw+
/kFohDVAw53Mt6zjUxqvS4P0PHCaQRee5XFeuPP6Yukesr4Kgw1yLJWI/RoReiAHblkdBFHPqkX0
PHImyp6nwmgv4wyhr9bC06ZLINMecnviVU8tZcAfKaHjt7xXgJxUoFhEhMOcRLvQhc/xFChTELjm
0rdsbRcQl8J9nedPkzvHz6HifUH/XF0T9aX20vnHuUdxdGiiFv5+kdwTDfSeUNj5EVBAeBqyNuh3
uBRIQLdp4F3CvCu6z1hVyZcJ4+o+rdoY9EvZfwDtAVtiZcIN1YopOWFxhFUzcPGsD9N8ky2JtM7N
iYNGXNeS7sKNW6X6huFQ5WNkk+q5Ih5OI1Wf1AEl7F3y5fN4u/uK1TFvmc5ZQGWk5QGHH7VUfWt5
gY8ChDNFCbQOWt3TA0QtQsK7paFdaEsTGIG9kV++vOo4g0iJleqyUpXwZS28ZZ5SCCKZFwH/kUr4
J7LoBGETupqAHcLlgYFixj/wbHZtT/ktZSWHafQG6sUCXZwTSWhxwxm+HrrEFz/GX5FTpoaD1OYD
ogxjtuk3TX0rleO+v/6XcMm55s4o0HpFtzxCCAq+M8+0J9sLuC3DzboSVDU+hUmk1xBmRbWPWd6o
I2EOsq8W6k+xDzt8BrRVd8WLnZsCCqs/j96hHxxkAks38HZJnOp9oJ50V4++/OcU2nkhX9X+rjKr
DqzhZfc71y5wsLam+WrvLHX4TGSW7C0ipfNvoOr+Huncb8nlety7o2bVC6dhFbSnXmZlTdIN8XIr
127tn5FGFvCUhcqe4k6V4x1coHG5U+MtFMldRlM1L7zkrcGL2z+FbkcjT8Z/ip5u8IEjcoefHAlC
94z2bTjf6SD0AJsmaZwdk2xqtkVAL8UG3FYTkoMsQsNYBYjkqBMeFg5hutt2URmGB2cyif+p5NLH
e7gyLlAC603drnWFD2+FCkwXVkmojQ/LO4/uhtyp7RaFD+rIBiFTc8VcuzC4n7kjf6c26fMHKo/n
9hx0QDJ2zMMJzXMNH0SOvFL9lkE/soARk3n1obFSiVnRHnKzSzMbB6Ll872yGIqmsnhVpaKarhel
y523SKZd5A/TnplQk3kM0eQgY9RtiCYt/CIk72yqNMh3tN8CmQoFdecQByrU3S0Wvvk48/S/goR0
9Ebx508bmDID1WxaZHySS+8/6ecuoXTVxx/8XvOiKAA/k6AlPm0r82U97f125Li+JVRzwsZIe2p5
Sj/TZut1vr2BZJaluRT0h9HoQ228uCYxXulnunnZenq58SIWdVH7Jsoueo4GijTJ9gYAMkhYxdd1
6gMG/xhAyHMjqQs4dak3imNad1O6mfMuNp/pSLvjnyAbbf2DHcWuHEQx43/g5gQz+7Irq2dfzgnd
HUq65AVVqee/A4SHaUsDaJDs54V87HZhg8c2k7S+2K6pTL/RqZDLuLDMX532ZXyiFQS+URDP9yll
puphnW9lebxqUKWMohakxsPr7hN3DatPGlyjL49Uq93LxS1PLTCJ/yguhzsTFKYb6YFvS1ucB2Ty
7Mwc7l8MzaDg2SJYpWwKh2K3lDq+J427KKpUTDgyTU/tI/sGxz360OvUGy+aeEDliTAu8kXmXFFQ
Ncw7zoPUXpyprY/hOi3RQ6Y7yZqywPtcb3yru+ne8/JInl0URjzOhKrQ1tE93vPS41Nqs8n8W0Ct
eJdxalp14Yca3LFscEniE+0jAlpqG+xkFdbu2xJBNb2QE+1vb+W1/UzZzKOT/l9wv32leMMjjwDs
Qt/jTOKw9vZ4NtaPri4ZjNbcH9Wl4rSYzkufz+5Z4kU4R71YI7Z16BQ+OIfyP8R1sTeyg5sq286D
s2Xa8t6GPrw2ACwzpY06vv0UmOUHRNs7QUvzyxpVYkt3Gk81NrLpRL1wsDeOs5xzbp3tZlwYEdKu
j8e3ME7XZG+qJhf35DLm6uyC1tmGy+Tu58p17tjIdr9XXcY8vcu0ypViqN69B4jhvpQwLqddy/jA
PXhdw2gn6PvaOQO4ji0VTtW7XhzhUPnW4mKv2A6VvGzC7GNpy/6Oq/gtUxxQOl5x3Y2qdy9Z7RfJ
Xsvzg2PhF+89gmuSDUWdX5c2cKx74nLjzM4mCtCiP7IKTNqhpgsperRMV0z28diuh6IdTP7KpBp7
mw62RnBKMzQd0AESSN2fcSTave5YF3X5NTMYBvfcIwqodiPlb2F2rQ2YuWIfDN0kxoN1myGSx4Ji
j/Qzjqe52YWiHHXw30JCG9xG7aPBaNTO6dlRvCfsLjMEA84LCGIVo1bqzl6CwQ1GTv8sCM2dmiqd
tPs2c3HdnxVP5vxRhnnmPbV0luQfEfiQChMAsBE8HDwZUbNtrecIHJtM1rsx6gGqw6LJ1k2dF6Vz
pEulR/BmTyM/vdFICtYxOjDyAlxxunkvQBPhYIHtIlnjIkwf5sB0WHCKZRhfexYwJfvdkh3QGw2O
WQpesCThYC8t2KwS9kEYBnrdTd3cZsSQbAV8aecN3Pf6o0SUVuisoTufQjqp6/GhKfy4/a/hU8Mt
f11sC45W5JpLMTFByWWNMNd8rVJuCyyYWJYxIqBh9081VeDLE2TGAkt735PwpkcMWw5lwrS/TFg7
xyqj0HDpkNlOgtm13birU5nymOWVyyV5QZx3twlEPHNSSNbL1gRTmd+VXkvbASeH5j7Napd1YK3L
wr2xgymNvfUlAO7YZMLtW2/jzVjjuoNsNDzKS1otXSu2ea4nKq0Dcq/vYAD87Mog29f7mZaebFcW
McWBORK2vetTU/F6JBqJ29ir0Jd/UYZOq08y+lWzZ9nP4daEWEfOgA/d8gEhzV8OUg8zRY4qoZq0
rVIpfwZMO/W4w8EUtvQcSgBiO6qMVyqz1RLe7EBtphjr9yyv5vgSLWDlKJmCM8fmKoe1w0VCLQmT
+rJWReGfVIyh8Q4DmYZPFTEUc3XGP5L/HegGuO3pvQZABJfntPbCY7WAy5tfxrIjPf0qnYHmdaw0
7OK5KenAOSrUGJBm8OJS+hNl74fNJoYV6WzbuKFrUieBNnegdBVQzBT7Vnxme6HbUywzWjF01DpQ
UstqKon8wld4ZfVXrckRflM0pEfOhtkZT4PDQ7QbRc86+EadmKlPjashO0AdENmBv19Ic4fFS/I8
z7DA/hVJSvlrwFPR/YedlcXKP9qXYcVUQdMELLG4LEMOyXwPQBjZts4hfr91KHVqBH5UMYifYenH
dodruSmPgJza4UB5oAPdoEAKZimHrgcTaa3MA1l8vmJAbGq54GKPBBSbtSSjbd1SPuGRbniN3vBq
xOrHDgbEax8XrfwnqN9bT2ronPYKvJ8baphqC6TRy5X3VUS1w7IrQs1y77JyFB6r1HCI/411DNmH
c7Cp9x7i8oij3nqwAftqKc391AbNm+MxLG+H1pXVf8Xi6PYAfojaROAZFvEE9Bc2m8xtz3bBifBm
fF2nGteyCIuHErGe3oaeRQERb5qKj6JtO7nHG2ayj7biEnQOFH3pf247gogWHeSbT47HTm+TGQDv
LzDV6/Aw4v0W9aYGJjZtk6rL7J2sl5GyPq/x2u5gaMGMeVuYYpluw0TiHaCM5l27T71EUVgxZk6w
q4ZqFbwqrVq+kmjMvE+NGBpeEaK4PG+kwyvgtQoiUR0bhgexHF2XkieokBYYT8WJFbNIZisoJVtU
B79PBffEOF2EmF/X1YCZwIGudoitm1X93nDtlRe0nFafLfdj+9EFzLWXXqRGOHipBjBm3bR2yxmf
jtffTyYIk3/8c2XQcoK51Q9JzBaqPiONMJwtLWFYQI/UTuOwndOkOM9F3YhDjhaWHjAnltWL04Lv
rE3DlMCZKKIWqU8sE1OFX92IXk3Kt+ahYX0lf0dN21NyaaJpHS9znPn1ZcS6kB49l7P6aYn4lxPJ
Ep+On8IZ1+JWMNUm3LGkwkHwBDeV8kAbDNmAqEPXekrrZdbWh2p2q/q1a7rGf+H8wFRB9SiWx5ei
hN25W6dcc5yPVV2v10wkk8Pde8prCHh13JhfAO5E+zPV1JD+RF1vyhdO5JZNVBdQbzNw1niw4SHM
HBAqS/2LESzJTpZeWfkVDylXlUMJg6p85EM+9+926ag3zNY5GJYXo5QOroCHNAxVRn+Ex8jm7o0t
E6/1x5q3bFHXtlgze7Gmy8NDANLL/RfEyw1u5+jkOWQTEHXsWB7jbPKoAfOKkC/ysVjrNBi33Fn7
pTnX8WSWQ6S1Q8kkcmA/fU2dq7GYcYcxKZ8n43agTWlJU8UdMoiaKHBIo1A+rjbh57SxOE1y9V0m
uZ2mx8m0S/XtpTFDITJU3uoIyAf3fv/qJmW4cHtBtdrmfW9uzR1OAaDZgDfcl1Nm2EV5bumKfVXU
gX4JVGU77zjf1vOvHsSd7gR7dw3w4ixVBU+xkUNTfEaTTbtun8Cogc2OT2Oyy4GUX0HlHN/e3r/P
QpfkOVNUDZnOVRg3nlp8fS62D6xb5Qn7CZDbmnd49gEWbAX31Gm6DVnpT2PEZXWa4mQhLGj4QyWG
uucColoE78xz2LFEOOuWvq/fqQ2BoDXY0f+rZjV8TvkYPNdCRTOFfkJfTd/Rl0sSlCRgQ3WqfBC+
8jHs1kR5Da4IklrHlESE3Q9J7TNq1yiAeh85gwOixUDEfUk9f3Dp3dZl/aMnZL9HvFze/OmZGUQX
tYBZQPXAGDPnbaRNaYrEMmn40NrShQ3drE6wXl2gNg9L3eYHSu7XmY2RwNQJzk9sKTeYmCtFLlCG
3WB4asZU0mvcs0MfdK9OtrHDw4IvjGyYq6l97mEvgoeCLVcVs30Jiix4VCNrK1YxffE5lEV0zCc/
uoR+RB0jNEb/7IZCfEZRwG+n0YBzwqbZr85ImNSRcr64bgbHERrrnctPY+tMXbhuF95EB9Oy9ItA
Wl0GJ6x2woI33eIv9p+aqZ4elRIClq01jtyIMo1YLK7hQ7ZA+/V869/LNXNYHKNBn9tkql+dZfFu
PN34BT6n2ExWAhJHqvV6hu4Vgx8nxC8KKM0+Lqz5iLERg8XKmyNQkGzX9TfaZTqPF0HFN6W42dC9
MjQ1iGfChfjqySa91m4vJOVAXbxFcKw+QBqwVo6b5Z8TZ9H6yGon44Y2VMFJlan6O8J109uQz/jt
tFTedxXYYd0SPMqOfbTq4cCvx9yZqZinIswfEuMXf+rM4GxxhzF8xzCLLyNYI24HkwHbRIXDtk5V
evVoNAo2IsOY4s15zU94gMTI+dphtmwNFppUZwOmSUrOFcWfexNW3qn4vzcXWZ2m3XWpPDjbg/Pg
L4ydm7lM4yfl5azRAGMNbw79pQgkdlD3PllRWKQ5H8RsqOr7skSXObu4SQBOpI3PUjS2dHO1wpu3
yTDYHejW9SHSE06JOKyPtNSrPdWyWHF4qUDBRQf1Nyptii1GnyQ4NTOolHJNMrZtMXZuOaInshVG
6i4q9vJb5Zc5k/qCHT5UU4DvFtHkOEQKsnkCr9+HjXf0E5sc2JIhFprARSeYi/y84Ml4XOOmuawS
UB/b9MiiT+Ji1VfP8pgy3NWvFVW6GYpBYsNd3IfVHVgapt2+SaC8MTJuZ5a7CJWqxuMVlcYw1ZQs
Z9VgF4wEiWjsIfXQjbb0WY97NoVh84Ai6d/NXsCWolz7ZCe8LhE7hvlqh5vQP+d+OZ4m5xbR6RFn
zylnz9nooaOIrtTgWFElYUOYO/Iqwwfm2eY1NwynFGf7u0mjCjMzJOqU1/782M9lfk0TJe8dm87Y
vqQsH9wJKufBiaL4RdXkYTa0nwSndmrFJY2X4D8HhQeKNlmeLjivXls4Bx+Dw3ubiopuTw2Xulnl
xVsGWAqjy2LUXW124tbKViOdVKiu2iS/4mrmkgkzN8i0a68d0snVzMXYsr5x3eucq+4+x87ykfR9
7O2HuvT3TR0l8NMIOCSnQMuhhLkWlhfiAzyFLqTYR/gLGIoSXjKKLGII0MxV1wE7S37QlTvulikx
5hLgeNly8aMuLhkW/VCy0ftofMz8Sxy2Jwbj5jCstmWBKr3e2066+eTzXN7l6Zit24Lbxn64xZQ6
wp0g7nURPWheTng72XPylmAndYoSshoIozp9Q4q2V8OE/qGdoLqw1aafADMp7bct6mDm4SZWAFSf
JPj5HfyLEMrxUhxCv4gfAq6oV1kR0Q1sZeFcu1ycn8ZZ97Q52754hT09PwH9ZQpJQy87uJw5P4Q7
125PsJeaX6xyX9y/5HpqvMbZtUUmXhqCHSeCdwy3lMAS/bI9CXzw4MnnrX5Y8b6BTMYHmG0bQeaZ
obqKlpzCWT2xyo/C725I01fVDfRAL1xcUFrGXnonn61HtV27cVr2SCFBs4vZbT0xOM3MA2H9PuIV
vvM7X76ZxNPheUTLOpoYDtmjxebibmYZLO9Z2jgPGTEXFhSdfHbRkM7OQqt0yyKh26DcJ+4B7jh9
iOjNPxgww/BpWUb9igI5igMd5EbuDHfXmWc0Q760awGIOh0rUJZ93fyErgV2HoXiwvu/GN6Govbl
bsqdvj0XwJG5BsRd8hbjw/QoTljoc1typfhTp9Dzbuu86KGiAcO/NVeM/02BdN9vjoiEYIxV5zZV
9T7PyqY+Or1U6zHzUsd+1JqMKJrkwu8/8Y2v/B36WWD+ZovyWKtVOXtANvu4fZzFIxlSxA74yhWv
9F4Eshpn9h1twGVQybFoHnVaTDcSrSzK59Rh93Cb8N0U7nBoVsbI1Mmkf8frbg44jeMao0G6Ghps
PIFfZcTcXeU7J+iotNvUNs+Mt20l9ndujItGM/PXML8mfHFYEdgTziyM+dW/MZLX3FZKcLR33MBk
uulM5D+FS2raZwFJ0TmIOBmSM4RSFTBAchZeeAsusLwMDpCUELSz67NEcnsS84J/2WQo2yILh+oX
ZPVUYazDPn8A/7hAjtWGtgi6WEa8iFKOn0EeMyjSPRQeRJF3+u/EULitZNPrC2cX/clcNeCLh4a/
vWi5/IwYP3m4eg4RwOpTaTBxZmt8CIogVqd0me0FsT9/zupbYITeDx18drrv+9+JynE02FnIeqsG
4SGOioSFLO8prsAxIm1+Z/BnFgQ0wVKh13hp39/l2TzGbyrg23AMPSt74ONTKbAO8P3nrtpz7J+k
Hvv4D1rtfEDMwPRax7FUvEq6qvw1riAkjnJmS7vTWRMeMjy+/TeZmk7ztl4j96UbEAmvLF8Mhdpy
GWN3Vy9t3J5XrQg1QWqEr0oWfR3C8IwKObwxlHqK0EfZXFwZlQpvuuOOT2q50SUpoqdoYxP1vP9/
6aKO/V0Ho91+h+6AXFnGNT8QywZ9RUHLAg0hzMvliTuIgLM+jZxQO2cGeA2g2ksDuKAxemRDviIl
79bty8Wf00e2o+IQ0uD0PfgQPZvRceqvzE7MrDZHQ9moMkwHclTNSzw1y3bVRRXRZN2M8qRcGBfG
wKK4CsRX4MUKnviesNk4f8swpCsiLdL6rluCIn5Osd/8YECei3Ok635hY8cL+haPI3zRZtl3PQYj
fzlbIuMtTnQKwGD+FGKcLyzXwD9r6axX3L8/zhgnHFRFnPvNp10GMnTIX2FNFyo+VeoUAgg7bFfY
enHw9UI5D1iswIsrvoHZd2+DcDwaEY/wFeeCzSwuwrUeT/6q0ggwfxsK/OeMdNI50VvrjFvQr4Nz
qOsgFdhgQFUxBxOhwppVJrLKn5qZffOxllbXH0J3K1u4fpAWwNYS5+ufnEJBMPRc27stDPWJtJbX
w9Um9a9/bCz7EVBRE1AlN934qWjnFsOOoqdSTr5Bi1nCEUZwOgzNd0fly3KHLzom3yEzHYp3sh7k
wLnMzBN4cJaP9r4DissHYs7xsKxYwMp7RW9hs3OmrCyQLC1I/qMToMLsHf53xF10rCR7aJz3yykf
ailvXfM3+p3ViHmXecGTme7myKvHSyiotrbbsXBot8YYYMugDl+rbDXrehfFND/ZA9cuY71dn97q
WVxUzWZ5UCNprZZ6iCHooV6vNHgQ4EEHb8w2dHEDo3Q61S7K7fo7GsdufPUN6L99FCYuH2NuLxEM
1EZMQ3UuSx18W75TFX+U42TLPuwTMXw2xKenTWhZ0Q9Y/n1MTUOcrBiXaMLuhsM4d43eq0nUM48E
7RLNowuLnz/WQDpz77XpFvHstAqW7ztiFW3rTjKoG18WcZ0JKdAD7ug1bId+mygCZdcMl7JOdxUJ
0vqfLpXr0Vyg2GPumx7DrzPRDu/jZ3/uqzrzLwy+brj1YoSdZw9ItOGt5dNJslCP4r5Sx+gu+wDn
q6GtpgzOIc1qZuO0N32qpxbk4A4IpLjj6SziVOrasyBzdceZlG2Tid3UBZ8+LkK46d8lW0VwImvi
7zwuTGSa5uISq3R2DoOEPetDqLy22Nqnr6HTnEH70S/S4RAqM4O3XYJg5CVKKi28CR+rms8d5ZVi
6/H1leQiRPTXFi1xHBsOxZ9YaH2cZrvmR8+v4xCpCCGDD+nKbh2sYHRLqgrX3WaUXW3yYjaHrtLD
gtrDD2AfBkbfDxWxRw6FtnnGAptevC5sX1essSnT5LA8AMPsP/TIamDXem2wmUxGkpdFbTc/3vBF
7WkdIhf7Ew5Yc8ZvYe9K3ydUgheXqozJ8JpEIkYhmGi/kG1x7J1h4D+VVp+HShWPpRwZwvTi5U+o
+1F7F7TpxCffmfPnkAb3bhPGznrv9XhSGKJZm/qsRKct4t/oPDaGRept9YljvWQKfuncKSHsWg0A
2fHk0ftTJUXDgz2WztlXrZfsa4Ix/aGJ2M9v41R1uy728t++W1TU3JnEZYYp2aTBRJ7EQ2SB4FcG
F9se2Hvr7OSCAx4LjKy28IwgT4zJmIFhDFwFmXsMmOKIuo1AHIOSVRRBooW/Lnc3+Xnrl3qLVZ3Q
0UA6h3OwT0d7pmRxcumik/PX2pI1IIODS6erJvXuyRXqFYAcyPIYTurhbsLBRRDUyh2VEvm066ol
OCP2UoSRjtDcfKFYtxWswX9Fc+4khIvN+qNCErt3fSynl1rN4Qhy2U5v7hzFiCzCFMcQdmR7AK0S
t4c61sFpzAtvYXx26+BxREl5guXcX/pg7sOHPtbDpahICoaKW7Wuh+Xs2EqeZz1G5zCqwu9YxjP6
hEIeD4Kye2I65se1zVNTD/uIZMd3bLLiVJPGPPGoqD3TCnW27YjodslXZruzSyyEoGY5WHlPtQGd
AL3AEXNw/JX7W60Ee1KBsxW7TDqzWK+lCo9xr4Y9XO7Q46U59T86WxhtmeEjlD87251L+dBdgS7P
09xp8SkVa5tXl46laZdOI4JHQKSN/IZibcx72mNoaPSx0zF0ZwqGWPXqrOPWNJVesfdCLASoBdKc
W+OG5U5yHXil0gdVx+9T9K86Nlwvb4CUDRs6+djOY8r1mqDlZsr9iP6GghjfsqwNjSiZQ5eZEeYp
FUVxsKWoL+uUDvs5mPAdGeq0a8KPWzFkuAybadAPa1WSa+Gx65k4q3jeuRPdKWHPxYN9cdxTzefV
NE/UydZH4ISHTnvFZag8KpLw9Qp8/sAhWJhmrLFYlfvvhoNpREmlb10lAntTDuX8tn6nPA86W4Wr
CKGndc5DoguxiwTNaWtq0u5oWX9dBNYc7t6GAPABNwwGZxsXPL552cJ0JJJIdImeI2ejHM0+2TNR
uJ5yDOLkrWeTcMvwArlz2SCctDO7B0Dq6GTKTcVfguLqKKtI/QlpSoO3nzr+2TMjhphmjNt4A5oI
+4vvp38CckW/grI2YksrVnIhYdYeVGj6vRM0svjUEHFfQ3o2LA4BthS/ehqNzmMfuP6hYVvEZJh7
dObx6QALEOaq+iuMiZ5AQorqVBMBdqhCFpiBu3L+rntygwGhx+dm7cpdjZu5oYlpwdfQCdpTeza0
555l7lNRrsOT1n6VvuRsRR87w/4FO0PELFViOELIb3y18aYxC/cN41+7yV3ss6PTMgDOTe1/R3Oz
pl9N06ZXtgk8ZQ2dzD5DSBYRxkbiOlEiQlabRoPEeTR1SyF8orFCCBrMAH5AdnxTvdNQd5LCM3fZ
CXH5Md6OZfKCXIY5unDi9DUIXQZgTTQLI1i95P/mYdS00Cu0/k3lZxyqhFfELjHJuFU9DXMHD9/A
65qCdaHoXjvHYRySjGOzrRlyCFp8J8ISB3PodOrdfnx0Clo69lnLsbHtC9GggnDluCdh3A07FMz0
YeHu8mvuIQIBLQkV36B01tilUbg8mq79QVfhdobA9sLQq5L7WOsMAvngXxNvWIqLJEshD33L7n4T
TR3pJAeybP+bNUlx67/p5uG8+MPSHAgO1dh4Wa8mBQ2FGrMCiQDnPuXzQcV1H5kvfATV3RivtAg0
zWTIdssw3tGG1E6HqM9jdIIieMDrASeTIgTUtGxpx9Osi+ar9ety3iCbr2f+t//wP5LOrMlRXN2i
v4gIMQpePduZzjkrhxeisqoLEDMCCfj1Z/ne1xN9up02SN+w99p+26CZ5Vd0vItkAO1eO+xqDzZx
8wvM3/rkjLL7pHclJmLpk3k5286ETLg7blHcJDKwuLVknzElh+9wGW/Nat32eL0A+hl11rMdmTyL
8l+hG7qLbg6HfysK1WCDUgYANwYvnFobpzLeJXUpK96sHAWFQpBkLfGhXUpWEi9wc6lNjxYC6aQ6
VSRaPDlBG2THur65La1rsVG5OOv6d50vayE2C/FWqMvqxQ27v5im+jsIH3rZYsNEMqm1IPEKeGVQ
7dFwU40Iz4z9EQdbJzcgB0qKwXrSJ/Z3CZ4aYCGkaXj2keJ1GD7xjOA8R6Dmt+eY2ik+rYEBW704
83cEx43xi6hRCSXpZ7Xg+Hm+DZHtZy8jcghDtrygu1Ov/FIk0ekN7ev67qKo4Ylmx4t6MaUfe/Dy
2hW7EjsDIrnIL05DLb34ELSjueNPhL5AhzD8g3qevnurq5kn9yj+VFV45AtULkwCRJglMYmlN8qj
ZCeSVqAFugyfBtKZDBsi+iIDGzhiXrp+cTgW7HDoyv2M1QTuWRbubDxP2Yxj+piEqc13xFohvotX
AW1CV4Gvg10/YYQ4rl4x/HjR1D2PaBLWzVIFDB15FNj8V4hMn8vYjV4IBEm3GAWn3dgs7t7pTLfn
fFG7xYvR6o4oyea30CDHCFfyFdDSJf1L3IgsvyOnLu+OPheAYuoKof9sQxAe+2zB87tjveTd65ot
lYM35kz4hMDwJtuFoS8g/ylh/Otr/jDoEhNhXyW5FwzG/zggZD6HHBABl5Yh6WOJUdnUeI0Owojb
sZnDcqDhCFo2PoVziHSoo9OsArPHLcWpYx1vqHfLsmInAQGDP0aLYkL3O/HdEfhCY4iaLjIhf3TL
emE3ZQThVJs0nmXNqALGjoN3norpiF5j+S1TbU9Db4AKUM7CtwluPqgW0cN/vIhNjnufkALaSs8n
USeoXhJ0kX+tO4c8TwxaCUiuzHFtzXhF0cJyF0DpuscR0D3CKnXO5ASaI2EnpGSwL2TAl3ksL/d8
L87rOIZ4pomq9EhVYePPaGds92YETX6q6AT2AnfCpyAvMfq3iE6Lb2dBMumRfqh27lJQleNLrndG
mv4R01F8BhnJEKk0Y0IXRUwEi64s0ahjCXSZVGO3I1ru14Ge5qR7Uqzprhp1hMcFBS8IF0Sh3TA4
zgmSHnVFH+LXPzjY4Mbd2jMTx14d8cuGOg4pn8qVp4z/GXeLtnx9VVI/DKbRVxJAy3t0QxjMqtQN
ee4GDMX5UmNO6zOsJjIe6wvtZrDHEhL/1VOII3XQIG1R4Qzp3mrBlhTgRoILUFsEnDgN3sI69Ltf
qssDVkqxtJuSyUp1CiWMQ7/MdcW5EGOUZ1ncRAMIa7/IDiDnAQjQ1thyI1kAVG/uMIYxC1V+PVbx
bBlOxpc6hnPduOStjH6enGpGye2+As+C9EWyVccLa6Kkd5Fz2xx/EABAwbI5rLJj5/TCfcJnOpnr
hJ/ksc5L+t7YMuR/ElKj4EckGaBqYK92dJ2sYNjHL0/EEfbVHv7HOBOxrtbHbLaaf0WEkQdD9cfM
suyNOhMxYxDkUX2HrLmw92JaSgR6dvLUse7GOD60cejo+8LtEvd+WEUUsK30EN2nY9ufQoY3H4hV
1feclIasW6iEhkl8070PDn2U4O4u0PGhy9NH2zg55AM3POKRZfgYsiHF+9rNCBM9dVdOaflFqKv8
68dB9FxlsMavq1vb4o5+ACEjt/tc73JmCQxemT0/NLBm/sR+VTxqfs5nJOwjJm9ZqZidmDcvZhtN
gZueQb94/rNEi+zvfW8c4DMwEx+hzGBi2EYWzQvLC8J5VkFH1m8MpbcnN6wbgHWCQBHneUgdivVk
PqT8C/+ravg1bM0dUHMyKyZ6gcHFyqjyMYkPS0HFh+sFickvOSNXP8bkKXZ7WHjJeZlUfPSDvHsk
6KaYbsmT6bzj04xYihDnnXVjyRWzJH192HLt/kVxP7e7aomwMjcRFdpGltPymLWICrazWMEltCig
7mXE2OlhzlaSjlK/RXEqW4IldnEuGWSnKRL26xpn1bMjgVpendVHyRLy0MqjQ/jWxVudZd8ubnSp
/Dj9I2bEDpzCkZZ3YYtk7QrzqiaWSIhe7pDvVu0lr0bxWBXNsGNlmT63ZLa9lUiK9SZMkXzdtdQX
McSkNWBFVyL1i9YBvxT58w5h2gSuMjfLmGnb72niC6puRs4UiXsIz/vEFt4+ZipNJ5xAdbtfsrI7
hSSikZ7oiRPUpcX7ZFkfo6suqRxyhS6Zom7sxxeHjj7Y0vXH8XlR4Xpiq7XggutN8LoEU5o8Io6g
o+tabL7XBP/Fyqjf8Xe1wY+g54RduOeirLtYRwQHRe4zhCMnJcvjq3JnX70NjW5m9qJEqijsWIlH
fdzy97ItdwMfI1efu2+4eTgYkDh43p07JfED0XDzThd6IryO2QofN2ijVyT+yfSMOh/UaOfmHAMx
Uzw2FfDP+htvc+3v8IuWhmgzgTmAX2Uo/wlKu+DdrzsnQY8XhTbZjEbEd9Zm8H3avEVRgSV/1Jy0
cUqLWABg+OsGRh9kXInw6vQjKhW8UGTcppupJlsVJzdWlTgkaZT1Flt3XxBbLqflyovS78NQwygi
p3pXeQny90JM03F1mChu6j6AItT4SZkeUGuEF7VQj0Naju5rjB2YKhY/e8a326EvcCkSIvrOa5V6
0W8bq74JqBfwqTx5DqaSE8AoHAOgDzACt5sJWX+FmbJuK3MtZUJcucQHNewMc3aQD+5ii/uJDiI/
1v7IyJvwtMkSLeUX5ui3Dn5gNfbynth0Yb+xyYT+e4//6ncf8kHzoW7UoZs4BDFBawhrvXVvF46M
9qjdJ3lgjivWc8C86MadrcYLUGzcjhYm3f3kw0iFpuIG7DmaeQm/p9lG7ikbJQ03Wic2HLmOuDeE
aqbl7wLw/HVgwbWAj7IaMeG2qUoG9+QhlvJfNTat+mABIbITygZV/9/iG61IH80BQv1QDYe48+l2
y7ALgp2upjpmvS77c0BFwUbaAy2+HgYEXbz6Ac6WWNg6uaMJXg1/a7z+jmhl79upGD5StlLFk7Sh
fGA4tJa7wQwx0FPF9qvb4sdw/qvtMLjoc+RwYYnJScZu0Lmv5DrvkXhWGEYlCmdXjadBl9EOmFAL
+wMBu0JF2gbeO3FtaL9MUMvfAApujZtVKlNfOnFnlpIL2rZpnimoI14NArrZ48CX4QjxPHzMv9DU
ovwC08XRfID7hEq0Z3wr94mw63SaQw+OVMVg+cMvG8YqDBZLBkRkISJxqtf7kskPWK8eFdWOP77F
h5sSTW0mxfJ7GHj5sFy8lIkqjtpkNdGk3H04SAlcbs9G83duwj4zCRwcLKmPU7N447PjyhSRZBQV
qEY1/0hUuDfhC3RcXuX5GRaTe1Gmrp5Ca+W6aQVhxEz44yta8XFXzfFK4EVIZQm6DXn3DeWlo0+v
n24TkeK2B81XLGsX5sLFl98lMtxgqfcfupB9OaOTuS7DHxb8iKRSdmsb1Qblo1+38haTGczfUEiS
a1ain9yv2E0ELk2xHOeAquE4k0UVAGnp+nBfLUr80ujpGSgGAcS+DB3weOJFk8Dhurwg07dBNFFf
1tDq+15V5m2IkQ/jKMlsdYSBY8tdqGqS1yA33ZIREDKFNq8eCFvM501CYsU2RRgCLgJtmkQ0eBwR
6+wdWv3/eP1xRTnao/pycYMCrJri9NzN0xyfiC5hy47xa33vVmPnY1QHTvBSDordXYZ4tdoSOACz
ADVXxDg+BqPwhb185YUldy551oopFnH1UfcR88FnYBeCE66mpLiALk3xxuYOA9Bg1i6ZprFevxDV
j79pEsqN6McFOlw6Q5AiHra4ZMjVDisN4CtE05V5AYsFcRgxmKl9zRr1RjZCTp4efFcgjlMuolIW
KzmacS7O8EAkn989d5ksUJ6JSB2auOmvs8v194yFyXjXxK2CS1AHtaAbZ1d2Ruo++HeOG8FbAsPq
fSsoFbGLX7vpsCQ4Yd0dctnH+UOFTlp9Jn4bnXsSpi0Eq0lLCAyFa1/M6NbvcUvNVyXZtGevU3Z3
ZdOuaicjODYLcKlAfNi8nX/SunVOM4Hh+Xa1y/JSOaEcWTbr9l94k91ubTUM3hPGAr86UJQ6aAIr
CeEpyIt82RM02d1X1DJXyAnsDBI/0LdgJCSS57ieUsIfGVhVB3pQSq6RoG7CF4iwx+jurAHTWicR
z5W73ty5i1916KjsHJxcrJ6XGpX9Dn5ZV9B8zOvZpES+HFIUicikap51NLrJ1J6zZk5OfpsUT2GI
9ggsl9u8tUiy/yR+Gm89tE/3RaeH/+aw9F20tgbGRibElYvUsL7skw+B1XLe5D1yJJ6uwF4NwvVL
y8RyC3JEY+BsmTg/savBIehadnKXJGc++bYETYG6yYN7Un8vqyMO6YwjkhI9FfynBUilfe51rDfo
hxB0UrS33f2cCbilhcXf0zPj8PZxlKwfVTnVf8vFOhfRCBYcfR+EKMwGStLEyRafTYxNXguWE/fw
ssv3wkwIiPnyoZyFvBAmSgUBrLCY5JsiVlhvOxsRMzuHSBlv/guEA+Mozw3b6P65Ry2PTlYO1V/Y
CNgl8mBmGErk3O2gXNiOQavrftZkaJ9XYg5/ciODdydxHHkPq7FxroxNCl4WtoE+Y4/Gt/tQoLF5
t0UQczkxW7lh0cx8x+JeEklecime60Kac8YEMDosql+dXYUj48jFmmec8Gp65Cru2WRnSX2Iq9pd
NuSFqKOcwD8fVK/EfWhK7geHOgikI0+UA2IxaX4YEUMcTTBeIITQtxlYPurTuiaMEgVBWH/wW1Zn
XswR3ZjfnwfUnsGGDJvU26cNgiTQVQNXIXwzrDIZ8W/knELayNnL+OqPEDbfI7mXdz46AOroIEHb
O3gZerhhjHZt3WOO42Eg/iBLE0zdMaDUS9ckEpwNsKMGwy2mGgo3dmmsiVycUgfcIvO2CWKml3Yu
zKtq+hwXW4c757nKR0rzdFnUQUy43KNJTN4jGIbVO7pDrfPz6mLOgKMV5W8d02jQOO7Q51dqjexq
ckwt4EgpIjjuV7EJuiRpnlgZr8MjfEWUVxDxdHw/D5L9XrPUvX9p2arz7IJeRMLlZP2yD0bT9nfr
stQFehynwdvmJxjmU3ZdyzaLfJzUYw/4Fj8VysId2mEQ3CAzUEgmIvOafySfNQ8R19e3r3T8MjuB
OQWO5Vwqc4TMrvDg+odry5o+QNhPDHnVdwfEMvHjGLrNrzVUpd13prevzBNl/kJILGfqtm4KYb6y
1U0IFBNxwu4hcnsmGySMuc/EnDnOv7jI6uA7oNX4Z6GC+9tBzfJLtl6xJZc0i7GkDyR5BtXkP/tN
OIT81XZe36iT/duNxcSGnOBIr/JU0WB17xEx6MPfysRZ8UOHUWBv0CTGXuJ1wHTOYoibV7LvI9oX
+GlwqOKsARci6/hfZ8PkV0joKz0/Uw9wk7TSiLGqQZs3hoG8mfsRF8RD6JA58IjkECHihuRwlsZL
EYcfUVwFz7Pjlu3J9NVy9glgOcFlaF+DwiCsIh0J+6K20KP6JO3GjSiG5aK6MP7uegBUfxqcGD/N
wDHKMjNqhj+WENbuIUVn4Z9hGYYNyrKYXkBjBmXK0aAx775p6/rlLxaqttxhS/b+610vrJ/kjfIh
2AX46CFJf2+OA2ohLOIxDeXGl2l8UZy819AuOoIDIr3fxjPRyU98RCaya+K9n0Y85XrqGsLrpHVR
bvjDHsAADVg7J5hmgGCsZ4Uqav7spyDqv+BteIo6Z8nMt/Z6a7mVi+gDrYHVLzwp7vALiGAPO2JO
xjHezkwBMXC35RNnBACYweZIPzQj+z4asr0mru6upw4fAaAR/koDyfzgVJdznZ9z5WX/kLTLZsdJ
7T1RuE6XpF0Jw03QWvyUfd19dmrGdKGyrD/h8BhfNKCAYxcP3W8D9OmhRzehX2ORFahXHC+5RqM3
9xs+hWDZjB4SWBVVj/phFm+J0pkUQhWMtH7c8K8pFpJPGxGmYFuR/PGr+XVo/6Zr4QMtbpEJTrtE
gdf+4uTmP7lSMBE+otLgoc/pnBYqJ+8yBCxVED+tgq0LMUiF2IXwpn+VMD5Io9YKdAVmEym3fI3u
F8WehMSSV72CJYalmCd6dqZ8J0EK24PK0Kl8YmJQiAAdE5hnUQ88/RsPZ013P2EC7HaNXmDShGOu
j4mShoFZi2Zoh/2wKKB1aYxYQWwa9yksTEVBPjIRbIeQtmEtqtjBY6uHEHCr7rz2LPy1CdG+dvNf
Yn+b5V7lMQNgM6jsfsYH8btI2LVn+4zVHRo14bFD9cGZzsAnUsBpulrzZ/p0lFB6KNmG6Zlsch94
tt3iaxInBqhsUBqsAL/beMjW16IJariv6DqOPhlrqKNzDh5IbqnYWa9f+lPOpYtwmSe6Hr+bsomu
CitKw9KwLcL/TK9qwYWalrRtiEp5Zm5QyD59xoTVVu/Eyyf4FKjS1GHxymxfefCJD1naLWrfDCpp
QFCUaf1HYN5zP/xodZEwBBAK3yd8C+VHjAaBtSia2TQnb7P0Xln6KaYtBfzGUsikI+UbnmQQpOwl
3C5vj43PYdvR09f30s5YrAuUrs+1q6XeSuuET0y/02JfujBs/5BCPfGAQBKNxiOlDX4TiIs0vcY7
pxQ23o61E4q9eB5yZ+cnEzYF1EYYL8NCbgQuz2NTNd2ZqtJZT6sXO85bM4LxPsZTnhW3nb2b3a++
A2LPr+egv9OW+f515Onpj6XWCXVgwHh2l2XFeM/zu/4CtKUr7qAOMXI/ojhpI+GyEnGL/iefh6nc
9H6jSmwcueK1iAPfHEUIvGq/TK6FgaYWzBU+nTrkoobQ7lmoGU6ZV+0ThN8MzzB1nEk5hZgu44ld
Su1hodxUbtruB7/N7lmKqNc67FCEKD+ofyUVEBM6nDb/zTYr+4HqKaCQWIM0Gw0nvy0ski2qSB/I
lBNmdY2GbQ0r/V12S2ROaqbbL0mADPYS3M4hY2eBB7aS0A2SELzfrxvmjFh0ZuvVfqDWSTa+zy6U
Z6r1hj2yUILkLZf4GZ8F3CUGTLdlPMRIIF9ts25cE8XNI4N4DP5F1TCOjlF+oQsKRcEUxcOd1TAr
CDF+wtbcEDje43HQholKGi1C71ePuSXP1bC46S5Wq42/Og4ksK0ds4xXiIJO8RIVDC9eWSRSESQu
ePYTVceSv6+cg9ney3KMUTRN55p9IvSZ1BzDvGWXXgbLBSk+4Dcoo6cFz2+36UmIn/jOjcQ4c3uT
hYBWf+QyLEKxydAf9AzeB5gsCEdm+xPzHS73DGEJtN+6Lo421PaNZss68jS8rjy25XlEj4ALbsQt
i142it/jqrC/4aP43YeDoQIzQ8PHyBjqXJpIynvFhOYfnWWKSnHQFfv4sfF/qZS0yxPTbXWf0yrT
n5b+kD0hTvFQSiyW5XRmsyvzIvZlKmOxG+ID2zC+DhjwmSB4HhsHVGTozriNAubie06s8BPFjPPS
kiPFHINY7Z0LduQ6T5BPcnCu7Mht1/5uQXTd6WbQB9ou3EqBqL2TQd/wlueg8a8x/uYd6AhHQCcL
imCLxqV6zPvBW/Fg4x/elq5l9c/ui5TItl/aPX+geV1obt8QwkfiGGF55GuyJEmtYi5B/4eyvOiw
l86h7VL5GJlRstRcMjSIyAu88Vee1O0f6zKBxmM8tMjzRJTeFXIBp8L6wXv3WaQ357le7XCj+Oji
BPEgvWaayw833G1+thkTXES3t027n62EbPibKjRIHkcko8PrnE2lvIvhVa5vcTIU+msAGXpougQo
beK2ZbDzVuqqx5WJ7y52h+XT8/B23pZf/2AcIkwSPWDaJkJilU5D902+O3VG10w63BadKu+hJEfT
sz/7TExaihuQV6FAUynC4YSxNvPOw0CpMcUhe/O+5R/cVM4yfHfOOn86DsZzkFY9bqTRHIGKhBFP
Q9+cjeM1jPNCPiJbuCXuH2Rs0NusfaWubgyF5gUShpeiBIu8E3fGWpNW2KFh2TNwiL4ESItn/Jol
sJM2YZS0ao9+EYn1rqZegJtDrsoRXAF9Pbjn8r88cWZWygRSPdixqeffvYoR2c1RtEhIN5M+Bu5U
mYOpQAJvJ0T5/pZ6t/7qIw/GatfiGLdVGPsbZnXBIzeEfK3oXhGe+DmejyYufwDU9leA3rPGva39
JyjGalcXnNN7Kon1NZBJuVsG6TRHHzf/vglSTKXkMZd4TCCxcDCJo6DYfs8tdvVNFpnga1zwf9MI
8zPN9PU716Hfo3d0il+CZIJXnA3dE26Y32hS7Q80+/w0Q5theF9WlwqpzMkHJsgIPugUw2MbnqWU
gH6Km4V5E4tRDFt46/bO1UXi70eHuFG0hJl4DoI4+q17DmuUP/lwqupGAr+YvA+PYQJDoqknQV2P
aXQiO4zFdnDD+CBT4FMyKs7/rUVQvuFSXX7ATDrQLcLUZ8eHecUTyKnRTBbJ42xF86r52F+wa4cn
KlRKsQBcEK40UTwT5R7+VsrrMAhIk1wTYaLlLvPzSB4x2mJbmZ05OtqC3g+FEpwsiSvnIXAbmi8q
hX2Qo6Xfih78LsxVlKNmWa8eknsqTYjPrNKRmJkkr1lbiYzgNuGbaIemqPho8z7/VdH1c8jr5CHv
Kv3adQXYLOqZ8mOS42cx3BLkTYmgQWu/uZIyF3y1gFzec3/GASlHVZyimZ3+Gix/uzy2R5Wt4XPV
Dao8xbx4e59bb9wMoScf+2ZAdhNhursnstjv93aMJpxbUX9eep9vVXbjJ/XHsh9wxhy8Nkvmn3Co
RXRwYK4cWpgBapP1BetRZN+oZB1EcppfiyCTxKQnZ24Sb+eM4jVOAvsgbk0WuhGe39yCoURgnNx5
tUpfBJOEDZdUtQvYerHbIMHkoju/ODOl3y9BaQ91LqmzsJgPilVfF1+M6SeQJsGzmQlAqoKlvThT
kf1aTPSK1co5ePD5rgLV86lp3PhJYiY/rlW7mLPbAgngLOroF5BKNzvX971Lwe8DwYjtgbsJfBuw
iZlcyoygan4tHMMXcHf8tmyacnY8QxF/tOwx11OATOM54LI6qTwVH8gfiK5A9MxSVYL9iIZ1KnfW
D+KA7nH8jTRTvyWqRQpUReoDIaZ3bkIYxNXkGR8VPmhIJN75HzZF+b5oxmFTgMncRJrP1cywrNTk
opumqdq1vg8Fq5Q2AsBrGQd7oSgfMTZMO5PHyUvOsomW3hQZsjAnYmOvgionpwd6F4KKWpzQZNm/
Zu7m375ya8rZ8Ru94bz3KjujVa3T5JcTp6jVMud5vf2liCDbhSgM3pEbAQbbRS0jFgsguAH10sFO
6AHGwZxKIna24Oq8O+QUNKKxnKfbzlOJTTW3xUVitOGjrtBy6wIZh/AodcCebrVhoh0Apt64JGg8
saACFs3cR80UTINX+hyH2UAigu7OoA80OS/TqJ+SbD3xXSf7jnzj11A6rP+w1P72kAbsBtc4l7mw
FyzVTCu7aFT/SALVG2f0uPw03+oKXbl8XRdyxXZTZMk9gXigsTL1W9pPIs1igFyfGf3urWCbhuG2
EqI8RCX1RI5G/OXo8JqHvbkDF5B5lyRzOVRdENYPYkLGP0J92uKOh2CKquZKsVRdw/lmPo+QWvyk
ncv3HVY4kJIyjg4khQwu9A2eaMd1/lM9eDCvWAAt4jM4MHcxrByRglW9L5stAFEu4ljWr2UrSziX
ZeWdY6bNX7Hs27tZTljQKYd/qNybP3XdPlY3hyWvbir5PxN2tBGu437brnpsdZ99xnDMNyMb0cc0
juoDZHQ339gMrOtWhYkRGGxaLvUi+Gkct3rmwpovIZVWt7FgeTbTQLbPqfepnyluIcn5ElwIsTu3
K7TixvrlZwKALrNcvsFkPDGlEAwg+Zhrz+yiX4rlgrIHtXWucC8gCul3eSWZHlDbbijpk49+zrAS
TK08IQMCwKEqLLaq6t90pWk2CQTSiI/CGzJ1tcW+jcKCQ+b/34jaVH9ZTiXNPlgy96E3a+ZhaGBm
NGYjtPneh81li+YH4srob3j8boLXfszfyzT1HshxUS8Ba/NdpecY8jj1/0wAuO3k3tdrrnZVPeW0
rFnHehZmw4YN/3CrLPI/c+qNr/T6X13qp0etwB7jqKdCYEVKBEHdf7OItwWFX9ffGa3iYJuzxYYN
wIDue4Gyk2+jsGvMndC0/P00/GU6nO507FtgVvPUvRSRiKFOJcVNeF6jAJLqhhadQL7jDvfeQt8S
shMOXfXdKzc/rqjvt2oIGGzDNmuPCySzp2ww3QtdCmdJZDrzl0QPs+mmFSmBaWpGLV0Y5lvOBUnc
DoCfvV6jfDzc5Apbukq7NQ6woHbp051TO+g75gwrolfS+6BlbdhmROLipcx2B8xaO8TEet+aosfQ
UGNVFcoM22ieSIRQbdyP+2LtKGVb1FUkcnW7CWAlx8nyC9gc+kffOuNW2wRrq/3o8ixkj38DdaB2
gn2TfRqLrxSKXoLJF6VyPs8Gnjl79ojjDE+F67x5C2sb3zflvZC+98mMJv8yUnTnZEwic3Sr8ggh
8iY/Kvl9sId7+VPaMAw7SA/+4tDj3CHycEUakw7k8FgM2Kroz2DdnHPB4rE9OiPjwcDI6LXClf0q
/TDfJfjfyOVKYKBJ7X1UvRafDrg251gVQv1MJkByw61V/ylDba8FaqwEuDsxXVuPef/NL06xTwJH
zckxFQ/NGFV3gY2HbW9iRv1wHzB0AN9Jx4h2ucUuVKCND246dkilxdSdChVjFChYddUyC1D6zf9l
M8Io3JIXJTCWt1THKKrUJ4MX/mNT8lyPbE6Tsr5gEkg2XWz1h4JGj0dlXhitr2Wm3025vGXprUZQ
vGlHi5YbIXAQ7haYQvtojKszxrPsqWfl8KVS/5a6UUvG2rddgzfnHJ94nCi5gK4fWTIw1YgJm3ch
Tz4MMeRPtZT9m4VPsS1L4w9bhAnuTaeYv920fr+wPCz1JWXoQTWV5S2BQCBe71cw6nuCUPQPBuzE
sMzKGg64pEAJFkp/oXfzHH/fjfP8p+0Vu8uJv+JPaAuerKJOt07nAvp38ep8d6a0dzXTGf9ICRSD
52YTjheNBxzBbVE7THTRlcDl/gN9Yv5gfiKOcZWEPUFX2n+e4nbIz6XLOvug1yDAyIMRzmxcbFr/
PDfgKpoRk+6mXIx/eXzd5lizsX/3VGGbb2FM87gOa/ckYT48WWQn9HZ94uLsj215w/SDsDmjZgtI
lUoEsF4Fi9PuNDR2rDyRN0T1C41jMDDt6LjBEbkq7yT95kbRS2t7Z2Y7J98TfZ5EKKVxb6Bacl5X
ZLfLXwLc86dVSkizTJuQiUxrDthwNaq5K5aYm5cfUKn6WdrJAOFYu/JSeDKHmdcWP4uXu9yqaKvD
A0CasHrCA+DZvQUn9kEaHbWWwQB3yKOmOdEdopFWUyMfXQt6Lx4DRWNbrfFrnpUhQDmD2O9VMPot
ODbg2VBNTL6Z9sgemn06uk5yjwLGi7ZjVYf7QoVib3v6bvSC8AvLgsi/A41rzqgOiYyfdFA2w4gI
tYDrEBV+m9yvedOI42jm4D/2pu2l9MeCDpBgDxcFtWfveQtvyGNCCA5QS/SfArnmI1McsnzqJAjQ
C6c+2kyIDiwgY4xFZmcGwwRIwCpgrIPNfzsFDNUPYSzXLzQ3odnIYI3eDaGqzS4TTdQ/2hHzKCF1
A2rccVONIbjAcCjUjQzn0enlO6yuPWmFCx7Uqw8Yr3ljkeUsqHNu7t9vQRPbfuYB6gIkBh3LFHwV
9P38452H7TScnZqSiwQnvfU0U6keJW+mlzO9Ah8Tc5R6hWbCPGrLrsPl07EPxeWVB2UERwrU6ha/
T5M++1mZZ2qHuCqfe0pbBtDFiaPByVwmpH7mvyRoKrAMo4/M3+EoqvRXWk8m+bKY5MeLscj58a+0
jkGobaDRtZbbiJxC74g6YLSnnHdV1ex4cuMA52hTUVy9NPUFcGq4TtDcYjIgynOZFXIm0WpdxUjG
Uj/MNZFZhDlTwvE/KVTnkYudnXIjS7GB0YaY4h/bSBH9Zys4KBbQQqGCDj1HFdn+Ja/SPkVfQX9c
huDwYL8MB0bLYMC5eNYXZCHJzb9CEuZLooSjT30KOogQFa6TDU2Yi+WuE8mujnpSkTJ0DhuMsszF
8jljgIxIWn+V2XzbS1WeudLhpiDVIV9QgeEwCTbjEPblaartOh5MEtRfhGmI+uyUJBW4+IGmnadE
qU5002QnRotd1QOcOyWPSy/9+DzDWUuRdDbUnABlvIvxJ3oUKD0snkK611fQPJAfN07QjeNdPaZM
cNDmtw2MrbiYX/A1oRxuTEQL7XGzTw/lOMvwVA9NYg+xU6w9BrvWfHneBJ93Q8E0B/d0L/akcUf+
j6Pzam5VSaPoL6KKJjTwKiGUbFnO4YWyfY/JoQlN+PWzNK9TNfdYEnR/Ye+1keOXndc9dzdaRyNu
UY1oXgWN800JTPBinGGSR9XQb/F5JEMkYHl9kUuOOMQBb81dU7nW1Uvd5cbMGpA39ZLklCPiMH85
dq0t00hYU1nd8U9KRaSoQpDLcSCJNDWGt85YvEcEUHp6IaOof5CedvhQxNAAKrFtta/7ygZqFzCR
EZai4XeRl1HQlubE2Z42rxQL9fg7wvz5JaAON5TFctzHToaB/x6JQvfelmkL2pZh+2NtjMNf4OAP
OeB5RdJaIim9MEe08wdHWRQ+tj/veOzSb9wVXn80mK5uZJvkDznHQbnXU5kWUU303Y+U5OSEGR5E
Yi4YXSaHAq5big004++EP1ydAYZJoqoMK3PCtWit5Y95/PjUJaoZ98HS+T8Q40w81SQoMma0B2po
CVzDDNNENsfGyZv/euAizJVuIedBv07m2WTL9oWfdH5a5tZ447Ul/Qm1EAln/piP3rF3Y3GZ6Fqc
qBa6OKcD7F+qs5ajnl8+dyJHFWyIOwYGWDaw/bPAUHlwX0JiM8IEWwatIieQOE/l2rzh0JEM/WmU
UFULK8PRMnuCvs2SNk0SCW3dhSSE3CPCqUU4UkpLfceEcNy5roxPo4uVnAt7KuDeiAY7oezZW4Ze
bciXNcHWwX8DFwhRoUkDXmkU3h15CnilpAE58ObQSTUjvFJWIeo2t3ir4KJPh2ocqx+jnBGnjcxm
eWazWWAfAlD04+R4VPHRi9h7gWFePPOL1uwEurI/EfvhfQiXHu7AENBCg9RrxMdZ7Y9RV7euEfn0
wM1+tRmyhzhT6D5t03HmqEMCp/G5mhj8ejzfn9k6xe25dKEDnxDBpsl/XZdW+c4YpiHZGZNS5TEG
zphBiiWEDavFLJ4BncPeluz6bnmeFGojJsBHrxsVAxERi2JblpSEm4kvE1RoC2acW24aHnP0W2cT
4ma2F9yK30Qo0jOzv5VPVCUATXV5+4uH0WReURs1cThuXuKKn8aA7YVvUjnYZT6jLa4E57ZeW8vb
43OB3MxJibu45+R9xElQfYjGJfOWpxdDQaJhJIUkhUFi40okHkJxEB11kmXJS7cwet6N4LPGLeMD
+5oBDmtCxWd4STR0rnC2nWQLOlbcG0Nm4k1J1uKuGWpKr56ha/XZuUbXvTJOre+MYZ0S/FtTm51o
+5ydwqkx7Jms8eyxDqtnEKBwIh3k+HdM5MyTSDg1RBrrb1H5JUaacmX2KfDQsQ1a4F/enrmkPir2
hahniDcTSChx9+ZhPVndK8AwufxnxRWBIJtKMML7zm2NTIHS05YHCkItN31nCjTTsJjTp6Go+TaK
RUykHzlyDqDxBEyS5rkJ+t0y4ejfCKin07Y0Kr3szcmI873OfN/eDwbjMEvx7GzaSQ0/vmC/Hcmy
ne4Eopz2u2WeXCBoSLrhyHTcSO5aAkXl3ta5lFRQJRCZieHCUznbPuqmjpIba2kOlU/iGiLYhK0b
rBNmsoKvWupkMg+sBYbsiw3vqO4did/8YFlO4z7lDJvNjdmN7Xoom56MMbuZavewmF3uH7ktJgbi
2Q1qOiT0w7BoLPaltglSfWu2rfdSY4skbwooVPI96LFuTwm3/x9BLexp+LG7Z6NDvRn2UELWi5PU
5h/K5PlhTCag0m0G2QXjgzCvi4JmEM4T1JhT11jeHzoGtnTSMTNv6yF79E+kjazel4IeGo4+EqgB
iiHVQ1VmF69ztLnT3MQGfRFmOIGsd7uUqXda/YAsZEorJnB5lwL1g/keVsRLchgQkSyi3GTf+WwD
XDuWIHEoH6b6d/YQRW90N6Ah0S48551IakYDgzMCSKxLNTx0cEOoKCtNSZypzH3hM8XPs2uChePO
DkwwczFhTrnvN+NjhlTwmK9s+W8QNfOC/T29a5T4MBWr3nCA3/iwTjPcFbLw1MYF4rJTjblixzfs
kw9kMOGglijdaz8W7/hRh/xxGU0XQBVz8K3FucsaxLAePOhCJs7nSjIIa4yrQIN+lzNPLbYVg76o
NXICCW+5D12NaGtXMiY/IpdIIY3MVbBHNsZe3w7y6mOtNP7WyiYyaj/p2SjuusVGqKQFxLBBBXwX
Oo5XsYOWplr2XPFaFihjV+xITW79KxSeqLSauZGapr5VU/7njRVz4W9QFxBt7FJtNq0tUqeysDbZ
1MAyq6vlS9pVB3h3xaliYk45OZb9kjDq3sWVf6NWaXFCOQW1oamCD/gx/8E6csCw6umK3pD3Px9X
XgLmtu7DTBP1BDZ45sBjohohekzeBmNw9oXPY1hMS0rORZUJGPopbYDb2uU9FAO0Tksw/GvdoTjV
rSlZuxZINXdBVlR3gRUXh77M5Vvjl9yBLLLxHXWQgjeTwjGOWtBP8w13grfLXGTJgIfiYKOGwAKa
hoFon44kUqMExzc3rB0x4MXUePeZwOMMUgPxmsYswyYFSontrDs3drhJgRlcsiKVDynCtztfEDXE
dBp6kcfIFK1lq35Gqo0xpG5bXvRqg0GiEg+c74bxqk3JywfbzrbFaKrhsmBQ1u5LHgEzQrkeN3x7
irtj6RUEnrot5m43WGM2H1nnmnGoy2oAPEtlgQ+Gd+OZ15q4RUbLRRtpLx3N0HNUW3wXi2aP4Boz
R24OeAugQEVE4UuGMgq9Tathk6GNlinwDgLfQBCgHjsC6XUZUs9m46hICF6/kOajWj56s03rrVh7
v3uYjWSY7pi1YOyQOPYcnv0AZcMmibGk7hPjxrnkJIBa1TJIsbelNaEIYOgTIKM0nWDvtLq8MWxJ
+eF6SdwLdIrbGm1I/wUJjjLYAe1yCwDiBCEFEdE82A8rJo0kYn1O0C16iQpQWUAOGj33yJFs16Ym
LY+hGWl2fYVGRi/S48MLus/bHBm50jZLK7VwG1ViZHwF8QyFOYLpsLYS7xmaFps0/vn8XdUNx9ni
B+2XHbPm28I9CrhB8PC2Tz0+W37emWjO3Yx2F78XdmRsqfhlQYf4Xj9GyC2dZ2hkAas5lBsJOr+8
zfZpQcmz48xmRZkPaeBDzI1R1nvcR7zm5DFD9Uz1BIsxBR0UOrXlLAe8QZPedvU82Hs8qlawt0Ec
HZsAwAvCjlRrRidK5Xe4I5TaDwU7lp3oW9IoAtm3YFJ8o39wxls+hk/6/FtltCj5BmwjT8opYMuC
FEQWnGs/WzhJWtPcEyPDJJEniczZjERi+9yRrWhh5aq79BdUBxjm2l/iLxOMGXKTQWUqzIOyZPtk
x92LSSjh77r0ALTJdeK+R7Db0OB7jrj9bdr33tZkwPtD1VniqOug4J7U0mekCBLAZ0fNspIXRCvi
0DFZVG68ruTRRYAmhzVEEUuLiDyZMpB0X72GcLst+Hx2Ps2HFrDFn8UP+1Uz9vXv6yU35jOHJvZo
UuEcDHc0WI+83vhZvbnz2VkFxL1QEQSZQVCNvPEBUC48Bmidoc/F7HV4nsziOClwWFvdL8GnEVuG
tfXym2cIJWvtwjZdOotVQ99+Ii8F1EaFYEYjLQVBOBZqBKKtu2CIHDROCD5tf2lQYIy9z7yJfmY3
NA68JqsEFbUZ/RKGhlZWWpx7hiMug+/GzQ5s3Azz6FoSBZ+O2wqooda+v5vbgUcIHokct6y4Gpu9
TdU/uTkS+Zt7dDKB5XH4cabYiIrrvKa9FdT4fsg6ixOnFIIQnQSfo4Q/TR7uju+hKSDTxK1zRLxi
J8+Oj7TugVV7T8CG27jzpyvsRkXAPq1xX5S+FWwRj0iXvSxyLMK3/P475SLpQ1AB3m3kStDeNkV3
/DxnJcGQePgGd59IY3J3FOGd/ZqB5zdfBC2XASHaywLMCzyfIUKUsrgbkQGCQ6IQPhXS6H5ne7ih
zKu53lMIJs+jh2Fk1zYCXzlkmtm/M6XI/AomtS7hNLi6XnZybuDNeugBWc4PN5UqFan8gznMMo/K
wfVPS2XFf7M75mRSlXb2u6SivasIr2aUAuWF3311ypj8UOSUSIICtEAdW1WWLHDGPpHhNT1jXAvm
EVZX5GppYhiQMrzsm5mB1kxqW3RKsZKnKkGahaGiXZ7537zHAOFtu1ttlHRRyiDa2mKq739YxM5G
SKmi3HA00n58YGxbpGzShxoIq5hcuskeVdK9lfiV+2HEmHiOS5Ez4HE6TcA7NMix2M5xPt7pCYd/
uCA7qXeMmFq1TXD6PaGJoPvNOwh9Ruo6b+XiLucOjX4PRrb1rpCaiaYhe0MNx4XalIO2Y9kCSgtZ
IdTJMT2QVtD/mWOT/xh9Ri089cgojxYGY3Fwua1fFtCVf2CKYnWtLYyym9aq1stIEfPQ9bl7qZOW
dUTMYQrMZmqMx2RpG+Ou6lX5nZIM/88ZEgLAVIs4lsFASywD+Z9OCL9fIsnTPYGSQWdAVdOm/XMT
D/K6Gll+kSwU/4NrJH7RqNdXP1kQp+WY/faonaDWmolNghgLK0hwHVkjeP+yG1gr8OTIGs0uqNcc
IShmcYHa7wS3DPmW0tl5LBWA811RSxRrreGw2uxaEF/PsDOtNuwQG/60Jn05QRRm+yYIHfO2hGNk
fZRa6q3giP/P8pnHAUNLvS+s2AR2uSJPcItjWQVEkiGvwy+sTS/0ljRls4ohYWir4DtWWccYBbTS
ai9UdYo/UrGtibJWyos0eucVTOZT0SwvsBivZZbPV2NeyG/oZnGHvAzcT5cmD1hml0vHU5VBt56L
Y4kW9ygtjeoCwXJ67HUvIy6a4oAeWz0T8rM8sdBfdzR5JFXOnvGFhtE8k9PLEW2Nctf2xHblsKci
4ffLeyKHl6l2JqQLeb61U9s7z7iH7mXdI30ufONU+7MZmr37ufKs7GJ3eFYwa8Ia9h7yBMLtEPPU
7GcZPrKSVfhoAi/VH3gV3tnZ+78lbqdHYwBWQImfHVLElEQ/l8FXK6ElJUKzO2uZ327ipiw5WMc+
WgJHfrlwld6NtL4BrEarutbCM+/tKY23KLq+Yp98GoiRXotqtQUCwTRE3eF4elm59DcDBgEAW0YX
4tfICTacs9/GBDC3LKNxKkhMeaxyIA1m2S1X9IMEZHQGoUK+352RYlfnohjzn7ZN4H/kVX7oiAV8
MPS4vkvey5BO1sMk5K5fdO3LkSsUd0MKefR9zjAvMtp3/3mtOZzBKt14l138m1PMh4m/dudA+erO
wpCEZ76vD+i4xrcRlRi73V49BMqjwe4ARhqmN7x0pMVB0sB0Al1n4XPVPzyMwXboKuvVRDe59V1p
HcFw2wdHD/ZbnCfy34jNbd9ZBAShQhBXS/TFq+vm6sN2fVp8qxEvjNTrk8zdfE9UmNqvysTTgFF6
Z0BFka3K96Jq/5G/Uu8gSTDHK5lKnLUGDR43iKNdbTsMfFFx7WPQCThgnJ6EHhKO9kuJPpZqBXmY
jRIt1EUh7kulszewQCV6aWpHZCVjNAo5HFxZT/dQXcH6jpIZAHFEzBIDBowY/FhfMDk5AkBY0L7k
k8+WZ/Y3VMzBlctFVqCtF+8yOf7ziLnkvkhXJdkyd/JEUHvyiST3CQtJ+2mPWHGCdEQp28xHIpri
t6YIIoM52qdLR3Re+sraN2gi8JgysMVC1x94gK4Yhj+ynvtZlMb4hxMQ2yptY+nM/ZVj7tOr1+y9
cJ0phE/LNMoCA1WTsgiouWfAzpjrbc6A16c1BiAaAHdvOYpzAcgghlW79+xtTIDSUwlJSsPSqHai
CcoD9GB1JX4MM2g1eccVe1BUiuGI385EONIGeUjwN33b0LuvC7KQT36KidAF47nFnfdpFHQN6Cfq
O7LhCKpxkNXA8RvxE9WkPR9aK3UOLjQ2Er6BFbJnrp2wDkrvWCgFDlOkCxaAQUerUNippvFdGCbq
cVJlJVvZBEJCPI3MK2kIuOambHmWRIQThWsk77JT8XYhuu+l0CnBoKurvB9oKNNDYbON3NTdilUB
bxyTefSi1k/S924o4TqJjdsOOdT/xG6/1rZ6TFsXvEAv7xTQUSQ3FUkZ/DcKvGPK3BLUOrznaa2f
+WHkhnvb2wvc7wyaXf2f6ZjBhzchiExnqPdKuZWzWxNE/Qk0Mfi/iGfCek3Ei70ozByuhdnTqok/
JRD7SeQNauwcltyKoNPLX+lF2r1vVXNYriWMPATn7VEmgMvLFtWC0zCJlagZFJDMh9I1WYv2zfpp
zuSBzDHCfJaG1pk17bBzJtIJhYXwwoO6flRx8DG5wP0HuqinLPGzP4af6CjajDmAWTR55GXSC3Ea
4PmgNoyZvbbDj+UxvKbyJeeGCT1JPsoD+dfYSI56ClZMAgLDKDlDiCHaFY6vUic/RX9TyIAekAn4
tosDdUim6v+NKd4MeqP3bDT1B3Y/angWV82JIzn9KhNpnbtO/zM1KgU4aV+ZI+yzsojInggIiGLg
c1sxWBrSR51cWGVhCbXZnYeotvD3l+YSmcNQX/CsgKEoOhYqfYpvtMllrbBMs6IDs6e+hzx37nNf
xw/CnXOkgka6NUf3DSRs8sYghlU0yrcHwyizz4kRw+MsOhyFFax4BZPynviBB9IL7GupPbHvljm7
2obQ71aJKHcoxOBRLzhFdIv0vpuNTu+DAHgvBaGN7wu0xAWDCQ5gOeots57mpXFMVLHFpHZNEFtb
+E46Yu4mrxnvBFVzShwi0m1cdKvX/xUxMDDkPpP9xJYmxlCuxUExIAytcoif1tIH2ZCQkodeMb7X
HjHDtNWkJCH4sr/xgmGvmeeectEZObJwaZ6hrUC/Qa0xv4FUa5JQBnSeG9dk5TYktnO3LFl7j4uR
nb5IrHBl+H4xklbcQZvsz/PsqxOeCvXudTSSUnhqx0R4+eqS9BFYJIraxL+Cyf0yHbdFj8rQblNZ
WHVkWltPMfiLaHCX/mxbLVcQd2Ek5WgfxVI+3UzCOwKtINUXlsEOZZj2S8AXMnnlqLbtlNCh+W4f
bDRKsIcMW+VJo3N49txBvA5DJ6HHm7ofdjGuz2FTSxrhM/eSPPh9bR4p4cVhXjpFXgZt/pHeyaT2
aKxPudoxh1VXn9RKCxSwbgi7WOrdiLBDIFfuuselqYZDnc3zO879+uAPNXA3vlgP0iCL0edZtet9
0LFaN2cjPXdBY7/kls9f6/d5wHiJH/gG1hgfjK4wtoWRvswZzEPiAwCESrhJznYyCYrQGtbsjHEL
+aufsNx3GEmCaHXSb9XHTSimOP7Q5nABI+Y+WtmNZ1Z5cXy2e5k+lM1Yvdara5/mmQhybCjWRTQr
xlRaGTIRm5BAneobTYAT0tDj0VkxeLOC1BnHe0PwhTHGT2R8sGIEg/xDDrfzDeJlP9HJ3mQIffHF
aQzuA9VjBKcgmPHWi37rJwPFUj5VxOiUmpVnXcXs/JEXHvNMG69oMtTFVUbeUXo3HUbtuKs2kyNt
oOaZhROT5yjf1rmwF9SYXDSxolSwV9n8pqke9u48eG/DrLNfRMOoLgB9hS728r+lFogDOEG6zUCI
8D7z7PdhwvK6CRZ3mkI86OUTw5MCirhrGs8W/pTPsdYa3YRrxJFs3PiSTTJF/U3zsCPy+C0d1ECQ
hnSuqJ7gkXGeFxSBc012gINDIyd4A7MOe5uPmHiFFxpVFHL2kIRoFv2oq1xjn1RC/AX5BPzjhmEn
HyClXI/dF4fQd6xBlnpG1NzBHIyXHfMDZlfVPJARTHIPy8RypJiduicsNOsjiDWDnn/xmPeVpT5m
8Igo8haPhIfWD8kbjNF1JuO3a1dm1Nht/dRkMsi4T8w0TISg9Uh8QhCauKFi6LIUVnMgj4RfBxeV
D933wMV0N5We94oxawyXZGBVQDvukvtk8zSobi2CDSPmZhsz0/4uWjLlWVDNd4IR8yHDdfKUpyQn
hsVAYBuitGC6YrZMI3Ix2b4V5nDtW+gMVpFmv61lI44yxlumVuycUfHllzWYybJcDOetRhIbNkM1
RkkgvJsqsPXfx6b1X9OUVnuzqPHSNOtwGnK4/jU5OD8JvfQO8wcnyNJbmxSOxo2dIqDv+ARDi8IY
Tqgl+39er8eI/1/8YvgmHbJySaIbwe2fLKoI9O5kSGSJt9zJWMzHOuEKvz3TDlNJa7hk1EktebI3
QJeu/puWerzUQP3uXRdDGfpPQOvmjOuwrPJfRAAc9Flq3NC6Wn2PM7myzPhOM/ysDRTo5B/DreKB
tqD9XGZNWI3Son5dtfWGv46BRk8c4bYdKL6D1hsfAgDIxc0sXp91l8GoJ6D9mldx9eyWenxVUM4O
fPL1hPMpfnQ8Y3q2Wq0uPKtz6BY+/xmro0rsCsIwpZt696zA6j5M3Ea8ocilBR3wqj/X//e6KWvt
n2Y/0acBHEl/IkFxPJA9U913MEI3cqL/2gDNHSCUlbXBWZwln4U7cppgUpObMpnLKJsSWk/GxW9u
33E+BDk7XAiuTwVYzz1xZD7UKJNsUii3bRrSMFoVbDtKNhmXw7J1VIM8eazgjAuPaXORKO+z7Rlz
b3JgQI+ER8aPK7TnI0FE81ODnn6j50yeMhSDKUr7yTym7MD/2SrP7+BRNxemr0uEcjx4JJ0ifobW
Qam48s9mvblsBybRLKIbf5c4HTpBs7BBti4Vw1C6gHeIYibFUlaf4ZZQQfEUSB/RYqwfZ8acH62r
lxcCvauwKa31L7ktV1qysv6xZgSV3i7uM9gFwBN9CtfHh5ga3lYN1zydpmiyVpojB3GaSmZ7Dwet
P2tlQHBQi2aZC8Fh03maGPdWAY334ulFTnl8Xr1OYoy05+alIs8ERgXrNGS0CTi7LUgRE1RcXMME
TvpmQhLepeyjeYgY4LnktljW3mc6hmFCTBe6UKoWtp+PhmXDjsJNHmwLFUsQfZXz18605fhC2/KO
4y5glNn41O/jbNO6IiiJoE1/1TN7JUyrYFBUOaURrpDmUGnbz6JRiTbC+gTkiDrg1ckDHKKWifEH
z9I17j2UJajij3iu7KPJ4faOE9EAKeQhESc3APAJwPedsXrJFfsp1tvC9N8R4TpfQ5u+TX5qHS34
nNvJBwgxTKr4Iwa9fki7lO1Lgllk4xcVYkO9Bj+WW8qjMdwqq8ZqXxOs0QgCdDVEoCRZGZABcVoZ
L8M7C8pL7lIIbAlixdw2ivEUqN59Uny7bEWUASec0nDvQwM5YJrK1xtVsT3Yt2w2gETmvsWU9DaM
lriA/xSnZFqMXVshzqmhwzM77uvIXHDPpKztPgIG7x+Fyq1dNSzTf9QeAA7KuSSv3fIwRcZsKj2y
DpOQWXGzm9BzecxduuGZtFI8vJ7dfJp1b9wqUfe4gDN5n0eoOCgokaWRKvG60vpwQtIvPCp/KB6W
dnU5Ekn68JUpHkQvSc7WVf1OSmUdDrHzH8SvnqQOIK991RvfxkQc0Gzr7OBBV7vZGOrPfrbYaNxS
O+IqlQzz3PSnQArDbqS2zpKIS75eO4NOgAcPgkniAXkD6HGNUzRkG0Ca8phoaQM4qvPHG5Jso1OC
tuTEO5qLFuAIxrOeUACr9K84yocXDNzdfU3LS8JpEbUTwubRPhCW4EUBZrAdGuTkqcFs9mrpKYam
sbL/yAONCeWmwK395sOsAKYug20cCqefH6q8JTeAZ++Aaa878bakJMawPtmAPBR/FUatUHlMmazc
McFxBbQpKCM/g7oT1FBsf+eBNLWqLYKVP78gVCZAe490OH7T9KDBBkjdO1YTPOoGHp7POG71BRf4
9LimyXCsKQ1qPMZEsTgSr74NoQTdNLAMVlmTvyP1Yo3GSpb7LIinV9A0w5ko8epJ3FJdAJw4CIlZ
mcvtKhagOTbegnzHDeTgxCpE/NixertL4ft8+qXbXo3GxO2mVd9tTdPtd2YLNzaUKxuwfsTWXDeA
y88SOb2ILAM1wwba03oQak0PYwuEmuLH+dDSWuyta3XVC+g5nkad5salI3gO886cuSw3+mz8hU8i
LJR3MuVHROq465oMkVQwS/JFbhadyEGE9l7fwgQemecLuYO+Z52Q87FiY8pfuaQquq4Z7LKlH19Y
5TLVGyqP5WqWk4X3gyd0emTBkIgobSbVbifEPfPZTnsk0yQCJvkVYZNFQBVt468thWlvq5I9FWgk
k0Ud6R5IIJdp9FDdm5720SakqAdEMbvVtmoRvzPNlOVVZx2WliWvbEyBxQRvksUDFoeMuPglJsIJ
HXhA0z2ss3Gvyxu+x7qd04jxycFiYV88F4EzMCoUWcXuq9B5SuZRik6kCrrkcULt9QSjCgFKWhhY
zafa2EFmpJnybLs+tEhnqPXK2u/RP4qO9WkAhupYGeLGJ/WC9R/GEHxZ/jpMp06vYj3BCm1fAF0D
3OsQAwCnaG41be6J2L8C0eUhx6VG6eGksJyAwBUGvBp3wp8a0LUyWKzxip4tjMS4crKhIiKKyr88
aM444gVmoGs4bFuwehDwzf0kewxAeV18TIiAKbAxJcqb5pvMPd20wXnNOn6WzOSknYzbuQ3p0GIu
iToChTKjBa8K2ClrJ4WkogzYIbt58c1/RW8QNYMXzTxnIBfo4ZsW+CcfEidTny0C/mDluqeJ39G7
4IRqOUVaQVC1aXjGeRG6ineWFHUVdqBn2nMlAu9A5J2pjlNRQhn05kx83+ix9BG6a/5sd/KiShI1
ssnZ37yw2u5Xon6gUkSKiLrpnAnT+TP1SEtYpn57D2TDeSADx3tPyMpiNMCQ+aWPaT53Amk3scnA
4PZu1QALCkp4B9lkfAKTNY/wfzVTbKtq/AhRq/B3XsXCOmSmiOKFHKn9xMX6bDHM/jWG4pUYZvA4
ScCgGlYAjhEHMo1evkE3nxA1o3mPC2tBtqzmZ0g2/plWkeItYeTxjjmBgIwAFjHKVGJEC70LgJ1u
Sst+pyNncKMrY0/PErxl3fy32HkWkU1DEy1HFhdOFRwUNgaSDbCRsFoY0kd0LUTbovBI/9kjuhle
BsDg8mfh8H8HmnVyOZk3M1HmjT1dSczY1i4OfOB7V0yoT/7NDhpQkeNrfpe9izZ0njoy4+EO7yp0
bKEYJbZImJLEWSZWhEINE7Fs84PV9yUXrz/uLUInwX5Kql+UiNd2YL+xjUk9Aw2xTBE+ng8EpNM9
SwHznCetdzRdX3w4wxCf4BCSIOYbQfO5tiq4L/RNixY7L+VIbTaaQfbfwsBkb+Jhx7cMyqXhkCgD
Fv6O3liFf+fP1nwvIDpuy8aUkFlxCKIZSV8UC0l34wzob2FMPjG7F29MW/175qDNbxILffWb/jfu
4nuwTgBCUcj4Z68U7YMhwSZu0HqtB+6XFkdv8jRbwn9MoeuC4YJLUQkPaVDXVmALVgcaSAlMDAj3
e+V3fwG6hQhwUPy1gKn6F5N1zsRBO1cXaGRUxO28sX3jwLaRnULlc/2bmJ/uRimw9MmeKyirm9fE
cB9HUCJHAbsm6sjhvADNKFhXc0SxRzwkBa6dPoiNqLZIQcnZBnThDLT/vtZudSafj9mm/8QONkO7
ouQZCnOM2Tg1062zTs9iLRdn43fwocuJoNiaE2fHuJ6FDkrIPQIeGm92g8yRRhSfi/vZ4TrZDKP9
5rO7o6Zi2Qse4MFrg/hizNZ9TrG3GfG0R4Co+Kr6cgiX1dORXQYOSyX5Orp9+wMccYgQCg9R7zjv
6YLRlLj7LV0QyE4q6RCX0o0P7Pl3qHblyb1NOTpBOFkXo2TUHX5ySwcvZQKNj4BmWDvyZ8VYCi5T
1/bZQ6J+rNNUviM2OLsrEnzRZRnZ0y5T6lF8Lov+z1LFfQ9dolfashmMmOpsx1W+tz15RAfshNJ3
G6ZkcXpA9F3uEurajd+4S9QMnXVlk+Kf3Ww5gytkhE+DAKrIoaZadzp1ljMK1q9UjB6FQAd2HB14
hJrsG7wmq8uEpE4EsoA4iE+7CTcTLLerlUzX0WQ6VaYBtovYPJFzgl5qbr2wmx2Be9FeHLXx0lp9
CtTc0aQauMtqQo99JgDVk1vtcSvwToC7FWIz+4ij2Zu5e2hT1qO6qUaqRFa7YCmdXa9Bekw3AiEH
E/r0rpEXhaoWpb9IQ5OkYQaVJMAD1QgF/nJ8BtZwoANA9DcJvUl1+a+yeXDo5Iynjmry5JtdfwCT
M207P2vuYnt4DdjqPiedzfAuRzyqSXTtY3vfevb8I0y3Ylbs33nMFOlggTEBD+kiaHbgyrBBHuBJ
FZceHs++HYwfDRZ6U0z5gPwaF4svZU8GCYfQwcs674fgRvQ3RTk1Zw5hPoJmrVcGQl+WNr3HCk6C
u2vSf/lL3exsZ4mPpWcwNKACz05pPTIiciaqCc8UbIawh1TEK8DkzBXJwGRAODiYCSXPBUGShvzE
Lz8MSP5KF1KJJ8bIChC6bqCmDVhzRXZRsJwikF0qVEGbvabC+AGDP04nPzOAkuI7/0PIbT5WAiL4
HjdFgyI9Iz7dqGc3WjtigRlFM9ijPucGbOzxDCfIOOTe2F5Juck/mYugPMuUw3fJBDNrl+ZKyIZ3
Z9k6CpZfp8kc5mwdrf0N3QbiYw17v8EAKqUljzpg9JObY3H1S9vdBL5lPHHRIAmavhWSpnw/M3L9
dOxB/qdHH1WSSJZlq/Okt45s1VHTZJ9j78QPkvvozKQ2Qqbh3+MfuXNtjxTbvHaSMWQL815rLA7c
rYC/BtqN7H8cndly3DgWRL+IEdxAkK+1ryqptFitF4Yl29xJgCvIr59T8zI9ER0ty1KRwL2ZeZI2
pcqUGNybgXAun320xz9Zx2UwjHSx4f9EJztd1Hx2ljr5lVk0goexK9dY50Mal4Lfszf/1dM4vuiU
JasP5mVFXdm3HTJRNOlyCYvEu2mFi85OqouudIvY7BbYwgt7W1GEtF6WkGNMiFDtuIeG76jt5GTK
wZ+Rbgdrn7st55GW0SV82BeGjNJseqse02liO2dlWo4+Jao3FCvafHmsjW83EFHS4p0xjRcSQiYh
QV78PmsNmQukO5+4QyVvuCNuyePCCHivvBbLoE9e3bs74g7NK6XnMRXiFF5tXNuMmyAhulpxUfvC
qUYP/NC/txZ2w6oOA1oTG0hUSnKLshHvdfTguLA9uBtnPNmD+RXqZBf1mNdqYkuL8Qxriloh7rvV
n8SblaI1xYJlI7kMogtc+yyXH8VCJY6Z85stAg4r3YpTPcW7si2+O6sEHkR/QgSkMZj5ZZLfE2JM
/nTWMpzJSkG0mnhfQ8wZn/wo8hA+snY/p/3je+iSW+Cmj2Mv8MTFCpNunzhZ98YhOm/tqQGx4ld9
+SmDIPixjZP/YOuAVZNmzTaH1/kvlvFzlhEz2g5D/9l5y20M8u5SGnTBdU/lQroE3T1w1Z6Kxy9f
tt8JLu814l9OFM3Yh0nU4wW58VHN/UDlFEyWUzpuBSbRNUfIN3e3E7BXc2wWXjQ+gfej286kcUyf
ZKuupd5uGFW1ZY1d78VghyT0hoeCpN7R1V6DtojJ2iTdubDr4r1DJnge5Eg1KpvmES22Kd4bj/eq
tBJCxDCVD0MY7QHd/63zYAES3m3LiU9YVuBczcCmH3lM/GtjpXszk6ubvDrON10r9aatXVjh2TBZ
qOsoRUK9t7icVtgRANY4XHeNXYE/FTQiFf6jpb5cxBPZxcle4cFal3H3X6TGA4CTCr2qaoD4RM9F
TtBNxhhbiEnReCbn7EgnYX7m4pXsDV6Uy1h/YpLC4D68WZTABXBbFHkunB8e4xXUmH0im5Ard92N
dODBbrVgGe6HCSNnPRUHu9POTku/ehlJYm6b7LFyzSu6tbqSa3AV3BI/PzhEIwntmu43yQi993xr
3tGjyLXblVAQh0FdxyW9h6wQuIzAyq4gZauHlOA6ovkm/Z39dEX3ygPk0IdamrfaJ0qAbi1+RAva
ZcXC0rkXqmyvLilP+ltZv7vh8NUKQYxoNTrZPZ1c/OlBlDyWxFyfClCmcMuzdRxk6hL14w135oty
sJPP9EGuoMF8R2PdnAH8NNt+Trknjo8+9wIp/txaSh/7IIs2JiHbKWtubFnyPVfoNItv/B3+l7fU
qW9KtRylQ8Uf66eJPExch+4D+jAJLIO/G2WvnFhPd6O0XgmSPnbgKP8u1ufHs+98eA/wXx5xzcH8
Wh4skb4sCGYYnIpmk+BKf7Hi/rks4BdzqbC37HzsrQp1/sfGnsFrhge3F1GxN05lb3mDtLCwMH9t
KRAVa6Ot4SUbhpECpW4hxUbbM3synHqEKIKMFS1pIMrRHnXp+pzMiMMAFnYj36dSvtwR1WHGSwAc
M/qCNWfF5teHNk9hY8XQe4LwX9ylFx+XOkxZ1IIi/M0gEBwXuC57d/LEVfJq31s52WrD56KOORxh
wzhb3NAMs6wE+2mn4nB6C0XSbDIR5m+0Spy01tXVk9r7S2IJ8XPI40+2N9MDYghdTw3hFpXyIwnt
gfwy41C4GpzZYIJqFoSJaJonBEV81hv7cenYWDG3VpAHlJQnUXIC7vwUWf6EWAFlp/AooTgtJM6v
Jc0EJ7kApeSTq+RXVMnu3lrek4ITwV4RheNIlgLnZxr12TkN6TpwuXCsSAvkt6VAexoG+hpyno53
ZL1sbZTTfS6Iniw+qDaH95OdsiFJgmPFBnPTsAnhFm/TYUKT1PQbKhKDplum3p7MWrnhWWv2ICRa
skIQE31K/ABfS2zg3DvpogLvyg/FGOsGHZCfjCitT26h1AwQyltjQH168DjRtt3qpHCbktuZORrP
rjTVq2+S/n3UQj81RWLvunSZ3hx6FhJUPmLbXcCGQlTzuRypKmrcirshzcv/wINHXCenR1pNUpm1
wXAJWqxKsqHc0WClnrTqvN3QOb+LqD6JsJ9+Rqa3M9FKh3cvsSKDYuh1/1J+0OW+qPwAx6bWEBey
fIn7Pb0ZE3p1HD9jjB/OyZgE+b1kTePvJsEe6Bg4Ha99xbBMdJb9wypVXeegcDXyQ5NL2foUcT/L
zMLcufR46LGS1j5nQNG9SBn+OEOWsqVqvX0JqWxrghm3d+FGAuJ1wKqUoWu3cJHYs9PHqz5I2FSG
eFZCqxLJAP3QPG0DZog8M0tvv1j+jH2mf8+V/DPXXbAvx7bY4ihICxyaFc8yi7bDApTnJReV9RWq
Jqac60EGwJhNeDd0aTqGI60ZScthBbb3D1Rkkqsup82DW7cu6DbdMzj1a91T08M3D2ckfUz0TPHN
qWsSBbWAyL6f0H6HOb1310uUH0Wd4UHU7YjZeNYXXplQHvDhY3K3h/lXN7gN6CbyabwsKRAt3wYP
ufckpynHCNPWfEzhhmED7RGRElYLNO9k/ER2+KACuQ9t0x3LGufVOsCXt8cQ2CINZ1X7Qd8OoWlo
Pb44VTAlmulJ4npDPLeGMX3cx7CijISJmwx/oz1cFozhIG0CKbZLFf/HbXu5+yTU7RXxf/fAcmo8
DoAr3oiDS7AteC0/tBxpQMDhWd3tcZr2RRphZu35z227S/5B9hy2ESWjJ2ADX2Ri6sNCNODhUWR3
XT0a7605F1DGElsj/MjGv3N778+FgemGp43VXTQ6yS0O2oD1NZ9LQgRYXtTEmtbNP2ng6U4pSsmB
AbcFCCuT/+MLhpMNyRV7AhtIrBSVfYytIcXdSdEhPSREeb5J55FC9tLQXckeKxTlG+uQfBBrNXYl
K7YNxd62HC/flg5WGGISqfPuFuNHPtcsIOcZehBABQ8vpND/urQCoAr+NTfIm5OcbwUNxqshxbjF
87MxsP6fcC8F1xYPNHho8JfaRzyfBW1VnAd/Mm9wdnE1pxcmgY8E0WtVQPCD0cMMd9TLMmCqUUXM
Pm6U0ymNy2WVLWP54Cg5znmwkVE7LsIHQjcerUcwXykCoKRIg1bDEzidjJORgJNQ3Esq7xevWdgi
HGyNElBHaXroQ02OPYOd7pddtGnZwODe5c37xe2KmEDc++9x6v7ip/pYfuN6XiVWflliufyqfciQ
TTfhFGxdikqXrH52CnvchuOMUz3XdxpeMT7EALMfXSIOkqQcoSyWfPDZ7DkgB2B88Ic8RAb25ZxU
4FKh3Ujevnx65nYTtpiilN1wU8ppgqNLL6L3UNdn+l0G6j7jcNObrtjmj5toDAeS0hETsmMhwLAh
c7xqvJxbZDTRxwWD/aZy+Q9Z4G8PIoGoEsyX3qJNDM9XiYm19/HWLhTfb3shXWYngaUW8iOU0yxv
dm5YP7xIS80XXMQ76T6blgIZZP9xkLwQn6W5wgEPAAaeCz91aUuvqeSy4vsMbYUsyNybJ85f/WLI
vM5HwvweITX+MePTmHlrsP3rKePxn3PXOfUYig+sU6tDnveUr7jUH2YG52Bfkl2hNA8HtJvkZ9OX
+T2MzCaF2LyXtgfQrLS/l8Taj7qlH7SEX6mnks1W6kYv80RjhTTUuZSzOoaKli9sddZnQk0yMM3W
joGBBAtMRu181d2Qqh29rQBZJhisdSD6PZfQ9lQtmOcoHVW3sJ3dQ5tNDz4GNXyROxLQ8KK7oH/+
XFPD/pxH1n3y3GbjwxfGdmyxvS0n11CtpAkQtFMHmKenqzR8gGznL0WjHWUGVgTWtIJj8wibhF+N
N4p5a/J5qc42NPlXyZK2OeG5YF8xtt1xrJoJTGwbxk9jz2N7g4DWlFvTFDA00rkapp0IFgLHG/TD
uiPQVLln0z5e3nrUr6Yw99y1xcbV4zdxLaPW84iJlf0QNz+10LAJTp64MSaiGSdRmmANFEAdNobJ
8FBlEb9AY4s/po/UKWZPh1GUpV8blu+WRaYzmdmg2xjsUqD0qxaUQELY2RTrwpiErWRZr+PCLnCs
2CXUp5igNdua1inP4UJzrpjL6VL4JTw9RyZ6Xaqw4rTNJ9td4/mg5nye3A9e681fbgHLL8Vwabbt
Is0rW9bx1V/guucE3A8Ou8hTadkfD/b4luKObpvYbvSGq7wnRJVOeO69vkPqtNUpsHV45DIBTKQw
couLn4WdS/3NM6yKuSTtrXOS5kl8EZxKxc3yRmc605k0n2DWBJjhQtUfcKtMESKHrtc5c+pBoohe
HWeB193L4nOuyuC3oqbp7i+l9+FBGlzBbkYBcxEPeYpGSpnWyFQJ6ZuYhvGKlUAEOgKMp/Lb95wv
/EuXjdoNo79lW4GsuhCB3vEtulzLxkdhHG/xeDkFMs7uGZi76xSCh2MnBqMM+GZudtlsiAJVkyjW
sxy7P2EzW+tOatZPvKl2YcCQ3fDZtapsTreAPEDqa5J+B+CAms8gIx6NwBjFKezNsw1YLhzmWThv
bAI4h6yK5FOzFP/BbU+2C0FtQodSn9Kgfaq65a0BAuaOiEXgrij+sZb2b5+wPYxks1JtMMFRD3yJ
tFiV1ioIKg1sIxXD4896i+us/KmIr24jPWi8bFm0EA+2it3Qxv7BhpyNC7Zsfi1Bvvez6jlIs39F
wEsAtAE59z4n84EAwfmlJv0oHBGS8vXMytdJCo0qHwAaJ5BWt3XHAo3oZFd9jH1QoJIBNmcPywu2
xQ+2sxj7j/boFddlhGPQsX1mc4NEpOLogDehOBRMCZLs4Pw6BNnyTCF1w4dmZgs86HGXRb04s75h
dJbVsG/IiV8S0E1/M2gNYJrBabFOjhg/8Azd5DxHB5RpFxcb8f7FoL13MvwrqVI/U6/ElQN2/Z5X
DuxbkfND4DHeScMdAY/wQr4uaD4VGkJIwetCsU8/irVoB+fQhO67E5myIS1U6v9MEguS0Q2i4q7M
pPuCYf+Fegzv1D1AFLEbPoXKEk+4LtEx0ZRpAHYK6gDS+CVFn9xQGYp9goBCT8fK4EVbKJvzux56
5zsJsFW7IcmzIW+cmxoc7jcaXrZ9qKM22Ii2qW5VlJuNR2bsDipSRLuZf12vOs8bIZDjFTsjb6oP
T0jd7sYxnV6LsXSfljzm4+pl+YHMaXniLog2ErhE78GCPiR1LreIRjRnTxbehkCX/XifpFC/+zbx
/+Me05+KZLb2anTyc5T2fcC+w/L34MucH5b46V97dsgRsCQv566+SlNeJ3+8NUhIQAoiwvhTmZX3
pR6KHU0pjxYb4mTraAo8KMcWteDUgB0rJl7+x68BetPRjapA5Umj/2YZoCW35bXOIpYDDxAB+mDN
Ome11DX43cm5t9rwRXhmi6grP52807uJaSXHUjDBH/BlvCN4T0Eb3ShQTyJsgmieR6G02INZtJBC
gmbHVfdPxE9qT9yJYPfEN0zqKy7IKS7ZOcPftrVNmjOGmuVZ91NzhKicgOmbUxdOBHfNzwX9HTdK
ME6/pCXGo2n0dJdW1L1asIUIhMD9EXP03UbsUN0cWDWh3BAOQD5LnMYxQ4bp5msS5sNHFXkC42ut
f4Ik909uljb/8gTv0QajKMpf70xgOgL4vQRwJy8mN+jMe2ktb1QyUYs6QlPZ0C6bHYgAo/n78IIw
7Umzd7oYQ/YieD/pqft/tzHBQj73KCtYV52fFN30BgKDOnfFr+RfKpfyOJSTtNCYeO3WNg0w20mA
RQsxBZ7hkUU7noTyea7En5Fc5zZ2oF2nAlAloZGWH2bBwUM8fg7GlB91MJd/I0FckEgQRoCeXda/
XCUs5nunnPadsA6uqEoCmvWLx4xDxoHECoslKjkSleLhAQaHNOEgxjiB5e49peML/cjZKzD9bl7R
CsWWVhlgY0irOxyYoFJMjXc/GANzXUhks5PSImaRzOoRgymbWy+MYKHVQXNIGmQMHPFetLyJvkuD
bdvK7mtUdlXSxlHN2SY2g6XXZB55+LFnDOMHuCzMQ34z2BdJT/opygsreqVvL9hKRwPcrQHkbGkE
d/85xL1fAj+J+YU77DxHrA2faQdVcVWkvnfV8dzTrYedf5dH2RLvyS7ULbuoany0SuITKEzPHse4
XZ+9Mogabwv4lLV6rcNq01km/xSpW+w8ppngi73ANBytUU35zrc7ymYhphFUCjg9zu6c6ZemBUAG
3zqWXzQcyOo5ZZHqv3bCR98C49GkLyOHUrON4kjVN3DqgvGTpvBBnUbivWY3itwSj2VeeukyyjrV
lOXeK8oqySXPTsJuBeuGlsk181Cyy2Ii6ayLqApnQedSAa6W8kIS2KOuvLZCZg0j5nFiqUKFM4oZ
i5Rj5cuCzQsmV6zazQgnLaN1O1T+SOi+ZBZcSbWY9jwHrlO+GuA81r7P5GTHK2fUDXuZZP6mCW35
3Vb0D5593+p/E0J2d2UtkuWGjTZvt23cJfM7V0YQDez7s/on9DvxwuWzkvvSD2PCqwOLrK4S3ZNV
2oWzBqo0BZ8k1xt185Qjlj2yBP6a1eKwo1zPKTQdtWLpNcC2LIC7xlZM1i9zfU7ehp43tbaMXxoe
v56VOWOfzR0Q83VEf33jHQmjit++n1NcH3XcTzmqaPaNc2d4yhA0y0sCkBgvD0a345K3lY/tHuDy
lTaM+s4QWogDg9jE678wJMNjB5DsKk353ldFCJkMNtAA3XPi2JpZa3BqR1FV8rT6LkUSg2yUs8Gl
k31yTfUozbRV9T63xaB/gTCUOb9Bgg+AJ8Z9G+dI/1qGMj7REmc7xyrtE3NB6p8Fjc6MfWvqE9Jf
TdU2vPPigXDSyA/+UmXCn0546OoOVqAXHrCjde4HAW5aa33KYfcBd/QfjJDjB6KMFj+Z8bPLJHpu
ygItdwuepzhBKepv5eTUB/sRE2ps+sZWlmLVz2IleIQ2wCB9sNkrqBqtZRJ/Ndycp5cAJznvMPrD
wSH4lPU0Xf0Yu6uBiFrQxdn0zxBpbzBmplLvsACZ/ru0xij5zumxn062O7nFpezlcBwDNrd0RbXl
gzYwtdjLrSQ+KTxP9h2bvbmTNwX32HYjDehBtVBbQNVRyhT2hH3KxYqX8bowXoYDbRH+kF1q1Vr5
k125NHQms5ufPOz/Cv5Q6qPWMbOPJYtMWjoOtZ3j23Z0UuDT8ZJ7MkZ0T4iyxUQ8VCU9oH0+XywM
+T3Ct8h+WbgI55Vf0399015sFeCcwKQF9LnLa24W3O8DVvCVZaqI/q6u+NBKiU1tYvseNqo+iizo
fyduFEgINq5wTgx66KDRAkc4yyAYwzWcx3qgs5fNC3vrvMn2LOcoYJzGxMYP7BFd4cVOkIQ3Dt09
fRtjv8ee3nx5QTJ43FjykUynwTNwVIk9/URBynFbsFlNSTSWg9nChmcv2yaQjR7GDydWx7jTLqay
slsw99vabk454BUQukUysPTzx5fKIP9ADQcKBQzBW9zl2xlEP33QL5J0u9w0+cNokma0tGiThfm+
nWz/2rISWO6egxGvgGEl6xWJKgHZgeYlyqtGpZ/TmbYNnGzUMq6cwaLbqa5ZRm1HNGN2wWgM/bmz
+sFnsZrI8Mmmd4Ez3Mnc/xqGKliaEAudfUp32kmzWzf/0T9hveNyhjZBHcsQQvR9ELPTdesgmzNO
di6Y4FNYELjQrLJyKtPLPMHeYMfNo77cqSEdelChsUtwdGMU1W+FhqAhuriPPtTQetG/kez3cCNO
3NAYIEZiTBYiK2acJ2fubNaqjS1LcQpp6901MXHUdTvAJ7tk0+COtGZ4dXpUITeEw4DfYItpsn/3
2gz0nUoahuiH1ecofZgcVgBFaKaqTP4whnRb2v2wNSXgU58jFwn1rBzMg/c+eHgce2ygkGdbJFbc
hXQ9PQ1OGZKqz8j404fW95KWCFO5XkOucoyOkj4efRydhzXRfnh5drmK0n90oDjhE2vToHrC8enD
SYmcUJP1dlAAWInmQhLTyyeOHpnavbPz0F7lzYuSFIUH2WTjEVpKNlyWi/lieg7YZ7tp2b5hddJn
WU3NB1kdw1Wptrpfpe3qbZFVyvlMpVMdM24nKOAiCcD6WLrt3hXwgBQByMPu36KM7t0khrMWpOEx
r9r4j6SMgV3+oM6A0OMTtdzTRWZOBQuJ78Cns7rzWhymPRGeHJ0RFqzA1tAxECK68Q+wh15aQoSQ
o8FYFsB9IBLRmY2fCtCPuLh8DGyejxBMDjXdJg458HNdRemj06QflvAc+C7u/2kgh9TzWSDW2Iih
3HexJuhEBtB+D+sHmhvMGStOd8mqbYFaWq0jPVOIQJaWebLkrbLORy1L+ghbb51yh//IBhnd+Gui
L+IiHh5G1zm9SUQ2d+UOXp/uGQA6auGoVRG3doq8oxUiEMMRMLgegdritku0sJFOvPnDc/zgw01H
56UYCuT76dE5cQ1br+2vNm029bVnFRT/VCiNvDlcyfsU4iDVZQdGXTaf7Lzo4UpkVlrZJiIgm5Qc
E3x+D9aUeRw5mGPeElPJi5T9ZOUr6oms8jrbzF7wx1LQ/4b3vlp1lSU/uZk61ottI9d+2jBj91iu
yo+BqOT0gy8Yth3nuZd+yp7rCdSiVk33Op9TCn6MxFMUkNnYtJRAPDqcpU/eSjYvHihioiItM/Qm
cHtya11DSOa8VPmIA+1B5f01WG2+ZThXdz4T8Xghg+m+0S5Dx7yd99ExQ+WVaOsi+SxBsc8bPHoR
jxa/8vgcQwolo6v0FtALfvN6suTa60zto3a5Ig2exMigdgK0WYllBTBnxpelk+yBCPFAO7yzYEmw
jnvoAnMcEW220+pP4IR8WRcb5hZdbfLwnnGFPpBXiY6UG/RYDXhMtvY86OTsGeb6daFiv7rlOoDu
wUqNu2856QCgZe8iJ7p2AcmlkUFn4TQTQpKWDF3Bar/DFQzfNAq2NHUE5isCQPtkOfz23A0b7Olj
qHvLqzfERLpPaOi0wmvyGUDT+E2dk17LE4uKx6zXZ4+lReDzgfNzvyVr6kAVDVdO6LvZUfiwPo51
nsliTYow6VbsgjFEpjKYtkT1lgur6OUz6Ry73Q+zDlgBtTN1T8NCWRk5w2mNfdC/1CARITmKtM5J
sD3YW+USd9YHftP4GEqM7GcFmMy7N26tzUtGkrfJ1yX8KTJ/hU5CsXN6R7UvVTpPSCiwbhlDBSZY
PgR6BDTjjUf2wuMFY5hLKfYMPcYS4iIh/EQbzNICBknedM6Xpjwg2Awtt+Z1Dn1mxjbjZFEJZEzW
08mJHlpZk7oMz5sGfkzEOC8nMQ+bfOIziQpHs3hJzzqPA/PXzn1UnCRmEN85UIVryKf0QPW67Klu
XBpz9y2bqVhPMaj7nlAPyOgy96EntAgDgReZdiNmyIFlq3H14uuevhGr0vQnVDRKX8m/l0SKXfof
dy4L1RgfaN4V/UvqD4j6Xh/W5R66kyPu7OrpJ5ikV+9THZOZ6XRMPAJl+apGWAiHwCY3vM2bvDlj
ZCi3o7blITEYXzdVwx5sMER2VrJO5YMqmvBjXtorVdPcpRMxdd0Wg5+3Y6U/4f1CkdSQj/KheutN
WBQXokJTg8V+sf9EqXb+sDCC2dxYXuTwn4OX/NI8MGKztKCKEtMDhF9lQYXE3Zf+Oxldf0N8YwAY
V1tnmyg7lzp2lI21UWXo1FD/yrKk1xyiBn4it45/L6abtiMQlsEHOJcssFn72nJPOvHtR+YUnX0g
XfgelJYKfttd2l6xpC9gtVSzxyZBvw1yVu7hP5qHHRw5g+mgGdgfwYP0U34euTtsgUi2TDWq63dC
Y5JnexpOd25wefMOnQ/3A6fsKMmB9txqlJg5BfQYBuG69vGQzo3B2U6nQ7Ju6EfFRa2suXihGnwJ
9+PAVe3Y9X4sDmGTOOqNRBfvCJMDCfptxtlAfaxhieUP77ZSpwUIHUF/absDM8GSZC/40lv/BUTa
RPcNHb0M41FqQSNaNcT3phPkzLSlf7Hm2vMGHZA5auMGD9RpE1liK4JsQPNdOB07xhqVp89hT83k
ahjxNBaYvItmwrWFFEYZDKWj3VbJqf/rlw89Pmdld2plCMmIkZRiM7fX702WRPtMOJ7eJa6ThhjK
hP9WmS567Yeif3PaKP1rYGbYXwL2xgPmHzp/sD9O+NwLMT5zaU8hzqTE3oBi64mDPAXg1PJVuqhh
gWv1SfpmDbP1X+0O8z1ifxRTJRJCMAbMCNvtEkMMfIkZ1v9qO2JZxLsgeAN4HhbfZTEN860EfX9V
Uc9fHhyGR6euP1bJ1lfad2m71TR8DUHatNvKIeS79p1yPhOvRjFJtDO+GSJvvyOcYM4Ol31aPYfK
BpMcR6Fdb9lh81azDfeIxB3qNwCkljjNfjgY7j0l6HXIZaKpgbkXVOCgwKAZ2kMUXYnbKEV1r6YW
qgroPTpXWIHJ5fUUqZJ7SX1nO9DMcnYVQjiIPlrU0RQ597bYEmPzTEAp+iSLUr4jjU/jtkVFP8oq
oMUB5NN9cZGAToykQXVKUGC/U7sdP0J7BL3BcndmhRHOtJ27YGCjxJn6L3pL9aTOi2Yn1GDm4qx6
ykYUSPqgLTX+R40RRhnMRAvSHSDJmARtZGNiA2S8sCDjtQ7DPsSY4zeWPhv6kZs1BgEkqXToJvRJ
3XkUNoswaOFJ4xM0T6MTjbdR9/LJzZrqNYBWGd8sU9BA7MajoRdbyT5yNrWjOu59sYqardsz4VOm
oLNDNijxkfq0ER4xC8jureP2Ak6gdFNnE9ESJBmlFXzkFQnVCYKQRRmDY+z8ELd+9i1SR78Lv4Vf
lI/2T5mX0Qk7jv7XZ3Z/ybPQP6syScq9G41UYEXEM1jXTVX2p5q7B5jXW5KRSiUreJIxIttTR+Yp
YjbkSnyehd26F7zXnT54I39jnGN+to7SumC2NGGm4V27gfflj711BJ/QTR9EoiOb9T8DKZj+lgT5
3ybk8L9VfsXOGXVkaaI/wu/8/FpOQ86GyQXgRlUERwqGv9gznC8OZ/+mpiDaWUWg5Q7juGTjlbED
VzfkA0YEk+dAKqmqVQvV0As3zWMQ5Hhzp1lFNNnPY3JvFc1M22F2CmDxS+p5N0w31oA1liv/yVCK
wp8x58R1Yi+cnkaOhxdXLvONguhAPdMoVf5X1wkr1SlKAlgemcrWi3787kAQ45iqCaVvukmX1t13
QZnUByehGgZ4/9xG6gVYIqBrKxegEVek4hy3eRQ/5xQMiDQC1iJj0eCOlRNTwgoBd7LgsihhoLfx
/Z5iWLYUdAg1VOMvC2UyJVbXKxJqrKMykxwW8vUB1XHLQ4H2qbG92Jq3D1ZKFnKskeb0IwEbqCAF
NEu7Qd8nz88qxch3n9I7mO9YWMhCR53sM4iQMIXUiiMrai8C6etXEBsgLT30j5JNSZMw5FczRbg5
tA6AIMZviKyD+GeyFKKgD6YnIen8qqq2hyQxj2liXxkjeyyEJeBgxHyv8QtSGkRXsOyF/mKhCuR0
asJ2Z43Kfdfww+ua4FA5NVmRpDUWlYehOHqBLDrAMNxK4P2CtAleH+Fx9RcYcrVPJqH2nmbk/itJ
sGOWpYLlKCMXhZTEa/Vjcs/NGe6dZTNSZi83NLXzaZwGzaIVGMYjnzGVNi6nhvHjKbOkam6uaw16
12JRS9bOWPvl0eqMHdxd5dfiWiQFxk36Fom+0Mp0MHz+AZ96U2D/JTwalnuydLw2c0b7czAlcJKz
otQ3wOQc5XGhzLXpI3DIq7ZPdPBWEv70X0lRVCWB0sBYWyx22BkVoDKMh9H0C0XS21AhaGPXZ2OU
4ClRlnstuXq/O9xBqpclr7PXgI0tsxt74x+qWLjahX7Svjhdmzcb2jPCc81z/R+JywUq9oxXjIGM
ZRGaqmOKlWD0MLDymyo4Z03Cv6DHAHokvRohKNbOatUTMl8G3TZdPB18BI6cD2AmfNK/NTWULPO8
1SBzGM51oY+dpwrr1jEDYSVxPGFuDe9TlFkkhWrZmE4mAe6byHvLgD3izMqiuiSzXyxrsuFqUJup
yt32iqs3q/6rU1y8X34QjAM1lZjv10Hc9dO6yGwrfk4tIkoo/D43BPK9jRt8NgSmpUUs23PdX8SQ
EOswl0XFEROUurrGB1eE1iB+R3QAxoSi6Lamxom3UbC3FpYXFVMOy/ur5cRF/Ddq2FuBouOlDDj5
S/EbDQ48Vm1PN0VlO/rqdXRdf4yCBfguH1zlEAO1pdwii5HdS/pp2ZKGoF1aoocRN+/9RV7CGZAF
qJFFXmtadCQy0MzqI9qW7HPQb0CXvrHvSvHRocdyCQkBK5DF8hiiGsIYshhOeYh16cgLbQnuFLbr
BOyNFXfcmRV6Zkkxo3crF69eq9jBWsmFMa3D944tFZO6qqT5w/ocOy2T54x7gnWjKlhDUnpmxr9e
xN9w7fgZO4rIDN1bUaa1v67YBn3OvIuRZa0grbiBzeat43L9XC6jxZOV6l8QkvyDVs6wXLQgQYuH
ukb5gaKRvPuObVhm/I+z82puHEnT9V+ZmOtFbAIJkzhx9lyIFA1UKiOp7A2iuqoa3nv8+vOg90YE
GWRoZjpmJqZNEmk/85pZT+zf5Bgm9DnaW8ZzGlbq64wJSBDsDGNGkGXk9kfCxdETZM9MP37JiyLw
P3Qa0GBMUZDEb5L5udNjVn8rDIQWPptjqof3bj+hjospXZW3n3h2YoDXGSIOX40q4HjCxgm/c8Wo
b800OBRc0hmzYZzmzY+6ZrkCUkTV91TU0hngRmaanybyA3FsMT/5UahORV8BOiFQN1p1gke48uVT
X/gGfKUqISUKB/ObIQJ4y2qC1Uu8agUvLXJs6hP2s2RbnBz359SPKEZJXb3DYyJ7qPUF+k+RNP1K
ADsdKP/C41TSbu+x40YME+uGFqE34AvTY2ZN9VcIG9H4nKh0mGqkKAz+yqVCStGR0PZXS099YRDY
+JqhPoQmVldC7cuz2rmfyZgh3gTkgpu5dWX0x0dS9N044cXp6bFb0KtLWrvcG91MAIroYrkPoy6m
KVNXzlE3CFoh8tL1wql5tM1NPjTqPQbghNwwUegwJ0WmvtP6Lj91ptEjmGJlfdPfM/2aeJe7zlB/
11Fu0j4PENa1zQzzbFNySZtH3dFrlN0KR+tx3JB9+NshPk2PdY+jkGEqeEQUs/v6IKFI92g3JBkY
LbdJyg/KVQOsPDItzfqb+pMFt1xDvKJ8SsFuF/e648CIRPgUDXQIzgPtVUtLg49SQ7xPRCNuHmhL
NJV6CuIaUisxjL+hxYmOC6JsCJJFcPe0e36fUz6WgyjAQStuZhwzEJ8sfNL6rT9b6tdMSwkzbk7B
58BoG/AeCcra8Do0rFGJCo1008zZ4G7JiQz5l5tDId6gjk2XGEUndEiArkYVvSYUGe5CASORcgEt
smfZahiRVHRB72GT06YcjOzeQoCto6fkkAcgswb2xQgXFWJHtFBiqOwGu0FCE++RqJUbSTfuBay+
SHYx0cnSqReT+pkjKYz0B4Kl+Y6mtA+FFrNfbxyK/HPW1jUNj7ibAhCeizAr2S3Iwl1IgArHuEMj
B8XEIP3RcYONH1TiGsmDHndR2yBrUTra1xJBNed72bnIbrYB746HnhoowUrnf1PEo3z6MttUib6E
BM8fjLETyXxnSuBkf4SwY+aNi8VFchrFvfkAraBV6OqwxN9KJM7nr7AW7ABVpDgLu+cCX8hnerdj
gEmGCv5GQr1LPlWVMhFwBzGxTzXmkKjYAXclav4pP3D00nGZkNH0c2pxsA7TgC4rxFR5p6YALLgj
AlIIGhRgefUgiB/LLij+pL5yKQDogBggrEb2zlY9taal/T15wMyt+msdjf4fWniq+DnwUGALCr6c
8Ejz6/ol90OJNwA1wCffqigNJIg98X4Yav6JSlgJOY/ADoIhrvO4EpVcOlYHPPbRHsVwSGdRPtTh
4LcvgI5G+bTIFNT71mhRTdiWXTXhF9P53CNmCGf/GUOqLHymxWQwpkgsYyM1/Ij2EwqYf/CeIhGN
VRvSWoq7XeUq50Nl9snRcJLqvtJj8ZcDvRA2PwwBYHE4F1Xv7NnAiYyyGECxmSO5gy8hBGCuaN7r
RU4S1HE21Ii+BkZVqMdEFJwQCBHW/KnWgHttzcwavuVBNrr7BGvSCR0u38UVQ8ZUIzaI7ueYTXJ5
oBCBT4NvjPO3nCYYgFU9n+MJOgZv+4aelL1omxJh3PWGpcoXGnRqPgYQUROSnkkhpse9WB1Cq69p
HU3lI+3IvIYaZOXyVxfa5WeldbqJDtM0WDMAII2/sc2n/qOd1907wETOAU8kDQ5RYgC4yAfEECbX
cZeSf458kpv381fZlhGCZGIcvgoY2RYVJmiqos/YwhHzah4IlgJsJ3P3mQYTc5xpKta4yFwLminO
axbc4CzWi+fARSLmGHHFAdnsCuJr3+bVBwlLdTFAAz29J9yawWG4Zik3CWjgfF90dEEDsNAmCvjg
HA+ZPVoJ576vre+gPIu4pdoQV9QF5hkApzyY0B4YIZ5EqD6BxI0e5yZLC6QVVK997Gc1YFlXubb4
MFZ6KzzuMsiMZGH1jxp3o4+J0Er/i1N2GngZSbnnGPqGsasghHiZsKf3pjnRk9Ui+3EitWpQC6EH
u6ESZ/ymylJEn/HbmD9XmkPURi7obArFtH7C/zL63NDF2YDHLa3f9B7m0sMd1X3IOpyTNkjauvSh
YqymoDTjXfGAqULykXcBihQpgdTuI6dy6V7HGfzKXZM5M1SaIeKIjl6FGCIyzyaVX7wNcb3FK1y3
EXBpSsrj8UZPiR4MgC59KMxD0grbibcB55NQN7M65zkeyCxRSZkHsns5aR9LNWnwnbOloP1uBtaO
olgMYwijLNfqf+gIaiYvUzMmAeKCoqEsYQ0udB0IX1ST0XdicK3HTVVsJIYVmXbXmSV9mErh9oJd
QWn4U/8EKSGYq78dUXc99Mm+nKBzQs9qR+qWBfi5fNr2VZhjR40ccozDu6/R2m9eIokI4pdWFf34
CFBHK4PfLsF27O/on3HAwJ4jGBTsVQfuGQ+9DGrxe3K9GaMV0xFukCKlgRTFAccYKBjWRPb5npq+
mrddYRQ/olov+n1sahUNJL2SZrePecg6aIMjRKV842RASeWBdlEYfg97kxvrMOEOO5U7PQenZ7V/
//tf//3//u+v8f8Ef4qPRTphVvWvvMs+AgJpm//5t67/+19c68v/ffz9P/8mDUF/1HIQlSFqcy0q
XPz5Xz+fIlz8+Kv/SyZB1sICK3/6dltVWzKfYZ+KVP9qG+QTsA7hi0Pgx3a9Ee5E9lIrOvdjQl8r
Ap50/dc4pz/GcChy4wbiwi213aWDevpj6N5N9sC7/z3RgXtsdbN0v+lwa9p7o8+mbI9VDrTkKgkJ
Kd44MuIAlmUIR9oSXwZpno5smPSAtFAbvhIrJvs6mzDesQHpOY4dvOsG7Zfu5+X++pi6e/q5EvFA
qXSTmjlyfo6rrwYFNkUpyQF3jsXL0Dwq2dlIgramld3Rj6X1hEgYrgN3EKcs/aNlwH/F6sByU15n
iRIYbiAdnYysKMTBpkwbU8SqO4ICLFQXnKSGoXkyxmX/POidr7wgI7F5d/0jVksmhStN2s+Waxom
SCtXrSaOCZqtoBdPk6P3wJPK8QdKiP19YwjUzyRBzbfJMILj9VGXf+qrXSt1Q+iGoma2bBRLN5dd
/WrXFnOThJZvF88pfstwH3OVvesTGI7Qmed2QznYob+Mp/AxVPiv3Nim1oXRpemY7FaD/xLG6egd
mN26aUTx7BdD+5Rk0noOmgUujNbljaGWHb/+UKksQwLMs13TXLbQqw9tDKnREDCL56Yls8wBfmwg
NdW7LnHHXe0I9fn6xK6XUzdMNiR4Q2WxLw2xWk4LyaBqhIbxhK8o/InQXdos1DE2AEzzAwV/+kY2
4fH1Uc8nlFEtCvimbhCEW+L0K6lx8KE0356KhBD9btbsv8KGCjZdM23+9eax2KZUxpSlo2i7vmME
9oYW/Dn/yQ4HRDNkjHIKtLjoIc1lJd52rbBPTVOauqMM3aTR6qx2igkZ3aZ0vVg/LbICCAL+nBZW
EGJEBjw6knWMQ9NIn+6vf6R+YUYZWNmsIveoK5d1frVvLA3wqOGm/hPoK6/UZJ3uaonKckCtBRP1
BgeCaJjrn5mtfzUXF6ZN0rQ4SfgoZ9TctjYEjIF8zs5RUZCmET5e/4Hn+5pX3eXys20KjkKsfl8V
lsHQIKDxNCFxON2FmU1JDs62+ZA3uHpGaVF9vT7i+rJlKRyDO4o9xnRwfZzOSEimPKtQM59YMh1Q
IByGloIAGG3bpZKPhtXBtDU691Bg2l2E/fHm+g+4sCTclTq/g8qWbsvVJk96HapKFzhPdjcax9Rs
qCKVqQ8Qt+9uDLV+1Zd9t8CBuGMBsyHZIU8/NohHHxH40n4K89DdlnB7dyCyyQdp5e/zuHwoifru
4ODKra77gMiLAmBAPWeH6998fk9bru5a/BjBlwtr9cK1WPXAJRitJ21wDXSLR6UfyzT9BqOfKL9A
UrdPxbSFpxv9ByNj8qTrSvGcMw2nM+DOQ+1apWk+Afeg+6lZo7MdqT3t1IyoJw2pD3U2Wn+iSpUP
17/5fJ0tXiVeRF0nkgBkcToyD5OCstDoT0ZMAKvHQzGiNhXOWxk1/V/Xxzo/RrbjCBwITYPTToft
dCycxAuLMNl/EqAYd6JxlzwutPYgo9tNLsZ4f308fTmXJ++RA6RSOtwtEKIFGlanA2YALXolMpp7
gaaXD7hWxvKAxqtGRTjyrXpntyjKZvgXoV41BfgXYtWJ9iluhfPHBuXMvwow9hJEVhF6CILCDAij
Gsp7WYbxeze03A/Xf/FqhmwbGDvHwLEF/yl1d7UD+2bq6tnX8wdjzucDQmX1odAyfUsPLn0KQnHr
6J2PJ4VhsyQ6fmgUalfjCZBG+NwnFU1JF+vhfIA371e0ItVAnwK5eLW7/oH/XFyvloQvBKYklIOM
mOLgu6urtAcmUYBbqh5oH7efXVPL9qZp5Bs7FOMxkrP8pg1mgsHfCAqkzNpkP9Ow3grSlnvLMMaX
G79nlVH87+9xCBTYkAgququTBxUlAJKFmhMwmTwLMWut5e8hLv3wb7+k83asw3GRGBJpvM/BySAV
PSXas4nzlPIkNraf/4MfBPJISclNSDNldSDp0OmgJFuWJMjSfoOmN9gEEwMuNqcViw/4goIdph6L
lhIWnJPcWZ0m/k5LCC3bPjNpMF7/RRf2iO64rov+tKGW7XJ6iFyhDcT6YwsGwE53SG1Nz0hbTXvK
DfKP0KkTXR9vdQsvK8JToLu2DcDZEMZqTyYdpkYd1Y2HCvXrbFMgIjU8GolNT7uSQPEPqqrt8X1N
QfsF29S+vrFFjeVWWG1RwlcefOZfJ/RahetNl+ID1ITNQzim07HFexBJUjF+caP6PTG+iYpX+KHA
kPh3trRoyHolT1JFldzGEfeABxb68LRzRkR96apgpaX+DnoikwB95zs/tKPnSTrOIZIpAJCMwiJI
2Z/XJ3G9aIpMmQVDhdIk2aGierpojZkISbKeHkt+Oh5GtoV2jhN94OVzNjr+E0/Xx1s9I7ZStula
MLOFQQ/c/ecmfhXBhUYdOknqa0el3F7AMaXmPNJerAKodndpNvFu39iXq8udIUlCea0l36kL3V6d
XBtKAiV+1XpmK8qDQ6EbD5cJuaTWbDa2VY33iDwWNzbHKi5jUOVYhP+6bViLhORqc2KDOGWgPDGY
UI6iYZhBjrM+2CldkkMlynraoTemacex0cuWPj1whk3c0fC58fHy/Ie4AsUTg7fUUgQMqwXOBYie
GqqXh/GfGN7RXgvbpwwUecbLbXfNN7PTbVjFHXW+rQzQCMqQeWvH6cXpI6t519JnFV8o6FrURRAy
FtH3QS4eSGB4kfp8H4PtS54qBEH8raCd5v5qTBQ/73WQ+lw8YVeLpxK12JDEtQIhh54GPgSgoduQ
4KycEAkiZi91cWxQJsKuKTNHWqVTXGhL6hmJyBu6rOsx5owA1W+gR2nBixzQl/4cA6lPPxJVo4Y4
IobdGXdtW6vseH3Pnp0RUnLXkhKlHLI4w16m+NWeNUDpRX4EMslucnqiiT/YdzQVEeMx5vI3pRR1
Y9GWzfH6YmHv00cThs4fipVbLp5XAyYNzHE85jJPDGP7CZHe8lm5TnBjlHU4zR5dhiGbNjgUvLSr
7yoRj4mBmWceEA38uakVHmtT4rxj9hIb79I4ahkSjxi7h7Cd8J9Jy6zZOOGU3Igt1zc5P4RM0gIV
o1N0cc3VWz8mErlNKYF+uebw2azSaJfjN+7l2D70dxq2RPjPF6WX9FV1YxIuHA+DYpRNgcAhpVhP
tY4uYFFGOh4wEAo3yONHHzJUlO6HZReOUDmOoHycjegxlk4pwny8vrUurDSpjGRfEcyb8p8n5tVK
h1lj4DIAfjLIdYCuoECz31qURW/fwQZQNsEzCXJX2KtYoR+KzsFhnpWeISQiqTraj1L5k7UL4iH4
CoAf54brX3bh0LCiDiqNxEzI1qw2V9yEYxlmYeg1JhZHZt88wBkESN+BJ7MMHE2uD3dpM6P7rAtw
3/zBdj49M7VIppYmWOgNdsozOiY195vP5TGOyQ6RiW4LOQCFjyku3wU+TYFJtfoHUVe/rv+Qs6iA
zUxRnEoTxhT/lNJOf0hvjmAG6iDzEHA15uMwOqPyoOeMyTcTE9r5rsKDTP4YG7B6G5InI9raBTXi
u1lZWvA7cUZRfvA7A7FXhGLq2dbuaGhYclvrbmCgSU8sGXtxhHPG+xkgUv+h0h2EBlyBxFKzyfzO
lYciN2twNwBpkQa9/oFnLziPqaS4TuhJKCzNVcKPRiXG4Ab1FwVG/c+iVbtv+x5xWeBCcLCvD6Zf
2kYOE2qBHKaesk48wDLkKuKRQLMvlfkuRNXoF8xO5LkTNdkHLjWHbBRj1XlngBaoFqe1/gWrECN9
x9+aPxtAYPyNo5roESd0bCgwZzZ+xcSw+o0teOGnkpNRaXc4YTaFv9OFh7gloPI2kYcS5yyBZ+NB
bAZO89maDVU8tvQy/r4+OxfuTZtZYVpIAaWx3vOjHRtU2LXEGya33+ITZQGEdSIv5hrbldJo3jUy
wLyyDOLP10c+2wQYvUtUXLm2eaDotZx+a5PquGxVEfvQxj4Y8o4RZOA9u+ghA9x9o6p24ZIkwLdI
viD2SQqqp4NJCw6AjveJl0g1HltolRt9Sv6DR4h7ioaRYxo2idUqmh/wqegjeM5eMycUMcE1AxkV
uoYzK5JO6Dh0eEZNwN/8NLu/PpuX1pHQTNiC+3KpUZ9+4Awcx23NIvbwg0qp3BnFvkXxeBsqhs8a
uKqwosxNYMzD/vrI57ExnYblnmbD8j7oq8MMdF0OnZskXqvMwvkQapR/7gfgXc9GYNDLHfHfxKGj
GP0bW/fCwEsstbz3ZPnQdU4/uQTDDx3Mjz0xUeKB6KW/H8fY/jNiJ4iXR1Bgb+gsGKTr33u2b5fS
OOV4QWuQMppcVuLVewtYPIhUNxueDW1uU/BXfZoNHxHCWGQ3MquzLyS5of+o0/jj+zidp0NZoDhy
SkOGh0W3AecORy4HkPldYDfj/YToH01ekb31DmI+l1F5gED0E7KeDlqnAPQnIR0vRTXkgQwL/Sy8
nO7yuY32Ld2OG+HT+bPLa0COY+MiRsWOV+F0QMPJ2qUMY/HaQRaAC4khfBz/XdlYHyQTwP08yvj6
MkcwPoTbAbfR2BUjajnXF/bCbFMHcyg70BZgR632k2nHiekHvuk1beXumxYsJ0IU+dasHXkHNle8
5DDSbnz92bldnkLC6OXoMKS7mu3IR4xzFL700ia2Q+C63Qw8ZiBUv3OJ2j2kFdHBdqzMOdSAVd8a
1DE6zUmCDIPIh2v4dOpNoddc7LGF1hOt96+1g2EBeh9F8R4UVoIqRtDALnj7NNPxsbkeadtRmjsd
c9aw48yCnjgOzzcoKFV872uF+0HhsLIPFpE5ILBZfGNXXzi17hJE0tsyDZ3VXY2q09YYgtb0JpFJ
gQ5Wg8dRHPjUYfUQ5Oz1b1y2ykn2tcwrQpQcId5xXp7T0bLU6WJNy03PLLkZWnzENrTp9V0UTj8l
More9eEufRwpAE1XYg7e8tXO7eCuRchOSSQipmzTGpiMIU+s3efoEdzINi7t16WsKg0iZYLkVUxe
6dUwm7RVvLTDmULIzj1o6ITvcieXxxaQ++c20vUtlUskGa9/5bp1R5Vsicq5nUi3yDXXnYsasQOU
a0PXk0i+Zwo881wWG7Rwxvqugkji37sRwLN77D0EZsmYMZs4UwTu5FL6aqWNO4APR/+OvzdGnROB
v0ns5hyVic/gKXzjBgDg0iZwUE7gdqO8yjV+ugn81veDOoL+Oytghz1wT7QxnOyQx2Qz+CtpN+bn
LMZhehasBBuOjMl1lvvt1cM0A7svqylA1jxr299YcuLaZfnZ++urcGmvKVvoygaYyE5YbW2zVWMl
RG16bVG1z7g6ZQ9ti65U1MzmjbvxfCgKF7qkPkn0Tmyz+iA8ESwkkxKH2LQXGz9sjfuuMlGZjnp5
4yJctu3pgV1qJAKesdLtc5RLElhNDf/PAayvAFgFCDA7RtR+ARLeY/lnqHuw8/52kiWMGIEMy/VJ
PX96GN6hGw7QCBzyPzv/1dJJ5JVQmchdbwrV/C4tzcekRGKX6pp/R86Cw0+IZsD1Mc9PMmOCJXLY
owTFahUxIgOZB/20KFRQpXsS84iAmjNIzDWd/L1VYJndDD2U60L7dX3g8326xE7snKUFuSCLTvdp
o4ayqsD/4Pye2eZjaTZIsyPUXCVfrg90af8sifyST1FBWIMnelS8qklyX4QoQngGUMN3kR1+rgVT
e32kS9uHaTSXgi0LuE4xk7AV0WQEyivDWgOzZrfYiUZ1/KAPA2J1SV71n5LUyb4PnYj/WLyNn67/
gEtzugQR1GZsg/h/9QKQtpaalk22h1bU/MFHmBDzJFL9t98xpGqEh4qTQqNmDS/qY8fUHFQSPCuM
4x5N1bZS+4TK4ptvGcbh/QSAR72Zm/90j1C5ndVcOrZHzKt+OOacP0AeqknfxO/rM3fhGBDsKtsA
6rf8a9lEr46eY4bYlnMuvbHEV9EXerajvD1u+r7CKB20GTE2Po8WXdIba3ZpZEI/rhzbkSze8udf
jUyLZwGEc+dAEs++I5IUb928hdfBe4pYbuxkewQFuy0oslt9pwsng7IknS96kUAu1iejiHAXxBjN
8UI3h3il0dia2jTZdoOK9tfn9/wVJNxyoXVy2QhqKav3Ioy1/h+mpQdbmA6WP0XDITOpp1AiRl1F
w6fw+oAX7lI+S9Eb4t3l3+tp1ZChKsuY60UPUHHurWNn4WbqRhIPyKGotw5CH9eHvPSNDpeMzlZl
F1nydCXJG4YKJTbpuT3q3gGQ2QeAQT5irIWJqkzi3rhuLi0f6AYqlDY5KKCZ0/HQ4p7FJCvpgT8C
WMAvQnZsxgplUG+/q2nIkuxKilHnFY2oncaqFL305sJyv+p92G+VNRY3Tvulk4C4h0U9iCvFWbfX
jEZH9g+9Fa+s0G2u3Ez7ggtBvg36Aji71RjNBg3IH5HjvxGkycVCCUI6SoHsM8H2rWI0hPMTTAEJ
1HWQvvkdxFf7S1O4Xw0dVLU5woSol7TszdvFIBxEqHNJEqS9XOavD37ROmHZJ5Q/qVXt2yAJtqZb
+C8dMiTbCjZmdCMyvLA/DfQPKdq7LCRoo9MB0SOAsj2QZPZtY+JOHvVHIzf8I5ZIdNmt5vP17zsD
XiyzisQsCSUSxOD7VudBxPVkRW4nPWR82o0VxIja9EAIo2GAiDASG9z1kURiozdRxCz6+rFYaD0D
bV/EHMJmuDHhF55ngwID/SEeL47napVHzB2nwh6k1+KWS8NcDYjiAkeBlGrjRXmoB7fcNTAXDhX4
qydlx+nu+pRcOLHknAsIBaUcYHTLCr1actOflR91tYEJz+DvIxrp3ljVzX1YFcGNj71w/0kdqCrd
RgXmxVg9nQgGSguJRMOLMyUeoJWgxdp19pcinqM/kxNPj63sxY1b/sIMAxOn909GsNy6q0u3dS2n
d0bL9HKBhDBa5m4340iBastdWrm0IXpEBN8HLUI3G1ThnQfHHMLuxpcv52YVxPOeAuGxaIVxllfL
jNhkjEwfCdCEw+P3qFkMvvvQmN9+moDMWFRalw49sjKna1mkA5p7hS493XdouXQomBZlY8DFh4Mn
c5q8b987LrcvIBVWk6vqdDw8lgcca2l81Zqe/R410/Z8s9beF5ANbrydF7bp0uM3luyeUHINBUWv
L9BqMzU9QdF2g7zriFlmi3JzYISopl//rgu3EsEH6JslBQEuvyznqzPhJvHcy5JXMwOa/uL2ZHV3
MP7wd5K4R2At6yr/xpAXvo/NSY7FIeRNW29TODAxz5kyPNha4l1dWCXFvga9PhtB0+tfd+FEUMq0
KEz/b9dhtUuaCDs5P/YxmNIXeI6F1sZwF7g6XMpohtQt+/G7Jgd7N6BiQIo5WU/Xf8CFewBWnKLP
xmkAeLm6hKcodfLILyFTAufWIMTLBfWGzA1CG8aoo0gEaCfZQMVS1Y0TcqGky20LqQmYNUkRGe3p
0sJarpqqCFPCIMuZIAb6SMsJG9+nGfdvbMM0hSJfFCbvB0OPN73Cr1zNofpjto59f30eLtwKdFFJ
ccE2s7H/4Zq82mbJqAmyapE8zFqi/2FnZJsyja23B/OvR1lXUnu0hzp0+ZMHS8T+1nBHE8ORwL9r
VVZ8cSz3aY7K2uui/BZ6+9Iy87A4nCSaWxA/TqfazMFwutDUHwZIYObDVCPc8OIGlv5MvzL90Y4C
4T9HT53xRtB24SwtfR/KJSTyqGut3pm41QwbKcr4AdGH+qDyxtjHsY5bRhDder//6SGtbnal/ol0
lQMhaB3AtAN/TuKx8eDUqYmNC4BW/IKiLMNZoyu7tjziG9j5uwCDSryExxxw96GqoBjP2FXDIbrx
nJ9fXUAm6f4sNXuDa3L1nBP0JLM/ZdlDTNxfYU5aT9FGEPN9mkpr+NC1+S1ez/lsL1htLkuoGQuA
fXWdwIMKLKHF2OCGY7bPUxHdV1bWbB3DvBWrnO8oabmUZxbmFehpd7WwmMO2+BtBZIvtqvkZ6lGO
didHFA2fvIVlHhrZVkwuOonXD+qFT1wwhLzgQHngyqwujd4uuxgHW98bkaCreUnr7LGLwrzYlElC
t/76aOc5B5UaOsHsXR0q7Xo0CUsVwxOAtUjZqvcp4mf3ftnhUoOxOHq5U9e1G6NcIOqUu/1f1wc/
3z+08xYKAt/rUF1Y3c0FfA5nwPnSs6KMCl/aTWjLlz2setu9S4OouhFCnN+BS3ZDk58SI6/BGZdR
ZgjWYQfktX5FEdVKjf0AgOX++ledLyBPq01heIkDoSutTsXgGIj24pvuTQTVH4tGze81WONe2ubu
rZTm0lg8a4KyDaVuIvvTa8+JnLQE6jR5qAotmI4M4Wn0vmEmJ7eKsxeGInFa0PIcJmBeq/grHnIN
wwDZe1PnRD9x+Uo/5rGWbrV5jm9systDoZ9HJxDI6fqewwukFMhb9ShyFuNHNETyg1GY+T1C4reg
zxe2IOyIBW1CELs0PU8nUDU9LoFuNng9+l57VaOXnUUDcI8CScB5aLsbn/YPAeL0Drdomy/IJod+
PTqPpwPCHRbhYPu9h5Nhhs2nsqLjFI7+c2FW1ndR+/o+CKc+vqszSid2wDu2LTNjOBgpNjdc5SUm
uNj9Xt+z55edxYVD5gIOiRrcuhKW1bjSGTFeW6gboKNhTMG90/mJF6Ieg/TGuEcN1DxeH/PC1NO9
oqoCpI3rfB3Qd5k55ClSnJ5EsvebBpj5y1iFaGWi/7DTG2zyro93YVctoQEAAshdNtfOaubdETGd
LOq8BoCRl6OAfKTGPx8cp9H3/8FQ0GAALpBr06U7HSrSu7EPU731UOZKSbcD/yi1wNyFJGY32muX
voprxlzKKEttcbWf8P7ukLqKW2/so+aj0nR3T8Crv1DoUDcm8MImcShEUzghJ3KsddMzQlajFJXT
eqIa0ZjXavcwOHi5OmE8PNbVhDrVXLw9pabgxmoRQwNwIeM8ncrAbWrlZKL2imEGbrJF4MQHhZZi
GJlhjB0ir4z12hjuad2jflW4MvV/I8VSNjdavhe2K7EX77IOHpHKxCoe6LoUg+W6AP6NpO/0qcXg
IDzmdYX8HEmOhuppZ/rp5s0bSUkupgXPxLjr59lpJgoNs9l4jszG/YTh1y5C9uVgakglXR/q0vct
U0wa6hJdusuff5Ug4Ac2JjhWEZ0vEju+cH/nc+TfA7mbEC3Q+t314c4DD4uuF68jTSk66GsgrdH1
pI2hVXsuJx/9fTjtEw4ZhzIvPuFsFB2axSQMQZ/mxtm8+J2EASTAFBHOgBfIE+aThi2wNzZW9IKW
R/ptsK1gi97CIqRY1vfXP/RCFkiFejk1RL5AAtZPTEyYUVZt2XsWBCywZ3GCRXqKj9lmGlqEZZoa
T5JgihRiktk8kjBlwV9JrSU/Rj1pbly659cFZwlW0VJvBaS2vi7CCQlzBGhm6m7VEGyxf5vfu31S
TXvR6MWtPXW+yMvJRbJh4dMue+t0T/VhHU9mWglPrwpM1OIE5fctHnny84Rq+ItrI7KN31WcbOsu
KW+AHc+vK9oC/3SzuRd5b1cHFqiRvsjBCY8eSbVxmrj8oQ919KfINXRk3MWk2Gpj9fP6cl+YYFDo
BNSUVqBSrSGWMeqspjXgBxzoyMiZcas+5JnRbFXQZDd28qWhaLIuMS0j0Tw7nV3VWFVoWhSnhiKR
P3JnnI7IpCA3KJDbu/5Vy1ydRi2Q0xd6lkn9XLCYp0MFvJGLiv7kBYCld7RVLcSac+uQgv474LYL
MKDRwMDE5YiuRJnfOEMXvtQB+c5y8haQLaweAYUAb7bwST1CpmLfkIrcDTiR3KEjdytAuzAU6CG6
IQCkYOCtm0qN0CSxZ1J5JTj4e92d0ucMQyRcquroxhV4YYNSFKIvSHGKlGHdL6sp/+BJPfJVaKGC
7B+1xgPunjX7AF3or1nJQX6oOS7Fm58y+q3oKOjkl7DZ1TIHr656oLHRFIbYTkoMQYAvBc7kEFw7
87xtUcf7Vbr1kL6RZwvMGbyMLU1C+oVDtRqzxQ1R4MWde5k7lNl+roRLiznpe/ddaE7JtC2o+t64
7C5NMPispem6iDmsMZzUBcs+VVSi5wSjVr+yfkYIRN+pDiqgYZe/c829BYE4f134TKQjgD8sL+m6
k6aPi9+Q62deXcnm0Z6bcteORgb/qsr2g9bcEg1YjwfSeKnqLYQqinpqHZXoHQK69qjM46SnRYAe
vcQ/E2fdMOjex61Iu/xuaVGJGztofR8sw9JaWNrmizrQOscVRZGHUKXlEWerpj+UE9K0m0zWNvLX
HUKxeaDDgcsstQ1p4N8Pahzur99IZ88qmx9lRwpQYE24Etao4LrC/3fOAuOIW1BLMbca8+GltsAv
7dw5qsTHEa9Qe+drru/vSoRCMMtKyyR4HEpq7PchcvTRjVj8rEDHb6JgIxf4LDQomJKnBysM7AAQ
azkd07Ky7oogqB9GOqsbC8YMUIoQaxvIrRuFiRQ1vCTYl5iqvTWlXX4ET+0SwkFSAqNy+iN0Xngt
gkhyHIDp3DuKAbExHz3HaX8JbJRvhKjrN34ZjsI6qcdCpSdMPR2Ow4ujUWb0x9AexvpjkrkpxKRw
QkNl17BNYgdDQCfBMhqft2ii5YkPwo3tuHzS6+eJ3wBsjNIEh1yA/Fs9T2jUR9hmmP0RUzzjb3ue
0i9pHabv6ybsb3zuuobEUBQg2XmgHChwrumoM95+ohmsDlm83MFeomrubRKwG0/D+bGm1EL/cIkj
uMDWMaObWTmd+KE/9n05PdYpjF4EKvChSUdxp9Czu7t+mi4s4iK2wiO7pOLUPU8X0Y2hZub63B0l
qze89ElBPN5lchoz/A0zO/Vgtxk+nohYJt8FaWuKG52D9V1NS55oiVAGTjNgOLHaRnaZOOiMB82R
TRbjShCb+ZTuYNbBI0kqB62rXIs6zC8ziXv4LRmlM67ZMjyfzhNFeYZAZxVLdbnbO9jBz0estwLD
PfQ1iX1yp3B8SncIaNfqQdH7E59zE3E8yumqLd1hU8+iV987vFX098OslNynthFp3zUk9cqd7BE8
v9cEygX7Bm5ZUG+CkXLBr9Cv4/Sj3sUObhzFwoH6oVw8oJ8aTNNRzoxCdDffusKgSngmdPozHJN1
CGVGbgTeN6D3FVUvedhhQt1iY9NoKWyKvs8fOsdod1KPtBtR6vmBkeBxFzgeN8SSxZ9urURilz3a
k38UAiRpTO61Ce0p+/Lmz2MUOsMmSR27Z7V+NX7FhWF2/hGXOiO+C5puUYcy+4GqYWeVaq9swOH3
zpgYJljSLHh+6/gASuBv/H/Ozqs3bqON95+IAHu55fZdSZblojg3hB0n7GXYyU9/fqP3AMfLFZbQ
yYUTIIBnORw+85R/Ic0AN4vhyfVTRk5ZjLCrvNPsBNBCiVS13/XMnOYoDX5iCBhu0zDrPNS57HaN
mn4bLdCxoZyhdQeLkHTyenE0+Cr0bGbvNPYajkCqlT8kws2few2JR+Gy6v2HfWc9GjEo8EneD+wF
+f//yB89ZG37KBmdU5MK3JRLw+ixN63hlTWVQgHQhGIle3znZkUqh4SDMkRiGpaXmm0HJOCicE7h
3EoqCD7rc0n5oU7MyB0RGOhViqhkkAGYJo5JnqcYouqgRflj2nhZsfI5vbcFYMtpUPN1SjGl6y2o
M6QAGNKzBZhOnJVw/Io+uNgFvZo+5pUSr2Q77yzHhMSGMwawVVIOrpcbisRp8XuyTuGY5H7UQgwp
w8neaaE2+pPKdOH+G77N7wC60bSgfNdld3FxH4wme4kPTXjuSswL/LnSMSCFAa/9tMugeBC9ZePq
NZn9NzTf8SHyMCgpjvd/w+2NwG3A+nAVEbi4CRy5zSA5MBrwWaNWHrsGn/g0jjJsGWiSFCGahhnh
7oPjXHqojHOReuTfstyU0eyPo50z5KJJMIRn9PO8bc7M9OCVTrGH078mbHGbtLCULE9kfcIMbPFO
DZW+My4x4Rkbc0XfIzsZljtLhaK567PG+yjYlSejbykLeMRG5Bzn+sm0Kq1wL9IVmt5Kc8LdUvGL
3E5/YGS81ph472sFFER7iX4XJ9ZafB1VYOAYqnWYtFnWvDdSLDsLO5z9SkMwvB4Gc5OMaKEiIIeT
OkwkPHe9aH//+Lyzvdw4lNUUCBIGu3jeIFNCteo979R2XbkfBuuzO83JQwAC5eOxgIyB5IXAz+4u
Wz5x5lmzhYLNqWc/Dm5eqJVfG7ghbIo+qzdZmMcfVJgk6iDZw6VK95cinmrz+mXGs4ka/6AgljZq
+iOIBwtSviaOMMraFUmJd16mbODRZmIGLj/GxTnVwyHXQpwTTnPV0CcQolH/DSqh/WX3KWYoAsr0
2ZzaEVfnqVMfZ1NJXvH+M1dC0m0IfKOQcYiBZlHeyJD1x5dZlXNrwFgWp7FSXBq1LZJZdZo+umVd
nzQq/MP98/Mm6XpdVEBZI2WhkGJUTJV9vWCSM68dkE3GYCWGyCZ9ypXyjAq5Y3+dMaDggY0gR5Jc
ytIcWs8UysuIBYp4sAY1Ff8FQpmssx1Piv0yYIeKW03d5MZPJ+nsEC+ewYjijRl0cX4a9anq9p42
FEgyxzXORX6i6zh3YjWIla+PGU88/8BGKFK/RZ6DW89Bq0UT7S0z7YHrQ6XQf6hYxP2Duhaeii66
4M4uG5IwfXaLMseuD/GND4pXcgiRLOZQcFPAtyC7vN6gwih19oGfHzdVcMBS/oWB6XhkLpLvmwk4
rzoG40rqcftVk6lLzT5annIItVhTUUycre0U3VacG7dxjV+zWlg2flb0IO8fgNv7B7QUWRW8Cwo9
Zt+Lx0umvIiUPDuNYtK/m9hVhNs2dZtxEzh6Nx6qfgSiPNeE05WVb6sxRvrwdRhU8mkDX71eOffC
vK5xyTjZaP+MsNVDFfCJEuLYQi8k3btmjFGk6DFrnQlxK4Hznee2JFOBvg59M5qg16tD+hI1t9Z4
svrcQIobKiGNhHHX09h5LDJ3/lxIHvb9zX7nvXpMJBis0XuFMLq4MTqQ0ozcMZ529DESx76ANXhU
9TJCDbv5+FWIuJpjoLYph96Mu66fMA6xe5i0pj+pQrV2doNBOPmN58+JsdamutnMN0yYjiqAQ1XA
rOt6KQeV5mkso/ZUAbXEOjMTO4z9hqcxVLVzkWQp9qnpGqT0ZjMl9ITWD8MtQGJM9ReLUlaaQxk3
pzYI0bmnG2Y9OWLyKpTTqvDb/Tcnj8NVmERbiYQcsBJ4Ul7f4gnjKcFjEyeWU9cM3m5kvPWUD5Xn
h4iT7SaIi9spJXl0u0K6cgtz5fK9vZ5k3SWBFLJjj1PA4npKY1BR+BuJU2nAV0cC3zuYxZChMD3X
0ScUjLPNxNjJ5BfgIL7FfFjo+Ih8GNtObg78j2Y+4wNO8o2Inldimexq9SmfDfQn2s7C6gDnbz9D
wvbr/T2/uQvlWlI3xGAwTMttEQU7S0dYs2zrkzUZAFkLXDITv2hRLt0TUay9GYlAW/lC31sTSDmJ
DjM1hKaXYcFEW6O2A3ESjVVFxyrXovGbXSs4WJd0hV4cWPMfnfvIPTWZVBKJ5KR4KZUaONmopJ0l
6Ot15b82FKqNPYf2t6lD3eP+lt72k1mL3IKDTGpF4r3Y0yqJA9vKu/qk8IaTjuFsVWThJqvbho6t
Ekza0Yh0L9+5VeV9I0+vrF2UxnrzouBYGiR+Y4iyXYnF72w6eSWIK0Dvssm6+FHoibQtNtb5KcHI
7RVEYv835X2k+KD2+gNtqbD5+Gumh02dKRWJ5Hd9HTuqYrYcpTTyU5flomE4PWrxNsKNbf47MFPz
u9FiE7mSYuryG72OIZBd6D7CmTA40svaRE0HI7bokp1mcB254898OHG1sXAonNAwkV0yPcqqCUlY
A2+iz7ZdJMNe4MhmPU1CR8amtaah/EfDVcfYVJbWhm/OigluPp1NE8SLQ9XrdkPkeajN4fk1WH5U
YVH2VXXGsT6K2a7aw/0T9c67kyq45BCuDeZoOaCISqNxilFkgHLL+Fgoln5MlXrc6ZX1rXKjZGX4
ICvTxR7SLaZilbre1JOLOFjlealVcdKcVMZ753Rsm0vhTGttxDcx1MUysPvATnClcVMvW+115KGt
NYvhhM1K75wocAuUWFTsRPbCdZhxBwpQfns7KrgifBUopWrnkFwN+WgjK9If6Yy1yDOu0EPwne6M
F31KTPzepq3lFYa+wzwwxNsvJVGWHq1jhQkbRpn2yRpGYjp0UBcV+Elkxs6K06A9ALKPlSOMURpu
RV0IiIAgDvRjXJm9hvFz5Vh+OmeT8xlBW1XBzDvz5r/bEldaXC+x8fpVKJoa7fJAN6unyNPieJeh
1zFs4gYXoG3minn8npkmii+xrvf/4TeRT09zobXdJZsixUCg1ohmLfanqCiUc+0JhIZ8TUdVI/WB
dVjeE2KHgUs7csJ26P4hu73qmXuQK0rBZfjSSzwHUBZ+A0XAqUVGdzw2lT7iyh1GcbaBMdP8e3+1
m8QUjDCIA3JhFCg4BovEAgJ5OHnMrE+jnTki2qIhbopnvOkd51BMY5z+24ow6bSti0mZs4tHzFRe
7v+Edx4YVDZ8T4jKNBaW8UkZ6gw08iRoLYzFqwGj4rXGZAabU6xU/j+Wkl8SAx+IHMsbzytyZ7Lj
oj61CEJrrzN8ieGHkpKh/jei0GV+vr/cbarI1kJNpKP4piy4aGEPnUgqcAD2Cfu35jGvcX+D4HrK
tLp7xGQ18wEPWiuR9501Zd+Yqp64C5drETTMBIgqLlTYwNZT0W31rtXrja2Y+bc+bJQN2jTdl8jD
5ub+o968RMkcA/ogGTnYxCxredIam7mxY4NjK8xHB4Prc8ywGgNLTO/vL3UThd+WQkEQXq2k5i2O
bJ1EQYN+hn1sIkX8NBtvrnf4aqbPOloop9yY+5Uv8t0FCfpS3Z1e/BIlaZRRQ5tesY+2Of8K0Ll+
HLDn2mru/DvX1fjb/ce7TX8RDyTgQwjhHYIEkNfCH20RnGhm/CQd81iqSvpZ6yz1h9mRTOyStLAj
hJOLEmPkZGiDk644rearAZpRW7xm9d39n3JTCBhMd+i0gQ6Fg8NVfv1LVDdoQrdx9OPQ46z7rzJF
U+PsctcdkvahGq0klHJkmfo0J2BcNrYA87dPUiMfXu//kNvT5VE0I6ohR10OtJ/rH+J1DfPLGH/V
YW5CPzQi9aBbTXHogdKcPrwU5aN06eE4q4Bjr5fC6xbf+grrTxxu3ZKuTZQZ9he9Du3xlTTN9b7e
X+8mACOiJJV/AGgyfuGMXa+XMDKeRlXpDnZiD7smt6NfU4t7FK2f+hCZFWxttw0vplnF2/sr305I
+YQwEQBpgZCIdjPxyIrZrVG4aQ+R02DUhqbIS4y970UxgmrHFlVbKK4I/GhOC85ZcxBLLOeHplHj
k92VOMeZKIeCS8i3yNOh5ZVX5SlD05nCzBPYm/ad9dmqhvCkDrgaZkGtP5la4qwEvJuvUz4FVlbw
vyG7Mwm93sAYtEpoYnB4YJ/sSySEOGWlmmwSbB/2WJit6cXe4P1JgICEIKdKLQ4yYRnqSAbsYqgS
MF2mGVV7dNwjJuhG0GUITc6z0MMvIxqj3bl2gjT81AG0z8gUQPM8uNhyqF+9MXKVA0aatNp8BS0l
c62ye8tEr3I6fiPhAyUFyiyQxosYqaAObLVjVx8ajBnOWjPpfl1Htd+IuNxEgxL/snPd2KnzYDyO
ZUCRiczDthUJXrZVkhy0TnW3mhniPhVFyWcst819Y1li28xlekLHP33AbxDbT1SSv3ltpe+9OrY2
GcHxVEWN7VsYqe5BjChHDIKnlZN7E5fk03F9u0CW0FtbqpCh84d+UKnUhzx0ii3squzhzSG8rGp9
G6Rd+zgiGbVV2659YBYWfTREyOVpN6G9I+fvywsorTUEiceoOeTlBOJUxO4hqsW86W1jrY66jQ5g
SxkKGKQslAJLvqkGxW+sbCM5iVz16n6rpYkT7AerHpO9MZdB+eTqdmL8HYRRMf+ca9p/H+4JQ0Li
6zIY/ZDIANFafF9WOqhZXfAT0my8RGHZbHAKbR6tIRfnxuZDV9p5Pt6PTTdZjFyUB4bTJQP+UlZ8
QLq1du0wPXm13vbxpm7RGEdT3C6do4qxyPxPqut5km6K1KybNY3xm+sGHSBOl5yOAPolV7x+5Gmo
K73U1OCoDEiBdZYDvLt30h19pnTlKN8uRSeRER5NHJuAslQIiShm7DifvGPZ2NmRFqL+GQENZzNj
vbtym98ESi4ZGt8UerK/Ty/6+qnCCcdj1Qm845jG4V7N0Yhze92+QAf4Xqd6+tHpDsvRa2aERnIk
x6HXy6VjiblSBKMkgye/U9FR32RoqR2VCFsspUKa+P6RMRZbyQgdQAEZ79v4gvpkkW3Tx1QD0xiU
BxOUSA44tBTDQ47VTLqPut4VtA9zByle2mlh7deOWhV/4e87qIcUR0j74g6miq4sziRIzEJYVPfk
0d38o6Io/Y+SElvWZLaALM+Ur8nOtFN7OlggA+Zmi9FU+jAOqWrvtbFKI99D819sgnYcJ1yu5mBU
njzIy8+IkpjdMZmgK26Q4GbiYQYAG45OUlnjdq5EEB7iNnBySvBcm401oMcioECwBd4hzQ4kcEeW
+9dvpbewmafzEz6omREc6rr+3reW/dUIRmfjmJ29TXoHOM/Ur/W9Fl80C1Ngkr/BSiXTMM3FwhpV
7FtfGaWyEB0NVfsJxUbZibTVT1pkDkep5bG/fyTeWRM9TmK0IQ8+2i3XD4s5clxZsysextC1j2GM
XEHRVe6lTswJefEw3YK+W2MZv2XFf9y9iH+js8qSEq+JduWygA97rnertuYLDRxT3fW9O+sY8rRZ
yQxNm6LfZR0Mf4lUMTBQLpvM3Lgokb+E2Bmj35BAs98IYTeNPyEX+mQKUdT7II8c5zGsQve7Ndd6
+FomuZK1RGKwfAh7Z5GBJXkeTeK5bNmKyvdCrJSfkMlqk20/tY77VRWaW2yFWrbVZ8OtZu17PZR9
/uBgE5bSUgmmtNwUGRDqHE1cr+MkSqn4EHXAGr8KLB0GQKcvdPaQ69iowq5A6DiVN4qtFjZFve1w
Gro0DdS1PfdI+tpXqNT5jM2HEwL0s7qLuTY/jTDpfqcY2f3rwU90/Qb7649FOt4AnC55zsCDM1Bf
qtZ5DEuaER7qperq6cWq5vKvVu/qi20wzPSkkN39c3YTedDHk/4BYKixNaFUuT5nuYHyjz5WyVPZ
qOG+NJPsMs8RtIYa5bUPLsVlyFeEyx9eMZIpcr3UnAaigDgbPAiK0S9qPU4+rj7tj2wc18gMb9o9
fx5koB40ZlDaeBO/AYh2vVaau0Kj7mouBJKSAsUw2/xs6YPyt6EkphShDsGID4nhvYA9GrqNglCN
h5WqM3xLpMkvimRjHO1blzYv7CAEMcTUaa/t1GprmOWlTRnUTOjfEizI1aaySfL2+6Nqbkk6VSQj
qotqitYDp1EE2SGIRu2lM9tKfUHyxfmrsxB9P7l6atjbKlEKdYvWZ15u48msUr+eS9d4SqLB2Vcq
dDyfhN7R962du+nRmEqRrsSnm2AsER8g30C1AHAk3bj+zXNY0qoWvXERpTn9AH9QnfvewINeNTJA
jjDaJ734qSR1tdIHk2/uzzdLbwiWCEmsBX+Nvu8iMBZpY+dDYc4XkDb9Rc2r4TD1yOTdP6uLNJ3P
UJYgdIOkJyUkHxme/3glZVfhN5lWw6Wd83qbuqLf5WY5b51Z+SWqLD9qldU+h10c781hdFY2V77w
xTMCJ0B9DagqydVSfTuZelAgs95fzGGeUAqpNG/Tp651QBg33Bd1aa/p+L73vER+ycOhMADScv28
41TMpVKQJGNLj0u67g6geQxkzUsPYc5QZGrjj3k7fVJDHIb6yVs7TzdxCBdjmTPT4pOT6RsohYYu
PaQ07dJYc79VUtv2qaL+a2dvTQf6nUdlAiIDEFN3aHGL0NBCtEyLrGsvkRIKzCSY0aimMmynHv5N
CpJ0r6l9/VSMzg9vtNfK2zfjzMW7lUGekSXvl7H4YqebUgsIIkl7EV5dfBfhqIgdsPoo+GIYg5f5
AFbMX44214nft2Zf+q3XmR66rHpg+DJb0L6GDMP6o+jaXmzNzkqx7NCVV+5Cr9zlrdWdZ6/FtMzW
4hBNtbrWzAcHq3TGVgwFkp2T990vs7DVdIMKT/kZDVQ93avmNFWIIXd1frDHSLM3XTsGHwQD8OTQ
+alOsGUE2Q/V5/qcQeYbLU3U6sXCv+2Qoyjq907QPzHFGFaS6tuPiMgtqYjS1w927+Jmq5tesybm
AJfS6f8rBGV/MITmG8s+8a1KLf+5HzJuMjbKerAiiBlJARpC4vWjBeD7Blx6EZfMdPO/Ef+hXecO
Xri3YuPR6cLim17N8Up/943hcX2cWBXoM+QjfMlu0NbOZARxXXrmxUL7eVsVZnjy0vw3xj/gscrQ
2VityB+1SlOGjSNVi+d5cnyw6dXfhTu4n2s9mw9GFa2pmyxbwfKMQzwC/i71Objy5Qf/RwTNGWCX
E16+FzN0x3NCPeKX+lSfBjuNvw6aGF7pDzy7dm19ishnH4LYsr7dfyO3MYUbiqEMOFNED6FSXP8E
9iHJsIG3L4Ho5l2Ehc4p7AZ3F47xvBKx33n5QE7eQMq4xyL6e71UaPWuGWpUYkaQajsVudFjZ44k
DRWKGSoWOn+7Cva195/v9oSD43lT/AWeRe6wCCWlFw3eTJS75J5WI0mr/ZymIH4yIXIfpzgxVrqV
7zwj95FsHCFaycW4WK6GMhGMsF/QFreSSxP0ph8DjEL4LhP7ubN+Fx7f18ceUaZGUNhwRAV0IWGm
1/uq5ygd2BPMtZi/PPlcdKmrbRtoar+qKKqq5yEcrA8OaaRhLJ1HeIRU/xLnvohRsztafW9P4hKn
ffaL/NHNt0rdVo9eknTN3gv66e+PPiU3n0R60LSHNbJELTlwbbNpDJpL3YvyUW9m9Ui3vX5NQrVD
KNJYk+lYJm88IfgSQiKSvDAGlsrUpI29XuZYeobg6UNKfS1ut6Fr5MGprDHbwkhbD77Zc6VsBr2b
X+8/7fIcva2OwgqqB4CkAPZdv1PXKmiDEQEuWaKMFnAOdHTcOUGCwOsqL3rE/arbOT3iAMf7Cy+/
FxaWdCpAdgyG6NzIH/ZHSJKW2nngWFiWTVn5PR51gQB466q+pTX559hVmpf7Cy4DELexnPjIhi8V
xk0R35g2F7CuTBfJvz1mzPr3tQdws8ua+XB/qdtno7ICfEXsoUNxgyKsAk9vECYZL0OlGTthmuWm
nDz1EBbhPzM90JVY8N6TkT2xGpA+yTG+3kqJJhkMiPCXAoXNaFPDv++2Q2S2f1tV/FF1TzzXZWIj
Ud9ynofj5/VqvTfFpgvK+5CN87Bz9Px1gMa27dHve0j7zly5VN+k4v68VFkPAhWpFFNayfFZRDqX
lGQA4CoOpTZEcJYpE/OntnO91gfrlcHZ0uPqMFY4V+INXRiM2hS0g445rKMv2HZ6EdqSVZH6ospd
KDGNPnx2tdR9FUrd6H6AzuoXtfGUYlPkysiMGyKlu8GXOtv1ZlKX+x643Wd7QtDBn0IE/DaRU+Xf
7p+YZR789pCyL89z0r1djgJIHvGG7UV9GDqlfgqbJAIsrYo947aCCRQeP6NNH1krzOzgeMG0kp5d
L490jRShRJ6bRh7jHqL79TsttKzVXaZd+2m002Og5/p5UoZkZ9DZabeDolQIvsUFSA6r+hGm6pok
+QJi978fAEQFZgjxHq7l4gg7lvDCFHTh3qDXsS90mNGJNqsvEfjiLXbL8+Oou9anVs/7U6014U6A
Kd0mtlKtXOPX0fh/PwSnH7pukq/Hr7neiVxEneLNroobeQDigPYYOpUhKr2daLpzACv7WXROuIdC
Yq5EDflX/7+DTqiQrVQSFknqlYJtiz2YcfkG1hHph9Sxw69pMAcPDZXCyqu+jk1vqzB25IZ7Gzve
hMEsLme1M2fj4Jo0DKjd3a1uB8FOm/R66yXBWvfn3fWY+ZP9M5qm1Lve0ADsVulEpnGInU7/FCst
11itjT+CcHT38xys5WHXwZDnY0hARYO+FvM8VL0Wu+gqfevVtPUOcdFDuVEh2GB2quwHOhmb+x/t
IjS9rcXVL6f7vDI4/YvPxgq5z3Ej1A+11bbPc9cFW01xXR9Oq3ZQ2+R3mkfVifp8/IbJ4uyHVuQ+
qm6cfrULrJ0UaDMHDiNYDKN0txOJ13my8VbXnSR+iqNceZntFLDUgG50DZ/x0IduDt9aGlkinLAr
7E58vv9Mi6n0/30mqcVBNJJF+eKZNKuZaGt3+kGgzPqFKzpBlMCZj0Zq1DS8wWurZtEf9b5WNlE2
O8essGvGvkq9c40J9QQXGdf7v+nmCCHfKvGSDNFk6bDcZrWKNKNnonVwjdT6hNTz53ZqpmNdoCFb
lvN/91dbRgAOEAmCvNlIrNmERQQo7XlkWGsYB/g/3tfUQzGNM0BvXG3UQzWbmi+gqf1IKuLjh1dm
1EUqiPQdpcSyHk8jOCdQWIxDxfd5jjTgOYkRBb7jVNMX1YiVS9TM+ilQmrWZ1+0zQ6+gEQOpkqDH
gOX6IzWsoAYHO4XHjGpjq7VdvzeSCiyxmZEIunW5y7Icb+DOWFOBvn23ZNk8rtTttigvFrvdV1ZR
g6VLj7OH7XNVOuWutIzoMXVJ0lABW+t7L9ZjeCeNGmTyQkFBCFysl40m8jZhBRfJqCDq74dUITHL
qQddD4XlcUZXlX51f7z/am+XpaEGVY7LnUMF7fB6g2snRsbZrrVjHhgKTpNYg2HQ/tsUw7iP53AN
aba4z3lKOT9weakWDFlK/uvloFV0oYmG9RHfs3rbeE63S8veeDWKOPrbUrz2mI6uvWWnVT/nba8U
iovj9LY84nTu/0zR+Y/r5W3cqLoJVYhjxqV+7sBF+m2sDAdRJZ/ivFV3WZz+gC9p7O/v8nUxQ1uJ
3oIU83EkAY2bYLFuWKix14SmdsxEEL+6+FBuzHQInxFZ0w+zQXLHoDlfSVDfXZQmLTAv6Su0jE56
jPSe6+X6cawtY6/ktov2AwHTbCLo/pR0W9Fqa26m77xgNG74XKhU4V3cqG6BLrbn3NSPEUC2Az6I
gZ9omjgYCQIYNrXVxgu65hiUpbWFC6T/d3+jb48z/X7NoEiGhYYm1uKSGBCX1ePZsY6oTY+7rLPy
je4MycGNrMSf1ehj5oTyxfIjYSqS/dOmvAHMT7FupINI7WPiju7GLl33KQI2Aq9UoHC5cq2/93DI
JXGr404oS/Lr04vQRqHMfWcfU87wEe/o+kkfJE5zMIfvOR/OSt634Dj87+kgE0LnIPLScF98raKc
R8RXYuc403r2RWLMD9Uw5F/0Mqh9vdaMQx3ZxUHPTKzkgGceJu5AP6FwPfR5Oz8kgd6/NAkO7hQK
5bNRFflz68BKqTQt2oA+ygG+qKREQxAO+Uo+uci35KuhPKMu49/AQZaQSrq4vVEGCTbR2pA/W11u
bQwNBWBRd2sCO7dhhbAt7VJU1BVI1fXrFzP3gVY0Tm8fRekmR0+Hg6MBfHkeGhuwAxzcTZnF7j4W
yEPeP+/vPSS0Oa4o6kWAyYsk1m64ISMXzBBWLdZfs8cP8IUhUPkpNO3r/bXeOX7mn2stvq0KeVis
zVvn6IQatuQOvPjJ6eyzDWthU5u9c7y/3sKMhuMnufCgzwCj8X3Rr7je1niuOjtg2H/kaupelKp/
LrQu3epN1H4dai/6LbzkoneVdeqRKfHRgmMqIzsnbaqI7f0fc7PRQNyBnZO3c1uigbD49pwe92kV
FvdxdBR7g5S0dYYZ+hh5jfHloyuR5EqtWpDfOOAtNX8Bu5mOQnZLeo6ggpLMym6oHP0Up7r9wYDC
CI8lYHOwuUyalg/Vue1cisLTTrot8kvRRj8Vt/odZ2P+ouXqtPvYg8mBISms5D3SN71Rc8BRSDhh
ZpjQnGxzUzde8uAV2ENmfb5mXba8+liKIoErT+LOmFcu7tu+nureGTkYsdpMfjW1tjwT8yZvA20X
TcavOjedlQJl+Xm8rUklJO0K4aCpixNiTQmzUbOxThGK/3udEd4WF9NiE9t1vGtnWm33t3MZdOR6
kjxFYwTMEcHy+utoMkwFCqqSEwh2se20ignlCFxxOw2j/U+voH+vjrk3Qwfs+VTvLy7/8j9aAqgr
yMVZG3g1V8By8q0GhdP1o2UB2xTqD6Oq1G0X1Phw3V/mvfdI64GiAz4h/yxCTplXVue5g3XCGk7Z
29P0zVAgCyUOQtiouISPInTEyq333nsEZ0HHB92pW7aOjdZu1aaxfUoMN7wgV99/TmwvJYRP5UbP
B/XX/WdcRha5lX+st+xDmEWl2yntpFM5lt/Ueugf0EWc/u1jx13DkLy3FGUGDycjGMfm+sjQWILb
Vw9QZwTtqqwt8yeHi2or+R8rUey9XYQdDzQNgKTUjLleKlGHInABI5zcoE8TP7BDdyPiLCVvQE7L
7+2iWEl333s47nr4fXSrpBzb9Yp52JhGpkb2ifllfSDQKI+dHlinFCjsh5dCQUpOYFyCtEZVfL3U
NBmdldSRc9Li/HeWGdOTmmDWVQXVuLKNtw/FYEDmFQxIKZfe5qd/DCO6fnCb0umcEyOE6BPMfANz
lEFKQYo1cMftt8ZS9J/krftm2XL9UGmXlFMQGs7J0LuznUl/ZndowcS54OMclACMyJ6/3T/7t6eE
CQ+sTJg3ElGydPiZuhkbRHcOTm1Y674Ng/as1prUG2jMA3jRjwm7Uccz5ZdVCU1UKYq4HEjkQT+O
DRnCmbvU3k5FHT47ZmqstIXedHquoyPL0KRCbJTEDKze9VYaWphZkzmGeBN6+cHJsmbTzFn/EivT
5A9J3j9VgrmBkwTRizDjZEOKOkQb9NLjXcIfftP0+hHuT8cUU++dlaj6NvK9+X0kyEwuJYJpiVw2
+xEtsExTTondh34DEuE3hlP9Q90N37MSqSUls409PG5ja7QV6IC88A6WVTTbKYj0cz+M7bEYU/Oo
J40hhWyexTgDQhVZiJy/a2yYUtZ/WfgjbrDtI3BnyPYpih3ubCuxf6fJYD8iz5XuKtMcHhVzcE7F
mI/Hvmq8rVWD2x4SJ1y5L9/5lJjxg32WHSU+28VHW9p5Q6LeKSfAqeM5i5BnnJLCOrdUiSsb/P5S
EljPZID51+JqLtO6Ma1yUk4WF/QTlHcErsESncO+qFeWuvlqbYmeYFLJWAAsurc4ahnScimyK/HZ
6ZtoGyeKfvKiRvWdqFFOhgtz0DRRrLr/2d48H4sCimLixoLS3Oj6fENFJIwYY3JG66w5xIAOD4Yb
94fCTNZu4/eWouUp1YmZ7NHSvl7KUaDYRHaQnJW2xPpmtMfHQR/bzdjkxQob/SYY8VR/LrW4Hbus
tyZrdBN01NzOryOt2E2REW3Z/19hyBTz/iYu0KcEI7meKwFeXCPki4sD6U0wdB2BAmHfldamUMpy
G6ZRtdPHGVMhpwgfBgtwiFU4zn5SjA6egTIDVUaxQU+04pOHvM/XKewrpGcoTMoqCz+a0vILHcz2
UHLgdPESrjc/cIpKSwwEXwj/+aeks15HXQt/ZKy598ys/Jhi4v92hGkFqE0mqxww43o9LGXCAfH9
FEuXvtgnxVw/JUWHLErhKD6SCULxBz0Sm5nUrfBHs0kuNt5zKwngApT09jPgA4EGgx0D3nAJYdFd
oRZFo6Znz5iRilRUFHnHapzNp1lPY2yestr7aTd93NLxyed/Gj1gwOJB9xcfjVkS5vgmPU73G1bL
4kiCeEJZtnLTc6eCd5xDNfbRC8j3Fl/3ylLLxh2nEYMF0ghYJFSfS7xF3ZZ9UmL8d67STH8K88zx
LZDuu0hzhscxEPbGxX/hObIj9RKEOIvd/xre+fje+F8WeL83U+3rVz8iYVi2g8jOhdaPe7dRo3OZ
qM2umsrpi8Vkc2W9d18yDSKuBAPMwI1k1DjMwVzlfXbu7dHggKcDKJa5Ff7g2VHGn5G1maEdhJs5
6/RNOaLUw0e5Zrj43raDLpczDlIga5mSB1Xt9agfZmdndMYvI9ixfYhP29nMuu/8n+HVULxsY09N
vLFBGX/MjOt/R52sEgADBTP1jnwtf+SX7SzCKajm7Gx2WUDTqHGfGruKzyAo1qwAb98wR5jKn04p
KF76KNdLVT1aAf3o5WdFRJNfDs5Ae9hTfqIO+lXv4nRNH/qmfSRR/WC/wT2SjEETXUQv+G2AdTWv
OY+l427UBFnHBtliWFJR6StFgWZLDvFQ7TwAFYbRHVDDcT8zfrRend5cm8neHDhSD/qRHDk+Mm6y
5VaLorWzSRnHY+pkrecLcCLHjMn6hqNWIUcy508x+3Caqt78waxfHOJY+edjXxmtUNmnRIaC7YAi
pV+/A7dOrHIo4ah1hjc+aVgN+JZTRhfUP8bL6Ii19vgyO6E1zuVBh4DLg7JsmShgnUyyVVja2TML
a2sCyt8aet35OCHpyH/o2SYNC3slfi8aI+BUpMgkYFKyLy6SpQKTKYK2nKxUeXCn0jiD0I6elVbt
MRXoGMu2vXUESzad86JYa9C/u7KU3pDUZMQFF+F6HEPaQxMEPS211HMZeu4BT8Lm1JeIVdd6Zfqt
qkUUNngF3n+xi34Mz4wGFA08ungygi6b3QkSJlHPNOexARy1TXst2CdD/cEZpVyFjwpEIOUoZeJS
SN5qnKb1ijl/HEetO0Zq+3+oO4/mupE1Tf+VG7VuVMObjr69AI4hRSNSltIGoZIoeJcG7tfPA6m6
r3io0RlNxCxmowoFS0wkkOYzr3HiTM35jZDmmlTWalz+elYnwd+38ahXOKSHG272NLhtAP1Mmbc0
N3UYlDvfE9mFmBXG46t9rt37k6EQQKMmAn0QNN4p0AjKezE2ddjckOXynfouDYK4mVBIjYYyPJcg
blHrDwnYNrEno53sQwDYqyEbXDJphDhBUghot3rya9r43WsCeeeOG3p407siukHDzInxjrbOxJ8n
5/H3Z+A4Jv1DxwqE3tOzYMIipqrzoLnphNtkuwaNrARqqPNaOO6VazQocP76a54eyN9H3IAc1Ga3
csZJrrIophwsvGMvW5eryltucLaKvrbaGF5oHPtAvxHl9mX0XkVBaiaZR6UD6d2Wh+vP0TVP+FSc
TNs3IEUnH0RihSvi6fx1LqXEZLm9qVbPoPMraj8ZB+lC+a5AtamSr9HY2dGegiYx0lplsQWr9QZw
sdx7uYuctUOVMOtD/53u0LUM0CNwdmmzWPszL+5ny8WizsSuYzNQDHr6qGqyaJsbZnszjlhmVnB3
8RrI/CRIXfO6MIhUFCC5j0Mo3beyK519Fo7heObznZzl397XlmKiA7+VvMyTdKXeouWw9NsbHLpW
EBGTN9I89/ujN4xVnJbKiAO7+s1+8vdRIY4Hm3oXqdLJKk2NJhjDhq+UVU5wC3r1oZ3tDpDLsu5H
4KRJ5+aP3WCGb1cxrmf26c8OBa7K/xn8JDqa0mFG0EK2Nz2NvFuFZuBOVKv/orD7D7/+xD/bjIRf
NpsD3hoqKU+/cNgbad71S3uzDGn7EVRytQ8qPVED4qKOGzKhw68HfH5VoTsA3I6eFqoiz7oVwi97
TeGnvRHF0L8UOcZqaeHr47SoO5TRC/RTw/nNyJc+c6b/bBmBdaGnZ5Jc0aF5OlPTmRZpllF7Y2Bm
cyzModh5E7xcqwnyKzNAm3/NQIX8erY/HRQUcoAWJL3sUw4Emsv0QJasu8kLvb4u/aC/djKcDwPR
eIfUzcR90fvn1JhPsaPf1i75xabMCDiMe/PpVLvaTLNq7lk+ee1+WlD+v+DmWvZyKOUraXlf8XH1
b0NpvB9gzd9gFSIoIvvOOcL2z2aPlAhUBQKjrQf39DnS2SpRjhnam6aOrIO7+PqLmUd0pqe6+DhH
Xnq9aD2d+c4nnKNv5+tWkgLPSZEI8eOTDw0oIayWhTK/LRCMx8HdeD1oDymBsJzfOotpqiQbzPVT
49beAeBRfgyKaOGTdN1lmnb9gWZvfs2HO1fn+cnrQB2b8i8XPZnIaSDe+zRWtd/kN/Ry0HTS4bIL
POHsAwHJb7HC9Lgs9XT8zRW4XTKEo2w3kCLPmp+p0WdNhefPjRzzDGstcNWxqTtsIQgGmttx0ijW
eMI/8xWezZVhCbv5A+QRMf/JR+gz1/DgoOc3tbKsrzWe1ZfAVaoXdTs9FNuh5szLuVj0ZExgCFCq
qZ6w2GitoI7xdLn1s6ycqR7alz1mMsVRpDDI6hhUbed1Ce28QN2ZqdL1IbLV4v9eyYrBt9ouoibg
nlAdOfV3L9e8oWAV6JfdsHZX5HHvqHCVu2GWVoycynzmUjw5t4FCklzSBAL3sVHIvvE4f8ifdT/6
Xud6Cn64Ogq95B8mr0JgHkudC7CLzt2vV9FpEsl4APJBYm6UHCL96OQ6FF3gtpEzua9MHNqS2SaF
aUqEB3xU4YgUl3kPKx2hHh3CWxek2FU3Ga9//RDP57w9AwuLfH67rE7WFEgCePJO4b6Szlruo3Ee
Lzv64S+VCTp/puS8+/V42+/7IVj+e87/Gu9kzo7MHJVnvfsqLKtuJ5HaukdpPnzz61FOV+33Nwsr
hl2CWORp7THDU8Ideum+KqPKeBAjPEmDNPOwhEF20Q11dNVgkHBmaj99legsUZ5AbAmI7dOtIiJZ
ZWa2uq9W1U0H3On8na+AM9e49cR68s4V+U6vpG/v8puOOLodbNPTzg+uAEXrr777ahh7nbSWPySY
rSF773TLDsJQdvBLUR5qRETedCjoJnZuivsBXuaZ+ttJaLU9CAEAhyHh5ObSsH30HzZOJcPNIKD0
XuV+1u49PRQvbAmTfO26c4owP3nJ+HTBYIH3BG78VEzLGS1XuKH2XrmForqul+JTVDgoPdG7mkZf
/Wag/H1qm9A/KStw11PQAlD03loRl32llzK7bBsdfbWbrNy1Eyz91F2ixIfieuYgOonnvg2K5A0s
yM1SjoPv6fvEI88pK1v7r7y5+QrNILiOZo3MdqfcmzWFUFF13SvXnOHp/3rfnOZR28hU6gkht4LS
hrR7OnI6YTSmW8t71S+wZmt/oH3rIuGegpY8LKk57boqK/ZegLkRbXJ9mPJmTAJcfJGlLup9t9pt
olv2Gx0MlHna3ryQmTiHYX+6v4GQcOcThW3odZI9cpSnj2mVVZ5TtvG/bJyJ6Iq6Z21fpYUphmiX
Og7Y37FV5fiu0V3m/Z5VwLfBGRYCNhAoGCenSLZ8cii0Yp32Ze6D4lDhAfGCd5rvKj84R6mOmMe/
TsvvQ9GygJGKoWMAfO7pPN2S4CV05vDLAmLtWAeWOEx2vVxEvkYPwggydRVVpvk2xH4sLjFN/a0L
mOoog4Nc2+puwExgTD0d36utWVPpLh+7Ge7IRYS2o3knh3z031dDbk1pbKBXsJ5bhdv6/nHalFXp
fiJb/Q1/hYT102HtYmgX5Q724yobA65clPvVHhksf7gMatGPcgeWyNSvHeiH4R2IULO8XWSTy9i1
U9DvqFqke5WSTJ+JwJ6ePjzRZqqMRjiVb5p9qFM9fTCCL9B7fmE+ApiEaeNWlXUo01aNO082w0PY
9qNx5ix4erZS0oZOD5kUuMgGwX6GmwwNtAPHwMu/UvmQ2HTPm1pNNsdW0+Rffr37T3fVt6G2cGDz
2yGuPTnGc6XZcMNSfIW8VzjXZaSBvcF0Cus3ll0Gd8uY43/IXgu8M1/89L2y0sHTw5egVoceyKmB
HGVujK6iucziagz0VRG2znHBU8CJi8A3LpA/ac/pzD97ryB8EVuiBILvJOfsyaccU6yomijHs9YI
6LgbmfKSPqszGJFddvz1i316nvMNEc7ZDnLKHjQA2VRPl43BGRYYahBZXHp+etG1DS3+upvipbeK
l9MauC8RbKviPFibi18P/ezNgrbdKnQs2k1943RosY6UDFGlxObcDZfbjvwxwVmsp+aExJQ90BT8
9YDP3usG148gdsGmAplz2giXhaEBubQpc9Vp+RHFxd6PQY/p62aVkfzd3YG6FNVTiFKU//jz5ICs
rJIi+lpNOQ1kYIegjqomlmUdRfHExXVmtGffkWyIXg++V5xPiFyejGaubrZmdu3nsZm55sRoCJbG
wstTl35I7VUbuBeWQuQt3Y2zuOHDr9/tScbAQuLNfleOonpIj/dkh05UcmtndNI8pitim+gZO+Wy
66cmrF90c4SzmOiyEttwU4Rf8hCfgbhSkfmglFS/5zrGs2xOw5u9AC3HzYv55FlyAug1iKYgj3Xg
FEdt1+pKdf3IJw9aTJHWcyINz94+3UaqW1jHQeTikDjZRfaos5lCJeSFdlLyFZ1VfUDCy4jduk4v
86rT95nvTDuPwOTMLnp2MrKJQICzhZk29dLtnv4hwMVZJRBhMzL07JTNh6XpX2H/7LztWpNucmAv
lxWK92dOjRPFYzpPxGEEgCiZUi4Fx3dyDY5pwU3UOWYeu4T18rU5THLeiblZ2oS/u28cHyWFi7me
7Q++aop7p7F1+8mvrfFaIgk5xV5XLW950BK4Wtm6D8D3vBsrkPOd0Dkc9iLzJuMooV7OHzkMp2tl
wkBOlIJFdhfYWaW/Zwr//nn+j+yxu/t+icv/+k/+/pkSpyiyXJ389b9uis+ik91X9Z/bP/uf/+3p
P/qvl+OjUFo8/uPmUy//cdDtl0+q6NrTf/PkVzDS30+y+6Q+PfnLvlWFWu71IxJ6j1LX6ttwPPP2
f/6f/vAfj99+y5ulf/znH5873artt2U81h9//+jyyz//sDaI4L//+Pv//uHtp4Z/d9NRBvurGPTj
s3/0+Emqf/7hmn+ysVjh1AVor9PP+eMf0+P2E8f8ExIWwRGONPyH2/iPf7SdUPk//8Aj4k8XGRr2
B109gNxbpUZ2+tvPbP9PajjWdo2Cvtoot3/89+M9+WT/+oT/aHVz1xWtkv/84+kJv4HBYEchAUEB
cjsFT5NrMyhx4EBnN55NqCOZ0XnXjQ7L+8GX4bkT9+n19X0sAJ7AxgHe0fbfNuYPG49oIBpl3U9o
dI/pmKQiHC2qT07+WXbpeOWEVdafOeS3c+tfwee3ISk30fEFT4mq02nFy6vCpiztYYoNf1K70UEU
sRX5ucr5TyYGDI4+LwEBQcHpVVLTKR1SPGPiPIva/HIzm0g4cD19yO029OLJa9tzsJyffLgtWQKU
tcWRLIenLzOva24nFUxxqqkTZu7SpEmdryWtH8SqzpxeP5sgASVFO8IfGLAnX67EEdeyq3CKR9n2
t04beV/cbhoucGvtX+hCcEP/sIv+XqY/Lsun1wO1yU06zw9gyLNM2D8nZ/Qm/Dx2FUSJcaL3IJe/
5hx9Ra29d7L0ouum3eTWz2lpni6WbVBqjowI9AhQyMkRnat07vy5nOO5tJbYbPw5kXVXn0k7no+C
VjxcU7qbtA3Bjj39cJSXkU0zKagMoDxui6AvbgYZ/PXr93e6OqhnU/aESQA/e+tNbu/3h62GHmC4
9qKHYeNZ4m00VcsdwOruUlr6XFD6k6EIDbdqK7y+5/ORLgCHkps8xh8SsEHddJMXF84yPZDRodv1
64ltK+3HDc3EIBHAjrKp4HCInLy9qeiGppPtGtdV4R7rRQ0f8n7U793K8F+uurKa2C9n8/tN9+Si
+3E5nq7/b6PCsgQSuuWxpx7VGT2aAZclRrV8dV+k63xVhlF7Db1GJLRSzHM45Z8sEvikxAsck/ij
nWZvcxkOodl0KwpdQ7inKJZehMEyn9nWPx+FMHRj0aOZc7Kta8eSaVD1a6wjAJw0r7PdJO1zkok/
eXlbJkhiRi7KXWc/XYspig/5aso1noSNJE/lGbfpUAQv7CIYvua6He5+vUSenx1bNr/ZrG4To+Hw
dDwUg/2m64c19pz1grc8ok4F0bVT+gGfuZclzhM7Jazf60hzYrEBAO1v1NZN6Oxkx20mfg3yEmuM
h1SwFxqH547s4yI1Vv321xN89tm2M4psDM046CDmKSB08LF/hNrixuhSyJtpzcpji0DimSP42Sig
5Dd9SyBFaJk+S09WY9g8YDc7ZbjDDQrPxrzrlbJe/+ZktlMK91VWOTf0s75JOYQFlajKiRe/72J/
ikJuaPtcavlsMhBEN1T8BtUAVXpKAaROooLK7e0YzJCxs8c0T2TXBrtfz+XZUciOxUkROQ5Ows12
6WTl0XUdQ1ysYtoKeHdV63oHCnJOSl+Wh18P9XxC21CgJ/FvIYk5hSWYc1YsE1nAlrA6a7w02nQB
KBbB7xnxcBNvMp/epj+xlegJRZ/OSYyh7pS9BrHu/dTiTEfQ+6JwG2DOdrBMa6LsBc9R8sRaUUCc
Kx3j0RPOvz3fTVpla5Qi67uBFJ4+BvvVKbMC5Fc5j9B3gMaiwWE7+L6cuWCef0MfKaXt9CBQZZyT
fWzgAZYJVG7iGieVQx4NgFH1qi8yp7ff/O43BNVGYR5jC/gE1ISfzslfLW8QzYwO+bj2LwPDbS86
7EfP3F3PVwpkP6hqW3ZP2fGZsEeb+ZNTL2Fchi2Y+cqRKNFP+ZnXhjM5T/vjzYwdytZwYEaUmGEw
nQBlvALr1jGYsqQkjUThgftL7s0pH74EoUrFB0MWpVvFwUB8ulNFn/pBPAggHsdMVnn72hcyaA42
UHaOT8MwuljYs2HtbJzvwFJVzUqDYESpIC6XSjymad1hUJS6ssEXT5ridebIMTik3MZijy/g3Dax
lVmVeIFz9Jq6MeC9ATNDibK2SnHBHhcviKcur9zolkM6W8JLKmhRcV/mszseJhlSgdhxnw3jvYeU
7oiNdhm5+7VttXUfBIWqYqsv9RgHfRVFyVB6S3DElU/kV7qU/Tsv78yj041VkwzMrn+ZupERfMgF
Bt435jehLhpwgZcgVwmozsSENbqAxmC1d2sES+lylsta3RupWwwHS4JQvibeXho08gM9e1ROyj46
ju3U4B5OuyvlTq28Ltir2S68V52c0/yQSxW6iQOSzr2vGk8Uu8pOh3uk0qwodmHy24jpymmNK0lw
FYOh670DvCG7fcB0MAMsq7zKeQtiKV+zpJ9FUX+qc+Rp9z2FXSdescTKYxpuutmpNhzUhUBwoCG6
7bogFsBEP8IqCzOglDNYygYH0LdmXhjrJVYBhr1zl9JFgNAWXXEXLLn/Nsy3pki3hvV0OYrA+boC
gTZ3tdOvURbXQSf4auMiEKkp0MqC0abz+wzFmC4BqNRYO7+r6pY4lN9+nxsAHbi7fCxtncarVwSo
/JliHxZ46rbK4f68gOZb3+lBO/4bqnxyuZQSTPTWDWkmHFrFmAHp2y1mnSk0Emes3/4KS6FdJ1kd
eN23aF814moqDM/Z90Y5ii+4qqyXwlnCNHH6WtZx6zckZi5ndRevdgE+4zA3oRKvezUAL1mE1ztO
gglmKKK95/QKJaPKjww728m0M+02bhsI1eMeJW+qdDt7yMzxS+SAUrl2w6GWj/j9QfJOIiqEawaS
yLFuzSZs8xeyz3LstoVvDRc8hPxcmWHrHdMoKO7Cxhy+GtIHgRF1hTKusikKYN8RYDfd3WAZlnJJ
+Rxn/LyWKdzuWAsjMi5xZ/fHv8ypsdtjBkhf7exoqOzYqLzGp7NZqgldOCDtsTBX6MWi9Y35UowF
0lBrXgzZ/Vw7QRFbCiLFzaxyRM3yrOm+hGyq8Zgr9vDnRjo5/hTG0CLinpnLNX0goz5MYT+Gl05e
WeYe+TNEVurcG2/V5GTZ1YxwQv0KxKXvHkQDFmGPTx9a9paTZ1ic5KLs4jRKwyW20mrs91XJ2bkf
HPwGjnmZNn3CScoNNuue12As0UpI0qX+y7marHeojprjMeBXuntXGix7GeR5tQ/deewulF04WaIc
sEOJK3FTScJyzMBfyqB6XFVQEADntZ3HfdOhN+TpqZ0+eJU7yMucjCe6KAzROFe9bDL3TkfZ5L+n
dJcbvKvI05d+iFn6UckMXijrXngHbEqj94Onihuzj4xsb9dl92haWmY3eT9gf7Eqty32VdojZY3o
Sli/HkRYr7FhoovJB9LTJ3eMFGjqqsvfdBOV9gRprahMKrb/bTW3k0g0jlcLwiKdUybWhmGPS5+E
/2JCe8zbtTLH7yZiNz50WNdv76xu7qUWrZlUc23cVks1vObgD+ykdkIjOzr2yKkBi0uJOG/66k1f
Db2V2KhMww2fU08e1jAs+5dLauOkmhvKlwdZCCrxhYNS3r6Hd1Ukqp1FeHCtfhAwgEqRPmRcVqTu
Ha3MaydSaGJaU1RcdpwX+BlaXlkmS2AX7QeV6bzct3qNPvg1F2dCE23yvw7Dkpsx2gOtugpkLsY4
XbCm3w34khrXsLqRxQpRD/VfrJMlvTibTA1gYLUWMzZVO+i9a2u1HMxxtNZdnqpgTHqJYUlsRUvX
wSPp1PoiZ7dYB2HAoEpozs/qxTBmoohnv/dwg17kZrhlmtT6s7ou7bdKYZ62mwM3i16YXOXgnydA
p3RIuPBjtJUjFD9bCjf7yu6DvzjWBvMGq6rsoDMPCTo2S28e+iL1KkRIOzf4OJb1GCWz0UCjW3SW
5TFfsqPekWuKEqB3mcmUaTiPvYsKdeKNnbfuI+FmD2gUUkqja1mZSWqNUxGvPUa8iTFNnaCSZ/sL
DECsF5I+8sUjNmkpLNcCzF7CgvKJ8UFIXcyjFBgTLbk9QDaqvOyguAM+FouYXpdW4aqkMXy2ImQ+
4yXw28CK7b4cJ9h9Qdbv7HKMsESvkA9E/9AoZs4uF2RMkI+DvRsH2M/QLIISaIctmkRF1hQkUjfL
X2E/yDEpMWoK95UYNGc74gcwF01Lhruot6Te22Zt1xfYUmjUse2RfHXsJSgIe6rthEM3SjmR6ZiH
qs3by6JpDb2XudWIuGunFOB3Vyz3VP2o6vuyN2uCGKMPD52PMYuqPQMpKl+674J1bO24kRaJqcTG
stw5o17MpKnSCZeKvlP3+boi5Mge8KzYq0qviIfAxwS4bKsNjFlvlDM5VWScgNK6B5urjy3frk4b
owqLftrkDc6XPBAtF+DkUNaSYyurGHzoYMcV0rEGqmNcBjsRlm2dFGvVflqESxO1dzrrzRhG+M13
tT0gJInzaWIZ5VTvMcsO9mBEZHDrSGsND9QW5pAAqR4SiiRZGsWaNoi974egKg/20qfDXZaaQ/Zy
wXU7ShSClNBTRDmO09XQlisE9I0/mQQmdoY3FVZvdozAdDm/ttdm9JIOwZPy1i3ddTxWrirnixX8
1BBjOeRbV6mqouqqJ5ZQb9oysht2WuGmxQsff9A+iI1cAu3G4jydzfXQGEXoXm4IRJVd285SeJ8B
WjQYJzQ2Gji7SHCR+vGIMoJbJT0+Sf1Hwha724lVyiEuhylNd3Tu9EXBhYialp/53kWRGUsZ4yuS
Ap0lOezRGday4O5oxzlxyQQfBmPJ8GUETQv2pxEWVeEuWO4hiANzAWBs1XFk5BiGidTXy24N6VTs
KPygk0zQ5YxxPpQ2r3/gFez5MtDjpQPHW7uqvjeNblxjH+en913uZR0x+KCHXSaE+0o00/jCA/lZ
JDYn1HWWOm6ZZIvwVeJkvsEN1Ukh9pi6RuODzmznYSG3ZbnZkbYOAELh40VmU6nDWCwqA4uBt0kS
uBhPDpn/hVq/78e4KGuZLKYDERW0d0rxRfQ9ByBXIxLorXFrChpWLPk25fG6hRL5SE0h20ssSx5S
M+cEMbCUWmKN2oIVO7IY+7ixSv1JcKlPiR4MG08NG6enRNTp9B72j4tA6mRPbdxbvf9Glmtd75HX
0kVs15Xy47prCjMhcBUjfjahGC+gdiP6XK9D+8YDRYiF92h4ClrrEtz5ZgYQx6nrOcOiKy8fbITc
0DL1xhnrjrBuL/y2x1JD1DRn4kHP4StrKg181DAqGHarmTVlnOfD+Ig2so9Z7NKzDXEolxhUlUgA
Yx8bqHcSMOpnlAgoma54AZo7crbpaxsu/Xu/QBXNTVNiKbOyyJbIBTA9zIxKXi90LdudJ4x5u2/U
LEDNGiX+Gxpt6dgnHfo0GSq4Wlt3bvZ2Vtb+HjWJ/G7mpOvfRoWAKTzngWQp6aUKdgOoqEPjBaZx
EGBy/INZrU2bBK036bjsWlsloz1w61VLud7rtsxUHHGZXgfGiFBHXrbG28HPAvNtH9rphFFJNb5c
B9e5m6U2nSTMXYNOZZQbe98c/UOUa309mKOrY+UtQ8ip1ncYmWTd3ahJGQmxK2TYpO1jaOnqHMnq
xmprZ7sO0vRou7qc0cUg0bin5jE9ZkPbfq370fN2jSG5PQuv2gSJrbn9NIODdrlyXTHLpEXxHw3u
KvMUaXCAV47HGSdajmmWT1fKK4QI5+iDgfuxuK9MLOl5xLzSyyEoQrN667RNq5q4t5cMRFzkYAz5
Mm8Nuvex0ZtyGBICIH6CC2DwrhHz+nYK2F4ooLbeeNAY8cjdpDzvAZXu8Y1LKoisJFmos7PWdtOF
0+WiIEDOIbg8wxqv5pWgPUE2jTSE3Vqw6Ezt54CIbVflj2Iw5MaEC9dP8yD1l3JQEOG7iFuHdbqZ
yPcGatdkPFklY46MFh+tNM8PDXwAlaRt46fQqiQR8NrYzruucMx3Y8npzWFbm80RGzOcAlFGr/YD
2ua3LQI+Dd+hBy0REKl/yXTaRccgzKuH3qvByynV1oeqdwsHDOUaPXizNvo7u/KnlMzLd7z+L12Q
yL2pG5pkH3m3kLEqTC6XfT4TesfVrP23OaTrateNhu3HxhCoAgBgM46HzF1X96oJtPcGcqmejzOh
YFtzTg8qujcoZ5RXKBGEwc4PKsPd2yPCuxRkh8/W4rmcbX5JsBIonXokytU87ik2EZCDwcz6RAw9
mcIoZ+/Cm9bajwfiTTztrHl9s66G/pj5iMnFXWVaD+Hi+Tftwi9BNInOelxM/vhuKoQp2Rzm4O1Z
ccQOlE897lqNm2eM2o3uYsrDPfhzUWb1cZB9UMWIr7Sfm2hEQNagSzvHaLBMVqJVIF84bafn/ZJH
WCISgDZWPOlOfzKmXBSoT3QWmvUAoMWR9meaxoQa+pUAwAJdxwjn2xZHhGhvo8sQcckP86tVFVaF
/9RYwaMfDaM4UvZzmKoOg55lOKHGGEAcoxZB4TmGd2cNt11RRITdYe0H1yOohYdWhF26K/y+x3PZ
a+w3BuItLWcowW4sZ3+L3eoSt49Gz/NmtlW+I+RDNabPuUMTkXps/mGCS4QsYYsLvQcz1oyrMEJG
YNSu+Bx02SRjqpKIkpaBVdVHnHgUQlhhzXEILCaz9kbWRNmuzkockCpd1B+HiWMmlotLmL2aa/3W
GML1ZVpm86NohpVdPhdCvZj6cfzCusycPRoTQfEVc652OJrExsaLFA8NkN1qzelPj8KqL0KhVXsE
vMzNOVihdg5kvab5EWvFtYo3VO+wF6Za/5qHgnNHN7l1V6cFNsQI2okPaAnirGCNhQgRCF6rxUhv
jCWEHfA6X/TmxDkAQz5OuHiG+tbsQwDA1bDa1q7DwU98pnBQNh/N0kfDMROWVEeZ9ZSpUPskV39T
EcahZtpPtm881K5ZYElQkyeg6NWv+PLFuWfW8lXtQA9MPH+m4TJUU9HfhKk/fZ3myoBUilQQ57Sd
ki0HFfkKAL3iuoIc/gh1sMF5VOsP/Rjl9vsx7XX9tZyJvg+w6J0ptvzOti4X2Zfd6xwWwIDaaKjy
N76iWU0VYCjfq0y9aqslFCQRysJUgaXhtD3BLgZ4pEVevkt7z77gPX/EO+wau8mXWAx+jdq+2iHT
+aWt7flDGYUS5/csOvrB9EJuIafRW8cQAxSozZPtfs5Cd8mv/q1nK6VVG7VxLgyr3Y3g1+4Mv3Vg
hdql5pLsXWqGpSHVB8oSHqkMGDueW07ey38LuxnbStI/EvQWTGaGysVIo6jULyPtWK/JzKyCHZ0T
noKnlnd91M3cMYOu3v66LvyskrrxDSjWQnhAmtgzT+rCbQS5b6l8gwSkBCZBiRKRkzTaSdOYf7M4
TGJI34UeElgCH2ms06Lt7Mxq7YH+WkZR3WRcgztXLfNvtrwZhZYIIhobmAVEzUnxXvqeq7occJd2
A/GCJKi9BtjinBnlBFAXbqKHAAQppdMZQ6PmVEdKZkq4tpJGHE1GnR5Exa0TY3PUDvtAVsttodzw
dgpMcooqG4y3IRfeVxQDCH1+/wNuapoOiGsI3MFJk3r0UtcyDD4ggbJOJhVEiWEi/dQOxt/tiv8X
GKz+sX2txOOjAoT1/wHyymct/u+BV7vHtvkkqh9RV9s/+A66srw/wfKDWwWuAo4DGs9/g67CPzcU
C83MjWAOxGTT+/4bdOUFf9K142cbmxvE+tan/htz5bl/8utoKaNgyB8AB//vIVfbEgXGS88OADjd
H/y+n7Z9urYy5rJYUbXphENDMiLKUf2wX4qhu/jhnfwERrMttH/1ZL4NBbt0a/5wlMD3O2m9V0WQ
rq6Wc0Kmk8cMZx/QgcYuOoC7mZtZf5xEU78texEe+2I8h7D/huI8HR8LD4f9j5wWb/3pVInLlrTJ
VpUUbpXld5adh4hohSgul86IYo/hlj7hYTbpm6W0xGMG7SlIuE2s14EzBp8zLOfvkDoTwU7Ui9nE
ZYXtS7xaIhgOaWU01sFey6Y9BlY5fUW5DzGK1s+HPEHEpdgJg2gzKcfOBpolhvbrnHYgWRvw7xYW
CfSyMxU1WywypH9lwTK+J/qx35rSaG+icTHUfmrr/Mzpznn0k6+y4X8QLN6+yrOOXG+mwl9KlUxF
BB6Uzq39qR2h4QAh9+juGFSl31OHsj7VklbBjl5bMRHu92YW+6szfFmbySaxzFPvYOR15tMJyfrP
EvtvMvWxBwnmtWVIeTDLvPJYN9r5bM0gx48g/dSbVNlTvsvLuv7L0/lQH4wxFPMF1gbdAwV0p0MY
N8W7eGgExrThJsc3+wZwZFwd1OdSL/MbWQWy2RvMYrq1Fp3fjjNyiC+k2+fYAaa6xI+yCRp5SUDc
kiSVc7PGTdT7ejf7thL7Ci0npNSEm4td3hQ4gEdVqz6ZJB+EVv5iAVXSeMrfrEhoGzspnfAjxUfM
cHGGmfp9ToS2HmgpBcEOraIi2LWrVq+5aLLszmmJUxKAM/mngEKYf2F3tjcfp2CG3uSLAAsnCYRo
2Fcqdfq4l55UO3MtKJcSXZvVjmJbSAjvrh4B8krCqmMwb2jULHSihp1ap8q5Hv8Xe++x3DiWheu+
y5mjY8MDUwAk5U1KKZOTHekE77Hhnv58yO6IW6LyilHzM+ru6gqBILdZ61+/0ZihEKMne8LWLaf4
kjp+KnaEwVUMLRVrOgJy7xiW67Nv/OSFHftykdAHwE7cOL3PpYeBl4w1X+7XFMXVPs1GvdgXrIoy
zEVlFOfon4oiwqi1N3ZDY/jVbaZnVJ81w40hspOpMKOCnXNrOCTARmbhTn442X1FCS/HXv7AxzMh
43YwcW3kR1pWoq5arIjXybeSyM2pzgNRlR7zgJwJ0g63qWmv5ZJIZ7F4FED//kDyOHYZd2N0JI5t
0yDvLTlJD6BktUs9l+hWxPipvc1hTkBDmhgcrxgk70eRNYFXKPn2+fO3SuPoQNriJAVCMuRI7ge/
Dl2LEbQXIPMZ4sahq61Lo0cxYkDKPtQ6xtefP+9oKv7nBMY9DZIGHkvcHseOdSgm9LrRLaqAaiIL
1gJ06+aKDqmrve+qnTuis1YrGvATjJZ2FOdF25g/gMXrZT8DkgHyyGK/2gRxknwdnzIcPXJ+2T4f
xCSYPlSZ8NOh4Lw/oeFQNfrQEudeakt1R1qwfUCGYO0mQXji1jfpYIlzclaNpevTf8EOMwdr3dfk
nxysLhYnbqz3bIXt83BfQ0jePFrhm4ijy7HS+goumRJhX6IZC0fkUfjHL1l5ovD9yyEMqQWNEjJp
2Dj2sX2J3uT2JDwg96SexrukyPpsx3FmZkFp9e5vba4XpjJIfEDbuqQjPmlJua4ZfNdFoKsJqUbe
QXJs7dXU98rpWhFB4SgIhullGam6tE+pnD4uXojDW5jmHyb5B2UuFm62O8rtI8MX+aGbdX+Qsyz3
qVslD+mqnUoXOyqoYZkhcoJd9Ee3QDLLsfWS5iLDiDVDgNQW1lMLfQG8g5G+Cr14NSOnnarkAKAa
3yLNzp+mqQNRmFp8ZT/fRe8XBbXLn0YI7wCKGdqU412brDb4rp61IbSq6b6AFBeIMV8eP3/KH5HL
/3c4/PcxMH8wDYBgTy7r0dpDuMfNmONiiUO7/2Vpy0IPS/ynvqSqWH4qq5H7oe/Wr2VTjFcyrgwj
nEWVCQIGnTznDMepiR7V9nYtDIwTztbvS7ntw0HHo3TcxJtbbPsRD6vxMpyXJR+um7CKaG1PA93F
sqzKx6+wHzKm0KMeyTaHL72M/cPn383fno4bzeZvQNAErozvjwlssAjJUU4DJjnojAA2vVudw+II
liTuIyI/tet8NKYy0kGidp27Tt8+/wTvi6b/vj9eusKETM93eCxFg7edUOSxBsYK+9FwaPClhLLa
znd14xS4HBXpmbH04+7zxx4dkNtz4TY7FP82p6TFDnv/5iaRCEbXTE1IimSd7hhKi69F3FIajWac
X1OruTuNSIFbqA8ZZrFzsuUzkVFekJVUrM0eumAyn7hG358Efz6Uy+3FRYqIDIvMo1ObNSJMbNRV
uMoC+pEVD+dKzOrJKqz1ckw67/nzb2Fb+e93BgcBzogoiqjjMQc6+hJmUga1nFtMr0w/yjXN3uVg
c4HGaOahbFxvp9fJsgcTdk58/x+3/j+fDEH//ZNXvagKLzcV7CpKxdiW+U66c3HqNngPufz5QvH6
tzjk0ORt/gDvHzP5tlNAxhvDoknKs7hI5bXZmWC8Sq8eVQHO2ivth+p1d79RH4MkdeOvpEmIa2vR
/Yu+rPPzDEjzuz3apwz7qU4+fv1Q96CiwMfFLcY7WoMAv0a/+DhC9M10F7emd59qc8/QUhRYZSu+
GLcAkTXWYaSAu2FCsiM8O8JfhnilfM5DJ8vyS4gQNlN62kSGXGbH9Wau0mkDkjydn6VRD2nYM7Jh
7h9nphvBsElenMT2s13RUz7joV8cWPjrHVyELdo4voIKqEtQfC8x6WJSl2vUhgVK2ave7MRPXizS
UbOA+JJ03QloZnFYwtSr9tXcLD+1RLbJbpg843wiDgp+TjmMc8TwS0YwhmyONGZir1Y7iVsAP69k
4uuMbTAwiRKX+eitZWj5+uhGAnn4rUH6KIycRjfORd34/Tk1M4xiDEUcEN28sR+m2p9kqKYWl7bO
kkYcVgvjv4C55FhRuJdmd6hSfegvlmUe9oDpehFRPntvXquRp+rNTvvk6MqfgpbGbY4gLs49GHbb
/TYkhn2haZf2GjWFll5UMAB3VqxVa1SManicbbN+AR7uf3uxyYBrxrqdoK2+y34nOi3AOWvT8hh7
LiOhsd08/aBsSzsGCX31KKy4nPfO6hfdGRt/gswpZB7vM7BbLdBrfbmtVKH/Vt48//D0JLmhOR7N
R7T26TOs2YUWIO2tawUsSltcG0kapGldTxSjhrlNdpSfBnIo8zw0ZjHkO8etKz1oYs6wYGqQGwfc
DK13UzRm+lIWjr9Ehr7wgw4iyZtgkKpro9lI/MPquFUa1k3jR7NeLStMEds8r7qCXNJuUQV/jz7u
16Ly9YlRpyHQ+NjynEGWnkFUWAY9zJtl7MKW1Dl+P2DwJ69e1PdsHHyYjJkQrwZ16S/aiGWLVynX
NyIv45ckT4YqysWsz+dLsdhmkGiV+dhpeftaq0ncg1czLComUUQCmuZFWWcIznLw4SU0fCTrYAfr
fDOMKzNXrTEX95z3cn9inlv4gV+6OXustswLZGWOPNCz0L13tam6ndHY8XhJsBXtoYZ0zjj0sxbH
e5QxmRsM7VQ3UVY2ye045PkYLHZa033mMwNNL2nsAP9Zk3dRhI9emE7e5VE65ooFKltmKqtM6E0B
3NvvMECGPrRd2UwhsABRzXNTCz0cm7l9s4o5+e7VJuNFe16VFy5p7o27EkoaPrYjWBRfp+ryXd7H
yruAAmAVIaZT2vm4GIkW5kkBjWHgsv8hNWudCW5qneaC12/mG7XYsX7Ik4XqS+HyCiTTzJmICO6R
ejCuJg18wKWQEVAKiY0hjm03sMAGx+qJoBFLdYCmm+RBruEbtC+M2md14x3/Qtc+MWZPpXmTs/1m
WIODU54ZTFuGqGPI1uzkKiRc0cpjTasSw0c3zv2bmh/Ki2imBbkl7PCGnzEdrkBZ8z6KnWo0GZZY
JDh3ZWy8xKmXw2qw/Ya4e9IOniZs9kZsfRR4UVHJ7IUpJ0Qo5ohkEeRwwL/Bw9FklPm1/nN2huZe
w4YSpyxtcZ2Dlmo+P/wiMZBlXMv4GbrJl5pMIQhRXsV+KrAIfDU003sbfF++lHa1PtZlobbvdd72
nun3jwvGc3zuFTbtTp813w7sNOaa6V1Pe9XtmJprMHOfCiexzbuYqWW55y60hzOgduN6iK3G2zkr
X83ObuBXMuRqQRKa0fri2wX57NAG+jXCJbtNAiNX00OzcMcE9aj3yw72rRIBNhkdC2Qdy6s01e1m
PzLIwVXAr8WlKdr1bpzT4kGQHIOgrDBlgRC9s8FyMOGuz/wMtW6oYLnPO89utDNzqEb0FbOj3zR4
Xs57oKD4jDAKVn7VZ/Ev0gTiIpzzWVykrAg/KotOt651BniwYIbSVxhoMqTce4NDtdUXFq1o3q/3
2mRUv8VqZs/8Beut16Qi0nluq1ev7Cb839c8TaMU8xhmfmbaJNHiWXVE9kxcBWZCIGowFV36RU99
Z710UKdHCnl6desZzSDDujXBC0XnO1/wVV+esmoe3ZDefn4ei3puLpaexXJmweDAwmTsGJd6A91/
1DdLUZzN+uoAypDdrgJ9mtY3jk/9hoBk2vi296Y4UFjMpdGamZAfVSOcczXNLlVV18q6DERdbCY8
fZ03cWDHTW7cqslS0xX+OP1dkcjeiVa9dsYQU4S+DLtuRvXTVE35rVpXlwm3FCBRYVfnPieC3lnL
AbJtaV7rW5ZYoGd1Zkewo1xtZxorzKQlwUsSKkIj5b4WaiRUptETzg096S/YOfDfS98Z7/MaLSuu
UM5TS0jQl7XW1+F8Lcr82iC1BXAVMyqAVlMpddDWfFdMtXY1KdmksFnyNgv77ksqHahpsB3LcG37
69Kv+t8lKtZnOIV3HbFDAYXNBWZ8dXqquvvYvSAdIeQZMs0WC+xv9dU/1JBFzfZMOzhEtpHDs6pw
NojDaelI0rHtLv+Z2plyQgMBw21GBGoZzO5WHVC5Y9RkVgMEj8nhxAxyZXl8fDdR3zoskXpOdlQb
EU4T2O73YsnSALimOGWB/JcmhC78T6Kxx0TQOravbme9IWEIParfwjPARzI7oAPw/UiB3vwSbvtg
pTYcgwS5wznIkvjZ2Nb8iJcWkPEoKvPU3JDu80NNChQBt4uUTdQetEnvv9MhoV+ocjwFfJ9T+aIm
S4fYX8ukSK6d4YwhIBis36R+ExWGlj65AkZb2HR564U68/qnUpgqDSdPH+/9qhawo2MBcspudrwA
dCb1bntTT37bhpOUEbTZsQv8xOsWej1jXLbnLhS+mpb8mgYnG3cymUi+N5TBpkCtU/xoO1/qF2vl
t1OY2q6GGww/WjAymxuCcVzkgyr1sWYOs8SPkjX/vRdyNiMIwuYbeK14LdbYSoPch0FFnSCrOhST
Vc9RskLDQXzi+bDnJpbd2Tq5enrpxKXztUhnlYSJNLvXhFnSg6mjuwjLClYmKHVaHQovNqj0hsFt
dxYwu3Zp1rAbIzvGhTPA9QSZw7zkb2mftU7QpBQEcDaA0iO8+yFN9FI4V0jD3W8QFdbvY7Zkxa6r
O6iPbu8LLapiu4I7N2ljHkJby2RkLxDrQ6qgem9XEBiCUtRQgGLVPuNtiu5T2S4xdXDriP2rer/4
Fmsq5kCx62KnGfbIvJ0Z6ptDxWZhjj9a+4HykfNoNZskMHl2E6ZZ3iBCd5bh1l/dtIF5NBVX3GNe
H7aiafpozpM4w9fJh4Ywz7YeylrLIeBi3XNKQf6xZ3I2oe7m87YZoNlHjWMXw9gQUHVDeOL1Xsfl
I5JEYxMtRd5sU3XOCbnkxw4SVAIclQgrRofERL7fDyW1jj3haLAxne1L+Ofpcz0N5V5HKB+feNbH
88xmpMYzwC0NyBZHe0/Vmp8Wst7oD32x401nkBDUOSRCaZeg29XOGAoR5VkmbpxqMPafowEfv1oS
cpirAj0wLUXz+v5V9cXAPxeYM+wSf7lZUeYfNIjDkaOU2DtwGE9gwttXd4Q+mMAdHOAIEHVxnB9H
vos35T01RjW38YvXLBb+iIosEqqWr36XTZSH8pRb2pEh4x9IgIMU5YUwNpeFPyFB/7g0mBB1YzY6
BIT5aXNV+LP2nPVivFh8qNhzR5syyT6LtERJBqgVAxTNc8LEb7qbz7/uv7w+Ph+b7wKzKp8j9/3X
rVUQsFKZ8EHqTAMXH5ydP03j2WjZ8MATvQnFkovzzx9q/mWNsZwxLmTrIDI9ntTkiLgKtxr7EPLi
+KtiNViQmXB6iCARVcN+0IY8CzXmGPJQOfNgI6xJlu/JYODV21ISVhHasq7aQTCJ961up3YoC6Wu
fZQARWi4HV2KNRFkB21Q116F2VMnG03xuC6wf+Iks0IFa4oUct+89lEh6FE1uEMVlBgRO6Hdk93A
5ezNDepXq0CWZ1QxFsZNh21Du0gnihkn9gdfq3tmc3BngkmkeMnVgyvNEzvy422IhzO0JkaSWBMw
UHj/GxWD5pZ6R1JNWZbGG1ESsRmaPbqxE8/5CxAHu+UPXQfzD8DQ98/RePKQNVKFkNU22a9n0Vdg
6rRDr3EvLdpMRDo4+ZABPZ16x4/bntApgrFc5gIe5hxHXKE1Rv3szBBNHSPRD749T7vYyjy0HmR2
aJn/72Jptg2INtaAk74Z9QnreBQkxq5era6Erxr76w03epsyj5/l7cDmT8OSAc0pf76PPyNTQZ9v
eGNdoQA+ujRc4r6E2wxM5h2zC5PBg6PAenb/XbbQf1/Nc7cCSt8IIMdMJV3VfY/SYghd4oPu2PMZ
ch0awFjvtBdVAnvYFObngJXjziy17O7zzf2Xu8pGHsT7YVe8mUG/X0XIizBkGKFljPPg7RWRM3e6
auawFKJ++fxRf1k0EEn9zeiL75N74+hRHuoWTmje1F2XhwR5gQzq2K13hOx0gZ3k/dO/fyDmx9uP
x+gK2s77B7IThdZBjw293M72HtOSMwma8Ni6znLVogM98Txju2zf304YGjmY/jDl3UaJR1uyrhan
dwRrpiOLEeyqrcwh4Bioopa4loOOxmc95JNaHhvH1nqkLb71pOWImEn4wWMhdPIsIbWtcNRNAsqr
RW4WWxDEoVB/yQZcwiPRLIDtS+0T5jvFvX5qyPHxrOcVtoE4JwUWOMfLviRxQ1+wjg5jYOGLTs35
bYlwIjBaW3QQfWH7z5NmkvaWmedQMtdTdicfrzgONWxO4AcyZWDk8v5Hi8HXVGUhnnF7nBlwZzMP
s1iat0HmDnACbExHwNH4fKX8ZbNzkhqYdWx2yx88chrfRbLS+SQWGizKlXHWhZlk64m53d+eAgWL
yS17fRswHL1aDc3IKHgKorz1vqNYCuGNNCciY/St5jpahVt+15ZyD5veO7Y2Zl+5gCzlFAJnfANf
7hCStiDjtB3naTO0oalr7h2gMCj6AOk+SxPjZqzKZZ8LB3/HeCy6U7m1H+bHnOCbKwC21nTfFrXq
+3eH2O63KcR+NF+avPUIVD7zCON+GvRmUbTXk4PRsIQA3mRp9soiqALbUP+zqfv/Ne/5W/fMcIcZ
HnczJJvjbNlqQKKejiWtqmotF3WbZXzt89J4aJe4dwNSfAdMIF1L00NRz/NvdEL+clekif6TOhrF
Lq4MXrz7fPX9ZclDdWCgvYWR8h0dfTf92Hula/YQQzT5vbLi5dzsHfNCjDNiy5QucYIJcQII+Vg9
bAwUBkgAeozyjr08vELz0DYlKrSqNTtH3V9EiIz8ALC4DV0uA3wTRnGVjMjE//Xb4snDvWpSxvMJ
jk7leOZQxt1zpNfOxV3CzPVWM3CVQeUcny12N/ygTa2/f/7QPwYa7zcFHq0uQUJb2C+Wx0d7r07L
eAPN2HtO3XmhZitjuKGwSZuo54JFNpEPCkuA1meMIykO1Q5d7goR3aiGZ3cjuzPIsJIqXERidHsw
Rw9zUG8TygJ3Txn4ZqPfQEbDrDD3rN/JYHN+mboEpYnt2d6vrVWiMaPkdQ7JlBozl1+/XJer7E9c
tB/vdGgP3OpYpJjs9WM8RisKD0EQYKKmRvvQkSCFHtlDlCLT+vzz7/XDo/60njAYyWmGC7txaP8J
p+VYpGQJ4qOwNIbHtdXmg+wmDHcT4o4+f9KHBcs1TrW0zbMZpmCw9P5JqVei15vAvYD402jSW3le
gfuEQtObaO51GbVm038xjarff/7kj2QQFqunbxwxDJRh4m/n+j/aP7CCTVgTr6HvFOKh0kmeNBcA
8s5z6rN1WZ27ooIXqKG4jZismDd91tf3etJaiEhi9zzP2v6mRz6bnGgBPlwoRELimo/V4B9KsnO0
qIVfmjWvvobZ7MjrxFPOpU0E0wk7KxwoecF3m4cSH6L0xlR2GQgcm4PZuUI/VRtzONcwAfepjjw1
HNymMHYuQ9uXAdPjFzHbG1fLnjtYilU2MUA1UfDQmDgzgdoML0EFE2CaAOPL7ps/596POqtnfZdU
U+VdG3Tu1W7C9vxB09rxtvT6od3bqdjco7OlXSNpZEiOUFxaSJtazUnOrak1FNJO6P6hBsGZERQo
VLKbce3u9vqovGs/I6wJnBbYGyFlAri4WKlQ6KW3JJl8RZDpprl67XUdMqhRdnCcLLdUHcYgAJLR
hPjkkchVElW7RFn1RdzmAPRTp3psAejM+vMpd0YncPwiW86xX0BYVnDWa1Ezmao/UwxL3S+lt3SS
cFgWxJvZTvZXv53HX7ZXr9VZUpZolji/yPQ0ug43Ws6fxtzTuTJB62AqE642jsMPWUjjG6Ol3g9G
lE/UlmoGqLfHsr0bSpx1An4oCQXa1eLfthujPO/JbmKC4LTWz7S1UKBhk6de81pab4yhjct1NuCQ
al3e+DsH2WAVlktBhhm1anaxZjnOOQ7SFHg9Zjw8MAlEqIPHBPCGsRRdwufIHBUIZylMyKM97ZGb
OhSu82S6PN1quocKh3dxaGroyBHiH8it01CtT1VTia9en7SvjHiLKVhZC17AlAflItTTVkaqn5rb
2Jqnn55RzWJX+d3ybVhlagTIy8uvmmode5fkg6eFqFbNNshp6cqAzSIkzLgJcwTUl25y5q56nh+U
EVdnAlZSdwZ44CFSxG5CRFYmWjRs2uzDdGgxBgnafJmRqHmD8UYcRdfjT1rRaHMf442HXAoV0yL0
DusKO0+QmBj1NUy90g8cihsibMoc76OkrLbxQVlrzXk7NE28g9U2LZCHlLIimVTCwnokds1DUkzz
j4bpr3mVGNLfo+/srZ1auja7qjWHaPkstbqXjkPurnYSr8bds1XXsJCq5yxpjUfFyL7ekcwhVaS0
DTSejM7/4pPK/ZjhCu6EE3DsD8F48Ue/jpMBJO07LyW1mhMsrb7CpodxCoknnXAQbb0WIa3HCBJf
5F5qUaeDAG8aY+MrOdTNrkNH+JMGQJ2XuWlizF0uIyqtRPk/AVc1zAjGdtiTnwj0PNgWX8zYD3DH
u8n12n3CdJifeNHqIsQuEX8t34MjHVQ5OxIjkNb/ZddO+1KsIN+Ib00LeouhN5f6Mvi/l2mMOQqc
ZGQ/906CRlR5rQrGtEoYN1s44kUmNKkqGlBri30fQ+G+LCg+byj/5RB0Wg1bD5g4PhUg8fE43tr5
P75vMHRIMnl/T2ACVRbpBO5rxe0Y5UiMDo3WrKeuo483ocuZvxm+QV3mP466zIHcLcgcMUNjNTFG
7Vgu3wo8nIJEat4Fa6m/Q343XjZWsxyKpG5fISCwZurCCwuxMcVWoz2byXgMDDg5BybLr02taV+J
qI9PRZ787fJ0t3Q1mkkmRB+a8B7cjRALRglDYrnVHtW0+7VyPGYXGWO3SwaB2Rq4zjx/4dyRX1rG
zedVm6f3U4VN9eVGhsJSQOndMxOR7FTc5V/qF5pc4QJsMhLkmn//k1GCFhVKkSk0CPD8MTCqJ6uw
6l8J2T5RgX7sgEDLqHchM3t0gAwh3z8KVkVdaLKfwoTxL1ZmMPkpOr3sN6iIc6tmsoRrtWAKEpe4
9qRzfTky8T3RHH68ydHegdn9qWSIDjhaonZTm9yZjD/BJrXDhLFO4LXzq2kP1s2omlOhmH99HJMQ
5hLodOk23r/zPIJCei5Y6JiM5k0syvLHjGL2HIUCmic/laf2xgcEhi+ZuQv6Rco11EBH45B0xIBZ
zOBXOHt5Z9B0m8dat5hESSeOOOGHMzyf3LNJrt6XnskU1iRzdwrC+Ntb0+FSLRkGeQnHKH3txZgh
zpvUSnbjq9mt7ncsh37DBbdfjFXqz5/Xpx/XMO9MVQZeYxmwbY7e2dOJUsspBEOmTf15gfgdUl2J
iHtJHk486S9vpusGtzsu4VgxH9uNSn/REovxa8h4K03DFC7LjBGY5bxO2IWpS4x3+ldghyI+WJkN
SOuINL1apeRmZ2NbX5okVs+plhkPgxZDEkKFsqrDaDf6V0fTZRvMqX2DJEreCwbvWMeJGR8P1Mp1
RX3diB9rZVqkrMM7PBQgbV+rxk++k2KEp1dFl3w5jRVpvOnoJXvDGm34VUNW3nkyw7PPmXt8Pg28
QQ6TY5dplBVmDEO7y3C7cfUk3ZWa2fywe8pbxq6kMlArQpgZtAwJSopNkhFOgiTXg2vG4xvQ87QE
Rr92jNsmv4uvRwg97f1YJjADljVL671nwsEJW0SGp0CDv/0UrC9sI3WDH+O4KWHyMCB9bemH5uK1
LB3jai55O22cYGZB+Ph3ju1cbLQANM/caoBXmxfo+62MK2y6QlWifvH1AXmaJTV4WviNhBoHWzRj
9XLqxPzLwjaRygBh8ddRzRwdVmi5bE1nJ8HEXdebmfssiPEjuoE403+vceXYJ3WvR66j486BFQfM
Ywjobu684Ai6nEFj83ZjJswo08qs253YC7zv+54I3RK5xKS/0Gt7x97dWjvh+mzRE7X6nD6bCeP/
bBhdACzHWU902R8AIr57ZODUJ1QVnGpHx+igyinRTJdn+XgHpm3bXjVqFZcwT1v+Z50cJJzrEy/4
J4Xx+A3ps8lF3UD7D7l3qs7wZrR5Q+KBkEm1i+PIywo/AWvfWMboUJ/LON272GE9J62GpNKXjcDJ
D3JklKTpuFyxI7nllgw4K+jI1vzZeNIsmANm7TOMreEBs0NrDbveauf9WrbeLX/TcnfAcmo32tgq
HBpMBd6gCzMiVFtm0QlY4SMiSFuPaa6HFMxyiLg5au5HNu4swfdCz1HdUwoetQe/LUd8hCp/F0t8
wxi7a2E8QmRLChPKQK4NFnIbp7/qWr87+3xd/aWI5PN4+M7ScWMOf1TddTryfgjVkLZwPkgpYhnP
BEyO4hNdPULl4wW8qbwofRj6oIE+nuF1aFJ93D6nUMRLeqZ0POl2eAHF94tbTXrgVHA6GX5lyXdy
jOwh0rlSWyjmZfw9m6EyBIU0k3NS0lDWW3h/fBGUFjhL4DEA+46N2YYKn/J7cKP5OS000YVrOs1x
YGGbmcK/SmQcSmaMl3mcE12oVU79i75X/50bs0srLuzqC7Le7Mpd/OQuL6AXB4429HLvCbGlaxP9
/KyvDTSu3IXWFkIoct4KSRDifknamK1hZPapueAf+PzdtoDkxySS251BFhl+5vuDMB5cL5NpY5O6
6Ot15GhoZbVVmhPkmHWEiOjqz0BzxhdPs/0hmqHDlhcSv763rDDiuxwTgvhernlv7SVDNnWlybn8
Xi0opKMmd4EpfD69wqeg9esH180wweVGTbv/6hH/n13A/6GP/see24Jg3gW1nA/fi+WfbgF//v3/
2QV4/0EEuG08lr/L8Q7M+N+MFuc/JLUBzqMYhUTEncLG/J9dgOX+B1oIXQQ5QiZCwk2Q9D+7ANP+
DyG3gNwgzj4wIclO/yKh5eM9QHuNSTTblSoXOtP7pVfbONgM9DNoTobpMnPFd8fHJQiLMfNsNbI+
xCAwOTG0or47fiyoH3ym7aIDadQ5nN4/FkFs3ln6wNUmh3792kyYBJ6Xmte4kS9Jk4sYEmTOVS2X
prnJMmTat+sE1R84BsONS8zB7O7ClEbR7c2x88wdPqg61wo66/XcklO3a/huf+mxAYqb5XFXhDV8
onqfFe4iXvFwFeZZ4+PNdCEw+q0j24Rls3NbJCJ5nkucUvMSi72sMZrnOFbLL23MzDZce5DiOBcY
K0q8zl5GpquYOeN0bIQGqUjdXbaI5mFTxMhoRNrgXNAj4u5l95xt58XqWy+2ptb4AJ0nWfho86Qy
0Aow3l3vm7xDlaU6aBQAYIbiQ9/8tvwlh8I+b1b5mCl1qXvJEMUBFAUlRSoGwGdNiAnKuaQDSaGy
1/HoI51UCrdpXb814hjjbwgRgrKO2Ug7J32ELeJ03aQ9NuTdH7DRnNyXsirx/rLr3qrv5OTW5b6A
mqw94NK7mKhpTFVciZXiGKPHbKbRhxP6OumV88wMRu4qo3Os0G7K5tVrvO5WVN4EZRN1CJSD3JNk
za+8aI01AVQSdzHKH6Luy2lntbjbB1h9JVngadyt4aCVhn4mco1/3lELgUKR5EhpInI805cYOEwa
5sMoc9fGoxQD55CGbNjFDQ6Gq0K6jgHExq28S5HhjA99iSM0/0rZvgobzxunJVkDFo2J8VM8u+tF
lg71Td73mnXhYez36Fq1nu6zuJ+q3dLL7KdgtOnRTbQ2trdaYTj4hA3UEC3uYUgElhK06bCORrEm
4eqtprztMmrnX57Zzbp54RMOAHpILpyA6i1UWe8HuN4l1oNp1t9BmWxexZjxX/EY47cfrdbq90Na
GKCto4ue5pZHL22Gh6Os8p3m+rK7y3vdzO9aUw35QS4lqfNIbKokOwyDyfrS7VL093PbaWhR6qXG
mz3C3cGc7kSL5x5iUyMprrBjmlmFDgbLjJZq0aPACP73D71VT8czPAYy4Djh85fJJ3HdPOqQqfQm
hXTsrSuMdGmPa5T6VazO7Vy6zjfkSfESLZBW+33jOon23LUJ39oKjMrSxhz8dUxHB4POdsLhdJkU
b41chv8zbhrvHjQ3xb9i7Nv+dbFnmNDSwbWSnVLb0eS5qPnVQiRSWI1YZGMD2Q3iULuznn9l3MxW
Ec28YOKu6iJ7chkQ5HeTYzXlI+FhmMd3Zcq5MfSA5DuGhzD7cQvpH/Fp0NLzdsmQYGNz7Lk/oc1l
WL/NCte3CtD/NyZA6RuaAv/LYNSN/ZoQh0OEIbSQPZYcFyR9dntc/rwnpO65v8cwwXqM29S9AXMS
1+1SnGFyRx8K0U+AGyZ0ixGcYyvIdBcViwsJAo+3Kpa0iLqj9mtsfzVxNjizY34r5A8BVvM0iHgz
3vkYE99BpNBCVXqQKpw1nS/NXJdP4+ohHcLINnXvHaN6rMzyra2J7Q3qdLYPAqfgc4VRrB9UKaOJ
JTVvEk5jJDu+NTGS4iQsUqP+Bfyv458nnHv8Ls9yvM72bmw/j3jZg1YnVqRW/anx6t90jP212w5t
BDH5TJun/rC0jTx3K/UDg8NbmhH8WQZqEiG1ByhdWTD17hL52y/jL0jvNA832MWPGPp9ndLh0FCf
7fskTWgLJ/cax4mB9TAeVId/+pLqOx97T4Yq9Y1bVZystB0N4EGcIotInuB57FKs/cIiNoadWzOR
zbO0ecG2nylN/lRZyyW1mBMKKmG1egdM6NuLwemizsmJu8D7uOjk1QqDLLAsLgNT/V/KzmvJbiS7
ov+iZ2EC3jxID7jelTcsviCKZDHhgUQm7NdrXfZI0V0jcTQREx3TZHXhGiDz5Dl7r72cRKPKraC9
vXOTkjvE0ScHfijGyPyB3WvE/sbjKtzqiD3wLsnhibFMea9LMD85Jdrz3hTyZ6D6vYdAJM6a5Uzb
7mu70E7tGGswhgB9yqy7we00hujQO1yVvbPrMz9eonDtNP0aiuoPO4wOBhy5OrOdGEfU/JYUTMFW
Cea7Oh1NjG9mvUX7eLZz8eRE+Za9Ho9chAdrQWCK0D2spLsGwpySGb+QkGgOeD+lGRke8nF5cYV/
FADPbuAa3pvtQJux4u5Jov51GIJ7E3p4DIb2rCNvP4Q1w+BC3NgZKDE6j9UK9d5OtHO+cQpCDy1v
/sLSydHAA0IL0Hq69xSbklHU2cFoo285hMQxdjXhgyt38BmqmayFMc/ReA8DGH8J68zGG8t7q4P8
txbalIz9FJ2jKZzr95ExHfDxNqiYkk1DucnAW9IRloPcYOEed4NVe/ux9vPn2UywkveTCPmQuzHL
YtcXX6J5ETwFi2LsCuO1Xad2Xxy7ZGqfUIZa75GsxNfIaFvS1wJAkhtrbs+sEvNtp9p63ZRe+CUI
a+tIN7J+RxnQwT9N5wV0X15wDmr5tKZOrEXgFXvhF7Siutxp800vCbVXbW+Ad82ZDcZQlYyNGqNm
k7A3XFJRlKyD5ImuTejWb1OqrX2HYf1r69ty0zQltBcqRbaEApolo1F6v1b0bnqy3ITCcPGpZU1Z
7CxLNP43r4i0dY40/xm8OSHMuKIwMOMAo86u9Yc+HjV+FbEY6a20xPQTlY29jpqmkKtmRnjuhe2y
wkab+yuJGQh1v+WBHysSaWcbN3H8AeoKPFCOW+XMF0759mrmBCJUmQDuUOPmCbe1WZj3zBuncW2Y
NW/aHpkKiVwZN9WS4htO2i7Y9UPtMPnp0tvKsOBR2GPwLeL8D6N5NI9hUUD2CQAudkprkI1Qh+jS
VvgtyVlr4zIrJcssxlI43d590EKu4bR5ZUsobJsX2pIZc6+BCSOWvnaLWUc+Sjkve5s/xbmUNNaB
uam9bi2FDXUWYrjaNecd4lvrC5M+p2T1K8l9gIpL36Qu+3QP2c/9onq0lUXVo44Xg0GWbSUz8yUY
o52MOO5nFUkWCfLTg1mZU84AieWlUYm38sSIVY0D2lEAm34Mp4CDbmfCKALeE5sDyQ19W99kaMGg
1Ps7cnKtHXOnwl530OCfOpXYG7bTesWMusULNY27CE7UfVa62KVYK/eaHJJD5jTlNqFIZ+XLPDpM
V06tNJiw905EYVMOB9312Nqywr8fqKvve2ZDbErSP8Ga/TnRRT3gCGS9leGQMDHvu2aTVwFWi6gR
1iUvevPoq365Se2srNZGlMMvEklVfZehgu+UAwwnpWOob5Yp2vZNl+yCoqsByS+94tF2dBE8aKOj
mhJ+nuwsY9HrEJH6t7lU6RezU2hosVuWh4DWYrIPBgtPcAvjNyL6drV0fnMi88WEbjimH2yf5FCE
Wo+7YJy6I9607ogOOVo544hhZfbGe5Ye2M7sN94uRRRJjZt2/X6xhnI3EOGCFhly6xrYEf0alU3H
pCyMbY4v/lk7jjGsityY96j485MWOQ5ve3TeIg41zYdLyoO5srUf9afBX/Rtga/tpUUXQuOr8v0u
Ll2jpbMc0MAKBxlenC6wKF3K4YHTI12KxQhGWKIo5tNwEk2syp5lenYXutjMw6an0bQGssj6kPjv
Cs9WnFczk30QlCsFiL5YmbBSV9KFNrHtjdLKVsNoRru2FmFPGzsM14OsQBI4w/wN7Gebb6MipT/V
+fZ0648GLqxChFm397XHaJ0A7gY+1eLdl0BNPUbYUdPtOiJVjqnlVE90glx6W5U69oUzHaGx5rFq
Qtz+Qf69ldoCEqUJn/WayDDAc6Xy3pjm8Zh7dQLqlo6enTHSLcxCGJDGRmu7uCopVs7Aot4Y5L/E
djbn86pPBuFuBiobcZvy9TOobn08hjlHcvR+OIIdV1bZzu4De51wZ+4JZ3xH3j8j29dlsR3HXHlr
yi7sibotL2NSGwcA2OLcpzit+iF7YTScnVjVrVNYLd4N0FUs/qyauyiU9nboveTisorfemNNYyXM
DPZ8kT17Ix2kQC7phgTm9DJwnF6r3HG/h/3SvsL+UWeULQMRPGaxg9T8nDulPGAeL84e/v1nDJjE
VbRTttGmUDu8gA08J7sTeFPmdl3UvQQ3Z/pAxkJ7vBTaZoueI7PZgNalqF+4m/tgZHG6InqHyd95
DMcJ+CDFAjBamaj+5HF43KRM6teoyS1GEmz2u4lQooOJwVmfTSbA22tn4xjWPmx0HhljLyucXk5X
T3HocHkumlEMQsnHXOmgcn/Bo+4CguaMnQue2t7TNpv4oq4nSAtTW8kbLkC93NHy9LcVCq1LKevg
RSTz8jMnxqiLtWkut5XZ3XJYVMQf8Wo39IzdlTkQWhwX0ihWk4YscEpyykLD19iJw7DO2XBCl2+L
GI8u65YH3WFL1TVV/K4cjeIO9gBzfsMVGExMRBSwWL1IOHGAHfAIn4ypVxcgk8Toh1I/KbMfslnm
TQWhhx4gqontWBkpWgTpOwj4PPt6Q3KkPI3BGBgY6nRzNqDaA6+tkliCYV61DY+8i8jomz/33uM8
zsuxVArjnUlzGp1B784b/J1g9wSHiQycYDiITd5Ai4OgIF5hwUgUrAK4f+c6D5bTy403i+RA1xcY
RIu7M+5UWT31I4LwlV9PLlkZeFt+eixFT/SEPyoxsesOgno3tdXg0C3tsIMr2gWvswivpo68db5j
jg/WDglBFOe65Kw5pRNnUV20p3Sxi4PqsmFrdKnEsojTcCOlKfDp5CAEhdINY0LylvDZV2tbI/x1
u95Zo4xUr2xu1QGFlHPTLxMxTobEDI/spwVzBAfxMSLg8wJPOHuq/Lm4cedJxkOrFz798BTwtRyT
vCu20pmRdyXE6IAeZ41nozCL/AcubrVlVpY53+feKd7Lyqj4YufgG1HP0xHzfruDON4czI4R0CbA
12UxKi+ymb1YjPe6S8gfKqFsTId+sLxHDM/2sG9tXb/qgS8ddyNUPqRkSFE4OUP3ZgH0T8UsTQBq
pQa03xdZsbNlKrPVrFEb5DbHnw3AkauWQpT9iv5Mla4x4yMgYYKhy31gF4u1LbUKvo1tOMpzASI8
WIXzMjmHVKX1e1nP8t00quV5MjEskUBz5QJolGYTn15qdBdsqTP0vaKo3FNRzOO2QvbzmvotxQ97
qLnsIbMUPynOiIqCb4hgC7hAdrGVKfo1VpXudnIq641OFHZe7Y3iFJAI+iqr4In9Gwq2iWn8x9jD
SFq12F097qxZvRcoj49jStoEJ4lrL8srB/5/Zbb1d/YFcJ+jYQT3oWMh0mK17J7RxOV0q1KHuA9J
e2W/pEjJV6S1DUcjhJiYWub4lOF22mRkiVE/Rlb62rdhecxLq7KuhG/xDkiSJoKHKoozEj5++grT
CAT/0Dth/Tr4duVt08Wik2bogC5AMacTQqlAKQIGtFOSd4PlLV1LFnVaEsgH3ZWurOzr5JZsMF3f
0HVIo5q+U1ilzKrszrPaY6Ii3a4aCOnf+a8p+r2BUgMiRfumU4MplmoTkg0MXKrFhlMbv6T12KLW
hpDmsCVPmVljMuOodIHPPYeWWlbsTPwYz6TDzQtemmfIqfLqumPx5/mvHpN37ZPYWeUcUIkfhajF
HEe5D72R1B0TzUsxduzWRDQQ0tjiW+qtZV8qeyrQnYihbW4rkfNh2JAdzTlOF3+pTmU0jMxD2nmk
xeQErbFsAyBDBgi+Sqg7UDC0YuZoat9q1+OzaklCZXITJvzTyiu7Yk7IPvN8lcZiNhagLZ47XLAd
J7I21Hud9uxCUD1nXiAzHqe4KCR08hvzZNotVUI39e9tG3pVfEi2BmVCC6PLyjMo54zsJxkkzQY5
6pjvzdEw0V94RDTcg05o3whD4xfYHj4DNuJrH8dpqZdP2LVJeBqVyXfgt4I35zsTPxM1oyw2CsSI
v5u9RdLeGruID6ovOt6SVig8VprviS5r29bNLRnqfP801azqJDtZqbcyoM3NsDhZmmfTRqN9z3JJ
NqoyIxdQl9txU6JE4J1W84RSYTWHeV/cWCw91Xnoi/6Vwl/pF9yMSfdsKRN419iQmcSGJhK969HI
gl8LW35bhUrc33UjeJyb6NdbZVjc+wdafoZc1ZVmZC5RHtzkQPnT9cBrmE7hlDYRPSxcJjvQCom7
Go227jeZ3/AWp9Ll5ds2SAgKpE7sMjJk2TPc6mxgqY6hPbgv2RTanFLDfF951raog6V6cpNh9ON/
N+20prXmeqQaJCQb1uacLGx2cIhu3bGGqBo2ynv70xDl7o8J2P8djIx5hlkxmnfUVJgYeA4/DVKh
M6K6y2CIprYjb+vJyaxYV4M/xcSJd9nWsaC1/JPp7ecZNdcCVmnDFEZgxgTmc0QnxXTTa4qn2A+M
9o1OHUKzhLvho+N4B3p18Y7uTCpHHA5GjZee9BljO9NkifVYyPtyrHKC3gbT2+R23ceoTKvt7EiP
HIGQ5DqoqhyN5UIoBEISp645uOjw2fWN4TGQVrqNLGkddWNYhI34OVlWv/9Mr5OVP80ar28PxpqP
vCBE8sfc56+Tl8WwW4vtY445A2fc2013EGkh18rxprtudMeLE4w1GTpCPv3+yp/kJdfV2iGLF4+n
a+Ii8q5///39IauF+o9/s/5d8qihqIQRO+Q2hWVR+gc6xOlH6sH1vcLMyVD7/RU/+5a4JEVreKV0
U6JCmbjKQf50ScKpVD9UtJHgUCc3i3ulQsN9Ok450MdYJlF4rgoZ3BoeSfN12EWwBiawU2Yfgpk0
dMPUOk0dMOu/f2GfZCi8LuQuITc4wz+Ga5/zZmvZ2YVkQ2fgbU93YVVNdwDoKBc7pOn/WtQyF+Fi
DONpZeLM4Wn69I1HmJUbZufoWaOKwxUxWQ5mpUm4/0RS8vlNMeVjpnbVDnFnIUlkZPnnD3seljzn
mSKRxFSsyCa9ois4Ih16pJANe8PvP8PPNzKXs7mPbIdpKD3/6JOqoZ6trGY9alBVXDeebMqYM8wz
TaBdmBQs+qWar00oNgaayAs11vr3LwCNEu/oz8+SxT3FANd2oe4Az/vsy85GOyPiQjNZWZDAv6aq
XIxN7rraZ9poiFtqDneA3yhaJgOpKt6SpWwMejyyp6EXEF+5ph1Mx0QzQLxRIm2SOKmDsN1osm1E
7IQ411aJdnAnuFMy0GTTrB8rKcaMMwbYxP3k5CMmMyOdG1q/dYCR02xsc9+K1kjXEGZY+/8YwaCT
Z6NlZnCtQV2HcZKtqxrFOdVtDqNtUl9RGbrZqaaQtW8YOvjt2oC3Me87hBL6Dhkwn3OkJqt55mzB
hsqUhkmgzCc2XT2Y/OKwJiokVj0hQNsJoR5b74gUBh4U1CzM9ol3kpiq7kU086cS5izeDXT9PXoP
w7J2o+ldd+I8pRqwCYWZ+CB1ttOO5qtkXRPvop0gpWa5FR6rTtEIdnXQn/OwiH6aTsoGzmecUQMg
LJTHXpPt9FpHSUllkqbpy9Lp5T4wZs1maru8BA8Zp7NB5shoJetgE+7KgCTRMwaAadmn3jz3Hx4B
KMsehXRvPE45gu/D3Axs96r3IpoTrZNfU1XCrNo2TsjvcTI6SRubFLA5donxQLnX4fZYF0TYqy19
mmwHo5/PMmFws+wTJQx90MSSkdmHu57Z3a96xJNFlB2nBszhNnM0rVRVT5O519ZoVqcpGElD1Zmk
fd1HM4T/4ddv6DOXi/TMYvJ1o0YZxJMgaGfPHO/XhxDwpgNG3kQKGg0vdqHGz1djNaTqTk9R+6aW
XDOnaaeETvMYQRuNglfbISfSzk3mGjOxSjeJ1nW1SdoiYYJvhO9JMV1UXjNVIMFvvkHuxAEStt5s
HP+o0qYRUD5f7OASvTQQakZn86fVFPb9LAqLoJMQRdA6IXyyPHJswiPy+4f1k+AA/S5LBSVUxLKL
vPuXZutPO0EEQrd1LFIRM4VPbiWYH97zHlmngBwY5sqS6U0e9nwFv7/udXH9yxJxxdmCFuH6aFvx
iP51UbRHzodJODLbLiPWd3jH3AgNp9u731/nurj+5ToRQhI2O0CyuPNQV/z1OvRV3UHnpNy5jhG8
ICOqPpApdnKf5pGHKh8JL8i4xTTDUwLl6wu69H9GP/+HjxjjwNVR57vosvEIf1IxLdFsG2R/MbgZ
Q7i5M2U8rabg3rItBBCON/+oxMxn8Ps3/rmq4B2jhLlyRMh+CcLPb5yZWxrZtE3j2g3zkwMkbWHV
uo62y7p7G0QGt/j3V/yHfY73iVYCeTQKHaQInyQzI8/uVBWMfAkbjm6nORnbtZicD3JqWUp+f63P
t8/VP371/psoczBFfa6ZagQqkZ5yGYuIo0jMqb4w7kmsWupvv7/Q//bleXySGAnQmljBpy8PdELt
di4QTQKxim+el2QydtMrVTMawDsGXTj9+EO88fvr8uR/unNtJINIn3AqO9Sm7mfoCJte7asrbpnW
U3lrmkodZ9fsmrjAvdFubISAP7KgmH5CtbR+eIYe4LvkoXoncT3TGyOc5Q+7yTt7gy7FOxVMEOc1
isfyPqgG57mtg+ocTXQ34wxZxUvE3Pm9ymzgj00Shhyz6e6x1Q4zjcwsa8e1LYbhvczCqzwni6Yj
0GKvWdtjNL873kAeg0HIQX5mdWbEJP3mG9mWhtwtlj0d0GHU4d1kkdzMLLET2ZcmIpBUr0BsQt1G
bBhAHwh+na97CgNj1TJIA84HAD85aHpi/Udk4+kHwxUu7XEEUhIwTqsHY4+4hlU7dXON7ak3iFN3
f/UJoq7lz9Hns/8iNqeXisJxCe/cYeY3iLLN6htTN8kDSkyLAe4yarM69n6ShxtFLgdKob6qOPPa
gIZjt04bm40zWu6EchYkJKGLMGVp2TdK5osXOXQVhs3FZSHDpGzcKqQAj9OvRlAquiUumdn+yOHo
0mEjbOJWeRXpaNDBSnrOMy8yysNp5xUl1FGnRsNj1cPPEhlsjQKFOPSVPYfkFysA1eZZeTkda4Ks
9brt2p6s5bae6XAaXvKapXUdbOeqj/ZEGjpfVJuNL15IZbEODd9rj0bjeKe6E66ARZiHGXa/EPdj
fl2ZNMq7PYNqbIdZQ6YIEwNXkwg+jUN3UsWCEK0dvdMfe4JHd7BjXUuM4vxHUyh3Mzw9bTpev6oo
pCZoBbzU/R8/zyQoFCcTLFx4xu0XkmpJy/LL5DXXvBV/avd6XiJ/XZTKeDOYzzwBVCnoHrlmsnxF
AlOcasvAEzq0hqRrTpm780BDbfHSgTQCF5VUK3Pp++SS1zSgt4BslNwg+KiqSzZC+V0B9HOttYeY
x1ghMeRm/kPqsnQzL7kGW9Du/CqkY13ObJ20v9vUjDuekYoJ3PXLzbvMIWvZ75ro1MzTtPv15P9L
YlGApPzvc1wU7IXvTUulI1L9n5fse9eo5qf+/FPXC/3Pj6n//PXX4qO5ajP/8i+bGkAoDvmPbn74
UH2p/1stef3J/+9f/l3t+TS3H//xb9+bvtbX30ZIbv0X1efV7PV/p0qd3xv1Dz/+d5GoGfzNdxx8
LIwcYZ5dwTJ/iEQt0/ybyaktwC/BHmBendR/F4na9t842DqEq0URmyiH3f8RiVrO35jqoit1ENkD
PfHCf0UkamGR+MsqjeIOMTv5GZ7917oCoh4x7cwLDwQdEjpN0n3DENaSX2s3XXasAnB8fXcyDtlo
9BfHJqNijcyN+dGip2paeVNoJMAX5/wnMihstlXVycswR5w8XFKm01WFh+l+Iox0beSpe0gnEygi
qeX6C9hTPDyQpOcrRvnK4yqkPcfAqkuU2Qifbia7C17NthuPDAH8tcOA6EaCNdw3FDl9XMEqB/na
RuibksYPoRxHV7FSY6ht6RFHG0/ulH9PZC1wyM5tuWeBvAK26OGuK/In9nTjmak1kb6URhU+LBPR
AQik8vHC2X4KfvnM742KpTP2+tZ9JKiirk7VQBZ3TJcjUBjEa3W2ON0feimCnZOBJYcj5pp7v5qi
s+lM4escjlMUp6FvEHCRJ8adn1v9Y0lI8Yuk3/nVHYuRnq1Up2GWwQmaY/86hdcZ6ABStlmFssdM
ayB/PMiUSHESNRowbuVAjjXZSOkla/rmG0l0dkJYaUe0CqPfcpVXyt96cnY3TTHMt0NoVQ843iPo
W2a7LRcFXSAnIlLuC5X2N9nU2Q+UjQMHCAF6l8lJjvaeCa3zUDApWU/LxOsPshNhX4CHrBRpmSPN
k0HSY7cdhqF9DAusYHTNneKr7Jfq0ovS2KVJ5n+tm+vIOdX5k9IqX6VIfFduWX7FTImGJInarZOJ
+kz2J9mLJdaoJPazitNNlNgrM/1lBC+yh34uA6aU2mK4RjICWixNpt+2N4dpp8Y+rLe9+4Q75UI/
M1vPLTBydLXRXZWx1YkohWBb4z73x1CZ6A6kfnKoD+BcjtHZN5Jw7yfXRilslzvkj9N7vjjqAsG5
v7NHQEc08M2jhkl7DlV3oBcenvy6WC6yqMQLNPb8O55ogoEBeyRrR8nq3JSJ8SNYJrkxXBfzl99U
KDMcZ/LvhEmraiYKfp3LLPxWpnmjsMbV2S0xAtkO28C0BvuzkDoPtW1lTb3Lxy+qi99Lon6XlFiJ
koNdbEeoL+Kq64mCkl560NlkMGb1cUWrqTn0gQvtbSDFu4nHqdev2otlRDvjTNflmljZk9CcR4PF
3QwHv9w1/tisioiIS54vkoUwYXxFOSW+mH2bkPxWmLdU7MYj4gdnpT0nuxOlJzdO3xavieXIJ7Ln
A5QMWR+a+xo123qCE/DALEbfL0EdPhpza4IaZ/63ElSE67KTBSOUMjoyapJn+FdiN1YWaPnG9G9Z
/rz+NBm93lfRNB4XnwbmgrrsuUELwACo9W80riM6YN5I/cb6kc6xhScijBsLtiLS9+BCvMd4memZ
rmpNt3loU/9+RigextkYte9WFdjVKmzc5nZUdsQtpgq1EWqqDlzdvdElOWvwXv0X4paTXaTc5SEp
LGNDpBzeXDNc/NgEzQCaLAVXPRR43QCy3ckkGDYRY+jXLqi8N5PJDJ9v2CFdQ2V4jArmraM7iPUQ
VOqUCTN8DD1XMoTW4BUyGb6oFmu/MXmMmjIP9z0VcnGimzp+zFOeVI9JbQcHp3KWpxCN6DOk3GcZ
BJso16elOsthEZfF7MjpJVvEWC01V9ET1XFPpv11JBoCkmCxu9N6nm/mIRTx4hs/0kDfJRV+UJl7
I7Zju0k/RpWmy1oija4QZ+fLpghG6yHQqvywa8fjqXJP7SDsG7vX7jowZ7ml3lOkjhnqvmYqfSS5
ONg1Q5Z9pKMc7rzSby+VEPae5sj8JSeJIc78wW6fOtMhqc+tcFjmwHIWc4Pr1qIPT6NvFSJ9vioh
FpqDo7QAg6RIW7Ss0wOmlxqHEfstmFbZfljL8nbVMz/1dYsFK0T1cKC3lGyWMoGeVhnSfFqiqTsM
AfJeCvZmk8Ly2fdof84dArc711gWzSx6slazL9S5r8fpiUM/jbRc9O+qbFum4mV9U4hMoCpQPORX
4MCZKHnzwZFkTpiMqJE2OGs7a24yZuCPbUA+Qp3n3S3N52gnsuBKpW+gftetPdDumll5r/lyG2lr
9KKuIS/Sw57k2C1ymt6rkcjl14i/LDrU7dLs7HZw39K5jJ7t0VccC7jRNlcszlNaFOMdlAp1UKHQ
J4myaMfKa247psc3LeyHnUX1jtCrMrUTT/SrTlYTebsBA9W+b71570qxxFJM3TbCxQs+3Y6Q5HTy
kVhF7ztp6yg2rCiznyoXoRqglYUOqVD12VkG92LKavkYXAr+OAui5gYwDJoRxi9rKu7hrSGOe9ej
Wv8aoDVadeQxu5TvlfuFH+HEEuGYKOO+8ObbxpzcfVHAWYtBQaj93CCwSip6SpTQq2aB62N2JRym
RRT7cWoJjdRG+aGbCMFU0gUD8F4/DWLwl1cqNxVRCKe+Kh7MkCJ49Dxecd4vBwQc3R3eBzSITF8P
jtGVj2M7ORffbdwj5J9g5VW0sejG5M0OweXM4MqBa9ma6YLXOJXeAz6t8BvaxvkB4wV36oyCvIvl
YFj3wk3pi7YcQYHES/tIGFf3bg7JsgOjHJDu4RLCaGVz166D2hbNKu86J18DOLGPzMPlDfpB79Rz
zFqLKskg/5cOn4vyu7vgSuWIA69Jbj2SU4656vS3BjH+oewpYma/Kj9q16zWps6NV6FGdzUNbnJD
DnG3Xrwoe0gzG1Jz1ANOwOZYILbsjP7Y24cCDUm5/CjJmhOnJWZOn+PwDNxNNkTJWpEGs7JS13gR
VR58T6XFbtPBG3rvFCsgPVlro+DUH7q6t27nwDSOWqM9nDLDHVdFVdQHV4TtWbqJv09Lo2vjfl4c
a9PAtDhZvYwOJdXbloexvQHkM+wCQXdvoOl6MDo7/aZaBhKxZVZqHYaVeWqrOX8j9YkZnl9Vzkua
KrEjthL1lJjFpSwDNIWly6o6KecyWZE66HRAQ+GKIF+hkR9JM/HLhhvHb3l+Pc/ACN7UI0Ey+fxE
C1xC82XC5DBifmhLKo2WzZi4xW4+eV1q3zoKLyNbW31gECjvU2Z2AlBYiCY+rRZFHGlvHZWH2mJH
c2bctV0YPFoekMkqQrhW6IabemwNdRzt0MhI7LqCciFQQ0vCBSPXFjNotETsJU6hviL4InF6KcAt
9tRr9AQHthFEeQc3swyOPn3wNQUJ8EQkun5U0in3Dnzn7y6Tla3nltMBNbfBI1467wvaYlRoAVk1
4bhZ2iSNC+gka0M6YLryqaseXa3GvYli4JgGIqBVHZDVoCNjXAWNaR8mVYwXlNueJJ7CGfbEyqiN
yzwF2ayrvdWUmsh6Zot4ACNJ3uaqitYN0+KLCYjJjYulSM4Nu+EtuHVr7RaJe5f5jM9itEgDrPqm
RTiP7zJ5LOyUNQdwTAHWqHB2DDlS7BdLQMNhQLqUQ6Lsg50boAGO64G5MhEZ5gZVCqU1c53kkDKP
gMPWN3ftMITXY4VJ0qi0LhERssjp3Wka+Gcyc37wAR8Gwt5KErNoJ+Czj22r6JN1g9FrFdVGvRd1
4J059yXZqibxatWKQmzUnGVfjGJMt04/+3eJNSdov8oBGlifQcWdmJ8Al60JjcOL9TJ4RXAC1E0D
C4j6eKx7fBN+XopN3eXNyckFs7fSZrUvh3lewfMvXpbWvqJyvGaDlI/9RFOjGsCOLOu+ikbvlvYB
7Oumsvc52tt7s3OvTP2sNR6sUNTHxBnSEyA476ueTAZSS5YjdPHzS8l3s1WWmx16wm+3eRJiVeIW
PTS1yW/IlqzZD4HHky77cTNmjcG1LWP64RV+suEuV2McMD3cQGeMzmGJzyY0tDj6HXY54Cn+hWim
cWUs3vTN61qycUh5fWoTc9+k43A3aC+4MRayh+IwcZeNKDx/2/UFiz2AheKIfMn/5lSM9bkfGmPv
8XA9aQQnP8gK1jHGpeDeSYpyVeZu9BH0mdrpvvdfpsahAi6mFsd0V38Pzal4SNxquTV7wfdtuuXZ
76Jp43tLWccBW/4Wq4x4pv+lPwbRiHv2gWjnjIu6TEOtvrke3jKeCu9nOdkFx2iQndIK5fdyMoOX
0cP+szYDHz0hONPgJVJGNzKpKABg5d6CfLiUxDPkfMTl6NU3xNE7WE2MxT0Z8MRvw2LgdDMaPH9M
diBlLZHY9lRnODNGFKt21vnfBy+r3zxHdBs+fG8zKNtfzVVoXGZLDze5uGYpKJRjBtoLPBc0X+Oe
wQpHMMDBxNh2HibLa6nAWfVOhg2/vCbl6SQjkrI0eQk72XpggLDYL88GG2ixyepi3LtNm/4IPW7w
mC8NL02dR68Bd2QTO0ZDS6vR1fOVZXPooyR6ThqbtqeVo3SxmpzslTac/ZUyh5Rjn/b6nxxbJx3L
0ulv3SKrf/CzHZGuLQHMJpjXUxJY84RnpDHP9uJdT4we1kzDJzzHUj7WgIwKMJwq/eKgH/omcF90
pwlfZLny5umUNkvBItPmeGs6B9uAwcz1gaxjxJmdabSbiLbyNcEUOyizSfvGAsZ5sQvO1o1pBD9n
t/cvmGemI/ji8KRRqx7bdKnWnIbGu7J0g3cpQonottgKnJIn2ycW1ZSzZN30SYWZWGXX3qKaI4jI
4VbjGNj3ti/fba8PthUFGV5Y9Js1Bp3NsjTeV67t9HFaz8EKT1DyjApfXvz/Yu9MmuNGsi39X94e
aQAccACL7kXMESSD86QNTJQozPPgAH59f5CyusQQi7R81ptn1rUoKyulMiIwuF+/95zv0D4ml6ug
jht0Y9PQz7g06aED968963IUpECNteasJmKe7ic3r7dDFsv14HYNLlZNP/f8cHhsrSKm7x0N3gUY
sPxgOtmOr0XeE6V/is5rQ/rVIo33NgfbhV0PvEeySb6MiQAENjUw2muzF3e+1zR7HWrDrasya1XN
81PUdf1m0ovkQUC2+lFCy9yCOAyPowpKrDaA1JRrZ1+UZWMTqWwWD60pszNpZPHK9SmnwMul5wnS
30ugFjxb3uTZZ3TUcakEnvN10CcAWl05eiPLTpCcmXyVrYX8YuNFnnjg6F8vjCjQdpga7tSoTbeQ
uS3Azl2DYjavLvIEE660Vbep65gI7fm0tO89VMFB4E9rypB+GRhmdMSYhklCr8fgxY3rZ8eubLlG
GtY9h7oxYV7V9CczbTAr5q3dLgZ36MjldfInZMC3RTfXQZUxXmRR4XI6bkx27wnRNy+b0qAZkJGx
lO0YohPEDfFCy/i+0ROEdmJAONTKTrs2ukS7QO5RPvbCaF5jLbe+h8n8pasew4RZ6P5Gz9W4xo8E
6VJ3oVKUU7sZS4Q5IKYPg9GE26nIQObFP3+3lfXlGZrcfDewpu/GUWoXNjwHZrY0g9iIzWI5moX8
Uk+Gf0nsUrVQaB0WGXOCbUFE3yaAFXZsUUJv4xhEf0N77NjjzB1WQukhIk7OxTQmKquhpaSEuXT1
qrxqEIRV89rUsGJL49ATcVcsZBpmt0RWBc9hUrSHoWp7VA5OfpP2jvcdj71kfhCW4TkY+T5Y1GUY
vQBjFIi60Wvy9yuTssDvnUuRFeY2yThgspVWa700HgN9DBe+lacv6Ol3JvQgLkLRDMFmGHtckHWo
i/NyZD3Y6Tl1P8ZyoFPDvMxtqFDdfduhVF6bAynqXZihpAZCp5i+WqpjF1FOvAPiFKxQOkA5KZxa
KyGs6d4u40D4FBMicBNVzUTXLRLcaqYN+p5cUPxBSTzgXS6gBCItrMO10xlGuKBDwk5bB/WTw3Ux
aGd1hM/5XSjoAArkAcR+dzST8kFmh2nIjB8lyaGPSvedJS4lwyVVDPIIXX+/eZUOhjh8JWV1oYbU
vRJ4+wzSOKPuzCsTYT7RGhyvQun6mxqpOr4tI5EOIqoMQxMycXGMjarpVygS9LPWnBDAR3WULybW
V+qXyu+vxkbyINS9cSc40G6avJf3uFyzheFozplNks2hpIDcqCCkcC3ZU45lFeZbL7K0ftFiVOo3
+eSmJmqRQiFKMImIRZo64u5H67vNK99m0yJm+S4dcn9aSTpu/Rr2Yb7l4Gmem4GRaqvIDfx1NiXq
OunRAnRSNd/zjAPUGLsTyfdpafxwXVbBPjfknQKUhdEt7C5722Oj7/0QDJgnjXNJBwoUDT7cOyUa
uTUxqh0z5aVfe09GXJrEC5femE3XpWH11zjEeu50gSnENbt8g+MxInkUMPJ1G0ykzBrAC1ZMnR2x
8KJ62DKp1FeF1jUTM8hJLaKW3mWj2TwQWdAHVH4uO/Aqy4tgI3yejcBwptuwbFpk+xETyBRp4o+G
+c2l3nb6Dx37C8l4evs9S+g/+0Ibk+XY8abzdejM6KV7JOhe7FWIkr9zGj1FO2RPX5CWllckg/jA
TDvtu6K/u270DqdpK8qBRV+lN+E0yucp0qpXVD7hsyiycFeIJPoei5C4U+7Rc0Xrkog3DzNnBKnH
I6lpdM+CsqR7WKXGVWdhzeXRzsRhSsPuIXZaseUe9KAtM3JIIkQkC09w5IzpYlOHtzkN0XYY562w
tHcCuxZN33J84dBHOyYs0+zKl2byLRUwsBe1HKcvk3A43PoqSBYTwv6N1fXNelTJcC8tGihBZKjL
wHYIvkGkcUhE9KMcsg3Ra3fdOVDQDo2tMcqt6I1DoHHAyeIvZhtF38FWUP8GvnsRQzynLwBQhkSv
KiO81HdqgFGjsQxwPz02Y5LDc+XQNeHsHQFSEpJoP1S1ZNLptGV+35j9cPAix1arQauybSYyy1oQ
kVTtx6DiUhj1IJ/rnmtMyZvql2yVsck51PLOKdPCb25EM3ORu42ADxur/YCL+Lwz3HDPCc5MtnQw
u5F7W+Uwufk3LC3Z+eQ+itpbanqGY5SOdFqus7F1z7Qgpcrz9aDdlJaZPhEPGH2pnWC6dVCj33Yj
jDXdd43zsZLa3iT+bDN2ujh06F8xKXhDS6FvRkuqG+ktunAAdjxJp7vTY7hM1pRmZ03t0yDqaiyO
TjKNB9Ot24d6chNOs22LzsikBwUPFVF3Bu/GLzU875BXvSjxvsdGWh5FpKY15VyxV4ElNlltYP72
++5A46A4Fn0qHww0YuTNW623sxuG/eTPpA9lZOb3IUr6ywEPNiwB5uEb2cFAXnSdZnzFUZ7uELz4
m37I9SfE4/G6xci1Zq4ToP4F3ZwvjFCal2jPbiEcmSvbsRpii+PuyJEA3EJAJGOLBuJoqwyntBMn
a6w040XO6eRrauvRuptoZy3MOrY2DHSyQy+rArd9q+9UmATn0gWnv2qcgph4v5puSlhOdM/NAj9+
VVrBarTLlKeIwAqCTGwM9pOm92rlek3+lXoB8lSrNBY+jFPuXarnk71zZUn/tNY0zM5xYeyQYeBQ
dFM7Yijfes3D6DjqnPkiwwqtsVKGMXYzYmzNlSLjVZGluE04hMdbACNK7JGt8xOmUiQsToPOJi79
pt+0Rlijvo2F8TUate4B6Uy9EoMjzsIuL75NfdFtzNQHkNt2WUV1HlVpubStnvLCEW5DTzWMHXeD
HA8PNB2vllMuwJDlZCKEZPMMtA5X9JDcem0dOEvLQIuxSonNoJcIDuyrPUidS9NOOge1ylIo5EdZ
U8XUrL2OFgfHQnBWXLq0Qod1nliq3fd1U4ilZpfJXWHVPj5MzfO+tf6IALMdJBnodd8U9i6x+7Hk
JMMCBp/V7LKF50GtWg5ynpz5o3ChJIhyIuG4yocdc1R/iw/bC84IoPXtJ68NWZTLyfVuRay3466Z
mwALfPVTgagvrrym5/ScYP+k/0PYkcHjp63z2M1eE+SM8Q0zj+KyRdysvllySO2d1NHxkEIZD6/6
UECI6byWpOA0qVVNVeEWEXPZmm8dFobzDWaLyjYhBg0aQ+DQ8YcWpgJuUuTpagqVc6Npnb7NXKra
desYBew0y7HyRe0GtbEtGDIwWRMSOnvmWjsuL6NLnUFa7jVlsB/wxcSbSnbm+YSh5Ztqx8ZCM9Kb
+1xW9aGuxuyaMxM9dJQIPdCUvnhE/hpPZ0w3yhtCEOPvE4acbRrTb3Unn0scTDtqhHogxZjT4QK/
ebtXEqw3PQm2M3em5GBsGbqjKK30CeVm3O7QI8+O/xaZLJLrAMQN+QjlnHpK8b/RMg8XIPYUTpCJ
hIYnBMdIhpn01Jqmic+VkDOZu6MUysMc0IPhALnQa7nPa1AnG9KeHUKvLfGVRoVYYQ4Z13AUu2NQ
B/aZo8fd49SONacHSSO8GrT+YJUIVvMOsAj5I9FFW1ZNgwXfjLcZXb7HgPYEK0Lipj86EKdYjAwH
Z2vc8f+m1iDWXeJhkm7NyrzQC5fzc1rE6aItBHA8kaRslLQqTHivhbhhVOzczvOvK0W7cyk0YmyI
dR6HRzeLrOMgge1rDFevab/FKHVKc+uHZneI0tDcQR0nY5EW5j2mNnk+OmN9MBOHqa2T6xtL0vUY
UHAu0LsnnGsCM730ghyqRzOJYUFxQ3x7hXbldpR9wgy3oiGT9wZT+Vn+U8eEJYDjIGVXu/S0ROwi
kg8eOO667SLqq3gv28ZcapXd3rsSkw9Mn6rd0yMyNh7dArl0Q6FjCzQ9dUhwCbGxElu+YdKl1sMk
CCBphbz3J3ssVoneZscUF9N9R6TXMuULMUhAztefz7uotYgM2EktiNe9GSjrAqcEaYfwqHkkwM1c
he0gxpUzdPY3uLTNZeYrykUjaNwD8lE4x3HWpeAUsiEvLwnLtuy1aeT4XZ0g7bVfysD/1/KZ7Wtx
/Jq9Nv8T1DMe0pb/rJ6BcJK/ftVYtpuv3RsZzfz3fsloNHQvCH0FjVDdNnX4y4g3f+loNEP+5Rhk
3LEeIcd18Jn9XyGNYf6F8NGl5eqimjHEjCObXT4hvhT9L8xADjRVD6mnY/8TGc1bjSXVEwkxcEdN
i7azlBD/3mpphoodxPDjS+b6clzKphV0P8xc3/r8pXU5aPW9zpv2GV7wBBP963N5OfBQQdlFTco1
+d2YQUhPUfVldBkGa8soLhj0g0THXF+rcyQUrxaZC43PCI3S+um3O3T1S3/8u4HLeEuE/PnRJrYT
VMGCyFDgpm8/evQdyNBVfdlHoj7DGFX1sJZy3IZRG99P1ItMOTLVFYfRUICGBwHZR5cShCR/wQw2
n3ydWcX6b5X0z69jATbmG9mz2OpU5aqMJpDWGF7iSQrNBfY7lxEvIBNS46cAwVBc4l1hMDKBs1YF
gym+XeXPsqE0KcmvcsMzM6Z7tpCyKT+LbXvn8bDQWfHUQvzzYHW+vVa5l2hymLxjGHeoYa2UZtzK
oolyT6eTDUX5U1mdBWZF2PvHl+WtdvzXVUFa5nCnDBP474lG3SbnDxVRcElH23whi7l4QY4hycYY
osPsu33sM9u50ryqeNBlHCw//vT5ETi9Jxb6+PkXEzFln7CmM91qpN149J7r8CGSQ/vCuT7cBC01
/8ef9FbD9vfvxPeGvW/Obzt1DAGXG6pJ848+W8ZswK12BmqiTz7kvZ8DkB0dvoX0TvwBfy1sOv9k
zQe+xb5pBcP9gIRl3VZte//Pf47L22xjuEJtZp1K87rQ4VCZXA68NTdVI6vLGej0C+n5H+Ot3vs5
LopEk8EfvolTeT1T9cRs0ugyRy4DTIfZyV63KusmLtrxE5D8e7cHgaEjuFMsxKcvZ6EAPPpRcmnV
E6Telg11mQVd91m49Lsf48xWAfKM+E0nr1nrqdHBnn/peMl0F2dlcN5E+Wdo6/cWPptZH4bHORIc
z+Pbl1mVRVCObnhZREimVpVTMZvJ8ZAvEVrWT7DY2lvFYEJf5UNrsv5S07vLujQhwElmpp+la77z
oyHm83rNhladfuTbrzOlEvpX6h6bNq/3pmhqEHRxtf74gZx/08mbPLswCHQFJMo54MQYQYg4y3dl
HOmvl/DwgAJ1Rf4YpskL/YfPWMN/fpacoblgU3UO1KcxAE5rE1BuD0flJ8He6XxofyKwP9sv5pXv
5BfNelyHn4NnCB3t28sW5yGWhdQ8emNvHlBLEg9LR3nFw1WA0kGkjuLCWpsFh1SSPGP7KYwQ+nDa
jUBQapSRBCnfVVUb3+IPRohX6/VA/R3HN3bn5Z+sPPOXOf2yjskDjdNTJ4/u5PJbnVlWpmkeJYKM
ywnx3IsM7HJRj5aHryzQsdHr9s3Ht/ydrYN949+febIGcYAFHEnQA+gSoS8jRZs6HIbsrHT7aRGK
kpZhnrZOvzTsdDwnylK7/vgLvPNgS0cQOKeTV41O/eQ960qApywqRxxAw7rXakatYRh98rC99zbz
2pA2iAAbg9NPD8tv7rEGwbORt/qRwkJw9hoKEyd4OBOrTawcT3bWhM9lktpEukOTPhD/owWrTKQS
Nz3q4GTx8Y+eNd9/3GreNJcVefY+ne7YWE2oVCrryMPrrnw8tjcA9NOXIoxxwaDDeaiEyldG0wgk
wpk9PA25TShW1Ef8L8+76i0t39YF/f6cCJTzNGvVJ7v6z6Ly9Gn0qGPQrlNr4+F/++r0aIVU4+nH
DqvmwcFTEi9n+8ih6RtMHPYQ3Xa0WZ5lTipJDYTvUTQtR1zmH2ilUgr5tQwYsQA0TaBHaeXdx5fw
vecGv6jweGRci/3t7deTZdfonBWOWm3n24YYKNQ2bvcJ6Pid2wR4nVk90SHcrdPNMxgZ8yRBf8xK
9J6rqrXC+ww99SKa/Nba5NjI9h//qvceVFyGuLyp5whidOft/LcHtZx6hYugOTLcbM+MNjGXTRJb
X2qpzCtV56jMmRQmJDTpyrigAz3sLFvvb/1JGP+NLYc3EgEh7jWJ7/ukrksIYhOhWx/TQJPrKep+
6OaQflIynBj8f5Z06E852swkbEjKJ78XrBPKjbA5krGGFMqF/0e/sd76fkjxhcRnb+U+qNrCTRem
GsuCwYk/99ZGr0XqOrYhcpn6s3Tzd3YNvhTHPXt2tInTfbBua+AUWn2keQuQxTSey6l7Va7+QsrS
Uk7TtnHEZzvVO8+zwzon2Ak9nWPEyeKflK5sGL4fhbJiKJg1qrQYdZhlePBeLYPrUKLWHon0SKdH
IhiOjuiu7bFdt0bxJZiLj4+fxHe/z7w48fDblB0nZ4pJuFXvtfnRm4J6z4Oer7zRdj751X9+CNEh
FhvQz1LA4nT+5mkHv0Fbs6iO2WCG95EeNXcGbex//EtArBgmDxcuHNeyxdsPKZhcZZWtjgDA6m9C
yeQw2Un5yS+Zv+nb1ZIPcfFhmSbuUpaKtx+Sa16h2VIdW12Zt1Cv2r0/TXmwjHub0f3Ht+Zn1XL6
Ya5wCBLk57AqnTwro9RjZYX10UnBcSwARgTX4WBHD6IZ4J4pVAlLiELiXgcptB84wnwdDTM8WHpy
jgp7qojF8Wi7azgF9y2abAQa7ZjA1xEN9slPvuy8TPz+ZbnmIBZ0hjsum9mfywhW1BHQ+7GIB6Lc
WgXeaIVIPjqzbRkxSW3sKFtiSGbOxhxX47+Rqe8C+vPpP3wQ5m8yG4yxGtPHgdj/9h6hIUjdsBqP
MkGCS1GarCYd4vLHv/f0QeBD8KNg2UIijbviNMp2RAKK9K07KjrLy1phNJL6QLJdHh8//qDTyu3n
B82HYMoZkgROaR30oQwPEcZRZrUF3zJLOvQoVBFgh8LrOu/Dq9xW2mvrVd4BcKX+/PHH/7Fyn3z+
H7FaThBIs2ghmTbNBZtIflXhoLnSdXVRIahYV8EY3qcSQCsy30MZFP1mZKi7cyQt5mVhaoyBP/5K
n1yR06y9ARtLXPv1cVKaXiHaNL77YOWulZJMPxN0ni24kTXqcrUwyuqfrmXz9SCeHDffHIhAi+Lt
0wVSzu0iuzk6maEwdLXmMsI4+8kyI/98mchfn3uZeEQIT5v//LfyAFpaVTMLoiBpzZuCgf5GVeOF
idYgs/vm5ePr+e4txpTP+gwihfL8pAJINXL4vLY6No2r83Ch4D/PSOe6dcHs7Ql6ss+1WiNVCpjM
0C4rN0PBCYacnNE+rx1U8moSC2EUhvfJS/aT9nCyqGB0J5CR2E7pUJy8vQ4CUoVtpA3HlsA7m3oM
2gwbLGbCfqw9oVYnq4bzxp40JvCxnmR0FLn6htNBflVkZfX1kwt1enKb7z3VC0l+1Eo2/3n7ddo+
cwsp2mPbjxoi8iJsng2ApO5yorYEi5Z76qKoRhy+iPjsmarQ5mieq17dMhfF2hLCmCa6VU9KQm/8
rtvCVGP6oqW6wagpq5LXT77xvEWcXkBWZdZDVkIKnfld+u1BYt8gy7zIkDrnwQTh25Iw2tHZGStA
7Z6DUxyYOx7NJqyWXgM8prMD51VMikMw9zOTn2wTp5XAfAXnE5rLPUUgf7p/4ukYAtmXR0OrEASW
na620ki7/r/z4MzIJkgM+GFZOt/+7qRmKE8m57HrTI/DH0t5jBFOpJRVSe4u/SQriJosZjud7Cby
QlBXZ4zPMvsoU6cwl6UYCJH4+G68s2dApOA8SPaSNR9P334pl8m3yRD5onFH75z5b3rdo6b/AjhQ
3X78Se9cZm/Gmdj0Tzk5nS7aTugjtE8RGI7OsLcA/mOerLRPWo7vLFKzBRpGGSsh3bOTgsuhLPc7
070oa+z+5Px1K0Ty4hqAC+HA8KLT3cc/6s9133NJI4OuwfGdavXk8/LJ77Na9ReAYRqw0tjAMMEp
cmaV2zHrFnpQW2d0IivFYqTG73nvt9Enew/LzukbRTnG5AneAIdlj2nJ25vIESocuq68EKEF8TpR
fRWsBbOGpwEV/JMtWnUvPZuJRIjravhmIZHQmYtWbXM10L4Si2B2DV3Eme9DG8coUCEWCT3ydL1g
gktqFJP2qGsNSSeIrfSD1olGW3hdy0XtaruD2zChKsPS0g5HYyqT2dhXfWMmYBEHrRuojprJnT0V
U27B7yHJt1/bmaO9dACjrmEio1MP2Ri/tYBFj4Uaxm+2bGAzFxXT2oWKUoeEWHsUe/S/Q3PRyn5Q
m6qzs2/YXxCYtDREYRaJrLtpLKP2lx4yaczCnemTTeAglUL1YSbfsTxVzMJ7Q7upEJDky95ESbjQ
mygmF71Qz2VOWsYqQhxYLIskSauV0wvxxRCBWeL4sBl1BdPkXkZA0FGYtsJMloWu5x1cOI/UdWgh
3a7NmVtBf4tDbGkomzKaPbMJSN/iJzfKtXLHoiBMrY7c6BtGuXxYNsBmrFVYW7MjTxEvsxGJq43L
AlMcIq6+SLxFTOZbAvOKgTKo6pyjs4YMRXTurrbQ71zMKFXyxL0hGjZ+p3nDlZf37lb4Df+4Z9Vt
t2uEb/zA86arVSvm9LMeNDV+Kz9Q1YL4r6FA96kyrERuPR0zUSVkwrSyIvi4AN62qmU6cAOTtLAX
vsGyf4/YALQh4LLkzuztult5SBOJyCUlHCuR4syJXUbODt4WI/+ib7g7K9wFNdZ3wa6JDcq8loT2
GUerIUsHjWSPDiazGyNdE6jQ1Tt89dNzEjeBu2zNEDiUFgKjW8a4FxEYwc1H/eBFxitg/oCzjzZ8
KTqSdA45qg5tG1h+/a2QSTMdq2jMs6UxOSSVJEFb3LYpmRyrEfoPw3xQXMZSRoZ9NYJQuwmmiidI
H2fjRFeVbk56xeB4QMVQx68YivJUkzCI1Vs0rsL9TAzUsCnG3CCbuhY9sVhkLNTLfhhJS+iUMZLf
5/kZyOxMs8S5mWKDW2F0C75abdjqm0Dkzm0hx+FOjKbMNhbpGv2GoddA7nU8JHf60LhsjDqAOgSN
De4VX/XXRsFwbtGx82drRPbmd4ntxNjUvWciVI36M8cW5VakBW+pIgOgCEQo9qjWgLxWno/rXpXx
vXRGGEF+V4d3UZUb546wtLNKgpSG+GUgK87cEopogfj8riXf+3JofawNUUguBzkJXfvQ6m4uluZA
OiOiNGWxhgQVgmW0/rinfy67/0jA8B/hHr+zPf73Zfma37b162t78bX8HyBkADb22w40Y0behMXd
Fsj6ImrE159kkv33//VfP//GLwmDbfxlzQPgmWgF4IbR0b8UDBZSBHq9dFNhfjDzMM1/CxgM/sjG
8gz7C0uhLSgR/hYwaMZfQLmYB3jzhJeil9roXwSUq18lHfCU/zgPfFsBOKTCEq449/NoOtMNmcPs
fi/8ZEFXl44fvJhwrF8iJRjgo1AKPylp3u6Gf38MJQBUds7bln7yMSZcWZ8YFBO9f9yca24T7GuF
z6/Xg3IdOqPzSWFDpfRm/6VQcwgkpQFDGB1dGOs0tttPWgLmalJ6iUhEjLfyOangf9cRhsNjz0YN
zZSjV12AvQFxJzFlTUlcUCQd302WiEqB6oPmle11beWZe7CMwfI2bNNj4W4TF0iZSQoJLAhWk1YD
gAxsKlYtyQOuF7TRSrOYSmP5c0afVzAhwRvXE+bOrq+3bWTEFmTHqbOMflmLznGihVPakaOQIsL8
/ga6v+/9BcJL+EBLZuqO12PUEkNvYn2iXJvojlJ2i+c6z8ZIrRDp42NdDjrp7f6CdDpPYjOjlV8b
BNmhBYSplKcB2SQh7BX/yR4J2HlwKiOtxXJoDAGHsMZElS3reb/fMhSWgiNyPzlehitJFFj1e5WP
g44gVhtc9NsILaB2FAUwr4k8OPSKgAWUkxCLx8hlpdfYTc11OKQAaHGrMbewORtGHoYQFls/BkhG
SUg+X0XGAn0rTMDXgOv18JB1hKxw6OCH+wvcMzUMFg54j1YGoGsfxFAU1nEJ965cIWUwgi9NgA94
T6MHcC9ws8wsfgBkr+8MdDHmXouhzqDTm8waew6+bWTIhvKWeZW55h39deSCSJ+BK8eOjOLvRRDL
eikxfulbrrlmUClYbr0hKxwxtkoQBb3mkLzoPPOYAbU0YybAuMIEArOJolBYyEit3n1JLMNMNmVE
Z3pjmdmIpA79coX7B6cxuJjIUg7Vg5P4/tlgDX12g2pZKw7SyTWSADO9LwEHEFSqgaEc8q67LYNa
lxdp2eXVDXkZfCDZdfj6U6UrcVYYhpcs6aFpA52WxEzwa0xaCaIb7Tgov9FUcAlwvOokT5PD4Msz
2ZIBczkEYdkZyybLy+JMiwvPTBeRjVh7b4yJPrsE06yw1qQbyrJeYyTtM2i3sVkyKU0rjkKbANLu
9Oz1mDgYUiZWp99kWNThNMDLSi5IW4q9Kwo00zvWQUt6kla4SXarRSLqjnAuhHFn1Y3k9Gu6JHZo
/pTtaG26Cxtp8zJk+IEXtrciwlIkMQ5k5vTIHS/6aAwkFx3N9L4anAyTHAEiCgkwMTteVS8dFenp
1oW+Nu6rzBbyEMt2gnwxWfBCOqeUxkqBFe7KhU0ZGaKUrSoVG9uobiJnVxqlrJ9h9TTqOuh1Hxvf
5NFPu60TAPPhQif4AOt8CEDiS2HHWXumwe4n+yPgZMDqg4mq9Ved0Cv0qaOMzaTjeM8ZfrpR/WA3
hFw1HHaL/tbKLFzwt4wyRIR8BsQbNXOtTKIGrn3Ny4furCqRa7ov0Glbe9qTvOTXd10JUXS8rYoB
ID26LDGsZFGXUlGbOkG8ruSkMz2haIU85pCJpxaNE/eK81AoQ7nsjVKJbAFazfAuEdVFVEkjDx+E
GYS0YF2aRA+GxZx7HmymuvLrrcNoT7/0kKvEhwkakLZm2EcaZO3aPq67NqBEr2MNc4iu6V25lywc
xr2WIPvc5mkE1LZzHd86JMQtnuUBXsFVYnE7Fg7idX+ZWhbIuBVAcgS+y2kipIARIxbofuY5Y98i
MLIIoNw+B1o/1t4Z+Kk+SK89iM/Kvwj6zA9xFarUCT8DPb/dLtlV6FibM4WLNFdDuuLkVCfNqGuF
i4Bb0ACp11nWAbNKCel7/K2C+Hub/l1o9+7n0JUwYWubpn0KumbfB55oYQkrkpLDUZmW/S000M8a
Z2+35b83yfk0SW1C5/gP1QUKcrD8fIxWaZ7cT9lwVukVoSB2fW6FVm9uPv5Zbydp8+XjUIwmjqBb
mwHAaUq5XzjBMOHkW4iJ+nOKcgTgk10Uq9wxGtgWgc5wa9S/4gj5bID9tqny86OpCVhF0Aly6+TJ
nSv0sZd+wjPWEiO3jlWSbsAz6htdrz+bcbz3UUzuaJJCzmaWedKAsGJNejXD4UVP6PRCBplzrowk
PDeIEvykz/DnBZ1/jUkOOIo7eh3zV/mtb4fbKGX4yFHAwpWOnmso+UU4+J4sq2WYUnDizcc43PUi
/bv3/P/r/f+a28f/WbcMizN/jX6v9ud//m/sn2H/xbtkIUlmuaSrxv34G/tnWH8RpI5OmMr9l/L4
X9g/+y+o/Uhu4HNxGMA4RHP272Kfv6Mzc6bWRwuDvI35/0lt/1Gtf9LAd+D1Y9RB0YKCjRIFUcHb
p2UqNR0giMr2hIrKhQjuWebxPPvYuqQ3PigLo78Xnyf9vtSzBBlWH+1Yfo+jF3/57ZK9s769XXj+
/iacfkxyAxiOnI7UuyZMaGxF2b5M1N4flzASwHc/E/9mfHLyePdHcw15IVGxiT8yAyoSuvQQIuq+
1f3H0ALkPTA196XYwcA2qOlI3kkClR41A4UibItxTRRzvKE3Fe2MrvHWH//0t6/sz59OwxkdAcxh
HU3K/Oe/vbJEfhRkeunp3i8U3Qfbe1LUMeu6hJUolbMityVctbq8//hj55Xg3x3+Pz/2pMOvyQTP
ZjWme1UV9TK3bTzyCXm/HAuvP/6kd+7t7z/wVCjSGSMSQax/+zBUL1oQbX2aZItucr6n0ae/Sn87
ueApRs1PV+3nxeT2ng5Y/dqrdZQSyV4D8EWId+KsFFGuq6rDcVzbD+Y4bjPP+FH7+Fo1YCJwGyxz
3VruE4S4cJsNW17bje+WxprDiGcUwZ5QwRS4Ptt7nhzDgtONlRMaGUDg8fGdKF0rbti7jSuK8GZB
wvSLHROuOc3DEIIkfW4+d7AIGDruwrC/TyYAb41s7mPNJaev74Z1Ftb9isO9whrsP7NA9HPDbQGb
3V0CiqtgxbhHPx4JfxR+8cB2UtKw6vNnk0TNsYtR2IvwTh8BMdpx/6j11tIaI2ddm+atgRsRuH4Q
XnDEuPAGa9tQqGCOGpHLAPkzhuRgdNrGNZS7o8EGjWPIJNMdXkTAkPd4z316izhuCgAot54oz6wg
Ty5VYq9r0bqbdGzpv4UQpWvAKamdb5qofXXz4HtlDOOiatJtC02C92tadlr47E7OZuq7TaEINA4D
QnXFsHaj8l5X2ZORN9YCtu0iIO25+SZNpZGOGPk74sFgGRYlNG69KXdD4+2awtyxTjz1Y3sZJeZr
EkPRr21ZbH8C1PxiXKrK6hY6QNSF1XU7IqchfilxHxjDlgflRaM0XDQkwC279ItbQAMMmN+oFt4z
fJVV1lGcoClKMRcH2bndwUBsfX3bN7wv8NNwxjckH6KxuK3rls01YhwaoEZiDqgDp2qDtd74V6YN
gmK0+AfgBzoGz4U3dtlaxwb1QBhrszZHbMZgkxYZsCmOhOPW8eBlTpMA1Jf5uNB7qmSvMM3DgJ4C
Ap77oJnTi4Wo4jGJ1b3NsXOR4zshp9wG0SqaZd53wAh7+I7OsJvQNUIMvia4EtDbbIWs9rFTfRvi
9QgErUvG6xQokhYGi9DhDEceA8FuYXvQssDAqh+dhTNJy/H11eSqG18zr4eQI1LXOJdZ4167Vanj
aQDp1rekyRrZemqjmynG4DnQjiBNdOel5oMM9LvYLw+szkvRk6pedeshfsQKcdYYt6aX74PhO96N
8xTj/v+h7jyW80bWNH1F6IBLmO3v6a1IlTYIUqqCBxJAwuXVz5MkO/qImpGiYlZ9NgqVeAiX+eVn
XiOX6lhNezmKXUXjRjWvtq93YurPoqS/chmArtU3xJW2uas2k22hzvSQEtDb2UcBiRYEDppRYW+W
8OvimAjQIs+X0EywtysicVD+osXdxEI+L4RXDFdHMFQYbt/mDbPgjS0CMMHlkQLKta4iVBCC8Yig
y/VYNZeyjPZBdp2OxzS6BwV45vV6j9+HrfqtvXzDznHEN6Qrx8uxuynldGihNOruG/LVL372Iscf
1jpsxxlmHg2K4oey7D0U+RSRlgy70gWnU5ate9ugjrnIZYsx8SnIIBv/KJp+22f/LDqEzH6Q6kc+
L7ts3OnaQpZhOkTyfKnv8VnfJbGznyc0pktaWmKbTxs/UNdNL/Z4COwWSLkWAMIs6w/IFu+t+Gs2
fquWHf7r9AX686SMtvkzrzcelnvs2TdLV6OVeS1b4/Do752YtVLiAIP6Vlad6fXB6pDwsi98lx/A
OQIE63lux8j1y/PCmzlVWcITLhrQXsc223rdd1Ejr+KFLKOjpd1dlPoH9Ldv3AnN04Y3DJ9X9ePe
vMu6bRg+o/yk6K8odmVtbzp6FyPbNO6wEi0OXu3eI8my6dMHGbb7CdPTQMrjbLu7BdmJrpsOEuls
M2ppkq+1o2mC73Vc7P1AH5wM7wucfB3ckMs+QLjd2Ie/5P3FiOB4kQP1je1LiJqnzu6fUHHaRg0c
wqz6q1/piAX2XtiXONUc8fxAqxenvDDfIhy4aWzYnO0OLa5TBpaps27hmAs/uPdxhpnx36tB9bp6
PPhzBwv7Rc8PQSZMTLlqAAME/k3hfnMwdK1rh99y5bblPcZo13H/Mjc36DfTxP8u2ugQY23ObApv
J/y7lnhHU2c3zck2TFAvHY9ubYuN6AV20TR6kLzgtjtRxUcSXD5YIeKd11cnp7Ah3A7docUzz4ir
b3JjVL8KTOxkNTQ7OhlfbdA921o56wYpzgO436u5pvOJMslOr+jxLnX7VPfpP12trlD70HBN5weg
Zrh5OsrbwJJGCmQKD+H0uCbRP5473fYgHuIAF9Q0Qterv0BnabOo6MioCws0VBwTAHObopfXnFkX
flH9aKfeOeXFeOd25WXPkB7KT2W8VI+/T2De29H/kyyZpCIWATQPZrccf3CZfs7RcmcQKkfMCG9l
azfna3dfJCd6+c0DwCqMoDN9Ab6q2PUwFulXuVBTdi2170UczN0R5bT6Ar9LBlBqQccLovym7s4m
LC2dYeCsnPYJpgVMtNBHaINs+JHozg92EdFnA6m+nkLvsbOCZ5UU2R5ry40jf2CEzCCrIC9Q9N0e
FwXjtWus5Tqp6l4DoLryi7MYScR/HHcOb0Er1C+8nbD7S8ub3pr2+JgyFUU0rR7iZuMPlouajb7U
qE/k6XPqxeiNIHaUxdcWKr+TY1/OUFtQrcVvXcfPuikRHk45TuFr0gl+KvWwbafxLAhV8tpCsF6n
anpwgP5c4P3T4YLFZRDKDNAi7YurNcCW3jZqsxm8t52d9etrthbtc762hxlRJjWoa9hs5Z0KImu3
rvXXWUDfnUABb2yiSZ0tdKl0vC8iQivSkfhYQkoYdfsK1HDvFNV4m4Tyy8zEHTPVHhGZIkTorFjz
EtmWmlLcdtcbN15R0qiRDQYYh2patkTbBo2yi7A3ZmLIHEM3h0qEFDH6BdGEbupU6W9FkkKznDDh
Ps1Gks2aZ44Sd0Coz15x8HCeW7cV27G3z3tfWlf4XLNeoxQig2z3aYaWUY/ToyXqYoNOLb6ELiUY
/VugWk3eHmExReckXohoMaXdRr0hHKREZEIIsSnu3LO2RW4GdYOboUIdu2va44KaYxEDEq6paLT4
smqHAat/5rl5uV/r+ht9rKc+U19TCyDRoNd1g+zacOYptjX6Od0xZQKyQ5HNuYIJiPnw3CuI+Hn/
LaHtwIB6cfgCNBUQ+Fu1dVfF88hwnGYlEA668bgLollJou1/TcEmbmqFmodyLhdReRBFpheN8jlr
TRYXS7vQi52SG51izFyThmhEuNxSHO1xQKu4x1c3d1IyETfrdpZq8DcIn5eqJ8Pwpq9AwbvmGw4f
wbrTS0tPjGZ6fM5Qxwk3EEqmch9ZdrWZfHcY95krFDkUWMfhziqV6hjAzN/pRnOiuWE9/125aLuO
Tfag4YSzFDo3QUiiAgb6UtjnRXmEAP69jPs8pmWaPo5qlC+NrV7EIm+yBmK+JeOzQJTpqegQXOrq
KeepRv9MDN+amfiADg8+h7NQ7XXvjMtzuGACOLnhbemsdIs7UK+A++stQu9bq7oou32L7E+J0sGZ
nBo8gJPLcY1OSIDumUxfORYtndQqDaAOt8YBccuNO83dLvK/4bXZgyoNyJrGdW8l6bg3GI+qu/J7
NP7NgYYG/LiQFYD42LlsIzb22YDyQNKeD7FE5RbLMc7LCpmc2Luo2fux+McpDkvO4uCdvnrj0ZrB
HcTd8+S8tgP/fTmA+wKm0RzdBQVKRIBE9+iXSHmUzrP0drmHtlIrH1oRbssqO4vz206vG0bd2Ix3
t5ifXDk0xuRzN11gSrZlWLFBcjuab23dHapoOsQCf6chfykVu18N6IJ9H+cmpK2mjrqzHjs2bDMO
l2mUoGTklbvUfc11c95mGGUjTQvcug2ZPAUyOA0dYxR0tIpF4bRRxPh/5Xa3H0r/gGYtAAt7j/jM
JkLMua6+jvPfiHMjBFjs877aph2G1ESuyR4vsFfflg141mDGXbo/CeSYjianIo3eeWT00jrr0BTZ
KGRxd1bNWChHccZ/qlGDTIxAEciAOTG2WT6pd1XsMXBVO1gE1foYEiLG4qaQ/kXF4V1NjxV6Z170
97hcFhhxMWoB3CunXCKhVFz3y5WVkIYtXbgPYqvaho51m7nDTiNCcrWAB1pS5mFtUv8tQ+Z89jzP
GzF71z3W536fvTcj/1VH8P/HAeQnkMD/IqEDw+z+f/cLty/Ny4+f0AHm5z/0DQRKBThogoembciM
y/Aq/lvfwDTFPpxBIu+/mNIznwf47pt5PfPz/24RggegrW0wfPSTTMfxX3QIP03NfSb9ceCTqOAx
yZyeufnPiU8kNb2NcE4fQi/Wen1FAL7hTJoAZHXqSx2JERvDsFvmEp8ZrIllc1twuHVqVxWpHOYD
PqkCATLlTkUxbGtdoziN0LOVMkpVgfaKF4STiR9HPAZQlL6JJx+048lDri8ezuY+Z4R25aXUIhyC
OsQy+S4ADJk/2KvjcxlR4iWg0cAfMQNO+tHtnetihmiAyB6TYP4GL9N4JX/c1rAOcVcc/MIhYaSs
xG27fyAjA3i2Xbqxa6sdDYjCXjc9Ijc+7giQlqMiRFIchz12ad7YffInHtnPTSv6uEBC8BdGgQzC
GuZcn+AQNUesxN8sfXYC8nn6L3qYKCjgKkZhQ3jp8IUmE5yT7hUjAL34WxSjqmY5lFKO+dOUY9iA
3oFgfKN2mF1jz7gblZs0pBp8nGI9m2AdQILrPS1qpMbUGJHflREKs+6JGevAFwAM0tFkQFRt9hBD
SJFxXjYVuEiQiggkV9xXajOhsvcIo7lZfMTm3MOjO+7qxJ3O6wW7wHb/5op6hxxPGhHnV2cKf/Rt
iaWkz3vk7hrA9/xCXIdsLr1kTOfMHFRV/LgQNbIAJ2tAdOfB8spwGHZhlyjbudCebsbwWCYWCQad
Kqr2+iptZCF/YBXgjAiDq7ldQlBuyLGFEHcjjAhOXZdbE/Iv6PPzEjj5E/7mF23B1TrhNzx2Jx1j
s9133eJbx2pBK7vbBvh28iP5OGIOAUjQFd3rf2z6/0vH25QM/1NSmE/OhMb1Y0PlE7iiffrkPU6f
YF/m/kkjdpSGZygNJBqfm2KeOLmxeQkgr7lAO9f5DHcXIviDpcpZFYgaJCIoT7+/nZ+70NwOVpzw
TV1P0D4iq/10O7nIlBsvS/JlQOaDpbEUDHmznROgl1rvZbCYVzXN6PRld3gcymC6XPKxQf759/fx
ibxkboToFzAShFLJ2/mFWBbNVHRyCL+EbQmn/RqxrmYqjn1f5rSvgG/mwOHSkfVYadJFTfeao3Ny
WFo5QhfzekiA0fDHNOOlldHBk0I5N0y4V8+6wRoEFEbrqTEtr5Y2wc47qksnuPv9U/zc8uYhAHY5
IbMFnCED7xdmBJNzYpOQ65fF7ZDT2wST9niN/ji38XrMPMTXp/PYagYD5vz9pR3bjBN/WlkhFH2g
VSwtRM1Qdvg5ZiONhyGDZpoT1AHifY8jNWrYHRTZLt8w8Spz8RALHxa4D5SmwF/HGuAKXSEcNzTe
tXT1wo7I8tTs1AmwOeKU4wCun3WRWlmvdkxKwiK+aREEd8WRzNmEE8D/Lb8zQPcrdOl165Ao3E56
iv9KahRO5T2T+4JdDM6nwgE0FqMFhsrjBGCTURQkQYfDBwobbNxhqLjNdVlDfjMt55G4g6zayB3R
bzS70sppKsSbxEKqXcEZYznRGZuWEoeQPIwyKCayA7uGOr4brvxb9P5bJpRq+dUYIOQ81+IPJrDg
FVHzH6MGziGPtzTmmbEHZN8v7dBxcR8sjZ99R0hnnNeLwVsSIBNt0NjdK0G04Q03gyZS77U9ZC4J
GTYpzs6R4Jc4APu4xscEihGCgzkqjzPjWxzm85JP0sgwnZI7WY5NYL207wGyCtOOj4cAbrXIvyYH
cXAA42vD+362y0gVziVwG+DPpyLBHnHpaZKzGwiwelL86CyBRtnG/VTyXDFgCesBC1ET1bCfN/fZ
WflsPTRyMOcoWTnOyluXxl+NzQroITDd+RhUApMnJGcHe89x7nWvQaEsPtPHrwLZptbgRrxHVJAe
7XJPY26Y911aDlN6BIy9KPdxbDvzcXMRUJc/q2mO0H407jFFcl5mjVlnM5DVYLxw7RXg3V2TuCmv
9Pd744228vPWYHDAbBy8pM+Y3P60NbIgsQHYROqpHXFkRoFXa1qH6I6/xTzIU6gJ7pEN0yyaGYND
/mjxp+LuPn4E69+hQ9YbXI91x1DVHNZe64IMOiL/288PCP8ZBwoqgZJVFWc4WbIM0YULjpT6KTN5
HKV74T8UDpTMNEc/c5CteFCtcJW+txcg1PfzUqBreNmFejWy0gLhh3DE+/TtAEXdQ5RXrQHMh8f3
vzDnNeu7fV/tzrSavKeIChOzhT9ZdDhgUVI2n/f4MQzWrXTaypbBphmmVmXPH6eds7grT2ylaFvi
gmbFNg1JS64N34PjkbQKZFqeJpg2+QWiNzDcs9ENL9Mx6ofvtjCa8idHCbq3lxi1jtKi9au6ITjH
3zFNYuZn2DQYLprTeMGhdBKzqYWk8/snT/RPmlikrMZmL7SJf6BMicSfvrRE45SYJMqHEIl0YB11
Mq1kgW7D4nS3H6lh4tN4yLcKMfYOwCcubo648FZA9y2Ios7O/X95ukXM7jnUmO1Dq3J/TfR0Ll2R
o5v8RSh35uHhN5g/EJBEOwaVwEnIe4Jv1BKvlT0s8/e4ikO5Hhn/zZn1fbWVTUIMoW70ECSe26mj
XZUgP1fvkaVTBcOdHmZ4eGUhcOyf9Sn61vkfWPnAGf7zgEFECnSCDfmfsXUY2J930QJvdJQoEz44
a99hcZpP2HPmqOGS25JbN7SSO+8MJzE1y2O/4g/rPv5+I3/KVrgD9rGD2BkD3jfJm5+PON33jph1
Nz+kbVOG4nm2l0WsB4u5E0u+DL1yWjHTBbrqMtD2zdcNw9pbl381u6c84ivCQ4Ze+2YR//lNAFT1
66Dr5MN7bHTFYAIyO59j/8CccOGzQJuIzYZg15OOqKw2ee/vX8endINiERWCCKSI4G589/Nix2FD
9VngDXyQAVdRrL+dGM7JZsHo0o3+CVRBJxlbwSUM0z+ULr98CS5MpoNCD0uBt/Apb9Rry1S21PIh
s/KA6o9ggaL/bkpiiz8+go/XjP3anmHfPq1PSYJWTPuHN0Dq/HlRIsol2FUh7Foy2c/vYEb8fSgR
+nyg24NT2LX3vsHwGeTrnSpoKEA4o7Lt2W4fSUyNCP48XWZtUjCIRrSZcvQAMMuEbLQmyQ3zMefI
ywBXEhd9Kd6e6f0XeySS+GTM1Ypf1naGYN9H9PGkpZbHHMgubRuVoFds7e2wRM3nLAJAVwYXbjOZ
RIOOT9C9CisyiUMfrq3V7yoXHG1/n+IozCqWdo/T3DkVUjXRgsabMLAPRWa73Er+Xo6puEeOnGET
IvScVO/hH5Sn270OvTZJzhDPHQD7SSwYUx5LxzaHBk4GqReACKBHGB/cadDtl2bRPWeM0wBNeP04
AVu7X1UIDLYrFf9WNlXNzfqtoNS60NqUiQfbSazEQXFCVOV1k9D4Xq6SSrgcR6pIecYD1DZqmste
MiBCUHxNsFcDXpEkoDdnn9Fot/OjBpFO7D3GYFVbXQSW/MJ7aTlp0YTnYx+oJ0tuQQuRcQvte84y
g+vGhzPXKsQPjoCf828agWre3tz65rySk7a5lXzU4PWv8LbRlIG472X8MrHgtBDD5HorVeGkC37y
4//gsK1ZKA1nLsUkOZt5wYm3pvxqsv+cHLHOHFKqSfmmkWAXk7/gmdEHJrNqZtIFclG5xPzhvq+o
oQlMooXAcMV5WklOeHvviIQQuichMGe1s1gWl/OXzO37g855V9gF1Q0i7Shl461WTV+X0C3X9GIc
W+Tit25VhEm3z8eWfMRWMWZSh2Fq1PwPvoNv2bujVt4RCG5sVpiGl4ntbdNmUhRTVtqwxgMvL6Jh
G75vDU1ThviEjZQnFfiZrJ4i67JG5SPHcTMd1s7GAsAqouyfmnrAxSMkRppyuPPxblvC8z6OTd5W
NL4O01MdNVU7KKa+ObHjyUKtd+rOsWJJGQNUjV2QZAMT97DqSIY61RcBPe9cXtfJusTrAztGt2Bf
6sRP4uxoIxdg0lfXhwS8sxJK2foMc2mzn+xQIWKwr1MJ031XTF7Lc5KmeW6wg3NecqEw7U2h8FHd
fHxvJ8hMetS8p1PIkZnf8nEqW/DziNxxuCJ7e3pPoX8fuH+Jngj7udBCOU1tF7L6pyylqzpn9hvk
nd7PDzoGpHYeT7TciXmZOL38YDaViG+VGXVkG2L5+vr7e/jl8EAoj2MDUCG81MCLzD3+B/6sy8O2
mBgI3tkuwsZ3mQ0P72ptKCaerMaj1jk0MQCuPzUc3p7tP3JxWjSAb5mEkqchpwiF6efrFkFNvwpV
bwznEsBJR6eGCoJHFCTOxdrP/oLLyBVjF0SmtphhdAz02YvlKi7iMlFaf4kzqx/T08zcxGv3NdOK
SB4cSJIWwCBXeHzrDAAKWR9RLVHF1nKqbrpPVwGWZ9MVdlbMR1f6fekc0izEBRX7FOYC1RHx0pSJ
ReUlXmb/oQZ5g2r/53MjW4tQKg1VwqsH1vrTN3eCbp7ToBrv0UkNnP6lWEBNzd9hF4x8b691uOjG
iWbsOY74Kbimd9n62ul3OfstelRLiiPSli6OqVQdGy/zJ0nNxQ+0csGDZGej2K9AxYSjaToU77/Y
tzLsJs/VCG9p3scwC8B5BSXWLN0FaMEAyGGmkFUpz4IEKcjiUE9Dx8tWjWVOI8dj2OT/3YVomIoL
nCy4E5wdlqzf4XIhxXy+yHktq71tlb0Pq3fmFEq2MnOdRYIzwAVlzO8WiUaCRB4sjSfrEHL6Oq5B
I4wYkOFzxokHQWXBMoELS5Xot2eHHQXxsqeb8ScVx8+JLAWgkeklg0FLC7GpT8lLMSx5nKxjfOf5
+TTJr1T05XKnMy9lr5mcheidIdHD21hc33SR/93Wc9n2LAFqUZNG/5JIM1DW6VrWoKeKsNJPCASZ
vb56VWhGoVk1cUUSeGLCv74uMFvHQPxjX4CF/XnrCTkH+QzB4s72La7rS7hAkGPd1sTHYfFopYcV
oPk/9qY+taYi17S5oeEZLIVp832KNQyvmqWftUbAgKXPM6qu9vLtR7pKgML04LytoUha+5VqXIpb
3GabGlOuIltrAAadXzCrbFF6BXviDuRBX2kxRPM8/iG1d8w+/Gmf4rhOMxt+AuBtZDA+xad4sesx
973sbkmikSoxKjOzEPw+GKJv5ABFGu9c6Pj9l2Ia6NlsmxQ/3u/UfyO57kcpAm8hBlGR5aoqmp3n
SasD7ShD86J//00/9ZOBvdLUeKOIgvlD/uXTNx06u4iWpha3Yl0XAkmQZ2YVLb638jf5dnDkM9bm
O+GOMM+Odp+nrLYShTXqkt/fzOczhZsJEOygSjT/A8T+8wIzaYJq6bXf4bWds5fs0TfJlYe+Adca
IogldzhN5Prp99d1fn0L6JJSDSH8ytb6peyP0yWlOPSJNCFzeOT7J9N+bRq0ucHlYCxHsqXbdsTl
kdwza8u7j5wrHTxzYOCMkZAOzNFqEmvh5HC7th8dOYRhAmb1kYNMAFndtKZjfu0AblIa0fi6JXHw
WzCx+T+/f6g3SeGfVqKHzh4ccsPJJV/4vF1jFK21mIrp7qMjG0vkm29Gp0OAdp+HGozbaaKZqZtd
U6IDkJ5yzJYV5mo2pvJqh8trx9Oo3nVIBSfqlqplHdOuutfSDxMMhYsx8KytrQZK143nLzEsxS5Y
7ApSbJ2JcjwLlQ9k/Ogri+T3y+Qhto635Fuy4M7CNGlzPzOTg56mztsfFMPDX5lGs5zeZDgU6bIP
V1tW3hHjBV+smwTQ3NRgXpFBDTofO3izD3iTAlZ4/fgcep1MR0qPq/lwmCC2HuULIufGOS6tIKse
cOown4MOW81q/uglV0vGEbgbGRKB6JWW5Ey5rLzW3F+HyuA6H6nzolqrDUBOH3phWtuydciCF7Jh
cClOnvWb33/HX04bxrEe056AfMv9dW0GIks1OA11NzWe2aG6pfOK63sSs09pBZt3GDpVos6GHIvL
PwXfXy9vNoWDrhnCSHDVPuUd5Fp5QZtf3n20Mn23MfIC5RgFXD9/G3H5ojS4ryot+Oh/eHz3lxtA
kspDIt6MvmLnl72ZKb8wSPbpNoUmTJlTwO81PVIvRWRhK9A/B7PI7Whqs46WAx/Q1b4BVhppcoqK
j9rMciGdgqkkIPMf8QoybfzmfSbwkc6vLfqPDwkgbRuz5yadAP9b4u2qHysLgwgz4+jTUWHas4ZT
A3YlxkarCHbAGkM4q9SoRI0cL8kGNYg/RMhfAhVqRjHEG+aljOkRhvk5Qi5VgO42w9vbjxBFOeLz
yT+G1R7lavdarhkxLAjA8rpb8HLNcjfX/R8LgJ+ZIMBIIYqxHhgZQcFDdeDToYwadSXStVoe60ZZ
qdgQy7jGXI4VoTqOWI+/3we/9GaN3jIQIiCuTMl+lcIBLhekbTKmj5mf5B6UE5vpnLdxVrpXpIxt
Fk8vYA1rSAeDSjqG0MS6atmW2JOCQMwkA5s/bc5fkA4M7XgFJh801JFfjqxhqRSCL3X2mMapiSSr
V3oc9xgImkT8PUGbGRItd3D2eSeYIJkESb+dMxxrUJpFtmK8tWWjh7zGQAuq6yG3zNd7D5R16tWQ
7AuMH+VRh3yL+w5RdLsGklybcet7AtqRO7MLh2AlG/2Ya2EYaJY5TtYsicqJyTw22YD4wAbWP4M6
QP64/l12MTLG6za1UA/YDZCb2dpdmI/Ur82Y11RxgMTe+hx9bPJZx68dbi8aLVNs4mtidt3vP/fn
XIBNz1CZgTzMIRSMPnNKR+WAAWdO8PBRWdZ9qIDD5/idHyhNV6QWhGR7/+m69IN/yuAEvHoHKxDb
sRmwE/Y+qzrbc1ux2iGtKpFpKwJmj3gWQx/odR1zGEXp09EqzcFNb/UcL0m6B5STtTcwwsyxE3jU
Wu4pRzPBenVGOg10VtOIrs/HXOdjZDm11D4TeG9V99mO6R/bFli9bvsrPKvm1d7WYZb5BeerbSax
DWo8IXgZ2jUVPP1RZczYKJrAY3+MWarUM6NNf5ITgSjOSmxENqMZdL5+NLbaSjadtZ2bWDvTUdIT
GnJqlUHIq9YBOlEfLdCo7gsT8qpt96uovRCIbmJ4XqGP52C5Tya0rf0LoI46s496pBa6Biq/1ukO
ez4JPb0RZd4WANHiJrlyzAlBeQAMeu53ZTLJGNJ8PzBVJW3KNeuHdqZOy9M6MbFfzzDyXmzjAZrk
Fq7frTLdHjEM0WI9ryv9r3Y7eBDTF7CGVWs9+rNtC+ZuMNPX6lDSwHHDYx6JimAPGlZpEjKtViyw
82kYrIdoxh7ptS5Gc2QlthXjOo+2VnFMsWXrQiNswSbe9Z1C8nSj3yfJeUArkYuIxSrICC1DvQPR
OoRdulXemuGrTEqfFd4ZZC/YVI8pNVnhndtdTNF7p9uiyEErAyREHV6IUZYvON7N9mvcWW50Nsoe
789tuSRIHkEhiMxB9zF+Vm9BAkfvkQ+Cr9S4lpdTJE3/773t+jGTj98H2ghgGlSO6hJa0JNuzYpU
pTSdrGnkoBrIa2YBYZrGUj/9eJ8EpkXD8sxCiIMjKEra9v1u9tqJOUwRWcWf0m3KxZ/3GCc5QAef
MRt9HAHc7NPhwdZugsCR4mxqsxwjpUpCoCkenTAJGezWTZacQrBjIsCtErWpuJfU924SnuaKWf5u
cZa8vGgVUXAn6e9dzrOS9HJHJ32sEF8atrFfp/OVG9YDlniLH5wjgkiSsAld4UPei7qlrVrEHfBB
s3djz79lx9rF4uymKIGcnVuStu1xpKGT77I2n16SoVyhioh8rvcoWvX3lEt5u+9od1ZbPAlJTGUL
6+wskLCWDq2XxKCrkzRU21wtYervkJ5YnIs4buS1hVQNmFeRst7GOsMNMEqF3jRZBIQ5E218nopp
iMCbNeElxQVmzrgey4iHLcOHqhmdq7H3p3nL7AGSRxDjyIIIBBLiYwies47HXU//42mplxRtkf4l
yLLuyUJE5LryLTC2Wvk55Ds3heU90a/OmKxfdhxXCIEtAg/3eFt4fT3Yl/TgrB/oInhHBnQ1agqZ
3kvJYg3FEJ14VofeDUX2pmUe8BjQfNkMsT/SaY71pdIJBptxFa5YGPkaqrzvt5ACqgHrn07eJp7s
8cNO9aFclbjHzs87Qnts920hzShOiOaCZKpBRyZbd46WAIutPrwClZeeAKeqR1sK8dfqRtmXZFD9
HYoTyWVK//wMO2Ww22M3QKnIsUhkDq33wVKg1xbrYjmzPTVetEW+3LTu4Oz13Bd7NNFd+u4TfmLA
sNYfMprLhw5Y0G3t23DaLOyn5xBO88bqsckwjIkLVMTiB9rG1bmTJuI2cvXqbwrgCIa3FF3YY+F/
qcTYf4mZyxzBbVjbSfQJgN9Rcpo0CKI5eAEgUjbiledPQfMg1dy0W/rODDDWyXpJ3by9jFuZbwPH
VQ/467q7WfbecQ7ha7heCrlETxrzv6R9TYOcHt6K3WE7IRMz6MR5dRgBnEJ88E5eLtYb7VrqKkgH
eXQYrZ1lc6E2Hi6+F5XMcT7K+9a/BWoTLXuAOg1XcZK9RX/gQkp/3RRR1IeHqCqTf6JyeYqDdnx1
ON6O9VrEm5KCcDMoQTzMS/vRJwDvraWMbhD6DE8evGj66wMPkNaBeMRXjxmrNQcOjrZR27wgWAp3
iQyqvWRpQnKNJcbZwm22Hf1ZtkxUOpcpjaiXBfPf887tUdekfjwThJM7lPdQKwJr+kQvSsPymIqX
rCnzaju7zXLbibnZJhIZ17hmloE62uShijRXzSsBFaVolz8KUNW8QRAsAKxX1+q+rlY4HoSWyAiO
0gjCZLq8Y8am7mYOm40GCXQcgYBCC/Sah2DOOzxX69YpS+zzpmxMhw1UvOlQpTUCriHq5wDLvT0e
ixNQ7im0801azume9sbTjDHxZhnb54yB1BmQzO/T4D0FVQ1VZSyXgzWG5VbjSXjAZBmIuKNwE76M
/aQ+8WCVh3/zLK/JKLL4UFEbTbuuczmSM6uA+xYlkvDa+IA+XfhaL/h8Lts5FkCJIZv8ZYGizGA7
55D2uKvqR6AbccJ30r9o9dp9i+vWOi8LNbG5/OUq9T2w6/kAy6sJRL2jAu7+mjk7LpxVYK6HDfFd
nXQ23o5ZqQ7BOgdPrjPU/S5JrP48VALL3ZEk8G9E/yAVN6OEBdm7gGz3mRjyqw7BRZpfCbwOWeIt
volDbOejr349R1t36LHIbXjD5yDV3J3dYtGZ6WC4R6fP2o9ukeWHCSOK+7QEWoKmYp3wQC2xBBTA
PWk7rugMMf5uvZXwE+feJXiIIt/w4u3zGazwPvLG+pFGv9gggB69JF6bfimhugybFtArmnu8tQcn
LsShgCiKj3vSV8e0jfJv+OYOp9Bas1d/8IYzP1G4QUIUwlRao4i0JE3C1qxw2WRChVqYmzc7mvGM
FxBShTQo8x8RMmLbaoFW3zuYC0+Dn56qSC/bahrUnj5telHrSV4gfAh3a/peoHn0HZmghg4HY662
9Ijdnaf2fYRMw7YSMj4vfRVf5+Hi76F/9Aevm9MaID80gEJY4tKXcIlCaX+jB+dfYNkebsPKU8c5
dmAyW+zdXd7L6qv23QzwmmhRFC2xzUUGsH8M6FUycSnL/NpKLXfLIdzeNxC7T1AK9JlRSz0ifpmc
4JeLAulN37rPomliOtXAOTgsRZk3xzKNsuJvixRcP3VDEjCI0HlERVlqx/QWco1bHvVMGVA4SU2i
lm9zIHJkkW6c5ul402UlkJePChRjOQrij/bERy00zJj5evdjNJgZT0lAARnzXqJFqsyodbLaYcK/
V4yvqni7VOms86ewYi0rWIwQWMqTeO99k1yZUil868Nr+kpjs7HlWJfrxlHMIJ+WHFms50TENQz3
92ldrFHuRDsrjLCxjBvR+N/Zm6bfuFiKWTbiWcAydus4TfoKnEjan/rEsiRd7FRi0cquCzATqkc1
jZs0FqrY4y9dZntr6L1+Z1mIyT1ZSbNGf9vMOJNzMJdOfeH6JSkerpY26qqhL5s7eKNJ8VVhTAZN
1qLtlt8zjU5QypSY1kDIpdpdRHCkJ5V2qAaAiQCtM4MAXfdqSqyI1lhXthsKxFRmh2QuOLg2FOli
oL22MH6o3ovdAn/0bDc6ZDo70Gr8c/w2MekQBfk/nJ3Xch7HsqyfaCLGm9vfwRGgkyAt3kyQktZ4
7+fpz1fTrX1EKILcsa8YAAH8Y7qrq7IysxjISwlSjX/BmIGPgoDcHLw//25W2W1YPC+e1yaPm+mz
xcKgae8QCTtVeR7dYve/kpAFjErOl8m46zqrqNEsHrTSarekPWG2Sb2/qgo5avcupAZJeYxBOlvD
f2n2C+ff3BYpF1amR/FV0WIVx7yqgzGXmYYAhZoVVBW4QhBIJQp81K0mzaOKYrf0/SuDZ726fyGX
YgkvFFrU9FZZCpruTPZe5cyzNYYtuaMT0PKZ2exQrhs7rcaH8uCNFAkg00eFDdQlzn0shg5iQX5j
nUs1T4cJPKDqppIvYAXL9+i4CmtJs5ebxRZSXWou0hVk8ikfoeqIdq2FmS08j/VvRLHLahCBB6qg
1g8eTAXLBmklaxLVgs1TVFfD/HReXq2g/4GSjj+uyvNxtuTP9kkV4w1L8MGT/yENZm82Hkp3dhCR
RwGPprmj+t56+308N33z3zHygz5/oi7uZiDmhU5F+7gncMhxHDY5/Ksr3hgL+1SRrmu4hgPUEtSW
B0u1CVo2I6ChXGoM+Meb2mLLgM8Gx6CxmevtFYyou6tcTx5P04WstrsuXZLpIcnglrxOgyv9Gd8M
eSCFEqEwdptx5OjAqA5GHCZo9f4FAzFpgLXjsEY5F6R+vr9CPQVW6TBqTMMHinV65acGyvsAPX/Z
AWjurKafNpii6ll1rr2u5rUPjNmmfQbazhtTPOnZtlHw/2Xg2oLjU+2QE5nXvGNoRfMQLcmxfOpe
oKO6af3jjbiycj31mnQPEMc6pGewFpsdNcCcRvJCYxKW0nuXF25b4gaf0blq0DpiXf2Q+53gR1QW
0jP019RamTS8wEIi94kZwUw2SPuYS3Ftr+QZWzXKT3p+gwHDGaWELL1uA534tqlOJ/4sY9CcTVZt
Ugkw1bm/0jKU/vJIM8dMz1lO5fC8Jt4aTjR4U7mnCWNDbhs7S2n7+N08U6NglJli9VDSf1lfV/oH
w7dmMxGyPDVRRvgv/Uo0D4ON7SVXsdB3Hs6xx4QpmN/ZFm0cAtO2fskJC+YvJhSUlugcpXl1mxCY
zF+o2rKvtdBkkPf2kVV8MtNygjOzOj3F89B3ufua7klevst82Im3nnrM/6hiyej30mdmhConzJhU
RvbV8GZxn5tHXJ8/GrMJzKA2XTdn8synzpXe2lzCnbLPaD3lidrlSKDQzdtihIdO1nsU7yi5WJJ1
OwmFA4IMCBwznCsf8C7MPLt47tm13pcFTWj0R8P4JqBfb5RCv7dhZXt/b9qDkqZQoCE2PU47vytT
wQha1x4/VRvCvq+tTSsDK8ZtWjcTzxEYQTJjQ3hsGrLMjy/g4MjllAao+t1WhRGmS0HtttSDB/7b
RtgDf1OPqMebvUIMHYdbzFqgfFx/D7KaP2kNGO/hNqbIjfvRTlYYpTqxiwhnY7bB6sppb4cwM7Oz
A6DCN5fYlAbkUicENRWj9TG/BTkwa1Rszl9Y+bgLCk3Y+utHHETkqK8VTj27CY/V3pi/XT2XMDjs
9ZL0Ten9okIZzJqcPaFR0DI0aTcOCkCh1RYY4/tl6yXQoCWVH5y6BcA2RnXSfWPWnmwkcC+5RExs
ZKe2M12o6X2M+IDL77HG5pvxShKAxXpLFguVWAHBRSY/0XSt3Lzi0kDZleNnXyjXiV81ItnmIZ/t
aoWyrwKxbxob+2DH7I+fxIhgEPRxjjMuLoo2eV1qvYyMd+O159myEBId1GP7qz9vkDEf1o3BMrAG
CiYrVeTzTZH7wbX0qo1w0q05OqCH2S8lEgANSs6TlCaxb2uZJkJM4vRpOs65JiPSV74vC1z1a//m
Y2DDyNXNEdy+/LaE2aEPOjZPkJqy6PXL9qH37K84kksrq0Pszj9i1ClHZTUI0SFgPi9nojAi148I
Iw6uEc1AAz7lDoOU5Hci7D/3xxnn7sU89fdxVg8Oim5ED2X5CPwZdv2dhUVtWH+oI39d6Wz7FYv/
DpS/MOH/BqA582NRpTOskhkKAvS7yYWnie9N4eBBld+jkRMyzY4jG1fpuL3sckR3slp9s3HS9lzW
ZTv+MZQWvuWfnR5zzuzimfMWLDfL2qRVYNJC5sk4FTy/b80cCdEciYZ0vOnmOPzjl6SPHzHZ5Mgx
yuE4vw+QP6EA5eKqgHTk26DoAboBQddSHuDa1ZIBtNjRkgQVs8fr1F11dXjxfd9JTg4ILtmtbu7N
zV5jOmrQrG3ae0B+mk6PDQwgLm0vY96PO5q74Xi4qZRuic0GJeVlWTpERC+QuilNL4mTrsxC0sRe
WnYisYxCfMvsX/Mx3MvoNqudrJex2tB1Oo8O5ps4zzLvoIO+3HRfBmtdULajZpi3S4dih7vQmY6j
3n9WGYEzfoOyfyyvo+GSJE3D0i6i2SM18YMh41mZbi9RN4UYS2KGtdHMVmh9cKCPmcrCzS4WxrV+
gEWfCxnTW0o5mZqplx2axymsjlOGpz0br1VsAQzcpWve4xJcPNOxHvKYOqVPWS7pQcaZ3GiJg489
FsGsYgSxclD1HKX8xaqkVIUdULvyN7LZX/nDujFkDPAT0ovmRFDryyZoTVQd4JGuSenCEIyuGxym
K6AoWtFXYL3BacoRzO8lTbXn47nA2AKIfoVUy5/GgTaB/jhW1FCMJvG3pIeBP5Id0dVZbZjI6O+Z
UwniXO8LwnKVRusmfd1DpAsfZsPJAvw2deeLtJv3Yil9VEfSwoU1RxqsTsQ5muXwNjzwH+8yhpB5
GoD9SrrrzODzWrjmm1vY/dei8IQMo9NdQJieF0hvK50emn4bWEh6zfStLY3eBdIy3xzjHvrnXYh1
P/9k9BOL53R2atIxsjLZNivTWPfXsDRlk+nnCkVQdkqEgIMLWeNRdq+5EE68UzQE/mTieQSRtzqr
sw0oXYh0G2Dkcg0cc6+bS47JNfwJvWZ05QFb9ShABrrFDzrsZ6pt7ileJsRok6vSZdIG3WewLjjb
9vQ/VEXKDAPpI455OvLM1CGv9zSCRnXv1MT5rVONuc0K0E9gtRBzEN0aM+OR6YBtlIuQVLn5DF61
lr9hWZ6yDqYcjAHzMMVVCjdHoq5u+bkbuhTaiupoUy3memzkyNEhO1exfTLTiW/m83LkDnne8JXq
P2dMiGnvsK1yFuuhPbJv5jLsfIjROkh/ntLMIvJdpw46TX5TD1otuYjMkGekvoU/h+Q3AY+AA8DE
uwOClX6bky2HW9IP8vJNdwVvOkEl56zfB0OiqTOR3pNJ1RzVGyjeZDDwco/CAoTRSX0muyR0toDx
gZxwKtFrXb0H7OrkpZvewCnfh4lcenA0VXXKrQ/yCEoLHxUVq5zF+ivgA3lFmnJAQSgHNN5AaQhn
OHQTLN/0puiGVu7/byphOsrZX6yzLNd6XSWLSa1ewgd2LJJBWWAtfJ6WjuhLHtsVCKCvGzmFnRT7
vNc0htYnTCqafKRQRwoETVeWujoHfAVogFEeorR9RwBwG5xOnr25Mc5HFPquaAMo7WTRmqokFYYu
zzuxG6nEtApztgLBUbDIaQm5OzaYCzQM4A2oRvO0ysvYlHCyAcHmgzRpsQoDYbjoonf3SqnMNCd3
mlrZnxNMef6mlGtyLUcOo7PFOVpgQmIkJWkxc08WCEwnvbeov8jGUURI8B+PjE2BNokTgmCePdBB
xswGHDe8G4rRAxtSK7kyWLYUSUf/fllt6UeqZFcf3YjLyTLdfj2qoRQBFGmYYuIqpmQHqsGC8Q9o
xD6ot7QJJMlTWdTgLoSlSmX6idsKsy5XkaLIp7kFGyW9iY1HS+nQ7Gqg/pkSJHsSvBVXzvEOtEyt
df3sjNRZ+WAFt+gdp3LNNTvI7ZsirWrhqoPPEq9WpU9xjC70W110lPwBgUxer4K7zKw9YDJ1hmq+
sNkWjGc7z8Vg4Og0sL2Kl2AqzX054xsYWWQ9Us40eS8sB5Vq01MYWDyeenLOHrbbDT612TeYjUxy
EgbLImmsxcwXFobG55jGcuyL2BIO85HrcZBvwv9KEBW9OlEuwVtTIJBzSXxXpUCoorx+1NCtDggD
FIu3HviDcGmCNU7t9ZnxCyjHz76SYFs2ubx3AbNbOeNcVYnvNlNovCcdgKBES16i8C9VABkrxIFn
RBqWB0Y8OUsT6kOkGuysK+htHeXvd6RsJhwcm86kN2SSsI7yiAancIOSoSxTGW31FbqhlAMa0dQl
PbWY5Pr6KxOuJz+i32yhNL9sU6pEtRw0hIkeeev7V+jE0HerHr31Rw25tJg+BjYU5tW8pb4hj5Qu
3EFVORayIp2hRBx5eLWKVeCVZLHkiR7EPscYhju1U/o1XIbnivDdfKRsr7b3ZQcDNDy5q8Mqg3wp
Gilo9AGbQp+OStCgidQDGlCCQdZRplhXzM72fn60Wka8Zjco2v2MpMNIBhapjnvB0sh5sIaVnHqd
a0ra0/utZDjtkaMl7Ffin8ZTGoo6SSv7WbaqLpUcf5G0oVFKBh2sgjoWgV4fl1KcYk8lmVvjhcKa
TyvwnubBhhLJVwjLnBC7rwVZW0uWebghFHYnUj5MW1MsCT3cxMGY9NXK1HIKTJ9ZEdwsnWW5oYS5
QWZ/Bwc4tHCtAjTkqhmFjbFeADOOL/BEE2YwoLlkVujGWHVhA1v4m7MbFnfFJhZu/nIAhwrL06Ta
4thEQQ70T1HauZJm9KYvybHwnGULVjXtncu4GC3/dB2hjIN6WCRJRnUjPCDw0p3bxa1UloJOTGYF
sO8qk9LEcDLH42+aUIdAIVVaU1eBxFQD6XtAR2zM4TadHbo2AAm7D8p0jwFWQOqoa0nG5MgVqfzA
Okr8abIqO7liiOWOxWfQZUnM4WbJEghNGJYNPDEaI4ChqODDGJYHOifoAAdokZaG3/GD48FpdKGZ
ct+qZm5cBt0S/AtklM0pg2HDy9ZMK70pgqQCAorAdNl9LuJOHgwcVcn9BreT0rav0y1gZxbOAF6u
AQh1AGihTrQO+G1VIcNTBvpORyqqIWdTgcc+HE1eYaqyvnANapoYCCGkGKj3TOrQtakEU1gmJ2FA
ZbPUwza/Gim0USrKsLas9XG3kH+QM/lVOe3PLaqX1XsZoyQaIsFK97gt07/W3iSHugVFbeefmGEG
leYutf3ZC5FUWcmEBU8A9Yrcvd+n6cwcjK37C/1NM684roEcvVBq45zqt3hkTL8NKChcDMMwZMxB
gzCnDa5tDDh0t89B618EjbKeh5zZdE8z8yfa9C5icOP2YUvnyXmot7opX2uW0X89g7bua+lP0Xzz
8wGzQMC8zQeOhzr12Czd9LvZdn3zElhOXN3FM9cHi8oZMAi8Y9yKsXnXYbfdOzC/dPqw9qytW2XH
m3nXNuayPzFpbr4wopzZXnFjM2PTSwi/0E1chuWcRqZMThdzWeF/OUO6PPbe7DcgNdR31rt6r+vl
0kLu8m8jbT0Gxtn70jyFWbmb/c0donEEAwwR8GU3t1wMVKBZY0zPBuzhciOPtbeYJUYLcDVOXh0v
BTO3SrPG59S2DAwez9PeLxsspDAfZlR1EMvc9dxkKILyU4bnkk+pSXzwLybbwLl0oWt67zB/dGwS
7bSYg+jRYjrPiGk7xozrfpnpWS3vy8av+q+NV8NqieYUm0xGIEzNbXM3u0ZKWZrYZebVmbXXz+9b
vCCYkQLi6T5H5dAYT17D1JM/mFA3tH+0pu/nYJyGO25fqh2+U3FFWTvj4zxMiANBhhnU+c0vccEw
ICr+lvImGP+jcezWSWgSsUSkteFxcKfYVBoMxmBVB07zxdtJrwDRppU8XItrFHAYWElivIMZY/sf
IMnwZE69G22NA4+9AA2CEkzNkGFz7N4ntF4YcY2jLyhqo8KyAYmFrdqqg0InyirFt49QlOEaOP8W
grRTHKgUqUliQdLyA2G1lQRL8TdxMQQDXpnqUDzTCSSFUn8kV/1Lop/k5uqvWNbheIL2inaE7mWg
QFxCdhj7IN4u6yGr0weOgjxVizR27O6IzQ5sszMUatn4UwOUnZ2DKjcQlNj77v0az11vhu9Xd6+N
8FqMFulmlgVSIu0WTL+/BtRk+EWORyL6PzWbJEer1RHdBjyum1/GNozrb9lY+PGfCxZHjAE3Z7P6
OJaj2/xXtTfV3W4adxrE+2MxIirgbGOCzsQtmSOWl8FQvqJuYm5AA7o4hTf0osnqXJyUGYHepVB9
L4yuyUoSbpLhzgvmKlmNmXbehnfbyiTZU2wyMsl931lTUm53GNaMqGYmj3JiwF/DWgZSClxq3/tO
He+/TyQe+HX5ECnnc1EU4AWMLixwxPpql3ZuGRiHlwwGmj8FA38+6O6h+jAO+4n5UoQ/48yBnzYR
ruxZlqC6Pnd4LCanFYPc9jr1Xd+dIE3Zxrmj4mxe2jXCX5IiCDfKefHC4paRFt28cUnLu2jcoCdB
8g6iG1Yv9ufCNDrzZaBReEE5xtTIoSz/U2Af+zqGbXHf2OH0B4fP2F6C3dxwfvXi8QLzkA9lQM34
BIgIM7af2+WvOQODu6euaz6loJgvVT47jyHu+ddpidiII/iy+2eL/UZ9GVBW93fpXK5/9C6UslO4
20t2Xoap/dYlrd2/w3G8vgSAKZ97L+yfFjN33yFYwZZxX1BX3WyvYly4t+bfNpTX74luJW85d9Nb
VlXOr2mLgTHupT6q/mab7+3SWrCDpcg2v6D5IqqVbTP+RhqSPA68/LI/xc3kBJcErueDDfr9Jxj0
+ugkSQrro4/M+kQLgodXtIP9jRZE4T3blHliWM68pXNKQ7s79X0GQm75s3+XMC2G4ci0tfwHz9ux
ZwRAZqKRTy/x215XMJAS23fwIad/B4+iTJfzZmfuyc7N7hmKNd3iOijtAnv0caNv1zUPQZU5l9xy
lnc4ulq/h2YTfJkWK/sjS4vpEeaj835ZGcpWRAzTjlrbhL9Uuo/2MuDFOoLbryfbjPtHy7Kb/3C2
cTLM+1D8x7Dc+pYm7DtKvV+nyk9/j6mHsFNZcky9o+o22mN05zE58uY4q/nFruz0Nc7wdveiIrst
xh5/SnO4O8Fil3RiJwzRjdrvXmrXIaRmRjpj8G1W3Z2D0fSfa2NYn4dwSNdrMZv9H3BfMUOD2QgA
6KbG3J7aIiGyxC3jyTrGIp3QaG10qo2ifQnHtR+u5mRX1WWOageiqZnNd4EfLF/ziFrsUifM0LTd
eIYYsrpPeewZzx5n/NOeTPAG0837bNVdeZswd7/E1Ro9eHXFXKZpXJb4Ae7mlFyJS83ncNqSd02H
XOPaksF9XJJs+dNux4QG9BzSkXfydugv3Ijz2RHZ/gcmauJrSh8Dg/Y2WeNnPrY8DUm831AMVX+U
BrO+fsnDGcsafuMWSn/gvxln5le85ur43jRmf/o12iAzec/hsgZBeqX83iP/Fy/kDa34EPMjWXJX
uljaFzg90EA1mrMxpfYEitHElnPdN6BgFOVjtb7fi6QYn+0FGv4D9JzWegBHK6xv2zZGa34OoyX0
XpMZRsd0Cix2G7HFBjIms8P/pXpvmja20ZAaq9pkVGuxMSCIUeh8aDXkDDLYC5hEzCCuyQcfoStz
vpf9tlyYqDoFz6uZm3SimWiLJfPGwNZzPWOScmdv2f6hGfslOJmFN3zI8shtyjMmYSnOf2sNJe2U
mzTY7ze0as25LekVXdBEjNsdcbczH1gGpfMhn0pv/6ns+XuesJguuR7sP7Qm0EwgnHyvd7HbLYML
3awfNsOMVgaCxnghla9YFVUFZpn/Y6f5QQnj/jkrC/eT7z/MhofMmOyA2fQoTsWd5fsPcxnsFzYI
3D6kDb2f7lTgQ0JYSL22JVJ6qTuvzX1ljzZyuMIzIWwkSWvlHk3nSf5pMcLlB3WjzzH7Fcr/4aA1
W84mP3d84cVYK3pn2nW4SKK5cH3/i29PDt/L0fxQF2EOIl2baXThuz25SEOhko8L+x2zbRoW/CRC
tZ3LCEE3jM8Wy1owp3ya5leiUL6v1zmHsQi70XB7Jz5l6kINEFpuLFht+eU4MYPyJS0R0tsPeDZ7
/Pl23025PcqKlREIqzNEfKay4aqxGerjm9cnUVT+WqsHsXCKr9tv7N0wcM+2NU6m8x4fNQbqPVaQ
0vzpxur23O7JXwcsxD4mmI9wA7VLy8K9+n2R8syygVGalM8RR3d9sroZztr9ZuZSbTFpMPWre28d
Wje9ejRrcE5x6U2VGTw4wFH7ktpxNxXvkm7peGE7MtvMfEgR5e3xh9Jl8G9+a2a3jPcznSfxfUjL
BYuOjzH5if8lLkO5FJyGPdyUCkwLUFvod8CmGuRPti4ZzScNKUVm4WNRUhfLkLZXMOvdcV4g14cy
cYE6FAtSp7B2UkOjT+T6djwzcMW0Iih/8YMUwbxyY5VbxkRjoSwaTCxHnEs6FALQhqgBufPGa7Ba
U0vIQLfIi7FrK5qMazySnFdM4/PoMF0Z3dfxEF2rHVihw1Q6lXFfxDR1sL9WdkLUdJYZM1fBdBjr
ga0e/kqXZDKCIXk2Zxv/ulMfJ5Be74otm6fgpTW7dU1/oWFa0T+x/cLj01tMU3gabTDRSHzA04uV
+ZC1tOTg6YfUHOZpdrbIPY9Zi3/3oAzS8N9DwPi8jnnn3Rt5tCbXxHYHP3ufw9bjGqfMa/nVn+zn
Yzb6/xfAesjkERCxqx0XrYGPWc73+5lPxzRyLZsPM7o8t6dDbjuGQwce3n19wvl8RcjpjD5Q91l5
9oElCIYbKhvPLZ0sr8I5pLHFftD2Gd0TvBqYGIbJ70vM0gFVcHwjQput/EsKGjj+XQcnvGLmIkb/
Q3NBb2zgNs0hQWL0sLaDydOdsYeiY4Wjo3yetkmFHUPrcPVi4BuYAOKxuitjV48/wc+laAJ892TR
2sdOP3Xh71an1p4xzEsWJmQbIFu4MDCZEYYjUpow3qSOqoxZzFXKcRCXGe3z1uXMcY3HE0y3iLWc
09+OgyteZks7PpWW5VT4sKtf3OyyM+BZj6xYBlF0c7DhGD7uLv+QSY6M+9othrP+pjscidPOVXtb
Ha+aUekYrHr8FpXgMrVh+0ONOAyDtD8jchfxYAQ+ivv3jJjH0xSqctHiY1jnUQcECu/lsFdqhjRr
qify1JVBIJu/iZRTKzqHPYkN7NONahIwhNhZNcl730ddxepso3nEykerObV3YO4N7t59oBPlWd09
whnxMrK7TbBIJMcO48y9GX8JOBNYy/Dr2gIxtg8paVdDFLJetM+TVnXZjIHnZgbayEFL9yXGw5W8
qPPz/wyW1J1Xe/AouR7qAjkhDNvksJeJWHKbg4Ovgb3d4493wvcKWhwbTIYVhnwO5naBZTsiePuH
VUsvOs0iifaXBE0XgGJ7qPoVK1A3BbRrhaZi/Pjjv9es8vE2AA/LFdAl8kDw3mzDma5vU7nh+qK7
25oGpaWrqveeZJVgdKiCZFNpQPB/I/WXadj/8GfgaqDXYJ1rOa6DKN55qyvEGCWQNmDOa3OnDQbQ
yCIlU8yIBqZxnqrByZfr3DYMB7gyNRkQMs1o9eKXpTgMerViyBQH+YeUdKLymdtaSVMvomfCvlOA
ABo+0YxNNG6yr1MTJtX8qWBqMqtDG3FlHMB+dU0I3OTUP37q2JG8uVMOIxxKiOeYm2Eec4THf7x2
l5Yx8tcxeV8nDQ5jV9KRsG5upCIs++sQHPxBIAg5aWCD+ogKVQiPmrStQni5nGDVgx12hcxmMKdp
ejeSwde32Pdy9hTbZcXg2pmZJK/ajBqlVz2ZqYTH4F1oL8gnKMZp4GIOilcmczT4nuYyWHEu+C9l
IK2P82Ag5N2uQErypMKplz/iTy0+AadiSC3aC/YIUlK5VSHIPocHgGutWoc51gPYyWE4bLGHIQdJ
h5MxvNJyNBZTWBuacAllB1QoNwnx7wmPNmM5aqwKtnfMGRSaQmgYPQd4OZeH/e2aOBvUbAqJbDrR
kUXlfNNsL9UUNpcUv4WPDrSk4jO6TshRSom7ViD+dC7EvFKWduH0+22CKdtU10jZlhfjQfvbJmNY
SLp4De2Tkg5rOArZoTQEwqr3s+ZxXjjvmgs9DzCmxmCK+LKezB1LCeYK7JXQKoY8kq6E4sm7Znuw
qEoYtdAjVJNfMw77jp5McT9YZQJVVPNBx9WWFq9qs+eNW0b3dUQHeXvMVfdZX3DQWUJCGftQLLqH
LZQwTnkmHavSHuKAkVR1WfbSHmq22D17VMeGzXQ7qvnpvWfW+HjfhUAKpX2zu9Slm7YUrjRSUCkk
XNemHt5UA24EH4usWJPpDCdjy4ybnQGWYHbUBEKSHeE4swPzBIwj+ZjNCxOuH2w4COlDims5iV0L
WM0HaHKNabg5v82J35EPbhEdgG9zy16mxMnMxKAnprtFOosJnbmmZbcFcc2FWQ1no32vH6Zt4IvT
X8PJavfxRkgPCfD9bkgKqH/dNqeBvqbDf7rMZMKMrXkfBz22f5GiJzqBLw0W3bAaV7H5Oa8jXKpP
W1atoLqKiqDbTxySLDH9he784Dggb310V+hMmpauvawKi8kT5r1lhzuT3OC/tlD2oSCG5ucWP5OC
HNqze9zCY98Wd8PGoNp2nrzEorPH2JNUurF6M5pZHczBiYnClsFEaMXJTdQLoxEri0z1VaIWay46
clMJRrAxL+9YaxMs2Ydly4cqRJUgDZ6NOj05shGdJZSq866wRGbnEJBueO1kXsdkwdyJPyOGtBbz
sbMZW88MstZfFtAGdDAsHW/p23pERbXijPzSNLU0DtHjFyOIqz9N9bfyCCML25J4wNnfrojDsj2g
Xw0HOdnjECkcWQszHdMEl/9TZlYpEx9tw+3aS9mYyRy9jBShrMmRep0wlId+B99pUR4dxgaFgO3t
sRZxRlBdYwXZmkx6L0C9tF3WPJsH1QkLDlIJzQrg4JIuGRMwd5y+6qgTzHtbJunuad5b0U/CNDUK
xizQH+ceuQj99PbRGLjlpO3M6WFvh/ADLo1egjhAqREUy5qxSOSZVdzKb0KQmSwSTHowtnltrBIC
Ed7d8Qw3sDL6jElfg2uHefsZJevOLxTkGTSiCwbPBNMjjXwhbohBC9cd02hhRxZxL/QP7Q+lW91O
XVobyKC/Rl9d9OnFM2PfIIWeRn/rkvmUDwMa4I/Wms7+nJ/1NluMJRa6Ybb0O6q205r3mVV+AJRK
cQWABXPs5TmElFk9Z00hK9jxB2GtZkoqgLW2iSF2b1O6mX/bMgc7/nrMi4HaLszWdo6EGtXkJifR
LchwHEiikyJRdd4ExxLBo/B6CvQYhIKEuyWEqP5DnyFXKJ588nC4MnEEEzX42FktrGfI7pH8n07H
XUW1MUC/mdzTzHZehq9bEITo1xSlQl+PpsMowsgaG27rfNLva1Iccgt1KXUxMIAhATvFFE5GKuRY
2Y83+m1YczxrI1k6l52ESVUOzm0qC3SpafU5n5oIdaVHcx1j678SoYJ+izPxD4M9B8l6PdxDUsX8
huUpMWZQLEzC8/GQCf20mcMc8Hx5x5TQvc/v25U6l2mWgY+K4uwx8HJZ7nylV2D2jHBlE5nG8a0E
D0BAEO1NKDqzQ/ylb1CzBB1F9QKpl3a3IvPoEKMIV5ryoY/LWFHdPDtyefo6YlfTIgQZ87ArROIj
CUinhA/wHU3p/fuYT9cfZkUAn1U3lYaZFCylakho+cykDkhNNUD4LPmLJiplPcp73JNwR2BLaMSg
KxgQRWiqZ+EMJN548Gx82GRsc3jx3JUWpNFfkpZuoSLgfti39AfbV3N1dhdRM6suCDbc27uJ1k94
s41QOveeUgHpbD63E6H5g7xCH7aXwxiyUiwyrSwpMWzg2A/8UkjOWiSjGNjZGg+x9zAQNc310cYB
FE9Lfd96EemH8TeJBQ6wvBxFQ9YNan37OghHAdvQOY0kYn5+SRaslEhjLAzNg3NqYzL7YM+wH+Pb
opK/evJ2Du7Ns/OqeVrH1gjKd16PCIvmqtfFy18Y4hAsL2UMH8alsuoC/4vLN8llFYbWzbHjDNei
p9sTnOrRE3QrIfPnt8CaBUoLQ0vwC9ZFyK/Fk7waOwkBhgYnpMF22qseLsJpDoOFD2FV94AVbhPX
Y/SM2jcX/AouHX+xZ2AZ/0RuhsEtNjRuvH51ZpoAXxZsp7kxTZ4D2+USMQvjckdnosCGN0ymaZ/8
3C7aXxFeCE7n9KHgdMO+yspVsBEJxMAXGihKFAzY9q1syimjw2RAXomFof/jeuJtNQHbAzsULH8o
mqjmjmrjH9VEWvZMARsb52XJOGYaNkSw5nSgjt6oq9bdYC97k+HEO+dO/qTW3Y+v4l+1JKaLkdjE
gX/xVt56swRmaviuMdjP4aFf0lunSFkN0EaPujZfZ8lANImwUhqJVGVGP76YN0YxtoVlHs4/8F0s
ZnXgCfN9XZ3HzdgNXjw/p94qcq11JssiwhwkUa3YgBOA5v/uxx/8r3fh0UW3HLJ8YHELjOv7D7bH
kEkmkTs9e+rADRBN49StDdUmt8NdUOcCczZF6MoSlbf/+DLe3j/AgkT3wOIhUEi/9Q6k3zUPCfL5
Z4ZUKNQyFfY9ELZw2yj7Raaha/kff7L1/eQjjNBo49PucDFGoysQvK1tEVQlWD/HxrtUaULKIKbu
uYZ51zJ6UJmfaHLSqurPKewkHmuOjAvbM/7FaqE1/MwS6u0Sta2AZ+EBVEQWFkZv4Q4fggmGarH5
TlfYms02HlpBtUSV1OFv9p5Sy3hKBfOT5/QW7bAxbsM60kb1g/qHa/p+pfQ+8nrPpYtL38jdsXBW
hC34bLP5aUvGzp0Q5o6B+bUsfIGjLYehbl+ZeVwXCWP6mJcADJ0EEWoXby5hkvzEL/ONEQzTNFzH
cwIH+lJgYcov//+PsNL53WYx9Ty7dyysd79pBuAIheFnhsVvRgR5oF/QLWyG6/hwnelGvHkWZmxS
HnS7+26pwnBPf3O8fmyLB/xFXFyBODkInQETxqrfbd4F6M865xHp1JisMBhe1gDfgeVaA+ME09+O
S0uJ7IupZeIS9oWsELG/VgNx57Ex3n78Pt9ufPw9XC+0fRsfFo95s2/MRYnPMy74UfCsaZ26HG9x
PSHgK7FFeGgDmfwEc8LaK4+X+uOL8L63Y+VB2g7LKgwIfLi5/suOlTN0Fux7e86RzXGozd3QhP1z
NEdl/Jqsq4Frz2hsELk+7pwkrKBCTQzLlItSgXuZ+zIG3tYWd0iyTbgj8ZgUX1PDYkSIc/IHa8Ym
MpzIbbM7d6OBTVGSiIXWYtkJWBxAMH0vKLFy7Om0t6vA8Rh2Ywbi5K6x5SZZZ9hqnPww679FvheB
ufZgUPJ7CtdjSTT8yWlh/BEsxBCRVEFSgLtQA4Wqs6EDFKYYPrB7wpD0TYdWH7Gk8TkJIy/Ds8mZ
g36+gsg7Q1hD9ctTQOi52KDm35lzZ7QJd5BOU3VXKGlWEg7CASrtNE3Na+CRBLYXE3HMOD72XYrT
7hX4IDVff/z2rH+tIeZvEKFMD7Yaar63p1YQch7Ay8+eNabeqtsnZ6KSfASQRFnEcKWljOh5Kma2
p/zNNXjZqTlPMNMFoDP3Quzwd9rBfKXISfq2K5p4za/misvQAnE09OOftWzfdmx92rVYxEmHR2Zq
vN0PDnPcgMvN/h1VVOvVf6C9S536pljIerCR9kaD+YTYH66MaOXUAZHOsGPMn+0OAtY/m04BDpU+
c0b8yLcCoOY3AW2GJt4HNPXeBbtBUx0UNa6c5GKsh97z/5SHBCYMZ8+hbx3I/LDD0O4fMZTuDASo
3Kve6dalThs7lRQy2C4jQyXSYu32E5D5bWeBEIDIPwqJzYD8/0oKi7kTw8alfZeleUCgqaj4/C9/
f34ZYBD9IYgG6fHFFn53P5vf8a/PdwCs4OIJnO9ykLwJ6XW5peMWWumT9upfCAhSyH03RqSyPNFJ
dEoU/ePd9K8L4DVDCvbx2KXQIDx/f3z5YJY+M/aY3wymI9HDPSo7fcwmsGElLnvABdmdB7c3+O3H
ny83+M/VFsLEJAMSP1CK2X8dCMW6uMxGSrannOCy/xKGE65h6eDHIAtcdG8MN99metVPFrn9Nv8i
5ySORjiQkoOy5t7cd+E5s7NXTf/EqIu0m14Ct22216jq8/1Bt+3rwmqc30arl/45fSGpsfTxnsV2
LqBrl09US0OAQe9+ZnYDONOtZ948gUTzAuikSISnC1qxhlAgidhodjha4JBBBm5+pX8r3IsfP9a3
ORy22Cxsl8MAjEDOuu9fawzfacU9In8a/x91X9YcN451+Vc66p013AlOfN0RQ+amzNRmyZLtF4Yk
y+AK7uDy6+cwySpLKDE5rbeJ8IstmSCxXAD3nsXmkBpxAOoOIsuBT10Bi2UgCrkBPtdoRmJ0yM0/
13B14ZB2AESuNhcG2RAHGX2NYSbDW6GIJl56mhgAbSDPwsMIRw1OpLbxDDnmns5//D+bQ+RCyQjg
O0vG9iyMbRhAb8XmvbGng67n819c5JjjqFyNgPaFBv9xNMOmi2sUghi8JGWYxwpNlqXXDioa+X4i
M41aAy0FPRUCHc1Q4BmM3Xh88DtAIhUg6k2IL12pNQCf8QauXZ5cHKCoESF/N6XIJocPg8oDnWZk
j7Yn8vJIPoLsAcC7sDKE1ciN0ddVDL4unoq0lDEoWsCqxeuGukk2UnSxy1uYwpPqhO+hYABXkBPA
daSSTVQzo+YDY8AKkqFkX/m0QGKG1CPglzVD2imEUjDygakHXa/bYLyagWgFvaCSJ4OvSMJBeHqw
lGA41v11Wil40MvAoOaoK7nw9QD+KBirPZxJA7uvt9hwDYOjxcDVKWDWgkam60dKmYFcGM/q4ZOw
ftDy2A9laA5JaqAzh/TNpJ8BrPNAuJogx+PdJR4um88dhNvKDSkknVZOU0hFZ27LBE4c9kWYw1Id
pXokS55luYGaC4ixDUifG4PC8+1m7KzpWjSF4xDK4bgzTtmaKUOdQkitf5iq1Uimnej+p8eOCUlk
dIbk5El7WmaG3IVbD3Y1neKOUrnTnZOo9tCZVs4Hws1UgIMuxGA6GZwym2MPjP9pOlLrTA/02xis
UA6dE6TVdJxqkDvLfuF0SUIHqh9h+zQCpYEmiIPKoehuGIokUAENkZALTtOVKQP9ShpZqUAiFGyT
YVnZ5j5Rs8Y+QKmxrO9DmBbCmwZJbaO3V+OxxB6km9kGyoxlgiIc/OooDMcLXUd2CvqJyRMgVoHl
Vsjym/may9nA+prEbEYdFbDKJAoRfQgyc8dUIDeqrdM4Gnzf8U9Im1VRKBvbiYnOkLywAY1UYNHx
rR9T6aB+V9o1jcwm7lZT5neCCoBCPWQ7p9ynV0OO+BkqACDZO3DmiPSrQoZiD7j7fR31X0fKkZaD
hvSagNQH/0Y/7H3jYaRio6Bb1y9Imyj6AyqxvL6GX2uSqRsIXkndg6X3YI1eQ9xooCcbIF6j9BYZ
TQ/XeTxGKeNVORYfp7Q07O4GvjRUcQe6/iQzYSFJismKW7mp4OaWhSlKCBaKXf1mqkAjGg5A/j6B
pi+/tUhUSSh4jGndiRRZjFFgOsDZnakHj0CnK+HtOK1rs8WSjU4Ll0PDKoccLidqma7Bfh+m4Vgh
9yQk2XeZpEJUweUjhmhMCkRwKcLEHJmDoaqGhgwNZhgt9qsMkgRITE9aTJM4lhlCNLBYg4dr1Mgb
xiBSAGdaePzKijTaAFI26Tiz1sdmO33pOMVIZ4InOTGLRgreJCA1LvWI2ER6hE4l19b2GLqmgtPE
vRoXTnWSLZFPGfWpm/5iIocQ0wUveaQMj6l65BcHtaSR8jjqqkxEKh2q4Yg98Fel8kNb4XQB4iOQ
jVhAYHXk1V2WqEDfpprBE+SNx8z6WBYxSTvMRlDLQYzcTkI7fQt/BZTE0TM2XY2lm4msqY/p9Uk8
y0bWHOFwACTmz5Pz7ER0K4CoQoCH6Cy4EqNqjewrQ2Y/V3zDvzSC1OzBuRsDZcA8giCatKmBeRel
vhwBX2tL8IJ0bEkHAzsfZR+a8XknkZNC6zryFabVGF3HA4setGV4eCnAe09XzHFo/prbp6hXohcQ
5Cfm3xgp1VPuRCHFAHzCJjvsApOm3Fgz/ov3eOLKTuxVCgXc/oHX5vDb0y4xFXhHLZIpPIzpzEkh
YKK3TQTFAtgZzEsGpb44ppCNC4L+wc4lKGYDXocLcO0yqRh0X5SRuD+SYCCMp+OUDuu94frlj/fg
vzyXTmSZvycbuIr+qukAjYcEOYj7+H1tvPRPtSCGlD/ef+RRTwMkj9RZFXLUffAlBPsLAJVpm9Ot
CmeahvRDHWbKm0TpSWO6HOWZupF8BJYeqg6XGo4ZqJBM/NlqjCsZWFPYtOqh7CmtgX405BSl9Woo
sOGcjirSt2zkL4PR2A3HhPFvyijv0Y6tj2c3gFiGi8MEgIrgVIh5FCGgDptxzTD54EU1oFis0ZUD
N85EuQwl0snHHJQr1Hcy8HJ+FHBV8R8pKpqQ/EaKQXqNQ/DBRuuveCSpTpWwDIA3bIhT8nwUAxjV
dFgItVIYdqscM1YbbVdslIUk2L/AgAcpQY/aLNI2kgm0YQqKwIkPXOonYSE9a4ZSGbLTekxcWHB4
lK1MpBrrcl3LMtxh19UoWD9OW1s7GeNNJ4Fpu4eDLyLARZCrNTCHMC7vme3SHCQA3wU1WpP6TQxK
ACbCyKOcAvJ0cJwm+sg4UqJuOFtMRUEIHIVwQhhviJOy0QTfsCW47EHjbFRkm8649XiomoBFqqoN
GBeomgwEYngNDVFn1McymGrgoAVT+SHOAupfY8L0pem3dxWKnhVUM0ezjmKEw3oqbnOpEyqQpINf
44nxNgEeJg1vfXoizod4IpTRhixsMjKsJ0DSKHkFzuBA9ZKxFeCtShRGsRbG/WhkoEknFTJ/jE7j
4akYj4eTdtFUbqRjcXdUZxzLjdP0HKmlo2SCOR5IxyRPOZ5sgXA2YefOfRBwgesEDAY9iSCPnNFF
CFkbLPRAIoNN7TibJ9WCcFxz4QClHiTCuAYUaVECsGRdkIrlaQBalGfqz8k42OlJwagKYdMHaz0f
wLZbzZSH+rLGKS35vUc5M1J4EQwOdDGxBgwSrgBDlXuEkUjhiatsjHVQZGiSGOg1KGyoUHrTcZp2
p8JvVxoQgt0EHnxfwLkc9QFRSR8O1eGI1FJwvMD45yUUKtIbuQk0BVCnUVnPHFW8xk6a1hgA+n1R
rwgJ+ti8mJIVEm2qSHEpmG++6eQhPyWbsUtGIOJxBCPQkGRUD1EaHpF0WmwMADa0A/EGx+poDD2/
6aX/4vm30jAXFWzJmDlTJ0/WQ9ih01x3B4yT316VI24FqvWQ/VnjEtKm2UoHwbkMv5+/3ok5Cpuo
FhwZUB8zCAxWxSRdb5htGlAW75M4Awx8EmidVGm6sWY2ac38Vw1rAD2CPIIaHWocKJOJqbg40qqc
pL2/D2M/J88dbgoW6AQZLEFhjZhLbcLWDCoLCPPnGz6lfd6kZZAex4WW6KjQob4CEwkhTy9JRCvw
dH/Hmi4j+gWSkpVJ9zZMTwEWR129tsgWRORCAXijr/0yZq4edBrsVU3sqYV6jE5qe5WcENAXIVpQ
N9nN+ZcUkbCAv0KRSsH1Adon8j89eDtALCwr49p2QqiNGLh28i8vwiFdKpM2i6UNCFWZb4VQrSMW
uWsrnmXZNo1bIOgcFZIH0l2RBlJKXSC1gGp2EkwDLVnro3F87idxDHpUEEsMeFijgKyx4+Okqvnr
BILVSNqPq8U4ZdRPn/m/Xtr/TV/TiddT/ud/8PeXNIPeC/Ur4a//2b6mV0/Ja/k/w//6+7fe/5//
3KcJ/pz9lcvgpUhLyJKKv/XuuWh9ervVU/X07i9rNhjb39avRfflFTyM6vQO+I7hN/9ff/iv19NT
7rvs9d9/vMCLuRqeRoOU/TH96OLnv/8AZwq5wSGT8jcJamhk+o2hO/79x/95rv91WZfIuo+PfP//
Xp/K6t9/GMafsgHyBOyXDCwkmyChDT3w6SfIN6MUrwxpMpxM/vgXS4vK//cfqvEnPL5RAdVg2mQa
poocU5nCkWT8ER4DIhNKWXhDeLH91QnvBvP34L4jbb1PwFqYvMhRIU8H5UyEF2RC32fqpLoHRSb1
QXavKOSAFHvdhd4KqPt+Jfeqsjb8MFo3hn9nK4OEtdnskAwYDsnRRgcaFbruSrdrqXnBerlyS4Ok
Yyrxv5p/s/Pm3XS8zl7ZXVW8vlaXT9n/BzNMlZEVnp9cN+CzBDjys9fy7fw6/a9xaqGG/6cpIzwO
/ByocJhIw45TS1HMPzGhwFqAd50+DPHvqSX/ebIDIwRhC9MOP5lmlv6nqaBuB8Fm1AJUBcp//83M
el8mkwDuwDsh2Tqkht8UU5pK8rLaSPpjazYXetO+qDFA6QkuXW6vNGuji8nG6+XnN10zzeu38/j9
NP7dmpBoJk1IKeh33bFWq5+wov4O5O43XWb3kmk8hUp9ON+M4E75u52h/TdfJXeBTz0lb4801bt+
3Xq2cttCiekqDsPqFpIG3S3szMkhZbr1AE1yENdz7vuXdROCCQALFvkLOIPIuuDgjEPH+bd6n3D+
/VJC9QY20pAEKPzuyEjxZANfAph/0u+1zM7HRfhuD3jbve+PIL9bGFp+89lwbbettCj5UZG8XW41
xwLClquKdt9zLbXW5z9jrhEhBHlqFzUySQi8DnHrydKVkuygT7aW+CcbwJR/+xU6aJQWoM/8KMV2
9FOFiPSuUEPJNXsC7QUuyQu9dTqR/T6+/O4uIQ0PIZuCWEHWHG0k/r/qkHzYWKmXurSDG4Kflhx3
Kb0CD1xWdlneyU/IOsEaQ7UNIOBkqT5KduA/5l5FVBxrm/BL09qhDJ6IGlx3BsQqgKHTo72f8/z2
fN8L5nC/X3koVL0dYT3REs2v+DFELfDJruAsArV4+b6OOw4epQQbHKeF3M23DlryuGHEECdhQa6F
C3N4ts+Eo56nFHDHklJ+jKMMqAH/JtfKF8iy7qoECYY4d+vcuGn0R6JmWwCZBnYHnDLsNXKdFyhs
uChsuzCSuO1pspZYuA2sha4Zpt8Hg2kIgayvSyh+K5g1eXLQimpd19XCPJmZ8IYQtJAOhloXPLGP
NHvI7MQpA3hNe1d2sbSiZgKDIUSrjIPWJ+GUeeTdjUw3MrmE8d35CTPXK0LMUWW/MVX4WR71AkoO
l1qzcPSf6xMh0uiD6zUQ5/zoE90NrWtoHTl9CcZQxhZ6fe7NhTCjENNOIRqHXldu4UHucO94vkvm
elsIL2YNNggqLOQA4mO41mu4DybGBVDsS77Vcw0IYSXBvRbIFzM46oNeBOMM6NnELNaAjCzcaWa2
UUOIAkYclFmuZdYBaaYLlPuo4wX2z1Ri+96gAw8rWVjuc8MsrHY5JTJUl8APCai9rWQoI6j1Gq4h
rmot3JpnhlkXlm2dJoFshSo5ZHW9i1u2zdPk+fxAzz1aWLdyDnX9zqjIAdL/9SaM5Feo1ZgLPTP3
cGHNSqlN5SrDwwdNnm2ArO4q7uQf5998ZgbpwqqNcyVI/MyyDkCCHCGc88Uswhuvy7987vHC4uUN
+M5S4FlgdFhfIBO9gQHrrWyRzeceL6xcDu4ghH8M85A23S5UvAEaC6KRXq7OP3+u64UFjNoVFMMy
ah5yqLEp0dcibxbefOYwrKvvd1fo36gNdM3Mg89MKHgW3gN4Ht9h2HZV+updB3y845Pic4tYFxax
5HUVazLPOHRSBKg+NbZQrXip8vhLyLJkVfJ+4atmosXJ0/XNmaHsuZ1rERqCceshl4MNB3zdoZ53
UeRx7CoZbG7Oj8wwPz/YgzVhMZdlCM/OBi2FVCkdi6MZj+j9Kq3SfRXA0ep8MzMTQBMWtgJ6VkNS
NFPpqu2odqs6ROs/t+9owsK2bbmCyBRmV5JL+l6GzSbSkmWz8PS5Hhr+/c1YFAM6Pg+GVydPLH4C
pp1m33m3EEznni4s7Dj11DJgAeJGesuqS2xzG6iogNjWLiy9mcCkDSPy5vVtW4OzXIfIwVLd38HU
5jUKpRodRM2r82M79wnC4mYJ0sQJbJ4OqdqxLR3OW7g2Qc82LeVt7qkL4zA3hYSVLtuNBvOnxjqA
NB7BF9JywjR/Ov8Jc50kLOyY5z6FapZ14B4hO5qqQJlb9rbN9IX5P9eAsCurSe8jb0etgwz3UydN
vFUOlQ74syULSgozvaMK69jPYGEGHqh5QK07dGJZXwEZscSwmXu4sHot4Mygm+2ZyNonEiA1WQBB
y/Bz59KTu/qbCQoiTqaYjW0eCohh9770HRZI0LkulAwajUvUh5n+V4VF3GlQ/NChN3uQA+1rU6vf
Oc2fVAXJ3k9NoCGb+HaVdcgR09om5iGojh4tVqGeOHLd784/fWaFiRQEjzFoikA/5lAGF2lwm1fV
daJbMFLzN+cbmOsecQlXXp/CsQoRtApemFbY35KIFncxh6fb51oQVm8IXDrRawyA7pd0VULtcAUx
VnC6UdVZaGKul4RFXMMLCtl+fAT3noxSGnCaThBSt/fC9fmPmFsHwiou2ox2upllRwPedg8aGHhb
24zKi/NPF6hDf2cKkHd+N4mAoKykWjfiY+8DqxAa8MjcQG4w/gHyrHclw6P3kccmY2upjzlF5UNK
QkexUFoE43xJnUMdxvyDE8EJnf9mPcKAiSgeZIGOUlOGa1gLFs9KBZq25lFYJcH+VAtArZODwNF1
yXYyCMVWsCvVSm0bS1CuzaKqO/i6FdxGtWe4cdxbB6JCRwk6rZ13E6iD1XHhdY5OJW8oPIMjqlBL
OmZgaSxt2jPHwhOc881HQIyhLWzYwB61FmYEMFGwaAVcVU+4w5mPCGl1jQq2dpzBTzQotWTp9i4A
Rn8PohBpogRU6txg8ZFbfAV7029tbu5T7u1tYl9ygH2gE7SXtMsKr1WkEL0rW6f04dcLWaY6UG/M
nkMu2PCDz0UmRYhMSOQEhFdBfKRcAVNIz40LoJGlq9Au84VlocxNmWG9vOltDeRfOZKy+KgYGSmv
bL/hvRPFcYJjRmHuQNTqwhXw13DJNDsub3mAqj8StUjFla2vXwZJ1h2hk1X9XFhJH8czlQgbFrAP
PFUl1h2AGt1gM18F6y83xCFOeeE5aHkbLsScmbQ1fL7ef3pXR14MW9DuAAy2/Q16qPveW5Eba12+
aL/MwKkoRO9W9Hnhwz6e1yoRZpcCU2cfQNnuQC6ta3rVrsJ8xZHKdLjzEl51K3Uz2Jy52trftQs3
24+DHkrk778wtEOLc/gUHWir3xmU33eVfr/wOXPjJEwcBUIIrYrj6SFf48bsQm/dbZ3IhViPq7mQ
31xBXmdhkn68O4CT8f4zoPSNymCTgIfQNNdVZt3oQQR5W5KtobqTfWqxqUTY5Wxc3Ooe9m4HUDlv
Qlm6LQJjD41GvvD8jz9COy3ANwvN96KcV/AxOWY6RGpw44VnjOFB3MxT43Wd1kv5/NO56KNNQPiQ
BER2Dr1edkQqNfqBYM/2cCSCLRk1Fbfv1b6GRqsCh2CgrHagqEsbZD/oCtf8genUJQ8eFIL3rOuy
XxyKFIkDCRbgHXUvUghQj5zf6GANJw6Fzu0BRMjmpmoV+RBDovobA+QF5ry0r13frrpP3VJUIpwO
SgmSbAWwmIdBFypLf+QV1Ozr/sKm6cIMm5vMwukAFim874jdHqriAro/DsQtHEm9O79UhjPAPwdE
tYSzQcNMqYzboDvUvK6+V1HGsEiKCAho2zaPCHftJvcUA45UNWyfQQZ6Pt/uxx+lnc4qb2ZcC0Ik
rEQw42L7GtbJRz+9Cax8Ia87N52FHquJXAJ+mkTHhsUy9OG7dEdJBDdu7JOHQuqy6/Mf8XEI02Sh
8yj4HH0dptGRF5Xupla8zrR6Ka04V+ARqTgViO6kgcfWMbPTnRc2kNRDkrr/BcK/U2jXNkHOF/pr
0sP5j5npNFnYceoyDXNiJenRrDRHDgpXV+9YVCG/e/u5BoaG3wy5XQNI05sZGgj3vnysgqMPR3CG
1Xr++TN7piYPc+1NAwyGOVVVKeyYQevpue+gDlKgRrYqfZnt0sxXLoowY49aY3THDGQfWENwtk99
tfhqUk1ZVRkPdywvkoUdbq5HxV1Ih9oGgwfOMSzILu6aa1gtvEStcaxhxrTw0QIv7e9z4YAXePvR
JMtzw6+L9Ni47Sre5NtwBRro2tooq9Qlq9b1nOaCb/m2uGRbaUVX5ztbkA7+3a4QyVH981COxXEe
SPG1sXlWnHqbu6D6uq/ceTwerzT36esdhJXWslM4qnP382e9cDiaiR0DGOPtJxd5Wml2GqZHyNtt
SzgsOFnb3Coq35z/trllLYQPr808TW7b8AgaWPakgj6zqdJaXwgaH+dgVVsIGmGuaoHcIDhR+TKi
91CZcDP9NupfcJ4///4fzzvVFk6pcQFSHYUV+7GWGuYyQwIhoNIBRNZu4fK1FJ8+HoUTBurtKLR2
xCBVMARZnqyhSuGC57i1yadCuGoLwaKFjhZTcQQ+qn2wSqSfg90ACSR4kV18rpOEYCFDtFIuhz3C
h+x7ZQUrBq5yal1L9pfzDXw8i8BRfT9LDVSdGQlqdrQD7RY8zwsIZiwsvrlHC2u+gUwkohbKKk1h
VkfJiNaD1ObCgWZuXIWFXeIqFyrAHB9lP3vtefkIi+cL0FbVhYg193xx9cqYn0yOw2NLlcs2UF9h
erQHTur1fLef8nsfnGhsYfVancUotXEghz3tKlrHm2CN+XlRXvHreNXvXmJH3ijJqnoqnMytXtm2
duDk43rr2NUWPnFmfIiwxIF5jqUEvpsHHRCjAHwzJhcL0/bD3oPrstB7atXYMlxw7H2j6iuPWzgL
0zUMpj+z7PB4sfOKvINHWmzvW7n8VkkmtODYsS7pnUaWtHmHTvjH+Mia2DlmaEDPAjIxe161NRjN
0RYU4wvco9yS6WylSFaxga7Fjad9ar9Ai0I89IssDrVG8/YQO71UwnabQjk8LOSFBfPhaOPxwsGJ
glwYmODd7QurgsmS9N0s7O/nJ/PMaIvXcsgEYgHWir0n5LEretckfJ3F2889fGj0zXEJXpY55Mdk
sk+CeNN05nctpxuo19cLq+Dj9A06ZuiwNw2AAgjJlgANtFqgusjShtcAK+grHYoIa5yb5WvPIGyt
w/VkD8ONYsXKRNqaqVzsEtvoV73ZyqvPfasQMQdGuyVnGCOIaq8Yy0Ab9bsrliTdJxsQomZSylav
ZJq153kHyeC681zdSO5LOVuYZXPLRlj4MB0KQxNp6D3KbTDCUMzarRoVIp/eJtXV2y61kBVj3R1j
9s/zffbxBQTjJwSDWjVypezRZKsp3gYWvZDb1zZ+br6ARgX0vhY+1F51gPP5PdxU7IWe1D+OD+KN
FA54YZAovrlX6lhyfLNpL3hQxOvzH/Xh6QsK0WIssJAfoEmZHiov3oWS/2Dq6jcllLeJXcNqq+0+
lVJBQ0JUKDVoQICxhDBneL882fsBRenrsFYhr6wtpYXmPkY4JEVVY5GU2dlBM6MU+UCre0GCInEl
vVN+BB7jl1GaFI/new5A9ZmREQJGmMuWAi1JevBLKX62wMENdvBc0wy3oRHslsF8Dd1G1zJp33Bd
/6qZSfkINrNxQeBDdDQCJfmiwvQKrkNVE99Bpr7U0OU82IVZ0DzbIQkftTwgGUw7DPpIeMmOip/o
ax06E+oK5O/olkHQ2JViVb3UjUyCUwjAQjCj5hZcaNroIYhfDDWF/UIP6hyMKMBGhKKCY1jFD5IP
1lhBm70ovQT/TU/tvcIBg754gHeqvQMvHB55cN47QmWyTLEbyeVL0JFqy2ufuiB3KRsrl31QQSLi
mBA72sgdVR5VvfRhzV6Cb64GPlScfWXbSm3TukWXS49GEzQbtUZe2rLa6sKXjC9eAvRjIqXxDhbI
rLkwfIkpQ/aq2sAx+CeYj3C6o5J0CSY3smKUJC5TA3XFbOSWwrb9Xjae5jLg+VYSNyz8E1E3Xs2z
+z6Bxei641A2RZdC0ZSF+nfNt4pb4G9gSzmUWAZJfBeIMf1nkYavvqlS+FllOJsaWULh92FCdMah
MBsNHWjgPDBephuD9cVe71iz6TkgsI5s+cVXGW4BGUgwEkZ9ULnSIHKix44XQSE50OHwGTdGnTh2
bOhrA1Tba0iYwmkzkkvrWGTIXfKuQkHWD4FRKwIQol04FwWbjDRMxffT9gnpD7PYBNDQ2kWJnOxN
mas7vfGAPus1r9zVdph81fvEeoT0RL7LY9MLnBwKlhdxpOg7rSMGLqARjJUcPUMnSNpQKIFXaPdC
25jtMyhCbWMj9b8zq86Mnd91tgfNA6hYuLknwYevNqR6nUUd6KSKnNzrlp/JjiR16WVhReEVSEp0
HUVB7CKJyVcVKjRQc9XDdUsoShUFgPYXIfCtuyglfgxjShgOEZxNt0Wqlld6Y6TXKU7WXyAaKe2g
IBTA24LLMLrQYwq7qiROK+XKgEJ05YaQ17w7v5LnIuzw72/2ZdTUsk5P7PJgddoBUDJDNRbuth/e
PBH0hG0293IoHID9fLBV6VHOklcVFDDi97skUdzzLy+oeU2JB7Qh7LTwygKbD/pnBxqi0/IygVUz
LG6cWlX9vQqR6xsgndNVUyiV51oGpI03qDU2z6qRdj6sDGw5cDQpV3/5OqX3MWch9J7DUk2hZQd5
GAfKrDRfOALN9bSwaYP/3QFGRsqDqfLOTaOUuzYQXud74sOaDTpC2J590thYNW15QIELSfvcOzRB
cg0p/Htow217jzcu15aQdjMjK5JDwOaDD0HdlwfASh0JtUWS7wL/qqJLVfaZo65oQSUnWooZXtR7
IvNd7tEcJ/RyHVJbWeiuuS8QNuSQsMDsIFt6gCom2UumleVuzkLzq2Wy9BeCc7Q9Py5zXyLsyq1k
UckK/OzQqiZ1TJ08wS7jKrW91fnnz32IsA2nCkCydpJXB26Xm7aP4Qbzs6AlYsbCB8zMWlF1qVJB
XUpQmsMHRIbj9dU3GJguXDDnOkeIEFYBqR6/hicW5IzudA/la6q7Mue3n+sbITgUnQ3hG1D39mUE
0wqogWiu0TEcNbJLrpbRJ6eSsKyDgUEtp3C4TXvzAkLqtzSgNwkvXyO1W4ikc2MgLO62ZADV65l8
oFYDJ0pCg+u+pfnCFJq5TIgMiRauYn4Ocf6DGW+hUu5w61ttx0DA607KODQQ/Q2VP9lbImki6iUO
QyLSH+I+dxvl2jL2JOMuixcoXicw1AcZBUNY2UlfJVWbydVB33rbYNfeAWJ63Vwqu3AluZbL3d5V
N93R3MS7Yp9fyzvkfHbm2lyfn3MzQyVK8WkgVtlejynNDZhtSr90+zP1A3A9hYXOcUSpSq/OAS6r
72lSByul9b5A02kNjeilXWTu7Yd/f3MYaHu/hpJILB9q0qyLyrsF/f7ifMfMbFCGsNbbGmV4kELs
faLJkNeC2xnMP33aQkvtextRJyo+BcNDTwnLXq5JIkHQnux7297XGokdk5X3Xk+fzn/JTMgVWRY5
HOCBM7b6A6Q44Cjj+Pp1V2YQGksWTjUzYdEQlnuklZmcWAYDmhbiw55XumCKfU0tbwEMOTPKIrdC
ypUIzkBaf7Cy+lKl0VrDIfx83wyr7IPVJ8qjw2egolrQsEOrPKj5MQtMECFy1+7vYf68sCN9XOWC
NJ+wxLvW5JwoEdl7ZnbPA/g6wv3PuFRUy3tVbObfFxBsu1U8z3a72oZQIeQT12XILJCizeg618Pi
0MPr4Zgy+LKmaUs6yFIxuu1rk+dQO4uMVSWxRwlVxYVN4mPYHYzIhHMAgZAdLHJToA+YwlyDB6Dl
SYwCp15IkJJ3bAjnuoaBwShk0t3p/qB1kwGrBeAWVB4XZtbM8IjFsiHJB2hf3+6j5DHJj4lmw2Px
Juv3reQvNDGzOkTNB10yg7qrjOxg5d8GZpAclGv4LidWtjk/xWZWh0iCkWQ1TaWkUfaKjjQBLD4l
tdsw+ZNJb12Isx2Qh14u40CV9vTC5OYvoHxWdkm/qtKngOCYv0KUjUId7kql3R+gQQe5rywG615b
J3AEXZ3voplYqwuxFjmJoJNR/j5AvPBOyutqBdz2N4w+fHMk+gVuiCtflvWFNT/XmhBviRHripeb
1j4NjaeSNvtetg9WkzWrSkuQs/F+Zcp/Z4j7931PJMd4doireVrCmjFmDyapLvOW/zzfaXPzSoy6
UPkvvSCsD6xIITnXsp+qp7hZ23kLMWBm8YksGGiPINFlFeo+8h7z5MY3lQsbJAMYpW36+JM7uMiB
UQ0PVF89yg55EFwpvbrvwnyhg+beXwi7UZglIBfy/hDaEHGRYBO+k1PqPSIRnW7a1qrdupL9l/Oj
MRfkNWEdVpYB8aS6VPctB7s7kRsARCLtmOohX6sWJMYcDYDfXQElrL1PDb4J8uJVb/R8TXRZWsH8
srZd0BTqXcbg5OOYtZa4MGzTdgCS8UsDSbofdqkWl1CNowsjPBP7RBoMzwh0+hjWXc4zOM5CgQws
2JQ+qO2X870yM0c1YWFLYZchZ2ni6NHqO4iXfcusCmruZbcQvGeWsiYsZaP1YsnKS3kfoCyzAnYW
rHEaxetQyZJdPIhDUY9EbtK02UKomvsi4fakVPC+SxJ4mFHTuKyseAvhiXtCl+75H8OAsO8Kq5oR
GfqJvFb2DLaTVcru1apdQy422hOlMfcVvMpdEhrhRe6b1Y6qWfyYmk3o4rBTO5LWFOuSSZ+CScvw
j3l/vJaiKjV0KH/tkbb8qcbBdc096rZ9uNCZMytU1LQvo1SDHi219lnSuay4h9a5o9kcwllHD4f5
T81BkUqTwiuka2tfPliQEyyaG551jlpsP/dw4ZgUUdIDqoUegoqjutY77jkMetBIpipLU2JmkYos
miouWmAaMfZRYrt6/JOrFz2LVkW2sEb1j4/AIo9G83yVc7/s90k1YOGjpHTiqrIXOmhuiIUIQKrK
gO4r5HM1gvqyDUNhT3VQJ3FglLlqwk+OsRAH4jIsFS2StL0XStIDMQoGC8bWu6h9Q9t9bqSFhU9V
I7Q5Ndo9kY4kgWarti3UpSL/SfP/g3uIKLYGZ+KY1bkCjkgfQJYhgJLyF4hFWvtBZpJtSkZgstLY
befIOjQmXZhqmDDkLDxoAwPBnT6kkaW+eqVsrnrZL35ZsClGJTfWu4U8xUw99R/Irwx6A7Fcavoe
hXY3rgm0TElUw2re2hQwMUW1odsl0Pdb5awGzcNYuIZ/HG//AQdroKGiF6Hv7ZPMJisZNs17TChg
pMM2Wpg8s582zN03WQTuRX4e1ZW+H3xj7lq4Z1yCFke2Zmdkjm7S1o3M2ltVRWHljs+Qgpc18+n8
tJpZfSK9CbWrHBj8RIdqO4TaVNCaISy35D/zcedBS+/9h7EgBsM4Z93e5uyLVhYMtxt2Ccfnh/Mv
PxOaREJR2we1JMs8hIjmNQvVbadQN69hqOrR9edaEOIrK/QS0jZmcLDj6FtvEc8NUnvTKqXsdF5f
bM638jE/SYZn0fuO6qva8zK4V+3DqtjzWFqx3NjiaIpq5I5pybUHi7v6B5QrXb3o1pB3XFXRj870
H6GC5+TaD1zyFi4nc0M2zJM3cxG+kEQFFKPdp5ESfQd+QFtz7g1WPLq/gLCca0IIyVBUBnSgU/q9
ncV7C55wUZFuFrGPMwFftNbIE7BiK7h479OsciTz1Ys0JyDXpWkC99E55wds7hOEYBzjZD94e8eH
JqxayG5GKCZAp4zlqybNl9DJHzfyDxaTCmMLSW/1HqCHQnNhcglN8CzzVvAsSD438f5BXTJMAKQS
ZuYHpsLd1uF+0j2noal/TaH4dVu3LSK+ZHd678JXzv6po2YcOXEPB5wVFGqRhiQ9RWUAAEqLuhLw
+y68OXCbgGfWIcqtfOE9P4xSyEsJgaTrkOMLW7A4/i9nV9bjKA9sfxESxizmFchCSHd6n+5+QbOy
g9kNv/6ezL266s8TghS1NNLkwcZ2Vblcyzm11VfPqYLK814FB9n101waXbK/GaCbS623RKAAYkag
QRvcRrcICj5csh8CDNfoBTJFMOmPvEqRST904YpHcB7jnzsbY5/l5ouqtpkBYAiNiIDNd0X2K6P3
evPB05WSqYt6hNElQzCPwOSsh9wOYuPXhKKbZkydIsycoejQEP52feeXJpFMQTR0Q2zbkwjmId8U
muIwdjTsYjvpDSDNf1+fZGmf/nHOShLxBP1fVk8c2/6Jq/ao6T8Ta40ja2kCyRoMrWpM6Qz5ISiw
FrNRgCC2PTYZ/6Wq7DY0JE1OWE9j3erAthJByH+WQw8wY+HNXba9vkcXbQ0AFqWX1jhEKOXqDBHk
w4AKocGL0bS4FuIk5+O8IKlyenqIh5JHXBfnHNMfe3DGu+qu9YaN/ad9AXjgc7XmJJ4/99JEsib3
acw49imIfWT1x818tLamW3qlJxyys+7Ck3EofrFtvS13xcqkC9bDPEvFFzWstYmCwhunr6Nibdua
8I5BLvJ6/VwWt05S8hzJRlWJsKK6ceYt9dKt6as+wKmOjTMFucvc6xMtrUJS9yIODRqOEACgUXtc
f7fbNTCbhd51zZSUHCRaoK9tRxGA/Dm9z1puP5ASDVg5TUN/7g0zcwWQqbd4B+p3eW3mHhMh8Uk8
gWReNfodazobTJR1srftWv9mZ3z0CzUsQbkNNgyEtlsXnOf0nqdj4qFL3+4c8DR3azASl1OkUA7J
gABfMyrnGXtjOKXPHsV7+Fjcmwe2qxyUOrkx0IxO1v3gzK7qZR9d65hb5dC+cHetGPhvuPaSXEsW
Bk8q7VweJYLMATugF7uK8577hVM5p5fNk584P/JteRLO7vjxffKIC+FQne8P57bdcw9TikaiZKt4
bLPWYr1kL6QwkYlKRjY2rQhUfRsPmmMPrwQ47tdl8XIsk2hyhr3IgOHfmliusm83wlMcYw80SUdx
f4OOBZaj2zA0RWUesFqgAKul6OfdvLDLcq5dLftJUXTo2ujO234Dt+ZonJUOf3C6XeCq4y/1wd7h
2I7ltBvD6x0U7jmtQ5wc7eyVy/fdof9pf6b35s/QdozJMdx4E64o6QJqpCYn61F01Qitwhc2kAJy
jIJyWyFJ32yQO9gkx2jHNyYaxjrMGXloeLx+HguHLefoO6HUViJ6HAc0q4q4h/Zgk7xeH3zB8PyT
p+91hpcUzrrXtwBAzIcf18dd6JYG/v1/7XIa9poyZxh4+Bm9WTixsyBRr79P9uHus3YSJ9qgjNLt
PfGHHs4ndRiPiFnctSv+2d8w4iV5kgwfaxAFCRm+APwsXrjTNtk+Rjt9tOn24TE8Wm7tNRv7Tt2i
cXKTbhQv3LAN9btt7xbf1jSVLkm1ZL1Gqy4tXO+Q6sdpM+74CVXVx9kjsCI5pGcIACr6pPmaz/el
8527pRsfurvqxA/tSdsj9/pgeCtHcl74pQ2RzFhdD4B+V7AhVu0JGLDoycKVdm587PYcZZ6O/al8
hr0T3xN3cmyvDZSXer82/d+o/KXpJaPVDChUrcqzRHi6+947o5N4oct28a/0IQJPsTPd0wA34Gu4
xYPxOHzXt4VXbQFjh9MhG+RRHMVbO5fLkXagmksuF/iHctBBnH2VxFFO3QtHJfE38F6+RnCQju0J
ANk/yMP1nV9yI+Q6A8We7bAFUlcwn6zn8kH5Udyhc3IzbY2DdsQpr1RK/A0bXdhiudQAN/iYA24b
wnbgx/Khvh931c56woY+W7sZABiGqzoAsNkZ/rS7vrYFAyLnt1H4Pthjg1MdY+JWDQP3U75ibxcM
3z+57bmuYnD4CoBq2k7X7tgUu+i7X7vmloaXLBRYJUrVPF+izbasHIytPRp+vY/uiz0N6tfa037m
xlY/tVsw4PzI7nSnxFVe3sW/6cf1vZNIHf4vPwwhlEyUWeIR2Z6vvGGLDIjPfbaL9v0u97IDOv92
mdt6oycg/L3PYKT4blzxmhfFXzJL6DGYEUzV4NgCYP+dP4x32avmT6fMR9D5Iz8kz8OaP7Eo/ZLd
6cMhNJqKisBEhdvwot6lzyZ8aPbO9tWpREz1RlGUDAzT0O1JQUQURMbkpSn1aLuWDL8coQeNqmQu
xilVJhZj7PgotubOeM/2dB8d2DHx1W3t977hZqe1NqIFyZSz4m3TlwTwoyKww5PFPhTVD+tv10Vu
cSHSG02wlvFYzHAdH4sn9CeHf/IP/VX7qNHeALIP1Lg5yegwBO/8tXblpeVITzQ0uTOqFJiyRhvg
lAShXXjgPb6+oAX7IyfeARM5jugZgndk5k5a7uZVoPulkSX70BKgSkQxAjxNq2+U+AcKNVdCsOe4
2QUzLefFQeI0RmcEgmAYDKcvExifn2r6ysVPvcTeN2tKvvAel/PjEzqCeKypZ49aP2ibHOgKKCt9
4kGzqY6Fn+6TbXpn+ahB2ISb245D0vVZhFhaDYvWzi9Z+Qp8rZXLYCHKI2fGSTy3Co1wGgjuOKE6
uJE+ul1IPYHaiuvffrk9g2hywls1Qf1sng1I483vyffoXjsk+3JLAuXe2ih3lR89xE/NfXkIV6J8
Sxe2nAIHmCNKMxtoevjZJI6dOOTF+FY8Vq/hR9R7eD5u6i2oWsNAO0Y/+z31r690yTuXs+IWauQH
M8JKM6cAj9dJbDsPJbQ+9c4OcuYCcdWL7/mfzC98/t0+lE8acKfOnsOasV4wCn+/7EvcpphZWZoV
zrPtxveGbUeURLba4F1f4N8algsqJqfNaQxOvYxjgfWm3hiOiid7uxvvWjwXG+/zJYbrnW+NH9Uu
u2NeGbR4teOZ7jS/UT0SlBv8u7Ef8ru1rvql1Uq2hA3D3MykR7BYEyBfMsBkwErV5YO1EkFcMFZ/
oz9ftnMe0WNVtbCxjZU4gzjG2e/rO7kUP/rru3wZOa8ME7lJiChg8TfKCYDSAd8K396mJ7E3PY4n
FDlMkI7yDingk7lvYFKuz720a5IxadsOwIkjDlF0BHWl3xNDc2p7ZceWBpe8haybJ7MZYakQfd1E
Z4KJea+gjfL6py85WHJmNxm1KK1mfDs9Ge/Ni/6m3uXPTRBuu7fkl/WGdi7ycX2qBSsvp3kjfbbj
LMNMlp14qsjcLuYOD7+x8ZEmfyz0Tc5kWLttz7tzQa/knK9VaOGoqZCGd839JE7qvXzeZQ4e+Hc/
ksP2R+VsE+cp9hApQk+ra+9MBHtV50+MgFjq/AneHnP37fqyFyT+r4PzRS6HUWR86HG55Sr9Y4BT
mZprie2lCJicEE4UIwcwJ8auNtUfmrsgyE4iZ3rlz9aT/Vnet369TQHFZzyKw7AxXDNIb/Nh/4rT
l1VNKovLusZhGhxE1k3vVOO8YhOXLpu//vmXsYG0gf7YGSY3fJ1cddPfJYf0FPohCGAQpxw2yk49
olMXj8McwEhP149pQc3khHCZWXOqlvDPRvVO11+K+Ptkr0R4/h7HJWGU7AMHZKaST9isYauchqMR
JI/FKzuKQ/2A8zkkJ8urV+ZakjbJWnAQGluGjr3rRY9k8OR01sP1DTo73hcWIQOxFfaoCnpW3zlF
00TpgKfY60ZjY7DZFfqKxylxHP7/S1MGZMtTPjS1hVnEiZ6mA/dtB5h4iL+pp2YT/ry+lAVLJMOw
aUWLMluBs1ZJeBy6e61G6E1F0VcXoxIW2JWTsS+SYmXjFo5EPXuKX8S5xdVgotzgrCovnH6v6cq4
S6s4S/KXcYtBnSainV9IaYcOvPsU1FvTaHhF+5zHrWsOwGzUVsRq8VzOi/syGR2RvRxCAccg15yk
9Juqdv+2uuuIcCeIipLK0fRXKzaPdf3QZ2sdHgtqKUOvjSpJzSGHhevDh9C8T6u3iN3S+gWEWim0
UDKFAHEL59L08ysPc2+0rMM0Fo9AXlg5oqWjlxR/olPORdVZvp0Os9dpZftkELomWEtvZLkpJJvz
sJiVwvIJpWjzL/Q+3g1GT8GrRUxfAfTz1srLfAcubv4wKXq/Qx1A66atzfbC+l1rqDymZVVzZzIG
wTYDY2s9qJetBZER2BpQUlcNR5tbhRb/tP6w58Gz50fb5sCHWCu7uiwcRAZhM7OwjIbCZn4zjBRd
2Zp5oqmJ8oC0WrPdS1NIYQjTZlnXAR3IBwx0831Mk2FX6El0Qkm0vnKVLk0h2Qdizm3FQdzl54iI
ohU4ugM6zy9wXa9EW//CofxruYl9nviL7oJD3igG1G74VIv6QNNjG7U5XQrsn2pyyJiwX+D8nbZM
F2xn92n4olXduM8HRvc0qlAEmzUcgDtl2hq+Bgj4TauH7WlWKHE7sM/jvyTbqgCd3UYTQSww5u1b
oanVC4mr8lkTZoybO833yTzbjxqoeb1Wt/gmN6PG1yLSeUnbzFtwKndukpYJGtJn5UWbrfQIKD3U
kogecISOliVAqaF2MjvzXCPDpEaHFi2phzNuvF8kmfqNNJX4ZWpZ9cPKCs10ezVGeakG9Gy/1qvW
B20ofRN9R1+KCSXoBdBI+BYsz0jNRalmAUwDEZSmHAHhWDeJb2ngGEDOaVS3WTPUQOxMMw0eB+sG
ry16cteWhYGWls7iu1kvkMKLot4p49r2KmGDeY0AQP04WVX3iOKo7jQXI2LbQm3er19jC4IjwyLn
dp6WRtwwP1JNP28ARjmIu5qSlYfHggrLgMj5bEZ1nTHbtwWdmSNA0X43ZGbmINuebUpQ0eteNZax
f301l20lkStX+JS0RdahQ6w0hjPNxpCivlhfCWAsbJVcuFKgQ8gsDa0ODOVFKe7J9JKbK0+NhaFl
DMICNZlm34Lep1XQD5PP+rGLLeqINrrtmM+cpF/Vt1XP3SlI8vpCSQo3r1Lh1LkGtJy6vAm6i4CU
/L9TWF1kgTs8UnxapK6AzozJEc0pKyGxBUGS8fSAgBdrCa2Yj7ahF4gNcZXQ3NvU+gR9teIZZvVy
kwjJyHolM0Cpmtm2b5b5A0e9QZ6LlZt8wYcH6vB/t2hQjFInuW77JW0Ln9R0cNF/EHfOWHW4DkJT
2WWW5THaOnZZhE5T5tUegXigI+Q53HIwco1oTp3aLgkGBmtwfcnnS+KCbZdx98pKo0MLOAwsmeym
fKebDWgwDSAKr9weC2opI++1XZUCtsCy/azjD5WquKSaVpzKpaGli2+wNCNpiWB+aJh8JyKuOXGY
myujL+2MdOtp1miokZVDL1H/46ZAcnJGhqIctT1FNbLH1/d/aQ3n37/crYANKsMhsS0/a82niE3o
3RvXElJLK5C8x66KUGuiVKGPe4fdARuLvRmsHu4bjatP1qyuvewWLJiMQUerLkEFBLN8tMBtGxI6
muj3orvJzQZp+H93qGupMhRWofg1bl53Ksz6ZTAp9TXapR+DqqxFJBZWIRf/qsAaA1wydotM5Ftp
sJckSw5WMvy5ftALhyFjzdFwLhI2q8xXBQpCxHEmkcfqQyZWrpGl8c+/fxGkJtPRARZmoW8Dq9Ed
0f3rNlF4V2fN/VzwlUmW9kjSCUsP4wpkzaFfTaZf5aR0dFYCGazuN7ftkqQOaRbOGUCgmJ9lz2kE
ABKgxBSoWDBWzPDCVSKDX3F1JJndoH620SfmsqFGrqFs77pOxIeQQvNyS6xo9tKBSHdiPoRWMraC
BNx4Ewl3RiCPAIvZSceVWMfSYUjqXc2znmsCQF4kZJuqhFeudfEpE8O362exEBEncj1tYtpjF9Ul
CeoKKF6DpldveWUX+25g9t6iVvacNSTfmkyZ/gCsrD5pBCBsrTUniO6MXfwQQuIf7ZibrVuFJTvS
sezBsDq0Dufx+FCZNgCAIvvsMKjRmNvbAaTifsdHYw1vnl2+3syzHHzRCoWkdjczPgVZmBpuX7Qe
CLXQncwHhxT1I7jq3sdolf/nvPMXLlO5RldV7DIP9ZYEQ9VbIN0Jyxe8/7LR63XeeSweQMU69eDX
8M4NfA7N0xFAKxQt2uNI1+zYX1m+9BWSkqKTMtKZXs5BaI0TcCp0swb9TYgXNVBdE7gWE6PZD7vK
4W6OtVp9GiP6f0DG1TptzelOayI8UnIEBNSK6M4s0LJaWjOwE6mSoVe7Z/ejMJPvbVbknznp8hPa
VLrvw1xMgASMw1NYT+JZWDowcAxOG7duSaXhFUbh7Mx1ExiTKB9QTMMfALZvN04K3vMdWrgISMnL
6W1g3fyg2m3mmcAU2KhqNbSezXrqNZPSP6ZjY3sa59ouUiP924SCXcdSS7Hvm9bYITRX7xuhoLvT
GjVP7YwCXU60e52KIu8dI52mow1ax4MGXojtiI4mn0dltiNooXA1wCeiMSDXH/F06TZAd6Kx2xYq
yGIYaJk0dxRqUnlF1SJ+aWVDe5iHcgzihhcV0Gw0gzilGJqVKOOCayBDfPVZ0gKPZOgCU8wT0Cs1
wwOtH7vNesjl0hFy5mFSDU3QFNFP8LMcUjQWORnE4Db7J5cz24PGeISnd1CTjwaWlRR3Vfg9Ktd6
XhZMuSmZPyr0dgayKXqKcjwCUJy1NfGSdtXEOqQW/RiH4uW6HVw6B/W/NqSdI73V1ZL5doaUQqx+
9lW4YmIX1vBPBbJBu7jsKhKUEaIaXV55UcH9RB9OU4dHLLAztzetQa45Ts44t8o5LB4J7TWl1Suw
xbzrQy9cQ3KxsBjLEbVxiOzCrCAmRHLil4BxdvLGWEv6LlylMtGvAMKBkds9CXKjeNSaUXGSXn0b
av4IkNjvNyxD1f7WQn+5KWin93bMIjUgIps/x7qJUXZvz6C3E4Oy8hK/eNyqJudKJ7U2S8aodsgR
LXoFxuF8yhKrOBANTTBh1aAAIorzp5sWJKdLYyukwI9T50DQ3xkHn5LB8LK7DWtSk/OjTcOsVk1L
ejBnWgAButV3ecJqJ1Kn9xEwBCvCdfHksWPn37+cCjIExKrPOBHmSH077wPdQLQt7bMNbxAru75T
FxUck0gXZmJrelmVnX2IUfnUJcmDXQwrVnbp+89Tfvl+C4/fMJmUGeyd5XOkTHubjAdj5i9xzNZ8
nIsKiM+X4jvGbCZWBNacoFOJN7UzdcMx/qGF9O369iyNLzmysZ43aZSbKI7pqw55LTEdLc5KTyn7
ccUtXzoByZbjolViE6jihzQyMkCkjz9rnd0SusP2SOYbbji4sZitHUy7zTfA781fq5qqDjoPm5XP
X9ghObVZR3keAZBaPXSiig9DX1MX69iG3bSGjrFgOeS05hgqSmYXqnqwafQRDgDVhk38VcbFpqzm
b4hzroTallZynv+LvLZQsxYcsG1Q2/pDIxqYccoPeQfs3uvCtIC4psnZTPhSlWZFk3kws8EDz4OZ
AW/QVFw22YgJo60EYKlNOBzmMb/T1GQlCvX3tP9xilVN5p2azSwxpjrTDjiUU01H8ipEohw4sLBe
I2pYTqeo9m8rE+O31iSHGnnDlS1dkG1VMgGNZZMk02gdtErvxdaHEGuKvzSypPiaAugfZQCoZU8p
qlmT9IWJtbzpxYcT9ktSetUQusaSDu7h3BzFlG7GLDB5f2jVHOntZ3gQ1+VhSbBlzTcyJaqNRDtE
bYEqzR58tgUyNJHV/OFpcSrQEn59ogVLLOc65yqcRWsm6EopIxc4ez3qZ7mdAshhrdD+su78k7LU
GbP7qSeAd8sGASOW5H4/hrWnznO7Eq1dmuJ8Wl/UEwOjR38OzUOqpN09KUjqZGICaR5Pfl7fpqUZ
JAMQRxMI77VeP7A2BzluvVEjwyXlGpH70vDSfU5jmC1u1zzgKXfNLD2gMtAB3Pf+tq8/T/tlfyxg
rhYiN0AyzPoNyDKQ+4umN5pWa+3Rl9WCyMmaehhnfUwyAx6c9cjD0ieWIlyA4W/yGLT3pZ4chaau
nPZlkSVy4iZvM1ZapVCDCXlFgMKEaETU6tkF3P8G/NPb63t22Yr8k7uZFUMrCmZWQWRnrwMPj5kd
3RIuVImcuOEK0CRYQ6vAjJvEPTcUairChXFmrIFXLH28dLkXUaXofATyGiIDvkHHXRuupS8XRFVO
2IRzjFZ4NF2jLN5wbKSZRkQ751/XN/2y2UNw4b+COqgAI1G5WgfhQHoPUaN3IIs+0YxWTjWAljpj
xS1pUYT4JYVWc1EluMgBUp0Xvh4O28zqnq8vYmmHJGUesiKrm6xVA1A+uKDV6RKg7qq764Mv7ZCk
ylVbRXlmAZl1rBA3jT4Rq93F7JkBrr1ryIp7vjTJWay+2gsLaDhjZ9ADi/WHPuH3YwuOElDV9x7H
RRflRF3xexZ0Wc61N2POyJzXIWITw2YEVqpbGEx1EcEAWke6xte8NIt0a/dzrTZkhsLp0z4lNmLO
zO2Bo1ika026SzNI97WOVyTy4D09KMZg3UeK1nhGy8JdnKbtzp7i9DZLLueUervsWwCc2YfOZp9G
AZxlcK1YCVkxrQt2Q04qWWrTcN4bgLgHqCjn4IQ3Vp4bSyNLml021DJ5pzQBBbhZEOkD8WolalZG
v1xurRI5jaQMbTMISwDWniN8aljJVmc5c+OhEH5eFwDXwRVeP2Q0SUEmmaPv1Ihs8EIVUeh0JdAW
UtpOu5SLzXU1XZAHGXmmQEYbpGLgaiqyKUImqGfN3ciK7kCSngaFlq51pi1NJNmDjKAGAMEFRAIi
tfAICs5+VhbpNni8x3dmqpcrdmfhhpcBaUhVzIUBRt8AgOheQTonBfKS1meOpQQI799XeKNc37ol
SZHcd32GCzmkBVDdx08l0/ZjvkagtbRXkhmwuxzZlBojT6oKkhVUFFi9M4TPSXIbldr/0k99MZxw
gXKqq3ENKc/SxmlUMGlzm9A9MNHEiglYOAm5aRR9M9GgD1GBBNqvFpVUeGQ7dVQjYRJuM/XYsLWO
7cuNmyqR44t6CrA/CnjsoAznZKdESb6LQDP2myVsEyWcBgPQXUG5zvkjpTryWuD42xUaE/sQCNf7
bNZ67zaZkPyZuSfJGOdhE3ArDQAOGmD6FU1d2E65hAmVvqPSi7PLoRrvCAN/9CpynaKq3/uEebQv
cqeY1Ns8Pzl1mFPDTBlk5JDp02FUyspVuvAuUvjj9X1aWsz5Qv8ifyJuUTEDCrpDN0aq06Y1dy3e
/WyNuNuh8PChnHZZ8nJ9rgVtkrN6OujQ2mHMNRQK+qZebJLwl3WuoWrMlafp2YT9G5sgpmTakh61
h4BSVg88sx7toXmLhzEgVW/cOP7ZAH3ZLIYwtsX6ajpYVblrygK3xZsyhjcetWTGiDDaZsxCYBdy
DTXDwDYbhwqUYlF+E9ezSuRMUhKFadokzXww2Xyvp9m+BJPebWcruTN1R/reyBg5FJkRZCNwx2Lu
8/g9pCu7syQ8kkLHrEOY0ejaQOjNHsWoJspJGz8a44++AFDl9VUsuLFyGim2tQiQ3yB+Ci0QppNv
RBkcTemcMP6B9sOVrVq4ruQUkpHNyKDWkNI0Vd8mrX/G033FqzmX8lxQADmFZNGuiPGGVsE5w78l
lfKkqyEQHKLqHlrgxpwETQfWOnXO18hILvcjqMQ4n9cXnQiBI22rNNIOylT7UzYeQjQ+KX3tmfpz
ooAGLlNPU65t1XpADCHx5ujX9bNa2kZJ2ccCwP9qTrGNnfYwd9MTRW/v9aEvF2xgUec5vy4KGImc
gUIj0EOe7Jg2dIeqzUW66WpRHHNQsRfOXNggUwPeaN64gMZqngmyyz4RjTU41lzZeJjohGypoc+R
O7FKL1GhXP8c66Er8CyNgWCTGqR5OOf8UT+QDVG64/2cuWWXr6HwLhhEmZQmQVsQEMgt9UCq8kmE
HRrHkbvv83QNa2tpAslBKlXDLsWI60OtShF0Mwg4DTZVx1hR4pWcwILiy3Q0mhkrRWvhnGPsDWvu
tbFGm9PjvAaceLnLDYctWZZBwJqI0RKHsQJap8ITuk1S1j0gep/sm5JUnlqG/VuuKEDcnTOeuhzF
Flsj1OK9SA3b662peCKNTjxV7VKwgeQzHow26hmqtNyb3CDv1+VyYStkCBrNNng9ZCDBQ6HjPUTq
SbURjpjsw6xV2+tTLGiVDDyjqrYoTDMlB+CE7kvDit0SZvc2yyejzTAFMTgmuH5AY9kdYlr3Ck32
t323ZIZsW5SF1iI/WMSi/tQGk99bVm2uAcgu7bxkbNIEWY1sEkWQR+Ehy6sdJSQA2u5+tocVT2zh
7pFZUzSRFoxo7RhEgAcFzpJW7MoOFLK2o8drhawL6irTi7QzmTOkOLtARDq6+FBi9QB0X21TDEBT
uu0gJG1q9boG4VncBZoW9vu2EJoztLW9EoRbWICMqkJj1WSWYgIEq9tVgLClfbShyRqs+tLoZyf5
i9kXcR7PVDOyc114lDvZFLZe0mfafTIU/PP6/iwcM5Uc7iajem60I4oNKyvbglx1ejMo4b1TMzvd
hFmexQ5Qc4ebav5VItcXVDzKKzUrwPfTgSvT0j6r1K7dbLY/Q9I+mNHw8/q6/uJqXPA95AqDudNo
PJmKdihH9sRzs3bSlOfuGabSMY1QeOjNiDya1vcRIl+OaRm7jEw7XFBo1ugNT1OEukNNLCqfraF1
k8baclVzUIxGHa4D5rTQyn6bN5myt5EedocZgBeoYgCLLJDjPMOohdtmKf2m1JW6MfpVLs2LJpH8
4+F0FUDQgRbbBQpj1q8UBaJPeV6v9ectjS5ZFl4oJgBDOxEUhvpOrWJDwnQlKHtRnPHhkhdToa+S
oimYBFNhn+iQPETW9GAO0YrJXRqe/ldbChvl5OXU4IndEjfLPnWUJdo33fr4dsmx6NB2lDWIAQZh
eZ+2HzwHIID1M13Lzl205xheeq6gDn5uyxk8S5beKc40NbuSKMIBoQha0OybwPoxi2QLAZQ80gmh
iGAMrW2es22ir/USLixAdgXAgY6WvhlCGdIzWzgbtE1t09E17Iztc71ZYyO7aK4Ikf2BhoaJDT4O
ElRVvIuyvt6MOs8d1qL1Dr4Qumnqtf6tpSXJllEj4LHOdBSn0QKVVvGI7kiO/kcbRBI7fUjXKq4W
NE4GoKtKW7eipEM9ud7dmSHfz0x7u24EF1RCBqCraA3sdwsal9K+2oOS3fA5Ghbu7HC0V3yopV2S
lbrJwojME2SKqVtFn4UTCfGzbdMXrUZnzfV1LG2RpNqijSFbBZzLsJnUeyNX9X2Ea927bXRJ+WzA
bw99WvYBr83w0OpZu0lotAa6uvTtktKN3ciZPvZ9YBv2odaNYx+vwawtKIPsfVR5neZjjcJroaHy
3mr2IOFws17bjjpgZ8kKCtfCCctgbmmHRuqhyZuAkfS3miuJr1TiUYQ2dTq86VeOeEFUZT8ERdEh
cuIZ5KhOtiQyS2cgs/CMVF+DET97Tf84BITIlJAUge2qDRkJWp44ffZQh89aTv2UAzmJW8j1Kys1
SUsbdl7iF7cNYM/JXCISENDuvWpBvRHfz8YH0jUrTufSQiSVi1GAi+YcA/mFUAP4VarUXt+RvRGx
49AwgAjbYB9n820A5UAM+O9y0k6pcnO0m6Ai6VEnpmOV0cobY+nQpVu1R80FardGEnSIZZD+Xhex
l4uP62q9NLik1kY5tqSkMH7ReFT0xLPVwsEbbMXuLY0uqXXJQG2SlAYJZmveg8riGQ2XsZOy29Cd
ADjx310fpqmAodBIoHeaq031c5fFux4AA9c3Z8EqybhtVUzTSa36LujC+qM3tKehArbh9bEXzJKM
zQZGvtmkDaJVnCUoxfpA28reip9L0OaBEnNlkoX9l+HXTN2MC3AadCgQsV7KzCQO4elzB0FdMUhL
O3Se+IsWG3qr9lndTkHSFydqFzvOje/XN2hpaEmBi5RNOehH0U7UFW8iTI9anK+EpZeGlpRVTSeq
NAau4zxVHBU9+WbTba5/9YJZk3HU8IgOudUimZYk1UjQCS6or8/5uK+BZgIWyMxeuXCWjlZSXGZp
rZ1CPIMC5LluH7fI1RITr65BXavaWJpC0l7TmAWbh7AOMiCzJwRtlW4LTprrG3U5Bk2I3A6Atr06
RZEACYoGbXBK6aHmbnQio/8WCrqfUv0PVZDX6oYN6eYfFsyq0UVPN04uBQ1aJWVtyxTcPrxHtCwE
EIpThyqMkwXsdyeddNUD6US+sdWUQD5M2/YE+rm2IdjnH2wjbN+uf8mCKMov/VBEdpJOCO6EVeeU
VD+isX8lr7A09FlEv+jmQDlYxxsYx9Gkg5PrXH1AB5x24+iS5lclghRlz0Fpb70bw5s2/b6+IQtC
J0OjcX1CuzzHuKbFj4yoiNZyRPSTzfXhF9wCuV0gynSzDSe4fZP5rk2g1EX/XBmlW7CxesTO3H6N
EHxpHdKtzVNzBIHVuXxRYw99QXUH7lfqUBSkrRj3BVPzt8b8y/mS7H84u5IdSXEt+kWWDAYDWyDm
nOfMDarqymI0k8GAv/6d6FU2LwmkVC+qFVXCYPt6uPcMplckDEkiu+ZuQFpab8EKyUK7GKBtL9v4
ZyvNnELgGiqJ+QBpkcxlH6OJShQTL0mxMo8WvmLOHgCkF5trjz1WRhYNIjsijxVnUMZ30mznwbp2
pbcWxmPOIah4YcPYBIHGMt1SHMp7Emq4RYGPktOVk9rCnj5XRqOcQmpSY+4WRgL3xuLY9c8AHIFn
+k/l/fAiNqcQOLqTZ40g5AaNCdUomr97nbcGql/6gnPvfZlTXi7Ad+klA4Qu/0XrDLQR82Dm4xYG
rtsJUh2Xo3BpMM5L1pdmFNW5lUSeeYKK8F+uqxaOF9M1Kad85VzyPajFMObKZ6Kwx1HLAuCVrOk/
LatsQ6/Mc6TPjWjXNEweRGM5oRfD2TeCwiSI2QX9BW0v5wVbgzh5nvcjiDFeZbYS8Nyq4Fw8MdAc
2+cOmiO+dtY0W5Y6cnYK8JKWR7ZS7JQT0/ZTu33XFbS9eVvtL4/UwiYyJw54vCoY7NPx8rqHbLhW
rxPt/l5+9veTjc5VzuzcKQAzq+1Tb77XNd/UsR0yegAA7ViIl8ttfN9BdC5yZisOzLVQ5gkW87nj
BiaKwP2aXez3axf1zh/2ZRrTBmouht1hGnP31hH5Q1x6v7hHnzTPVvpo6f3PTX9pglSdSys7Yqcq
gg6LZYr0FsLuLcANg15ZtZa+4tz0lyYS7lS2mLh1irBUtWDmT7UKunpENv9HOwid8wZcz0p6eHdb
J6tujNA0a/O6L2AfapN0/GETsyM9YJ+2jCE/cGriCEEe+87gBLz74dNnIXwGebpFKsQpOaPWqyKD
F24Gh8YnuwKRa2XNWhrqWSynDdjViedaJ7O8GeUT7d65t1K/+j6KUWD+7xDrdoQOspHIk2PnZTAZ
LjmacGlZSbUsxPGcK5DaKWnAHzZPWMiv0lh9VlS+dFnyVkv7T2XozeVQXpinc9aABVnO1mC4EA68
3Fs4e54rUNBl6ME3bKw1k76lVmYx7ebESU2vnU5xlT3GY/YwTeqGye5+KrKV2bTUxPn3LwGHg7iy
JRc4g3YPFGfQeryl/CVVn5f7aWk4ZvHsWhBUy6rGOGHjgbmtI5rIpxKrN9h+74SnxqtkffZ8ubHz
Q/8/X0jd2U6eOj3H5ougkBw6JlMt6r0co6dGFHKlILYwd+fcgZiyHA4+SH8Vg71PRgd6V93KxD2n
ib57+VlYl4OdtXHO9MmA2qdPbNSRosa8LsvyClnuDxvd6HsQWvJ7F44NlztsaXRmUV7qjkZcQZ8E
n5Lcux4fdy10cpJD7zrdRxllgoQo+Jd/Lzf3/X2HzpkENgBQZmdNGrrDKv1lm7W3jYG63hqjQaKA
I3kW6MyOcPI+8wN/dNamc36ByRQx3NhUp8TaRGW+AffG7tcCdGHGzZWqiIYhJ2ERrj0xNSCcPQ4+
SZKnuptWMtNLDcxWACJdL/VaFR17Ja9HSn83brHtCVlD3y1M6DlpwLCMGEr7DtwLB3pfxZCiyGKj
310e76WXP//+ZW1xUN2FC+TgHQ3ya+xudPsi5cqytfToWajDZidtJ6XJ0RJgCkHyZYItPV85hCw9
fLZ/Q9DmbMQyRcfJu6umOkjkg2zzlfm41OOzOO/NPEEOCYTnjNaPQnBoY7raWXm4ueDvRJ1ZSOOq
X0YomsBRIob9mS+AAP4LeLb3kIOtkQe6dQHdczLR7aHGxIK+yl6ZyvQ/Ekf1wOiYDWlVOYRRz7tD
iwPGEZ4C9iZLp+qX9ISJcq3OzJNjGloCZ9i6YSQBYA5EkepA89qD6H7SyxshmzxEccv8dd5egqjL
hhM4VzKY8r6/tYiOkCkouReIfvQ++rKGcrFnZR6UMQkRgXKjEmjPtAdrCpK6b4032q1fOt34JKUD
udZcCiA8ZCfTcPQS8slJbsuwgbbjbRsR4Agq05bpxuNW9wQtC4gEKTe3/8myLKJYQRP+ojNHB4Ms
x8AeqQMn6Kl5tWLSfwwZB0xP5SUPWap8+EglBycqmZ9kkXlUXQ+rFk4hFNXJ/onW7d/Ciqtr0Glp
4BpJMt0XaV5GIfXi+ncCWTC/yCioEkJYaCp3hz3MUbt7nsbt1ozq8iGaRo2/7n5LPkoILQ2Qmey9
7phTYKDsTNE710VcuoAH/GPZ3N6VWBVuUs7trZka5EyNK8PEzs1DB3GroGZjHSg+NoEzmc5WS2bd
TiA//aUEBYnrosXKWioYGfiitJutiCgwqKrsP4hnlq8tYcMmAy8DRBs2gijK83CkiQjHIWWBGzXp
tTmZCUTExiEko5DDJo8SKz24da+sPcx/ahEQEhttmJky/wDmTT1UAMC8D1ZKx40lbafYGibxRNCX
UXGFu6g+aEV5E05GxV+b1NPSd7iZ7bVKGKSFERyumzJo4Nu5XfhWbLjhaFXDWznANjSMbafaAKei
iqCQzNhx6bLrFJyHh3ZMHQNiV4X0e9QN963yROsLxQsornLi1ZA7JrVP7aLSBwZegbVxDDs5NfBd
3TpZFkDAytp3KVg7GssArglUPRdEsyF0ErPcFnYV3YNoDmeS3u5h+hm1QIHwot1Aa7fcRnmlzrJe
bkWDtu6iI1gY/C9y/eTdg7zwS5XlCJykrFi3kaytDyyy2K5KbX6nqiprfFeU1XWmG8PZJG2m31wJ
RL+j2+EFNV0rD402tdpgaNuy21TM0ptuIPYWd44BECCbHEooBLwAmeo+u8obfdNQ1raLeO27TTXd
g68r9+2Z9KgBFjv1jlNuRE3TF1GhPOlCJe4t6iXZ92VJNm4mnpC8MA5T7UnpQ51VfTTxiNehXhlO
tUV9jDY9Ui2yu/TMr9wZnmP/iJZhAKH3342EZykbsRQ0Jw9oBYxFHrqOR4NYr9G0Flb8uTgdd606
5WnXnWLHeY9dBSaoO9m+1axVeRaMnuicumJaMXS64XN/1Le09ZO74WX6ZTZ+c50+j/fkw3xz34an
7r67jm6sh8vb78LRfk5mSRpeWUnqukej0cJHiSECPinXJPNbDn2gMtFxeLmlhe6b5zPzJpWTDd7W
qUoNGJ86QPUIs/hTkrVE/MJBda4oHbEpz7zBhEqIBx8M3kGkkIdx8lD30Cus9fZHnzHnZRU0r7tu
ALJSdDzZqjKST9moRlj9kjUluW8/BBrls+sW1iqXwNkvOlp2Fky2aYRR0V7TyfmE3IMZiNJ9vvwt
35e00NJ5rL4cvirwMD2mpTq1sN6D5FsCd+NKv6RV8xD33NxwS7/Xg3cvBDvG2ryOwD6A6Jzx63L7
304JND87oEW1V5Q8cb1jW2dAlxHUfORmGNcq1t+eovD42RGtNMuxhRI1SlVx8cDS9iPtmh8qGcw9
7GzuWcw0sPm2rrVjWPiNAZaVl7vl25jEe8+OZwNvqUPKAll5EMBK+YiN3q+ROk95txKL394j0cIs
vSLN8QyPQm1BjoWz0Zl+EZTdtkm9TQznkHoxkgniTpByJX2+8EVz2IOdNG5aWRnK+i5ErwABcp5c
SFtsh4m8G1Su1bIX5tMc/qB432uDEHnq4e5hZkEmvMCsjJVz88J0mgMgqlaRtOdxd2rctzTqfL0G
E1168CzeG3MQneGk3cls2HudTC9NvaZxurCUzP3m6gmVYlu1ZyR7trVN+6avvVsjGUxfUC/DCX5Y
SbsvjfD5276sJHFdpThKopKEMh6w8mXI4z+p/aCb4ocNzIKZSILTY53A0GLSYJCCDRXdxYYB5Pbj
5agzl4Zhduky8yIeWY97OsRz4Xsb7ejmbMzN9mMdDtf6xEMdXA1X9U13U+zLe/M1v423a6bCC4pX
xr+eX186UMVJVzHv3DrMtQo/zv182JBxA6dp17dr3/lz+TOXYmQW+rCL5bbL0Y7l3TQ9hgkyXuHl
Ry904BwgAVcBri1JzryPIqwsssm6/IePnh3uiO2wRmV4a03oCwoLfuW0K2vTkkbDXE/Qs/se7iFQ
jp+ATN4PWVIjUTtAPtn3uClOwmX9dZWO/DBMOEpnBOYlJhaDtwEGwmoD6SL1mlJ4CkGxylz53IWw
nWMKhrJGxjuu1bFSOc4ypheWmb5pWP4iK4jxZMKOdpfHbImXNscX5E0fQauujQ6ZJSEblmrrAZdD
ExcA2x3BFCnFfcwa6620i79gfW6lhtHKpO8YqER7IwKKBx2gXtVolk+676iPhYAmARFR5EfciJ4v
v+fCjjUvjxpNCn8amnZHqA0PN12ZJXftkFiBkxfJlYCV/YEB4ct91YzZXWRZa8JqCyMxr4UOfQNd
34n2x05A5byp3I3XTIeMFVAVgCeEdvuVrPFCQ/8e0b7EP3pTO06EhgobKmG6DXLrBol9kAXeWdKu
bGFLjcxOFlMBqxKjYO1xcCpoGVWZH08urstjuRmZDZCBlazk3pZami0zDcyUEz1W8qgMCEunrnhP
hHzovO6hNXM3TLXdrXzTEo12DsgwlJdULEriU4TK8oQLXyOTDTLl09+qMWtYO/Os/aOtKeo2LK7z
O9Fbxq9pTJzbLjMa7FaQaU58VAOQCrMG29p73J5u61go5BwyFfs6Jl4IwWnrn547+h/XjPMyzHLs
qEyNbCWJu7B40tnQ1DXlyMwY7dFN8+pGFpO9bTOiNpfDZ2l7mZfF+9gVjZE7zbGbMui9u67ub/Kx
g3wSQcImCqTFyF2WK1Rdau05W8m6NPfLpmz/Xn6DhQPC/PonYagyUWn3R7iY0cdKpCzMnZbcuO1A
9wJ4mpXD88L+Noe0pAB+JwrJiqNpE/LEVd0EIGlZPmQ6yMpatDRUs/MaTHx5r6nZHiGFmPyyRZ4H
0CCJ3i531NLTzx/2ZSEYGReYCg0WAm3zLUzkvBuGcuHKMrM0DOdWvzxdtFPh5VHUHBNeJ7sGRMTH
gQ4wwjNHeC6zUb3/5Cv+DyohWsj64cjWHFlM2gB/PwQyNu9+9vDZacCxod5XqC4+uaiZw0UjdMjn
5Scb/xJh/6/EBiLyeUH70kExnMmHDMDN0+mD+G+2b8OJ+g+MfgKwnvzr6/Aj9beNf/12OoXXW/x3
ezhsD9vrMLy+frp9EEHsHx78f3a7z93D5+FT+Z/d5upudzj4u8PTwT98Xrl+sNkV/ubmeNxsNs/7
Pf54Pz4G++Pu5hjgOWF42gf4N5vgGOxP1+F2+xben/9ZEIRvYbgP3/aJvyamvLAwUG82mR0HWJlx
wLoDDZjuI7U96z6qB4jcuSzFRl/yWyOt3Q1xCqjlZ6IJWsqap8u9/f1Up3OnOjbFUZI21Dm0g7Pj
sQzyKV2ZIgunuv+DcEyDthOJLP1hir0dtGP9riB7qn7nHILLutlb5GFI1V2DayIaN530mdp8Y/As
vPxt369DdK4GyUptqWHq2iMK5hYqFpPxVhtEQLs/yv+53MRS980uLBT3LTF2jnOgEoUt88XO1xbR
fytB30XBbDciNI0bs7Xao8VpvXfr/CP3QFwOnIQBEwqIsfHZj1YS75FjrsJc1fSpBxD2qYpS/nd0
HLVzysooYfAHwUFoqERZICZAaUZbb9IW5QKzHPbDaLF7IBrzq4aS9lerdA7pCF3pFKXtNjF9y1HW
EFg9vAxxW039wZPDTmthBJVjwyc2lWXpJ6g63PJOV76tjfJcEIBEMSZUtKsE8T69SkdBkVkDtvjS
yC2/jjtS+EmCt/iXzuB6pbebmIWkYe/2URloE5Bb3AASKM861gBtH8gmblKzx7/IuNnfmpGEggNq
EhsuYn4D4RP1BKUNFkaAhuJGJdqAVXbxBpvK8pZLDhjU6MI3UWo5+IrQ+FlEGTIUrGPhOLYMDp1d
e8WJs4aDX5gY84Jt5qnCkAZtjzKGLofvUVQtNMCE7soeu/D8OTonTcfETOqsPWYQCr2LsjgP0rJZ
k8r4fouic3QOV5ImAwYQAqEPo/ugtQ4A/7GyaeXAuJD1pHNcjp1JAxYItX0YveamH8jOiQvYhnmQ
Q/KAgi0DUrVwDWF3cctcGFFCpl1EK2mMha6b63sCd6ctXiDJhsyMH7W3Mn65vBh8f+Cm7mwdn6gx
WMKs22NeE7nLmDftq4w3t47TmTeqocD2Rra3udzY0hDNziiCQSUF7ChxrE0wCKcq667zwfJOFs07
CNCo9mfCdXSeoE5axmyZqOYE9dXPCto1nWHnSOyvXe8WPmR+93fGMYkzJHMBquabSjAW8iK9MVrn
hnfNGrt5oZE55IjRxBlxcYDhGsQl1W8t4aHc31S/L4/FgkQ7neONxjRXVceb/Gh7PbX8CApfw95o
EgEzoAw7UNB2HUn9kbPOANumt5mfpTHqSiZqwbsyzVeVy5bm4GxDirtBsVLy4pgpt9qSuEx/j72C
byzjY7uJtRInbXTD7vKHL+yw7myPsmEU1XlATR5g9nLkXX1FEwaHEXvlQva93TL9PySSmnKqyxpu
zmPlTNgQzHqAxBKwrK84M41XdpyaB8bN7sEQY5v67jgCVyusCe7PTpeDeRoNoShHEloVgQ+tBZXx
uBTxyustTKo5ZMk577RJadVHL2qcvQZM/JgkSl/XmkkAtqUXrfAdFgZ1Dl+KxyIuGLeL45iaooIu
JS6RZMzFgXMH9eUEx8R6mNaquAvr41wwdaRK2GnB2yOg9dBrNCq5653KWVl9v+001IjPrX453Lek
oI3UkXscXHUkbvaUQMv3XGnLkmrNMuHbaYk22H/b6GqDJQYz3WOaHbLqrSw+NVkTdVt69izA6BS7
oHsBl6yUPkCzajPyaNvCT+lyRC11zyyixqYpE4er6USG+HdNgS6sO8rAM8vepHIOlxtZYDqAY/Lf
DmJMp53twOQNIDKUIMYK/uXts1FVr6wvT3kx3vJseGJsan1C7cEvy+QuQ9HVT+M1Ose3c9qAfNh/
X8FLRtmw1ipOoJulu4TkfVgUTnnb2TB7SzzH2Bkd8mKXP/jbKY3GZrfV3kmbqS0Bn8uIq661DRDU
+eOefvb08yd+mdICi0DZ9wzgDONdycey+fzZc89z5Mtzex0LIrsiOnYWN28aTuPN6KXD9vLTFyay
ff79y9OVF2UNmdr+5Hqd1H4E7CX2RBJdw1h7erzcxlK/n3//0gbhgkWuFY8nyMdUh07Vakc0b//8
7OmzMCdRi+yigVnMe7u786TqD2qMux8+fRboHZkmlK9NQAAUiJ6pUDfQKEnCy6++1PmzMHcLILRc
z8lPAteSUJcRP+iYDqF27R9JAmLOz2K8SIdoyEgdHc0kCbwU+RNoGcf1ShJrIXznsjS2BWMu2vP8
NGrT81kJEJpIEsfXdfkbMIUEgl1rjJmFvpor0wz5hJN0MmKHcHfa41iR9EZ4amUtXHr6LHjHwmKF
IYocYqx1MEy7umV+6dQ/2+3mEjQ0dyfKjaw/jdmHSzVuMr9785wOvb88j86B9H9JAoPOdWh0PRqw
T4QCYTrmTWh7vHiOiAPp58uPX9iN5lJ1bOocC8Jl6PqmDLJO+jksS8fIt9aCbKn3ZyHcmKmH7EYf
HcWQvSPPenBa5wlJjc/L77/UPbMYrtE3sSRedGTtEF/1DQVjovFWTmVL7z6LYVCZPbPFAedUNvTo
cPIrLaxjKeQaH3Gp82cBPHBS5XoEdjr1Xp3+hM3ykCenWsW7y52zEMJzkRueAESXx4l3rIui8ocx
u0Hx1fc6GphNuiEVebrczsIgzGVu+nJEEc1hgNRNXMC0zzbvaWeu6UEujMJc3qYh0Dwvy6E/4QgR
FgoOWfUnF2+XX31hCOYwMKDXc9PJpHUizPRp92f04FiTvCGBuRJg5wPIN/E7v1x3MVS/PYK1DQje
NFCV9B5KnqpAlSwigAfH3R0g2rILLYHs2uWPWhqP8+9fNmVVOVadN+AqNPa086z6jtbRz5ajOdyr
d02I5oEsDzkmrgPZuvCv7dfsZZbeexbMVZJnXR3hVE/gzT719ZvZJyu72dKjZ6Hc9LjG6Ybkpwqm
sVctST1YgVc/0vs+M5v+2+FFPQxUxYN7jAFxpjaIkmUCye81bshCHM+RXYD6NnmXdO7RrKt/av45
iuvUAELdEFBwcH6mTUDnwC7CAZjOe7TStAa24eyxrJEIbvjKYroQaXNkV2b2dIQkLQKBPJpQj+7P
RAPwSdWa9/dSA+ffv8z6WNil0VA7OqbtbwKRi21tkVM2kBsp9BrbcGEtmkO94iaWyWBjoHGF3gya
7iV9rQcRXI7bpafP4haodiiixwRPt4kPVVe38UDaXnn4QgT8W9n/0j3CkICcw4D4CKJqA/Fo+Vux
7vPyi5+vdN8scnN9G6jPZkU5KPcIOH3jGx4P3LOHHEDBB8WiTe1EVxGDy1XZ/JCONUdyDYDFU8ct
LcCg+tCdcH6XqA1wdw1MaSzF3CyknaHOddar8ZRVRO9a7eJ2k6bNMzBCRgjGSR7A2VxuO4ljhw2Y
/TOuu1CL8RKxK+ByG7b2AGEla5LGHkCWYdMXJioWiRGtHR4WxnMOBIPTBokMx7ROvKz+OJyK3I8y
w/1zeUQXpuLcKbdoJArYVQX/18ENjPEjVW9Er+y5S88+d/mXmZiOEfMq6sAdmRjwQC+937x2ThX6
8GfvPlsICsVSVkscRxyIOHXTS14/5d1KRnBhWsxz2UqNIq8mnDdN3fvgnG7HHrJ7ri+netOsgeyX
hvb8+5cOglTLgORxhEOt1z/nFGZiVb6yDy69/+w4zvIO3uaj5R2B9XxV3vTXNAVKYlNr9FdGH+Ub
iHXGm8vjsLAgz9FW4CEZdTHU1ikGkMzsyn0b8xNxxC38vlYWtaUmZtu6gXVgjDOKnbGPgFhNk8gv
PGHDHE19RumaGc7SeMzWAnCkbBTL8CEGt7bFKHaGXtsVFx49x1XBmQzVXqQIjm0PO52x1emmNOTv
ywOwEGhzmI7nGo6EoCF2dBWHSBAcHcEfRr0m4LDQ+XPNGQKhz9bgYBFHU3FHEhJELa5HTXVD11pY
mK1zh9qKmqwtGSTZIjc9ZVHPwmywQg1FTcBoyjoclbXm8mu4/3KMvtnF5q60pVY2q3WtT2XSmhsz
jewnhmT2AYal9c6sivavVHH7hvhJnvtJujvB0gTsMF43W3iYp6+lYdubAixCYL9oSz7GMk93Hspf
D43M2IsCCQgyDkO3T6couZPcja94JPrAaQv31LIyvm4six8YZE9DWnn6Jhf2dGei8LHD9lrCk0DB
3ZR7Vbytukls3AIQgQYmyBvzDNjuYKAYxl7dv/dgHE0BoPS4soo+fzI5qle+wvXsNGU88m1gsO8i
kqT/lDR1uu2ZoBQmVjscuzaxto4w07+DZ1cvTUfYtizT9tVDQuYO5N7xKJvOPuSoTt4Tw4EYbkdH
fRhUivJXWsX0AIe14TbPdHVqchn98YiMt16exGHdJckbyE7yd4sy/FXKXYWyRj5k+RZyMgqEOaM4
jQVnIa09yNUQOt4XikSvuhqN3wR3fVAcu/TBAa2p9rM4EYFmtoDIetrjRJN6oG/UNGfgkXKQXIms
b+rxbAc9Oqb2EcFTf8SHA6oAEAOtgC5M5QYiAoPfRSU51fZEH4VdpehiN7KvHNkZR+V4UI93bBfQ
iypjG6euYh7ItGm3aeo6W0RYUW4pVFDvK8uc2Abgz64MLRPMUAB3TXgNwrPUh1OMeua00o8DhKlD
p4sMTIe42baW6LdZI8ttXensCMFzdajsNEYhKD2bIpblxhJVF05j14ZuYoKNqjq1B+SyOVL4ORxM
t4fo/9jZ95DO695wQQPKr6bC3E+O28LaBHVKnEe4D+S7LH1MWO9+pHJ88JjlYN6Y5LXEfrYrR9fc
Qj+wDOOmtHaAbtrAFyvXTyc9/rHdpL0S4Aa/cOUW17QVTYhtpLkFNGZ6iypVBgoVUN8YmNomDHo3
ioOo6+Hufl01pbtRrg111a4Rnw7ylncNXJlDbDf9VYvmttaYRiFIyWXIWIRrQWWpWwgf9FszhzBa
I1X1aHAoszpxMwnfQnb/OpaV+xqPRrW12zy9EyNpb6sENC4XNlhBmY9NyCaY1kCB19t0zOheLDVV
W9QLm01JXRhZ9ik6nfZq4yR4yhABBRNjJK41ZcYVl8aw7S0PtIB84lsr4cWG0RLQ9NqObhrUn/zE
Mgq/ZYm590Ref1itdH2rqMurNC0tBKMUV3Zrufd6iNJro46gaW8lzhv8+oaAGoTeD6Zow0JQcLlr
xdn9WBfmnsPBb09HzMzcUPpGKCQkxpjDtQj8251XWNGOuGa3aZnVvRhseodSKDvYrTZ2cpIQxusm
yzepHq+JC0KtzwwwYMHZK/ZONFpvbtfrTUXbzPArArMlyNVbNzUO0EE2NbD78SabhzAk/0vPsPxC
tt4f08u4H8dxEVje2ThRpJ56KZLuJdIQKXWseGvbXb63p4qC3E0G+yWLh/iPzuMKiJVinI4F5/II
UykSWMSA7Vmb60cXGiF1AMhitB0EkN6mldUPeZ//IdxUW1Tzq4em6sWx0w57HXJO06BQPZQsk6La
NMJjN0AoggXMGroByTl+Z/g/AKFrB6tdBgflqYTKNQVVyS8gpx7GVfU+iJwcJAUTq6JEPAFSVAXO
WCTv4EYrFqCykPzyRlNbe5mp/CY2QQMuYeFY+HVbVI+TkRUHz4WApzCG4skakIbdDDBE2BWjPZxM
PslfrB+7IoDHSHXDYad9QpB5n8BZEZjTZ8YGHF58L4W6txQCJskqt4MRLhjbtC+N/ZAOLGScmieX
tUiBZyIiftpldDtqqDnDp8aJd6ko6taXHYC9QeEkaWBZMtkVEc9uI0dA0Fq26EgjMjZmzWvQyg3j
OMVjGnQDazB9veQ2tmz3UWtSPw69mJ4NIO53FDIOVy7q66EFh2Xc+zsYOrhj0QQeiZSfMpm+6iyh
IYfo+k5LbfmDBKmxm6ryWava9QEyZmERGWbAsej4mnn2MwOt4UFMVbcBBLH7HZcEqYUBJKB90Sb3
XQnhkdas+l1bE+ykiaZ92Oqh822jJzCrzuQbH1hyZ9SdBfvBYgilY6kgJwRoYNoL8DXjbjskbXI1
CaX+NHVV3rhY+Ldp5RYfBZxvTk6fWVmA2gu7JpZBDipj1R7TAjPEtcVBxGaxHSC4sREN5YHdDr2v
C6zbDYapC+xBuFsDttnPlRADcNu1a9/3OXenIPNq8kcir3HdeFF+aw/NmfNu6Zt0EPFLYZpgsNEC
dt5enV8nfOA7t3NZOIwABvcGHjDoRmD9bvu7TLXymMDn0PMr7L1PDmGgyvPIuhetbHwhzeJxorHO
glj1VIIekUSvpTsaxwo5apDw83zHhMhei4EXWJht6EBMXN4VvcMDb2BAY9q98htX1zvZpPVzCXHF
rQfI4Ys1Zf/IEopooXKc6cqqMFZOo9QTDhMI+chI08PEhuFgQRXA8htD5l5gxD1UIWwsrfqB4ab1
TseSt5uiSHmQmPWDduqbIvXO9pCBKrAs5qz2YcoeuQc7Sphxa4syajamasdt5sXliwf32aMpCEIL
Znx75kRN6zttCqszMaY8vpZQ62iDnjClthLL4542MEoIvBa7r+7LKoKDNhWPVBhGmI8WZCOywnis
ctPyy5HhaiCQj2BNOfoKJBuyIVPE73Vl0A2WLRrGxjD8pa6sNxDkHZvbSVWoicNEG3jGCEVq22v/
uNputB+LfHw3XGOE1AlwGf/j7Nqa3MS57S+iCsRNvHKx3bb73j1J54VKJtMghECAhIR+/Vmep3w+
6XTVvE11ZWwMSNp77XWJcLJ1mV/OqH++Tp6Sr0EWiyyfOBE7rVddrHhbBIhBBPTMYIuat6TGARDK
4H3qffe8rUMGGkMNWmQ+cz8khTExjBbSOZb51I1059W9LTSNzW0YeXqPrRC2CiNdb9bRSwrYfUQS
AdmZ0kUgveYt9jJ+GggEIcKfzAo3nxSsTRRqXimSEFviBjJrm6Z6DyW8uweJKHuNUlgGA6qGoV+v
TQGLUv8nrBM44jQmhEOsE/wO1nUJKqh/+N5Z5k8FZYgDLyVDG5CvERxJcjZ79gGMnXVnJzDW4LOI
kRJth4onju82zsajFgmHC0XY8PuEtuOJgafwEq2wHgHFFEKF0GtGixlUh+0+VB55FaNI37UXd9/9
TOP4TSF+OzKHerkTmGkHPrSPq0oJiks6PNjU9PsaWcwv85rMj6LDAdJbHpZkilyaiynhDRrE1tFc
Tb57MYOA0wdsG3pEqcIxMTmKBu5EE9bb6zKJrmzmjpBqqDdxTxMfqXRDIghM/aIEW1HSm7CqnfC+
kMHVczGwMXxvUjhHhXae7sDqwCyNJa4yaa9hmhJ0opiSnrYw/Jjq92jalkLOdfxNK9DIemtNNURp
+KwosXdcIZQMyiEXwVmjkfXPBXrl+AB3RPA5ImIy8wgGjBoKGCSrnZdMh05O0ckRhEJVNGLLHrGz
/OQlQ2KLxHJ/51iGIB1LiH1YkBJVNgbdbEJnV5pFwwUmWzdXdMYFUzGEAsWMtWx49nXDKj256d4h
WU3nysFxIxcyso9Q1Lod+L6AtLzMdZfS3sN/zpC3eG6ZsQZ8XgXLgqJpnFHjz8iTAuXXQl0/gUk3
44wVBbRx2OGYVUNSREk9PkG5Ao0Q4jP93Yg67WaIfHSYjDc3TTrVcNDWaHJWVd9M4SXTMes9v7IB
ETeL7Ww1xcNwi9ARdsTtDQqrsmC3xkKCAhN0dzMC4vZ6SaZ8CRjc+tLIn85zEPDCZkoc2mwOb2NU
pN9MMq7zDd28eecJNj4i0YlUC+T65y7GeQHOw/aQwl37YQhnneQzcrNP0u/MPYVIcS7s0m0HNrHE
xywbPjde0k6vvpNhkQZeU004dl+9XiW3USgvCb7jOO27jMc7BGAZnO0oQfIBTI1iJnG3r4fWP0b9
2u9B/5yf/MYbvzkU2YfRNeNpTdYeUQZQGZV9V/cxbKohoSv56Noilr55a+I5/TpJ2ADBxeeiRgNN
e4AHOTq7MQz8E1JJ07+5GfgC90K+FC1UJWDv0/ZMGXTGntDmQk8KZFYwp/AHvjSvfuLE2Xmi+QcG
NP6O8Xra9yCN7yPbE4iOdFTGDg8J0Gf7YDvlIHuEk+eOEQ/+KsnI9tESxOdsEz3WDUIlN6UbNJ59
cGz8eGIF7MLG13bh0w/rddGboCz+juu3XdFTSWD9Dg8lDzp0OLIQ8WXmjY98TwAGu2mE4pb4Q3aI
eKy+JjKIbrxJupfZt2Xm3GYuQVRKp2jrAlvfLK0YnsYQdVK5iItsa2H+Ckm7V8uyTbptN7Whg4sQ
Dy4XNbqxRIu35qbNpDgwnAT3A13ooz9P2Ql0DEN3DW3G85yapVJbnRpQQ5sZ41evY29jrynfT5cw
2IgZia4rnMtWTnPFWBjDdb6j6OCztchS5qNw1eIvEPCn71SgIq3IxuP0nkkh5mfCwEp6azHJaqsO
TTMrfDG5v0AVICcxduSQIvQyz2bs88PcQM/aRBbIyXMy0rqymsSVjIRk5ZgNwU1NAkVyhPVgKQeT
kT8wLRhyhHSpr3HaRSX8faIbVGKLLEIzTC/d2qkmj5ETGucpZi6v8MaJ27IB7RV4yJgFR5gnwdCm
dS45LKvAjtCgHd2prP6bwMbuAbXKnCPDKiGl9RoIjCbW26hs6oNGfzA8DCkxsnARTQf4KE2TqbKR
IfyllpwVHlCtf2ojzc7oMUNhu4lhn3WuzxEYI3IaquU1rUWL30aym9Bz5kdDkU4NR3VerLiJTyTb
/JepT+pSqSjEJpQgl34A/JNrAZvKHGE2y82q1HC38aSrZj4g321R3lctVnvMUKMde9hKnUGMRQbr
4I/+zhjalVoodjDUE/t0ivntuAYAWwClO1gORdE+CmGOtmXu6FBt58CAMChsRnfXozcqQ4MCMO9h
XwfZzCbwNqIv4iBsDeJWZCKpkqaf955n1rxVCdsh69neWr2ZA17gtAjcOlZZHYtb2Q8NWoE02y/R
jABTdLJvUx90qOU2viMikA+1SUEhJ64TFfbs57FBq0Qybp5Tvkn0LDo6RLWGPJ8ruhvESO/nrCY3
mtR1C9+xqEb4m7KVFCm0wljCCtWyyr5vMZZpPklNz9Krs8Mwa33rKEhQk1rZC7OD+47ysf8KzSVC
4KB0WkqNUC3UJ2tv74LeGxwqcMAY8IBI7gXX3dnTy3weMTjECQ38aOfQmD7qYdH/ZAZ+goglQZgY
G5Djna/orEtvzHxVwP8Yu/KEFmlJaVBhI4bVUw9rlRXg19DZ0usFcK5pIrAKY6Kq/R5WQwmYDJjt
8OhkrB+Wa5Otu7ijCXDGkL1OQ4oURGzyaFTs2Hz1qWCPWE0NTAQCdk551JSjiyPUmpuuyKUty8Ev
620O4kJdotlEXDbsYVrMxeZxLUJOmjfUUH4F2lx6XDY7HbPOjrczwjUPEIXKO9ghmcfUI81+igk5
zWkrzzzk4gcszbKd3ny6h7NNJHLT2XoPKBE8ajuQPPR78xZs4bZPkxoJzti3ujudOf8EUdHylLRL
/NpyaC76BjKDQnM/OqIQ9G+kt+L603XarwJI6+xtyRnQOjkm0MoWFB0QDnxfH0CHNhapgG1aDA2m
ezgpECUmpJf8zGyHk7MeBA42SPgJLGungB6MqOlBSEsr5OysWVUrCTecuaEdMJCUj/TS1akVXmRD
hhhAa8+XAIQ97c12m01Ln2+xce/LHLV717bBHW2QI5anhKznGWE4TwNSDU4wQcbwnXs1atLaM/bU
o0caigVejd+A/EX/BANYtwDTYLpWx2F87xEMLT2zpGkexylIASvwjG9hv7LnVQYqfuBSrqSMgwbJ
5jIx+j2lffcCXCy9tc0SmZISNtxzldod6113P7g2gCmZjB/WgKQ4MLl8b3TGn+jUqhKWdZiCBqBk
VHSlc8Wjfqp8Y3ixwZ73HBJJD3Yk027sBdlJNqIVCixMnJJsol/qhc3wUe3GhxobaUVBGDnoRTY/
obxKkWq80jtXW7uHaH66CSErfiF6oqgnMHP5SlpgpgJ9ewWrvfCgEj7v5cr8s6a+hXFui4DVNsO0
meI4fvciUsd5v82JLEHhJg+1peLgI5VdFNuADj73oxZuZEJA4tB0HnjxM6jEsH3r9xFu6q1FNobO
26GFyeEoaXM3e1kLQyq27FARkrdpkPVaNksWooebwDPopHtyoehh+BWHGOci7obsQ79j9T6ZV/43
RQ11pL1IIyhT6HaWDqBYsZgk2ZkYvNnOCvd9tDNHJJVK5v26xuSv2lhZOU20KaVeaJFg1T+tFt6t
UI353/2h3crL5RSew1ZTT3BPyxghB/jT8dvaJGvpBV32kyvv3ffndYcw1O1VqrjfeRnMEId1I2/z
FMv7UNrtmw47ILM0W6oFkemvI4qMCloEXvrtWOIQK2ENnpkD3aCGsjAQjA6rgaIwmRIYPg2NlvCC
4z7wWGXFkgeJBSgfYyLwinCvJW+8pj+iSKDVaHoI27xM71SsvSJI0Nptlo0sR6/tXnSrspx7sf/D
X112Q1zQPw56ns+ALpCnsq10h1YsO8CFpb6RDIA6xzkGIZ+mVQBb9GOLLs8U4N9E+7gV4351wQ+X
1unT6PUUpx9+DW+A1tlF8J/xOrZnBGt6J46t5cWfmVfoRiQ49mrobyws9hcMAvPMKVQCI1xeErRB
bqBr0SaAXIMulW8Y2Xa3XojtOrSNLcJpS08ESTnVpDj7PvQBsAXMNG4lF9jnOShVeIJs3PINI5Wl
AF48VGvNUKhkffiEjaHeOfj2onYNh1u61XB7aFAHPhOvAUkNhdN+5IO76Y0fF2jF0HnYbkGJDRw8
3GqyZ1rFzw0IACWqDhyremNVW3u2yZWXZgUGINMdjAbFN8eXLifwfCy2rBcFiRwKosbwKrSIxiHy
At9P9ksWpKBeZz7HJ2/iix3b5X4TMnhBrOCXdfZgTj43zRejyLv1PSggJyg0Stj3IXudR3GJIfx7
uA3mpyINADlr4IjXZ7rihrdbFaXYeXIA7vD8dJEPpDdLlx3tM/rVjcK9yK0VTdHpmKORC7sMAsvM
Vm2YsBwG3WklWmyXaQoYGmaO7mblnj03oDw+Rc2G5a8Uf+JrO8Ek06c3GlVKhWNsuPUVre/ZPI9v
sKB0SJQMh/2MxBRoSVlfQvoHtGiVLheoSgYYOel4lwZpsms3QH8oOPmdRRmYlUnagDRYp14VzWG2
k5yQYh1tdgiRCl+iEqVVmmgQMURERT5v4deYGVv1CGY/88iJKnG1fpzNPCDWYeQAWbzmICeV3YEV
sVQ6RIkNxdwINemk97WacICvTaryuqbuL9SE8V3S8eBdW54BbU1sDlnzBufnJhsK35/gdhGbH22D
/i0fVR+/Bq3/DLFpv1TzwPV75sESk/jbtIPLJYyLCBD7Lunkl2hrofl3eqviiYoyWZbL64XuxDLZ
lExwCp23b3L4TA9FNDD2rU/w7zbSRzve+iG0uLPSN9lWI6S6xvDJA570xljkHxqvXXeYSqNRambZ
nmsTYxUCB81b+A7tUqresAcBKKjHrBRCqpeeZ/FuBVhxaKIkfoRCJ8QPSTF3gW9yACPEDQjp3mIK
cNm2pbVgk/jkbxDygq/eUgf38KsM9qNHgrzWa4oIdwxqmEjDE+mAR2N6hCwNgqwGu2HS2bXma59I
V6LSwaeuI98NHmwpF27kDSEpHAWAbe+RrGHKbGWqsN4oylpQfWgDvPWIAJ8w0kMd/kQ9yfe+buuT
NaOByawbjiNHKxl3JrupI4dKWnX8BVkuPzCCGSoDC9wqU1EDGB6IqWeYv7duxWO1HZ/zCJXVHd7Q
oOxQiNxsvURI9Jpsx1q3Fl7Aoys3hf4U8mGNtzhaH+ZmWPeoL2iKtR1NJYw9+65EZYUMFzm3h3qG
Zc4aYeA63A9gl6d5M1G4yAL6L6bBbPDPiof0GNBw2dtmZTHGlkv8ACIxa2GdO8bgaJrlpwTQfx+H
3bw+twBYm5xRQu7ttmJh+vBL2kU8GL4H0RadKFfBPekVOy5pQpPCaI5JFetU2gDV9npcgcKBDRB4
6iFKDFbMzqQGmtlCHFfEIhBhPqI+qfgl0Z5mkLRlwkUqn3EY7QbjSJn2BoBhix1xrWuZ7LxBLvDJ
9PodqPRdyezalxLl4RezuBhEpynrvrNwGNfK86UIK4se+28IWkZX9a0Pb7SOsGMSJsk3qfhwbNLB
/q0w4lrypBmS23RugoesRVEJpDK4JcsY4X1uuxyN/i1jaXObreN0uy74v3OKwVlcDtgj5zLCwPsE
c81mP6igh5NYMyyHcFlQ7WBG1d3MHu8qtvD2xkrpvi3tpm3RDzPSb8fAfF/71HyxbWLvzNREO69P
yB6TqSSPkIl3O/XrfCdCI04JI9Fz0EeeXw7a6CoVaCKw3NV+Gpbs3Hdie7ROZVXcbNs+GNsEaokJ
IvV0aTm8fxX6c+xOgGglQf3fwyw7M22V9luEftYPm6LVav2uPXghA6LjPoAxi3WRRUP9LVpkWMGp
vdmnYcd2XULVowjiFWLaPihSvTVHAOjDo2+boND1RHYNzECe06axLymSFvd+QLtb+TcNPP0CDr5N
8nYhM1QKMpTjnV6s1nmH16+IYFzb5QZY5Nd4q/Hq6JSfU8JTXO5W74KAbGcOB5u18PUc3/mwfvmB
sTe8lUlIkjcUOirK4WwdrqUiqWoLyNYBdSze3J8Bicfd2VftCL6R0xggR2Z9bKcJmEESh0lleMD7
itWrPiQqRC5eqM12oJFtvtZT7O1qCdfm3WqEd7YE6yYPhmD4BrN6/T70PnOgksX1F/Q+vAQrKLiJ
06mFpGcW1QZaAPohF20YOkfKFpLSy2QeXsFxhIYIZai9r2FxpOBqzKY83jp3S5fY/WSt5xUjX71q
DSDcKwa/s/d8I+4p8G37jdLB7R2FKRlcjWxfbHDV5tglmL6bIMA7bWH7RuEKsLdZ3P+j9cKPgJj0
Kzyd40KFyF0o1Ji+hio2XyUb8H5s4/JusO5eJWb84X6C2PsAX+26Uoan9xnMn29FNIP6gsCnd9/6
HGK3Xu48husDFYV7OXD6i/rN9HGTL5NJQ/TpG4xFuBHubkY4GDYdnIKlZuDr7HsvbGHzzFMUZbXv
I249FjBzDkMhXzKNcjrX8BiHu1Q2DXEVt77atQsGKJlLVaXQ9R31BgFYzjsv+5m2iXjuFaQeuVrU
9OSQi7egBd8kLYZIe/nFlvugAp8Wo7T9g+AxGmEBCODvVHMZwDhJ++DRTUu1oYPAoNeD2DmHu3mt
AWAhAg5xhjgiZScw8AJDJyuAZDWPLkLny9ZwOyuMIt44pfFLOkX9LYom9dSnW3+YNi5KNWBMQReo
xFc1k72i6KcNns/DMASIa2/9vqBx2DxOW20eUmNuEzn+0y5DcDchlL6c+YpJeB/w/YxOJfe3SFR2
xFuadwvnZRyy4N1gyH+D0Jb53uFgLGEXIvaAg0dkZZnstDGHJhvugHAdRCJjAuE9cJ1kfMdq6x4C
kZndVMfmgRjHbgDppA8Ew49i1l1bTtPFlo7MChi5tnWFidF22BiUCgZN6V8RTfr7GFkcdwinCM4Y
87SIupkx0dK4bdPqTDlvoEEsUI+f54VEj2HYRO/orceDFLNawEoxSOfWMPTPQ1KTRxOQbneZQa/g
dXBoYAl6EExEU+C2NQY0gWV95Xt4Nzs4YBQIvYFD6wg4XLfAdEroAusD3unuNCZzs5vgfYM9mfc4
zoyeUdIP6VyTqmnz5Q6oRzsPMHrW6IuPKQZ6mC/h1F0nYOZRG9o7jD90bhrVvfmoXk2xxr34MSAR
Y+truUcYCKwFYEv1CU3yI2rbFU2Sp3zqU3oJYxGgzojBj3cgGZw7z1K0jp/57X3Ez7vSO0SiDkUL
5sYpAWwoIGBCjwDQvucv/43/d8WOnBfkaxpY6Z0Y4gDa3BN0BIOK0PeWb5+5VHxEYLziRm4O7K9x
RarHytENPWLH/fO1/17BjOPqSj6MloIH1MKUZOrUESaXaEO7trgMSFkvy45NR9uFAIDWfQiyWNAm
NzM4dZ78hDv529+Fr7/oeX7h4GbN4rC5xSBAi9c5fZYgc//5h/32oeODr9jPoqHo2qDPOUU9JiZT
rr2fCXj+f/7w3763+PDL33+5amBkXGEjhaB4g2ItmAsv5li3zyb9hP/80dVf/v7LF0gPB4NpWHOC
cwNaygNbJeDLzzxvPrr8y8P45dN1gOG2wvD45DDpixpSl+hKd3GC2bjvD5/lH3/0LVeLe8sCJ/0G
XobgOqLWufNDeaiXS1Ce+2T7+OjluVrYTTZHGg/VnDiRRRP9RARI+ecH/NEnXy1p4K4ILVlVdvQ7
sR9DXvl2fv3zR/9WqYZ352olj0SBBtXEl25ougP78J+lgcPnbAVaYTJnxUbXL55rPlsHHzyFawei
QC6Y49VOnZIAAe8PJEDASPc0zt4n1PAP7tS1AZFCV5J5yRydMOFQt800ZvCYouy/bQ/XFkN6NiOI
gBPUNGt35Jre9wC0/vwcPrrwqzVsQUVjmGZd7HJonXey8ob0s8ybD5YvvVq+G1pc60Lw5UcKkkkQ
mgNSSXTlc/Hw54v/6AsuP+qXFdyrFaAeZuInJMncIbVlLSAM/Yf50dufP/+3SiMEN16t3TkbYlsv
VoBzvrWlqcfwvvEvJUVCg3Cf9lI/aswRHkcn6a0bzfCZW9tHr+vVkk6aYFldAlEJ3TSUosS7Myg8
Cm4ufXA0f+Z//oFVICj6/3sDlwaVWJRBLw2C674FGYX00z0Idagp7Q8r5CmI4ud61IcpcKz88039
12bm/zHfcVevln4TBgPxwn44ZakN7+DQ1d9v4PW5EtA/YBnayKoF82XXezrO1yBjZUzSdreors4N
iTwEtNjo0M1I3erjututkul7kBnjPSbd0Yr+24JSADfMIPfSUL4DvO/yuOvn7tCqxbYgEG3uliiJ
DKR+VAeZBfMdc9TeBs7yh4XV4T5SwXJeqLLPbGHoKmbVRwBOBl0phpe4wuWKF6Y1groBl1IgB3JA
YTBiMH320257jOY+K+LMNrvaJsk+qynShTCeA/eIzoz9VYfTK+jX3l7wIPxbAF07YN7Z7+U86xsd
pRemMSWnACKN01onrpxCsyFGqSN3W6b7qvOWcC+aJqy4izrQgxzG65kXY6pqlL3davCt2+VSRfZ9
8tAl0bobpxitkqUqRe+28XHPbdrt0ngLzyCc+p8dGh8syus4jRVYHcEohh5BzL/Ag0Gtbz5Nwfxg
u7qOhBHhCooABMbHFEU69JxN+5mM+YO1/q9O45e9JN5iz3VdhNgUOT/IetElcqBf3AoPSx+V7KTG
SkXdTQAy95/XwUc/5WrnjXnH/CVEaZbCFGFnBTTnUHyQT4qCD57CtZkUbcMOIyEvO4YYUFN4FSbx
E3bhTyq/D6792kFq9ZuVTsZhfwLYfJMJULemNUoOf74zH137VdE6662nc4wzia4aeY6Y6QEWz4Az
/rePv7rxnidl6iMT9ATe74NzFnRmX+Ub+U85crCbvfysX96kNWhCDP1x+cE2FENdl/14x7r0k+3z
o5tzeSS/fLq/AJfvNFZAjUF4cFhYiuHU9smtCf6V1v9mc06vjryaO7/ryVgfnZziAtCtvjfrtssw
zz+lg4A/+hwl4Px4Yamy6G8mpPhhBP69hzjd3Wy28DWaW7hgthdsD1adfQW+X7MbWNODqyDZa68x
tvW9fj5jiAbW59BsyWMWglQ7JSy9xzRw2UetCvZ1oGQJq73tpvHhTpl3MwMLDWfgi9/UdIdGzD7O
vvreBoJp0JdW89AjI3dHR92/ZQkzR2DDNdD3MXpGOspcjhSB2hhsoZ8Hzf4+xUbVFIuy/SmijII8
56c4YvWQ83Bt8zribq89pU+1Q2B37zVbBXtx75isICYANs0AB9voOyC8FZbR/XAciL2k7qkRRAiV
fG1ZkLwiPMHcW1+5OziLussAAG6HjerdLiNB/xrMUt0hMwVYRSo0REKB/aL7NPy6ZsF4520a4wnw
ZbvzlrH4qNkSAY5hwfd66Jc3GkVugEWpHxSRI8MeFlzxU4qR5xE04vmJuDW6FS4BG3+jBJFeZmSH
ZFntX1Pi0TPMewNMyjhopSQAtwULjAHCi8ASl3FX8W7rIW9B6BaTvs0Z+FkvkLclJ6WnAPR1DANz
69k4bxmB9OJiBzjAa/UnpALec9gF8rQQFn3zYjX9CNra7mDZtJ5ZDX9yBKj556hbQBKC7OkGkhXA
fAEoTHMbvLLai8FaoFF77lONzbcdpzyEaf+LJ5GaqJD29pmp6kdd/3VUFtRWYoatKorf2ManZtPq
FQy19gX59g7ctHmIDj7G2PfMoXWOhkmVkB0BioPE5JbXEXLtGuY+sdf/aF1flXz1qiJYsyE1c/HO
66bv/Mw7j8H6ya7xQUH5ryvwL7vGum6oJjM/Oyb6OyQJBaIB8z65E+bTneNynb/bOK6quj4BXx1A
Dz1aY48J+oocmedgA4bvkCmtuSN2yUFJ6/JwUc8+yb7YrFMFSz8zbvngYWLq/L8boxl9015YnycN
jd+ezYPnIDBS4ssGYP8st0W8uEGwslEMiHOKrMYNaHRhV+LtpOzbwkjN//rzEUMuv/r/3430+oBE
vKXWRkp70nCIe1g3wQ6t10ArxmnbgH2bta8SnsrbUxgkbN7NTaTisteKzPkMUllJGPISm55iStKC
/RhWrgnXG68D/0ZlC+SXEgG9bwg1R5BU4kEyWf35wn9/sGOc9783MSNWhzWMIU7xoO8GkWDe6n+S
yvL7Fzy9LrDqLFviJDDJyQwbtBqssHTNh8/iED648GssagWhLDZzu56IvnAOnBkK3X5mLviB9Xh6
bWvOkBG4hu0awtULZFsKp2rVwsN467/zmsubUS/wgO1fBs07aPvmCuU4uKWdn1snABdm0/OfH89v
Jcp+ep1ij/kq3QbdhicBb5YY+VIqFSVRJilARP4xxbAg+PMX/X6/SK+9zrMwwcY4q/nk0dgCkmY4
/NsXbyNxPkXq8c9f8tEzu9ry0KuPCDvNplNNxFCQ2ruH5u3bf/vsq862wfQdJqc8OKkLr7XFhEVZ
HD3/7cOv9jpCGCQBZPKhFF93c3LiE9//+ZM/eMDXOBXrWcR7qsLTBkL74zKixPH6abqBYVRYzvLi
Gpjw5JNd6oMVee3MShtjzMJFdFJc59CC54iZt595+f6+n0qvHcvH1V/WQLcRhtl1rvVTihN1gFn7
hcIq5w0UKWSwDp9B0R/9lMvffznffFDMWiz66IRtPvdNePBMcAzIJ8vug9WQXl7gXz697xqZZl5/
uVGg1lN52GqQt5EuPOi0+k8P/rruVgO0rB2opKcZMyiqMYbV4Ip6Jk/h2Rro5ZPW6oP3K71acpav
6Qx8ZzpZyFDkBuJdONxouMGBTynl9z//lo9u19XaG1Loy4zXxoioiyBRb3I76V2MMFI5ep+sQHgS
/v6E/f/JqqC5pR6Oe9k5UcAFgT6qsRMHMBkQftPrun7gcG12YJ354/dB0uC5yZrktvMXPL8VAnFo
bwl0qvineTZ52d6BIdAWThFxAPwT1Kg6SQ87f3Dcgg2FWda25kw90kIkL9KDhMrxLNMhhUyLLAfG
HZoZBgb3S+CzAYZ3EH0gcJtVdae+ojQht0Zp6Nu2KIVFt0suQB5q5qzOqoFmEbhuKnnsswkq4XYc
7kcIoO5Up+uzIWh/5RZsPfyZIjj8eEhz9Ic62s8JiEc5mEmgPlkZ5pF024uVCtQNgkltGENJOYOS
dlOrIYLoba27O75koKaGGYbZjhFXRH4Y/V2bwJ7mTSS3ibPbX0MYPEaK/UBRejKwFdj7tl+QrdDo
B54sZdvoXeOBzLWujB030GZLsB+wpjNaQwJhY3keSNOBbo+Qa7A6XFjBzXwpIDerS2dl97RR5hCj
AQlMOYSwIShaP1U/Wg/JjkEz0BdBstqVYm2gTodyosIjJRFuOwUfqk27EsWyn0cZgGTV2MRW3oJY
tRIBEAP75AX7YEO5bg34iMGH31FAy168HQiMIU7AguddAlrJfzv+/nUp/2VXCQIQpvx6yGArbQo+
mhoUk08XyEfXf7VleUs3QOOOTDAbrgFCywFjxdDpFRZmpMWfl/kHe8m1LXYIbStzsh5Pc8T3sZ01
zDm87x6eFTQI67k13mer/aMfc7VryZRODSRL+hTpyd603tY+LhtSwueAui9//jEf7FnJ1Z6VgdNh
shHN/kS8DQnwiYCXClvekGy93RI/5Z/sjR94+4MU+r9niVr10ktQrP6PsytpjpPXor+IKoGQhLY9
GzzGdpx8GyqTEYh5hl//Tmfl6DVNlTdZOFWoNdwr6eoMAUdtGtXZqj4WAFX+lhkQ2GChZ/HGbopu
2IPv7z6BLqzfoRiZvCVw1nZWNpuF3GmKZSdgPbCo4WUQDXWyRXXtkGGXXlkWCyNpimN7sFgH+xb3
/zmpH5M2+90AZrGBusFOjOAgXZ+uhRVhKmPlmRsLqjhum97v3oHNXfYVxK+V2F8anvOC/xCYEBkq
OPzeS0R87Hc8OXkqWRn5pcE5//3Dp/NxFDCNScsACt9PPDlbc/e4g1d5FaSTvfYaudTKedQ+tIJn
FQ7ot1sGeJXYwq/nGxCOh0KE9zCxOXxqApiRX+LBbsEuissA9jk/uQ3gZ1hb5C5vQK263sJfrcYL
d2hG/+1F7ZyliLPZCUaS1HrTQ5XyazraYPoASlzetEOUP4Z01iAYhv2prwdxQvPRcxTSYasKWt57
KFgdpZbzM3OmGs8xtf0QNU4DFHDnHeHNF7144eSivtRYxKcNxDasecpvotbDW5M3ldAs0TUI9HhH
Qt3ner8W0qYppC1IZJOMiyFQzu/eg78lfIxi8C8hnwTuwufWmamn7WD/jeZ2gtMRa5P9mI/Rg5J2
8puQkb3bOZM31zuzFCpGZh5Hr8a0dE3Akv4V9P2nKJ9Xjqp/95FL82+k5LyTvZWRuQmwpdzbtAXX
qYIU+L2CjBCqwXqeTjUEmPqdyuL2rU3t7r8SR+jblIISmTi5fVs2Xf1KnQa+QK3K7iqE9d4DdDtg
AHyTre3M9an0lL3Vdev+YHOlDl4Z2b+qrm0Dks71MUxywGVg041n6xHPu00oUXPvrRmMB+4d42Kc
Tm6lE991VfnoEZV8JWnrvFmVC9Kkar3TDPbcPte8/0rmubiJ1CjA+7TZTtRqOI2Tzm9csATudDTO
pwiWlNuGpjH8Vhys+RDagkCrD150whtOv2eizqZN0eCFZNtA++I+Sz13Bv06g/ilhHHAb3ivt/MW
sFe5sWPy1R5x+70+1ecS0IXp+Fsb+ZBU6jKfRJfhXQ+kiEABEKv5DiJeOzuSx7ICmixfWVNLud2I
+zYeR9TeQVKc2xl2ZTG40h7sGVG+d+JPAYuEbSxb6JedqzPDBJk3X5Y3+XwHbtr1YVqICFNevoU8
aT2H1RBEYC3BcrezX3sBGs71ry9Mgvt/WxMeWEotSFBXOpgG8gSPaz/Vw5dBxMc29d4nMq1Mw8Im
YmrNV1mVqBb5FoeEDAhudZOM+Sb13lI1Ha93ZqkFY5uqoYwxjomAHPaAevcIHl6b9ftoYKDoasiJ
XW9lYTmZovN2D4aGgBtF0IZgT3XfdQwUaLRyDlnqgrFWSVFKEIrwGjfXLyUoDRAb2eTTnSXfr//4
pdVkLNTWspwBAoEABlZJBlbvvLUbVa5sEn/PexdC2jUy7AiiLsgN8blKjbfvTUHGYQcCCICxAgYP
DnOjx3EAmSAvtbwdVDFvurJQ5TYBM3Bf2jFkNsKKFpvwK8NzGc54Hd6JPHC9dQURIM3BSFFWtyun
Cq5+zIN4gJPX3pZ5YeyD7MD2jiXKJ9Unw53LvHIPnHEfjv09zEAZJOo49BGSbMw2EZ16CFB3+bPt
FBwicUBpbqchDl9l0YvvDThFgHTV3a0GmeAG71rt25iEERC0hTtsYEf4Xlu9tXO8ooHOSNdA9lI3
1V05sDGDopWacfiyxpuckont2rLUew7U/bFNPOthLsKSrAz43/xyacCNw3/aakAjHG75qAscshLU
gRZ08Hg6pjGeRBmEBN6A0r91u5cGJQTcEFZiYOHMYWrz46wMlkBRh/5AqncxVzu8IO+4m39J3Clw
RbbSv4VoMKX5p0YnHA+jfRCOel+n8AO2YezIX0WR767Hw1ILRv5rcjxPT2kFFxUC5Sxv3hDvRwNV
BiVW0vfSSJ0b/rDLWREkqGhNLN+DkoqN2hvocqcYqJD8xYrHz2UNU6bftcqWDgV6UUmIool9CF7l
KG9beCVcH6aFtEHPf//Qi06xjMkI3C3uFdN+BrU8VLJb+filORCSu8YitkSoBR8s6sfVTw4CSg4+
e6igBOasPSZeStlowVyuc9/XOgTQwM+ATNw1blnfaxaTQ56uavlemudzE+cN9sMI9Q3pocIQUj9v
dRCLe4+Du4xqpeVt6jVnyKU2jMUaRtwaMsKo36sOZJ9R62GHW73+AuOKYlv0SJd9bzkrK3dp0IyV
i7NSwVrPRjmmhPRV1+1lz++gNrB2HL9w/DsP2LnZDwOWOvnINd5tfRhsVdswhSDJHEHtAnM1Haei
SI/Xl+7C6jKXruY2h58rdXzIQMkD7cIXcAwfG2XFt8RbC8ClmTG2bZ5xh6djQ/0hYpBxPR9uLPc3
acWxG6o3kdSH651ZmhNj++ZpN/Xd3FM/Krs/DoEWlU5+DH2zUkxa+ryxfwM2grIVGG5BCfqup8BQ
L+HV8Pv6b7+UQ84TboR5rirdQcUoD3Ay83WhTlYU7q5/euF3mxYT1SB1wQB+8/H8992KyLQVev4e
4v79yQaM6PZAIA8b+BQHtJcbUn4BP2yTiJXCxNKvN8KaA6vEE0bHwI7unUHfQcEWWNU10PTC0nSM
MJ4UmNQoQBWQF8m6kwMyIUS08eps68ZFXVKe8U14JFw5GCxEm2kxkXSK6NFh0CmQw+/GcW4d6BRv
0LvvIgQD/fp0LzVyXmEfUgd1gFuqxFhDWA0iuBAf2UDgNujl+Iu1YgU+s7BaTcMJQHWrtumbIsDN
997W/Use258ALiAQTL+JFNRMVogOdXrFN3oiG51B+oA9Xx+cixjs8+fNIAYMjOR2TwIoZL9W3NGo
JXTHyCO/IbGwraFRJuZuH8rp55Tm++uNLs2IEdsy1klU12IOEvZzcJydAtu8TtKTw16vN3ARjYNe
/Z9hBI66qTshjVtwo/Ol1UenQRfVC4gq3b0HCdLnfIaQCykpaKeSkxfINTlg5jnkK7Hy9LEbSb5y
2b90Zz7/FCMZgEtcN3NGq6BVIx5BoH7GB4gdDBvmzHd2+KeTK1lnYVT/unt8WOfQmkbVCUIiPu0h
yl5pqGjR9jWchrdQlJ+hBpx7c278QyNRGDE1ug3Yq10MCiOxuHxIhpodBYgKu5ZbINten8OFPGfW
2FUFYdp4LElghw5Uy4FFm2j03WHtSoFh6ftGWmga0QBDAcHgEuDzjYByyu885xEsdevs1/UuLGSF
v6vzw2C1YVtMXZdTvy6q3zVk/Usiv1z/tLx8HjJLSJCVFp0CvtQHDD0FHzuFyzzZxmP3AL31J7vw
wFHs/9BeP15vb2Ff+Pue9KErPKMga4fwP1D9m4CbvQNlAc97AIJ8b4u3z7VhpAWWp5YNWpz0BzHt
QphIJxCJc/h7DKlg1+4O11tZmHfThQKMXmh3x5ATTtz5BpbSwAUr6w0Pvt7KBeVvZjav2YgRYkT8
SFkFPD2rQZ8YiQ3JwyHeJo2Tv6pQzSU0pSxIptMOd+CcVnBt0bl6gNQMfYRZcQlGPQRE9xOrmF9M
Kg1kmLNnyTmD8AjkBP8TYI8/RBKyHFs+cXXKhYyDbioBcL4+QAurlhin08HJrYz1LfETO7mDrsSO
6jVyxtKnnX+zx8A7m3HSO76cOEgz2k4OjUrWyqpLXze2Mi9p7QGvpnh3UgA0tHhSvfecKlyJgIX0
ahqMQECyrKHG3AbFmN1CCBBaY1DqiJT9Qu1q7VF7qQtGeg0hxjU0rVcGHtCY95Ny+ZY30A26PrNL
S//89w9BrKcRAkMjXhY7aEVGXviSJ44fzd3r9c9f9JE6L/xzrz58vx6TGHpoI6Rv3IKcqhSylDFz
ioOdi3fI1scHC7oHB113BapiKb2B9g7EF0eI48ix+q1Ra4cgqE7gMdDXT0yW9AVunf1Kxry8DzOT
TUd0oZkq6tEvyh6v3xH0J8PqJRvdJw8l/kRDmy8fcPq8PhZLQ23kMllYQI+LqQiKht62Cf89ZOWp
EOXKJeDyYmQmYbya4t4qmUN8XIqhX/V1kl/5kJ0cssZYvfz7oW7+71TaUVFxYc/U97I+/cGLNveb
seU+pDaA+bk+RkudMG4yfQxRkh4YwAAiJzwpnoh9m6YJJGnWounypgW/2H87ETUANDopH33o1Jw6
/iw8qBRCj4OqbCf6/vi5bhhR1TXQPIFspePHXZLjumf76BXcJdLeF/W0sjcuzYcRWgzi4WQIxyaY
m/6xgbgSkTnUSvXheh8u5x1mAm5hrDIAE9VNPqQEcQzXQVOsYbqXJsHI+bkHCUsJid3AgTpgo9kv
3ngFYOb9H8j2p9vO9V6v92Fh32XSyP+TxWHiEkMm2vmv/TYeuH8Yb7ojDJVwfPzJX9xn/hA9ktsw
cE7P6Z16XeNHL82NEevN3Fn9lKNd+GxUsgLIHvY1a8SChZn5P0iuI0Yt8OQaRF3yXQ/su23lKweV
pU8bMQ45vCiPKEostegfZh5/8XiWrMT2wpiYnHGILpLEVhNoONCl30Pn7D2dS2i1iW5/fbYXkodn
xHZSE+UlVjb4rAWTJAES4wusXKZdPs30DZyuaWWQlto5d/DDngbqiiisuK5AqIerdmpDqrWEABqc
opS1UjxYGisjtklGM0jqJZiHGijFLPta0/IlSWDncH2oFvZl5hkhKEcpUgqSeuC5/Tf4V/qWeAcZ
9wBXg/sqg0Aw7BpxIPOHRlXwUIAJj8e2AlI4LSm3gg6bOtZbIujnko1J+45ikoGIPAL/pQe/5vQY
zuPKqlgaSiMU7bRpaSFxwoHZ8EPOskcIyMPdjP64PpILnzdprZEbDW4DFecgb/ME+vb0dTo7Gats
bSksJEuTuKPhNwNH8gzRPj3w/hZF1ZOkIDErtXGtaPe5Xpwb/7Cko7qHzUcBej3IHL9zIoOKzg9T
m/Yr620hr5jYe8B8YYyDVybYxFcHCv86lsQr0bhQrmImu7VA1XyuZmgu1An/hbwYZNJ6jSitt9CC
AU16eqJR+1Ln9qGAu8pKh5am3QhQFoW9W2YkC7y52As7ugV0+MTdtcPc0ngZF64kiSAQiQtdUEK+
rpWig91qt/ZctvTbjdjvR0rnAYYDwZTA/CzecPELnlPXF9LlIgQzaX2R1nHbcGx8uhzwAgd2afwT
Wz3Zcjnbvxq3VQ+wfxpeadXLnaWccaXdiw/ZoEMJI8x7myWzgmbR2XVvk9YPcQv58AHVY4DziH2g
Z2MiqLUVKBq0xYMdfq6Wx0xxAXi4tjAnLCtgwqCFCwPOstrOaQ9VWb2B+muUDCvFqYU8YBLhYuHR
VM15ETSjIK+RKKJdzyz6CzqazJ+TCErIOSDt16dxYYmY1DjwkCtCOwHI7BBAmnULn/azcNzKZC19
nf+bbSrY+vHp/PV2fEvcAl5W9UauHvHPX/n/WgszgfJdWWZOHmFrw/bMfli9ICcGt4h36cTJzpkz
tTIhS70wUkDqEO6MGfLO4IAwEQJP0sV7loYr97mFFGCC2aEs1Yq0ivNgtpobyEIdNHVW3g+WPm0k
ABpB17yA3UUAavFDnxffexGvqDwsxL+JWgfMeuQqRV7s4gHS5DOcPB3gY+hs30az9VT1AuLfs2R7
T0Cj5HOL1Qh9FuJxfohRIYGDAt2QuXtvYuiudz11VlpYWFImPD3MphZU+qoLgI5BgBeHVNxBYdaH
1PxKCwuLycSo00QBEQADh6B0vlTQbYF9BAep8/oALdQ5mLG7s7nwMk2bLLDy/8YGGrOsA8jI2ib1
q3DY0XNWImJhXTEjrru09xqozKAdZm+nOr3xOF15Mvn7Enshqtl54D6cUKyYQrMgx+0BxIh219kk
2UpFwX+VtoLMTWVTKDY3452oBD0x2YaHMY3ct0rCRSHxBr4pHABVkyaCDbudOe8wC4LH3ABNxiF2
p+cwjuh3CCDQpylP29uO1J2vqyzfO1QQ2LPoDrrzOOIPPSx4KqnTVxRhm8fPzY+RSSCBDAkZXUDX
QaewIYjUoWLNFo6c30XDA6ZtAYco+3MHVhPE3s80zsZpzgKcLLew39pn7SlLit31rizsUsz5d5q8
Cvk8C1UXENt3RA3yyrAZXbj6pHdl4azsTkvrzLzVdxbvrByNtM33VsEoYg3ms/TrjUwiWiiNDqzs
AqvdUvKHwcOhhPeGgzrd2s668NtNHHwk3bCd4XQZJLLuYElIvkLaYf+pwTeRvjEMqMrRnnAS7ijE
uUcgKG24zmyaYYbhh+vegY32cr2pSxnRI8Bc/TvPmVd6tQcOqj+MrzbPNoUbb2T5pWvfr3//Uso6
f984AHOeKB12oKJxeJzshOzoPoUtHkSTEwd4Vpb+tGpa38yO169lyUsp+NyksXTTBKJ2Se15fuTd
u86d2zZbyC+uLNml8TKWbDE1o2uNEHe1Sf3m1SVg9ypwquQ1c4dP1AzOv99YvCyyQXJNIYGkw347
uC6e0suvTaY+886L75ub4ORkzLFmLnzZaADsSsKnN6bi+gWWCBPZtjCI/txgmZshBPFLCRle0I0p
MMAhhNwFboxuvhPDyvK9FOjnvhg7YmKpcmQZ5OzwcL1heLjJSA8rwW9lY23wnyv77lIrxn7IGMwX
s9z2fMcufkII6K6RWXWQZPjW6Q5i7vQzD5jn7hibI7Riym5SEQ08iACjkJrBCLDKtp5FPrFpnBsw
wt2doBJCLT0Hk1e+aJhMVlCYZisn3YXYMHckdxq4KAmmm0KQNO0dENp/ROy2t9ZeFRYi29yUOlu2
Y5I2UFaO2A2JYG4xlckujMO368lqqQNGcM+W0iVqMTSYs9jdyqqv7pgaYFRWFM0xI024kt+X2jEi
XOgQqvlIeb5Hv8FPb9sA/+428ZFaf653ZGGgzM1pqJpB4ew8B4OC0BnMMX/JiH1LkjVNgYUOmBtU
WHVVH0WAbOKfTaHU1urfs1rti3mlAxePiVioJh0FCuxsJnpKAg4BwS8zd6pHaLnCX0Q59FTDfsDn
A4y3Zhc1il2Icx0EiFm8jyEys4ONqXWsoS9yrKuUHZXQ/DYNvfLOspt461Eb5us95Kg259s2jHTB
BQ+duQVddY73c201u9itxvtpnLpT1kXyDTuUA4+7RtGVi9vC/Jgw5CmZGqiFzXGA3XGGhlYN7git
93B6319fAAsTZIKQSwpvvxq+SUGn0jfI7jykoQZaGy+jVr4K8VtIi9RIvpaFKtGs8jng8j5xBpi6
ThtN7u3uYYrF8XpHzonJvC5gHdBzBz9cF7LEk7zpuBOUGibibQ2H2zFyvl7/+F8k3KWvn+fnw9eL
ikEUkxXQMuSiOtW00TvtdnjDalpw87NJ91/CKa5fU9iVwZob8mFzU5WPUEwt/0xVGR0g8AxTyM6N
4aNtM2idDXYp4FSm4BBhd0CmRbYoD5ULUR2FMsAaynhh/ZgMKjfSwDGHAxhzVL4XoleQnSr2I2cr
F8Cl7xvjQiEPI2cQZoLIpdUxExPdE3hbnSi1wpU9dakJYyeCQcs8Mhv40N6zDqpFQRdy3N+sWHa7
65O7sDpd4+Spp3jQOUcDXiK708Ty8D6q3dc+TXBcj5Accngyf25bdY0jZw6X7j6asTEN851yfxYq
h6XXGmhnqSPGrkTzCO5mYZsEZQ0XPGdSG0lhZCeDNPxPRWt43YVAM7kXPUbK6xts3phybxt6OmgT
tqbMuzDZJvQ+JEPi9TC6DnpUK+z+zwhjOJ6+XJ/ohSvGX8HJD0E8MylsuGYlQeu17n+kSPv/cqjE
vFLwwPBIkYUp5HRQU/1F6LQq1LSQYE0IYzbUSAIuDtHlUG3TmUY7pJEj1G7vYx1/ud6xhSkxebEz
c5CwSTwFtSNsKGj3BQxO6pWz+cKUmABGpKW6CR3OfNLBgF6BIwdDiHif2KDbXf/5Sy0YQWEDEUbL
uuR+K/sdUGw3oL7t4IH0uT3UhC0yQjwrb9w8AKdjM+UweZ/zPes+93Vq/Pi0bCfHwdXY9yCJN6jf
4IAD2fv8qZGhRkRrinMsUHg4KAsAWELxLdXdDVFqJfMtrE2TX0EoYGwiZQKFm+cuf4vg8NbDoiub
25UGFhamybKASnam896eAjp0ZFNysqE9ZB8/NTiOAV0YPKkEy3F9VxxmV8z7OggSI4DTlcr2wuj8
FYX4kC76MpznNMfoWEkPQ7InAZUmzd7T4sv137/0/fPfP3yfJzDlqotoDmCmG8K0nqbPM3/IrTWi
4sJ2YBIr4oZnuQVxZF/kPerLo7i1Gk/Bgi+9h83bc5hlK6Xahfh1zrP/oSM1EKpOYRUeuHIZ2TIt
jtSG+CGbP1NCw9nOZFbA/qZKKLx5gw5Shpl+hGTnJ9eQEb2OA0n2huKaGznM2TZyviltZIjY+aR/
iEmtgAttnFQRlJgVEgWQhrbaliWfTmPalofr62hp+I1LIkvgj5FM5+FnDcCu7Y8ySX9Uw1qpYWEZ
mTSKfMAjq4LgUdC2njzNAy12nZU6G6Wa0S+dDmaFrP55vSsLIWHyJNJYZni6Bxla5g92RODIfuvB
1atO10paC2Nl8iNa3TSZ7M8Zzy02mSq2redtMnvtbLT0eSOkQ5VXPLHxTuS0YttANrxlZAvw2+dW
619AxIdAC9u+F2HTQ6UdtTkYOLMcNwyYySsBI6vrM7CQsU1kfFx1MppdGzgk3Hjhy5lAY/lzXzbS
9SSdeoZrIxA/PeS5IDCZbGdrLVcv/ezz4v0wMin0sAW4SnlwVqOLqler+3X9Vy+cGYkxozpmKbWt
GGcT0j7DLf5+lP2jUE0PXzSIdIWZs7VVfrre2MLyIee/f+hFKLIoLnVaBRFef1BMAqtcN5m1I427
Unn7mzIvXGRNeLaNOo/NCj7B8b1NDjwTZ+WfJtzkkNB+rmXLTvC4TII88uhTNCrqFwOvD10ZdbuI
R3Lfhnl/GDzC2w2LSu+GoyC8S5kDcfRQQZchy1X+DZnB2Xc5bG5xMop2TZ/Kl+sjtDTPRq7rwgTu
s25fBQmcWQ9VSdU+dbN25ah7+eueiaiGGWaMdcmqAKr/W6+s/gMl99v1H355aj0TSz1IEEJJQpnP
MnVwnfZQzcNv1yt3n/u8sf7taSpdtxHMp0XfIqGlI9D1dDc3a1vwQmY2CSEsrafR6r3pzP2pYRmM
Y/qmb2Ef2amVwb88QpIYW3ErADBvnDQJJkJ/WaUNWpPDrF2duu3++iBdBI7hHEGM43QUpRUsAaA3
0aLuuU3ypD8wvNMcqqaDmFEl4f9pDeleDlnsR/Zk760sFp86TaIYZcR2a+V9NXbQuoCVcwgnd/et
KUAECr9f79zlCfJMfei6hMH0VLZV0I8odNqwqd4xCCbBFabyDqJcA4kvNXMOnQ8pipOqr1VrMV/D
5Vmkm1BHO6Jv46Jc2YAuLwPYIfzbQDuDEuDKFndZPNfXOVQX3pN4bftfCnBjjTFptU2qdejHKKZP
Y7MFJmAlAi9vFJ4JPPcg5FIUEOfF/AL/IiJYHnTQEUg2lgUl7qkZYNsuw/FL3+p5RW5hqTdGMqws
mFJ6tZQgaYnwkfBQ7W09rBGFzqnj/3cKzwSdQ/ags5zmrE41QpgX2s8he4ZBF6xkS5DQ1gwQFvpg
upaFsMMlM2WuP1cWh3sfSBO8+QzsySPwq/53LdEa6q5thI83zpNryT+z5f2+Hm1Lg2NEM3TsujKt
4yLIGLXuUaM84V5LACE4e2aHzVPG05UzwdIAnePkQ8DJOIuxX89QOZT9XUK7m8HyDtc7sfTp898/
fDqFSLUrk7IIaAx34KZ2QtDZ9O76xxfi2KRadVVlKRgIC187LriiQHBOd7zIm2mTWen79TYWkpGJ
aW8krlbwbwl9G9cqqqtdA7HfEJ7a0Zqj6FILxo7BdZ4XbWnZgeLWdk7oto0dHyCnjUh+Xu/DJfzc
eY0aQaxQbJkZNDl9Vfcwk2rcDElpINt8gsAUS+1j1ZNfcm5/hm39cr3JhXk3EezW1PLeTkKgtmZo
8mzHuG7gmTmABHD9+5cHjZrXlJEVMXXZNPpjDig2FAQy1UP7Qu2yaWXQLi8uat5SHBKVQ967g48S
DTiq89wcPXD59xX4fSv79eV8jsD9Nzjg8wr96jkagtyZ3u2C6d2gqtEnbYvHnaJnw25E8QBWkc08
7a+P21KvjHTVwjHZLh3g2d1QwH9bzd9ju4Yuc5uvbBgLE2NeZip9ftXn6AWHi8/jzDLxUPaQWUsU
7fclsKcrBaHLC4z+3z0mjrDDgFXkh0qcBmbtcRb75LScm/yQs/IUHub2WMYBcZ489myV1aaGhUnT
wq/nMWrXxEuXemCcQnqbQk28gueENZOgKdmLa9mfSujUPOfOPBliMGJHfxraW14QX8XF0/UFdDmX
OOYZE8ZAEMzxBPUbBmX5bRiX/d6qm3TPCVVHWTZ0D20Gz49tJ3+3e6s4fK7d84L+MCk6i22vkOWZ
Rzy9Dm1ebnKn3MtGkk2aDQDKt99JIilAmyReiZXLG7Bj2pAkVYw5nyCvw/IeupzDAB+pUJMNnpfR
qOzEoc7E59SYHfNMSiEaTTVG1m9T9TBE2T6P5AqG6yIvy4N4lXEk7cbcTZWDjsTpRuA22+2712iv
di605zfRby/elPfF43if7qOH+fH6fF3OA455Vp3BLppJCDUcMtGbeBL2nUvpuJcwL4KEWm0drzdz
OYgc02DXiUu3qUtWBInLyM0IS4FXS8OA6PrXFzphnk/jHI+FFqG2nyb8ezKdvZkjctOXyXTAi8Pn
nPoc83xajdacdhmmxxbHInqo1GNlvVzvwMLweEbU0Em6zexVJADf/S2l8TNX1u76py/vJI53bvJD
QIpoSM+vI7Y/8Sje9rM8oeQA17MuXXn1Wgg/83TXQ28UwId5BvA7QS3gRx9DaDb8j6CcRFedw5cG
yAgNTUQYWigDBxGM1hOI+/bxUG2uj9DSt42DHR1m0SUjHAUdmEbU2R8CU9brX14ae+NAp51RRVWf
k6AF7Pq2h+75FnZ14kZGjr2yvy7kefMAl9gw4GoLSLLCE5buyr5D9W2eZnen8wpmh0In+bZKfkR1
AtwJTd+ud2xhzk1eIup5tdIEYlA9XoO3zqRfElRxNm1Z3Os+eylyKLJ+rqXzL/iwfBWXXYIy5RzU
3uvI33sY81ZYZ6z6AWPdz4WISVCczwqws4CsJmAe/QEQk3gTQ6D0ULvrD5R/D1b/f4d2TKZi7hZa
AHZKAtjE6IPMIZ7Q2kX1B7ehzrqdizi+d+rahVGdijJ95DHRpwaenTEMWGCauBFZBc8aOssKe0NT
+WGHO4JnMxffEvW+GKPpO9ygU+jRDgLmbensbmnlVeA9FCy8CSvC/RgztS0kaXf9HNI/bkbkTQpT
5WlD7Ni7pyyEu4+XoYzTdtHBablzG6sBLpWppw4ttIs2RTaKN9mcbWXsqQcgY4jZcyWq5DBKWfKt
qyvoDQ9ZdOuIlqqNx3Mo7iZFeATMM/LxoFP8BNS6P6QpklDj6gwwgpEc4HiZHmCJXj/DRjs7jnE3
H7m2qn3k4eMbR02wuLFt8So9qKy0oiNPStPhDpCmzq9tgARS2Cdu+8SCIWIr601atSE0AkV+8rQ9
4M3WszYSNq7vOJvwI+solDUlgDAwSGcvvc6mwCKcHHGQ6HfgWve7ccrJZkBR/NC6Q35rtUW0H51o
fO60zTd1Z3tfHCsCyh6CD8JvIuYcxopkACzUOO/EjO0LXg27wnb1AfGZHzTj83GEw8ZbNbv0mIxD
8gq2s/Dx9JsdXC3bDnY/sdzwwqM/W8aHHR3q8rlCXdKfFBgiRcuChvXOvpe9vhmLIdpDg5kfpxZ2
omU1RXvoW9T3MhH2E0MJ+Cce0OKHrq0EbinFcMPzLN2FJOoCeEKPd3K0o8NUihmfEg4kr9xfNWla
lPApP8TwtWTN0OEuoMXWjW2gTaV6tDLLuRkjyzoImf2O2prdsDonz7bbABqs2xMnifMrDGWTb2VR
9d8dZwIgvRNANukKa3ijIwY15lBn7/WEomcOxOSNrupm55VpvBtADXxMWNc/Z6033tdtJvdeOc7f
c2YXr1VVNPfRwKNbmMy+Ty6qUaEekwfRiBADMKo7qHi98qqEUcYMWutYFVkwjkV5r2xeHaxelhs6
Fl8Fq9W9rDDCti6zmxBfvAEypzsWKfB627IHpq/0+PgWJsPgTzQmR5vaFATCaNoSKEEf+CTZpiib
Gb6VRX0snZn+BMcou0UhiCB8puwXLLHTGzmNPY6Iqj5SnPb3sU3CIzzus4cK8cO3hTWXtzVLcyBM
KTqZwSwKK7rcycoTfliD/jBkjToknegepbah9OdG4M6W9nCw3UydmMq9bY6UspGoQI0ePKTOVHoY
x445LJK4yjZhKb1vvOTpE6zbxqeOtWpX6g7go5FXJz7apANiXA7bomxncBhxITigORE0lhVv65EA
rBh56fxUe5Q86joJt5lXlP5Yt9Mxo40bVHHyJ6S5C//lBJI9tIZvOjw/TtDhc7yNkhAK29SiLG5g
ytnfyzxPsm042vJbRmI4tjrC1fD2DQG9L3rpncYSslY2EVD7SjA/j3AtpPmu6RwYYuSRth+8sfDu
U1dG/3Hb+jpmWS2QO2rcNRRSyD4ftTxk1dTczhVPj7mLRiy4G92VZdgdeJxNW56jBJFXw+RuGqeY
H2eFVahSGJsTwPyCQVYQrJWq3skSRDza5uIeDkzt/RiS+qBxW/ofZ1fSIymvBH8Rkm2MDVeovar3
mZ7lgmZlMztm+/Uvak79+TWF1JrTVEtg7My0nZkRcRdTZZ87KutXWHUKAXVif4btDM9Ch5BQIVbb
Or43TA0YP9XsoNHIm/ZZw6znMVTVV8F6ElgKCjR5qKsLGyETsUFzJnKqIGOWR6gxOQ3yq7YEirgS
CKTorDjQwfKulOHwzZzF7FOjkjmwYtTiLDWP39uhYRsRYzdASySE7eos8eJt4kDoazeG2gu6PGEH
VXmFD5zmEHRdM4BPwLYf5gZqsiNEf+8TUamrINkcJNSjk+8ynkMXQnOf2BDfHAplP+aQxto086x3
8GCYaQlfgPRYu0vJ0O0HnMWvZEotVX6fet0RosnVZyUiaHaRbL4DKrzb0CSlu9Qr3HsGldnnMR/7
h3iGMJuncXOLK0IfsjhCArhh0a92srtdqev4PkLECSo+25tUQDMtKyXo2D0CJnGbzKmfkHDagfGF
nDPPwxkIxy91ZQd2hkdv7LrnImvUC+kyZ1MWabGt0xJ8qQnLPxXZGPr5HAHfkGaQrRxgPccacke7
bGBkV9nNowtib/R4k/loT5x8tyUVhzCV0HGeKu8eepQF5BXAoYwE3nQHogYv9yH6nG2TmZM9sir1
U0Gj6DSqufzieH2+hR6k3M8opO37yUUhyI5bP6YTP5ZT0n4q7QxbV1WGz72app/xqJO9E2Xyye7A
cKzGOoWfEC8gxOEHbdXiGEOQ4iHUZXvRqsrPHMH7G+rVwye0l/weFaPH1Bbt77YfahUA+uLe6XYc
77lntT/AZ4B2KSiq+aGO+p3H5wmyv3MWY4pHwMlw2MZmnhEnQwCHFW2zvG4YULYcgtBUWF8Bwk1f
dF3GPwD9zDYzwsIDi7r0GwgBOj8Ez3zAyMwwk6T97FSsCwNQRYYbSYGT52HaXDo22D/0PIcAaEzU
C3gZW0c1XQ9jnW70S0ecPihyJ0WlvWL7MbI9v4rYfB9WZfWHXHVWM8eVX4AJSzfZ2Le7gsTJ16hN
k0vspPoZcXu+IPTaGxLOznOupuJSI8QdlAWBBHsirN6UdcdOssehq0hdvqFtF23SApJ7aZ+lX3v0
UO1IUapjmdP+oPXIzpRW8Wa00SdxyMGbsUmsuDmlcQstydAdotqPmihHOC/dozOp0LecRv9KGPrH
JlC8PE7ewFcyPguXDVNMEfQKfGq9Fln2hMWnAbrKG1ZbOrDdoVrJVy3cs02Ch2bWNXgHAfyDH54c
lWhIZuvHpiy3ruWsyUW9n21lJpmD406C12BER5Np46KwzC4VCMGiFKKNgO9bV2niiK1Brxe+yGRw
YAAGIYjihlZ24GWD+o2MQCGRZPUxtPLvt68wC/dLk7whakpPJroip86aKqitO4e4+ghXCFJGJldD
YSeFTKaUnKC4+6VuJEJI5U4r96KlgV8n7c3dyy0Jy11do2ENWj6bqXKmk650vv/QtJgyppzmCqhB
BRm9xvoOgYtfPXNXUhJLrmCkbMWA2melBIV6OTrfG4jIQ0XjnqTtB1f0+t43E2MJUkoxFJh1tFuj
eDwOfq2Gler9wuBNdG3dT2Wmchz/cBQudjyF4sPEJudLD1quldafheu7CbDNGyFsZGvgYhbqV46O
9hCrveAM8a10i+e5WkNkLXmXkbWROWVTwXp5wmUqqBvUtBzP73XnFwPZ3baipVeYyZuKSC5UD1pq
9NSPYJnJx1PjbStPbW+/YMkJjByOiAgGDZYhkEPjiNTqCwCwHzNTE1SbD30yl3kNTSP1xcJu1DZP
IA9cKfAsrLGJo62TsJnzPLJP0knSLejT400KmuBNWGX7tG1av+qQsbk9R0vvuv7+xh+mXGWx0yEJ
FQ1hca4dd695vhENdHY0FF19nbprEISF3cGkmfBIi2yNN9FTMXJvI1ARDxQDkQNuzo4/zBFIG4ah
xHFXkpUouGBhJr4Wp6eCe8JJsdVDgEWMdu/PY/1lCrvQl2yNUHkhj2eCbDP0b/RtEUG6KXrWJWCw
Ldnk89cclBWjnWwb/Y32KynDpdUyoqMNdpa6ogpsSdVfe3ztukcn3w5Yq8T6etseFkKYibl1QtXI
obXy80zqY8Hrn16oN6UWa+imBZ90DKefZBilEEeipxkoa5/U7IseoDN3e/BL02M4vFOUdeIxJOpS
nDF9Jsu9RKsFuKe3HR8/Q+14JQgvTJKJty2sWQ+4DdBTrec/JbNekm48VFm59h0Lk2Tibdk41rkY
GD2Jxi6POXK2912PRMTtWVrwChNrC21jKjhOCKeJlX415BuafrWHZFtafMXvlubn+uY3QaUqPMvx
CgBeJs/de7n7O0zz2BezWDkvL83P9b1vnu/Zdeo47lCece08DX29j3V1vD05CyZkiry1NGNUzxTn
g6iBef5Nor+KRJs5Rl1n5ZSwEAdNpCIuU0gjMBA+AD2gt4lHu0fXDrNz0U8PMqp2th3NWyuM5Mpq
LK23sZW3Y+3aGhfVU+GMm274q516Q5IfHdIYt+dsabkNn65EYQ28RGF10sgbIEUBuKxT/rj98KXR
Gz5tM4uzBNgs3Cnqg5Pln5FuUQCg1w/IqPDt7ZcsGJQJ0M4aXrlDz+mpZO29Nc6fVbTaMb8wO/+H
zXbmzm2dyD1VNXmNLPIMOetArzWkLtirCcr2HLet3F6Rs055oApIfeJc6+KuSo5lA0FamvZrxbaF
lTCx2W7KwVHThoB11AevsqCi/jMB0yTSfyuGujRT19/fuHWURaROap6eaxQuPPmdjfcpcM63l3hp
9Nelf/PwApzkSE2hg0XF4WtZkMynSEbnPVI3XlytRe6lTzA2aIvUIwujEXqglW62jCVP5eQwpBDX
aFGXLNVw5pyUEbAvYKYewvI4kPa3lborTQxLM2S4MVJzIJbVqKWNDr9wu/o6JeUlJ/QFZbW/txdh
yVoNZy6TfiblyBqQE85BK1DZrCrnJc/kSxuBpWEs0jVKqIV5MjGLyDNfdc7z7owWd1QOGucrY8XK
HfKfRMo7BUETs9ikTJW2KvFwtKEHagRxLCnR4D7F3kGW/bEBkEda5Ws8T98ZLR5kbH+DVNVjN/Mn
aFE+dSl98Sh5uT2pYmHhTIgjaUiGg3WCbu7e1QchQwc5+nTYO5CNu3eLOnoAn2e0D3lZnS3OIb7K
bAZCFVv/kFHnPdv9qAM92/kLL93YLyzVfh54jSq9LjT+P5X8hdfobOn0NAYZGaoHznp2sWn12+Zk
OGWiZNoH9VD+IJFTvAzFhBpdFSFnBlWOp5miobPUFVa5mdlepWm4wwwOvqV1eBfiNnNGHoTeKdsZ
jiluOT7LoS5AZ20nAYGgQGDZKPjMbpefkPZT31Ql203BZnqIR5puEbjnTZRiN6gUdc/gkgYyCUn/
7RziD5nL3cBrERlnr4rus9GLv4QDlYdejOVuiEiyKTjCcjp0/T2YtMVKNFuywOtqvQk4VTVC9sBD
Qluw/MG2qyPn4cohZSHKmJjQSHkhHQTaWbx2b/FLKp/4+HjbmNjVFd+z7evnvBn2UGfUUhzoGX3i
++qSJUENqqWLPORBtC0O7CE7hg9gDWvucVW7yx/0SvRZ+iYjcnq4qaHTgRXnylW02uZDDhlf3VC+
ZZk7rGn4Li2KET7jvEIEAsDvTObpJy+nr6qK19TJFs51JkgUhSnhZY5kpwbUn5c45Ra6mPm07Upv
2CJ5jcbyVl4p9abu0+3Fen/OQL3537WKYzUziUL5OZvQzVafpEbPmVyxhPenypXXGP7GECwKAv5W
qObcs+ySMiQiGP11e9xLjzZcQ3uAVIClCJRkKE0w+TqtsfouPfg6UW/GnICYIU9rkARQIXwUoevo
8+0Rvx9iXTPjOQ49yQDIFSfWi9e8gUIPWj8QHgtgyodmDQu/NHzDB0B3K5PSBbrIClUgktT2B1uu
oVqXHm6YPvdGFJu7uDm3kP7yY4v+hcjF9vb0vJ8Ccc3qQunYULmxAIIHMiuYM+eeZ9Y+L8il0PY9
cFkbzdpdFYn97dct2b1xjIC0Ek+tGnxXVXUHyRfIOv/NwHX/oYebdQUvlOBfo4CX1RN2SkuCNh/i
vehHvf34hWUwSwrQesHpAMSuZ8fGlBTK8+00WeNrXzBTs6bAp9Ceihb4RBpt61wFE/3rtK+0WzPQ
pecbjpsSUiC90pTgk7svZe2PoCN1n4n+WMgxKaCniQudKGgvirxNfDLJ347dB7fnfWno1/V4Expy
x4HuCk8Bk0mrCMKUrd7GbEh9FyfeHViIVzJ0//hI/n//BIjEeE+SjCg7epDLKGrA+HIoyKAGm0R7
nrjFHm3VIG7yJrRTl4ztBKfZg0OhTuxLi6Sb25+6ZGKGp2tdlnYHl0TVKn9O2bRryrUdZ+nRxh0B
XQ+syQTIiSgEXX0rGQIrKtfI+d/fQF1huDVHW5yXDKhRTgmogSGEWvL5MRm/ienFSQC/B4nbihMu
BBAzfa+Qr+sclwNSxlHa6JCrCggaTvzK68aVVyzYm5nEV/OgCJkYP3kOmCgILjcQHRbtJ7t4vr3K
S99g7M/o9kCpusSWpLjwp+jL3CQbOqxFwYW1MJP1oiAzrXkHaFwK2a9oou0uLqR7UAo3AX/Ulr2p
J5kcVavk74990PVD33joAAlZVUAC5lTx7YC7w4zagBqHFadY+qCrRb95ugMh8GkMBT9ZqribCD9n
KnqdRvRzEtwg0ImDbkD9EdlgwMFMasykjiwVErAtcTV6cP8IiYzkQlO0cX9srgwXB/xZK1xV+CkM
1R6ntAtpm1NlfzCCOIabj90AdA4DJM8uyVZ57s5j2eFjIzecfBDzQAdcSs81eJy4nAI9vXjOsOJ1
C05hZuZdgH1S7c7wulltGRi00qLfzNlK3n/Bp828vOzmrsoVkKh1vlfsWXt/0MLapmuDX3q84dGT
G9bSQfPTiaXHvEWqoB78SRxLkn/60NybPIIj7RrBBzmeG6L3QojXKcW5piTtyr306kvv7H3c8OAy
ngCfLQnF5lbk/iA54ATx2hlzaWkNBy7LNAwnUsmzjNVDPtuhXw9ugM6dtRPCP6K194ZvbN2T5bat
p3A5FGPUBBKEo/e2i+JUOWOTaDm6llpXeFAc5OOmnln0OY8b9wFYtvEiZZ4/iK5Ntw0Fu9eKNS8Y
hJnEmnCLGSM+8HM5lY4v7PgXGsce017eE3SBfvAl14D5JjA2ucqLgrbOuUbaBFpL4/Sc5C5Ie75+
zOiMUBWhkTVKsAGeidUHYfx7yNqNBG3z7acvTBE3IpWMG4vgQsNBtiL8HABod+yCauS+xZyVCVqy
aiNiuTxnIgIB/Ln711q5Gaq1bWJh8GbZwZlFnDU1Bi/EJuff6gwN9j/Lj0GrXLPwACKDPs9IaZ8L
8ZM3n1Ha8Of6eRVauzAtZuWhaAs3qsNQnKG37KAK0FfXNsyVXWJpZq6/vzFKp2jbDh3BmJkBWaDw
YoEGRbs/aqdfCVUL0cQ2QhWcue9tO8UxQORBxu2AlvdRvmYy14j9TiQxCTAx1aDEqCf0GJbtA+hg
f+aqgzywR70dEaBMCiEJe9v+r1763puMmEWaQVgNa5yzR0e/RSus3XxyWOb3LEfr/4+WfEStBUca
kyGxbpKaDAhIZ6d0D/VA3B04Sjdcz/n29pcs2ZPhyW6m0rGO8SWkiMH8+4IO0NsPXloMw3+rSUWx
FEycezduj4A25ICw59N2VrVC0noG/UniZCtfsbAeZi4+Q30MmLqygcDY7O1CkQ3f0mJAy2hV94GS
KUv8PnKzQzzH3uNHvk+aInyEyoFOKqfnFm3mukDXfHSomp95rl+ytfbR9xdHmvwGkTMntKtofW66
hKD9PrxrZuiQ3P6ABV9khrNrpgXBfVKeK6vz2xLN2eDw4c7aWXmBMMg10+VuZqPH2ZL8jJ4fv1OQ
LCX7Skb+EF211i0/4g9e2vispCsftHSSMLkU0a3NQw4G6DO0q3xP/kzmnxUI8sf6jqSvdvuLuI9F
8oXUDyPOX63z3OGye3suF2pTrsmyqAChYGEBoj90agdxk78KSn1AZdAkPkUHO7d9YXXHsYn3uuj+
AHYybOJefCJxdEyos9NNs6XARazsnUtLa2z+vNNWGXL0yYUJagYTL56gJ3qURbkS/t63S9fMufdk
TEadFc45puQcdvYhmurPt2dy6dFG2MiBtXPiUIozqZogHVNfotH+9qMXdjeTjHFAbSiu846erwrM
qZsEVnNxehSoVvmK/xXl39kXTA5GoFZtYLbrHKhte7yLmzbbg6GkPcddCFjLlIXBVDXWoUH9oPTr
hpYHC9z6UKocObAqYtxAW1KBHZ01caDSdjrYXYSW7nYa/noziKJnaNWDtC0mL4VLyesc5xDmpVZl
B0PZRV+b+grKHZP4mw1OzqeE6nz0O6gKXRwdil00uNY9uNKtrdOEyV2Vi/RTmAqUCcfClWv5pIUV
NEmbvRw9mlM6dWfLqz/FoN/3Iv7n9gq+q1uI7fCf5785oHQcouBaQ3lTASr3O0QFcReFSXkYiWx/
RdgC7sdJOUWAGnr8OLR07H3km8LHedLDfmh1vGZLCx5mcmHSnrcpOt1g/W05+q6dveadeHEpgEa3
P3XpBUZ0VkS7vGhcB3VVFUTVGBSo3XfW8+2nL2zOJi9157QegELQB6OFZd+1EOQANqWcvEeQs/Sf
FW/UNic6livhcel1RjwClkyllHndOUTv1Q750WNbQJloFONj4cb3fKhXGE4WKiImXTXESrzBayt2
zjS6NgEl0fW9ozK2AdatBc1Re23C4k0XoF9gFAEQMvHaFvB+dIG+5H/PziH0VMvZCcmZg+AyaCp2
YCUolelU/hrbZqVcu/QSYyJVWtbWkDX0nIVfdDb6qXriOYQU2K/bdrFkdUb0nTM5cyUJ8uSSvyYW
g95p4c2k8qnlfIwVAlSC/50oEJoUqk2z6jzF02sSDf1p7uMUmvIRXfGdhQhk0g/V2G7rbOTsbNnO
vXKq3yACXytlv78CLrma+JsIFDpeTbIExCx1W/7KmxIQTJB0B+XEvg6kerq9DEsfYDh/Fjeotcm4
P3ssekimcjf3a6644CEmvRC6LK0BWFPQQRfRTifoMxHyEqPBRKPpvRmSgKL+aYu16VowKJMydS77
sIzt1D43RXmxi+mxK/jPKFRrJ52l5TC8Lq4UKbqoss9hNHn+jLCZBWNeXjHQ2GfV3PA1Ovb3rxjS
5I0oVBHnTTOLc5FDsaZn4V0XARPt9cCLRsLH2eK7GKqftw3g/c+SJqQLyPKEocGoOEtxtNtPLgcN
FERB1Kg2H3qBWW4dxrYqHQc3/Qp9WqzN90X/2euPuaxXbvrvfwGQVv/1k1wI1To56Hjn+b4o7/hU
PsdaHGhor3zBko8YF1dwD1QVUUl9FuEXIR/BYrQSPd5faJcYMXAiZeOWvGTnqRx2arJ+OpY1o6fE
vXSZ/mXP1XdhZSvr/P5HSJM0F+Uq3godcwjAzncclH8+HdvD7SX+1xf3/4dRadLmTulcsTROkKSb
Wf1Ss9F9tO3MfUxBFPAZzOTOxtNz8zdCM+AmEWgg7sZa+12mgEaGHi3oaIjF6UZ2MtoOkF7ZlXZe
7VjGPJBb58j5SV0crMGejk3F3SfmDBMECAeQu4Enay+d2tq1Uavv8hJ9Y2MvPgaekSatUFHPFckA
UT67CdLBcL+sfoTYg/4G7ozhfqxCVJe6Yg11934EkyYPJrV4k1PQMZ4rLzqoodswdM/g2nZ7kZae
bkT6Kc+iKyQRW9WQPzk1yFUj7y7Lm28fe/z1tW92qyqrXaD6QGxbI6FXVfkm6r/m3cfYehCU/vt0
kMHnA4itp3NUt+iADssHe+S/QOGZr5wb35sd2O+/2/ab4U9kBtZ84OpkO1Hs5236ORyHX5NSf25P
z3vud32+MT3JREGQHJfq5KBBkrnyEQmEFaja0qONuaFupCwdj9EpH93sLuqsee+FzVrn/NLEGNte
44JuhztldEICYcfnT7Fj73K6lnRcGrsRu5tOZn06FMDeZ98JiAxC0q7E1qUnG0GbW2CVESOe3GTg
7UGWxgG28fZavrfhXNfSCNtVKqKi9eroJBndeLIDE2i0k1P1WKwhzhYm3Ty4Rn2ZzOmYR1CrGQOH
fe717FvZWqPYe3ckjN88tDIqWxDF9ykQw+gMDpDrzQY/clJ2GZIue+6mGdPlxqRfuUosLIV5kC3C
BiXDsI9Pkxz7uznqR9Bf0I/oaly/xohrFY4X6FdxI3QO08qXInlsbCvHtctb2d2Whm+4LssKF5u/
nZyKKLlg59yL1voAEPQ69usr30SdEQKtSdzVyWlwet8p+M7pIp9ju2wl3TL9gRza9S2GC0vJgEPH
N6BvdWYvNdIWIIRPZrKysSy4g3n+chNhQVlgBhf7TP+Kme6hTdj4CbJNMKpmrfNtaRUMf54ziBXE
ckpOnQDrBLR65d/b3uxhrs2zy3V2DG+OaFpeBXiSUz4wsBOTb25b+AR9ZE6D7HE3/8lneUyylfvW
+773f8ewhkpSg9oFwTq1X0NsYCCzii6xNdw1buZuZm9eO7u8vyz4sv/almX3LO57TJgcv8RtdpL2
J4Y6RQ/w0O2Je+/0Kj38++8LIsJ6baPeAfS1/i0rfRmJ6zu94/h2XDDcILqD5Un1oQ1aeoabpzLN
aCrAHlWk+s7pisFPR3EHxaG1fq73Yy6o3f77OTG1o5oOJD554S6Zpg13nqd+TbJi6eGGo+vZQ3oy
aazjWHybGg1+s0cvWZua911D/h/vaZdVGdMYeZaQew3pMaXblSzX0hob+3M1gRFsGGrrSFMP7C5o
5z7xbIwDpAyq3RR3zp2My+QpmgRZibZLZmv4eeFkoi/dxDoyqLFv6g7wVVdOk8/Scdw0bZ+ubEpL
K2K4PSj5wK+dehEIYeIJdyGW3BejmHclpNBWXrGwLib16SQswGuEF4MsDGfiSHVRAHXzD0Xd/7ua
9DzLpCXL5MTT+tOk0AUVte6hu4ISOrtYiVZLX2C4eFy3skvTKQZsEmr1vRM4xRp6ZsGyXMOfUVwM
x5iL5ARu6M1cIPzmQwAmt51bTXeZSz6DzW4ldCx9heHZkF4IeWhjA7djJ8h08VvE09/bMXDp0dff
32zgkKanZQi52FOcWY+NV20Ea1Zcb8ERzCxv3koIOU5jcgKM7ijiP2OBsoo7+WLiK/OysBeZvPza
bm1eMZw+bBuEY9kDpQzaji8J+5m7a8u8NEGGO/cSm2tFMPe1A8KJ6kf6YQMyHNgdQyhihyECEoMc
NKrVPtPjN9LKH9xNHmdhnTMnf769zAvBwszIwfuswssQYXm4nWYHxHAPabcm/suuwfT/TyDSRPmU
Lk/7eR7t06AmogISctcvHdKei5hav9NSaBDJJeMlnMLi2JHcudTEHraxZtP31q2GIHdodlYuCEaH
1iX3XT7TjU7oFxaBVC8uJ9SHm7bcMVJb96AzX2uFWLBQE0CUuHPkOFKER6wyOY9zVTx5Io7+DPra
2Fv39kqoe/+EJk0O2MmLkS3iClc5qr6hdU0FPbOfyNQ8Epb+yPL5sUxbgERUt9Ljv/RhRsAYFE60
5ZWZ1RGHOZSwW0hM3SdqTdBzyZyMqMGTLHaJI8OjtNPvubJ/t/V4Hvr25WPWav83KKm2B9CCY/he
NB5EoocAqt4n6Ravt5+/ELpNNrNsoImgc2QdZVrsnQmsnDHpfkrKT9AXAp1i1e+hWLG5/bKFAGIi
j/KqjADmHKxjYpHY1571AtrLtfTD0kIYMYRnaEnv6BQeZ/Y6jpGvaOHXZCVoLIzcTHx7KXT06pla
x7loUJ5zuz59sCea7G5PzMLYTZxRw6AeNuZzfGJiY+fjjlY0SIVYuTMuuIAJNII+X2tJgp2/qo99
3wdtXoKHBpdUuOHt8b8LpMHt4R/a+c3eSTVvRETxASpLyx0fa/YcpXF9D9hBh4tYBIBwrtVGEZkg
mV8lL2gtnwL0HK8RzC3N4PX3NwOAWk/kTW1poUTMUE1H3RH51tRTckNrOq2cZ5deYvh6qThpewZk
sOdgfTJUu1UaQF9nZRaXjMzwdakz1dUlC48V6H6FIqXPrA/eudFC998JSnoGklJthcdpOoLYCXSF
a1QTS8M2jgVzZ1cVvW4dHYAo59ALkXAqxZqiwbtqDVfTMvxaWBLXuSqzTzXX7WNYZPahaBuya3rb
egCVYHpfjlAu78ApufFc5HnrWPxxPO3EG0QbNxgZmkpIXrKjK1N5zkB7q2AZsVjZYBaMwsQZWG4x
5DMrwmMRPTvqE6MXuua4S482juyK93POSRUeGchB00BYpYc0jELjHRAq3o/bvruwfCbOoPaGIkdf
UXQa+NAEypvjX5BPpZ9vP30h9pgog64Fc3gBRpjjlIPsubbyh0r1DrL++o8HwtbbL1n4BBMh1vI6
VhGDBQqWXLJo2FZJteKTC0tgIsO6inc1Ylt4pON94VRbUk8wNb1yal+YHcdYYNeqrFAO2H3H0Q2k
mjccCCSXzttcv96emqXxX9/8Ji52hODw017HX5a7sEzSTVt6n6ysWUMkLBwgTNq2FDI3RVtGyUlB
8bDdEEHTJ8tt0lMPttyv0aRzGoClTr/OUKja3v6ohWkzeZ8gIAwuMsEtsDRY56pJnoqh2YNV9ycj
9M/tVyzM2//xPqWMCZK14pjXFuilyG+Lkaepi9Y6EBZMlhvh2K3yaJSxrE5W27ibqqDQmC/SFbNa
OGSbOAtP57qMC6c45aGUOxsJpe8i1962BVXwJmF83ooa7E+qIHUVxGmxZs5LtnD92DfGlifhqDKO
G3SuL32+E+xrRTPkv3+BhiRo1dqGs7A2JmCvrJEYGSMkqSUwV3Nsb5waLCR0LQX3bkMwdhyTVm8E
XUylR/t6R4EM4zDqo5vHAGtGSqoN6DyjzcTcYhOCH+/ZbiKKU5ujNx5tvA0fsvpS5sJ9cCFatrKc
C+ZuAvyybGxsPcLFhO7bPdAQ7ueOz6n0C2dCdWTMwJt32+oXsgiOsdfGIFvVgIzjNgCS9yz7kzRO
IOwEmeBL6tab2y9ZWD4T9tdrx3IzXeKYU6abxoWKFOQtyzUE05JjGZ9Qg0KUdXGYn+xRyLsujJ1N
47Rqd3vsC55lgoCS0klbNLgVJx5XRenLjJbPlhDR1kaDFEhvml/DXNQbFrLqC2unaKUsvLAuJjqo
azTQ8KoVJ8kbKJvQpNvbdd88Q7ZB7EU1ILFkN2sd/gvmZmKFaA9iz1pQccKZ6VSz+JDpGux62SUW
K+fohTUyycnSKrRADp9CcNaaizs9JEDdd3O8UohbGv/V7t5EIcVqlknosJyzfE/ktB/CP20TBQ64
J24bwdLwr7+/eQGDnmwpQN1/zptqp0O5G0Lx8rFH2/99dIvce1MokGK2A3liLHxM01XKm6V5MbYc
JK9Hl3sUwx4+J4j5RO4HjTR29Pv22Bf82jbuARSCAGOpQHAzOlcZza9QVAx6a+XhS3NuuDVapcFS
3lhQcUnsJzC+PwhXr/j0wqNN4CYmeMhYzthptHIAQGoo//SrPczv4lmwmZj0YyDE9rKxtfB0pYe7
TCVVEMXse1ThvOSDLalFGwzTFx1bma+gPLBvsnZaKVosrPj/4ZvKiYC5H/zc4yRG37G9b14ab8U8
7lzSrSF2ll5y/f2NN0DiJex0B4ZS28l/QoDgSwuCf483ACF0X25b1tIKGR4tKGuS+cqxTGfAdSOa
7Z10+JjHmegfL2uGfhBVfUZ4bfbjHA8bV0Hm5vbIF3zCBPgIt4MWVWqTk86AA47dM8VxkvRy/7HH
Gy492rpxcq9LznnEIW1D9pMN+qe0/1icNgE7gwPePKiPjSevtL6VNfa1Kv57e+QLG+k/RrM3VgOR
JhAJxs6A2nksAimiv3Pvxb6a6mc3ctBX7IHIJx+sjRVbK96wcDo1gTxhMY8uovYIPTARCO74XfsY
HWctg3neu2pN8v4fecw7JQATzTNdqdKndrqy0spGbMMS0ht96GVBFc7DA7LqcuOWKKq3vd09eb1X
4+qC+0s0VvlhpqN7UYMeP82q0L7s7fzci1liYV116MNi/FHNZN7OhUWPre5FCUaAMdtSUNCevAQt
5r4NxqvXSDpxIKKcHMYrFzGsDiTeXFjbzqZiA0ENeeRF3B0SoCkBrwPnslP8AiPiuHOUGz3anSK/
aK+e6zGtrIBywCNta6i+6lgnh7TtKlCweFPpz43lTBvapO4moUV7EJzbu3JQ875C78q513S62JCZ
2EQVazdpbjW7Ks71UzR282OhGw40hUetrd0N3Z1FKvt/nF1Jk5w6s/1FRCBADFuomZ673W33RmFf
f2YeJEACfv075bfpq1sUEbWqiFpIaMhUKnXynHuGJ5Pt9T122fhcHQVgoeC/9bxMnXj3P1F+90xU
Dq55vaW2z67qy/5lbPAT0DPUseXUAHN1WYaAr+QKMgiSZys79pLfQ82ArUUD1uC3ZoXEc1x1d14N
CSe+9lx4yRbOLWuOw+2BqSMVaI3LGtIlk6vsY2nRmIAT05inBAdT+g328nJ9IS4dEefetMgAwOhR
EeHOMZObRqhnCRKGaszjseqer/dwKUA+96CFB1NLbGmCCzgeCIUKbhPayDvXxRylZbpvlBte72Zh
QfRQgZZ0SCfcMGIxlVsPO39cQ/QutXxeqC/7qRhJ2lZ4Mgd7xBh5fZ+F1RT8uO2rz5P2pW2ibODR
g4HHfuJ8VJn3Uff17+tNXzIDzLteDXx+nvLr3iExLRwUmkFr94R6Y7p1lXi6rYdzz18+HidOTQPD
gw3kaR7PfVDc4wkRqsqjpDccc+dBnNfkSxfUN+yuYbBlU0BIKS0fCog4XP/6pWXVLLgB0MVVk2ec
UN8ZpfxPzdZQ1EstaxYMjkfkT+06OBl2u0VNbdespRuW1lSz1p4Oo5i7Ijg5VTtsZhc6c4gd6+J3
0kIJ7/q8LPWh2auZDR4llhucatwtqVlsxvHTsdeKbhb8jX7S485UicJK2cl3cEfLQGb/vbHeSbUG
Gl74ev2E79zEpnQ2g5M13Q+JG5HiT9PX0fWpWVhYvUa0456SvbDmOE8l3/WMGJsUkp8rR8rSp2uL
O6c9JLVqMDqlxZRDOa179oPqwfdvK6X0dDx1WldMJGbNTn3W2JADRFzNrA2YweKxN39DxFiE57rN
1FmjqLr4PgTr1fHVBCpEAkqeMpbfhzkSP4IPQGINqMLdQVCNQcrbfBs/X9tnPwnnlTvDX/emh3jn
PjVvrTo+z5OdiHhsKNmwpPWdqAVR1i9LzQx0+rTaUTcdvuegN253UHCkr1NRFLt2Ymor25JDNBAR
ohUZGed/+FhPj71XZv8DU7UbDoSA4rlQQu0LTlOosopCfNhZ7ls7AEMc3ICqM8nuPJXZbyMhVb3i
rBbMRkfPls15ZyTgpuBtre6biWM6oXS7CRoURBbGvPZkcLkfVy9fyka/71mHctS+V6HMfhkCtUbB
ZupW9vhlC3J1tGwPfKMqErQf+Cwk8CpDTVeM87L5uDpOdgLFQO0SkGaldSp3uSvdbZczvg+cUe6u
2//lUMbVwbFuWUKr1RlQ3MXdbE8GtrXAQRl16XDPSbZXIluBBSyN5fz/l2OvraQh59RXYPLoynfD
961I9jPUJE0UeK3k4i4vhaeXCxAlzNGSoohln50kxK9IbX9cn6elps+768vnF4ZVCoCtOES/yzsE
IVDDJr+vN315g3p6tWuTlr1T1xaJPfNPEPxKin+ygYR2cWPz5xF9+XIfxesEyoSgOEnKR4urp7E2
fps1GGzNdo1HZ2kIWuCBDJlvGybiyRaewidVWDsz6s+eAX5biYWXetACkG7uKIg+RyeGQtSWQyBV
qk8/qeDj1gKRvwVVl9ysdlilfSKpSMAFQ4zBORLBs13qi+RTEBL8pjxJH1vHce4moXq8ggh/W5pn
DLmJJ6hYdZWLbZFA0pup1NmZahxXXvwv7zw30NbP5cKpq1nOsUHubHCQgpZjZU6XTFJbtRaMcRQf
K2Puxg54FjmSgna/8ohwecHcQFswsPYLO3PaCejCnwPKniDw6tvnCtXv9lysSV4sjUBbMkKlOc2Q
wowF5Ea2g+y9qEAiAUK448rhuzT7WujYuQ1tB+op6CZbJASpSVhnc3ubf9dh3qJsztd3w0B90AQV
9qYvIYXE3fylSIdprZh+YQR6Jaof+MIsXUinZF22od30JPvh5brnWoiGXL3uNAN43E1ZluMu08wH
O3WrJpJtBYn1jpO9USpz4zg+fZ6B4TL23DfmTxN6qiwM3KaLUK6eHIIgaX7mog2ebRnkL9CgSA49
wO7fr3/iwjbUyz8dJlKjP1/VVYDd7Ve9Aw4jYALBrccPzsDWGP4vZt5RSqaj0hXlSiXyfK3DY/EG
ct8pWIEg8T6xP55tfO9S44khPvXo+Dr6qFe8PryLULhzt9qxCqI60wxc5Z/SHsm/DOxYnTxXT7l5
pGYOdaqS04MphjyqZpoe8qHzz4wjKwfupbzquXfNg2S26QKsGEwxFGM/oMP+G7VbHni0jAfoa0Bm
u+xCYxQPSAXeUmtz7lFzK3XBLCMfoB+WQQMCWuchcb6L1be2xVXUHApWEPOYUg93uSQqAfpPjG4r
IKlosXd74tuumV7HvIcKycrVdGl/av4FuZFM4HrnAYvOkVf90ZjOLmd3Q7Fyeiy0r+PPyVC0LDfV
DKqqByR5jy3IQaGLHnbF9Hx9Cy74YB2DTkjZQDQmr+OgvS+mckPkzwCkidcbX/p8LZlUQyreSyET
dzrrxAQzDycabCznVzOvqQEtBMA6RDynpK/9HJU7XV+FqXi0nOxoF6+NnDdqrXRvaYo0IwX1be6k
Embi1Y8uSLaY89tna0ywSwPQ4gNf1ODD87wpThWeVz1gzseHwSkiZs8oWXm/vg5LnWiG3qV2Z7aJ
T2LHsA8VxJVDX+A1oIImEK5qZegQvuJSllZcM3CaBuaolFEjA/fh52kIHOmmBetOhxqF62NZWg3N
xpFWheIXmB/ihqg/DvfGaM7VAc9PawrLSx1oNs2nMVEen0C/XtRjlMqxOcBJp0/AiiSb62MgC2I8
ro4Rr2cTKj956p2qKXVPtmQ5hMF7czOwqe/B5krAzma4rAEHa2DvVdFKAPKSOt94DKXtxuwEgNs3
dItSDPAambI+tJU33yX1DNa3wafpA/fMNraBGrsjzSBDRSdxkjMUTWZvZHdVBg8pusH5plg1PFI/
aPambPu3YQBQabK6dlPwzn+xk9Y9iLH0N7yw2rDuHAsK7M28EUb2y5VCbjrXB4FQzznUD4ja5r3K
Hq1+6vpwbMzpEbRvYxSMeRWWvsh22Sin98nr1MYJRH4sobZ7cH01nhpqFCeXeQVqI+Q/FJzQO7DM
ZSfEP8nDBBmcD/CiJ7/62YeoPGjY/T8ZK6a9m/fNnkPS9K5hcxnxdOD7mhggYm1Z99Cxxtlmkxp2
o7R5pNpg/iiCudnltiGAayvTe78vi63bWwbIQgtuPhC3MZBwaX0rTCxLgI5D1B8o5vvjNpWM2txw
I/iYIJ5Jr/YSbGzRJIUfyyLoIh+Ptr9c5Ta72myqD8+ak4/eTtJN6id9FEzmYwpvG+a8trfzrLrj
0OX/435CDmWqqgPlpIkdmbx3XWJBqFCpnYKExGbCK0tkZ95PWZnpWzUDquQ7ZXnHva5+ybwBBNJq
ODO5523Yzms60QtmoCOvpr72OtBsYHN23b4h5ZlGXzwPY7ECll3wFHoZg/TMuejPXtWxUxZCQA6+
qM8/R3DGbTIxrt0LF4ah1zPIHjkdKXMRG9x4Tgv2lEjxXma3vNkjoHHPo/tyPXdJYlem008xpXnY
eU91l4RyWmPoWwj+ddmUYBhyodLWPYkc9EOkeIOj+HXdBS01rZ07LihzAVDzKBjvoTZuPFjmjQ1r
Zw1teapyAzIp6Ujf3Wx6GIhzvP7NS2upHS4ZkKqocFITbnMEnJOQRyAbl61cNZYa184VIy2d1vHk
FNuyjvy6wH3ahmzImuzGUvPaqdLPBXjRmhnKtk7dbdKUguHeQlzNvNxYOVUWLEpHtlcTWKTqtnZP
koHwvXTTD8foNyQdm41r8JWId2Hf6Bh37rJspK5dx2X7w2q+DbfAdmBIOrq95X7GqwoOUNpp92g2
HbgVrblKV3blQgSkF17kmT0a1MHqqhJ2Wo4R6V/K7LURbmhbKznShT50ZZXEhUyCh4RDPLpn/SHH
L/NNTbt+15+jUs+fpgcCytk1YoyFHaWD6Y26ZMCOQLOitrDkwt2RRIR8Viux+9JoNAdBQC/JRGY4
uJpm4lRCW3jHCQ5RXE5bVGmVwdbKu/z1JsvWUdpmbTpl2ttTPAb3vMjD1nwOgIS53vgCpaurY7Sz
tB16NqP1GSI3Jw6djKPBLO8k8cISsdxhu3HqgM4wsm9Wngz7qSuqSDajfRxTtiZTu3DZ1oHZPc37
viqh0sY6lr9CiIUC7aPYrqFBGDSudxRjMOzsWuaHBjVSK/H4krlqbsc0DSXtEcJzg+vjfH3sAPq5
PqsL208XG++BD63nDophkDK/L3nxD671BzNhNzpMvdSoIDOYsqqGg3bRu4NqwK6u8jr0avPP9e9f
mBm92AjKpsymxplZzHeeUup8+LO3cmtfmhrNdBoiSllSKMGdawI8uwx9S4TSfbrtw7UDVkpHNlCu
QGrWmI6pZ+8DL1nxYAsniF5oUtHK8Q3AJ+Nk+Na7f7p6RnXeD3dYS/8szbl2xrYED9ao6PZOqWd1
941LhmM9jOn++sQseCxH2+sTGP9dRK1VbLV5G7WVHQ80eFB5c9+l5ibh7W2y6K4O7O97n1WBgfUl
AOiONQklMr9DdmPWRAfwj4EFWHdZQgTRTDdGlx7ZQKDV2oaDvVa2srBDddg+d4LOLYZRxjQz1XHy
hum5nIcSFX0e/3l9NXxEwP99j3F13D5rOkIpTSdAEvmuztp8AwqIn6PKkDmey5fAHXeQhbvNzemi
H1VSmHVVkDo2ijpkw9F0V0axYBG63sfUMFoGDgGLdWX9k4541u7JDAoibt2BmGot/bxgFzp2rwNU
s1YycE6mKt+EP33joLG9vgx/UXqX1kELmuehoRMDx0rcBcR+rRonOLhVkJJwDAwkFVNH9dBL4AM0
7CQAm1Gg3P5FtJCVTvhk7pVjgpLMAGAu2w+Bkr87wM/w1h+UkI1WlWVGvPCz3UBdcmc1HWhdiKGe
kcog70QauGkHIviTsgT3R8/KrJBXvM9DEM03D2ZvitDs6Pgr69iEVFEm3q4Peml7a36moBn3m7LA
3XJuT1ZSjxtfsFfe+N9ua1/zNEFvyVHkWRN3Vht1iv40p3ZftN3L9eYXNp2OHEz7yUpbYY2xw8pj
2iaHpG12qQlV0TlbMZgF69QrDfwksfqBjW3sBlN6gEL8q23Z+5QhZWf0/qsV5Iesb9aeKpcGdPbY
X27JqTlAnMUomrjgkC5tkakt/8fd92ZNXnRhvXVkoWLOVGest2KbyG7Dfbv8SOySniSn1sqELRwu
utRICZpsQNpGnCntHE0mHmTkRz1+S11QJNxGve7q2MJaljNIN2uCC4T/UJ+n32zpYRb8LsGjz0pc
/7e1Cw5BLzNIiqmwoSoj4rqMxl32YJ2cqIvKjWmERuSEAvCRjXEvt+aOhafXZMMeqg93u9b9gqv7
y4XzZSs44AG3gFqx4lHy6r1Rqb0beELWyj2Xdppm+V6ggCUfCh4Xze+W4rHEfhxZuXHW3gKWPl+z
fEISMvQWgAwph/a879150y2FbrgB60BENWZWbve5FZtEvILl/9mt1ko/FmZFxyDmPCPlXKJpyx2O
FbGakCJFHFasMUPGFV/ZWgs2oqMRWz5R0voj8jMJ6Cz9vhjB2uMkH2NuulFrZUUSgrBo7fl9aVDn
/7/sJIjhDKKopB27oIDy+GPHP21fhm2xggxbav/sbL607yR5LUD8LuLU2M0zzsviu4Nnb6tfOZn/
uvMLhqgrjbSWIDUzbCc2IxTkvCuwG4bVtz58mk9iW0TiYP3Ao5bzau6qjXE0fgwfzUf1y3w5K9Zs
vCOitZV1W3CfulSHL5tiTpLUiS0R7B0oB22Crn5llIvt9QNtwWr+Xsy/TOXcDSVFWZkdcxLMD13S
5siVk7XKtaXWNZsvJydohiHBPBL7KHn5s/H659s+XDN3n3UtqZPCiYVq8x1PZP2KZwikkK43vzDx
OhwVW9gnvkPtuBqNvW9KkBWPGQ9Zv4bgXZgaHXuK2AGVOB5WFnKTRyHGu4IF+9u+XTvTK2pwX84D
RRVFs+/r+9lnEdJbK1ty6cM14zaNxFABuPviphx+C9M9jgbb3fbhml1zW1EqrYbG0+CFZfdRgVsv
mdbop5eW9DygL1s9A0RldKrOit2sve9dbzuYg7ctsm5emfelmbH/3YEr0jSzMs+ORzs9ct4iYKuC
tWlf8OA6pS/Y1CxqQncuHs8FK+WYxk3DHqyiSkMUZUE6dfRWnn+WhqEZrcrx6icZRAEpNMmirFfd
JimdlWBtaRE0sw1G6DLhpUrGhfVGJ5TocmRGp9vu51SHJDe+YSWO6QxxK9U/vjl/d1Pne86CB0bK
2wCTVIclJ4EnAtIoWJftz8+u16Zb1RXFhrizG4nC4dvrxnD5HkB1D5QzAopuWwGjbPF/PEAVT/M0
1YAgOaLeyKAyv5m928kwExP7fb3Ly+eq42mOI0F1iEuK3D8JR25B6htsfDrlG5ScQwzUWeM6/3t4
/fd0pTr6uhSVydLU9WJDgJSjcsoCUhF4oO546u1AAuWIsOKtPE1j26KQkasdSPm6g9F6wwHiD9YP
P8M99/qQL292+h+Y9ljMVQ3h0LirpyAJCRnID5ZL7zapMKoXLzYirRk/H1MecKu2/dPJ6bGf114h
LzsFqkNY59KbRODlMgZH7z6Y3lNQWCD83eX+Hy//5/oMXd4UVKcylsyoXac7hyDcC2l7ZLQ6WKQI
IXKwctYurYGWBymlB8RBkNI4q5MgSnIwj7ltvZI4vUgDAwrHQHNnUP3zpqSHTzDtoo/A85C+pH0t
noSUxkOfgcU8BC3MfDcHZn3M7Frs8OLR7mdptG/KUrYI+wTSfUk585sK+Wig+UCvKNIGDgTSLLK8
l8p4gW7pbU3rwNfJocjLF8KKS+4l9zWXKRJ8aXbTyUB1xKvB8jbvwC8el6mcDkNGXfBmNHQlort8
NND/YF6hPeYMLTaz6n/OxiOqV8JxDUe/1LYWtFjZxJySZhIgUrGrJyjtsGBbJx83mYiOFS3rGnmh
EiYieh6m5l2uQFnilKFRGismsvT9Z9P5EruMnttXY2k4cZn7R1VB13PMnR+kgbzC9SEsnDY64LRK
m5ymPQS3XZ/L0Ky6H4YDliTUarbS6MICPM3oMls525aGo1k87tMWqPbQWx5Q0CMmdCtSLw0DI1l5
51lwWr5m9B6wQrnXYr6UKoDMUs3WstsuBD/nczBCWuP6pC0NQzNkBvlkCG+6Tuycg70m95+dWqJe
bVoZxUL7Osa0tWSnOhujQCwQZmUfunkTptPaM/WC39UBpiMfjURVfR1DV/yjm/q3urfX3pMWXnap
Hkv0CvQHtIWTG6ncThwsrl7O3t3USEMfZXaQU9llBWDGjc9/qil/MLPxs8zZbcE+KI//bTCkRBwO
6BxMEkmV7yaUHk8GEPNbUjtrANeFPeadV+2LTYKalAODjdvKGLivXnk+Erv2kFHpRniee7++xZbW
SDP8egDrsT3jbPRVdhBlj4ez7Ol600vfr11XSOYl1SxmEteJE561s3wvMu0/TK7hFBZ8ik5KXHsT
hQ53QmNQeb3Wcx5x293LoXpsCpAHOABjt8lKRmjJUjR7N+famhgg2XFB4L6QjMfzHF4VQZq3xiC5
tBCarY8Dqq+CXLqxixi88r5BduGmZdDxpiJhtWpoYQL/UnpQoajrtwQg5ggsZPnOL6o1eNDCFOmo
PuL1dgAGcDcu1bkI7j7Bz2yvRFkLS61j+aaOmmA2US4wVAje5B0LynCawU3MeEiaVxP679dna6GQ
gOqwvjTvSpYleEoextzbs872T8wumjelTPNgo7Ig3ZoVAwPU5NEhynhXlhu/4OlaGnvhAxzds7gu
uMJ9KvBSLsMuiMwJxBQASYaolwMC1TZCf82HXd5yQE7/28F0eDTPcperOPdRXJRMT0XrrdjL5aap
Dl90OzyN0UD2seisn+NY/hRNsAIFXHAr7rnLL26xchStTMhZx42Z7yfxYCYvHn9xcnbbje0vX8+X
9g1ZjpIptO+ZRQQlA6ABV4LnJQvRopLBsn0zK0oLushZFc146d+hMNyKmh7V39e375KdaH4KWWUw
QE6sjzMwT9r2E7OaN5M8ic7eG+Lk3xqZ6GzLhDeklh4EpGtfRSVJwlr+BkPt9vooFsQlsVP+vcYj
b0eEuziV2o39ap3cqDp137xfQdweuy19miJnW2zL1+zZ/2G+BvfkNNzlh/K5/Kw/XWu7hqpc2MQ6
4LGqk6ECtWUbU7N+q7z+fpjWlJqWmtYyIUBRMk+gPCk2re7Z5sO7z8nK/v1L23Yh/aGDEcHqCtVa
jpKPDnXPES28NmJp0r/KIp9AaGWONPJy8BPXjZofaw+V43mn7O+p5YpHCNh0IdDByQbFks7JAFHf
dsj86tOYkdgMwEs3hoXD+nBye/tn2ku1A8m2+VhVgLnLnpd7A3RWEVWJvyFZOdx0AXI8zeZJHbRQ
sgDh3VT9NtxhNwflpjN+nRVFr++4y07F8bRYpRTEb6T0gUJs7vs82Ao6Hkuwdhjfb2kf6Jd/b2g1
mlxKxkg8i41lhLiKAkP5Ix3lyqIv7SdtgtoeRFmuwjM4SZ1HAtkYIqvX65++1LQ2NQqoEImEGJ5t
Z9vb1nzy99ZczysO6/LEUx2g2aeDUmntirgvzHfBvEM6pRB7y8fntqKf10dw8a4A/TVX84rMr8Au
AnWVkyXUziDDvoZuEoWyiqycaOjqN65AzGs3kT3zA5KCG7Dgr5xWlzJo5661sK6BosJgCdGDNfI5
s9QDaM3u+RkRZbsPc68210e40IvuLyVPhqHDg+UpM4YW/GndEHkpWFlZ/VkUbr4dhvHGns4Hz5fT
kbZQmDMTIU9NJT6tyXqzc1Bn9ckIxc1u+uPIMV3ZGZdOS8ycDgv3Wm/mY2dyVEAUQZQWJomkPXmh
lGvAjqUeznvyy1iIybPKHDBrOInVY+fV6ilxQWyRWLJeeY64ZDznQWh2P1ljD0xPwE/I6v+ilbHz
BlxQry/6JdM5t33u88vnJ/1oyNzA50+F2AfGmzWbW4P/yc3qthXQkfO94ranrLI/qTkx/592dNuQ
HHIvjVgr817YuTqWmJiG5zlWUkGKsSy+Zy0jUds5xdEKSsBccb8PvaGUK65sYcF1YLFsyVTL2SxP
QJ2pTcYLM+x7xz3yoipWHPFSF9qCF6lM2hm1r8eA3IFQf+tZBya7GxdEW/Gm7AITT/YcNcdttQfT
mX20na6EWFG/Jv92KYDEptIJ7VWQ87kqveLESY5S3RH4nJ954XsvsrZRwFaRkkdj51EZzgSl/9d3
8oKV6BhOoSyWBJyVJ4M791NrvCbo5bamtSkLMrfpcymqE61L/3Ew6Z8BMKiVU33pu7WjsTbmlNl+
Lk8k71DP07HPVmbJypcvWIbOvdhJDyim3DdOCB7Kn2UyZSzkyinuUYrB7+TcgBTT6IJbkOvnhdcu
J07pFsyDfz0KpX6Vk//mutNny9cAbkt2oR3BSmZWYMyqOoHoVgIxPdZH0xMkTAMEpTcttQ4CN2jn
Dcpv6LE2Sb9NmKv2SG/mN6RRMD868ntsOEhN7Rzgm9oHAcZj0IxhVfggjXu5/vkL7lzHfpe5642i
sltwxgfqc+gy4GYhIjrugD08s3sxP9tf72lp25533JeDY3IGIm1JYG4F6fddFwR31ZCVm9taP4/v
S+sKPD8W3kKakxi6YWszRSNmiWZlGRb8k84Ryufa8YcBj7f9mZiuNg1nn7MMJXt+JTYB7gkR0rL/
QA7z/bbRaPGbqFB0bXkWP81z/dJkxVtXFSuxwYKB61hfMkEzpDE9fnKhRRS5DKmGStJ7p68OQ505
UZWLGyh9sHd1yG81OonifitOhdG857LeB5mznQrj0Mju4/o8Ldi3ziGOa2wPNJAUp3wyXtnUfYOC
62c3GWvwlKX2tV0l0zYz6XDOYSAkEFm9rXJUNYn5cP3zF0xCx/gaE96IRYDPn2z10LSNRM16tcbu
uWDZOrg3R01Z7gVCgOyQ2aFXFQZwAO4d6tIfDcdfWeOlEWhn0VCxIe8drPGYeuNdb6RqX3bVjaGy
jt2thWy62XHOjIzQoUlU+k8zEi+ayhvjJp1D3FWsIOBXFScliIyEKP4JvCrbjN3a/CxtIM2Qp0ng
rSBn2KDqg7sf/fRYshVD/gum1TMusC8dv1sYSK0btJEnFw+bzoZAphoyxhlwBhbYhn94tis+m3OW
px2Vt2X+kMf57EwHTxGI+OWJveUJSiv73kpDJzHYm1OavwYXed9ElfbT9S1+EaiArzQ1EwLwZU67
DIIqVVHaflgOffcsgpx6EaQFQIXc5tDwYFWHVLMMKCCpc70VpMCLxAx2isIPPnIwJb0brDS31z9p
wZnr4GRQrdcJQVbklDcsRjLnjqc+it3FCwC+Uc/pswES85Xb0oK31RHKuS/borE966TcjWEFO3CO
hlZrbs32uxvcgt06bwRtiqWT4lXFgbgk1vl31+dTOM/zQ83q3wFdW8eFjfyXBe/L+ToSMGrM7eRD
bSh222DfWUaUqjVyz6XWz+7lS+tD7phmyym0NydP7cAP1Dxac5t+srnxVgKEpS40T8UHPAeT0TWO
FHu74+4cETfZc7MLVpZ6wd/qmGMbwLZk9iCQKEjDN0Zf3asajncsy4MKwG94ffMuONy/xF5fZiro
/XqEug+DTOKHN/xZFYFemh7NURmgTsp9OzeOPbkb3SZS8jVFDHX9o//uxAuuSkf9uTU1zGmY2dFk
gseGsu27NvVICLq1BO4mJRwUaGX7GwQd7tZPxiAioKQFhQaf92qWHP7pLFXMUBk2pUmwnYCCXHkz
Whi4jljOmJHbhGDgTSciBZ6Obn6idbW9PvKl1rWgt/dJ1mTn1rvmoUjxYJEfLfOf621fJHM7u9Zz
p1/2Au8ym1nDgE+XoLvpsllGnt2GORx91bW7VLld2Pm42441KPYmbm69uVh5Gl1wbKZmsY4hgYDs
CNQf2+GRJWk40iGEwsNuyk9duwZFWepFM9quLczM4Tw9VQJ8zaUZPFmp5e0S6jzOTLYhKG5WsrVL
C2X9ey5zTG9eBxCaRDiTHRiqBnfe1P4vt612ZSssWK6p3UVdUHCIyR8h7R18tAociF65EkYufbtm
u4IkAZhxfXa0G+un24tylyDCdlm39mR7uQP/PwDkcvCNZjTZUSlnijIjo48tEcMLY2V60+yAZfLf
8+8h2T8HDTxEKw4DSSKzXnvavjzvvo7LHRTvx6AvjGNZIN8ugjHbtJUaVr77/Db4X8/m60hbZhOh
BvBqHydzAp93z76bNv05qPTX3FhPyeSTcDIohJv8/XWrv3zM+Dr0dhycumGG4UMTe+yOkpDvbl6+
doEYQNTXvlzvZGnBNeuea9rTxLPZMS1BnFW/FE4fNeoWBI0XAIb877XOs4zSuoVScS/yh9QW/0Ba
+NGX3dtgNhHJ7PfSvS074+u0sq6Rt0jpYiCW7d6PlIG+p1o5OJb2lWbPE2AMNnRjcKY15XNdp29F
Uq5sqqWmNYNGYTJUsDOenewU8bkNYNk8BP3KYbywY3UwrYEq7CYlIjtZRVC9Immc0wgJS1SONK0z
xQHucIBKjkp8H2cvOHZBPd0Wg/k60jYDyzFEo6H1bQVmSN3swVExFOTfrm/aBcvQkbZlNXnc6DGw
fu4hgL2jZgntpiqqfbESfC2YhU7amjEoimBtspNT9EVYjQc+gTUIrHE3tn/u98uBnre8ChIzA91s
Ro8FHm3HJHgOslswLLA7ndwWHtZqxNmqW88KW1TkC/PTL5+N/sYF0Owa6gcEV03YdQGd9VCkJgtz
uPPSb9+y1Ce3GYevndSikc6kbPhzooyDmdPd0Drvt+0gzaSTzONB0oHvkLR8M/cHvxMPuBiGojF3
t/WgWbYbdD7PBMKMovpDi0eD0CeDPQyUPF1v/3LA5OvYWrshhjMThGW0rAH4Sf4Hjl9YMx8OpOYf
TW+vQUkuX6J9HWV7lmOgdsHgWAcwLSK+BJlNYIvNVMKy1Ut9o5aVryNuk8khkzf6/tEZH1kpoGjf
gyNm7dK2YNE67I0mONFRXoDTlMj33EMVsSrIG+3W1nvBk+tgN+U1PGCTgP46lOH9wto0Rvd6famX
Pv3c5RdnwSWV0HqANZPcCaUNma9gQlny2kVzqXnNmNMSxdoWKLiPYPz6SQekRnhVJhF0atYqphb8
tQ6kHWYbLN8mDlAcySKDgnHwPvYl2FW9FXe6NPmaOSOL4Fh4cmJHv+VvVY8kpfRWnNDSt2t2XJAq
xbGIiBhknBs7f/s/zq6kuU6d2/4iVSGQkJgCp3fvJHY8odLc0IMAie7Xv3UyyuMzpsqzW74VOKjZ
2tp7NV7OIPKf+U7x9KnZXeJnGUTDwKIvYqQA8PJoEZRObGjFTg0k2rg2rHzDEjrb03wExgGxSMpn
anDwu4fKfXaiT2YxS/RsTtM5hXIumB22voFMb2BFw0Y/ZiXMLeGyo1C1O1UIc27psleekC6YpuSP
io3jWzXtnsum2nKDWllFS1BpluV06KcePcShHnYlKfMdGznfWKNrk7DYxWPm1gXTpjhXVlwVvtOV
1t5SkHdSY53dFtorN4Zs7UWL/ZzCKUICpgMjRnlL9aNMH7roB7deP16uf1Va37kHuYtTec5a6XJI
555fX+9PZHd/mz6xAztcBj8KSn8KrACIU/8SBb+5X/vAogXdAe2nwAmRQPnAHIddSM/8PH+rT+LQ
3MC+EeKywTMJjW/83xu/8t3LmvM/FLUmtpxWzPpS5cO9ZPVNR6uN4X1/lTjLrHoUlTda4BpdGs89
ph3fu5pu8GXWHr24Gid1mnnEavTFtb9E9VPu/fp4NN6P8M4yX2aQSBqggakvQzbF/uR4vhPTBzfZ
6E+8nyE4y2TZ5nWNQlBTn2uWJDADJwK5vujDYc5lYEcOzDX7uj67zlxv1KTeBfAKz1ky1hIX0xu3
VXzpig7N61JN85ei7OV+RuElnFldGr+vaHOhHZxAaRYldziAOJB/XWp2CSvSi0giBvty5lTB3A3D
dwLnaBvH68yOtpzmNOB1nEIMVio39rNpsE5Fi5zdd7usu4WJscEJX5OgcET/lcAEr35yx2SLNrM2
Y4tN5sFVr+Ica1bEnXxsWpvuZBKRvcVlvbHY3lXrwRguoVGWAdGyBpcTXo89nEv4FTjhRuRlqOu8
PrkxV17AkoJcBpLEQQqZTlgSt8NZ23EGF0Fq6Rj/HyrSLkm8b7QpmS89ZV5jDNAU9KJrfnoQ+4LY
vJ0XD7WGiYEzxb3egcQx3Ml0HDeW9/sBD5fk/58f5Vq4sPGyvZM1z9aBuXX6RYCJm/mNBZL2WA6f
TGScJcsws2LKu556p1pW0e8ePTkkY71UxIevZZb5MVy5NjbVWixYpDQwxaqhgSmzswf/IeXjZMJV
Vyj5/XMhYZHWaOhWJ33ZxWerYz+FhKDElZtfZKncOO5Wfv/yfhIL2lSVTJFvR/Sujex7rtWXj3/7
ynwvbyTR0NOxN1KgJkYCMFkuJpvvMgCY/KGiPz5+x9rPv+Yj/+TclsyxxW0i8PP1c9vIEJSKjZld
+/nXv//zaMBYXZXJBA22eD5b6bPdZDun8YIJyMePf/z7hR/nf+4iuYlKUQ7iZHPvFrYve54550w9
pG4B/XkgEyv7d526n8qQnSV4vsbOaytiiVPOxyebqpeJVYeCOalfeFv03rUxW+Q0jPCGESnYKWsi
yPrT9q6ZNCAswpnDpOs2ZmYl6i7vKX1jAUzdoMTbu/mz1O4Np+MT0p2Ndbv2+MWWhvUwbSNgiE7S
Tb1X9N66p6aIoNpQW+nw++OpX3vHYl+PrkMM4AHyFNNqOLfelBm/6wzx7cxGmPrUS5ZXFgD2IdrQ
FfIEQ+97OvcvCalPaTNs7L2Vb1heV2IroeMMKMupHPljl1pfowaJYtXvPvfrF1s7b3U78s5zTrG0
/LHsd2mE/5Th556+2N2923cwEZfOqZUHC3f0GKp3br/la/b+dchZXlGaduypQmg6ZWQfDfOtF313
pTmMKQlsuf/4C1b22pIAB5hpR1rsrFNURL9VBQ/TQVDqu6LIAl71GyncSoBd0uCkjKtEJcw58W74
SjnEEogcnj7+grVRsv9/hO3mOvFSbjsnWnth36k3puHgUWVgdrlQVlVp8/y5Fy12NOTLZeJAMunU
trZ6nYtJnyJVm7Dw2vhXDSOPQ1kX2UYbYu2rFlubTPA/GVQpT5rMwZjB5N67ydtjOc/71Pn68Qet
dJqdJdMjS90ptTh1T/YoctvPxsH9NdcuGFm6jeOdmztRYKmB7tvZ6NAxdHwGkAhIpFQQtkXsXzm/
lgYhcWePQLno5KKUOWaDt59KNxxocrHc+ZCVHk6XS+SojZW49rbFrQv8/qjy+JRc7Nk9WUT6FD50
TNY32La3VtTtuwEXANltnAIrr1uy/mzZ1X3TjdAd4648koEhtinPOsXM076D3Q2Z1KtARsFt96RT
ZTay5HeJv8j3l4SXRpNMNoQ4J8gUEJ9T+FVeks7u4cxlqvjeKzvuizySV438aAohLcO/2Wm0BZBY
wYc5S95g6sgu4zJnp0mN8xc7AYzmEpnJYSgl2zmMzsp8OMLv0AH4Vnl95MsmB1fKaqjt0ywrdimb
DEin7vQKTX3vc6fBkkEDXWG3K2jCT443PUZjDfv4DKrkJBsfPt5SK4FuSaOBSH4l44ywE4yZ29LX
8BDd21CJ21Kz/wth/N+CjLN0OKg41GESqsVJ/sW0pDuVDE8KGJcRLSsHV7dSSuDE6iteMxzg/I60
eQebjUF/zaA4a1lf+Dj7jN9naICUTnmUVrQxuCtHyZJ911hjBX9UgP5zEO7g6xQ07rEqpvtKvnxu
cBcBeEraqp8GLnD1i7/WuMuCK7wxb+/KfF33yyLeusayUruN5QlElQq5JhNpQEZIgA8DDDMnW5Tn
aWYedNRHvisFUJaKlPyQDkD3VnOrQyZd5/fH3/le0IAI1NLiYSqmBmyfwlyo5PAVGb3+3ouzeTcz
C3U1xQ4womh3dmx7IbKbbx+/9L2Ve33pYgAap4HbiGTqMij61pXxb5qy8ONHc5zEyzWLRy8jPB5b
l2wGP9k29U/LjiFro+rywTVTffj4DSs/fkkuE5ERqkgT+5J41eAbIu4nZ/7y8bPfO4mvv/76939u
cBWdaWsB8IHKSA/GcwZDQJgzwdq3CIcryVluNfnWhum6r/55EchRDjROKAzeKU1D1/XAknPLIaAx
XNQ+/pa1cbq++p9XaLAgJXXJcNE8/SqmaN9G4yeH6frKfx7tTamOOJ3HC6t+z2PjQ7QX6CIQYm9j
Xgcf//y1EVpcDEFMM3nlwQkdcjk6dKnqgr4rGxyczZYt4HtB7Drbi2xSEJw7nsIrEuKKo1R9Vofo
ndRHWlfT2as71PA/9zGLaAYyao38o2QQbY3Et0GY+BCxLjr3Fd+S+no3C7h+zWJTc7tUuphqekkH
Kz5ZNNNBCavnlxy0tUPjoeYHiTH7lLcsPo15Ah0J0pXfP/6+lZFccpwiICQNIMXzBS5ef3LeX2De
Xfg4fZ/Smm5kcyt7c0lzymgK1nCb0osnuHto62jada1Own6Y6K4XSftCJUn++/iD3mV+YzSXbhex
BZPixmvYRcuBP3NXq/NMp/gJaNDuzHFwfMWt//vktenFg3lbBVS8gAtykXvisUhqeJd+/ENWtsHS
EkMWeUyyWTYXTvrQ8giUz6og24JxrY3pIkbkWpdtQ3t6KZw/hJign3PfhlSccX84Ubb7+BNWjril
H0aRaSs3TjQCzJA9eA1gH/FsB7bND9xmO1iLHljafx9BmNpo5KyN2SJ0ZG43NRC/pxeJqLTLKhn5
PeCgfgbJ50++YhE6yqGUpcdh0S6nY1Y99tHDHD9/PFxrc7KIFXMF8/FZkfHSG7CA82E/tl1o6/pH
51a7BiJeGytrbc8u4gXlcGMqTGpBYPSc1mjwdePBmqqw3SK5rkzDkqbmWvaEtRtbF52QZwirhiUp
vneFu3FAvJvGYYsuyWlxrlE5nGd1MX3KQzGb6eiUAlK3Gs4gpVWowIrLHN58tnNDwPBEFdzl2R2H
lGzne52CCWiWsM8tiCWNbZgGNifQqL2IXLd+5zY7J6tt+Jlu1cZXlsXSrwIKMqVLXCu/ZEUf2KPZ
1QwXWNv9ZsrqbiCbQOGVtGFJaAMBsogrqGNdeA/9PdgHhdDU+Ayh7Tpli8Rh6E0tOYlgU6RiaNGh
h6y6I/xr/dreuvSv/f7F5vdy6CDjAjqjgZiHRuJ8QE/rUztzyWVrbEaETK+CaMbseIYWYv8Vp+4O
XDM/zTZesrZrFtufNcStameaL+0E91lnDy9v39lapWvHmr3Y9KnT5B1r4D5C57g9G6CwkiBpWhKj
lAmHWmKmdO85WuwAEC8O1cx46Mkabj9akMDM/JPXhCXxzTENhzB+Yl1q9c2DRVVLD8SlG5FtZQiX
7DCLkSzJamQj3bXQBV0Oyr5wvUGXXNmHSzrYmBdzDAYPfvmQzzuuQLQZTQlWXMXbwIwe5NfckYYf
r7j3YzRb9i2GCbZtqoQhFjoksE4CW8SvWlP7OrECN5u22Gfv7xkmFmvOS9O8qXXknmevh7uHYbAm
89hG3rY2G9dv++ey0KLAo9OB46ikOfK079rlftF+MrNekto6CeUHJpFcZMbegY93MMZGe0FvTIC4
box37rN/a17//HooLKuJaxcFNcHJf0NroiJgLXLRIHaQgTZsmN44lH+KfTfTdJ/IUjLY1cfJpYOH
Yu47poWLItcJ3w80MmeloaoDwiqc3wSwkPesvIplZKQygRwUCwkaoHGQ8a67bXDLDTXsn0+2cM1x
SnN3XwpGb5LGTD+MPUevUTfMz6JC/wdm3NalL5DlXF0QjkmG0hCV9hhq0aERRVk9vVRVwUBlaNhx
bogXzKVq0iBPhfnSz16zgyO0/bOuZPbcKaXOE6nVk9F6DppxTk6OY0YJFEXfnuKCi11fzfK2F9kc
2q5HjlQQLny3LLxzrYQIDDpffkEKsx9GnkF7LcmdQ5WS6tDVCQJKGyXqrPLR+THnRsQhhHRyc8i8
vt9o+b2/dfjfrOGfiZNjBQesSc+X2YBXkQvYyaQ5IJZznmUB6rSPH+/Q97cOX1IG24m26HHw8dK5
aRJA1nryAVd5+/jha9+w2JclnMnrTOPheY+wXL5NyW8R66PHt3i0a79+cRzggpbVDZTloVlpfwVp
Tz2A0zdubPyVhy9peQkK1XS4KsTqvLd2RQPfM0XyLVmNtadf4/M/85sBIpgzFB8uHI4Q/mxZr8k4
nj4e97++Vu/s+iXjGSCkWBUdeI5RKlCaSVszP1Bazt8oA98RYvMzCaqmlI8ACfGda3Xj0ZJZdWyZ
N6d+0wruN71G+pdmzi2aHo5fwxP+Hv0dGUA/Qx57Xtu3ss8GAPk9O0wh0gT5vKgiG2O/ckoteYWT
C4nOtnDNpehieFnU7ktM9Q28bHtfCHXu4mQLRrsS3pcsQgHJOmt0bKjYw+LOzzx9l3sSYMFhDD+e
jLUXLBK6BA6CpBkniDrF/RzmcJ4Ayz9yv2dU42j/zDvY3+j/z2KSRNkxrvjReTYNcp1voCkevGb6
1N2ALbvqtZJpNiJ6wr0i8VOaHBvrZo7dT47P4ipKPPRZyZD0F9gCMKcL2/EHyH4bA7MSgZaMx7hG
O6Pth+ic2DoYYY4W87se5WmbbOUea9O7CEGeHVXODN+vi0GXMdUajYynwSqPn5rYJe1RzHDHRB9B
nhlORt7ekOLOGn597tmL9mI9OLSsJaqgXPX7gjtT6LJaBzYTGz/+/cFnS9pjTqH2SWKHXqwB6h9z
fo4L9GjL7MiHw+c+4frmf9Z9XLZRN6cT4v/wRtUrnLuxCzaWzvsTy5YsR6rTRCCQorYk6iMkFAZf
FIAIDtYWpXVteK4nwz8/XkP8ZpIFhYOJAFIi1bTb425c7dtYRYDtiXQj41/7kEUAGqYxQ8YDv5u+
+i6sX9xCd2grfX0/TrMlubFBVoVqJrKUMk3euLAv4DvAoQk1RBRmknqrRbv2CYtEwsWVuEnVPF+o
DW/gxqPxixFudSjLCs6qH6+l67L/3zOTLZHZ80BrV3W4GOFsOY6zuaCIZfuzGahP7O6IDvUbMePG
nKxUu9kSrN3ZFIgGSZuLRah4m3AMe74LhFSyo17X3AMCaQLaJzqIYZrOCi/fcTNuna4rK2+JY7Jh
CUBzpNhni1nRk3uF+zUicm5011hHmQ3RRmi/ruR3hnSJKOgLoRoLGN4LQRnYbxz6M0fL9ePpWlkS
S9AAFrSbtlYyX1hN4cUGAuSU5Nd8h22sh5VBWjJFm6kq4SSHm1k93+b6N+k735ru8qjdGJy15y8S
QKceosjJGL1AIPfN7cvyTpUF2fFxlL9S5W2dgCvjtMTAg5/VDOmIeljRFpCOrqbu3EPn5MKIvVUg
X3vF9e//BLK6a8wwEXxJXf9OMxk2duwn6Zalydo4LcJkleoqtuoS2QfYyFEvXuoh3seVk+7KSW/5
Pa19wjJG5qaqIPAkzq2I/IHeG/h/1WIrPVvZB0u+6FzwxMX92ztnbb+nLHn0purnx9vg/eYEW/qx
mLRjCYDk8lwnrAlom9jHuqxg9iS8x3joxFuRJOWJlpna53XTfG7zyUXSQ8hIdT1o71wM2Z2dNa9p
NN9bXfP1449amfIlRNvEXVzhVJ8vxgWyP3kkpfo+gAXl8429tzLdS6B21XZFVbuQdkZFfQpHHXsH
G+jLANJPWxrqK9+wpJ5VRZN6RdxISJH0J5fUfwzccyfhHaxq2Dp9Vz5jyUGDxpY1ztD0vlQlp4cy
6qwgLUa4Cpbx1t5e+4zrq//Z254Y58yyk+gM9ys/mkpgdDI/QeVQgx718Wyv5BBLWGfdqMlQoBbO
FWU7CF+FlnsTzc9FX6Mp+eXjd6yN1GJ/T0WnUmPjHd6sd2Vlnaq4eKiGLY21tU+w//8oSfiY1fDb
mS5WpqwnC34d+7rN06euNHkA5aXmSEqRv3z8LSuJylLUO4cSbttUg3dOVPZkSydIXSf2IwVTxt54
QWb4H11vucGufdlip89jVpDRI8XFS6voIiSAwwBtTzsrGbPWj3ubfC1ySj93WWZLlGepsyLndYZ8
snJgkUntu7G3vzLHefp47N7NuyBAsBw8JYlj9SpKzyrJPcgh5zYAjWMsdtBZ7M4EBijQpy/dNMxg
mfTb5QKJhZgzdyNwvredrq9fDCdE0LkiCTiKOIE9lMSZApaB+oZ/xtcYL1gOoBw6SLp7bnx2x/ow
tF0WqlR8ZVO/1fl4b0FcX7C4NXpDzvhgk+yM1i7fN9Bc+qZnnp44lCo70NGc+jKyItvigL93dF5f
d/0Z/8SfaCBpBOO0+IzC8j230a2W8SdqTNdHX+fo30e70A/IMpGeC5YO9zGIeVEkrP0VtbNz5Bhk
kM/Zf7zs3gs/11ctouhYxI7d1wS6IFBTUd13u+CnGYDHj5/+blfs+vjr4P3zJUZ7g53MWNSzlDs9
z191ReS5EO6tsrI/FvoWaYbQnSfDGyhwLXowCBhl1L5+/P6/vdVlnn99/yK6wnM0Ykk7eueOmVCp
ZwfVlZaZI2G/yaz8HB5lrP4hh2TGCZueews0HFyr5oreQTcytOHXYmBm1gzTTZzCW0rUt1mr7pIZ
4jDm2Hvzq0jtDXbh2oJahOoiJ1WXc5qe3bz9k6RekFrNz4/HYWVzL7GQcKDIlIRB2hkW12eaQlzY
6sJSuy+N2qI0re2+RfyQMN9raIOZFqTY5/k3Jc2p4UcrerDEJ7fcEgLZkaLuY0iQnQE3v9jDcErV
lin6u5gHrJQl+FFBhN6mrcQQtXYg3SoE3vIwlHao4A7r5G+l/mIT7VcjRIcmsyNwF3U3pVZX5meJ
jpysQko9Zfk5T3AitxXkVUp3KPcqHutzlFZbBsMrS2yptt9MkSVdGxTG2gwPtWfOfVKNG3t9JZIs
ZaAhjaSh1+vkZwFNUz+BVnkAS5vI7yAcEn68jNdesVhjMdrrScWz4gwVXeXXzvgz7ttfAMkfPn4+
tf/m2e8EDLaIh4KC3wsXLudcTTTZW6ab7rWM1bGyvG72my4zhW/xvPylZNe0R8T9/mSi2foGRh+0
ij3iNAKMae1844JURzSZyVfHbpPnQhPhj7YEqxO0aWgRwhoxruYCQ+Vk/KaL7fzUVm50MZWVfOO8
QCPEtLW8ceSURH5Lh/wFxrazE5CkEIcW1cviIqxK7Zinkg6mQrYIFNxUvbCrUq+GwZBtBQU8OkJY
PANvabk2pLiU6PbgRjuBJhxdFR6B3kj7+BhZ6LR7yJz2ABmntQ/xOlh1FxOP97AZ0McKaiQn+LQU
R9RXWBjzqvOHqGcIp1PrBHU3QaVBMf5sjwqdSDJ18FyN5BlqROzX6NriokpDXuzJgjOGplr90hMj
x2kQzS8PffEwVsChpl3T7WLADMZAc9x3bZbJyu95TkIUn6J7GrliCJqqFm0A4m3yu4JPAcpTfGxT
v0wt9lw3pIEd2wih9lhDcSeeB6QzaeJ3No+CAuOVBxb0yn8PLKU/TGx0CT4sTb+QolGhPU//DXPr
YY7tjj+ZoYNFdasU85XrJHAKSbNdXkAFHj7k08+uTVFYV4MbhZCt1b+iMe5fvGyc3mSW0OeqpPkT
43W1j2gsXsfB6CIUVpaH9TTLgxqK8ZebTtD5pZV20ciahubea5oph/OwNeysXI8hnQDWRWI7ePdz
DsZrgU5vAMplPQbzaMHNOLKpE/RYNMQ3hSvCoo6tP2lcuF+509Vh60zFiU7j8KOgSt54hT19o3jS
jk5e/x9JE29Xu24fMiAJw0IgpXWiVtiQbB+kH0H2/psWnnvBvLCnwjFgp0ajNzG/a/kMaH9XCWBh
QZWlbR6fMPb8QCvbe7qydf6MaBIPMFZKrgBBt/o1jw55gF8G+VlYxnsgnobHR9yQ+I0xuzx0ETOd
L0lJqZ+XXRtWZkh/qC5BFzJWkv0swJ8f9p7u6O2EJjlExorME6EVjdD/j2XmgEnAexGQ3JmM39pp
fxp4JZ80BO/xj7kMTAVGNRNEoXLaRkr7ZczUgbEphXaPMH4i8saPLXiuBlAnbUGHLyI8NBLRDs3i
9CYv7fa59KS4ifOifchcz+2w6dyc7qBCMRZ+35Hupcy1+cNbNOr9Ee7GoZhKeYOqFt/ZtCkKSOSD
f5ZkbDoLgV2XxkMPqCP9nnUVOpl92R9tXg2vsR13wKQx8wA+V7PPM1U+dCBZ4Z6OQ2KkDRRT5Rzt
G4+P51xBw8/uPecsGkYD3jvufoTa/52y6vGk3GL0FS2uTCbd0x2FnuzPGhmXX9h1/9SLCiVWUpY+
rOD7W/xS+R1JW71PJ9bdJTE8veZK1gEzSejpPpQOIp1h9ZnWmvQ+g/7eIVdpfmDaMTpIurH3Qqcf
vFvVFlGIn8xfeos+NyoGdjmC/FwBN4c9aeERaZw5u/Ug/1oF3eCYu1YrsrMyaFD2tTVhI45tdKRZ
C909nfZDdTWpz3fwCXJPMs/to1FJ/ccqS/bSweblCLOJYoDAwGjvMrvSAaQnROsnmeJfO+mWR3ck
DjhbaWQOdt7MJzOZ8sb2evsgOEjlyFebkBciOeEyNIQu1+xlLAbUr4ZEBCn0JOB+4wGaMcSF3IMf
Vp2lGMyNwybrC7xPyXHILfd7oQZIdAqkET5Cb36QGfAzDCBGsVd5B0EMS4J5D+6Lr1o17h1D7G8z
zO4fei9hP1grymxPJzdHYcPru+9jRt3HitPsgTRddRhlH71olUwvEZlE0A6Z9iP4OwapYxU3M+zB
Lj0r8qM0U7zXsaV2Ee3EgxJ1smfWlL662Pe3vY5E2LlCwQa9stABo6kP23f7PhFlgdMj0aHd1HGo
S9e6aRsi7mzVT63veTl91BaLj1poCVEKMfrpNLcnUoHWMQ/iVUOt4gfQ3d3g91flG58qRz+XfTxk
QcTGNnR7GMyH+DQW5t1QnzKo1j1CzZphNh2zb2EKvtNVlIZE8v5b3LPyqYnL9BG0Ie8we47FAkUp
mMhQLoW8V1nZd9D7jZ5UXra/ylLAD7ZhaXcsxNT8rJqEwHK9jU92iSuz6wwDEPp2Be09VKjcq+J4
fEmZqO9EXfM3Zmf8QjF8P8s4T8+kH7CSnJEgUHF6kvBK2Vkx/JxcSJtg/YsYmLEMFkk5IPMBllC9
RxIc/R7nvmVHZFfmsYukdxMh0/6Bpm95LHJj4xLfpfQ/uJCVX/qCx3cuQ2sFoF7nbSqUeSEAQ37p
4LMOCKSZXAY5bkN3XFd17Ovasb4JqPH5LkOJpSGz91JEfTuHqZUMVw8lAZXh2PEOqsjz24gnADrD
kvcEqIu9swjhJ0OcBBDxRr9dDcb3CJLjzoabuc/jIgmyuiqDpmlVCNmlbIezu/lpcEaGnZ706COd
G/0WWKPDaOcgVkVNdNuwGbpFGW1+S28mez066WHW3uhrgf3UN3XyXVArCTuTi68JRP9DGHqqcJ6s
9G5CJSckNbMuE3wAYnc0P7XTWFBDKfrftJ8bvU86nj9ETmm9Dm3T3TKDOEStfiZ+4fRRFlR5msVB
BCbLW21XznFM7BJ4pJrON+MUQ77HK6ugbEl9o2fbuwfE3MJGaJvan5rKDiLjUdw8UYrzSzNbjyCh
pQGqPHqXJ3n2x3ENv5R90d+1Im3uiok4wayhI+hDeCgZTrnKeR56kOGb7sq0mw8lT9kPMrrtAy6k
+R4qzTA71604Qa+v+MKAzzzCsHGqjoJV4yMKOc7eTrpmhzwrR+qEQk8aZ3Zo0ZFkPgXJNfM7ZF6e
3zkCo8adFiIYkWcONfwMHlN3zq2wr7MCwuSN8OBll4/Pgwtem+PQPBCtJkdcVXALy+eyDDsGYFUQ
A2g3h5oP6rVnOSQK807A0bbqG+++0jaCIG8bE3CVJJ6f16n1ZkrPfI3oCM83r63vUWZjdag6TmLf
S5Nc7WREy0Omoc7qmxK6L35pz6bcG5G7Jy5LclQsCYgBoxHWf+FMnSwYiAXtXAghHSx8UBH0wJtX
oa6KetwjNeI/STs2b/WcskelhMz9qdIw+Okyu35IJRo5veXyx7hxvR9j4xX/jVFShQkOwCSQqNLv
Z6Q/rwbafzHUh1P14gmLIebmLYVwVg7ipq+Z4eBWQnM14ADWvVbZIJ9BY2RnSbnzFHed7YSx29m7
Pu6TELvNvS+g+HjbTjEU/qes6+9xYlGkUYOw7hiwvno3NFmP4Wi9PUgZ/YMsZvUfgwUoCh1U0f+0
6d27KeprHhQoWd44tsuu8+LkGaCK8HPomWMd4Fmmzs6s8xfPSqoLIDpZmCeQakLWlJxlo3Tpe8Ae
XZNktAuQP/Njx4ax9KG/UtVhHVN6D/+OuPK9Ak27mkiIwzOCK63N0KwOqoTbFg4ThxzqNrP2w6BL
7efoO+xA0mdfNZZJU5kzsADWEUed9yo1lgdO5JztTVaat6JxIVxHhXNo+6IKRrtpf8VJbFU7LfMk
NCqag6jX88907hQ0O8wAv7JCEe+L1+di8lk+VN9TQtzIn6bevm1zXtxqPmVfi8qddglAgU9z7BTn
HG0RE87w4g4K41Cg0rJk/A9Y+uzO6WW9U+14dHhy8DgfQEOY4QXl5d3BIvWUBZPn5rtMAwpZT4Q+
FrYZDwUQ59I3Exl36C+bsw3tpYs3Cb0zwNYfxIz8I208C/C9LgrZOIFb1pvpoZC59ZAy1p8Kb4jD
1oAfUZWtvL/GUJjRdqgxEgWTFBGnN3XBK9CXaFxeqM4xXRVsRw4TMqgc282Ii8X6GvhNYD5nNpo/
qSpt2KlW5UHEavoFx5X4LLAejsDM2fu08CoQoNRwpJ77f5ydWXOjuNvFPxFVIIFAt+DdcfbupPtG
1Ul3s4hVgCT49O/xXPWfN46rcjU1mSnbgNDyPOf8Tnkc+ohvwh5xssTxplUxz+xXnrrhQ49zXhW7
0tE3KRdt0tB0XFs74IV0+qaDMTwKhjEpJhdh3VTCp2HTprkPAQD7A34sjhe1TCdYM3W3KRntEqHy
KV05dda/+QZcpTlsTb7yS1qveJr23+qi9G6cNnK7JJUKL6mfzva7P1XzRlY5f6/H6Hxi9Fv5WCC2
9zZoKtHdAMgf7Qif2wcLcc9ODcOw7WYfm6MyslW3FcYtIc9xwBNz4C5at10/73wXmdgr1yLZtu5y
nD09itVCRsM2gv7ie+ooBxcmsz9OG4AhMrryVHs59vGjqDNnbQN3+tO0qf/gV3VZbM3EzjnJFpuL
BGSv6kZMaZTGc15VN7hIL0oQo41XsyyLEK/+gOxsjazIqM7UfsDrn3i+2+90UQYJGQdTxKYspsOE
2XCPyKt6gAd/SG9zZG2tAAdhDWLSC4Sjt0UnVwWS2Z/dws1XQTfljzL0wl/hJOuEUdeNc/zgRxbk
5LcCZ+FxKN1014w0O2qVhRsbEe+Wq/68+jrDppR1Pq56kqMo0uLP3+fGxRY5LMd7Z06dHz31098p
YiKfQ8cBJADxjqCx88Yg1QfUNrLG5Ezpqg9zZHPktELuDZTDzttAXIXt7lSLAVWc2l03Pc8xYDmd
vcShVTNDzG7nnxLyeWDgijZfeyygR15QjVPO4IJnhCY5G2LdsWHjIQ1hj7qmC5qIh40Jb9jaeqLa
a5y48hg2ImQ5uwpbstm4DO6IKj11YUnfqKUhJnBT1cdqolA65TjKpxCJrVAW944Ur/omC/vptW98
f1ub0NiYjVl4HMZoXqUofFIUOWjVJbLo+7t2Mv09/rO8p03Yt+tyLmSGCGXW/spn6iesBL3OUT4C
CokEv2Pocf4PbKmP5TRNOxAJmnVGxuAdhQJ6aJuelpuCKrVS0GPdVGQQazGX4UpY1GlExRnqDpbp
DbYqUZgYj/h/PHhAklKTekPtVN8j8ZlskMQnXyvjpTcmwubNZWn5ndU4/LfjmL41kxzWg4Z/RBsz
HVocNi0ABH6+6iPPeZ1Nhkw31IdWIrU1wvz8sgPLzTd/fOK0G0B8dRA7vHkx0+weNPy5Ng5IkR67
UVdrH9kL2EaH00vUo1yXZPDO/ygaNbwKIW0Y44QTnFo21CuXujVWdFRuOJavgwvt5Q2ilhiqSz5Y
ljVq5CPnzVtdOaZBiaYCJiEkQ/Gd0WFaE1Op2M8YcqnLzq5wrm5WkHxgU5n2Bk1Vljrjdoac6La2
ErN6io2XNXONuwgY4uiFzVM3Wflj9CKvifU8ppi90ZZVZ51XS1tkn4PAkhTEFj9cG9qNRW7Jiz8j
RDq16N3ijN/eM3zMTyc13sschGw3cEluPOD4yhjuNXAeHRPSTZ9G+RqWDYhWZzcs7s+FjqMzZeeR
5EtsVELd5oktVbCd+il7Qghv+uRHrosgLjXvEclc7VKcArfdUFUJ3hS5opbkd8K0AvExzN7BhY0V
pzXuRvGuvIVvJ5pjy3izM3PR/6STKe/Om7yVxwRt4hmG7d990Eanvp9BkZ58HBuhxVkTattVNmCj
hRDKHKe6kuDGYen3+kJtnaJxVzNyvF5bmCI2IUUtLa47t1mTvMmewgxLTNui9cNwhQmOM/U6Cgtv
NTk1n5O6FsFx5kJvNBPInsEKtFFm9LBNhjFrUK050ZIE2VqyCsipgWHHZVMFDwKSBbZ69Oh6EsC2
ODOeSogwlkcX+51m1Zshu8XQaNyka6v6CV5GwAC4CZxHYk1/xyWfEIhOxm9jLp2tlEN9o9xq3LQk
b7dVh/NW7HI/OAB9ArwkIBb2Z41tcMKUrgt0k7AVnrVIb0FJ8V+93tO/Gxvxp9pW7arCo02sGut9
xvDmx4UQ+MXS74tqlWEtlXHr+MODzBt1izd4Poa86zcey7sTdFx078vUbGodiF1fGGd/PhvewiiN
EpG2UYAppsGOa+yRzg65+tQkhIHA47dZunb73kFNreT3A0irYRyA/7UamOe/+4wZhZHG+LPJC7aG
BAT7vH6o74OhYKfSdXix4ypMNwj1A9JyxI4Jr546pZloyhXoQ2qVRUW71yUVD4GWORgOuDcbGrW4
qojU7m5yZp+sDMJv1qMO6hMrAHxutcm2bVO06HkEelpJ97xjiNr2J+UlXfs+78e4Qf/0hgnt7aeu
7NYF9m6vBXPaU2c8nAYEFY+q7PNnz4zjCfh8d6dnneH2BvOMs1ePUrGYWLkFgyPasyBt97yd3A0M
RgHiFUl903PEblsr1RtK10MS9eEZ8es2h8mOyKKyVd2gZoIUyzYucaZvt1PrqW9Utd124KQ4jILp
LkF9pfmBeb67q2bt791ej0d0S5sjyUv/FmCx6g4FI/Ei3aE9schPV6kCdNxrRbHiTqWx9A3BfRbh
YCVFHbwwk+FgXnvAwaHcMW8jnzp/CcDWa+NQ/HsVavkHi1oOYbuLICvwjlRSISH7YQjK4TsxwRD7
BsN9Kk1zmmSabnOU6TYd/ueVaAFZnXyUrYMAvhDB1S+Ow8BTHvbhCvNUGHOEaG7A/HJOEdgDNxTG
olXnp/mLk7H2GVUd/6ZVfpDgtar8VQkist0YDkNpKGVNVwHm9JNfcJQKmQvGJ+oPZbR2rUPeIScb
MUvy1r8DJn3w7iHMGMfEhajhsYuoeBZdqu9sZ9Wz0OCa70s6dWxDYZh5LQYs2wlQrjNOm0Z076Mc
+vucBspFVDuK27FF+fzZTQ1BYslI3JgrURwIjrbOJmoz+p3zXFscr93vYtY4EbUszi2VT8xF0F3c
9qjM+bPDUKzNvX7rWCLWgCs5w6ryQVJ1ZtJlMIdZN8lgDjSx6419YjvosCKj+yckigFXVnWy/lXY
FEHMeLXoQ8TASRrSUNwa5diDwGT4x2aN/BmUrcU2ue6/2XruwzUm5PFHjnbpjhephsiWzdeaVxca
pP6iFT60RGsV1JAnTO1T5SFlgmMpQz/GjbO6xY498K50vT9S3p1bmYum9+j17mBrx9lXGe9PICpk
2J7b8p47+YgcP1M+NI6s9xWb5A0LKr77vHv2X+rAR72zRQN70oFC6yytDgVYDqtxljShVIIt3CJ8
UaZjuVG2KZG2aLUC+4U0+UZNAZI3LSHbse7GDRT+5ZYEskVylgakeAJHZJviaPg8gkx8O3l1/6NB
iFNic+VsSS//joQTbM4yetOwKDx29bAfurkXCZYc1BZq5Co+drxAbS4di/J3GQ4oRshc2Lgr8hmD
om/sGhFdqMNL2qFAiY2fd0L9ChbQHKdr5CH1ufPXkVX6V2LPc58WfbRxOqH8Q1ikBgUb3c1YeFBC
0sbN1qxCR6npcbDDJiW60Tn1T+VI/pCG6sdAmwjvWSkedNvLGAi85jvEo2TNM8FeSeFV35rGotvk
43DjcF1t6YiyhS7b+db1oPglvWO2WaNgGARRADBhWBsTJJj5iS/1D5z/EEgdkSCOJiKSK48VUo2P
nupC4T5mCBRL8wztPb9x9jryslXeYK20rqvXhNfeCo2X+ooc5QJML1qyVianFx6WwPJAaU/8BKeH
/reyvZ8MIpMwUna/zYBabzyTAEA73mEzolGEeRpDVz19fsGXlFhL5koxS4G5kpQHJGxuHJ/Nsduo
fXMGB2YotXshnNWjWZeF3NL+Gun0Qmt+CWHpo7JKRWCLA7TX6sWd0apBOKZ/5b5eEBgsoSsm8NAR
8d3sUPKuOM56CDaRy80dDFvY1ItCXJNMXkgzROHsfxU/M/NT0aIIdBhqrENgeZ4FDTwibAUqhn5s
JMaPg9UgmbGor0xgg5PMgnc8SoWclNSLdo1xxUshi/Ee6Q4+alHhV+/x+e78o0bKeriBodtqDkim
ekUFunqBBcA8fz5sLj3AhXIAYJRgCpBtfxhnAOQ807FHl1TjFUnYpU8///2fnw55YxPR4RzB55Qx
IVHSpddS7S89MrpYL5QXwuKsh+YQOQN7jayOHl28BG901KaJrcO+U2o7bGRzb2fGpohDjT4TosNQ
LSjIhM1wOdw3xMm3zBagVztZ+yV+Z0QXK8qIvSTJwrE5tGgEJJnKX/Kh4HEgxVNgfTdJtS6uaD8u
3OAl82QAciaF8RQ3mIs477CFJ++fD4wLqpUlwERrmEOVQRWzjyRgMIAM/5ojr36ey/qaI+TSj18M
7AgtMGBaNdtjBbqvYTZL5XzFD3TpoxfDmhQlZ+BfNQc7BBBRwkH48vltubAfWhJLRpw9s7QEIqef
tXknLPNhzyr9h2JGjA5EMSAKIYNF/fj82y49hMUYB5MnFCSH8mnGocPRtz7+MfMrjvhLMsclv2TA
Eo49s2oPpnbAeRo5ORqZIVthql22Re8lB37YzdMJyGGQLXfYXohjjm4M2VN0hsa4oMW1WNCz3PWD
9XqJ0UAfoALqE+E4Lir7SYgC9WDhu63GrQ4ZKPzZxmLSvyL6uvQQF5uDkOW6DVhRH1K3242O9yii
FvyFcv4dRFDGoj+efP78LixgS7xKP7UEsUJIaJnEdHCbdItE0rjy3kh2ZZxf+IIlN8VpazOWSqSH
qioghKgHK15aYqMtgnr40QNSxaw/v5QLQ3EJUQFpOezQ9k8PpL5P1Q3RfVJW4ZX79B+eY/n4I9df
aofncDJqqHt7TJFafGhqq267WU9vEUlVorP5NwRY4GikEAlQn6VrUfeopbEZkGIiR8hcR4E0+QKH
LJa2/pWjwUeTyPlHLSaRqmYdnXEWP4rIrCmZD5D3fOFunj/6/JX/LIzoPqNQAEXXIZhfWKoPZng1
tX/lxf7oUZ0/fDFrjCzEx5O2OE41jiQjDuSQSX8TjNDN52Pho1F3/oLFAtemtPel40zHSWGDZP+w
uV+Z8L37qhFnqfwNRmdsIDCkR4ew+0mVR3Y2mBNHXrn9H8025wtYSDJ7uB1VhAbRMQPZ+6EhNJ2B
RCF17NEz3ZWW1VOJXtivvDQIuP/8pn006eA7lzLgKQ1T3+t1fnTT9htoRHKlMLv1/fAaNqmAwqN9
/9oXnS/6n7FVwsDJcyTUHB1+sgadakQ5OwIQv5nFOI+sPv+WC7dwKf6FAvK84vHimMJYhOosx8wD
sgxUhlAkeDeYYM2NcCn9AS+j//D5d14Y2EshcBq6bqGEmI4VLQ6ltJBYPKX2Gq/70qef//7PfStm
yDIk9LJHZvlO22FPxbgiHr0yVV/6+MUr7xSyDXQPSySsUivZbnkxoIr3+PmduTBVLYsnWpZc24LB
b8nHh1raW9blVyw2Hx5uzwN38bY3FpJCTXK0sai9S2V2Cz/WLc2drTcF62jgTwNqzo7XZbHoHH+r
xmtorQvTjL9Ypus8VaQP5Qy0VkNvkZMz7Gd0cVYqpwRl7Km4FtL64U7ofImL+cAfw9krJtjZPF3R
rQAJdY+eKWrtZfVdSFnd9gIB6GaayC5yqhoi7ggi1gASp0ma6Vq44aU7vTzCk2ho6kah72Pd6abp
0hWvW7xfAh1pV7w2Pr6vxo9DGq7MN4IUYg99Z39lDb7wQi+P8pNUrUc1JvVW06Sw36nL0R01B92/
jcXdkF8z7154D5aH+tRpBgh/S1jSelPHRQGglLJojXR59bVpYslIpXWn/bkHX8W3P7ULtTXOfs61
+OlLP38xSwDfVUDc20YHqb+FjCfEQztAXMt9v/AeL9mooPTKvkzH6KDFdE8Hvg8AAvt8irj0fBe7
ggFUGHRsQ3NEjTFEPtqQTQc5tl7CJdzTkRLuT1I7+sDI3E1fW/OWJ2G/4mhgpCQ6zBRqMPdnMX3n
/V9HvYf5n8+v6tLjWMwRkH7XzE11eBhTnd/WjkoKJ5SJX6Id+vk3XHoki7khCqA2ZxysDFdRNISj
ZJiu8bwucKUQXfq/Sw48Rh6pOoxUF6XulR4t9PG0U2DG6D8yhHzAyeFBjqzbQeqOXtRolfcAtNt8
CDpHn6zqXuzA7L7vAufHyIULaqsBttedx3XV+vpFmZyvh1G6O6ORJctBr/8iz2VZeiCQ4kMNg6Fa
BfMTcPlHtG12mZdey7a68GSXBQgasnRoDWAXaoSwJ8/6tety5OLJ/MoL8d/h4oNDxxKh2rdjGIay
mpCL1zqwSmW/J7/Qjw71whis5/FvM03VlsnoRPwItna0cG8szJOwXrj8R91FDsqBoZv0IEHcQy5L
forSIveSCn2CvUL9QnHf34N+5YDypDNgqiiNSV2++6Ip1iiklMkgxyz2psn7Tkb4ssJhmv6CjYxe
XsT1Q6Cydg2bx7xn6IDDHGpgluGD2tVkqo+ux97SzpPboBbNTvACIiY76eGIzkOmoNHGRxM02ucY
yM57yJUOMEY8BKZx7ysoaBAPWRa/Gt1OMoZYrkXU4eQlLcoAX/FWYVVdomPh2jBNxLrmaNwf1oUr
t+lXnf37pddyWYjRcupE5TTqSFsk8uFqJwTrjrN6/trHL2ZLw+FGgvSbHWAXOjEkGHLH+eIvX+yn
IAhVUmcpOToRVMJiZmTFVH6Nd/vfDfhoVC9mRAZbl+e6UXPUvFqFEIhknbca2idpXIilorgw3d74
84F7mC5kCRPH+NhPE7jYcwK213ZCkztvo10WdOuJ+7epI7dyNncWC11nobbOvlAcPg+PxcSaB60X
MVipDk4dQNPM5r3TlV/bAizrIl09pdbRdDoatPEHqCOG8VvQ2WszB6bnD27xshYyCL8oIDEOD9gq
5afRh3RCQHUFE2YFkeTnA/DC9LcsiGUCctsapqaDlNDWPJTeoaJvn3/0hZOod95v/3PQyfkIn/b5
o7t+TIR5czUImJCRB97Pmqsv/v7zdf3zJdBeDZpAvnTwivo2HMrvSntbA23Z59dwYVX2zn//5+ND
Egam82scBZsmmVp0ZoN5ePnaZy/efa3QM8Q+bzp6EFJl7q+2vDLiL934xZtfgg6lPNA5QPVyV2Ve
7ZCoBUkQ9EXFCgEgV9oPl0bOYgIILWBbpsYpGeDFOPJedPEXKeOf3xovunQNi7cWk+4UeJHSRwI4
dNK6TO2M4xkPagbvHEdQ6IGv/HC2OgFIlKxoXg67Usv2J7gd2ZHm+9nOZNuBxrpXQ0HueUDAgB/p
uZzEBurCoOmc3Q8p3E/IO2uhs2NlL9uY135uMX1xSGAJ8lGFq15NJuu/ubET/JeN2rhKzpBgOmaD
5TO6Y6yD34H52YDKjirbVx6IKgl9UvarCU5Te1Prs38f1BfIi2CxepKpz1ZQ3th4GtEt6oMiP5Z5
iNp3UIfrDnjfvzINi18aFCB4r1Sx1gxi7XCQZCutsk+h5wQmoUIgQL5Lx/xh8uCIi8OmyqE7DSCq
1g6cBY2bBVuaivTJ9FO/L8ACPpRMhxtHZHYlZFXvy7GsN20e5DsXqcDJqIcRjrII0WG5VGsJ9VMV
l34/bodq9LewtIV1jAQqBoOhIHw461z6m6GpeJ6YoPFXDXWaI7gJ/fOEmIxkHHRkYMgo2M4JpvDF
4ZDlCTNMj3D6TGte6+g2rNnw1NRZtfHTMFp3VPuQwaL4Anerbf37YvDYs1RFcIKDIEQYvKx2MtL0
myAzOvzh1MMg6nilfSuhm+vh5GiGNYCFJ0A85VqZvrpDBkS9GeogvBsDsN8rLaAjwOwEu0RP6qOY
lV3jaTs31o8IXcPUV9yGIpQnm+fNn7Hsm3zXqFmiwZ3VU7cOQ9bsShvyA7Elue+iDlz2EnR/GP6y
Pl174URTkK4qlSD9qk8cHOdfOuhr8Dt9d4xrEOsaeAk5ZeuyqYoMZptMJ5lGDmM9Odmmq+HIxBGg
XdnRWEi1JrP12k6fRcTtU1mT4D2ATmxdCmHyRLOogZISW+VvKpvQr+4gk31oOazGCSoMzhiX82ye
Zj71a9NM0JJWajVilK7a8MnxsdZS7vjvuhu7x3IAUNotQUiHxupZCohMCKhqwZ5luj6gRWKTdJ6H
pE+rfge+4stM2AzgEy77Tjgu/GOwgUBd0ilBg5vUzRkE0/QsiofKpfra0rgk5UJfr5ErCExTgXzS
pIFjuKTkW+AG1xpFF2a3Jcm29+dRpP3gHQl0qqPF0SBVai2A2L6ycJ1XwQ8W9yXAFmJBMvq5Exza
tG9iJOaoQ16X6CKGodlFIhNX6moXVjB3scpUdmIdfN7F0ZZQSktC4KvsMpiYP5+pL338Yq3JXS/q
bO41Ryh/ydryot7LcSCrzz/90k1arDFOEE3TrMPgUHlbxHAnKbZAUPdb7V75+Zce82KZySaKWHQZ
+AdZ3xMU+jp+Kq4duz/+bLqEwM5tVxoSSXGgbjjeT7KFrM4RcKPxLLiyx79QbHEXB3vknNmiLRQi
ByYPUiMbvcJKhDkNsF/Imu+USbcl67+2rViCtTkiDfzB19EhD15ZisCTqYh9BFDoro/Dur+y9F8a
UOcNwT87rgr87myeujNKis9AcQi5Hho7/Pp8QH18wyg///2fT6d1iuITzJFHEszmOHrw7xUZEitr
j5u1j5cjbudhgou5UlfANR8PYbqk6QKKE4YBMlQOQzfe1J61Mff6dxP1e2TSXLlnl77j/Pd/rgom
wkEgVQt9ptK03wNiJrD0oUcLwiJY0yxzrmz5PhR/RS5dwnWxzqJU3Qf5MQgjsaWQPqyh1aYJ8rFy
3MnS5N94EfJjI2pIgBuRrrVS11J4Px4ZlJ///s9V1p6xwkSjOBCobFqDOyk4+k2fD4zzG/P/p2PK
F9MkSUu/UhYxAkREAHyoGURoV/12uUh0hK/EbrMw5FTk4s/nX3hpdlhMnE1Wj8JSGh1oGLU7j5md
A8NYjKzqazybj7/BXaa2N5HWKUzKyFtpzpfUw9vURyDDaO/K5PnxsHOXQe1TOcDWHfgdhB0zQCvf
gYdJaHo38+9fuUVuuHgm2dyMltbAKegcTKYmrop37Piv/PiPR5MbLu5/ZcEmxvlFgfiEJKPBcdSm
yFK5+vynfzzPuMtok0BFsyyN0QcrZJyS19yDRz5CdE+48cUmna+lnFy6isX6xaNx7Ctkjh/AK4Kn
z9eAYhSNs/n8Ki58+pIgnzGUEseCd4ex0v3dmFb+odD5taTIC8NniTMGz69MCTiVh8hFk89Brnna
daemmzv0kqNrvYELb8ES6ImSk87KeWoPRUp3TYDc7hlmH5zT7PvnN+njmcNd0jxZeBbR26E4NCRt
11PeoTdd07Bc1z3N31DAYQn8yG/KhBlMSZm+Vvm4MMSW0e20ZtB6Vym25A38RkU5vvOhDZMOEpo4
YBlgJF2NVCAnGr72xiyBnwZ4tKqHzWEPt5WI0yYa1q0hzZV18tJYW7zsfpWeYyKm4qBppWOedc0e
3qto9/lDuvTpi7dda2QY9pOsDk2YwxeHNvJdwP3qa+uiu8RT+vB+h6kuQgjW7G8PfmXYYIP7klaP
Xg7ehim6vRjMCXk3vwvHv3ZG+bhG4i6plAZRGw63eX2AEa1MLXAucqPoHZnh94b99PM7d+H9WZIp
J5YNVTkExYHBYXtnC0g+gDRwmtss6vMrT+fSd5yH+D8re9p2Hkyttj9m+TcLZs/QxBzBCV+7gMWG
Ep2HaBLUaY+WpPO2JdBDpLlfnxRDTNfnX3FhdC1lZbJuYBrreXv0OlgQU7bnIb0isiL/HRf+/87E
XcrDKLy2qDtU/ICkL9QPUPyld8BQyRmmVJiYoepRSVvMDNgW1mxTH1oiQIdgA4GpCpnRQOyYWFWq
31b5QH7AiE7H0zS3UxuPrlLdjrisejTGidxkAkP1dwbJm4pZ03S3FAyTm8ZzgzIWlUJ6GysbEctg
MIkbRfmxD8D9mTuEuYGdlyZWcP7EIA6EfyQj/l0PE82mhmHz3hVjcdSVm5/KoAsPIG+0SeHRbdmp
4KGSIk+qkdgX6gZ8Ayga1uOces+DgrvMBQdlI3yYOxPfmOy5yHL/1FvlQyxBnBXCMNiTkYhZ93j9
i+epeAt6xEr2AKjHMOS625k53m8fLJcXq1v6i7VBsckd6ZuNEzjZ2mVQdHtEBc1tHUibJXlrx3sE
xQNy6TTNpkajykuGwYkihFYVcGEPIipvAtAEwNVq4A1bwzXEvuWp4yUiBL4O0tmUnDosCSvMzD0K
dtw1QEeUkh4VFB6H1JvoulFNcxtkhXqcQ+4fglapOzERfRIUpmMxoRpkkAF2gm+SP2QunDl9iAlr
kLQ4iTENnjvXhVtISgn7rk9BTkBdXXMPjlpaQk3WSvj2i6Ar93nZ9MjzE/V7BRPOeuRTuQvRbwb5
rC22Gl1fIB1ItqOjx98iH4i4NAvSdYmwaLO2k9+uHc2qmKJD/RKIoXmtcCnIeVcaLTwL7NmxHwya
Ns6A0iCxQYT/FcyfaM7vI5YRlOZmCqkHQ7AYIoxqlm+HaOK7uqkx+FBE3vhl72yh4TIof6IW0jAh
YF+asacMNPhsg/DW8gwZhRd4PLYszW51DcsnhCo8BkPQX7kNRWXeyTrzParBMuITsQ8wV0QbIxhq
35bQcKPyoDtzyWsUi8smO8rKl0mjYSbM0xqHP+aytaZuBLt6kCYAXhlsEvS8NhHAueupHQWIV1hg
nVECHQKHwbpxVHoCf8T+gDMzT4o0UzeWe+jXUOHtixzhS0gYREcymynTsbXhsAFOzm6CUE4/+qoS
q7aj/bHtQ7XvRMP/cCnbW6Uak0ELDREdVlnTe/Av9oBS2BaRPnHdyBr9zRkGali7/HIDPHaAMjab
X2ZKyFpA7/mk+9S/LVoQZEc2VUfELs/mwKegdrBIAN1T55m77wFcStqxIPAVtumWgBX2xKYyP8dz
uPCVarlBHnnx5HlRueVw/cRllj6meAnRBInCFQhc3hFWIye2Iv3LGAsT6monRFZwNa1KALZug1GE
Ry1BRAgtOGngRNcraAt0MlTG3vdsitI9KBXRHxjBkNjawguHpKo6otvMdQfQtMDWsPMQ+ckIlJ9I
UO93USELundvytUqkgXAfmFer3M5BMdQZ+Pm/GpxsBs4VXuIHeGKRQvgbSq6KrHa5vuO+gpVfAaI
j2qyPyIczI/C5fNzNhfNrvJb88ey3oUHtiRvVe+MKKI3AE+UPtvBVDnflXMPIjwFEBGnXn7KEfq4
TXnUb2YxdwjMyQJgQVD0H04ZTN6xCXqyE0HEyztZinDjda1bxtQG4D/4Tdu9kagGrs3BPyrE6Vnm
xmmhCxrnhsjTgIpts3JAXAHP2gsH/0iBWRq/tu4u9WhgtngNImq7IzMDzKI1+DmIoKpivyqz7edL
44Wlfak1U8CVFdnQdEfZpJuyHY5tOB2h2vzaCWWpJgspAhNAjmhBsxA0Rq751tco53z+2y8cUJYS
MuCpAkzioj1G7nOOcTWJs10gX4FF/LWNw/+TkEHDqkLEDRxDp/k5cH7iQfQlHSiC2Rd7Kl5BxVpM
4hD0LFjDtgQbv8vwGK5W6i7cnqX+G8HNAk7aGiFdym79TrxpdG5gKh3fkTB5TU52aWtF/vcyWMcp
ai6gQRDT3gNMnNSTvXKHLmyfl+pv36uwjfWrDtyaZDoBbJyD0Gd3oV5/Pnwu/fTF2XyoCgcYbcSH
2LZ6J+SvL9nT55984aVaarx9kLhh4Pe7Yx3kAEcVSQbPiudcO+hdeLBL2jMAfiTCyoJRWdIHCbJQ
kFcb0U+/aJte2dZeuDdLWbfKjDMaH/E2zvAa5M/htVyVS597vqR/ThINYHZ95Gfdse3mB8vtd29I
Hz+/6Zfuyvlh/PPRYEF0tQepxFGhZ0eiG5Bb97y8bc10Zbxceqrna/rnC4ZGQhMpcU+wTS6i5yrc
2uD+899+6bYsDtcKHNDAO6cJcfK37p7ItebSpXuyeDsbrFE9wtbV0YRPKAhsICxdIdF3G6gvzpBL
cTYWeMeRBoFbIw7tSJSsSDwW8sooZP8l33xwuFoKYdX/cXYmy20jWRT9IkRgTCS2ADiI1CxLsrVB
yHYZ8zzj6/uwVi60KEaodq3qAkkgM5H53r3n9vUY9oC4r7pgULZUgcOXKSvlnoZlQnJumG5afE4b
y4pKzVusJHpISrgMjW6noWcFOvjI2immo6yD7l5JsnaLAE67G0Ro/8BLlL0bIm/x8MJQXkiRcKPQ
ZM81TNFN3ujjbTz1IKOqecErDbdw0BvjBsjFErpGo2YQFoqiojXcD9o/c6kgHkiUP3k8zj+rXFZ+
l9YxfJNJjiXFahOAYCJk+00VfUxBqLaQEHa57G3Ou1lxtcTFiP3f0DMPet50G0V6Ir3JaSoeG3wJ
D939sikWu9k5EzxnuZjm46B3tdt2SKm5Nry2wkS7DdqR1EFlMqdNGKduC4EFRiUnzF4oWAKSxf65
GNl0Dd4m2dqinj0MqgNsr3AyYKWJCE60GNMbJ6mWH43NyS6WHaSLijStfTQgLd0B4Dbesh4YswtA
cNpmcc0RxIlJJQ+ISKU3Hwa30Rw7u2TWEjh4Mywg4hwV17GT6KZlroZuW+fixray5g0bTunJLrP3
SWQ1ALpr7ecio+GXpS/aVotsYH7LlH2b2XH6ZJQ7ftXP4KuSxfilGUpydJwRuQHhHH7dhBDz2Mia
2yyqM86xHWwuGv5LvKW9F3qkp81eNJf/xJyB32cEsQeiKcxHSLHV3ooc01MVPf4BHjn29EaxX2hC
jk/m1Madn/GLfCuP2VfDULoS/NUt8FkcAQpau9QO7ScrKHs2OnG1l8VEO3TUFOn4eW1G75AZndP7
V36vQRhKN6oEcnplKHB0BgnhDdhOwCrArlbivLqFYRzse7BGV9WM0c2fghPwPAsa48jXTLSjCC3O
i0Oq5KVXlTZ4YTtM0RyAsSuOvDibg7Cs6WGaYOgtWgrRLmlqAON6BzOodEwCMzQM727aNc6rzZQa
cH8m6YszFeLOdhpet5qVvSWL6vzpkIj8Ajhq31EGTHJXt/XqWdTF9E3LVVyTNGKWbGsZUtyNg02e
dNg3lWv3QXtLdaQ99NZpBCxWQcPecO77Uqg+pHPhDTRIgcDZEGKbuGlcG+qlq5ejsm2LudqrQ1D7
sHlhKuRmkXL4nBTOr5D6G6noW3Cg8bZo4LcgG7F9tiIWtQnY9rbdddcD83ojNOzforWmnRUsySZ3
auQTjTgdMhDQFDPECwOty3Who6QxbHXcNVOT7Zs6Nf3ZajqYkWn3Xc/MqOS4BzFimEtMLiqc6IcE
eZIX20v3cDpW3LNSLYd0hmhYd8kpCwRBESPXSXNPZvCQ5jRIHoU9WgMiWDHvII2opReFskbmo0O6
DZYW5l+bXXEilN8izv5bWpPT79BkyeEk07vtKBSuO0FjH8jjfo6kbb1lBTBiIKrDTa4KknbsnEhW
pQvbETlWwCPPJ6N+yOWMBSyFTdHioUM+rGgCOTMcyU0nhnmf2qYEEAY6Lq2zxTOdTnmowR/aHgdp
uUs7e3nXCU7djzl3PjAy83uTj/nPUGHByFjwdqmjLk9pFAQv6mInV4OG/riIHKui2GBm1yB67Ad9
dObb2Fzy+6iMB5hNjthPQwrXRuXx1okI73I1Gvai7LRNrs/KXrULZ2NMofgplalzl2Hp3jOyJtwA
ZDTAw7oWXhh08d4uq2Qzt2r5rCzB6De90YDXLfHy5qzWW6BF6k2qF4xydeT0aipzvqmmItgmiRE9
53MAAay2Jt+wJyNzZ7Ue2RoKsE0pMtieim2NXAuJZBXuzYoCHr63b1Lrc+ikNPWTWkWjZbbBFSxo
516WYmxB8FC5gnSe1dsGsQRs5mS6b4aTDULM862TifQmcdQp983JBmZsGg2VFhHtG0PlsYyhea2W
Y/YtCNTsW59lrH5qYfnC0eNnU+2ynSXClPwopbjRgGQ+5GMcb/Oicdpdq5f5q9JqHUJ1Jh/yWpO6
hJk10Cnz6Zci4p66ndl6OA30fVYrwXYpmQJ6XqR4egOxL9oo9tVYGXY83dqNlVh1Dc3Qgf+xl80g
weiuIUc45LDBmLmAi3boi3oqnaP9kgysJ3FyKucXJqYDMhnr6zJ0htexEhM7qAApWakIb55E6JVI
z18rk+QAkEiQZENF7EbRht/zANCPZvfRrgugvVdxDtJ2Woz9OInOV6uO87jdIT0p9PaADDE7KqY+
8W10OW+ECe0ViuHipSe93qmiqm3rHKDOEI/ZYYwmGNSzHexGR4fPW7K2KM7yU2tF+GYa9bQBDGFt
+JdQFaRDEE/tQErsG+lbdu9cp+yl7lANUqttVaX5HWXFidTUWC+8f/RjUFQGhtKBVWRLh+Obpkz1
JgzUSveLKZlIvgX2dp9247Qty6S5pspe+HYw6MRaKHX3zvwwv7eS+uwywkjDDVI91mOrXwUxeFJH
1S2mcDP7TmDMj7RPIHZH2Y7d0sDIqc1r5q55j+hM/Oqo8/klB86NnZbVnoLjcAcird7DjzPAWUXV
bppbeTV0EDGa3FJuI1JavSDtlFs2ptoexd/ii3Zq72pZBfdxkihPdarXz12sZc/91BWHzqnuowx+
fVq2nc+rId6pZtGeXuv9dTIny3ZiSO7NFtGroQWDr8G/9BpQ59dwXeQP9INN7AtiF68zrXBuukH0
HJySfjvNSvcbz6Tl8m6P71NNt+4WpaG0Ru38pS7L/D2l6AcVlILajP50m8O6exBAqR7sJMX0MOrJ
PzO2uq0tM3nsWvFopQDzganGu1I25TX0Tu3J0CrlN7zC7GmYcmunpqMxbRtWmlvIofZdl2mIQ0yt
f+9nqf+xe6kf+MHTRiWN4SpKAvORYgEJ4cs8P5vtokAU0c3f4OrmH7nVapgkm2BLK4pIDK3Sb4Kl
E7/Ak6Y3FoEQzyHFWDiCUTE8JQOm42oouj+85nE1OPTe3pO4rR6GWNh0qcdafxSpakfumA+D4bZp
SOnQWaYUAm1aneB3cZ6OBMkFBYWjsor2vLBb6l6aWdxGnNVvuyZ1biFd9tdzauqbEuvQcz0hShqJ
7wAcmdsRpcBR5H5u2P0BCV+P+SiLbFe0Qo4+sbnTc2dnJWO9rK7SmsSpqLWGe5oWkUuyS5fsYkWl
6JnpL5qaU3mYsC5Jo5Q7J0INObeZ9lAMU3aDvNTYtZlxyogrjesgz2u/LiTwWX2mQ4KOYQes37qH
f5c+h1NGbgt88mETmoT4Oo0y+LycjXfA0zZvEKBi7kSheA+vy7kfAbn6qa6YlOunEji0sJ3fQZTY
T9Stp1M7pttYQteuCWaQkSvYHR/7wVG/y7jrQeKiaHYcXb+SrdAAFHaRzsPDJqEXYXiXxipM0Kwh
1WwKAo1MuKnwFc0yH63RYmDolNPv4t4W8G5VdWsl47iJu7bflIEZ3pWRFd8qxBlsl6S3fysxpExK
2ZNwWRzMO7VRfBPVLNEwMDxtNpy3A8fyf1p1hqYeRJXumrCEr6yZWrGw6hnjLSjpm5Ct3kM2Ba1f
1Er60CqObvoRuyrW+K7aIMzcGSeUMwnrckf0Q/1AucL8pifgh0kJXDaJWfW7uaGpNNW5PriRpbBt
16Lqn76azPs4iyBf9r14nBF1Z94cGmA6zNJJDp8fhs+cs9dEH8INKPAHeoVaKvcA49IbJKXgi/XO
1YnYGDW1jVSjOoqgcpvyUDS/h+RCm/nMaXsdItVSAIbJzbU7xiFLv2fYrgz9Hl7U53fmTJnAWFWs
yhIqnDk49RHw3EFG0Z099f6XLr22IBKYoJpBo1AHdm557XMCuVALO/Od1/7AZWlNZ1JQWQpVgS5l
PVd5/PPz73ymQLi2BsYEosdwNfHgAg3CAPmaBtk1vYLMdWbjWx0kF37CmQG5NghK3IDAc6PmSJHG
R0ngGeKWqIzPf8SZQbN2x1GfdTgbIlSP2WmOOion5Qehp96ihl+rW60tcnM5lHMb6c4hLDg/Gka0
6dLmblSHL/rm1X99rX9VxnpFpEoz0KfoAjffcIBKvcjPn8UP28OnwHZ1vlQQotT2QTlojSoK1Nax
Yf2Sut0eko4IRA5IlsJylF3iWZx7HCtFc6xko5R22BylxTIN3IhDi6vpxE/ICw/83KhdTeKulWMh
SRs8BjYeXQD3hyJu9qCOe18dbSJKYoo5n4+tMwN3bX/L89SABI/uIRlQPg13pDN7af72tYuvRCF5
36lg+CnP18FTYdIltlo0+NXX1um1701tpTJrijiV0DtfiV+F2bmzcgn0d2ZRWlvfyqiBRAcfBaoZ
aYhs0tuLoeT/uv8+GKNrS1qhBuzRqTdeJU1LCYVi9+JHUzqMbqQN1ptsMvEClhpjDGS1/HbpipgT
YzZfYQsW8SYgyoBgK71lTzsqv6ecJn6Efs0dJWqLqB0D9/Pnd2ak/5sl+dek1bWELAwCKcBI3Grk
KccsDjP6CqF/rXv5L2Xjrw+odb2i0S+1QzClOZljkJqAU09vdaxcshaf+w2r2ZqHupmnPSz3E427
HK8KjK2tbXAEubAXOfcBq8kaqJbeVpOhH2yyFmT6G/x1eIoWVC7cozMDcW0QIJpB4g6bzENjU8pI
jGwf1/mF1+OZ2b/2A9hxBF5o7vVDEj22Ze+RwjfDSf989Jz74qfV7a+HO7TE+SijWFi8hoe8UB5M
Kl1fu/TpWfx16TwHpBn2VNLCUb5ijwfxk/tfu/TpVv11aaM3iFeoOv3AuRmnH2SFuNEuWBfO3e7T
nfrr2m0t5WCrOmfCnugw7IRty6hJLtyUMwNxbRMajC7klM9AoYLvkM9QUaqIh6ciuPRAz3391cYY
g1PcTjg1D5QK3FwwxrUfrbhwb86889TVPDWcEEUNQZkHtvUJTQpSk5d8+OYI81BaxZ8mvchlOTcu
VxM2pDoxm1LD1x68o/HwAlIaPx87Hz0B2+Gf/z7fxY6pF+JSPaCu7ba0jPK9w/HoThs4heZxkCcX
FuaPnsTpg1Yv1mWZU4e0Bu0AbtHxHIUCnqFF323F2X7+S859wGruxsT95JVe6wf6pd4kv4nlFrT1
hW9/7jad/v7XNOjDyu4r0eiHtvIagTat+J7Uwq1L8YUl+XR7Tr/qrw8Iw8yWlOxmpMIFcbFLuiHo
Ycve9rmhB3LhV5y7RavJTIhcTp2KyRzK3OucxVWK387yNSq1szazUMtdkhpD5EEtXuaagta+SLYW
Wap0kC78gHOPQf/vXeoyZcLY6uiHfDDokRIf1UTbpv/FAfXCfPhoTp+ew2pOm5QraunE+iHo2D+F
32DO30XZH0hOXk0Y4udD9d/o4vVu6vQpq/ncGkVPFmFLD0xJ2Rubg3GAwV8fIsOun9Mi1x+iHF+d
O9uwsNACjRsliei3FQXVHOrwSMPSFHvfkqjjNQYYDRR2ZKJFlK3XnFpZLpPBRPo2ZIS9ALekLNnV
PmaX0OurvrrO2jbP3H4kRaJQivI2GYilI6jTeqSMLTb2OMxepnfRCxucnnrmXKEfr9OouzKnNPV1
PNhkSI56f0AjO3CHyuIAPlb2e9qP1GP73NxbZdS9CD0ILhyTzjwauVqqNDIzatquOo2cFOFkuiU6
1p2W8XuJKLEZmgv1jjOTRK4WKs2QnQkspjo2zb6mOpvgbEBGemEEf7SS8+T/JQ/8Nc+p9ekDPsPq
aFV8aaMgD0f4F0YVk+CDQSVXa5SxTJOkhF0fk/BRWrB0+1+fX/jcHVmtTV0cQ1/HUnCM0rcmpH5H
p5QQ1q9dfLUm1TmRHj1mtGOA/V4nP7Cyvwkr2Hzt6sZ/F4xhWRx66tly6IajMjm+0r9ES3zh4v8e
fj6646vliJihOY7lIq9iI4V3lMS9uRUgADbkkBTEf3fV0ckdCsepZGfjET9Yb3IofJ4OGfOWiF5n
S2Rs7ZPYeJH7dGYQrNav2kBzXyejeljC5S1LEzwhtbpT6BFfGMDnBsNq6dJReBulyRIMvXTTxk84
f8hj+Ofzx3VmdtjrKW6pQVietmu5Xexrw3i32urP1y69mtYGVi8b2rR+cBCoBNG91l+6I+e+9Grj
IcOiM5WBOxKo0+yWNpunYnIuvI/OvPHs1aTuB9mCFzltm+ySMD3tGTrtLpHJACvkEhzxzCNdWzb7
RhWFiRzo0OukiCc3uCDcKb1khTuzbK/9mkEmUOPChDkQ/Eu876bSfwXNCYkkNkp84eGeu0uraZ6g
DI8kSqKDtJ8a+Za2zmZpGs+K+6vPR8+5H7Ga6QTdnhwxunV699TvFtFq+7ggINWHlUStJUl7jV6P
Pf38/OPOPZHVLO6WqpVdl6gHeNBHNbUgokx7kf74/OrnBuxqCmsKin2ZZxyKzMEtrDfNvHDhM197
7dw0EZN3nWw1QqIse0vH5Wi1033UKOru829+7gPWk1iBPRDnpXqI5bBf4v5E0pF3saZtP7/+mce8
tm1ayQIuuVymQziUNwO7qVNI4VPZcpgzkp+20L+2lVm7N4tOpE4UMSe6eWo3UZXd2Im9W+bGcCNH
OYjsUvPm3A07/f2v7cbcJ0ORWspygC8AGUa1gq2jOPbGynLzi89k9QKPklJPl6ALj2U2HhTbfM2G
4I0E5K+9b8RqaufOqOVWFI4gSasDhTdCdJtnhMgX1lfjNIM/eIeL1cymi1yqSR2w+JkYZ8JWGbYx
ekXSaTscHiPiQJL+sil5t9tJO3Iqrp41dscgcJpwh/8uzoknFL1fLalTedFQUmdAXL+fysJx/JSc
HrRUuNtulDyc0V8qEd2KXOnuUsNUX4k5jl6WxVr+CeO+3J7iPR5wDusHS0OnlBC5BHtcR3C3DPP4
+0uDfK2gb8YMXWlg1AdJvrYb5d1Nmsh7y+m2yTj8sY3owuecJuUHd3YNUu90w44QmdSHqVR+BDnS
nqG5igi9ynPHE9X0fTQvIfbPrGhrUT1iSIQ3VdBgctN9DFGhq2XLP5/frnPXXq+W41SzKFjNwVl6
cIJSBbkHbPzzi5+Zn2tN/Zyb+aCRVHrA3rcxgpb09/GUTn6pJXDaOP3/M6BV+9/5X6J3mGupTcSC
GtvJWmLoFdMr6DrkW3HwnmGjyvIFSdGwXAo++fhdbK+7EPESkfc36XDglAATsg4oimhQHANZYXkE
1156I5/7nNXSFjOR0It10TFnjTvWmulYHjxt/VqMYbgFtCL8pMvjbd+bpwDkidzYMmx1rFo6CmU2
5M9zFkHwWwC71c4y3o+DIl41ErVOoe0yejMCyQm7nVRcUWagv1Pli5/mqEDpE1pK5c9xarhlITsf
XKJG1GxBbOxJ35eWTr03DafVSK3pwtc6CoaD0xnttk36wSWGWFyRK6n56VKXfqz3ypYUQvMlFSL9
PRglgZ9ihAZu+tJW/DbU89uM9+p9RB6ebwQJOVdaMu4HoAXbJDUrP0sILXTESSK0ZLqf2eBzkyEy
txhQ620xYRWsiPs0M925sW3JNqmX0S4pDPMKVWjh52OBIEYrp7u+bgQFA1ZCDk0J8bXG8KQIeqrq
MmY+D/bXGAYlgbLA6r4yA8S6alSW2ZIKRMUHUPt+El6Tbuk5yaUz8ceDBAHhf8d/VzRYIyVnYtSj
6W0dQT5JlHQ7aVV8lIiSLrzPP14jeHT//RiOf1NWmWF51JxfTrRN0BV+fnfOff/V4pOhfsUdnWAj
76mllcwnqkIEFO9Ssg8+/4iPlyCxLqu0dSBBEYOjw1LqZm2HsSp3CZ73v3J5e904zCTjt0Lae1Ad
67sTzw+DZbwOYXOppvnxHbLXDb86RDWtllN0FAWBqwiXjXZylyYlIVnbfP4Tzi2iq0Eky97AomHj
Ao5GP1bG+cYxTIxV8gVC3U3ZNLqbaOQ8axmxgZ9/5McDyv4Xov/Xvq01hBIFehZDjEJqLtOHOSsv
PJBzl14NqWkiSTVEnnkk4NZ1rAdit7925XXbb7ZAJAqZx8cRFDM5E7kXndTCX7oj675fpCTaVLXt
eLRAWrMWzXl14V5/PAFsdfWO7FQihhVbj45U+cgYjvdWE14rbfnw+Rc/d/nTwP3rUaqqmUY1bOEj
isk3Msf8/sRqscuLTL+P91n2GhrYKZEuCpIpj1IEj9j4DwJeFbIC5zqW0WaKA207dXgwvvZzTsPq
758zdxSvEjNiZFavS8i2X9H3gBf2n1/+zOhcdwR1RW0h3jfRURm1fptjt/BFVV+CyZ1ZLNTVTFY0
rdJCjhNHK/8BBtEzwIPni+NH6cvnX//cw16/CKq0L5qIKVA2v7TI3CjqjTVdSqky/pW4fLCdU1dz
N0KabdWtGRxUU8nZAbROsE+tvrllARRkY0uj/pNhclSvxgV8JPXU0EKoUDeNH/eq8mCM8/TdKtXc
vupCs3rq5y7+PvdyfBup0BwRNYfP2FIEza0w94tuAeyu10Yxu9qC8lkYjX4dLt10XySluJ9qpzog
OxQvFS/AbZsa4b2hoiFrg5OjYGhBuGut/CHDpnV7mON4wOzYfpxU1fhR5T3E0EQHeY/zGyrFFIGu
QL+R7OMmL33OxwrqGz09QnlLfmQW5UaNrf0G7FHWEXvXDtcmaXX7oCwDsArBvB81XpZuPtbRNTr0
E3kYPlLv2IRTt8AUnNZU/qQDtVl3rCr1F1SN+i6SmRISjm51u8m22t0soNM2i9pusrG2f05oWu6y
SlrbyupljFJFBsdB64qnMh/Bs8NM0NE25bDhkJDnD3gW6m2QBuFzRv47UuXQau4WLB0bodbWn9wh
TUgnDAv7ksPPF/hIXFQyNZD0tNtqFhKPeShD3Avx8KsUffukDX0wbiJpNW/mDCS2xiszX2NSk8U1
opzmXlbxrYXK0TdH3IJyEuU1th7h9qndbJvBTPyc8yyOOCW/4W+FPzqp6ZGdHiPdBhCW0Hv06lon
5LuwimsiniEsLpUNfcBubG9q2mVDeat9MZCeP3dJb+0XcK9+MYgEoUGPVc8I1Hg39ovhCQy2XmNh
yNQxALlmYIirGfawC9E6cKNIBIcgThbyX6rgmznOwb7CM3uQTMZ9006zN55IHa0YDJ/sdIc0yUr7
2Rhp8xrODKKG4sUTCR7O1kqXCa2xof8cgfn+cpZ4fLFRQG0U2K+/0EDAlZmsbvY4CEish/oMVc/x
ABZ2nqNboOPq2HSuB5P/B2lIerRkbjo6Tzkhw+Mi3+wqjL0UlN2mSS0aYMI6Wln9qIcm3OLSKDet
gLrLrzU4tMftxs4T7b3Lah5Vng3PJEjJm0ENualZ0eynXtqHpNaSTZ0T8Q5MoXR1qxz3kd03rpn0
xGzLckgxyy3ZjQxCYxtEgJ5hKFffEofvHGdJMZKfQWJGoyDsnidSg2KlB1cBA/WugLx9bYgKSI/E
KBFOkBVy4VDMGCC2+Gau2L97oQkKFC29rDxSBkxR83jQqfu+hAOPSTXV9h6rm7nXhjg4JiQGeooZ
2LeLZtuP5lJivjFKBOgCt7A7xBG5FWPr+IHm9Hi1HSAYi6F6RcMdrNQq85cKJoKw8WWZgSq2aQWJ
h1OKqVYeAc6ZJ2XZbJZcjw3KeQswmcoIdd9J9dS3Wv7TqLVLYgQY1HFaBF4RpxlHY0Pf2RgzfCFm
c5fFxvCOkLxM/cJYsrc2TPKjgIz0SDm43dVqGb2K2al+Mq1Lz2nC2sMgqJ2MfHbdbKu0UsS2KTTh
RnMqAzySZnmXgYzRfAfncuiWo7YcE1TEBGH0sUqqtFbYMI8JM3/AtaBlG2ERauM6uoCEKsT0kllD
foPUnjGP22l+lG0rdklSKE+LToqEO+uqanmJ0JCMWBZuRSS4wZsyZacM9BAKHZnXy93YRBKeETEk
9ydcb+iaZtKx0phZcgWEUu6tpY9Hd6pmAtixUSYcsq3Buh1H1qcyXhZ7n9l53N9VpKW4RdCm2qZV
ivg9yroQ16k02OsvyoDrohmq0m8AbtOL1DS98vranh/mYlAxPEw2avVoiIs/X3k/irXcxOhNnDF1
OR0GoscCal7uXMQ/sFBcwvt9XMEVa5kJfr0gbh0oAkvfXDtN66VO/6YE+ZPGzot5eynB4ON9ilgD
VhU769vOpLAyDfGDCWAxJGLqwhbr4w2dcFY7RmoPap1IqtCJiOW2TozrQSFfuxECM4TTXimLdWcG
4wXlycdbFvF//e6OWk051dWxTp+CINroyl1maRd+yscbLuLe/7tbjMrZSKKqKmli1OUfyfbu0Jl6
/WSSk+XmvXKJq3nuR6xuWZj0s6rlGQdwaqW1zH/06VuPFutLo1aePvWvPa8AQRiG4UJInG5t0MGO
Ww3EjAu+Krpwn860konO+e9HdPYwVF06lceYEOxDpDc5XM2oehmdRXVj1p/rsS2Oc0dNJg7r6yIz
wn21DN0GQxSWHTLTbos+vnRGPPfYVkV3HpPdExCTH6Nauatt3nYaDeREds/Qy+4/v6n6vyy5/9/N
CrnejdOpTodSg23BC/Bp7kf7hiT5oPG6kWIdUjqslmpNQS3KejidBaqTH/UU6E9GajuWq1pD/96J
UhRgzubitik4w4WyzR9NOE6mr6Wz8Z47UuZM/GCBR1fRw3Ob2caVj8new75WsjbqHFgNUz5nYu4D
DMJA50Mcr69Va2LUInS+Mt3eyavAJXBSZTNhOe2GmkxPNpoRFPdk7E4PFrGUXlSTHOjqmRb6STtN
3yscgOpGaXL5akwQO6pBBBvVQOSoyUZ5zxZLvmmLRsIB4TDNizRkCbWAnKSnqkQgPk/JQllRrTck
Odj7toJBB2eoOKZFWN0RjWt5CrlNlqdjcJ/8pO8s+p4RPreiQaDjy1JVej/qG+U1Ir0efHGhdLvW
KjMvNsO09EswfXh6UJk9qAqaiyUX3bOWz9o3pZY47PSKI4RM7jub2Fld7R0PSoX+m/aFE5IVEI9b
yHPVE7Hf812VqM0+1wt2TvFyGBfegnmGWknr+u5AgdS5KiwQCkscN67kIOaqXUWrpZYTLIfF1v2l
T/L7xrRgecjEdgOFEEbCHiIEypZy01lN7TfqWP5IhyXaLoC47mYjj7a9rRXbtFXe0zoqt5EwAsvF
Yp4mLjH3hRthEPScihhPuF5h4oqpMO6VhbncE7/xPdUaiZtai+17bWzTGNDCJO/6Rjczt4qU8HaO
Rh2ruFZx49jEHam71bc6u3q/Vqbi+oR8SFzVZIH2hrbMIni7o/a8KMRIW0HI+pbOjh3+LuPWOrSk
+UYeRVSq4Yndm3joi+D7PIITk3lneqY0a0+Z1cxXMH1ySnFC9VadTIfPHzG6cUT4prfOuE8j/eQq
NFsSMUvCApbZ3HZ5eiJZYvNUZ5Fsm1GNT5FDpqc4ZbuPjDrzIqJ97pAKhx7B5M2BYx2gwxNSzIIw
d2MCIt/B7+68OVbMO5hoQQEWcQqPHQhLD8uwfjNWBvsY3El7AafaG5w0+T4MoJ3ZPOGNnIrINfrQ
eCh4vvmo63f1KcHZ7VBoj26mVuKIN7W9juATb4AVmL/yajCx9/fqJlyopaVtI34YlpXs56ZMULuy
A3JlM3W3oCWUW2cexmJr00v6mUSqvUvZe74o9vjHLMd0V9VQLnBQ2iTMjdq2CKbqBrvj9DKfMGil
xhHEC8elfFLCmYQOHNkcUEbK9nsrkMNtnM1diMGtlNamldCxS6l122w28GPPNStxlgXPfRIMOwTt
+ui2g6KxkDha9VtzaoLbKsdM98Kaa8PvOal9I+6SNkuiZ03tmk5SfmPnuTQnKoGaANDohusMzOT3
0MHBjAPX1DwN5eGtklv87wxuR+yVesI2cQjGOXbZaxcsjWFG+0K1J+3n58vwmaV+zYyW5BAMhI3S
uj19TTo2BiEl2Zh55VfcBrYj7FXRIl4Yj4FG+GK9dBaHzFr1dNjRcByfJVECF96gZzZkclV5oYuD
MaVm45fl46PVLUet7B4/v0Ufpo7xC/7l+Pz1/o+ywbG6nvK+eGiu433rCm/buleJH/zA3lb7xsNy
sA/Krtg8RYe9lbjp6yVc2JmftVZEFbVQm5KwrKPoMq9Rn8FHXrhhZ7ZM9mn3+dePmjHy5EtE42Xu
1KeoC+g7GzdZLv58ftPObGLt1c6Pea2fijIVUUrZTvSZF2jaY3JC92eGmzfjD4dAms8/6tw9Wm3+
eAU5bGG5Rx2pO/7cLOB+MvMrzrbT8F1t/uZAV23CJ6sjGIKDphm+6hgPEAV2S/mzhmr5+W84d7tW
+79sGmOtINfmSAflqjKJ4aXO9tro8x1qvsfUIJeeOKCvtXzWiPuUwx6vdgKrJC/NH10s9NewKTO/
bnm1fu336P8dXcUoIkelPXJk7XqUjnrTKc5roXe7vEkPhlE/EWW/+/yjzqxga9VRNNR59T/OznQ5
biTL0q/Slv9RDcDdsbR1ltkgEAsDXEVSlOoPjJIoh2NzLA7H8vRzglMzzUQSgbGwKqusJCUsDl/v
Pfc7gufjEVApKKaxQav4duh+iiY+XHaH2VCxWjaZtI+HY9t4x4EDFzXkh9ZIv1h5GZ6/xcK5da48
sszcJxCXpFEFrA6389Du4WjJEPGpgjL9ev4m1sKYn+uOUqswSF0IM2q+kW/17fSUHXtgsWTQfRte
27uj/x0bZHOllPLztJkzR8WDhZraANG2UTtR0Fv9RpZGQLXl7cCILo9Wxuttn/YSRTmpNuQOzIA1
DffCjODMRhM8tmystWA++3GJEmRyYFn683wbLjXh7GhkwWSMwmrUOYrkG/FPw/QF+6+VmWzp4rNR
g4A06WtY2R/tcgT8s3wbO9g78jpegU8utctskWy0jhtbZ+6xpa7aWx5xDn1N5EoWfKkPzxZ6ELS5
NhIlosx1qr3XpNk9KAsISkno3TtCxBugD2uBnoXeNSfEl9gYdcgIOkeniAOpf46yxTFpDCaRbIho
g8GoATW6cIlhsxmAO0PiyR6JIwEjvACR6uS7DXjF6/k+tTCDsdlaKX0gipOUDseE/hqt6eQGdIo8
Br5cK2tZ+PB/Y8ULDwXT5YBTj5f9Lih5pYN+OP/wSx/i1Jc/7CO8cUCs0qyRPq3TDZ3sCPHwh86f
kLzJnqBoCV0do8w3fzt/u6W2mg1t5Xo1Tl7mAOoCReqk3nRIl/go9AKvcXf+FkuNNRvi/QiWITbv
I+AODnb4QoRINq3VgS7k8Jy5LG6EThlWiaSMNKXdNp5Gtml1A4hVMtDbibctLDR8uass2/laWpmZ
hR5OKSRgrZHcli4yXkWpWY7zE29e1BDTqziWZdSmbfqtY335y8i9NReDhZaYA1Mdo/dMt7XyaPKB
AdNy2Bo5dILnm3lhuqCnL/yh45iIcybaNsrI58OBI5MhCyNokmQznOqZqnzlNgs7q/carA+30QC3
peVodlGRWDuHlVDPT5uh47dekh6pqb+aTKzVpy2116xzsjJTqILDKt6ybzWJxnJNx7ewMNBZl6x0
Ay9G9xSk1elVKevnwfYP2luTai4992zdgamyAzqPQK5YUEjgvCfbbH+f/8qfundh/zxnqXrMbb1i
dLyjfcpb8XpIN5yh/5awfz8gtiMOVQyryKFAfBOet/G2ygZ22cZtrgs1SeHpBmiNqOhP2YxEAG6a
dfepNZrwdZpWNjoLPYzN1r3GkhqY/6KKwPUHDwpOl7a+QvX4Nk/UofSKoxhWzPCWusFpDv7Ql5HZ
iGGYjoPopFlI0i81ncADfTz/pZYuPlvjvI5McD/1MB6zDNbJtSOCjjZfRpgXnb/B5wOezWeTSeTI
8xDSRVmLQE0Ln1XLDbLCD5TZbWjTr9zm887M5vMKMsiVX2QVjoNZ891wix0z1UX7JzafS2LY2JdG
XXYRXGZfVAvGorVGzPm89RmdTR1jaSCe6ycdZELw60Whgwm5BdB5IG3LeMXtaOkes1lEO47pwiy1
iEzKNonh7+Fbcc+LtaVtqeFns0hlu2MiSKzgC0n2k2+HndM9n+86S5eebVyhV699v+B9BKwd+Hmg
zT17fp2uDKvTivP3RASbOxJUrEYAvc2gLWv4hkp5cisJBDaPQq8JvRdeYO5I0ELsz1iRFNA1AWir
xibQGcJ8F7XO3I+Aj4XTGUkGn5bxkfiIdAPWe9mVZzvTThS+qhPRAevTvcUlZQNgsslq0G6hQ86d
CMbetdrW9FREmKxv+mHMnpCqhsKmcrKVJWDpFqeff5gy2w6pNbjFqAglKi+mzsIeQy0AvWwtxbn0
ZU8//3ADuG5noEHHedSP6jqJ1ROEHL8ua/3ZeDVkB7twqLGj3kFhHgIDzdpss/TQs6EKj6bBSGtc
mQNtbvABBOLL5pg5Lq4ZDFANW5TbZgmLxIjMb+M/u5xszzfJ0uecrbWiIW4JliN6jEKE3oyfARUK
Id5QKx1+YY2aE+MAkmwdqVMdxfBDyp03sLgQ6AN3WCAm767JuhfeYo6Pc6AZdp2y7yJDd3CBpAcl
yfes4Zf1+TlCzjQLIIZrqiNoZgMl7EOmjq7UF159tm8H2CebkrzCnFBJQCotnE3AKb02cmRPL/rI
c3qcBIcHBpwTj6yTYiV1otJMf4yVfDx/+YXpfo6Oa9QI/x2JF2hjcQfiKrIxjnGDFPDRTdXT+Xss
DLA5PI5ncYFy0EpFCbmmRrkHAHN3/spLPXQ2dAWkeAIQKhUNVvuIGtFd7ekvLUzmYizmuhzWJBWf
n+uZPVtyXUKruDcsHWmb/Ab0/qoeAFi3ibhrWnffK4SoW98ZgsZL1mA0S8NiNriHirXEjwfY9WDh
2fQC94uVgpsRyGYr4/v9A3yy1s/pcRmK9bJ+atqIur18SKdWH7mCmWnog2P7BZEjLA7dw2CKCgdv
N4XFSWWcdkm1YllgVj7ovlA7lrABdpi5zSeby8CoO/jNiyEv70BFrn9w04QvakomIEahsTzxABKU
I3sFu3D+nguB4bs6ofp40LDW6MGq9+/ykX85378+/wh0LtGyPeF7yP7rKDHsexp7V7VyH2LOwvOX
P50m/t7+dC7QAkHdb/PJlJFtqq8J8QHai2+Lxu2AVETumdD0l62RMz5/t89fhr3j7D4szu0IddWY
OTqyQIiFxNJ6BqQWCXt4Tpy/wcI4nxfY4eQ82n6DGwj64JbHIv1+/rpLDz6bZBkZhAFph4bV2bVI
f3XpdTv+On/phenvPTnwoU0s12y8UsFY0U1tWQVWmwFFC9J3wQJqsfImLpS58rGXWuf08w+34gQy
yNEddcRHQPiH28nwL7zybGvkaYtxiAN0VJX/Ys1PqKHON87SE89mV6c2ErOv0Psnu9pC+HhDtHPZ
KWNe02P4cZaPntBRPg0nIV/2tSmrPfwNVYgywcuWzvcozIcWT5h2K50CTNuY48a2zDvYe8NhJrm6
qHnmJT5W2RcVFTzFjrSDNUE/ymvkK9bInvZpov/75MDmRT4CCRVHNx2Ga9G5ByOZkqDwTLppmgw7
jREqaTHFHXD2ngHu05BZYWcDpwK/ATfoFZwW4GfQf+9Zn4aoehWBBz8HqLRNFDC4LIYOuiPyzqd5
cVlvmZcOJaKqqT81OjJbKb+mmZ/eANvQfDvf2AsD1ZzNAQhXNfDa4ero5zCb4BXnV0YPi/jEpfC0
zKp2ZQ5bus9pDvrQZ6D3F0WTYDHpRzjfUDe/SYT/dcwqArsdf7jwLvO5oM5RjAqfvMitHpT7ViTV
RtRXNl05dywMXHM2IfQltPC1ga7TVm8i/eEDb3X+KyxdeDYjUMuEDguF+ZHHImwCkJHll43VOT8Q
JqQKJKgJE4JXPKem1UIWzr+kMft6yZPTuUZ5Ko3p/bgUURM8P45qk7Uz7+erE50rlBMQC9Ia/qsR
+mCNk1FaQp6M6P355166+qw/Yts3dBUMQiLtedtmEAEx7RBhpfNX//x7Un/WDz0LHGTDxLNnEKL0
xs2g9cpzfz6O6LyUGVI8wxinHkULKH0xAX+c+hrmWV+GYm09XWqZWV9U0CGy9lQE6bTwnUyurQp1
ruPKlmOpYWYb/pqbY9yoFpOZBSTveGeql/Mt/vmJhc5pd4D015WT4yRRQwTWJnJjoWJWl48wugin
eo38u/D48zpmv0HogTgIPLiwQUA2bAMN9UqK8z148fd1ic418h5RfZWOGkGkKk5pUIO3fypoo/CS
aJ0QSXoewtfCDXunRKzAAzgaLiG2E0LikIaJXVkHn0u4SfpsCoGKQo4DZ6nIaKr2MU+mJui8FsY7
Y8c2wiu9WzjboFAB2Al4z4kKLoh54mGmtPpbF0VRexvVYSg44jTMCx87CXGZFhBy078uBGbakgl1
hDpiDEUuZZLsgB14YklpbwiO9yvDZOlDzWZqVL7W+WlSPcr4kcFhFmZ4K1d+L/r+7DvNxoebERjd
EHif9U2Q/MpOeKBN9tZ+R94nv82+EwlyaiB+nO/WS+8xGy+IpEuVS9wM5YpBYT3G04qOYmEemcsN
oV2RbSdz9Lb06IkkaFgBOTQsMwYdnn/0z8/2dK4q9GRqpJ1N8sht+a9Wm9fw9v6SGTZQNS2kuDy7
amvjRubxygBaaKq51rDJe6qlwNik43daX1nD2pS7MCHOVYYoL2k6eB3jGOBVsNOyWw0FbztcFRXM
qM631cLXmBPY6h76XZp4WVQAI6hZMUWqHtrfzMu7G0T01/QsS000W/RinUym56AABA6uMM71ryDv
/nLRG8yLcEqwOgn8llQE8ggJcr99bKv2SU3WVg/VRQcDOodPNrlnwmopbiODpfesjV8New2usVAn
QuflN2OLZVU7tY5gSj/CWymj27HJjQ0DppQGCXVylJamsdwouHpv1STd3ShQrBI4cTZsi6QH66Rt
u2eHtuW1mwpo06faC2Qi4CrYa/iLEVY/A4rOQq7rbodWqXfdOHohkpVIuUub74QvmmeOoq8jcaAt
C+AdlyabZLDK37QrbRSlNnpnmxaKi3XqDHdlPMqt7gaUHWPx2DAc8uzixXRRirbXueOGBeDut7Dq
bq4qs0t2tCTZg9Vy8zdKjdRLnyl9Z+Ma+7aaKpSf2N4B+5Y48FPC7hIUzpz83Zla2+QuRGXmkL4K
CvbUhiQ9EsxRe54M6nmoUeRLKU6mVlzmQdOj1Caw/ba/dGDN1oHO4IDD+jhqw5AJVdEoZID8/9qe
hlfe6cu6pTtbEDTgiY2W2JIBHPtDWMnPicPB8PywWtjWzJXzWJ1HR1ZTHtXj0G0KQz6VUxYlpfvU
d+qGtPrCBXMuoDeBhCvcduwiOCOFsFmMpGdetueba2cValzcTtg4gvR1qKzvZvzjfOMsrDDOqaN9
OFPapeynCX6MUeGM3ltOWrHTguWRnnL3vuqI2DTpaKCkzElC4FXs3fnbLqwHcxmtpsJ2shxHKqOy
YZpY7LhrB3wVQrK0wZgLaPXojI4wkX6K1alMv+oMvW0BPblBlU56UHEJGKppiR33uvJ2IrF7VzpW
vM9tUTyMScVvM8ni5/PvulAzSOeywTRvfDdnLvLtpKu3urAy2GwW1YY6Vn8YS+qEBmbjbdW51Rbu
afm2F4Z1YP0Ab1Cra/7FpVtsiz7OVtaZhUmEzgZb3gCMhiIqFTVZh6JvhSiFA9+NE59nYyVttum8
+kXL9tfK+797Z32y3ZsrjIva5lZGT9np6kQMiQm7RmVzl4N5W0/fTLiVX9WJ372YlRZQTLnOK3w/
RRyScTKssC8oKmymAgAKcrJpIwK8XjPu6itlF/Fd52dmCFKFu0M1TP1qJ66+8arE3YqJsj5wTJrc
xRYMmw3bL34orQiETZ0W1yhXg6eqmtK7VI3GNa2hOwNgZrg3O+nej6UPrMSour0cirFFFseA76KS
43cYWzT3qhIoP6pl/zV2hHhO3F78soYiuSkb7QFPCJivGCd+MjLI02vmV9Mjrcps63Q1nGsV8sQc
veLNk7aL4rfGyr4gzTFs+mIaICvlY2TlLrlTkyAAW6Mm0nKs9JZ1HGSAjtcFHIgRSivLNNsj+iwg
rqxua42ydtg4W9vedNzvmpbIe6CAdyeVY8AHTDt7XQB/5NaW+jYJkKfz3LM2rEad+6hdeUzNotzg
FKg2reh8YJJGrJ9ETzd94hpvbszsfeI4MdycHXXdg1GJ2jG0fVHW7JBAW7opACzZw/nV+GG2LNn4
jPEQ5W/AgMD71f7qda2x61GR+exWzA5GZqIMz4HwBx3fPnDT4hsFSspGD2ny3IGwsHX6YrxHRJBC
G2SV93CP1ZvU13JPUCIeonYu3jYVR1Q8Jx1K2oyYbfJRT1FJ/N9Npft9HGdgdjhVc11Kv9+72qUP
kKbk3ybe8V95YYOxAApzilbN7JX1ZmGHSGdTak8IaeoKnJ8+McW1zWpyAy/wn+cH08LEOddmWZay
bFiAnhJK8g6nWh/FomJHSu+yTAydq7LgQNzWuhj8o1/e5fldIt+8S/yzXBTKzbbOZukQqcZSRcC3
hsx3A4m63sED6YS8nm+dpaY//fzDalaPDmWOiZkNzjNQBonUv8KIYivz5lLbzzZCGpWHusLuK+oY
7KMpCzjYUNbANucffuHy82KIdMppplNsnxN4VALBoSGx5dnT+YsvtMwcz+p3AOhk7LRxbNOAlLdZ
sXLhhWPXnMtKkIDFpCLzU9kV5PCN4vy+bWLzt5ys5EHAXH5/2RvMjvFCJwq+xwWSzuZ9JnlYJGSl
4ZfaZpbOBtmiHbAuqMgzDyVR8G/yV6aCha3nvPghacRIex8RAp5h+jevjOqRw4qLZ+lWg1pyvmEW
+s285oGB78OGGKlNBZiMwaGwP6nWEPk6f/mF3cK8JEGxyZXSJFBIdH5g2zdW+mSkFEnyDjUcaSDT
NbHNUmPNpofeIpQXYEFFnfLCKb6qETjTndhMI/hT9P6ytzn1gQ8zhKq4HQNv0Uamxy2EH0ZxwMnS
35mGlke4oqgXwGi8TZH4yfayO85mjVTrRqESWkV9k143lveETfU1Z2a/yTjy544Fg3BnDQix0JXn
RQuSjtqvBOYQoz75OTpBRlcktUtfZzb8gGwaSWxg+LHS7G4Qem42sZJYjmOAIHRiZjuUPxgXKbXp
XKk9mTZsCN1aRa4T880UpzjXxloAG4+CZ6t0APJhKv1mDeVa51uYxuaA38w1CggOMLebSV/e2shh
3vOqnXa65DZ84VV2WW+Yq+yNuqldY0h05HhhDWOX7TRtp624y+qVGyz0gLlG1qqbvtItx4GuGoPO
qgMr/XW+Iy/0gLk0diwdoNQ0+pbXF1cpZ1dC1Adh14jaVBY8k+Nu5UanAf/JceFvMlnqpQb8gRWk
P9mOqXtQp0Kb7c+/xdJpjJxe78MM0MA0MlWSdRGgXQMwU9ZwIEhjX2fuWF2lk1EGTOFzZx4Ul93g
O/ew05E7sPhPdbdWv5UaeBWXyDVvtXddwWeve+qSHx7IZRyJCPCCothrxiCLxb6D93vO8f0GM/1e
GfWTURQ7C7wDlOr6GNZTs7LyLbX06ecfbm3b9ggnJQzqHnsNk9wDtuyVl4V0yKmDfrg2SZIBLpfo
6a384YlXIlbkGUvPPJtPQeXrU0riLiK2HzryOTfdjdWvSRoXhs87fv7DU4OI2APkBIasbtKtaQwH
uJGEKz1vYY6ZS25tpxpb2/W6aJJsAKgjZ8CUpTIidZ2cKDnVbhJI1PrSHl8VXIWxONi03ILwk16N
NO03iE74gQmnnG2mChsG57z8cf7ZFh5truS0KDFKkPtwrCjga+uaB5ZnGys/UNO6rDvMxZwtcGoT
Mn8Y1Pmx6UNnTYv47r77yfCZKzipGi0/Vbhwt2m3sIL/wiP9ZIVlmO+SnQ6csN/JK3itPtFrL2r2
5WYtE7AgUQR25a89vLCbPAYfEjuja3Ln7dUV6JO7/iZPAuNW3FRRuyuu+H1/nUbl1o6SY7z1n+RK
dtx6Vzp/9t6zBTnznClP4EEQ8aQ2CSzgAaupWfc8uCm3EDjCTiMBsPveHuq4hSWkDy0kGaAbG3Vr
fTe4wbyNo+3u1tMlvS5NH1F2AxvJcjNBZkKgcaDZrTbs4tjncM1GiKjgQV/D3hAsptIPtDuJTWum
FUrCJvIw5AWkPzRB4tTsYsh4NBJUMTiExKLWFaCawx007PqrBATit2/F/KZyVP3NP6HVmafYzoGO
NIRnmhswn+tbQ/J8l4J4GGhIAZ5MxfWmY0Qgu4Y6sfwkax3YkO8K0xwQ6unlITa74VlqTeB9q+lW
gCv2k3W2h+widdqbdKycndtk400lC3vr0Yb/bMD7kYHuK7xahVh+kNVVeVsBSfKIEivDDDJGjNcY
lkTXdg0IH2cFD0fl2W3gTl3yy/VNH/64tfFMJO9uMwdAJKNnJ/O2+AcrXOuFJDYP6jiZ7t3M8rZT
iVjOBPe4YLB0WoZxPvaAXVoFcGtKh5Os1LVBJ0B6LCc39p6p2y8j8v0otqPqrnD6/oWzqUz2Y6LJ
N2zy4iA2bfRpA1UlTZ2gileiMHnQY/nSlE28k0jn3Xo0dyIXzEokQgz/Kh84AROoBDWq7RJzO2ad
C9aHEFCigUYYw/OHdOFY2oUTVA30TIFya73VaUyuPYNYj1VFrDywq8Q/krZ+4T2mD8xLqG+JGIh4
Rz71gGKen5mWJuTZ4SwxG2olbuUfh/R5yJttmlziTI5wxLyEwMb67zKj9o/OBHgPRV26zNwfU+sc
LnryefFAq0wxlKdczSj6EsQW9i1TrVihAb4LVz8b/rNtTJrxdrQVjhWxQ2gIDwf+OgkVb+O6zo5x
UQyAkpbpZrT6JJRm6e5wJh83PJ/GjSyocT+kVROmJRYisx1QkcSUfQdkxrjy8ksLyunnH9bRutO1
bH3UZ/R2H2Mvmu7L1PNC5cHeMInT7WVNPOsc1EAZ9tRAcuT5VeCJ27h4Pn/hhU3GXH3O+CC9ppfk
WKcYBLA++NEKdHkBK8jzN1jahs4Vz5KIMu7bhhwBsssjD25GBwfnmXAyEEgtUboorRQ29laJ0lSw
1rweZZ5AJ96pvBv2BEi1vcEv3AbOxdHgaeWxNUqszdOVKL/mlQi4s3JuXOgIc5uRApvAEaTtNBqq
OwIzeN8brvrc2sedt9IJ3k+FnwyFuVAaqbFByFMv6DG+nsDgEtdVXFhXVVwZB5QfThzlCS796at2
esbqUeDgaKW7nOVmMIAwi/9p2geJIFCIOVKExcjg0CGz+pBblrVpaS8OoEDrvWC1BP21BoAr4RLn
Em86jO3U7VyX2g+1OfYBtu7dznArM+x0w198ZozHuhnrfQYg4I3nx+ltbgN0Iio72bheWm4rkhjb
ihl9KCfPRymQ9kK3SSzQ6yxr6+s4BwYO/08bqX1AAKyB52ilt1M70I0PQNplYZ65ILnxsKM0Omyj
dJiVW3Be3RucugHwXT3oLMzkc02ygr2H5AbCbMJqb7PBOVatu9IFPrW9x1w+FyTXSIqwxkcvAzZF
w62+g0D+Sji8fITtH0iGblsBCM05tb4VxD+qpm6CSYmXoksPBBTqH8LMLOySjHY6CuY1O2sU7j63
KgLYm1pjn32ebCVz+5F+snutKOpmCIxawypvi60YICMBxpAeMvBdX0zp+3vTTZ5tlbcrJ96luez0
PT5MxalEHnSQuY9lOX4dpHii2nwefbZydFj4rO8p2A+Xz5uqkmpA2E5wYNVf4vTp/Ay5dN3Z7jrP
bOxu0wyMhrbcwZNry3i6snguzUmzrbM7jrZVDJgwUGgdVCChm7XcmqneO/UaJ2yh0f+mOC9aR3VG
r6JyvNVgwVFFwrIzdxe1zVxx7ktstrLyFCoFGjIlB1X/On/hhZaZe1SMcVK4rokxChzokVTsp+q6
rWfzEDPNimrutEH5ZLY2T9/7Q3/p6gSyYY6VAPAfv7wxqmxjFijvGzZNscZDWXqNWYwgFlnt9zkR
kZqcR2cUbxUdrrK4uyXphbs7c9Y9Afd2kr4lqLDIybiFloFsqdBsZUJbeoFZDx1AqZVGU9ZH4VP4
AbbK2vheT5+l57Kvk2vVKyNhqZvONlCp0Q7+CEV+RItp6/FDbsutLVZ66ecvQeYVak5PS80tbFEh
TCIB8fonFHm9ZMIPbdRErqxbn78BmdepaVRBwZoZPdZudqr0Aqfim9h/OD8cPp+DyFyZD8CtSlFY
oCLlqjigVYN0qyrIyh556dFP7fZhJNi1NyWVB4Gx70xhO+77iYUdXdlgLjX+6aYfL244k1V4CKFX
486dds0Y9gloyCufdqlhZoMY8wTnOH7j0zpwJHP6Tb0molpqlNnQ5dgvquSUZG3TFzN5i502UGsV
0Z9PPWTuMjZ2rT1MA9LDTmd22OtZYttB7HMcEAVFXakUBw7LyPC97/znz+G/+Ju8/z9TWvvP/8a/
/5Tg+AueqNm//vNJFvjvf5/+zv/7M3/9G//cv8nb1+Ktnf+hv/wdXPff9w1f1etf/mVb4rA3PnRv
zfjlre1y9X59POHpT/7//vI/3t6v8jRWb3/+8VN2KC/E1biQ5R///tXVrz//wMf+z49X//evTo//
5x//K+dvjXid/fm311b9+Ydl/cP3XYKGh/CUufap4L1/O/3G8P7hgDqPMlMTFgzMIidFWCkblfz5
B3H/YXqo/8B/QN/w7FPJUCu7068s7x/AvMIyEMFvyzMd5Mz/74P95cP8z4f6j7Ir7qUoVfvnH+xd
/fo/a5Jrg3sEUzjmM9ul0K/OSef4tHEDndFR9kaN1HtjthQob3NgGYI/w2j3gwjhXGDBec0EUrxO
99yfsgEwabyugcnB7w1Fbm1/NL8XY8+J6oLCqboWcLWW8OKbBNABtq4+FaNZB2aKnzWvadJZ5oML
LxQLdXQdwgX2v9gA/+vye9LkPtDfg2EPPezSEpbQZ1fkvYt6ftENj6QtWQGFVMd0OEzQHG69yXch
IQK+N8I4intYnuU62Y3SnB7HrM1ISPyE3zowPRcbi2bIckhCnWmjpU5+ceLl9V6mqZlc0TQxqmsL
OjpnA0qshL9qmzIjtIbJQE2hV8Yw0wH/Wt2A1GFA50tpifDPd6qGaoB0IWkm5+DanZN+pdKuTVj1
aJi9PRrVOHj7NqOE39Qw33nK/cpvD9RQmX9fi943t4kqhyLAV3fMXa86pzzAMMLcZEKrbGcD3SSD
PLFYF9glxFJBrYq8CDtJGMXJbKwOQ3WKdnqwzERZuGxqa2+N1ONh5ZJS7ylpHQdIdmU4xc6DE0+n
d6qBqNUK2hojq9sWzDb5dKwNoeMqSFUFC+CcieHKcwyGXKRtNT+yzEow70HxWaC2qkg6hALtskS8
b1frMYGQeAQ+vWmP3KaQAG4oLGmGx7EyXX5fNPjdDtxxOgSunw2lHbAJEIUQsdi6uEUsFuUpqmrs
fgeG+0iQxuVGWQRtXJrlYcpY0gQGAn1qg0MbuPq9cQJhF0CWw7MeDkbZLnMGd0IqIdUZagVqH7HF
sa17nAGc9rZmXmvsES6l2V6XUPscIBpm3gMK1OExmueoAQpjSKxrEO88m8Fms4C3jm+P5TPsXJwH
ziTyUpmvPDjHefazM5mDvUkzt7qfQLWDpopLxDHjprkZYeXowXkpJm4AY6cxDTpWwYZ3sh3qw/01
K78qDxaYVyYm4t9u4qTlfrRcuCc2MYebQpzaWbvJ02GQoZm0uXNwvHGE6UxcwLa3lY5x5xiyZgEI
pcLaGE3ql0dW5ck3BLhgJqUQyza3LnG8Dop0CU05K3sAoUyEkX9mE0OofALUNEN3LYx7lG2pElhX
DtP5HCHxdjekhmVDsF45/7L8AnLJ2gEIfOM7fQmmqAFjMvjjxDXcQlOGb+bCKsUEJT5xko1MOTRC
J+0czprUcl5b3PObHgq4W2Fj4QQktbgITdfOe9j79khtc0g4TthKz0An4mX6xZdF14WZJyS5lgNo
lihycAGcBKIbp5ZBCL4lVee/GoPr1ji4Ixa9g+TdooGMZbNnZhnLrau7/CtDcBP897ItxQajFRo5
p61f4YBpQzFSWibst3Dj3OH91kwmqo+ZmGpzm5XUgopxnKhT7xx7SLv91PlDfEpDKe818XThH3Fq
LnQeSFNa+AfFWOu3ALa3zlOnZWrexVXf5g/eyCBAQnYphoup72tVyG2D6oz4tde9HuINj5XRZYEg
PEl+DVBrexhYU42odVuVkBL6DqqG2J2XAO5JQ5Y3JgGPkNvZS4vCq/LgG3ZNAydL8/GLmLRV7GDo
GosIoXqZ/SuBezIZgwqwj/oxS4ibh41O89OUS3Vd8CuMT8zemC+8afS2AwR2RTi01gj3pQI3gbGj
20AYibBNi/l7C8qS4R4r34mrr3GqHboHQiLxb8GHVkWobXAoIEFLKjl+K3pGygcvzn0dWMrP+i4w
Yo9WVwM2Ou6LK2wF/SOm3iLedh4QNjxItevxXwV2cWYDo6sRrhBjAePbAC6CA9klKEkvt8KjmbsB
YbXJQgKZrBOYfS2rK1WW3qtKhf1d9/BMfNSaQVbqw8DigcZO19+PQ2G9JpOReWE5IDGyPxGl2YZk
lp18swrLbOEoEHf2BtHbfAoSpHQSGFSwPr/1KmPs9x0yBPTJ97rG21IJP6Wgpz1/dOzOesrBWgDO
xhadC3hZeXJoyOD9hGgXyCRBZhM+Boly42tkz3oBqDAct0NqVQWWkwoRksAsWVVjQMrKCBtaZw8V
tZNiD9JM/6wl5r6dP9BaXOFDw5Ztgh/wqTKvFvHW7pKhDUE0126GYnTXLUKLxTW5inPpU3SkBhLj
QMWV9Z0JF9FWxurh1NiwS9nzGmNok4u8bvbtyM08+N/sncdy5UiWpt+l9yiDcAccWwBXUmsyNrBg
BAk4tFZP39+tyunKyrHpttrNoq12FZFBXgH3c365DHlcBMVYxVsgXbFtFNKVl1rd2PDtIK0KxXuT
1sVjWuhMRlLobk8A9ZIc5oILJGyrLkmOVSra9uTltfUs4cIoPGkxQN5YvRhFYE2Ncg6OU2zfpRpb
N5BxZ/3g28x2rAiQSaKqTNLkbpyseQs07Ax1C3Pb3MzIc1+MYqlzkgUHL79dJ2XKXewpPx0CU6cW
hfWp4B03TQ34s5Wd2idtW5NxozOEBrIqsHYPude73s5s/NyZd1VuS9x4lDZ0COIH2rTcUqR8RuY0
PWUuXevcBcL6HlVWYNAzipmYdci1dVeNzSKCrEu8e1KiFR0mpS/zPe/u9EweQOJEotLV05R17o+0
tXDItNJNl3DIVopF0q3iAyOHx4p3iXAd4h9T/niXMxA+NhWFGkFhlyWHHSUTnxviELW30ZE/kCw8
OuexqVS9sxix3N1k9x5qbYag7s4vN271yOYsEOfWbxf9s/Dbvs93g7JiFQdZhqblZcmQZh1yq45/
bbUh69DUffI8WP5qXSWwnNXtMDXt+KteLhUWscUnO9HlWYRFkRtpVIyunIhgbIcmMJlq/DCTKKKx
R8vm0Jfd4EZN5tAJkRLhVzzEYs0N2iC19vZqqhkDt8p16zsSq8tp3xfz4gWELrYoX4y2j2Jd2hEP
dJeHzlwt+Fk10GRQ1kWD0q+cxzaslZv8tMrJrKMq77ruSEi8QXMkPRcfDaHXw51VNF7zaJfr0D0Z
qdF3B8upu2+/6Ld2Jyo7jumIG1fznM9KF3ti5yueXd3N7o7lwF3DlTCYjPq3bPV/Eqrjl8HgrFZ9
v2VObu+0YXTyHWdUX9zbyszGJ5kxSmvKMMpuyldjZ5QNc0F6SFXX1Mt4cGteRs+DbJBCTIUK5a6Z
lnk44fvpr+Muzb4hqM01SDLQ0IONLajgou7sjRCferhtOnNzAgpaC1J9Ms+LA0uB4gcD4gme0oL7
8ZzSgkk9YZPp4oj9V9xw3aZbyBiED83Y3PRtK/L8gVErHri4ndEK4iRW5gkdueMGbb+uTTghwfhQ
uVJduMjajsPcdDFzLz6jNFVzjfrZxKkzEFkzCNwTSW1kTFoltX3cdvMNdVHd3Vj1CIXj2Jp+MsKs
y16nKdoP2mBaWnjW7tlrt9wMcTQkD3kx2wuFP3G1IQ0sKRLv0P9/cDy2QzD5qVnuMg9eN54MruXS
4X3dOzr13jVpayPnEwV0DFqzIYORjs9vZxFTc2imsi+RaorudVmcfAghTMg2SYsyt/fUfupvvEuc
D2PrcEXR1qbU0ZJ0K0Y0/piflnRn+LUxXtuwS6r1qYYdqTi5R+e3V1DZHZjJTF2gh9Be0z2UtH1g
evhIMTkUNcV0qbsdk5I26dCtxFQcctOwNBdK3r2vNUNzaNo1iz6IV1WEY9qKn4NezC+0hcSC1Jry
xV1WZMysgiC2MShql8BHn63jj16vf2tZv9Hw/n39Pfx1Ff+X7f2u+aqehu7ra7j52fz1b/5/uLTD
Qfw3S3uV1MW/7Oz89X/s7LZg+/ZcpnR52c7FxXr2j52dbd5lZXZ9oluJgOFi+a+V3RB/c/A5+b5v
275AayKBR//Y2Q2WdtNRpmlaJrs7f+T8O0v7381D/9zZlakAFn3TdvgdTce0/i+MLjUHRwhvT0rS
YB66YrtEipQkk43FQTmFeV/Gk3xa+8sNnS3bcEICIQ3qcv31d2K43oiBXpU/29VhRRn7fHnv6OYi
IGwyfgyavZeKh3R+6zKvFSFNtfOtGNxUXRXjQPmb8Jn8AqvsjF+TMFjLfCPzl2As8eaEreFJn9La
tWjCIh/9J4TaI2QUZ+QSKlGviCqUL51DPKvEfzO1UdFWx5j2XMvc7PY0UsffSW7S8Zsn5bLurGKc
fQj7Qr+uK3QaJ6/mJ3i6yZ49Fhsv9A0pKQxjh4PbjMcxi6bOXLIICEOJUDp23VKq1ppTqNEmvEJt
JssZ6UtV7vre06QZJLX0OQ+XeU5ujLwrDp5ZkShOHqdqNhrncZ/r3cW3/T91Tf4rlsgHiXHX5aWD
87jSkf5fMEW6fjd7dd2TRq1wl5ve/BbHi9+Ef/pi/wH6/AvIA+7556+Lr3xP2dQ9CQeYiS7Zf8VF
/aIaxsm27uYJNxFWJtGWR7Jq+/Q4JZSe/Q8yc/fvgt4//TzLlHw3+VbyA8GV/L+K/ipGkDjW4yfA
U4eC1MmLd5xl5U/t+3193LRRp2e/rux2xyCGksemkAV10Lp1VNQumrDqZHEqyMp0/sg6JZjD+dDa
/gucQln1e0JJVnVo6LK7X/KRQNkhGZTJLrLG6oo7Gk+A23PpBLYb891LFp8cSKd1CpaTblnOTodI
JSAFMc0CRs3mxrdSY7h3Bqt+U2LFf6awzM3RJjzkSxsMalgY7eJHI3BTiWdTIzSLZ6fxgqITTrnb
vM1hDFbIS8Soe8RIzdA1tKJRan32tDs11KaVjrWXWT3+NkvurpXvVh5KrNpbUK1iSo89oNNx3KBJ
j62WhjqQRC6/BpXK8ywbJC1zjkEsyHIQGn/YtT247hrZLdvdNFLHtWZVmIEQ3XXeapB5s9lLzxqy
lZ95u1FIQEygBk5ZXGOKhNMs3sE3S3m/VFXvU0SinTlwNt4CRuE8/0R7llR77hytws328Lx50orb
UIq6bBFgOfZPK01Qco05pXyUK3eaHNgUDzm9ZHllP24bGCYVw9gEeTvq8bZ3yl5eu0M59aE5zfG5
p4UOKVkx5j4cdqHscPPF+EbwXpkHa+c1FWMev+dZNM6WhZKn/3qbucARuxnjcwc6Rfhpgsxpz1Tj
vG3MwSqIu5F4Gxv37kDfMT29YS7K9PKqVN4FC4DQcB4MxVvhSn95ahJKFhlTG2R25jiY9O/iLFsO
iyU0SAYCsD5sVTsz+nfoJs5OlXvXhGuUVZQ61CWe0iFHtJJsjW4OWeuyX3gVJrgwm1sTIauVEaVM
q571moMufc3Jmn+lQo0bxDt4L0/j5rbnJunKU4cYQVJX1zduxNG3HQdTetf0rmGf2TqzCPtN3toZ
s8O50V1m7ZWT5eetpeMw7NdNvjkUs76AizXn0pyHXUPT8tcCGvmmeRdthIZU6YYsdXRxJjNDLCKf
cizDhsRvgEp76u5dla8qZP+tqt1crZkdWCNQVTTYUt1hoRW/SBhQbwyo9aNMk247cq50GXk2Vq7C
dV0n47AlXWoEsh0JpKIQlI8Ei7HyIhPBCniLXc1Pq9mX475xAI0Cka96DHVSoQw0x7kLC7XqfD/M
njoN7kZpPKdMhSMUl2dEyFX3siljsXaVY3fPVpovX5KmazuYHbc/SSyrycGXHv2TK5fiFx9l7kXx
evFZ+2wuzU5RYi4ibHPxA52ITnbMKIOmAqjc6Ems12LZEALpoQPOqNWnssfixljXxboat0Z9p7YW
d0gL568U4SKV3q0jq8jsisLgAetIRMGRW9HF7Dj5S7qN3Y3XbMv3WHLyAWmX8XtTTm0W8B3RKkro
buSztWb7ie7n5nFFLV0HPEkEAdijr9do1Y13l5g5S3GRzB2G38Ezqr1am+RXlYgGsWW+pogVt4Ht
37ALP8JmfEl1mIgCDTdV0gnnsAzuQar8x1hVZhlUnjZ5w6YFA2mxCrONqthsX1D5mHlg5CL+cjdJ
g7prO9hpar9ARSeKSV0PtlOr8RdlLczTRotQjPCXUfJ35r5U1yyI9QPSOrRUabu03dEvSnN0aJrf
xMW/yqq9XcX2dsFQx+ECrpvy0r2HcgVwGyTLiCQ5RHbAGeF5gSh9Si0LDNFgiV3zYK/NXIUOZ8EU
qcrWdxu1iU3o1kZys2Q68XaNL90feWKW6misRfWFGsZBZZuk60vXGrHLxmQQGMRGpo9DhcgicIDO
0Pskma3QSfdOcylyHL2IbVSDhnTralF8njREvra127BgMRBEcXpx480xfQcBLkPzde4H66uLW/Vb
lpJ3dcD8e+dI23hfpoyeUEFl6HeWrM5GNmvRjmfda+GGDW/kGrT0wurQViM+YLJAOz57hhvBGSCn
esfSRmRXYvoMIrmTmsmuEG0/Iv3TdIhOW7z1wbxQXQGy7ArCq2I3XlmbfO4A7NjVMyCz8QuMWHz4
2zDc8e95b4Q8m7+qOKYt3QdpZPZxNrXyoALCRAWWD5I1OpMihyahKS1QvPF9yA6WvWWeYdCQ4CdS
RyTmzXXIyhWbZGSUst1pIZzP1C1twH17nRnk6I0KWjLN7mIOYXDmYmDSEjQKmVeyrOVrYg76aeAL
j7dqlflDl9uc/k1hxne2SFRBG6mQcUR6P59Tyqr40SRUzIT0M6d1BGK3pZEom/IsFx6vACRIIFfO
qvx+zvqRq2f1a6Kr8nS4tzYmShBVq/hVOlXTBTTmmd/tNFbv+ZTEv1VuFvQnZol6V9PIp29Vhule
YPeEcGGvdn8XqeyZJak2F4HjD5W9KxB1PW9d4f4cgGU/yoGnLkClAqJk5n07YOKGVwpoKQX4ATMw
nUArn4lmgoR4L6vYfYeP3OQeysv3jC0o8nYpqHIl6LPGzZsA0yMrr79La71g2aK3bxcesx81vM4v
UmaGCxxn0I3puVtKt2/ptHlUFrk3XTfKKzpu9jnt7nvlU4fKKgA5pPPsCGmTptdGl8dr6E1plYdL
OxU9BaZjXuz8XE1b2Me5V+3SWOVNGMuWkC2b/lzrmgDYzTt4Q4Fyzt/6pnlbE5o5w4Va3OlxSSt/
osx0rp6k4cT27Yzgoj12xjbwjayEvXTsHPUWiyWcpBisKWzcTlqfVdwmE/m3drLKKvQZMhnP3Hat
5HjIiYBZ8Y7BZoqGXwOmClEFg+W5lU25Un/cqySnRiUhYHM/VrRrzUGZd5v+1BJI8LgmhbPQGxrH
8rpoLJeS1Kq0sQ0wO6KnuDfcdW7W0GCYIFCskASLERWQ5zhQSmZXwwndQtvG/bqNW36tRh/xcbiY
QMi/7U4Wxr6sRObd5x0Y3m8oZl4PHbVai11B1Ic6mWoyaWSz0iWnUGSbK98ObV/Vet/EdtdEdbvw
KqRW9A5cOL/VO/Te2OqX3gcWLKKsVdn4uq3tVr+Ax5f2vuhzM36mmFg6FgfDpt09A4kNEub3GdIE
CfhpP+iUTCAvoGC2cyEIWEGSUKOIr1PYI5pad0bFbxsRm56nDQi9W/cvazeMPjxY6pIw7VAU7O3A
/0R/Y6R1Wl1XxAnNN73XElROALXKvSxIF9bfUyy61rwbW9q1wtKSzvzQNBOd2HbfKPem7JLCDldn
nV594wLxW3kMfJ+vJUOOmreSMB9cTm9zuqzfPSxiGZok5FyYtNYujlXizO+91YzxDqKYwD40Torm
gXhmSHEwNkAA9AY+3XpcqCU0N3en4zKzGPMoCb7OXK83OSjXzQxr6IhDadmOEzZqtt9TAnVpcO5H
YR3bVBTIgupNNidfpr59tuY2NUOaJjpoJYc3n+9X7HJGDV7P6irWTQdbudTjXTsUTrobYEZyUqAY
zCNdGqI5Z06Z6F3mw/bVFnt9ANbtYyOu+u7RlKW+KGol/gwRmwz4q1UM94tCO2TXV9lElh53txfz
QoxJsyzMgmEYe0XpYCIRxeMMKfzLznzn98b2m7wbZqvfC0wMD0ldxVT01RNYsuv0yM22aZl/2+Zk
Z/dxLTiwJdkhYGqVP6689Boa2LW4vgFd+6+OrwQl2caij6rbNmisTklWCnMt2L+V7JbTlHq4b4Qz
vEquQfgaeq2BziftknSg+/lB1TXme7G4pn1Ie6dQocHOC0gK4XFnZR5sDLq+5Nns3PJjY14C4+KG
MCKoTKfYt6mR8gilyfZJOje2Flj2oiVEIQZNQKSgxcmWmfrVxl7yQCrJEkdZs3Gnul1esp35Dg3l
OisBS3PHWv6oB/tf6Ow/Ls6N/zd2FnxBXPxZ7nL56//Azpy/kQLBZuf7jvJdchqBNP6BnZl/8zyX
lR9cwAQ/k+qiW/tD72LZf3N817d9T5ic7N4lUuEP7Mz9m31BLXwlKDfmnCKg79/Quzh/kUt7lx8h
PNOWEmTvAqT9BXKx1zyeFNTi3KRy0YeJFVxwMDstXe2UpHl7W2m6zsm8a3nIrZnETYIL5vprNraC
k3bul1+itGYIvblfvchpLrU/mMjyPuhVoWOwgqwqorlq/TRst9aWu04pQtGq0lqMyK6U9Tws0r0F
rDfge+aEFqsLVWBfdUvncjCPY07fOM+5CPjBjReaM//kcUsJXQshJC/7gyxIDqtlrZdAjF0ynjyY
s/Q+aw0yg5oho5FlcsHRQs9IVRP2npm+2WlCe1bvlzSe9fO8IN7h0KuJp+4kmzSd94vVgNgsdDux
4y9ivVqSfgJFt90Mb2Sm9Xfr6exxzOTq7vgnRB+Orc3WmlgE2OxbR7TPorJwprSii1/itNesfJzX
FsSFxN1p913/BH7aGOGaDCvMedMbXHxNPf/UbddhPEdq5OwW00RsAG5ROJGmnPybatNuBDqkwj2S
W4ZiJzVKUe8QKyTM1+O4qDvKB0lpgP1UBAHEMhv3feO1n35uIw+q8t5eA7xwsCpGMzavQ+uU9WFB
hwRSKaZE7OQ21bdMKJkKE85+GRliMjZmGbaN0CvWeN3ZXd/bB1utOQk0hrA8eNnY+8GFO9/ozB6/
JrOyC8qasna4021N1uuCZ3LkY5DFekLg5A3HcSrHYe9sc6cvmxfnJgf5agfZmHprxMbtuIcK6uF7
jY3FPiy8o++rHQ/ygUSQ8kcNy6IZ3DHTKU7j1mPpX/q8CPqM++kw2ENGgID20A3luo+zsJx0h6RQ
TOW9XJAi7Ihzyj629RJJ6eUAAiwxFPziGBicH/XaeD8zW1rysGxOey8sa2K8RyyTBpmv8PLFY5OU
bC05YoFST+61mlCfRERaMScXqAa6AKaf6Fi/zWsv7MnnSAIHv12MHTJep5DcqmpdBoSr6EF/mWgj
XmQ2j0/j5NT+HlwMf0pd5mMZFMuifmdTL94o4503cAYPz2fcrOkncQzGLRNjjDJlTCBUnWlCkeNP
VvU+bbbzzsyYst+2mItQXC8oxi0df89JkV7BxyS/q3a1HwcEcT+HyeGeRN0Sfw5G5Xxrbs8PGzvX
udedeIljt/owHUi0o5Oh7uWpAfna11Rz4WNAdXU23d4gzlW6EmxMmDQKRMPkYYoVPI9zuCS1/mB/
WI29HS8gbLqzCedULKo1/bBEMeKgLLG1eGbmMmv3kPyBMtBkAEW04xRalsYZ3/pZc6BkExDOkY4X
ZdIq7nVXORNpQk6ZRsy16WeNPuXdUXp4mTlankgw0SUFnh17WKzW8cv9+0c9WG1/m5Szfc+nS4Ri
bw0nAkO7zy6TSDnsRXSftDDxojqdUffq9UTXErRoGGB6vSe/2GUxyqS4SZsgbRa/D/JJWz8G4o6u
BpsQSJY10Zvs2kns8Qsnnr/PLZnrcPbG8VmbQxmDGvZOfF1dWlqRoW0TAVzQ013IkQVVhzpuWO+w
ojjltl84FgrgNBR6UNHA9vq+ksI5MO/ld73p6pHG1X5t93Pad5+mgN8JDNn0AoQty7v9liTljT8a
wr3uE/7xDmWzCAlFtrJHTakp2OyKMAGWNjXGk9NunI5l3VjOLltbm/rYsahJ7CSmcyKNUFLh3jFF
5bs4sdyX0mpqBusps9z2RW0todqup9KToZm1b9oeEvPQYJ1KD3z/O+utMQho/LX6yv5wWvQZO7vg
dDuSH1Xf+zXkf0AUQ++F9WDEW5gDkd6lDftdkPcThRh037hrUAGYUL2KqOhnkmCI3W2yBTWP5xj7
Lfc3LtdkzpsXbTvmjyTO4le7cON7vuo8LDFukO+ZUrxbrlwNz7xMnnWN/UT+I7Lgf0ek/7hkdPw3
I9LYjdVv/ech6fIf/DEkmUxJTDS+Z6L99egr+j9Dku3/zWQscX1PIj9zIYf+a0YymJH4//hjy7ZN
z3Ssfw5JkI+wlHAuSIUF/0PM++9MSUpdJOf/pHAkumR+MUtAGtn8NOvvFs4/SemzbtRgFc3rSiPh
Q9/KXekbcwD1YJ5ZtY/pWohz6g6MURxn7fzhqENZD6FjL3v663aufJqcpwXtWabyiHveJ8iB0Hm2
nnmyQ2U8DtsTmti92ZXnuqS8IL6uR1JJ3SXBQJ6cHfvRMn4Wg3u0Mfg6nTtE4zgZr7X1u5msaNiu
WvtYeU4o+08CZgBny/xUdaKIPKtDHpKZw54VIEitYYflMAQUixBEfsVdhfJvhtjvNVA7kSbRGGdG
2BFW3iZ3WeH4POPjqbhICkrCKrLbRXWPcnvUjjaCxuVETVBBTvO5nYyzUAQfcCTKqWULzWsjKIch
asfewbjK+NZlZpDq6RB37dEgV7Gzy8jri0Mqzau25zGcfkze1AHH9xvggxGlbvK7LpGoDdnNLG5q
0w6r7uTEHFg84yw0BVe7M577id+/H7GGS8KBkiid56DJLuIz4gZBlse+CE173c3DN7t+pMrvMcWt
s9WHuntR/m9ggQDigVtv8x8nYd1yIZhY44f00McDutbxhsHgZVtc9xIVkxHLopK9L3lXKhmg+uJC
T7/Sfkb66EalRMIJDvAK6bFvkXHBBB8V5GlgrShHDNtrb0zNTYHM72yU17b4SZHuOw3coPK28QFH
BYMcGd7N7Nenac4dJJ4Dc4Rlf8bjVh0KkyRNTN/97bjVZLnJ1xEFDTVXqFL5kGWHtArNBRFTz+3s
Rl4Sv1rM4JaW9i6Vb67eDnU/35YjMzEtIv15ldu9P2zpQaurqrbQh5IRkIA/F4m8WsRCQQvJWDTs
kOc8zXsxk6dvLTuWAkzKIxKd8auNC77RdXde3GpnIkF0+JJy0X5bWR74qjwIv0TgovcW9E/QCIt7
DZAySDb6pGJ146Iumi/wbxNHXpyLIsw740DmbVgKpIO+mRysCUhq5b6piFge0YjPc5gZBCUUM/H+
S5CORjQr1Df5w8hUH6R0gy4AKUqtB6NRO1vou9jLdl4+7cvJerCFE5rqSeg5MLvZDpPOj4z+Rgnn
ZAKts94fbfRygWec9SRoCYsKQ++r/ldfP2NcTc3XOIVVxVi2xsWuJsHn3vL76sT+FgJBQQAZpJ1b
wZj5YTX+uBABbvWA+vlkpyDKhHOus4snusRMUKXrcTHnx3GRB2ur70RDLieokIOiMDAq8jSU+TjX
b7E2zhasSFbISKRTxDjT783lNhs6/gY4F49Sny07dGrG9qbNd5txpWji9mEu86ipL8rAcUY6x5xx
GuRj3idpWJZi3A/jg5WNaAXLvT2cFzE/jW122rBF8/DrqRsilNnX2VIedboG5OXaU7LTbhyONjrH
zQLugCcFWkhndwpjRJXg9rsu5XHP3BN7IeyrcV/nH25qf8cJKiGRBuP0TGzJeyx5GtRW8a36rLw5
JEs1aC75nhhv1+VzgHAAuyEg/FKnYyngp547+6WcB5K5vJAg32BtmSy3r9j4rnICPVBXNfIR7dZh
yB6yDHp1up2k9q82x3rniuerXYWTlXxaZF8ERf9Su6gmWs/cSSO/LuUQbNkZYBEgOC0hPtKzEvM9
7UaQeGCpA3C0QYB04KXZkXp4WN4ZGsYxFxTHHIBbTHJUjm+JtyZ/GLY3X/306c6eEf6aabWvLROz
4OzvEnM6IMmM+eURhsIi5XHoldO3121nmL3rbXnCiJEOaPWFeoCofu4HdFNJ99EI75Am6Agt4O66
rNxTUbec8QmGlGtldSKyRXrbSdI/SPBr4aB08Uko671hQyB6fnvvlf6PiacWr8yDaSFQc1zzo+eu
6ap8+dHNOguNyqcJPKc7ZoJIJOIkgFRpg6FO78pSPtgAVJWUYuWF6asuy2+7uFx/+JmJodY6xWV/
M2+IH4Fb982gp9u6Rn1r1XN2zu1xj0bPPLbCGnf4dfJgS/rHlu73EMiV9870ilM7mxc1ZT/Ja6dJ
lze30z2Om6J7cSoibjSXrMnY/DXNvv2GaDk/dgsyssmltxqxXv7eVWsFddacY2kuUVLF0RAXYjf1
fXzocc0EvMC9oHFTsHuVjZVcoY1MToAvDZy1r1GIjuMZ28r4EhNSEwH9IZFRnES1xnGjB1yB6aSg
6Suk3rMXJL5+7ec+lBaXv+/ND7LweSLTm3axXmKDBCBpJqCdCam/ynr1V967Tjz2kHMHEPr7aVPz
ibLCKDPFG1NrzN5vL80ep12SNN/CxBjhEefxabWNd06A/rZAuSMhBbGfbSFfrI34SjPheUqtF1vG
53yiBVukx8Xf3iiTi+Jt+aUHoEZegdjbeglX6Z5Q/5+sQemoR4kSeCNbUqV3gkspdC51f+5QEJad
jtHQpm9mNb/X0n5rqF5L8k4D3k6ntGzvy6bbG3X/1nnzgSLFNMIwgPzWMlEeV+2xTu4W9imEK+D5
2+V6YWOHNXRlO6ehMIxjqQsaAuBltDaG42YmcHrj1bC4CnW0310VTdVHZj1Ur3TRq/26xkvUyt7Z
sf/2Y+gX/sq9OmhnOAi3Hx4Gw2miUvTirkAjugEBpFB15hCPz5Wo052AKf3hkvwsOWW7zgqbVJA2
2bsyAPwHibITB/n6yqHdaG+OZLN6oTs29n0VU83t6qy/qebcO3RivQQL5ygpQGXH17hxRXpCQd08
xNKp1wCnMJf/Ojn6mPd6CPO5OuRbiwrDLhKv4AhVKT4MHWdsLUbtnz0D4IpPgvjQiyqtPOctz1FQ
knZxxVPd3+W+8j7EagB+9OVwDQy3jBxhvfxRmWmNQUxB+Pg+WQaU5Y3vNV+G3TQOdAamwErJfvQb
sIyO+/WMwqe4Ro3OkpXlw4kzUe4AgdY9BbIOUl/b4xbN10Np5LRqOEnyYM9cHIO14t8moxp70q/O
f849mrkZL15HmNzTIOZmv+ZWQoGD61w7Szw/GX26fAh++1s35UKaSRSK/AxDnOp796HGd3Hj90v9
wK8Sn3S2PHpFPEVlBmlZZd1rvlr0bfiFgtAZBSiOtW6/xtnWJDV4xH3ADfmliu+5jM19nzo9gj8n
Zh40ryhJM25Hq64+4bKr15RM02uJ64lHD2HHuCp+XrWtSVT3DTIQqAsaLtMXduv5mva4g281EQj6
LjeKcp85nhE4UrVngLkuMmRO5UT3tlpGfPDjxOWRNJIw63a9zCwkvlt9hu7Ru66S67Ox5fXPEmr/
FSwv3tV1Ph97LPc4+lLk3uMa7+1VuS9e5ad7Y67tIxYTK2zb2cj5uJit1kurnp8nD35myWADHLuB
bCIxxpmyR/QYv3RNr2BFO8Wk91o9bG3/kSbPLTniOzOe8hu4jNOc6ZoRzvKOsZxPCJ/Tu4Guw52Y
p2etCKdtgUN5Rv30WiziGfhhDjezvTHimQUoVpgHCQCvJq2/2pmlocLRGDjogex2eeqIMheXgYTZ
8AivEZ8aOKxrnTCwF/pXoqeGCd19t0bvNZvIH++gI6ZM3sdi7s/uJK6z/Lvgs4zWQj/GWT/cmxk3
cZzpKvpP9s5sN3Lkira/cuF3NkhGcHpN5igpVaV5eCGkGjgPERyDX39XVrev241rG343DDTgrq6S
KpUZPHH23mvr3Cp3BaKnZ7kvAIwYbQuaDoeMzAhEJO4j0X0VpjHH4LWJSABWYr7DwfrSTMPXQfT9
1dBfoimq2qRO4x5IBDyZSb61l3uLyyUlDcorx4UQkhsr9v25PENW5xoSNVyYIrks2yzgjeJHV2x/
qgcOU4Zi7az71qoNfLLR2+M+eU7zRZ9rHKSnYcii4msQ9d125X37o/DAsIssSU4a4PxudiyKCRI4
xHvSB+rEQ9bDs0bnxp4PfX8uqxG2GDTrA8vSgg4j1ZZ8Mupomy+q2aY6IGDaVheNR6WQzNhqTTGR
P2dXD/nKPQqU5Y1Zh9blNen192leWMRVXQu7nff3dtZt9tkPildbZFedsfr+ZpgqlLxGpiN+Fn3s
LJ1gUiptL6fTjDX7evRwf6CvreWOurCDb5wfhd0d9KiCLcBMclSO/8aluMBqT1NIW03xjD/t9GuP
8L+Nyt8uRtJ/vVGJs4/vf16nXP7rP/zagow1x3rooer8kZb+w68tfpOISa59sb2yGuG3/KE4ufyK
Z1/s2pJfBXryj2VK8JuU+LQj/h3ZaME25r/ZpfBb/2mXEriXb0tiTJBOxP/CX7/+p10KBj+CMo5/
NVqlYntHDKee+RRkUXcKE4a/EMsL3L0KHFH5KKIWhHhy0ZTxsnBfSFQJwq5co8fIST159H38gfu8
JoZ5vY4ItddtU6h7N1jXOfbTIor2hVScU9W6WoPBhlLn3b7XjaufMmeMhji1ckY1zowiF1tQdx4n
01DRRWx4zufttVfoucdLN5d2fWmK1qixvs3AmKeJdONKQeLkPsuNJQvb5muWd1inMHphcJP2oc+F
yA5YphtcL2wZRtkY0JeqxjHO8XS7aKuxb3HSOwS1+a7sm8a3ylekl6g+ltXg+K8hMa2PdOjgKgIp
Xze2atyvhFLghBodtfq2Cyirg0T5NHKL7MJNnRBTZJ5ZPcd6EfwRW+DGRtzPY73qW+4IrfWqtQ82
DmGHGsu66Qm38I12SxljjlbVjU3hCP0NSVqLLw376OyelsQR61aROE33fcm94ofCyMRzOZxKuWxZ
m8v0Ic0i7pSepWWDMUm3Zm+YH+JOoLMzAzpi3Za6/cxUYH4OeO0UDp9RBEiCXeV/kaayj33SFRn6
PMDsfd974zmsGwo6kGXw71q9635RfZ5YR4xbJK+KtHHMU9ja84/Cdcrurkr8TKPyXwyTO5eJ+VHl
Ec9CC23S5qF6tOWU38FgLI8zG25Iv7gZkYp6EJKJm4kHM9e93W3geQHQI6EFPIr7M2otUhoX9egc
UVRC7p1+3QgLBcHtHttYVi01FU9pFtiSp3A0I1NwV0nb2AyuokUDAwN1FJto7SJ2BrYlBuphgybp
eH1xtjHhebIKdots3fB6SOfM2QopFnNKHRFANW1n37oec7+uDpDew6/oX/54tS5FkV2RP6WbUSXY
2rc9VkK9T8JgrI6gLlVz6tvZe/ZnhdOFc3jbtkt/mIbIZpLkBjER/PO7G1PX2S2M4X7PMp/2qDHS
9S1tP1yelmS1zglDp95PgG4ejDbMNa1n9BHxZrpLs858wU/ibd3SLNZtSIL+bm4bJ4iX3m2wXyF4
PVO42RzdDJWI1CQfiV1vasI809gR2E909eDSlM5HiGf4qVOuvFvcoPtIm9R/S3hrUcmOHayICcd1
7cbY1JrGVZNaZrNWrehOpGuZJkOMbYxldBOnm7wvS+umGMvhxU+87HExSt6G5SW7P7nwUBly3ayv
1dMwMggt3zOSzQmluskgs4CCVIX2lWHo5nOpBjCiUyepLCP/pIJosxSC2RKaAI963p/4N8qoYo7Q
zRI6B1wWw8J+yEHLfncdt59hv/bSHh7wIk1OPDBS+XaMEbFw112y6LWtTyWbo7H92emZGQ7vUZmw
WthiDGb8tJemYLa9BJMn3eyoiZv7fLNU3I1rmNGjcoif+WpBbpuxdci9brSt0s0iZrmHSNFEVbwE
vPiECOzyMUm5RDpnMffePD/XSRYawbCmAwefYpdVFNc0PdjXTdrJVF0QsYnY9EEzZU8gWQeayBsX
G92HjNK+eY6GsfHfqK5oy8fQJby4H52x1eeoHHJ99pN+zXHQZRp4YjuPzfhVZwt2tIJUG2m9cq63
jXa4OCfa8z9GFpcXr6AKjnWUywNXDegUrV0TiOXejUXdwrXEJg4XWHclpsp6CE2zEOCpLoDauij3
/sK5YNhx0FTGH3RGB9JXYemH91mjMENOWKF0LjTh3jAcrUM0AlQg7NK/CcESsNa0xFN6s47baWbS
z8cpoiO2b5zDUkfVc2Y8LMiUmLA0BMK1c9ve3ooBjZYcgzw1+AC/jH43x7N2yyNaqX/AnYzlrSNo
syHS7r1PhuFzmJEo63Fecfz0BFCyqb2JOM6tzaJW81hqD4skddLDjsuP2CZTDSPAdRHA3aYP9AaF
PNpLQWwVo4Pz5JX1/Wpjf2zTerzqRvunLy3nMegEYNeC0MiG2604RVkH3dEQer02vNYHoAyfg1Mq
/Z5RmSeuRsoK1PeEFrD23JEQdHZlEfAD94Ogf15ccGwxOrcwbzmuiRa9vmkbDAdeLZPzoiuZfkdj
Lz4838fs6y9jmd6wTCKrmxSFlWz5gLhbMfOW2fSpG0xxlOZzGMu8b+4W6OuHHGO/2bTwPuCTrAs9
4NAH1MYNg8bsc5nkbI/sNDxX+do3W6fkLFVkWg80cZpY6QFGSxpxF1FRbb6y9pLrTgBdi4jxl1TB
+KqigXzHLVPsrbqtN5aDYrBGkzpUogvfvXG1t2rG80Ce0Sru6l4FAChK/37Q2KvjvozSy062WT4r
S3AvFGX3wSyNi25kpbJPrNl0KI+mRO2BVhOPSTZ8TL7Nz54UOI+ZTcH+aP3Ww3HJbpMynWlArBm8
D2RlzbWofPem7jwv2BQp7nmDXeUn5IXUHPq1gT3AATmCt/nfCD2YX5wisl3/ZoQGV6Tbv5CN+B2/
j9GO/5sThoETBpGHVesXj+j3MTr8DbUS6xYzlnBD37m0nP3duSXISuIrZbq2cVb5F6Tw30lFvwFQ
ubisHAc8pW3DP/8vnFv/DMcKhC1c1yOP6DDiR0zyf4F7tWXvJAKbyWSPzfFyyF4rMU+7wlrNfwB8
/TM+7O9fiS/Eq+GSYbugtP40rw8Up+HdrbZVEwIszZRHzEHaZFLqwP708W/+d/zR37+gL4XvB4BP
vOCvJM91TOaMjr5tlpX5AQXAQYAbMMGa8MKKwINSbXgkYRpfdGQ9/+kN8B+zgX98bQ/MG5Y9WrqC
v7ysyezk7Ko412zyDluQodocpNPj7bBbylr+w0v7//shhj63MSEvrr6/0siWLBka2VFE6GCpeoGW
Q9wAexUj/NyNavoPSUT09T+J2L//3cKQtyV8LR+h+iJy/+kHmTsmm1sYJjooUONc1gJDGbzKsvBO
CeM+odBCfC1d/vHvX9N/Zq39+rqsicklcOo7Pv//n7/u5HtlV4btdqLoJl5BCnnl4AOXF9+Y+/rY
WCyA//uvGHBfdUkme65/iR7/+W+Kp7DXoa63KXtqVnFDKNkK+pRlg9x9YEFOmUg6j+d//0X9X8Uq
/3AJ8BeTwCicQOAgcYJQuH958wTCa+VCnH4aLLI0hrmOoi0JPwWnvhTf58BNzhmc7ugYJK6n9s6Q
+acsGe1HayE+jxWoZ+UEFcPcG7JL9rZxQvHDGdYJQ5gYmBhzTRBhMOVF+2ZavGGVlZZx6YzN56zJ
aW+AH8ivVuRrIntu79RPkihguwkhHmWbvsd6tWNpSaDAX5IpoA+9MV/kXEz32dAOyzYER3w38o4A
MkGgMLl0kHRXlttyNYa1guvazgOSkZXkGbejfC5xUVsDMDFW3nZ9PCmnba/DlEdcsV+0GS5aIumB
fIvWxO6WRFkBZNV00r8EBmtCyMuCPxyRpfFx301z/R2he3kl0pj7h9zJS8wGks0wpUbefmbJ2Wy7
zC8lK931cvluIkW3OnyzXZoV1AxKZP/5QHkhCzCM5hg3QzQ1qh+rYH0HHZMD75Ec6fj9O8HCry9a
FDuKODaUApbvKcs+Fm+SN9c2Uo3zNHeObA4Ry+kQv4ff0EgAH03sencC8o8+Mdx6ZnFlXPUhCKvV
H7ABTIOBLxIV30XrkNPgtlGsqM8sPXyvmJJj0cpJPgusE8CwFjiuJ+6SmMtXCw/tW9HmKBCzmTzn
NRJZ7zrobX1Q3wJm6fFszhak7l0Bxjp7LuueLQJzoZck24Vuq+4O64dtXRuFQrwQLOsLcP4lAFr1
av0aN4Zfo8fUQk/hmtGMqpxvGy4N6kvJfKdhISH47rOhzr1tRfGOHTvt4s+cg78GKWMPYYlPHy/X
FblKI88Zo+uKvBFGDFQgPKxAbpRd1OmNwyhjvWY1r0ezsan+IKKV/T44hsbxzJtLOZy5CQPyrjez
Ev2MWnsZQLEIqJkcKvGQdN1gd5mQ10LNz+XWYQhMv9kj8LMHGS6J2OMyzlEgu0vWfuvV2TK/Uh/V
0lwQ2VptXU/L5I0PmMaUMZKn2ZoA1hsabhv8HKuLnFkMZRnFhk5UPo8gjdLYhqdDbMdnFV4HirHa
TkWvNiJPB2xnvjSv2RTNj2ZZPC6lXY1+y5If316eNNZDGs7zKxFadT9KntKxs/aZs9HR1IH0qcrk
XAXafxOId4d6xQUYsy1CtgLxhAjLLUPe2l0/sgMD0UFcgJXTAESw9bObNFxaPn6FcR4y31mfalLc
3yxg5h+RLqs3wTHyTbnRMjIWJ4Recf5UX1NkxE9N5ul7aRLmVTfxptiuNK7bJcSCyw7GkFlrat+6
81XGZa8NPPEtDQLCh5B25EMDJFMhXEe8nnUbqMccOnDPsnklappw08aQnHkX43DofRCFWtM4pVu1
j+Vkm/pd5cLjikmNJxma0ySb4s3h5sOfyJrlu1kEaqXyixX7d5vA4cxkmQIqq723NVIttvGxBPNU
e0ViYc2zu+fO9hzWcySCKdfus4QCSUoIyRSTsuAKTDx9yyqf2oqs8XEFk7jEHmHJZLW52XXAXkK3
5AcX1S6MJJOI9mqOAEayjHTyR8tr1nCbUGQCMA6g72uHXd0mGRik/lYj4fJmV1FwPwBOaHB0qoT3
u5T1ez8VfbQDI57Xe1lQB8K1iST9ziOOVG/qvqnb6wT/ZA0Ffk0uIIUMX4d2UnNOqCZmOekG6X3/
K9de89c6hUHXZV/y0M/nXa2llRTbgLMm4fJUu+Zrp0ednygI7nDd1CPYm1UCKLoik+74h96dI3+P
cNom23aC7rRBkhBy46oqPwu4Vsmj7pt23WP6FOAlCpyzD4gVbP0b5WuEQUKjvO9msJVbWcwa843y
l2qHgiqH3VxZYT9sesp10x8IiWn0lHZBmt5giwiTo1wqcLwysixxPRTVeompLVX23ZH9pG+0Ck1N
kgmf98lRquN+Jsysvpbd0Mlrztwg54PYdiEPaqw8R1Y5ffcNabe8sTjXrF3CLIjJKrIwxiNud7U8
8/da19d+DBebFFuSGp4nEp30vizgmH2ZaNm6xLpnv/jUS21bLBzwoOLrFya4UVaUjz3edqHST79x
UU44CAghb/rRoI6Bp8OOMk5EU7ddPucPFHuv4thx9LGVmNynFNDBTwJC2T1OCKjTgcYmMraW9Z11
WH90wnoBCOS0WXEolgyd1TH+5ZPH1bfaTECzCOn7fKl96VEEgGEq1ZSHe7VNLLNuYQmAfJzjKVFs
74akbTVuLhl8m0LVKRzVUX8As2x5uwXryls/V/I595ski61Zh996g6mLIHWvPueMZ/mOZZMSG5k6
aU3rbsjGaF6a5NnH1D/1rBDYKe2RZpdX4YtloHrYKq9FMYaXn/e8VqcOVmP/xawVJpUyyDsUaz8J
FxxCeryJxrZfz3PROM6DWLLwGYcxfsKwC8J112dB2MfsXycCXmuBR2z28rl9mDxMyqeVjpZgi2xW
ThtVOkF9NQX49M9sE1los7AY6pdcQ7B85fAGFFhaUKQ2TkdvWkyAI/iegol9xVYSfXiDb92ms9Pw
kxx851aAoXtFPfDN0bPzro1XLRofO5zfiv2QtliJFn8ZYHGVdagJIuBWjlseTGssrAHlsbQdrztK
Tnn2vHx8SKpX5vKyWuEyxb2P/T0mXJa+s8w3pB/Ix2ymiekHnTiz3t3Od8995RRYlmC4gsdry5ZA
YeKv3+Va9zdtid3orBoWfgRbYUbuiepRAA4bL9QvM3gEa9/nAM4+l/AC/GCln1THBCnFOgzjukYb
C57jcNWHOJqvFivk4GTAUMmeTHyf7i0Wmzn8UKO8a5Rdv30kCxqON7pcpuyaphqOmY1klyx29Ziy
PSsyRomYhls+GENrcS3auDPm8a2jcvkqOauof14GzG2ilH21NXbQ9Ds4j0nGpNanV6hAWFIHdk6f
gbPim0gD1zCRRua8wqrTO53wKGLSqctoT4TIsBAbaMjZFGAtHegUozDWtsOr4X+f/RzjIM4WqQmf
BCJNfhainfTB9Rc+k9Du8uKljkRH7DXi5Qu/RblfVLuKt9gzaN72E+YPqZ3UNZNmMRiQJIZSbH+0
qW3WKzLKQb4lIeH+nJYqvx3Yo771qmGploF0me/zmsDj1rWiOooJw3N3GmYqqxZ2xIc1QO0/BkWf
3Takid9R0ZoXzwl0EMMuGP3tmE88tcMpzd8NqQzw5LLKQJBgKcZPG4Y//bWt7iLL6co9go5+U+BL
ZIwvgGPKp569vlndwnzJ9MQAyPmbWhtjyrTcllAt3vpeVpyvzqQMnVemHA6TJk2JtUlJiyGidykG
KtaXClJrg4MyyL+HqsDL6TTK5Wdoe/M5U+risC9V+DGCnwHAoACI8aO3CYq0RbsbqmT9mtcNukHS
axtrTssiII9SwvF94lif2eyp09Q10RIv1I8L7J0BnDy+z+pj7Mfoq5xdj7C8qM2krAPP8uwkevge
2IO4ozByqUJsnFzXT2uTz4qqwwVpHDwTm+jBV30aI17WX8k6Eh0GRCJe26GeXzqjmhdZJVSVRXzc
9wyi6TnRhX4zwRgVsNGckpD2UD36QFPR3eTsmbhgW1nwTCKEB/jOwgN0GSx2mDzs93FBI9oIBzNs
brFd3fRu4r9gjuzv+nldH4e05CF5aUnIWWAu8EjMaFwC/I2X7TvtYF7Likw8dsmF3NwhPzbXRbZI
OAoqAQzS59EY4eoiLXhIGmPu8GfmbSwlT8aaIhA3HoU7RMS3K2BqktHpcZhHrgERAzVoYFM3ewe/
YhM3ohpuXDrecCwlBfybX1fa/2nrf3M8thT/ejN4/qjyP4vrv/7z39eC8je2J8QBAKF5Auy4i4j+
+1oQDPBvrrThV7ErY13Ivuz/7QVd7xJksH3WhuxB7CDkd/19L2j/xlIN6BVpBZd/0LjxX+wFyUaw
3PjHFgKIls93Bg8NqZ4nDeBufv1Pa57QsWAvlP1e9ovtHQF5syivFjsfXsXMd4anxdIh5FhIz2Gc
R6Qbt1wMlbqGkTFGB89X3XQvls4NznUxBMXJho44/cwUSsd1MCfTLqqDbjz1ZNv6kwsBkFod5VfL
Cb72JSG92lmy7/DXjs8BcxvjCdk+ouSrbh3Q4Rwvr8QmW0z8icnB34SKK9D3kDoNJCuBTuVv7QYp
8jvkpfxLTVK724JYnfPv6IlDEWtfa0xgIIbllyzX+W7NSqeJR7uQAQn/lTjT0qwV4pmXOcmjHcyR
PsDFIn9uLD5J0bc2ms9TkNRboUtonNaNFrlIeM5XKG9Q8AbiG+MACZdDaehwhLdR+Gzb+n2McIie
Fi51NuMaj5rVDp5knr1INQBYVWh4FDmBYd9aBbCZw0jHFa74TjBPNmmAgI0RLgSG3iekAoW1YBzu
uiG9nqNSXQVhnvXP0mJ0OPh91pNa5HB5XrGFYpTkb6CbU7m04gtsz+RmDIOg37eltWD8tdKWIEdX
n3qopD1bWu088ljgLOZ2Ds4ChxgWLNimURsnSjr3gmt+FDs5LWcFF/xs+SzCJV/2ICEW+0Adgkgh
eatExBXD5Se7pORWJMUa3OkZskaNWb4CsgfQ5M1Vo/kosRDczTnhSdJ6Z+Km/hbSvMWFOFT+fWRN
HOqDezK5I35AVMnWA+PFTBi+o0Ul2zcLV5NvEuNUGssMreaAqXgZz12x8JSxhmh6zX0I5xsbfsSB
CJiu3lFtlTkwACXDFvt7RzZhmFVyT9VYiM3UsZEJnSktgx/56FXOj3IN/OWhNIOaT9R9RfoW0Z58
6mbqKsFD2XZwcgwHsQaC4bjtAaSII8QsIvQA+4rSZuxdcvebHyQBarpl7JmC2HGos5fu0pH+FtjG
ziG7e8n4I7esC+A7FJmGbaUnDLIHbuBM7v4GuUcyS1TQ70dItgjrNo42vaNvMSq4Avd9+xkl85ie
vGlRwQPPeJ0/sS5g+CYzAp6YaXolwYEvUw391x5afHU7hFVQUa1n25VzJB4YOrtAhB6ZuHx0sILF
Ar5HaBHlFnXgnvyWxHRZ+OGh9C5j1Nw3tyGyWax6cc68CddcORbmYVjT4L0rVcrV1XH3FCZO7yXk
8Jhke/lZz7gnclXCIhjs8bLpwHbDdxbtIWg0R6ss60MRIR/E6CUYszGWgr0htOHGybys1+4UVgDw
TYN2HLgtshcVHXFWjuOzGUd9zRlXHH06fK4ako1bDHE/C5Ykt0uXPFbaCe/bck2v7Crgdf8FHYWx
6PMTnfk8aBScLzVR18fwF6E0JxB1sDkJr+bQA15K0mneG2sy+9RZ/Cfb0+tdBHLqCpLLcKONnmLT
a+BjUciEDcsCYmMkphdZyw5s4y9Qav4Lmjqv2j4ol83hwPRBsfwI9IhprDkUoGOOa2faN3oKgNvC
y9qFk+z2QRbKaSOBqBB0SMKtM+A1GDpwVLbbWye3yq0z182v7Ih5vRjD8E9DF4KF7nELLH1/Qzg+
jF3SJ3AfuxET7TBek4KJdhVJVyhaNejmyZyxZCyf3mTNRw8h/H7o4VdYNhg7KR07tiZc6q4kdGAh
F1/LPByukAmyV8BsQWy11Ewktq/3wTJij63Bpl/Qsz75980Mc/iwegtEwWosbvPaa28KS+v73Ory
E8wL8wZ4n12LLyzrUXEJcL1I7/NlHl9T/Cl3aiCzM6YtQ58yFa/IfHCZ3K/tpqCctbYjalHr6cQU
/5GuU95uHP7jy1veOafrpb81ZOPh+X2+XZbR3dcdErBkibuzIhEdoW/Np3EJ3POSWfIVUJx/LcOp
O006764IAVxPru63K8VBl0eWt2tJMB5lH/Vb5UF0GYFlXS2Tl5zTNksOwvLcI+A+/cEVWe+cXuDS
7Ipk27s1UdV14IrD1tfLXfdezeSLwCnelCmcAsc3glrFJHyr7As42IbjBdfTykGHJkMb45Kzv3ZN
VTzOCI5vbp4vEMdDlR6GnAq7NhjEVycDdWD9QhOH6QVTDMGteZaVdwdtmCeiZbv3lgyhWfYZkH67
M1v8G9XdFNgPk/aCo6gL/10jTcZ1Pot9TlIiNqUIr2bZiJfIsDktXJDgqbd8s6qRowWHBOxkC3wL
wWQgzXRgwmWMu6QQD3bpk4H/hVtmGhrvBz65pLFYsHJ0hbFuSHSoBOuIBcD9PKQh68hfuGYsYcNt
5lye4qQ2G9YTRVLpfbOK4E6lvrpxy6X4Of9CQI9/AKGTPwDRwR/AaMhEDir4YWbfL3AP+ayC/PR1
ZGMCATPXWK/YJpLv8K0d+ZhCVfROeHmp5yKeKp2wnCQaQRgA6KAImdNR/DkBM/vBvnh1bMopR0CZ
8VTaGdXIpEvqH5AN/OTjsqAp7U2YesP70DvtCZwF+xk0iP1SkUQp6+G9wo4QB9EMSK/38q8weLLY
97PqsYS2Hh4soEP23g4Are0i1j77hi7zOh7Dur0fLvvrpkyccxFBa9SamowNDiOz96itPJbrCEZD
kCiaA9hMJgBxIKeeNoIhFPpEGcx0siyT33BjrZ+bcQEcBvS7/ca+l8HKayl4B/rcbpOGLlihqqfG
QzHKJR0GBGnqWHtlcaYJsfjoVC2erLGbrd0weCPRUSiR1byyJAdXgzoZRual76P2CAW63i/UVv0o
jAGE5uZQ9NfgYyb+sLXTwLkLJ9DzYe0P98FItmDDH2g0ek8wnqIiz6wN2fSG8cxlx1X6D10fhlsP
kSjaeMYKv7kLG138TsETzqDXJDHDAyztCH9XVgR3qDBiry6Hlk38m8znmFQwAWeP0qu2J863pNp9
mGVSKx46VVMcVtGI86jW7H1ZogenzsKvHdPv3ocMQDwzK76qgv7mzTJhRNzWSQdfBwdJsfW1X78v
k6xZ7fjukQL37ixMCsrCU6QPsqA6UnXvuptAh+NjmPsLZvdgIIK6uh7YIG86waxqCYcqf88tkn0E
mZNhuniuGtm8DoHJ4yBB58JD3y5Ytdx2AcuVo5McaTUlWquIH9z5a2i/jkJhBL3gn8DOp5P/ModK
fltru3/iyTg18bCwffLMWN5mTcYZvgjnBL3fecxM6J7ZMKbPdZsUnyUUT2JRY7s8Ta6t8EHVl0d5
TVNYgwZ5BhTWnzN/sc+1UxMl4o+IyOl09s1ar/4jAGF1LY0gtBP1paTYYGWO6TyTPYHDTc+yz5d1
v7JAe5jAOh7gVYJWwdizkOGL6qRHcJtyakvcVgLnrJvwnu/0RVsJCUdCcaWIdYc99zNUavDOWvXa
fEGrWNIXVXIf+1IQfGWJy5Z7pd7CFvP4yLo0786W1SbuRoqQCEjGGgO7Vs4NhsYZwAXFdBXViuf5
qBfLO8N8WPsdVlcbUFfVLc6VxJfT7IMJ8ttmciFwHENvqnYXnwWWoQo3HR7Uo3bqUygUD2TuBXFB
DzZ/LwJRM0hXIPckcC0egBvmte5Ui1ndWLNlrufR+yyhDpzh3EWEyWVxXZeos3UNFmaYZ8xWI/6f
OoAIVzksGgYgnuSOiuvMo142yKruOGR5ffLRI06eV79NZXU3uoAYKslDPzDTG8wDQKZ8qkGZUSJu
ebN/pOKm+MkHVDykHN2xHGb3bZiX7MlRUXnF6iQ55IHyzxymhIgtjzSDJez8g81mdY1aLD5sIofD
7Wy3y7el94P1KJEIgDiMy+ycJsN1cAt0URe3TPH+u+egtF/Nk1PTC4U0q76gGRXVS52b5UfqSB59
EN7DitIif1KnrEr4zpoucI9qmoP3MWXZtBOEapO9rPPRPtmiWnD2RdI7zQidxTWaM1fYtYbSs0OJ
nAoQ24WFdA23TR1BsLHKDIM2H7l7ZbyFg5rJ7DTSJySv3MWb2WCHRi0f9DIlBKPHMfmW+xqU/6Ja
gEbAOCzYx10AyxOdPMhQtmp58cKGQX1nwQl8csI0HeKoHAXHuUebxdUaXSx8vmPTf9V2eRJs5dIJ
tfHEmAa4kxOnIlfYd+md41UBsZ1Jd962n+iHj+s1J1kDAjf8gWmiaW9Drn4+hngLIuI4rX1yRITH
zLBaFj9tK8jkTXbRejaOi9IUD6uqAEoDj0LdpBf0aBXjs4fAcJVIGe2EGZN9XkT2lw4RgPBlIo9u
Uuhv9jpk7+MkMirtK//FGlCrO8qoDmhdUHwb3LQM58AnlRuwesvqpfo0U0KKESdvdZR25V6HSxPt
lO2/VtqbeOfb7O4z3VtX6ewuO9yJpBIt2LNFw28jCth+TtR5KHpFVvHtgs3B5AeudVebmkKHsq30
0fL08N1URKfs2Us+OzYonIFeJ6Jtaa9yb5yuwagd2srgWl+zleIQLoEFW9UDqRSz99mD0Eqfts7B
JRd0VydOcm2cdGJ3Hrlfjd2su7ldnX2QDs9Ba6hJrHyHgFSpr6cWs92wNu4NcCP3nGKDLDZ9p8PX
S+J6t7r28Claa7yubJ3tMStzdJSh+93qBn2dsaO5Tw1EiY2tiAYlJiDUh5BDgMEbqyKGCrnEeEK4
v/OB33s1eNl0tUNe4eROGBxONbG165lM4ZbrdXkKsBsPO2Lx0Q0UmGKbeIn30Jq0fBrSFNRDzwtC
lCcZT5TdXAyUrnMyeACoJlmSa3w/89ZlzcouF3O9R5hg1035cLYrqquOcE+7twL/Ykngd2rG6At8
+ebChQYlzyBJF/qVRdgn+NLhfffoSdEy4k5Mo87we0f4/zaOf7uQ3/71wnH7o26/6Y8h//Z//i97
Z7JcN5Jl21/JH0CawwG4AzW8PSmSYieqmcAkikIPOPrm62uBEVYpUvGopxpXWFoMMiKEewFcdz/n
7L327ZPpv2GB+1f1419d/PSvLQra6udm5Pon/dWLdGwYKJ7SgcPJ1Kflh9Dpb6eP/Le9ouUCyEfI
Dok0/J9WpPdvRxMpAGHf08r+q0v5dyvSslcbENtkQC+F5Rkk75/0InEVcZmfm5GsOz4dyMBe/5Ie
JvKXzcjBLwfLWqd/LPoj+l/KSqDrfTKb6kclOLxu2tnkJQGEBQeted2FdqKR8rPh3A1vTo1RtCly
ituNJ5ws3IUg4c6wLzDeKCBa42YuliU54l7S126U1F9V3wMlyWDL7p0sWb114cRJP21ypl9NiBhv
MzhGsHHyk94yWyepJLXjSgGvQNq5Q/ORXLhRyiRwCPqBvhvyno+WWwLNb0hVwBAaVdG+ctgNt4qE
umbrQJK16CQsTXzWk+/dARArJKQ0tajHOA4xvBKo4L+rMsV6NJVV/j1sdIbfsariS/qWCMO7TEG5
ChbdnFdOyri8mRUgvMYfK6KV5lYMm7Gpww9wV8pHcIJLfxo8PwG6kFScG0TLfKOtxtBC5pD0QMtb
q/zSu8us1gQzeRSdRMUyzaY84LSkCxx4HW7cDHgvR/JA12Cwx/ojTY3G7MGtrIVNC3R2Y3dOGUHx
ZD63DWpvno9VsUBfl2Q8UtaNwfhpLFn+IJenjLixHOdfaG8V9o76muvofHB/zJA83yNZoOtiCDK8
nXJrcU9dEpgf2vLZsoncHKaz2iy4RCygwcshmIm/Q2C1Dp1dSFATKp3Gk4ektXLuCH3nO2wROHXw
/4t7k2bel0QPzMHwL/sP3oAK6yir1HmowpacP+JIIV9o/GHgidMnCKnDw+BMs8+bsTKjfSC4N3Hl
ut91j4ptZQ1jXp0CLMAQ+wYb4I5x5nSPMathbtT3PrvuYNvqJu5CjqUbhOpWeFbQWqLPkyER6C4J
QxI28AFgX6hmarGSE31xUIUwznEoPOsLPpH5CsqZXsIjuxkdM9WYaN7kYZeeN04UKMgbdBW7Sx+b
GkOefgG345KYR6dMRkwyydNcBbFhCYfoJmx1TffbzbB/XNTMZp9BxoUXXjW0TTB/C5e/+0E9Jw9l
QwzEIR+8bDzjVJi55KCHwex9mSUZjeSTNmTjMqIm33rBRTdciBgf3lmIRUEcDHDynk/M1rQnTwOs
XV1zhj83vsXZNx1ocm87hGDtToV5BnCunD35iRE8HjEqsAQUPi5A9PQNBD2QQ3hOPgxI88kgLWUc
fsklu+xDXwMmvhLxrMw7dvKUgKkqCfJ35YgBUFLsIRz5tkSk393mqzvlMAWsQLeikFO9jUegJ7T7
pnG8MqbXwztDDkPNgbjXGOrDAGXKZuj90WFkPY/izq2dgdc6TdcIijRs3qc8RC5j6z4Fstc53ufc
ojWx74vabnclxIZvBWSJeCcc8rs+R3kSAy1Mx/wBux+ByFbQTHiROcagNShm/2JW9FVS3XliW4w5
iDmbsfOTOyA4uBx1hkaOGsR1Ad9Uk/UebYtPLAfLDOwmEqb6r3PsLncYoKkqWXdT+l7kpiaXdo37
Ys8ZumhvRakyjL2V797osfKzA1614UZNnK147jGLEmE8Y8rX8XAvhGoESg6BHhDfwK85ydO1TnJ4
pGvNTZRIiMP6jv0pLQj0SpJb2ihyQpq1RNjnhE+kWTNEAwmKNMCJ1JS2d5O1c/u4JH6PtDg2j+T+
CcQk3jR+yyLU8Sk1TlNgsaT4nxh0c64hkqQt0pOTkaZALKTToJxRTIaQWeTa2gMiyduboEzIS8Dh
SQeGPL4uRAebcLOsXkBZikIbF6YLxPA970DrogB18aVkNfV6TBhvsrNUvOhtieuk3AXQ6953vhdk
mYNuMJh/SAON4IjChcoIXyflKY3pIj+0VeKb4zCI/Dwz6SpfDEI3vMrKLvugZF42+0lJFt2ALul1
ninNGCafnITqluKJBMMk+dTVg/M517PknynbfHZVqrz9OJfo0yqmNfVtjZzmwqMVmcM2LBR1H5FY
LvFgSxxQ1JGQSo3WE/6DPtNCTJyMnzlG6zurU7QwSW2w50vbRNkVIrjwBydX6sfSj5Z7wobRVCIR
aceTcoZiRVHGkYCh0xfYwHTZYyDvaeE27DkBdhN70lvXHgyNB2cgpKDGIbvh8MpHzXJCh7awORLO
yT0lJZRGozlNehJVQUynZNhnoZPn+6Hw5xu78cTnKk/qdG9LbaatN8zhNqE78UjLSUTnIL5pKtKw
DtBdOZNH2z/u9YfJiZkjyFmvI3hskrTPmA2dKqsN2KIn1jQGZ/1Y7OMUefE+tiqBYwa9JnTJoAS0
JJNWbTu5NOqUjRMk68SIodwVC7pZ9IitMhgHcn2c1kSrXZca/15WGc+wH2ewAdj0MAunSfotZ3cu
tyP5Cu22CJfqupV2GG7n1HY+DGZxEASPefue90JAPPXalqQ5IgY2LXfkG6caD/aY7qbPOVbRb9hM
qNDGVZRHpEpNl6cvHeseW2D8acnq4DvT1LFcjwGZ2hZOxIfw6pmmog4KwdYZ+/RvGj5PRt6Bd4Gw
lceI0Q6hlBaKwiKAGc67PxW4WbGnlPsioel05/O7GZmnMnEjHMZAZAE/3xYXGvckLb/Ctp5QFasK
PM+Yuoeos8zZgn4V151rRxSfox18GoK0eg/PCKiYD7uEFR6VyntiYxEzpGzZyX6Nhb0OdVh3R8rd
KtlOCJ+QEIURZaFMCL7YkjbQ3jZdFdZ7B7Q2icaWXdRo6vBa7F3j8K+TIOEP27Lq6RMmteGskk2Y
JA6w7NEH43g3J9SRHNJQA80L0SpLWF4RoDR/HhqiE4/eMCw/nEY7vAx0zKg76zEsLlqkTdOa7r5c
UN6b74COrY8ZPZL7aI7osfrMhL+ZssoQR8p8firgi5NP3Jr6c0hUWEG7znIuwB8AiO1mt3E3/J/J
aZja5avT9L63kbnldtuGiS7vKOTvkmMtMtXeRkW8mWWrr3KcruS6TCwoBMqMBFfHTZO+c6a6k/s6
qcNz4TFS2tfN0GFPXpLvYwSOaLMkbXHXNnn9JRim9HvUkTu4EwOIKFqUTvKlHiP8BYiTyg99XM5P
5NOba4KQw26LdDu4bzTNnXoc+68cYUOenz02j+zMzU1l1NSQ+W3rgTOQSR8SL7F/MARY7oKqXk4j
Bjk+cW3JL4OwitvesiFx2lWO1nom7vTRbfEMcKOj4FudD9HHWeeIf3sASNuJhts3szQNyRTZTM3q
KM5YYUxSCKqrxv9c8KZcThqA6RZJJEqc1Bk7IF9Ih9F9CUm6AlZp/2LUM52DOUqnekdjZQSCj/jg
m6pronHmjNSHTdf05j6ypvGE9BvmVhlN/nWDigbalmx6CLRo4+7mknykrW4XBKcs+9FKYhw/sq6h
sIqmnNFHyeLNVJdRBOkPTkvWSMqAhW7m+raQJ7s2YFWSZ3tdNEjhmHeTrUA8VfdkZNt8YWzfYqsY
6aruxxjU8caVnfUxnIrxEem2uE9ZMcw27tbch4SD/ocZLR2CyoWu8CEg2+e0LCGxSwRaAk9l2muF
27CbFEMlr0MqmhnQAmRIiqY6GUwRZI2PMzgVlHIZnmAr64JTlyJqZEiIPXmzaM7UW5hczGowphio
jySgF6DRjHUfgjXE2/yM42+c8KFGr5gji4sR3Pllif+ABKPI2UddjcJ/yoESn5pggYpUW/nIEVPR
dFaIeW3UjQNgO/85YGfoCiOhtZZs8AOgkqdpGlSwD0fOvDsyZdx1wBuwu1jKSb8iISfRHDgAG5Dp
BvEFKAlV4IC2lCAEi3ysjR9q4nGM4KL7ZJycTzxnc21nife58S0n2jIkHq9gTqLt7GRP930JOn/f
QaJ8iIuo9g96seIFSz5uzx1VGBHAjFjGp4WYFnor4CnSrUE2GR34ufSnEBc6EbrYmHGWE0JcQW1g
IMv+KPBp+dMqocSJPZc0ijFtbfI6V/HBncZi3iHOpbhkHohSzepyaU6+KBragF4nmIJmJcggt2et
ObRentLvQj/Oo2FGRYKsh7TrSEhbY9Mn6vwDU24m657qJioPAt5gjrkWdJpcLn1zZTERwrIatMWl
xj8jD0z27WpbT2vjvKB1CGW0n8F85wPsRhIagH8QbGLn7T4jWBTqVq4SdZc7aY4f14ooS/W44FGt
nIptCsJABzOcjM0Ug0IGY3qqKvBHg1Oo8gyhgU90DYSndJ8Os4MRevFyzuNLGMALYmdBc+AQpHbk
QNPeWyqrsnOU/zQQndwQvuBmNtMhhC+sskPkeVfBUjjQdaLRukXMqbtj2/RQbmbVZ8FlP1fzRK6q
z1fLxiD4jjfIQLchwGI1A0uD2IiKI98i5W3nc+ZndXLK3W74UJO4aB2NMiSaVgHoiHMZiyD6IIK6
E3uCX8Z6o+Y85xAbQ/nYzLmdtDt+L5gNlnb2a9T2jZuh8WMbQvOfBNWxxuIQHxqmFigrSTnm6Elb
mvLPiUE2oO/NrR1lYR3uGB3TIWj6AenFALMYTZGNNvacTh6e45ZQGiLxap3GZ1LHkT5FbMzVVTjm
TXpaUFIVl7LAFHxi/yfjveSsF+9J25w7ZCg5IgqUvHrVkqz/tJsQoh58AJ/okjwLWBJHbSYJGORq
+R2TtzEHg/eiuIoidyFsFQh5fTWRkEIYSl4siNI9/OgnM6jY3vMBs+qQNRHk+cUrKPa73uuafcZQ
1SCHmL0fKTJw+6jX7X2HNjhwzskG4ezTMRfz3/fU6/mVRf7rspuW2qDfnGesCoE3u/0uwgSf7DGq
yuQAa4rsV1LTCnPTMoFKdhn+GO9g/FTbOysQYXV0RRhqBA4lh8FNImtSageHEfXZOFWamE4zi+EK
LEFfvLNZIxDSEkWW3CPSIXSzS8Jh/IxXi/dxkyBP0bcA5cL4InAg8G/mMWunwzCzxM9maJ4RpBDx
R4kH++CA/yNThk6p7XOe7klPWfoaI3pNmdtQqtM92fNC1SsQgu+/LWY8IxdZV2NZLWpnqfb5RGrT
ljrepLuaIWh8kqlrbAjXnQEemy9goNo4wYWiFCEo3zIDm4XxQkEIHip6dCHSJ3lz5hYXBx9QI8IU
p507dlTEbEeCtZx5v9T9CKrbKag0Ic2ndKTMAB5R2ppBaZ2OaODd1PaJR0RGDHqja02yhRehzFmS
FX17xgbf86Z5TaNua4c8qttel/juHW8xxVFnTg0QfEx6UkbsBAu/vRAQsIU2tvRHJ5icCzTw/bzr
kk5VW6jACZFb0mluU6iuX8cSL9DGtAbu/9w3HH2bdrGIUejpO+yUyVum7KW+ZqpXFADy8v6L39nN
cZnawT9KflFqj5cS+XXJJ672VelxJIRmIbZj6c53iS1CfBxLOrlwH8huPzEjNfdKVKv8bbQ7TD9I
hmfM0Qhf9g0xTggfK5vAcDdZ8mtaBB3z8XxSZ7TfqnE7V6lCuIxz7rM/TRVR0RALrhIoHfPBotj9
lDR+8BAM5WygBvPWwrWt9BcMGdm3GSAd8JDUB24RWkQ3sUokw7ntImzeZJL7zGpJH5HtvKCehRSI
tM9t8tnsZBEEX9Ae2ZAwbcVpxeawxVaSIuvfNLpqv/Pjt5pdoJt6Ph+G1p4/Ngn1wdmMCvkBLsCQ
cPNxyW05wU8cRbNh7Cs6YuRcMNkPxEovm4epG69y06/puEnVtBykKkH17GzBB+FwUhYMRhD8BhtM
egx7e2pOjlTEH94OTKvq7ky4nCPmZtsXbmYOWVCY7iAYWtKktTDZGPQhwfP4Wbpq74FPGB97f5FA
SnJynJ0nItNcIL91XVrv4kbADvNC/H6Mk/pJlPf2c3aa70wKmiFWTzzRPj0jc6hmxqnM5dwevRDp
mtK41gHHAu3OeIgh3SHtsXp2gCBXp5yABezxzzF11ILDsnczCrh4gyDf8zAz2h4ZdwhcF/srENRg
uM2fk/LcOPRcHraK9G2ZCWaV7eCGnFAb4n4J7BsT7VVHmgOCEqaoI4+dhyI5ZrnIzEgcYBzEyIeE
aajsGkeLwYbXaWOToldXRBLn6ShlhvETpUj9jfnbHH7pEJP291kIQwh6pQipEtB7MtSmDq9IHJ43
sAA99xMH6ri996IF0eYipU/cVmKN6AhYvCd1B7+u6EkagFDHS9UFiaSP6Q4pQRPop27ZkAgu2xTk
Xpod22SHAyevyWOKCASMiSw5DiDAYU76vb4Sa8SmTDWyc9cC9kb5X6td/RzKWa35nOFzVGePL4VA
zHhCj8AwOX8Sc1g/mTXhk1kT3R6U/AR/OrVL/mJSq9iwuJJmdMRCQ1BoYJeLdeZmCXmXuBz1hWZ+
Zp8DXJqwwBqfuNHxOXp0eo4h9RHz45uIGG1vbOpwVjHLzHftc4Dp+BxmCrgFUjbqbUJObYSJnIrw
8RY7PyD4hLLMbuXWoJdsaRGJ+hOC//j76ikLVl+1dcdoNEB7gJRWosfsyBsI8PPBdZmq+HqQ/EkI
F63uklZRNG5GkIz8veqSPU3NybsuZUXcACMAVBQNMXDTJovH/Hvll9NDuwSjtUtyH3//YAHBYV1p
0ZauIR4/0GviTRjxCzK7JSKGJgCBtXLHBCMCcwn457F2OuyhdMwQkflhZ9v7dB6bT1W5spX9fJC3
6dhNwyoltB8p06JDovPsNiunGG+5j9Rm6RSBDEjCURwtnh4wsUgUy6vsFBHcAOhhJwxg87HtUGfz
NlONo8eoScoyi/6CHsVj4BrJ5mnQ/Yr3FkN2M+ODiPY+gVTvI4QU5pTx/t+GJT6v/Uyb/RbUd1bt
KPLip44j4i3tEO7O0DXjXRfMPQ1B0IIZt6T1rq0kIue2J7qLVTfll7zl9JASC4eohhirMsFQkSNL
/Fh4iOk2g3GXy4BENBDN08IB0zIhJ9FlSKkax5j2365wE5Htkyyn3ZERn/zVSoKR7Dthih8rzehp
cKJkF9Ik2hEn16gLK/TYvrGhhNToNKPZypK5BGVf+Nlnl9PwvKuriI4/Yo7xHuNGEJ8FuRWNjKIw
UeFmYcdFI6PHyymwYGl1qZs+UUfhp6aI8C8KYvSsPUk3aO4GX0n0cgYRN9JQv96CtE9+eLhsiMzt
mGpvPOOtHF4n5ZycjkgqiPQSmjUlz9yUMCBVu3uLLom9b1j94vMGkSRH5JVLXAGlWh17GRaWmrVR
bJYaJlAU5WBfqzQhFADAZhtuApYll/C6iJM+87AyWzs0jIQUyaBgOhuLxgdFr7oj5Vk8+FBCl0Ox
OPGN04iatyhdgDzmdJq+Z6zztENGvzP0cQbKcdoYrjhvjKkfLYr8h4Aih8Fe2CUXQ2i3V7BWZb3V
xJbeoMxLEhrk1Qw2tO0Yf/W5xKXq2sjxCLzD8usQdYyhPmAacsW50L8xU9UDo6fRuPbo26AGwAyd
4bSoQoldj1T6U1BPkUXqj6NOSB4Yt/s4OAhdlnVNP0fhPtt2Q9oXZxSA8o7yTZ+HEefkfeum3rQT
oSk0rxcDuo0cUnsBXVEuaotIvEk/t0vV/UjrAbGdAEPwXePly25V13bBToq1E0wvhomQ71foJM0S
WO+ULp2rLiB7CNtwl36C6SZusCDh20K/0CQXLZ/vgoTDQG/GPlweXOZPZFbFcCdo+pRAoE2FN1mM
kqNGawlktIBi4tsBGMBX5Xikzcyibh/IcYlgzZm8evw/X9BfwCC5UlH+32P6275tk68/D+Of/4O/
pvGWrda4EuUwVHf8v/0/f4/jg38z8vJp8roCV5eWuI/+Jgb59r99j0R6oVwp4AOt0/2/x/GuDYHI
s4XwIGYyzpd/NI33XtJmXMXoiDA5V7qIwpnIe+us/idjEC73WMxpAJTECDaHnr6r2kY9lt1Pk9sZ
3KoLhOruUGGkbq4FMDFFQrKfpqcgbYL5urFp7WJtc8i6K1CiZsVwSgs6uiiDO/guJmzETcb2+RBH
OLshFcMp2ADHThBXx+Amb9wYTAV88ILkaeJkSxpC2xJOwNQe2mwGtL9lFjo2+7qWPdyPQcg1D0Nc
M2dqHwPRWXjerSA9l2j0GBW2ohIc1jGdHCnCRo7hbu9BFHawkJIASbqtGF2KPMq0/NIbQ/T5MHTX
SDm3Y5pf9uRiblSi4/aQwq24tSJXsi6k+EEYZQ22OhN2CtjuQF+BW5VbKxFk0wVNxAL102v0W+7Q
X8/GAxyFBYwH7a+msp+fTW2Vg+SeoTGySF+mFYGYGow9tEjEgTbBaG9fzn6py1iv50mbd81+/p8r
X7GA1iByXrmOZIcUpxJ97yFi9kbZ447fhCxkw1khqWNgqtWcPy5Ba98zFGo/zdAAgJgnLdLUtz/S
S9san8izcQMDs4KHRNTPytT6+Q60BKumUVSSNNKm0Gh3rlXJHcG4ltwCvxmXo07Jstr7NL0UmijO
Y/uy0JzB3v4YcqUR/cc+R6qiK2DTBq5to34J+Gm+/ByU4f1i5eEcb6Az5QpIfljJ91mZJQFnuW4U
B9KrIX6urcOMQEDlPAkb3409MfTdZJmRDAWioQ0eeOV9Nzrm2KsZHGZ+b5bvqClCfet2zhjfEdY8
h49YfFrjsRuhWi63b3+ZVV3z8rvwQ/fWZUU4HNTtV+QlkfrxnHQgHSkD/OoLxiZd7FXs4I17+0Iv
GWHrTWNYxj2TWmvp6ufX7aelxSudkLeDTOtNrCfgTnj3Z32VEt3DyLWYyDoavYLy/+2rvl7QuCo/
GURHtv0MJkP99PMrU/hjbUoVQyr3Ib1u4szMB0eBu2jSoDm9fa1fvqFno4ny+LlIH3Ky/8pVGTkC
wCcYbkyLWB3NznYyGZ7g2gz++Yw2Wb7r+hFJ+W9ex5fsLG6sgu6GvItfB85R23t12S6kIqOfvMb0
QD3YTnabXRdhWq+5FWH7YONjO3SFMuxZ/7Or/X8sR+tlcakrDKsSmp3/6se4SHxdKPLRarvQsmpA
7+N0yXB81QjYlfv49tVegsnWL+lqzwbtAFYpYL979SVJZpQDjTnSpxcr609NYzR9B4c0uzAPrlst
BTm8znIec4N/8wohQHj9GwEP5qB5s7W28QW9frBhmNUyqUk0wEE9mRLuTECq3S2E6CX7mpNE2QYb
FfG5jz4ev463jMALwtAH7AQdXRzMwCFDMBATdPqR687Xa0e+vCTogTm0KDnCvqcvz2CIMHOML8jU
CW1aIOQSc3AMecAFsQdl0x3UiP9gRVyP9XxrOqEW4DvKUjdLSNLxD3BCxhtPolWAtHC4abF8qJPB
Gp4iUS/Rh5Feqh8wX/HT7BIctaSLUQq7vilhn02AD6JKpcweyR58lwk9z5LSevQZaI95NV+1UeUW
+8mf6gZD3JIwZ9j2dpnIj6lVdWo4C1xO8oytU+QzH2KSSIFRTtFiTztUAGSZgsaeFmw4THt30eCR
i0V3KFLuVug+tvwzk+cjjH6gB/FVgzAwhRhfFe6JP4PEmkNs0WkbthlXZvReoqq6kIjrcvrxdsDS
0aLz8qurmNzjFO27UCBbd2YiTJX4M8RU7OqkfRH904NZ8/Z5LZHQXhc2HlH3R+mocmxO1JIkOO0q
pwxmSUvdrWON1565mNxE8zCXZ4jOLf8psIqg/yAb8qh+ZMoDa8MAJGbuSIQizsUEkGwNL3tq4w5i
AInuT5xsNDxnBBvpUxDkeXlO2DtnEqBKaS0vrKk0KJwTcu+rnbbFNO4zjv4ZqrmRyFn6LEC+P8Lk
s4GAK/JxzmWviuDEcJfJuRcxHTuLVynllRJzxO5DLk/c3sVELpTXnF3MjwIdQ3AbNXSDoI4az84+
ta6OIGSrXAwQE7NpFpecChN5O5eIbN4N09xWB6cnaoIXVyXeud9B9VK7pKRb/mE2zUR4OlFcB1O5
GA8aO8sRTFKOj955rMvmPhGFHeyrbiyxlVIB92r55pdWOHHC5JGtIVV+5WbHEbdc2V20NaBadTRY
WnKzC8YsXubVTGXvcwuV/ravdeadIwXKcgT+bCnoYHSX0Gg5R/3m6XqvU/R499A/CsLfY8I6epiv
KflIzGsJxKAtZgPtziRjJtxEAhmhRpgE0+ej7HqqUOgsA96GIQC6Um2WKffAckBkl4yR+7FTeD1d
qxh3jTO76ZkzDeTydsYousGTBXTv2lczN3VTmXpxv8kmspMznmtsyCqnzQzpuskYMkHqIf+IROH0
y0SahH/w6qrur4wky/JimX3UOgryLw3exEHIv83kWOvTGIphupgrKrmjP2rcM3Qoo+RB5wn920ta
GoaOygjAp5sBFRXEjhlK+ND/ljdR2H4IEXDT8FuaNJ9m9uGxK5FjTjAoPtDBZJCk3NaM/TnGEqXO
hoyuPkPPqewa+b6Zc+iTVLCdrm4qRFCttctbh0Vis4S2m3+eaVp2H3ur8BleL5YtHgrdi/6dJrN1
OrMwTYTkgsTdLaNQ132cO8aAv9sLX27BCjICAmOEyzaGSAom9epkFkLXyCwGwoeayBtU09AHWmSV
u0kjVjUTNOG3t6Vfrycp5QRFG0GSK6Hh5fECHwHJVMNMUCtAUui9VXuqtACm6LA+L4vj/eZ6L7fB
9fvJ9TQuSLXkhQteg1atUIELwlpHyAYmSt7G6TDF8B7dLmwv/B4xYEXqCkI2SFRvf9NX5cDzpZX+
C1urtPReMyN6RAs1k2Vqsz5u4/OMVYJUKMb+74SI649CDfNZLnk4W4MtcRulxUgGTp222U7BZjp/
++P8cmzlPEmDNrB9pcRKsXh54+3IsRIf/NSPmPHWORYveebpxPnTo5Xmz/aYcIKh0SRlvLoKqOd2
6fKi+RGLrIFE3hYm30+2E56Po7aife0gM0QACO//N1d+XepgllGcILXNc17rsPXQ99NpWYUzRmLd
hT9qfmoD0LyyzI6NFOl0oEYfh7MsyVZ9Y9PBq+Pf7gjGSMX86e27/PL15tTF1W0nQIwGTNgjReDl
p5gAfYTgCdaDTxxSkB0NZsmCRluOnZSUXo/9fkOTy6n/8D2HCQzqMtAsX5KftLc+/p++vmTcICXA
vJODSRwpajwB8PZlb9+WLJHxsWo9Fme5DMj40CQ5p7e/98sD3/quC1dRpwCIFVjElfPy8paMVulx
Anc7sMUJ8kN9HskRGHfJQek3T/ofrkVjh+bp2sch9eTVPc7R3DspZeqBM3ZwEXHS2kzo4q6NIqLx
T78WHq/1deKFdqQWr+5q3othnL0azSFighipSpq/iyqrTjbC6czF2xd7WZY8rxfssgoTCZgvj4Xr
5T1kci89r4yiY0tH/SxtMAbHOCTgKfVgVPwVElWllvObdeEfropxhbJEMy6V1Ccvrxr5LYdfh5lf
7uXdTSUlynU19zuJYOwOHGGGoGkg/PTt7/pcJf+niubLKvDySJeV6+gAwM+ry/ol/doQQfqx0ksm
jkU6jBzs5cwQF92COhBNaoUR6IuqX/Z5bopqi/pPA/ETTRp1v/k4v7xStEZcvjx0KMpQ1pBXN6HH
eGcUpyrkCGQ4GaZd+cMALRq7b510f3rLnxcqCl7XYR/0VqLRz7/VlLEgsiq0Rr7fDMAbMozU9DmZ
b8wZMzUNpQeptp//Zol4uTZxyzU7vFKsSpJeD1vwy8u6jG0nMura45hN4i515IiyvYV/0fc9Iirb
Zuj69lN+uSY/X5FsZ/pP7IIOi+GrNxpoJ5gBzoDHaESd0RTR+9JK9bGUnfnIS/1Juml5W3TRdBFx
prt5++Lr13nxhnHktzFksePxUMGSvPy6k8FCWauwO84VRWeW27SLkqq9B06L7ads7cNoGb2b0mz6
zfN9NmC9vDRsYLZZzlO0u1y1vm4/LcYIeKwoHqbhOPTRcsRJv2wCCLSPzYIfB4F9sV3GDgmUbZI9
GlZk5LBHjqSABTud+BZOmGHAwCGBP799T355z3mNHN5vm346NC3v1XuOOpXNoQO/btUTORFej6kT
ve1QDL9bOX+5+1yJaG/HxS4Hs/91s8NjergSK+djnsAWnEopzpeYfBgw2NbnzorbC2xTaJ5DaZV/
umhzaSXZXJkJUHO97nxUbgSTZgnmI101DnreADrOyaOvjDT972/fz+ffzIsnTZiBywEaSB5Qfv/1
k3YtyC+pPdpH7kC773Ob0VDXVGRV+dkZMsZ2W8mQkT/kkaspmO1j16bov9EB3BlsZAekAqBvpNlG
hKGsU/Hissiy+Km01O9WnZdPhCN3gGmQrxx4dL/YN191wzvkT1yIJGcv8RzUAHCyli+WxeB320dh
9l4b3d4i9fFJ+Z0qMj7evlWvL8/Siokc8t+6nQqWoZe/iWz0pyEnU+swVno4Ky1T3nj18DWzyTKm
g5AzihuD89JKusPbF365wbHHrBfWnHhtXkYXr9LLC3tFy5RxisVBu3b5PbfWcJxYN2LCEaCNYFyo
hoeEcdGHt6/7crldr7tWVUDpwMZh5H5Gyv20CNgyI462mcWhT3wJi4P02bIiaSaP0RkG0GTP/hfX
4xnzw6bCouv38nuaGckvdAdx8EINU27xx0tUTu4RYP43dCjiN8vrP309uXbBA5vRF8ekl5eD+Ix2
x69x3sE8e196DaVbF/cAZanIabspAM5//gUl7VrbZVXnaa5v2E83tOqQDsLtF3BQRbRDbyqPeLWb
vRMOKdZut3r39vXWN/I/v+2/HuCaRMJxVrKMv24T5y62u8lIbiipdKSQzcMtEApS2dTs/y8u5fiB
5GIchfznKeNPXw2gGMdnSZIu3os1xWsGE0qmmI/3ZwLP/effi9VR+0xi6Em/TlQgeyRCs57Yh3Sc
vAt4fv6FqpHNlXTrbv/0UmsjmJ8e51o2Qv3qnSxGpZaR4IODHEijDWIU1wIv/YesrfUfnZ7Xp6U8
Ci8WfRulxi9nDUb/hUltJQ6Zas3ecxEwNFGKiG2k5BdeTCorPMDfrC2/viL4wF1/fXI8Itt79f16
RQbu4HfiQGwTCWZd6Fb3kzs6+RnnIogGb9/NX5dQhYHcYUHhpM6C9OonJwOMSSjysOtqBBvvbdQk
8wb5qo/QaGpaB1ZJLFd1lNv5830aGZQSv/nCvy6mtBHWOTff1xW/tG+8TFrzMvT2AZUEYBKMUdvS
5OZQ0w3YkhKhVv50/uePdq30WGwc9q5n2/3PP3z4GYX0Ri5aK53AriWUOGK3ezcn2qajMHtEfs3N
H/8kKeb54dOlYtcUzrr+/fST5OaSDW9PYL1S9Qmr4ngglpn8c7Q9f+EZHqf/ip6qf5gL/dM9XQ9K
vL7MS/TrsbEFzqd3LIDZkHboWpd5f0bdxBkxz5bjYAUtlj1wJm+/S//w5vq+g3gi8AN+Fa8r2wT9
QOotrcPuBCEahTHqtXrJTm1ee795bX/dKXhkgoGC568Dzdctv8Shm2up2SZQtJDbOLGcq5F83Ats
YPFtLovsN9f7h6/GG8q5T2tGzdzWl0+OTAfAfP/N2Xn1No6safgXESBZjLcKlC05dnB3zw3RkTln
/vp9ynuxFmWI8OIcDAboQZeqWOELb8DMwdOLALHKuR2fjDD7k1Rje3N9EWXocP5CkOMQ2WHB47oW
yiPnI9E7GpKkm2YP7GP7HdOoDDo8glgrL/vlMFQeKN3RSbOIKNzFMO7cZGOdB5rXqCE8MV55R2zB
RIpv16dzeb9QVwFkQ5BEEYm34Xw6jquMShMbmoeCCXuCi8ibqQX/UcOsRB8RhT7qW70Xo1iw8iRd
bhEJ1TFNhH8JEDl25yPPDtSeokU0pjcGxcsr8c+hQXCHkOKP2Qche32e741GeZIGJbe3Q0hxPhqE
eRoBdIQ88K/QUSLodft2zkD4p6l9rKIJiv3HRpQldsOiy61SHjQJCM9H9NF8LTL8MmiPueG2d7W/
nW4fR6v0N7Shh5XVXB4ARuNZpzAmhY9pry9WEzhtj56A2+47pVdvK2LCA7RDH0ZjihXRB6Oy18GI
dLH3kt7D1mIxTVLVImwZrMTJ9qBjD7OD/VAdITOMW7UsrJUzd15TkOVlJse9bKOjR6lZgr7e3ssO
QG6/7/HKGLXWvM2Dcnru3NQ3sV3KYgTqrOben2v/Vm8s8zv/Vn3wdpHjI+KC5ReFK/ViqyLI5kQY
s7f7NkiB8PZW7E30dzcJZoYru+biOwLBMDgRbEfwGMAyzqc6uj3us4Mo0VJA97OP0zJ8KjG+iI9W
VCZP17foe4PhyceDRwWMk7g4/ALEmgCTTZhU5jH+p9Af3YIOaSvt1T88FOVGWYow2ZzO8hMiwtQZ
lWXg6aihqQzGFYjzBpJdQxNwqPL/PjwaDzWHj7eH0ZzFaUjQnQQIxtkLaKl7ZEnOC9TwGHg9HjzX
h1q+5BRVeA0Az7AvSLaXYMDYbsDGQq7cZ37bHq3GuiW1MGAhOaRFk4AUWUJfuj7m64d5+wgxKIVL
4l4qbGyX5d0SOYIGNX4Ee7t08yfFZJtsQqtub+aBJq+faNrJ1hEpAwGn+ltKddO+M11sL8wRhYF+
Vj8jyYkNcTvmn9PcoP+XFvDar//Kd1bGAmpJWO6YPJQXxTg3afEuprMPeyVHmHrGPLcyUOEJALLc
WFkdeTW+uOlHh+Wvw3eMYBkyjU5Z4/wEARIPBLiRYQ92Asg5ve2NUZtiC4JrvlXbmhIEiiHXp3px
kOSYEnTIdyEvUJd3fYA2MFS/YY/zdvIvEh3UVKKH26JUm49ubTmUQTGXPUCBZxl/YB5TIF+Ij9Fg
QAZDWkMgE5NWt+jqJStBqsFKne0yhiLT58iiT8SVJGf9JhyOZkSSK3zcwG8rxkNs1yXi0/7w0QMk
R6F9aNE4pRi/xNZFUPeiyrSHPUYU/mHUk8ob4Vt4JAXkp/hontDcmb3rH2wZDnBqqA5zI3FiwSuZ
8sV5MzVhtp2oymDci77Nb4Xtu5+BFcLdSAbLS7su/+j1Jy90ia+TUyRxlGHYm/EiZCo1fC/GPZzY
GP5hWh24kBAi0bNqZWoXx04OBRAVVwXaDRc1P72c2rxzKO4O+iT+OAIlCwz8cn87llH7pTDU8eCT
qP66vqDvnIBXYCQINFlwW/YiBzPpC1XVhn3Zohk0oHGz64CzbOEZTi//n6EASuLASZXkFXj6Zi2N
LKfSbQoOW6QG8BMUrhW3QRmKvvrKXbKMjtkmzOr/hlrcJbYfKr6RT8PecZLyLrYTdBL7Ei6VlYgW
hJgfPil9gNgfbMeVmOfyjpdjg1YHLEn5nn1zvmXq2Ilwh5gHlINdmOFEybduEIRPqT2O4IwzFhxR
28b8VOCwO0MxmdwntfdHNAfr5sTbEUNnhGacFBnuAD4GAB7ZLSoN17/GO5cE/W+ePt50i/a//PM3
XwPJLxAYFB73Wtv+0/J0+tLrtrNyR7xzXKnmkhCB6RDk6IuoaLZS2F+4B+2b3k6OeM1YnoNIyJ2D
Bv9eGydtpfpwEXCy9rRK0NyT+YKwF5MCZVVKL0zGqwzda1qa3NLsbzvaWAFidt543B3BFhMb6Drl
mB+ur+l7R1hw9ZI+E/wSLpyvKWpzSedHYNsqa0yRpUJX99BYznhvFzWq0U6Rdo+t2ZrGmvMqf+/i
wpcRLq1oiRmha3A+7qxhOg/zbNinQDZ2JLnOCTsnfQexpt71iaPur8/znT0ORVRn13GMBSnS4nz1
DSDH2dL6fVlVqY8DoRX/pfhpfoEggV0aKuOokwLL/dPHQ7+DjB6g1qoa1d9i0pIGH8WyhW3hpy2K
bEhyb4BMF5BcR+fn9R96ebuxGcgbqUbxPYDTnC9MU/QZ5em+3+tIy/wr5wTmuVlrhbbVqLj4K2H5
5W6XwQTtRGpDJhfq4jNw2IRVAntDdxFlBpAs8w8oG9wyPrz93le05w/PjlF4CGUMS/Nicbq0Mp3T
fnb6PT09vcaQBHmBX1UDj3Xr8IWKjw9nv2b8VKMF6IfF29sa9NfRauz2kOcTPL8M8U0NQF6jI4QE
//WpXd5ODnKZ/B9wEltNLC5RMHUoE6voHCKJ1fzVe0MAHraHb9dHWSAbOKPELW+HWaxgYww1Skrz
tO+BR+0auw2/a7WKNElKgPyvEo2t3Gt42PpoGAXq32BOx2ekn+iLX/8hF/uUqEaQ81BOoSJOVfR8
nyJ+AqaNwMDT/EZ6wJER4Lmg4pco1s7uxSalsu+AsiOw55EikDofCmyuKNDTMb14ivvb0cm7T5FR
Y5Cg1fEuntVoZde8M56mmmSQtDAgey/bJeGQwI+2MU5xGjO/U/nYL8gAuSfE+Mx79M6UceVhu3gD
CKPoqfEP6nAaC3s+QXK3tIWrr3ujrxaPaMxYnxBOFf8CAx7KBv9ld9zksJumY9C5anbTRMpaBnUR
fsjRHdgZtKJkC3exrQjuENdIUKXBeLb6gTIRIo6UB74jUlpMWxwegh3utnipxnq1sqUvdxJrqSNf
S7UT1tzSaxwPkc7wrUn3aKpIVpPpNtivmt1tkE1IYF/fthfvHfPE/M9VAQfhNb5kvZQCwStjLjH8
HpV8F4FB/sSK/ssmCMUmxLqbdNC63fUx35sgXQPOIxgvAWbz/POapVoOvDy6h9CXckompRl2VdrY
5ndcO1Vn5WV9ZzOBBtV10GlkVBel91G4imkMrfDIWKOdoU/jaa6ccldoovwsygHnIrzw7nuoayh5
68Xf65O9uAbZKHgwQsKiq0GQJhfjTZAWxLM/d2WqebOVZEe/s7Gwgqq+8hkvj6iE3nBaXvtjdH/O
R8mNTsCQ0IXnIg+0QWQr/mnVtnKXjBV+7RlaVNdnJf++s3CFprBN6RpsK/V4c7ltwmrqiIUHaIUF
PeiqtvI9llcQzOk3fHi3cBSod1JV4j2ir3k+tawoUUquGsOrYGEeEwqdt+QhzU0/hZN3fVYXq0iu
DVOVGQH9IyqSh+XNt2rRFrEE/D0vGgAyo9GAOBHey/mT1hTPaID0H50a41kQ9YBKc7nSPFmMZ+sR
2h2t5lHC8L/iSRDuwMTnzc6oETRb+WQXNxqD2SZwu9dyI9jk88EUG7e0Jo41b9Lz6XNa9RPBJU3M
XB/R60B67St5Cl3qYp5XIoGLO8akPC5zOa50KuVLYmjWKTVYf6YJ8rG8K3tXPVm4cx+4eay9BZl+
10rpquvf8jIwQExbNYjXgAyB+1uW5RGBdO05Z74aKlBPmq7UWyMSOL8iS4MvLNraiECPm14zCq9T
C/NY587aK3JxTPgNnA7ZrKaODe7yfM3VfAgUxSr5wFlo7pGa6AEAICuThv5aG+7inmEompmkLqZk
ny4xlWWn6H4NmwMZXDe5H8YpQPMYftP1VX3nUxI3cjaottm0yRZXt9QgciwUwjwszQ0PNeVYClKE
HqJEximwMuMExWGtC/7eKr62ckDOAthY5mRWZ8+R7fAlR740egp5egS8EQEWhedyfX7v3ADgQWwL
7BQ8Ot6N8w/m+Fh2NVTmieJiPJUUoWw1THHRX62iOyXQ1/rC760nmBdiQHCi1KcWN4Dw4WBI/JiH
55f+qLcoLqW55u/BjGJJ7KMY3llJvHLNvbue9P8oZnIuuMfPJ4mGuRVXIMe9AZnPTdUmNSIhCq7v
ULtWhnpnPakc8OrCOlVBo+nnQ4HmHXV8qXTPTBUEGcuU134DdMX9AQ/R2AWmXa9UTt9ZUUZkOPDV
5EzL2g0uFDMGigQ0qO7jClTHM7hf3T7Arqvv9Cn8b3JwQbu+a95ZULYlY9Fy5KFaHvPQrmar4ytz
jyN2ZfVG7A02WptWnDWH60O9c4vLiFiQTaC14C7RC6U6GnqCUrOH6mrtJQJFx3wMip0okQCE2DZ7
jTOXe98fPtxGwr1c4qcpGZByUQA//5RG7Ux51GUgfiJcR0HaIctiFMYea8EPl4gZihSc4BDKEpTl
xZPvopdviQQcU4y2qedUI3olXZ896iEqYrrSrhX83vt+giRVVoepai8PBHKS2M2iiYwENxsHNZV2
g0J2dkP7/8/1z/fuSPSsiOx5mIgIzxcxGwvdGpB88EoNHbKf2IZ31vPYoLm3cxOhrIS+l6ePJJHn
hwdIQhmWD+88Y3+XuFzUmB6pnmK4iAiRTaHRGaUYTtKk++jspBYD1UJLMr2RCTmfXUuHHa2D3PC6
ENteAyMaD7n26j/L8cNP14da0L3YGgATZYmWoolkUqArcharkVbDp0QhHfylYecPpeGH9W9rsNO0
2QSRXVcHRAniwDNbuJ0PVq1j44mmr571X0qs3MYbfbDND1cPWWoSRohBrz0pd7FxS/qeVaEklEgD
30emjFcxCX6NFoI6O3Pqg2xPZRl0I8LgiXZ7fUXe+dikjDT8JK4DxK/88zfBK17tpYbFlYnSNBh/
nhFHP+ah7nhQZKU4EWZO1we8vIpeb1kafgR2Jui08wHTaB4IQzAO7Joi8bqpj777Tp/fUipT93Gl
NPeZQAILt+Vi5Y5/LYudpR+cU2rDgFJBGet4w5wPHdqtyKTQnqeHJe5kZmC2W3Tjxm2cdeXPuRfj
Kcshb2I+ad3hn6A+V31ZHIp5HL4YdjXuMY7WV3bk5fpT/KGQJ5MwlyB7UQDqoUWLyCoIjYwiPJl6
0+2Tqc5PYVHMD6XpfLQowxKAJwMQT5sCoom8ad58bhBuPHWgWD2FovjnSoeYv42dPkGUxkYoEI1X
N115ey4vL8oEMssEekk8vSxM8DGdUoPOiEpgKL1rmgIGchMivN5rbrAGx9DkCT7/yDBZuJTZWeTu
JGbnM5zRxYW/x6uKnlG9M5xy3FhNp38asbTaWU3f7swZg9coS7NfSqh+R0zC3mYjnUWzsIqVuV+G
11gTgdzj6gbEB27w/Mfgi6WNnVbrdB/wV04RfUu2EKPCYuVQXe4ixmFXk+sibuMsA2y10fs+DSn+
RPkUfkHFPTpZqZadMlB26Hs6v66f4XemRasevLCsBgtwjufTwq0SWzkD2GUyssZIHJgPTlioK1X1
dzYOs+FZkGk1ZLvFXi2dNihnCnZekcbGlxaJxWzjJsNw6vIKvevrU5JfYrFtqPaQDKk0khwW83xK
U5VMZMI+5bMmDH+Gimv+hKITzLdR3ynNvjTbUTlEaCKXK5/unVlSrOM65F2X6ES5n9+cyFazWxmx
ybRo7k4mehLRRmm6Ciadon69Psl3tglj0aMiJJPR7mI7IpQ9hqPR8/pNISZ1XJa7WBrJQo8I96Gd
hCvw3HfHkw1RPiOHf/myN441IqhpUe9JZv8mjZ30iBlIcOtUCQrk02Ds/x/zI3cnCpQI5CV5jrC2
tmp8Cjxp+rtHllnDJd63t4lMxiakvddelIvLhs4Oh5vgBU6H5LCcfzyRTKFwKocqUz1jZl7mLdYk
mLMj1OfXzV51GvQKwWEYAfqMeH7t7LRxD/NEYxRjCqlWvHrlXOwnfhLQby5cdpUAeHL+k2ZwmbUJ
FNnDDweXBSqX+3wEs4ANS7L74HIzlISGWZBDTSAni7crjOs5okdoePQhy4eg7MZDOI/hvo0B9/cQ
g1e208W1I/toEHaoWVrcP0umookmNQpqwvBaHQn8TZPR9d3Mk4bb/PWJXQwEAorbgOWjo2dyoZ6v
4egojRUAUT4IaBif+ZTmEVB9uMJAvByFv5q+rTz2GBotwz4kOnSwyI150ApFZAh1xjoKqv6Yjo2z
MqGLTWFzWZEfwyi1pDneIoGYBarwY9E6Bx8yzm+aItaNj4bzTktUrFeuL97FoWcssFyAC6icw+pa
nInUxv+mEJVzwFmLnodatzu0fMSdL1osIxX/4fpwl6tIdgnkCWaJ1OJyF5uwT7okserSORjWBDpI
zPPJrwzl5voor9i3t+8DDGgJw5ckMepY0FfOt0Rv2UBXi7bYIXuL7ShNMyyQbiHmdhYG9CWOZJse
89rhnn3LkurwEPwDvb1QHMHSI6DZIsLrcrM3droZ6jxtsWwVppAOUFPtaSDH/6s6M/sblkH9eShn
5xHOqngycb5MiVLT6SuQz+7kYxX1eRi7Vt0EXe5oW3jqerQZ4sD8HY8tTiuwVNX70VHHn+GgI1dY
Ubg9tTFVtp2NDx12u7XuzkeqS9xKiVG2OgZ4ky82Fny752DQYRm4OozDB7Xo2/7OL20x7gssnv64
ooEWq4dG+MWv0+EnVn8h7XybssVd0Bio83AlVO2Nb7bBQ9H0Q+t1ma30noVT9LwDbZUVMPwC3E+D
RI3tvTXogfbk1GXzB73uDDdsqjN7H+UVdJ7McR7+CIzB7F0wchoB0IloQEkdu+4Mf4E0TFI8ouIx
K49dPkCCjy3MlJIbzYzR0NqgRFz7+U7HpDZ7zJs0CPdBHZj+X2GMXbwnEECEMVIjkd22JRq6WyeU
/mZbTJrqisUzOjJ6wsOoAkuipIEPfw1t1eDgNmE83hZ5O45/s7Iy+XMKPP1eq7tp+tb7tkjwCHXc
2j00Sg/HaWUvstXOtiI1B84YGAwT+u5l/T+vZ6Sb+2AfBXFxiEuj3WUgG9JNiMOB19E02ATFHEHf
zIt93Tr+yvjLAw74mIBMSgJAByDKlpfNm4iln5tigiUb731rLI6t3fz0e/RCLEepPFsv2i8r012O
R6uaO4tHRnLV6YotohZTxyRvRv3qGIgMy4vB1bPam8daR1wzhwG1m8MsGm4NvdTNW7upnHaPspR+
GlG1dQ/2aOrmwTZinBXxKVF9NDZr/GazykDjJ8AsKfmvaELsvEBgYZVcdGrif4ZgBc0H+/O8epjG
QD3SChQIiMNoQoKKU/CcERb339rA1oq9Xg16u7PwpW82pkiQt60bq0W+KsPV8zHD7LLB7kPP0QTG
ZN7a01rI6x8NaBkbYQElpIUIaexLqUM4f0wAXt9pSlkVG/kI/lJR0Tf2dRXH+YOLKoE4DK0aajc6
bs7/NAP7x3yjVqQ8G+6L2H0abL381MR98IMvlVlbDYW5+1hrov7eNhV8f4eqjT4PiE2pJ37rGP1K
THoqL0GsBPNdO0+NOPiisgsEATIbRGCeQJOF/Q5SetSaZniKcJRwDpPiFils6FHcu4U2RX/E7OYH
8ku8TRI6I66xN+lUKTje0z3FzMyE9LextLiup12CyrT+HfOZaixvhigMsYxBfDVC6zIONNBE6G+1
KKhbs4l1CRLJu752q+AJI0p1/IwknvYH2GKlnShkaQECLiV+D6qjp9ned9G02xq15fTfr+9EUqnF
0aN7QW9IpukIylJ9X2x9/CoGCkBOcUQHSKuabUVtxfYgvXLg8WPDdG5jcuxrD30I60s6+uM/N+Ba
eCpzn0c9KUCxbppaB/nUUm7pbmY7j37hJhg+BAVP+D5Dcb/fCk3HzjniQARYr+oq7FLk8yYdt6tQ
zx/Z40OMuqSKWGk5zVrL91KL4qlHirt8BgOsZJ7pZH6xV/GPjrZ5lYsaS74BXbC7vraxWWgnFdGO
rRrmoAwL2JDJvYLaOGLuVebgP4dCX+h8M6bGmH9YyuyY3/U6LX45TSjQjUMdqrl1ogADhw6xKGTU
uA/09MGdEPX7G02+W3IRWU08PbRWWmjHqUu6fZbjweG5YeoiOgS6AIVoG9xa8x/9Nns7paWPQFlY
uu0xnkMT65QwMCcAOH5VRbsI+9F5o4Vx4HsxZbkHQ8fYBp2/PPd/WFbWW5vcUKfqNupQ0cYViNN9
76dBCSiLzdhu/UjER79BRZuXMzOb6Rm5LrfbIFU9254ZwW5ITCojz/Uw5DeTG47JFqwX7utTjvbW
CUNo91kxs9BBg74eh4ZHUq8nZRvWdht/TXRb/47Zpd+h+Flz+pBCUaqw3mVpiwOUKvBq2/mYAJk7
u3BMZUu3QVrvNjqvHJaDheFIfS08v8AY9GU/bCysytVHNUei6Lc9C2W+iSdRZPs2rLsBd1rNjdNn
QhbzZazyJvkSqtq8U3Itdo5m7AS/6zTVPpVd0OOH3WHnsKuQZ/zecn6CG6SJ+Mgx0OBKwVF71g9C
jWNEt60ChjhySOI74O7IRAm2i/D2CUR1iBpk537mUe9qjw0KIdPP0m0En0nTx/RhxKguwhTKH78E
nWPHW11thx1wV5qlbZ/mN0GBwtFuwr+efexHIaZ3KuJO+Dqh/pp+zRXMIAw8xMVj1GozHzwe1NCD
JpzdmOjN61/sOZ5QCEcmjDpO2Rf43AjMM/XDkMIOu3Vrdn+3qaNW1NWOekyS7WdjyKcvszaafw3+
EJ8vYwaRucFLgQd342KY2xzygGfuJqi00Lf2k1E3xjaOyzn+ac/0VL4Nvm8ohOUWEgXYmyuxcQzn
0LG9XEuwxsPpdbiZSvip96Fb2eI0+woOwCnuij2tYjQzN+HsjFgB4kye/qGp1bsn/i6TMBU3R1x0
7Mo+dNYUoAwYYAwq9j0S7/O2AN/vbkTSNOV/vYYk175pLP236lOd/92XJX5NYTa3wbPSifrF0DAo
3uTWKKbDNOhGsXUxTTt1WBdO9zUsn5GCEK/LPm01XCfQyyfs63uiZ9w4XBcrAjzhO0+VEPtxa2Gq
8R2CQVrcx0PWfa1yxKj/EX2JHF0svyiP6JQNGt4/qvYnACC/xn5/bc6+jXEkh1o2VIHzkvNBmziP
MQyyiGSkXXt0tCaAIyeKLr1FKMutdyhiJ4R6eH3+xH/X+WrkZpXtK8zx7CfHmATR60gd/U7Jg0iV
4bhmVJuCfqb/icQghjUTBHiREG1mYo+0RqF9axJMh42i1MzPuZEY3xyzxbJFi5ByvLWQ6V8DF722
1c+nJzknVHwlJP6SXeC2wAH9QPTHwUURzUtzVb3HEwh3srbOH2NMo919a0j3Xfxt/BAIbfOjnvJC
7Cb0QY+KM/3AVcT4C/BImodnU//V6Po/jj/oa1S+iyeP/B6slw7VlPeGEtniS9C/q21sgo+DNU34
141lg0EZ1sO0NjdjEsXNFjNu9cFWMaXyTKBxH9XMoOOFPrbskwLKIIuV8eGbeNPoQrpquKgdW6pn
X2mHtPsKfC/ClTGXJdZJRF3XH/qLiBPUMO88kAhB6AmE/XzE2Oj0Xqka9YhLeJoetNnH4Cuxadfi
xW02moYtWK0on6+P+tpYO98VQEEJOnQabzDTls2pYAJ3Eo6leUzIVvJnB+cnd9pSJ6t/Cz0MrQez
7mcfgSRwKHulq7PxgHkvj6kxKub85I6Ixm0wd5z/YVY+47RW5H0rnYxRTD3Mit/8GoamT4ZNOwyq
jSiB5twZGKDru6zvuj5Z6TW8/t6385EwW763VCCgIEdZ7nwZ9ThBB1aULbbV1GrukerEUgSHElrQ
xO2R/4QjutJsaI9keMuks/W7HIZuuKNAHj642KRFfxBIrl5Qp8P8BEv60MNqKVWP6ojtyME0rabY
FGE2DadSpP1/sY4C6B53MMXzp0TkK5WGy+gP+BNUCDIQ2dS+qKJwAFpsvnPrCJgkVoF4lEWxU/Qe
d07MEmP0avsgco6KTj1n2tSTbs9brbPxW8V6qXbt56RvsLrBHD3tv8QxRtbgRE3E48ahi/QtwXj6
YPFv5UOd0v5a2dTLCjf0KVMWL/63mn7B8MdtC5FZMTrHoHGG25LY7pESv3tXV6P9t6sHZct/gFXc
9U19OSr1XcrNAkQ3V8jyIndFV/l6R2W5TO3YPNRx7Q43xWD3zlOQTmn4JXFF69xh4KfPa+G6vJre
7j8aqui/Q5FH4IfR9cXFkdMap8BVZqcmUd07Z3BQ/W3hAQXPER3XJ6WqMAqMK2E0Gw0lev0R25zG
9Ixg8pEhq1GlveHjRQ9THPfSP6yqzfQwZnr6fQzwad2JuATkT6qW/2uYo0C+1C/dFfqgvGvOJyGB
xLREofS9ApzPD1HQNGGnq7lytK0O4cYo+DmY7fSXe8l84lkP9pMWdo8oR5p/J5zIV2qUr1qYi+GB
ppgy8eFuQoLwfHgFrZIiZnInw+ks52jZLY6AAwFUthujBNFpXKuN6rNNEbYifjGbJxTNzXGL80tm
/xCBWQR73SZM97f9nPnZLyfrovvJ9h18FmcS522Bl2EzbkJgb8o+5b3GkdboHL19GkCK36G4aIyb
Ed80Bc5ICR1xk4el8QcypUE+PU4oxwStZrV7tMzD4EQfzNVP3aQPzmZqklL5UbYk/PGtIQbL2VJy
c1WsuzXpN5YXFUXQ6xv+AkFI2RMdAZgLhI10UJYPZj7MYDJMNT4NVjDOG+FO7VFr5uGBunxxoJoR
n1w67htVC/6Uo6Mdoe60P6//iOWmIWBC+AFIBaVY8FPLJgA2kFi5W11/ymv6S7epz5O24XhrOIj0
PbVZIWJMgvCnGoSnmIUanYyoUFPvwz+DPrsBK447wAHccL55xnkeNCcN21NiTzhqDpY9bjt047FE
18NM24RO1O5NPFjv+zFLpQFisbJ/X4tDb/cvKwF+VKV4BMIROOUifKndkJJiFFYnPCcC5yBFEPAp
7x3EO+e2w3Mj8se+uiNRrH8ZVevoCO4bxUPSjl2Nb3hfoTWRBqg/lH2rNF5XR329qzXc+dpNq2JL
eOP0ahd7UHqbu2JW8/Gnzzd2j/1QOKfc8JH6Uey0PDZuUKOE79RVaXlI8CoHH8n/j8nqMU9UQVDE
YaI8vFLs6HzFB00Xc4Cm+ElxrN+jilvnLg6Tb2HV4sh6/eNedNrlWFRBgC3wfekmLsaKY+xw8ZQp
Tv2g/B6hdxkbP82wvOlx/DqUHbXdTVQLu/DqvM2+Dn4Y7uYo635QV+xvgds16uH6T1rGbdzxKq4N
bH2wLISri6xhoiw71FNcnxRAtdG2bftgg8Jw1W5Vk0LsVm+ieY1x+kpPP99hUuaJCJX9zeWxjNq4
Tix1rNruhIKcQ25npqW46Qu96W+GpEXG0igqTAhPDdazyucJal75WGEusUumtE2/zyFltu8u5ZrH
KHRRX87dtD6Rn+o2Bd5a6/6g0j6Mnm3NqX+I6T60WG8GdrTLkyS2MHjN8KjeYBM5mA/wSpLhGW4V
7y3ZeftdMYpIib0it5RDlVOpv2lqY3QeIO5Uwf766l/ERyw/CC50lSHcSYDoYkOUg4/TetAXJ2GJ
9mEKTTUAzIL76Q32y66D8laiBbvabKoZC6K2/A2jYnQ8LY6HCeIae/SIfLSKtZtObaiMrfAlLYNi
uhlnTYl35aSLW7yFu1XQt9wXi08I0YOMU3JL4AosAtU2B1UQDkV9sm028GNT8KbfRyElbk1D7PaE
qYv5oM616R8UPTXDR6XHUnPbCStBqRyDHPvbylLKERe/iPatlOXkFEtN9PNzrNfq5CRALLg5RXka
rR5wZoerA8aoj13lhE/D4PpPpHv6bW2aVbxR0RHD9dg1xm9BDRpzJYx752ShX+BIIIvEOC9xQ2OY
+YTmqTjhYQeNVp+tYWPjYHkwKkAEs0pve2XEi3eU7EECci1AcRLmvJSFKLo+1XxFbU9i6IN6O5R2
Pm5Fm0X4qdPXKvNNbQx680mL+Y/2TkGteKdQ+ALIk6TCXPkilwvA9PkRiB7AzLn4NYNt+IFaWvXJ
bGwruk1neng7NTB665cdDFG5a3D0UG5XtsEigpVtaOAThBHwgCSVZbENTDVNKiUMnK9UEvFfL5LR
qX/ao9oZ93kRdtZGw6cQe91qxpz4S93lGFri2cKL+jdJ+c9W3vPlCZe/B1aGSb8f5jgB9eL3EO76
do2/5kurKHEXb/2ksfOD2XHRPmdzYNtIP+SGtjOFUzfbABkRd6MaKSX7WmCx9pd0r5v8LfxsdN6p
cL56g7hpYzXHTG/McpcTSPbZFh6ZLMIaCF2t+d4sPiRTIKt/VXDjH+iCLd6IKnWLCWc24+vUW5iK
mE40nfpJ97/VTqb1Xt3rXNcre3mRBMkxEVigFSHTEdy+FmPSinBCx8qcr6XGokEk9jewkO2jkkfi
1p+t6t5AJnBl88hv8eYKkYMCPZO6zhRNOLhyId6UTQanMvHeNv2v/eToMA6Nhty4boR5M3etYx/S
QWjTbZT1Kr07ZR6DA34XZb+C2ViUj15/hQGsELoSZDakO85/RY+Fg4JxiPLVqOx8/oSBrIsPMO0x
cRu2lVvt5nqocLZW58neF1Vp+s/Xz5B8dM6XwZFaneDUKLiRRC2WQaU/akbUyV7mBBGWrV7F4+iZ
lbQ5yztQHitH5GI4llq6G6DrJZEj9uKE0HLGzUnYyQsU7dTe9E0eJPi50tXYJKz7Sm/0YnVB1xCB
AXaUcg4Ams9XF74HDe2wU74SEk3PaSe6bZmK/FAmwbBxqFftpjQedwZKxytbenk9k1dwF9JeeP0f
yk2LPT3maITWRlq/iLBWHmocvO/wW3YfsDA1sSxNDJqLmf6s+Ub4YGjhP11rs8P1T3txrJAy00Gp
Q7mjQAmw+3z2iIlSPwqq9iWcRtRllTLteSVTEW8GegpHowp+RLCuV8Kc5ZqD9UIlDrafw5mG9rf4
wrBCiT7tznypyyJ/aoKueB6yweifQeXP/wbdbq1dZs5V/OCHM0661+d8MTppDLrMcnxWntfxfM65
VVZJ7wzjC1w4585Po7z71ZQ6Sk30t2rMbVV9zA6T0Q4H/AvREbk+/MVnR6hFAutgVxP98zgt1txH
MA558mh6GcJS0bZhrDvHHIe/5Ch6/P42RZtOD3mjl5/jqrGOeT9Fv0Thj+bK7ba8xuXvgIYEj5TC
MCz5xbFWTI3SeVepLxWOzZgpqVZZH+jCpzViaPj8btQuK1fgfpdjAqZRUQc0EL8g5l+sfTdmaq0A
M3hx48DZtUbvPs6V+9vJEtrTNHNWEqzl9pbBhmm/UgBBpXKDnn/qxGxnne5P/RJDZEMErB3uZxIY
T3FxLd5UoAWwZcSG4PoXlh/w7X1JmEPrEKIe0C1ol0tQX0CNkEirMl9El3f0G0Yz/mbKtsrKTnpv
HA6PlC/BnvEC1YELlBPVkSu4KHslOtI2w2Mr0+t6TZF6eSPLuA2ZL5gMiJqhsSD//M072LQTnPy0
016CZGw2iUZbfHDoQYbqKpvy8nAyFOGhI+GgMIL086Foo5HwN7H2gi1kcSfm2j51g0HF3mSLqiCe
0LMr5l9p72Yre+VyaxKcQiMDZY86IMWf85G1xgVZSp3wJWgCWpMAS9RjRcThbCrwYF8EUKaVuuQ7
I1qqxCCxRQkIl1CIIcnVpOnV4MUOk8bzKQx6WNq7e2eCSk5feV6p5FyMR2ovS+9SUhK46VIhMMjV
PptwKH2JCz0FgtU0twqVm5sgU619WXTfP3gMkOKigGdQ8Eebg7rK+YKqLvoqwsznlzwJo4exF2IP
XGxNZeziEMhRENyFiyLR30tGik9JLuy6dn5xtbHFhT3FvC0Jx5W78n8JYmeHGrysTF+k4yRxyVKk
0uzzWeKwo6++UivtyQe3UO5AJ/4PZWe2W6eSheEnQmKGuoU92d4e4gx2coMSnxygmIuZp+8P980x
jryVVitqqSXXBqpWreEfmgyaUZO2kP8z3agc5hQDsouBJXH6A85AcwGYgAbY6585ku18csfcj0PC
LAVhIEuGgdjfFab45U30+BjSTEsXPVtCRri7aYk7KkEzd+q1VfwdnfHQWsaouG+Z58ooKKe2c4+q
TnrxxZXA8o1wnBXQgF3UdM08hZPn0b6PQYYAcqoXa0yrY4tQn5ngEb9YONq5tBDdq3npm6QNogqu
wxBiYjIsoLdy0lnn1OdepXk7XD0bgJsY0rqZF5ApMSsbRksVZyFHMd3lwD7ViCyqnJps7zStn93g
VJVUz6k0q+pz2XhJKq/8DOvgMhxdPUqLYC5hTCdBbZiRhgMsI7kGoqpZ484QIR8zUOJonZsGxeg0
zVVLD0I+LYypqhJkRQ2VOFjGOnF7iiQErk6F7szLfddGnTpS0PnZv6hNCxzQ7bgZtPvImXvzqVKt
kgc1GWn6EqVuWe7TXJnGSQK68fhLE9/weuTyiA6LNrry32rqMv3QJPk4hk6zDO43kFqqCSwwzQXS
fXQtH/zYTjpsJ3M8QQJQHT24hdxKym5vSzr+aeDZWZ/fdUaUA/qZ+mxG44O+h3aKY6sbHrGrjIvv
6USo3wumc85DpvpOfNd1YJdTaKxwqQU/TGlbik1SVvEV3Prqd143ePRWjTml+yi3RufgxHhbHIUo
NX03m+3Ufq6xmSyPM2lucqxnmc5XiUuqt6PjEcndUCZxu/N8LKxDjK5z6CGxpeyjLmoxhqqxwOyC
qarVteTC9T9nvtb7z3M0CwU/dABpuZ8AAcRhqvrEOaaNXiRhjNLYcCAVWwAB+WB0wnzBBiiY+dvp
bsDGMsYZhjlsnAZ2wjhrDmBo+hmjWKA2KR1Q1LRrwKOimx803DmXa6yT4+5+HHoz/T6Yre0cx8j3
uq/LkFvFTYNO7Yj0L8Pbn7E08CONwfIWJflcOwOVcQrR6l+YtEg3QG4qcf297dV4pgBJthEpcSev
uNXUYDsyxCoDISCgjU6rl4Gdz/RMA7+30wiHFRBQX/gJTAChBDv5STYIK+x725qKx6rTlvp3Q4Wf
XfX8XecBx8bG0cPUdzBeHYG+pYHJ9quCERvIuQrrzHPmMtRzQ7XfZ0lCXOz4dFaK+yRImxqCJay7
OcjTaIh+NPykAiaEPadIAeetnYpfSMlG0097mIA5BLEVd/OhKAkEtzKLiviqNVBYccOq7mQ3hfiU
iuW3roG5NBhfo5LiBMpzeq5TANSacRroFJX/lLZTpd0pMyVvYmeuNOt/FqP3QbclXix+fXxTbPML
1EV0FCmph4jlcF3WGP+f/ILBY11zHPKnGmfkJ5FYyT803ttPpt1clDj6w1q4JtCCI/VmuLO9L6wW
ZcG58+RTn0vvVNXOZO78JumGAOiyf8mu7t2VS0Mb2Br6AlSXNP42+S4fCESglWtfaN+WfmDphW2F
uVLTrZunBFG9rNMLt/y7BzQgwjLAWO1n0APedmeYEs1jo7TiuzFnvb9jCtj0h15LrenFnWha//vx
t9smbPaa5iK8SQ2BZCM0jLffDryFZwuVqe8StUIR9lGtkt8gWkv/JlMDcdTMpDeUbOYFpFhiOpPx
/eNfsE3y2T0rrwBFYNBAKx/27S8w7VlzJ8LtkzFWYgqBm4tHzAbEJ330OG3ktZmJzXBePX287pYJ
TQ1DK53ppLVKOCEzsn78/2zblPlpJ0gLn+ZkjL5gy0fD4iC6JrGtYAXjoaoa57jbIcBgvlRqBoIf
WEld9F5oLvZkfBq8SJsudIs2ntQev8pbyW6gvugcQSPZvI62SI24ipX+LR2zwUqPiVPqURmWPvnI
A5FqmvJDN9NUoIUjF68Bw5co/zkuPbznGhDVLbjLSM9TXmVT+vGJDmDporrlrZHFqkc9/9sdSxGM
NStCAEx/ViXVt+9RaBXc1qg0n6fWqNxj4TWZeRprQf5DXpRcEmx5V4CTkTJvgvMCO8mj8bFu6f9+
t4aTnsJVfC7kYlt3hYESzw6vgbY+QDwrjCIYkZoujiaKB9IIPA5p/BDXDoNe5XjSPX68j96dIBsK
GJoudMW5PvlJb3/O1Ohm3Nle+ty2kbc38gy4p18NRwfE+Q56yHCIFqdZTYTLC5Kf2+iEljaTJv7L
0Aa01tZBgo+vpXDyk2fqMLLMToLbPq7NsCgYCs36PkCELP6yA8CaZND8w9dGLmtbkhfdCICHrPfZ
W7zsCpBQeuW2QntMk05euQA8Hz5+u+vb+2/eznqrBLtNyr4uuxV6KTVDdRF8sGejw6iW0fRQfOvS
IlI7FANMFbSLgyeQVUT2BazTuziMDgPtYzo9HELwH5vew7gUq9OXmJ5XYLS8bqTQytskLRe580q5
xBfe6x92Nc+IJypqE4zqwbu83UalrHCfHkb1rCHtoX8BVUjKDpWjrG6w/bblNX0BfQYr4pBhFEXX
TTtG+UMa4umTXWpNvN9ZBOK1aUDbhebxdo5ZZIWfZMOYPFMZGrvZcaOr1rpTnhXGdLJOH3/i9296
1UUifnCt+6s40tsnnyIz8aN2Fs/+rJqvVT0aD7J2+5ykaokfP15rizvF489BgR40D62zVSNl/TH/
CR6RW3bCBbr4XHRlTEkFIcRr07BlPFs4ZFl5MX+qSOuLs5P1OiD1BtuGb3XjxPa5trQ4BkefmX6F
0okEsm4caioQ/ZzNdZJfF05tzs+9IH//mkz+Jdnxdy8KGBSZFn1Pes+rA8rb397BGoMtoRtPjGy8
5Jr90Hz3qQGTG+gp7l/qxyFNAScT7gjz/NexxeZNWYXSWzcp3Cdby5ynJBWI3boaalx17V/Y/Ove
fnPIX5cC74m6KrSqLURldmZbV5HrPHVNbqzFV7xLm6U9FXmz7JYYWIXkU15x38p9vNiXIDLv3yvt
N4S5yfJoOPpbkE7vWJqZpY3/FFF+pAyHRJlx93cJhXesi0vQ7neHCyToSqZc0Smsa21eLCZK3Sp6
qL34Tt+F9rAgh9/H8TWvoN03WSn/Ts2GMSUUVMPwmFXQIWPRt9sG2SExi1E3fw2m+4DpdHytMrf/
MlbFEwXQ8JeX0qu8DL15SEKALUFbvl2tbsHYMz2YXrxOhz+8KL1TED6w0DW9Oq33c+WPl3p/2yYS
a7prAguvd3Xe2yoI5EOnxj5b9BchovIB8mp500uv2X0cO7bf7XUV+nzrZAuIzbbxH+d+WsJR0V+0
Phq+OYMz7XEdyXfVbEvsgLXm98frbbclmji6gS08wFFE4/gfb99kvyDXWtdR9jI3Lv6P0Ib2wzDD
EJLN8tcfjXkKH43jTqOYPO7tUvSdeLcq717KyVVHvV7GI9XebU3meDtP5RD85ZOZAHEBYnF58Jfp
8b9djuxVNrO7zL+mccyCdvK7Q4yrRuhWbvmXlwtqDytZeT0DhE50GN4uhW2unfFyp5fW66tj4hfo
WWADfk6Kevr28VO92x98KMhuoNa5OMlUNnkpEljubC1O/zJ3In9Gcf3aB6QEP9/qkpOK3QtX2TYz
AljJ8aKZSeeZy3O76R19AYkg0ukl9mrv2ZG6Q8ts0sc4UGiMlvueTpUMUFcU8V8m/MwboQUwAOPI
cR1tB5/2WOvorJfFi6i45QIytyhYKBDDaRguCgq/f6uApxlbM1QmerE5335A5TaDDd95Jp64Ag5V
Nvzr9f3y5GOm9LWPq0vxa8tBIKflDEDvXacJlMbbp6OjlQC7ibRfjZ/50y9UG8vlSvNkGhmhn8On
bkNvmbPa3C+qzcGRT+lUwzBMq+Rqjpxo0IMhZTMGNXJsxa4bUllivOCMpexuSNENMzD0VNd6gHlW
BAa0x/fAC3OZp0IL9EH1jErsJqmHL3+3P1fUB+7w3AAMrlHI2WBR9dYoihndmn/nyJgfKxqWp1zM
zX4y3ey7Y8zjX55yF5AVspO4/uCiwdHYFEZ6X2uR2SjrR1QtMgQBAg5ULdkxY851qWre3gAQpCjg
V3jhGqugrbzdJdha1rDqS++XGQFI+l3rQmKiE88xlLddH9M9OMRLQ9fYlA63YYg9peVMQdpwVSeh
6IapzMNCS6Uld63SGvu8CFv1AeHXzy+pm77rPMDnJrtaK3zYT2AyNpGdmzMZ8qjOX3pbdONvs6n6
aFfOEFMSsh9la3srafXsNzw4PDumzgawH+tdQ58Rg6I4PpZc98WlvGQTUOjAkFeSA/ECQSsTm9++
Q/TgtCiqje6x0rRpZ1qDOKz4zKupKtFUaFOP9k9ySUd7W/e8rgrAD1s2Un+YRptVC5QmIzd3ukd4
J+XBl2NyykvRXGNIXYbKGYcbEojhYBO1Q6Bp1n0VRfPxr07G+huAJZF4rpZIJrHm7ZP3/qKqyBbN
I0aJtQwRDDD8ELNO/+ip1r/rYCVe8pz/w8umXeoTRQFgUWltlpRLNtZTZTSPWT9bD+U4YXE+ZNNz
Eotu5/uEnCWyzQvP+cdF0atZ9VbAsW0TXS0FC9QVo3osZFZeJYwmjrrRpLdaCjnBX9v7WiXH/ccv
d5PGvL7cVeuOTbVqS22hpY3j17RduvaxykoVOsy6Q38Zlp3dFJc0SjatmP8v5dJCZFaEsuE2jcml
BvN8MdVjUmluedXTM4ArkVd2dMMAb3FOSQRBKrB9zYTcqIy4+bubEdIckY6rf4UIgnzaohUXS0JW
FF31OPbSuuKo5adO6AxKIrjUH7/WTcT7/1Lrzc+KdMG2gjb6mHTmqJfVY5qn8a0mcCTBZutSZr2p
zF5XgR+6EhDXvGaru9kZKZGmqcvHqZqT275qX5ZCmz53epzsYuHgat03HRw82ZxARv74+BG3O2d9
m3SG0b/mU/LvJjSgxuBBI7fTRw3l909cyVooqmW4Rr7yL2Xq1udcQYLrrb9CurYMS4ZLUw61vXoE
JI8iTTt192Yusp8fP9Af3uYK9qD5AJAVZO8mQ8yLLNLxXKgfM8NnbJzoKpRR5O4skXh7ZFIaxNlt
h/Fp2+Zh4g1/aXHLU3IwUPBZO6hcP9sMALAYmn9y7B4LCJ0POgZLUQAvX893s2XWPyKr1i/UnluK
xOuSFDJYUbKBAA6tIek//RbAGnWWNGb/CEVCu1Et4oQ7s1wKZsXYmMW7nLnoXYlDxItouuIacEr3
0oukeDHSdvqV8xyXpLi3ty83LogpClMKHuDVwHjf/qRM5pjca34HayPP2i+daIx7mbtNG0xp6ssg
i4AbXeNYNdyrsu3LT1Y3mn0A5lEm32BzlReCxmZX0EVd/WxfezuCUcR2yGTHmK021ZSdM6iiKoOP
s2RMijOjtXaASgg2QR171TeTUfe4G2ew+SASlsK60IV5vXP+04ZZfwiYstckEcrGO6x16yixTI4r
zzKyp6YPy2psx+fKqUwRwpzIEEGaPdXZp7SlHg/KdnC93VIa3Xm24767GX3VOckO3cWEXBk5T1/P
A60XRNqwsgrd/41D/YTiRxxVZ69Wc05aHFdl6EbDrP75+KxtEwtwTlx0a/Cgb7xuwM3Oy5yx0a0q
t85a5WnVY9b2471uRSK5EUWND0tYR55xJ/AJydG3TX0txMSqKPCVdCbrwsX7Kp745tWu0Jb1HFDN
M7t0NxmfPgi0qvrWvkHsxsbQspwnH5dLDCdWVVu/GIsvEt/PxNhJREhAobRZTm83jwAKtyCYTGa/
uiEjqsnOjZ+hX8EsaYfYdw6plUhrNzhddlP0+uQ/migDhXrRuZoejEZeaDddVDbfTb8nvHUIPAHx
EJ06axEnvwoicwbJYqvM+jylXdEC4pjwwzMYYt93k4/oY97LOT6jcqCu/QRxmT2SU/RBrYFx797D
jMF9LkC1lweMe6db5LPK6thlQxMfUCGtp68mcg7fugHhrl2HQNCL5i26d65aOzFC2Vb+i59ikHdd
FGr4p4hmWByoQLeM+dmqxbGidTcdXU+rb/LKQRWsK0z72Gawmk6otuTmjrZgCUoHxZ/UP9eu10Iy
agUy2OSVs7jR4kprjmPjGVdZLaqUB7SH+UKW82qnsfnCFIurN+NKjn4nY1vodMnjQkvOpmJUfzV2
sqwNKI4oMgZ408qrxByj9LqHdys1hlJ+YtaBUt50GAEIQI4asujMjLQz95XfVbJFzaWMfg8LGLNb
rNe9+auu5b76Bd207w6LM0b1Fci27HO2pEZ55DujLL44LiXWbmqzCQduDYjQHBopHXaMyuzcCaj8
PB8gtikkKmwfn7hN9sWBo2TGAWAVWadvtSW795jaNXEnxI0HGvh3TZZ0dJcUTRjD5rLRsBAJBmu0
ZTAlpbgQQ1+vrrevHy9TYHjrTQ4SYeuaJbw5XhAs9G/GIoogxXdydNoQc7byl5dUMv5KiyH3kOoQ
xs/Y65z0a9uZUFccf0zRO7b9eQhdzTR+QibuOhVgAzvfW2PsDca1IUE3fIXg4Dd6kPv50E8h8jza
N3bWghSEA07jLmoSPd2h0OTjygNubDykdpOJb7GRiHs/Wqw27BpOpgrcSPp3kOZFdYcaW4WZ/aSa
X5MxVajhfPxJXt/55rUww1qhszaqx1jMvr3rFkcy+a9152bq66KCMYdkkLgznKbfT8XStAfLaxhV
FrLMmDRrxTM1oEB3C9G1ZqlRt2il+N2oxE2v9SRJ06DE1U37DngK9RRZpBz6mSZVmocxmuJ2aHtD
5H6elN902r5CmYuLtDTxnQmMIufOcHxpN0dbibjYReMk3B9OUabGZ6OZ/OrWz9IVydTKli/o+DMq
VpNM7StlaWXzGcXT0noAb2MO547R3RA4ybTU4WgwDd6jVVelAIhq09iZVHTlUTE4Hz+DfOK18ru8
T6qAjngnvEw+lqXXgEyf3BmHWL+tm+ipkjrZe4iC0oj3mp/Z8tmNLPiTLSdH+9o19nJjdeUk0Tls
YnGK7J4fCx5nBkpbarX6F0qPj+JPnWrxhdbi+6t5xYOsYMxVbe79ZVYWCtAr+ce5qVK7/0cMo/mj
yGjmH7Fri2vMRBYjYYMxhvfo+cVeiCIG2nCw4ug8QZcs0RlK0A9dgpGDGF9nWWrMxyWuHMgRAEpd
ZH5E+g1U5JjegUCrvFPf2Mq6dE7Xuna7IWH0wRsgTDC73zSh0lxHR7jvjZu8btMCU1Ll/1w5DPnL
0ppl/mJg/Z4EoOyWPbqPc7qfExOnzsHjJO96z0hiFahobs3bWQ2Zca+o5pNPUnXW1xj121Xso0CY
5EeVOoP3OU4yLjpHHxuLO5VZ/HPd5l7y0iSD2pcLdEaxF3gkCVpAkrvXj5fpswBDwESwksWBwgYh
po/P5B/CJL+JCTptZ6rwbamBcqGf+4WYb1wt8ttrOrz9g6XZVn9L8DD1G1sNSOaJoU/bW9npS3rJ
q2XTBVjjNM0WJolrk5qR8yYmjIgxMQoYjJve1dv4NqOYu1U2DLbQyCM92c+yAHJKE2RRh48f/f3K
pD8rO5tkCGGjbd/fGkeku8BunruiQCUSIFWosnn+KluzNcNceNNOQ+vl4eNVtzNfHpgWsseoARwB
G287A+gcXVldH/k3RlwMCqEVH5jdKcJVEW9Kayyr575BhzgcrbHOQtQWNIfQrmnGodA70293eT+3
400zy+noY7JhB/oSy+FTWZe5ecW+HYscPb+yi//+fYFXpku4Il6o1zb1om5kvkzSQbvJp9Q3jkCG
9SLwFjAfj5WDeHLrOsM3o+cGuLCw++6UMv+H4sjckIKY8uTttQGZh+lDvyRnBJfqcQcuvT/ZemK7
R1hmy6nLJuPp44+0qfXXb8QElo+DwhL/WtsEmVnhBFwnPfuJ7Kcvi4UQ3Ve9jxEADUh+ncH662wF
bTeanIRUCC1cjW8fMZ4GANMyZS/iamkfeLrR3g3kztEDabSf3vt6ZNRB27XJrx7LgPbTxw/8h1cs
0BVhrLdy9ZlsvF2fYsuTk9OKm6Yv5fUEB5LA7WX6p55e+q2ZR8ulqdurz/rb2AvOnovRoZlCWNm2
jGxf5HWhxx6FrwGyLp1kPnxKhwLvZU2vVPPMzDttQyh1ALsTxGK60CmdxH8Y69qLD6Tts8qoBAGZ
fS6GGf04U58L95KewB8uO9ixdEVh03NYUX15+2p0bfRq4ar43IiIhDuY6YwuL8PY9XfaDCQsUEW6
IMdZWl6Q5Ul9vxo9rCKPXWTcw6ilr3BAFVDrzm4H2z1wzSLR7kSZu2momD+3J22ynF9aZGgKz28+
QnmIvWKIL0CI3oc7Zkkgwujyr9CGrUxs2Tf10mpZcq5AhV/LWCqkgvU00U70k42uDTTUhPO9n4uy
vqR19Dod3nxshzuWApiXCI9js78Ly5EZdpveDYDw+gG7rOHZ8cuWTKxxS4BTXj3GRK2l0/2DDYOM
NpRujnbKv0Yld45HLTXIGcu7GelMRRrUl8XPxc4L9VUiXLd8Q6u5n/etlorqe9PM1slxswGN4G5M
1tKerjmKJ8JHhyqcwIxluwpSTLtvR6FN58Yo+vJFgRFP1X0yJm2r9ok2yDIO5jqrNBGOg1t658ny
aufLsDTdFUoutX1oC9RtAjO3eAYIraoNoMGVPzmrPbmNIxY3hOak/RgtPQYqadf5Kg7x8dn9w4el
vYuvIhBkmrhbBGKGluRahsdnn1hV7DRBWyvwk0U3kLayx+PSuv4uQ5Yg+/uFV+l3xlyrzgaf9e3J
QDmKYipGzRqUQp9RhKDMrIYEDS4BrSVARUyegZhequz+UF3BNVxJThxJgIZb5JGXFOThQ7Tc+CAs
PS9E3tNVhxn5rzyoIJz81qe1lzjQzBPXke0vt7DgoU5E7Whrgdvb6CWOqfRvpJz9/UB65629NQOC
hgBhHS66KFD0hCBWP0VZhjpG2xZze0vqbfiniA7AfJOIWboQ1Z2h+5nPKArfaR6CEI9LY2c/h6mh
UaE1Y+yGToRY5rjvfbRq3V1rZ1E57JBruKQL+HpFvD1iq3QhmSw3CKpL5uZ67sxC86xSFzcOJ8a4
stAXUzury8r5sSmr8htHhZSgkLH4QmVTfUfHdPAnLFvl0nrIwDlJeSxLqf0zATu75Cn1h1/H2V8x
mljCr/I0a9vxP53XdlCak0R+fp7yfomqoJT1mFwB2KRKEksG/z02qvZ2REQh+mrWE5O4AC3wtEGN
zeiTL6KgkbpD9SG1fw4zRuaXaInvTxFNWFIbuAMALDlHb39ghxEqDipFfR6cUV7rvoyanVKUOvGV
3bFRjvgi4gNnM0sp1YU65P3tuxbEkFnBoaCBsJ0UQSFYMqgSFTLTrf8vAvNjMHoqPSmIvGihuXVq
Hz6OGe/bzsD2EAwn8warRu6/SbtNT9amjEyAhZMrSb5zgIMnEY3+UaXlJ6OCOp0hKBLUlpy/uGrE
B68ZRfVJR02nvvr4x7xrOXP7g4uhWcOcl2xr8+o96dWtmTY0bt1FH8PMN/EoUKZWPMUx+n5h0yUI
zhywWY/n67Tyyp+yMmytv/AzXudhb07QOv0G+MmYx2V8v52XZfHk12bedmfJWHBOQ3Oo9WFHaupP
iHrCNbAfHDRH7nsk67QQJVwn/9QvIELQVSpmbdGCET2/BHFo5ir+56YaB9sNFj/qtK9trtnRJ4Kh
lly1S77Up1WrM3lYStW4lzL1V7LA2yehwww+eZ3/wUHdRsgcuWRMYdP2HENakz+kBXXs0U0GHzVb
Kcxr25vT6l9nJmwjdwaiezfUeTp+w+E1O6SuhjA4V5fRZKFGe7xEWpEuWkho975HzPrLz3o+lo96
OnPf5PkS/YiywYuDpuKC21U1yhopACdcKY2VLCUtO/KORpnnsKUqPDjtHGUY2x6vHcCtFrzEaLKs
UJe+oXW7DjhTcYr6qPAPy2g68Q8Xx4ZhB/BTd/ZZZVQIOUUJpTV0bBwBHKfsi7vYyS2x6yph/4hG
aWjXHUCS9lHLJ3fNzdwuMBNV+SECb2Z66hyVKgwxgG5c9RyPJjBGu+uCWo9TsTcWRixXLmJj0SmZ
DNR8nNwktUNzzMOLtRPL8tPNkCp5NRis4zqIlDLdMHczuOcBksi59uQi/4lQbGIpJAw/Pi/vQhWo
nLVyJHV2/mAbBFzTdVCsj8+MlY3+V+IMfoit+Yi1xdhrO9EnZB2A9a0LXeWt3MwrrYobhpEBc0OK
hPWH/SeId0nNbMR34/O8JKMXVo6WnFp3NJt/UXtO2+u0MWrvpJDMrMKZiPYLmJH7fcmbTHUQITMx
f48dyihBk2dAGSuAP1r29I3RTL6ObQMzugC9gvxXwk12yfxoO/xbfz3fBOIUqCMo4dtE3pyyxSrM
Up6FRvPlaMjZ21mzY995lorODG8Q0MVTEFvMKB/zY0EDJwltaViBl2Wg33M0by90X96HYX4TwQ+a
CgHHA97/9o3GFHedyovizJ7vZlTlQV+FtVEp79zGcaqFqL+TLqBQbh3auFG/Si8S39EPx3tLs6qx
//bx1noXitHgwQho9aRay9AtIJ2Wstt2XWSedVQIOdWgPJe+Ah2mLV77DP1YXakWWTA81k4y7aLH
j5ff8o34RkiE0qJdOd4kCVub8AklOhIDTZxRcR2K3/M6FftkwOVsDkzJSqijnqpXJckMLrMXmGUR
51Y4l+jXqrB0RjAsSIOLCs0RFVmp+bWQgyauEnz9si4EE5kal6AP7y5v3hiwmVXSZoUlbD9hZXmJ
1Uk+GLYB2ld4qs4198VIPqzc7gihobswxV73xJvgjuUSACVnVTVgvrFF/iJEZtZaPzpnb7LL6z6r
vM9+3s0KymvVf8bPb8oC3Lq1+3JIvAtT2feFHINDkGKr+BhwcW7KtxsWU1XEPRdhndm0fpldaa1R
f+tsvQI0OPoxOuydZ8ESC8t6Tgtz76QtmkfBNCs0+z1pDH6A9JzTByQcOjR3xM5/JZ0/V7d1Pmbq
k61Daz9W5gz0nhllaYYK1cRPYzNMzAuQFLWS0NdEv2R7o83S+bOua7b/khkq+21nZYqVhZkOWWgU
1pyEJvLEX9J69qZgnlPH2+My2ssdXgqduCl1fFzxLxlasbSBHTPpDCvbbBy5I8ppME10vYy/m32l
zqNMGiR8ALdIdEViVME/TZaR+xcmJO+ag0QnItMKovUYHYFpfft6mTzSkG708npSA/T/2uwWrAUW
Tz/C6+0f/TTFO8RZzSPImW5mpy8OY+RVJ73GkoProkNqRhnXCPz4jxJZrWB0cUsJRCEuVWHbS4ju
GP9ZKzASVjL6zV3gOlPmw/JT15GTOScQP8k/FbOKU2rO2r429QqfleTp4/DwhzWRLYXmRad6XX+z
Js2LaoxabbzG914/AXQdwkg3yxBWw3iC6o6GtuUNF7b8thdINAJK7dGfJjhx521aY7WsEQL2m/5U
MpD/4niRl0E9KYFCtjoDmQs7YBtNXlcj+q2hBMX2LUzV64TGAFbvTzW+U7TgylTHEaD16t1sTAkb
VAzWJe2od6915S7SmwFlwa5DWv7tpovNYWwatMmRZhDOk6g6texqP87KO3uSHZ4emsq/FB153oUG
wp9eLbcxtSq4l1U66O3CkxgEBrtGf6q6FlrG6FTLwQfb2QbgOrxLfZJ3r5bO86r2hnbzOrPayk8r
t3XTksL/qrCnZDdlrtyLojMPGI7+UjW1zseb9bXv8t84jcgcekyUEa/STIj1v326vhAj3J3FPSkU
NXNMJRoAwH1ol2khHxpp2GPo9Yu73CPfVMOC0Wr3nKNkXj80haLpgIhg/INb0Ex3qtA0TMw6CwiL
FMT2nelK57tv5PrPhog27c3Zpk/mjpX8UkppZHuuWCFOqV+an8Y5abEWg5hanUsl3PEk0rxIvgpw
805yKBFsasw9G86OXlK8WIyfiRKAGei6Vt0yho3ed/mLovkF36OJnaHaFdJpkl0OnCAHOJ5GXdj0
Rf9iRo2Z3ugg5PIDLgFe/JRR8/dXWAvXuwZDmPgKnx2ouJY9O8Rzoqx5HsnC96W/qlSrxhrc0By9
oWoAXFgG5Rfux/Z1OcdlvzouD+qLJ0VW/f74Y/1hb9CYFPTPBNktuNC330ozbAoxmYOZr2Jj+WIm
UHWrrNB/j5Na+rt8xpf34xXf7X1QCStxmCYWOkjOFt8s0oFc08nTq0wZ+Z3X+4Y66NDSf2hpl1b7
jxfbpgxsxf/PbMBM6qQNmxNeVFVHE2VOr0w8yCwaKzQtYdpNOz/Cs02LVb0vW1+n6tOK+tI54NVt
jgGIJ6QYVpgfjYbNLMVJRz8qZO9wyKeIabCpX8dGbd3aizm8fPyY65/aLMUC8APJqrBt2Kotw8FY
qBSVe6KGGYPGrCRK5di2yAvf7g/r+MYaMl+TVTgab3eLIVopGX37iK3Umv006MPoXBcwIPtLEfJd
aEZsFiIq4Gwgy4SSTYRMUxPda+A5pz7Vo3sm0OOjHvsGpoFlveDJlzMoFOOQXxgHvd+ctHPxsiOz
Bsv7rhNCJZ44Tr2Ik1cAID14MxJXh8GK2ttBYzT2+PFn+9NqkNYBytBHXi0C3r5ORl5FhUKRdqLt
K7vbWW9o29vgPO6Q8Pvxt2uxPaCWgSGm9GLNt2t5jdPkFfxfIFF6+zJORbTvF7VYQeLN+sPfruVC
OcdZRtBk447dBBVKEw3O1Zhc+5EDMGeYsL2yQEHBFq/94VJC9j6EccjpHnKTvjI61///P8X5OqJD
iEZGV3Uu7JVL0z7ockbQEwbwzjSL9gJL7/1XW+1faTfTSOCVik3pijqTbmcidq8ckYtvg17RB6Ei
ZPDSl+7Xj9/kH56NtWz4785K1NuKhhomV/bSL87VKoSX+o3xoCujvSaiICnkjP+j7LyW60TaKPpE
VJHDLXDykRVsWbZvKAeZHJomNDz9v5grS3JZ9c9c2jMcoOnwfXuvPR3+fbntxbycR7g1niSgZ7qT
cHVfPsqSJDiq9rrD3KytMZUwO9QcvUVeXhphomvscuthjVPM2IcksN5jlr6pCvgYP9Dg8mA3gzh1
gZfXrwkj8rSh8k8zOq6vGUl8l7RR+leAL/VXf9KGo9MGZkl4QuNfa4z4hwQl77lebX3/7yfxduHg
l2wSUaa7rUf76nNxLOAWZD14pwYVVQwmf/nJacnb93TbbgtjKDEloZc54h8pn/996b+NLz4b9CE0
4Sl0vfp6VjbdMncqd3O7BecBMMMuJ1jyo9eK99aNvw2vYINWsjzy2v1XE1AdYKJfZi7VNXa3J/yl
jUEd+KFG+s3BXUil+/etvZ3VmQyghVJHoytKHe/l+6W50DvlYjCcjQW8yywKefFbTjOG1EkzAO1W
RjzV97jqb2+TYxPmHmorvLI3IoOx6TnQJso+eQQ8fpmMHlzbOkJMt6Qe0Y014v/3Ntluoz+l1UCd
wn0tMw7W3HYJgQMSX4GNHubcjAOwZg9J0iQOidxpdaeNppzeWZ3fDhwuizCNfhN3Sibgy6ebNom+
zbc2E+GUH7DVOCef1l2YNqb7zjr59kXSNNpUcMiIaBq8/jyKMU/kNNT2aRG9/lsmfv+UFDQZQmD5
qwpZf9abpkZO/86T/cubpHnD/GRu4iVEGy9vEa0A8KWmJAA0x5Gw0DW/cG5aoq6vvU9J8h72hNMn
/8OXM+LLG7VeXrAm/Q75PZU/5q35AfofiRFd73L8NWr6QqHqgxKyIKA850Pb1p3+w6szeRJ8tsNJ
byaVoFbM8TiqyZw52lgLkgrARXR5EX2aaxXKpqiXXe0M/YPXmO13v3Psr2nhWXNs6Yv+iUVNycg0
0kVDkJ3OxiknzGa806GtkCw4JbV4MilGL9e51nr/bmpRFOy8LOico72Ipo8Xwj/MLx3qpSmyMcPa
59VsvWpvTaPexlPfrdNnSZC29ZGp30DnDvyIKNeeiIiwKavksbXhuR/MBuvFriXm9HOD+SGNzTof
P3QWyZeRwQ1/mHLX6O5sEJwnDbh1Fea5WxEeMdniIzl67nfPrL2Pg52sJNJagXac+9T6baI9/6E7
k9QiZMpNC5YNA2jYVfQew8Hq+IpG9Nj7DDiV2NEAy8dzOkqSB9badD+AM2c/2hv1cuvlevqgUyb8
2rCJ4pDI44MX2AfngiDoLLIEha+IzpBfPxpGU07hXM72FxrGPQxuw1jFjsSlwTr4Y6MuY600lBF2
Ze5mTThGvFrOMIf8d+MF6ZdPy7YG92NNbdVdcm8JEoKPS4tw2ykQBFDTonFv/KRri4gzjkbImJuZ
7k1WzDzWFaXqx1H0aXKopzK76Wc0FKHud/PPMnWcq9HY08jZMNV+FkDm8hBkR/U1rQq/2lK7e6Hf
a2R4ZlenqqvqbnO6aj9KC9iprFMfml0AP3KvMlPUMW7wqY1m0angrHVSv1LDnpNQLgt8+ZTsaMoB
YPXEbUPsFhVUqJH23nBb1p4eFicoIxx2t2mX+w7535NAJ0Doc3kgqkIqkHykG/7sDMrXN8CZUJYI
SE3ub0lCVLb5DAtCoerBWnekJju/aX7TYgCS1V89iRbBCkmeNxyQkqojz9Rd23LvURCNOZcm42e9
6tViRPZg2dcBgZwcQ8Q+YkYtuyjtuRbBem/jd1m/j54DT39H7mn9oyNEdPhqLon2vZsHvh7h9MZE
Rm1CiAZeh2Hl9C7yzmwIqO7HdsAXk+npR5FZXhOXGvk/F4+Uw1SFpatDE3W9vNQjvPW4QPSsLLWP
fI1T/1CZLYhL9ClI5TLZez/LwdTA3q6T1+8x6gxLELK0ZU8lLrosLJdgyEIGs/NTn9niHKthpsSK
X3DLkEjNj4MLhuSoaH7fFf1oeGdXkr8ctflSPfciF3bsT53Al9z4YuK3yWp4ors0D2Sp5TUhYcBS
9vPikPiTtu0sjs1qBGvEUjF3YYfKaLlU6InlLy+nPv1r0uyuu8vKLsN8g9x1Ivx4cFonsuuxPzXI
eMUBP/S8hLSd0Txq8EuoEQ+a010RPdnVbTmrisafZS2/0C8EKq5wdLt0ApdcCydJgxsPtW7KO2Ta
th8buWM89f3c3OWO5vr7tPdVGy5mSzjwCOKOD0Ou48fG1dU9Xcg26MOsk2N6A5xCEX7qDXSxDIvw
0meGfwYcL9W9Gx8aUhe6JLEGp0Ka6WND29wNibjmLwTWLEOYs+kWRs5Q2SOdqoD2iA4BOQWKS61V
Fu2mZqjqSEqtJ5qUhJMiXgahfw7qVevjGU8LFVfsH1VIxmt98q3esuIBC5sgyXVFitPJzQ6DWN+3
r0Kk7remVv4tB2M1oX0ZRy1cKrD0O2/iOfzo50KldIQJxYXW0Cpa7nQJ0c65KiFoGX1Wuu+cfkyj
tugJC0jxRUDazubiWUOw93uu0uCHcvUMhYIlnGg797VhZwTq1zQWzD4WLcdLMaTZwwrNA8BsMDNx
VFkWfNa0ySLCNNMLcaCatZ4KhmkXgqNOnlRaiQrJ/5h/A6Or33iiISgHGOd4k5klwN1sXcZp54+a
OgWBbL9UGqrOcF7Mzgv9QRs+pyiOf/eaKemSulKIXVJ39hiNyst/ITBv8rBvwdBY4YTYg6pIgy7g
0E3kxa943oODIi14iYd+gumuRp2XtEqyyDMIF3nEPmS5N3EGZABQnbG6BWunPg9WWt3DhfiPSO6K
9tYuhGbfW7YWkK3AdjKRJ4Wi7fewbIaj3ipFeV+p1bksw+yRraUtzbcuGdRXPRNOudcpFZp7dAH9
NQO1SRhxNdgf5FK6oEdHV1B96HsnPQhjda9eY2hm6GHO/1TJVHumJ2GIE0nOMG6FkLwVG+0hB1Ly
x6JxyNwa8nDaVnvRptoUJkNHmMycoOE6WhMPl1DNfL6hnGgTJ2/Z9Q2qHJfIqk5HDySc4OyWLBCx
CxKzPvWJmOXJ4lw07IqhGPVd3wYa9qJiJJm2KqS4Wjnh7lHp5pmM87Ya0GVJmDKhmw/OfOOgrr+d
OROKuNAbSTy0rO0hJEIzv1ZBGqi9T2KTdbXHNvlV9InBEoeeCy3nXA9FOOaWfPBrXB0cG/KqAGA7
jc8jmThfB4uq564214GMZwf8a4AU0g0TmMr3dZ50I51MvZpCg+wxZAYBL+uQz9P4UPorBqnNXnS7
tOhd8U1xAAxKMixvm8r259ApMEEC72gQFCrJFoYVp2lpvGM90UK7NAaPaSgwfnp23syIHufhZtDI
q9FSfS6vlj7LZ6OmzhKuLUrMj3pdFSnvtPGfLCKhZGTM9fRcaIaCPosrtTmaRpekF/6GFUSdJjMv
lCZZhz7Bg8XFz+T8y5tSQ0SZK5zhs9EOZbdLZa+PES1uyzi6+X+Oo3Wh25fbxmAe8tUfHmAEFjk3
yIkpllbi+3hOkz45lYrkzWXs3O6c9UTlhQNWAutZdc2QH/zVTMqY7LZpF7QyaeIWuefzxHoy7Ftf
oTCbU5XaN045Az/JUi/9EthyJprHFWYRM56nIHJSGruhSf0ugytRL8VB0/3FA1mjC8KajaWxUV9B
k4StPGc72o4kTlWetD6TYLe2uwHDCD6XkXiHfRCsy0ckN4pkbsU2cmeaDaC6jn0ahXRNOeCkg6B8
0HIN9GNKq9aPAET7dwW2xAW5sAHhKLDa9CyNDVRrLYZdHuE++89Z0JCkjaZycve1gs0X1VmWCNZX
lFJx2Y28deA3zXAmebCmZD4YTfYk0Dn1YZuMxkGHE6jHZFr3WUwBdbufZcVopjrXqG8StDjJQXSE
O4V5mwDVLpPU5EOcDRjIVOOQzTRL7hYhEsOsfaBeYMznjEFPRHsjEpLAM43us5YaI+KfoP2F3aV8
MJTDVtDxWG3Os4kMZ5wrPoCSBM+LXrm8IYJYXai1iz4Sph1AFwmlUMxEYN7Z0lUCoV1oL0lJPq03
MuhjN1cAhBnUBYBhUgB3ELAy/WOuWs+4C1Yi70JwXhCzdUAm5Bc6WXkp1ar8WK2yvHWJPO8vdW0O
sYSSVeNeaAe+X9mtavjkDGMgYz/r+AXe6tSPTY0F+pPeGckcLVYz8AGYYxHs515rE+CrMjNOnHtH
owxV2w3q1pyJwDyZzlIHoWzzOmMCzzrSMKceDhLyctxdW7uLXbZnoiMMA7qZTy3p9T01AFBosTFV
RbtHIu0FOylG7b4M2tr65mf8n8MuN3vAGLkArtfRNNDuCBE02Bowc3Wx33dcVoxm3d4gAZBsU+pK
exDtOn/y+6DKL44Yh5LmOa0orR+Yv302pyoqtaFpr+ZqmuXJtifdCo2g5c21xryMH+jEekEEM6ib
b2xwsFpICa7QyAIt2Xo5qWi8j2j8ta8bYS75ts6i/zAgHBwOmhQcS///ioIF8szXKazS/3l1tHdo
OctxSO1TOskzpO7ho2kIM0pGzd7r9fJbTtp7lJL/ygWvj75IM8lYwwJAXWE7i/9RV53JAhPYRa3T
Bl4trlDklRXXbOC9OMkWie0g8yschVkvzHOSMQ2F3TyZx9LRenOPkQk1gsue5LFMgTntUqZwL6TS
mf+i8s5bcI00u+p9NvaxmebuJzsY7eaKFNH4Semp2ZtLBuzCc0pe3rAgL4zHaSSdU2ocNh86UFDm
xVRzra79jCptt9jVxMOQZRFVetvc+nA85wHYEdHl38quA+nQrr79GzNKYp+MOvMfAUAly7UVynly
Bzw4YcMS8hvEL4fAwE20fD/Yq1Zx+vK7/MI3KgbODb2PaqKcB2TtbdUTJ6jcxj+IkW/hnHs4Nk9L
luvDnsLJelmQiTV7Az+rscsWt3xcAn/MHoEyLXXMkZDWEKh2ZDvrMiTv1OH/Uk9FsEYNiqYGTD56
KS9fIcaijopu4pzcLsiPZr4Wd9o6+2tc9e7yGVptHnnc1MXMRyyJU+KxXxmnzj7ruba+U9Z8W1Hd
UpeZZTf2Bo2xV6UbtjBmMDSec8J/Ox37bjT3hcLEhbiI6PiaGeqbHM0fRZYk3jtVo79d2kV7jWqD
dpLz2gFikN1Iu0d3T8QAswdhq71nWev3AdVutlVJM37xeEwXr9Sm/b8/3L+9Aoq56BkwC9CL/E/T
/8dXZNnCT2tvcU8UthOYGwK3DMM46VAaaKRklRitoplSgBEaEHVZJ4gaSEPS6/wPqBKq98jWf6mg
oQPgX0wTdGFfZwfBi+ymlGQhoiomeehmIE+xpjT9PKqqy6n6FGra/fsZ/OXxc0n8GVt0IOXJVwVt
GSDrK9vZOaHaMeN8zNLD7NDKz3I7Q1G3qAOsr4B9sV2/02D7S5kSpDlSb7w/4Af/ezl/PHxpKBSM
inpzMAz+vkrS4nuFtDlcCDg9jfjANy3tWv//ww0lF0yT7dPjo9uexx9Xtcw6SbdaD3rnzNe+V1Vg
ZfvJDMpoNr25jTn6p5E9Ak3YZwsJGO+I6v/2uLf+Af9A2MVd+vLyi0b0iTdq3DQ5Q/sG+8DFV8t8
J+bBayKZ9cnPNG/lsWHH+V4S2ttyKZqPgJafAdCdPcCrdapRlP04jLuncuRUTKY5k1LEoRIveyBB
70GQHetIAWBG/DG5N6g+3kN6va2C8yWT8UenYVM1vJ7ziOu0Apn5zgn3urmvgSGc2qy/lqT+vSOQ
evttA2rbkGm4NH00S6+hiNKb0e+vzCsj9cdpbzWoDJjNfYo8dWZX4jrV5BOEm2/L2weiLMQ93Jch
269l4V/nyZjea7C8MRdiU0UkxjtgoqOF/rpvTqhvY+CK9U8ZsOSD2bPhDG12qAe3CtYLtJO+OGf0
FO+8SgzVZdTREl7sxsXZU69mHaM24XRdGnm/02qZvPdy3nyQ/Dy+RSxTqIMIln01NnECiQSuRnAi
cjO7ESbF2qjRAgcr8mJcNUXyQO+7+fHfE9CbOW+7KvXrTeECcuh1t4JqYy3rcfJPqOS9O7gTyg7N
bi6+2zYK4xAgk//OFd8MQvZobNXYPVHu4nS2/fkfU4BKfT/xlemcCm8BmJc0dXbMFx12M/NP+87F
tof2YqOGfXyzruLWpHH7RpVBU0li1bSysxY09sMsrfVa1rkJgH+tFH3a1IOF2vaHTI2f/v1g396m
A5lzy4xCwIwHa3vdf9xmSgEf73pbnIPBPftenTzjkQj2ljHn3TvNrbcjh0tRqNzgIrylN0nyvuQX
+GNxrrqJqrNbTHuaoiI2Us98BkZN1A2luncu+pcnu7UNUaWiz0AX/uo1rtKWdFnK8uzUBrlKvZua
4NdLcclI9lthFOXGSKVoKbJjqheF+/8uJEgaGD66wfdsgS3aft4fj9fRhcluDei8Pg8uWwJ/c0LT
eKOIVhniWAxi83nCOt1pqTt9/Pe7fXvvGNf+O3LgXNuiUF5enDljNlc60ack7XE4mB2JDmbAiZtk
t/msa2N7Quc9iwiVnP7739d+KwcGDL+pgVlNAM7qr9cRi8Pf0tXotvSlWR6rtOybg24MivMljLCT
nGlvXVUjUJfIrB6Sz/hlUCx041RblEugrMT20E5NGq34f6vvhq8684I5KdUPZd1bR3eE8vjvH/12
lmGfgR54++4RM78O3euaWaPCaXdstpOrSynmCzT6YW86/a9JBfZ71uK33x6XA02NTIE5xn4tbTMm
RXtWuN2pShEx2pSPfw/mWu6Hxng3bfPtx8e16JcxFHGEc8GXY0HHe1QoQnFPqZ1LWJkDfhVds1zs
xQa0tt3UyxR8XD2/02Z+u8LyRNERMXFbCJeotr688Ggjm9OayTj1QT2pM7VjczdYDSgmNu1fofPO
Nz2CSgIEgmoLgms1+dy3E2V1tA3p/yv8IbgOZRhed3obMMRePYVu0SgnDcI6ka+yPEkaw7e2lVrB
qQ7s6T0c3ZtHDnyB3Tl1The/A2Pq5Z0jvCY6tkWKQwnPXCKQOb1xzBl4/kkzkSwgxe7LJCKqb6ne
Mcy/GciEOrGicCICArFVWl9eWgytyBuO8qfVVZUZmnw7N1ZDB641p1u3896xdbwZyNvlkCxA7YIQ
8OaElMKbUFQOp1NfuHPcDUtx1zOZHtRcvbczf/tQIQGgq6GkgeoFm8HLO3PsvoZZ0EwnEwbrobbN
ZFeU6InqlIIutguTGJt0eGc//reLIuZBYM7zhBW+/fkfszhSEHTtjj2dgrGZ/Thr3GqKpkqnn0V7
1q6OIJHFcyFqVZ3+PSO9mcKxbjF7BtvJa0vkfD1gqUl5fhkAscV6/GSvqXlPUdp0dlYy6fK85JAA
4GDVMH3JlcjN/b8v//bG/9NxsTvAQoD6/NXyNUKS0zjX2iccvoEIBx3QS2VX7XmYS3NXyvpZwJkM
/33Rt6MJlaPHfMG5CwTt60pZrkqtWFhLT23elefKcCYrwk3p9ZFGFS05/vtqbz4V+D1ok91NyIym
8k2NLMhoexhef+lEN9ehn3f06dI0o0sKJfKZ+jVP+P++JC7ITaFHyMKWxvhyOOUNHh6/mocLEj2D
fu5MAqGsCjYIbpCp9NylYnjnLre55sUGM6Amhkl8kzFbLMqvxhGy8yZhII0XHWaPccgGbxhPHRlE
xfO/7+2NW56SGIKpzeAFa9bEHvjy5noEDm5R6OpSCHRhZARIt4lyCtT5L2iw7kffkQpu+KrmvIxk
k/tfdcZvfUPXqLijFz3nP9vGm90QkI03v7MbfPuyvW3u51xPNQNyk/Xyx2nSm5SZjvqlqynBhibu
htBELXHvj8t8rOXyTvnuzecLUIFTEl4KHj+73lfzMMZbGOEqoEVdKeWdpbfaHwbh/AZjkh3SxDXG
+0JY+BGnuTj8+0W8+YoCSECQ6qlikNOjv974Ghm5nTWGtgum6ckdw9qyECg7KnHrK3617J0n+3aA
bbeKnNZDnMxM8epO18Eq/S4hY8ny297+rHmtXoGxHJzunZH89pFSk9mIZ3QUN7DS9ud/zMV+49B9
djeGJTuafNkNXTvBZdPJvaudxVcnjYNbf197Wj39dBO7/frv5/r6+tj9KT9yZMKM68AA2obYH9ef
8lTvWQqzi0rJFrRK08Yv7Ji7whwlRKy+Lb7PZrIebG2q0vjf1349Hf937a0uxfpH4t7rJOFSCU0m
JtduWV3DvM/EmUYPfVOvW78Mc918Vlmvnv590dffzHZRRjDlCOTEm/bz5Q3zsRf+UvX5JU/47MMc
5daDjesKv7PCMl6gIkjfmSCNbZL4c7rimlCyQQDgh2DhDV7NkEgewS6na3HBnJ/tZJclp1mUw53l
5UPsKrc64snsohEiiRH1A7I8b3SDd572X970VoVCBo/hmpH9arIoUO8ISU/uYmWp9RTQjbzVWlVf
/MlGhuckhToHnjbHToD89d/P/I1dfXsAHEQQg7LZIav61Xwt0SkZK97cS0bPtDqW9LkVPV9adiGx
Bd1jX6Fao8PYg3dYu3U9dUumJVGZasgDhnnCDNWby35c0JCh17diVYNt6RBsX2iYFN8nmb3n9+Do
8vatEYrER8HQZLfyesoZGw6cbt+s534Oig+umnk42ox0NayDjIDifGiss4OZlWBZgZjxrijS9Lcc
LVjRDSB977FnQfnUmEI+I16bHy2VpxU8dNMlCtllsbgGaDPzr209V2qfgKBNrrWVwk6aaKlfURXV
6edM2NmzyvUy2HmNO3+2hmEiOnAx++NC0xrVd5dqv7MuUcaNoGmfLfSjik7cUp8Zr/i6+rUhDY8H
H0s5jvLTghKh3CshOidF1Ljq5gFrgW3wJnSn/l63wtgxq2rZN7GKRX6A8jwKRiWCnwjcgXU3EvzT
PraDk0KqWowxHXa1JR39aFtN+5zpnnFrZOv4rVGGC1UKU+NjSpMtw7meq9/DbHQautW+FOAGLE6K
AVPeFNo2sFtNJI69I5d63reJQ41yxWGzN63MT85B0GPtVmSwlOD5gqn61CLtKW57Y9DnozU6/YeZ
DADEFx5xxcfZWYfs4JNEk0RFrzxtl/eirG+I8E1ONs45RUKmK8b7xRXKiIyWvj27QUR/JIJImcbC
g120y1PqAXGu1/PjPCR1c2tvOZxR26yYeXV/ci+L7YgkcsaRdkKQrwMwYUkM3NKq6TJADpjCFnff
twbCh4f7Q6gyLujrjnEKAuErLAxbD4t5oH3peJn6MWqwBMIcgdyzPxu682EqLRBOA8jzh2Bceo61
WLKXm455ghDkSdReVK4KNU69DNbFLWp8yiAPe7nL6S59cwlOvZ+ztdwQGd4iYXvmXhahVMgsINxW
sPdmAm8OJIcyRJDeLz16P1nuETlMSLUZaWYE78MnKNta+/o41xtjmp0NLkADttqvaUnFT13vnGI3
oTyo7mwv6crr6ie2QXiFI4ybIBEWdZnR9T+vo7N2p2BC0ON4zjze52tlGVfqz9VPT2WjHq4rQNPk
UEydZKxxIPzopxiMn0eh0u7SDcGA8nG06m+IWPz0N9qOrLx35tpTvx36meWuwbSfxPUKI+NopaKD
TDKWDTIMqlOHmZMHp1RlLXejBal2Z1vQiU9LoNJ6V6QrWtiab6CLS1tIGSeJwqYHjHqyT4pMNhWi
rdCNBz5czfqYqAqRijdBwI3I6LZ/0nSeqzidNl0X5EebGPOxGoZH5F7mk58x7d3JuRh2sq1041Oe
jSjqCBXR3HhBa+1+KZZk5igNN90Nzma62r8gaTAe0DQRCuCVa32/rrn7WBMeXsZjpjuPlOJU+Why
fqseG9tTMqyomctTm+bWsicqpupJ1rDb2cAxg+JvionSDprvTNfyO2XS9VtjFPovPa9pvk4Ezotv
gyxJstZ76R9wRwaAwa0EHHBizMmIAAPLf6wcdOaYFib+ImE1aX82JLUYKKtSfyDrdCsPqsG5znqN
YU2q0RGx7OukuQjsq2tkk0cd+6u0QH17OugZIDrjrZKCpojQ+7X+qtGDQ+6KU5Xvw5nEEPE99N2V
EnIy7nThJU6kK5famzlk2Rm/JKsJYd3zdzBLXQp6N4A1A0g5uBijrfrdShq5s0+azgF6ZcylAkS8
Jl9kDlo0orAJWxjBX/uFXKlOkAQ091+WgBzvOOE8+2TlafC1GCfbvvFMuClQL53xrPVJcghaW9Oj
KZVjfaRi1BKvVVHEPXermZcHdLTsbupO6whLL2zHRdg6dMWDkTWLfW5xtWcn003Gk3AAfNx3NOo7
M4R3BfQdwWh+E9jluJxHFvazRp/GiBvCptzdpvz/HFSoTmO2apA4EmnMGjNya33NCJVPD12A5vvA
ia3wYh8Jjh5lCkT/rWtIItfDBeWKXobB1LQfg5rl7cnOK7O560bpyXPv94ihis7s6lvBvKMd26xL
nxPpGKuJct2c7N1QG7aKrXlAZA3mHPABHhThfwlSM3gSmpYTV7DUtQeVB8RJjNjYhVKUYhM4Idr3
Z3iHxKvHiNEHVGLFSO3ndgF60n6QhTvNxFfaK0rxevMfF2GbN3L4OutZl5/mwJTXyg/K8gq6VZ1r
Pav0hylQNuBcuyEDXZjaGC/uAGx91Sdxsgy4njHne7M+ddM0FNGMBT2IHc4tH1XaB482eFP72LeL
lz0lbEnnu00y95UJpP0xWJl2s26Z3+dsMcz+i0OVY95l1cpkpCVabcR+B3DuExo1Q5xHP8kOAhps
vtOJMjC+c3TQoBmZogUElegnbaxxVIO+bqce7WRnOiidcsguuB/ztTuA5V47vmRll8N1NZfU+7AO
zdw/j27mPWdV27Z7qmD2cNTXYfi1SBKpke92IC35yAtEBAbSgTbe1CJItzhZHFaQMf0PKqVzF7t+
ZT8HRFYkUbCozNijhDfsWLmpY/zsMtdorsEaiAR3AdLz6ikRjNMTPmEj+w0PyrTDEpHCk6qwvR3T
fO1TItDq6WjwDv2TpeXO58qgNjnu6kWnJkAFOLt4zqKcXd/0mnVcNE/Y0ZzbZnWBoDR/z718GuLC
0XTtkgm3Si/26FVpFKS57V2TydcPOX7Vat+C9NcfdaUHh4WGYBsirdHrPTiFtvmBI16k5FMIG0WZ
t3hJpFDOuIeK9dTYb6/TjZQEaA2/ddAOrY0YEEcJVa8PzFApkMs0bXdbAsl0qrVlLbuwzeTgxp2h
6d0htf36s2YVaE87bbSTfd1YLPgCct8e7ZA5x2bemNnBW9VS7NkjTsgu84GxOxlpt9w0C4rwSCOG
etwZaZWOsTsMzpMiuj6NwH4hdiHBwSt2cxtUP8QicmNfBRPyzCGvvL1vZxPbGL9N2KEFAm2ypQWk
KCye/OEVba6V7Kn18bfXegji2qHAnghXlPrhlJl+Acx5NQg4cuu1uCmbrnJOQP/zuErq3Nlpq7J6
SEaNu4Dg8qQDN6azkh1b4AWNn1e6EPpHzcu/QV6p2Otms7otKaHKyBGdO8Z540/+B+oxMrutiUIe
Py6T1hxq0Jts6ehoBQdtkF6DQLRNFwSCQm6kgbALykUbQvSq3h2upbK7gXvnzQ9UkIrPHXWU5qiC
fmC31TmmiGerW75o7YSSP+zcqjajCbFFd9SkPnlxn1eOtsOPhkdBOIjxpsZRUzRDV1Chjxiua8JK
ZNr808xbMDJe11r2jsGNFM8364XCJLVsMCZW7X4ryYjsd4ko5pKZitJerExPukdB4MolHTSZRmK2
5E1uudL94HV40ALgWsLpLi1IFHvnaqifo4x9GaQarTDQlFe2Radi9oPmBj1911N4TTRRRC2b4/o6
e7AjGLOVhjwHQfm246bIfy/olDpsHm1B+DPKZsHMDARxQSrey0+qb5wyNlq/SXe5B0NuZ6lmvHXX
Qlt+zqvWwnMl3uck9LJHU1jrKrhJk2qdZWSxEph3XTDL+1VPx/KKiSQga0bKAK4ZfqlW169rbWTf
iPjN+lMyBgvzFpUR84GonHINMZWw98SJKgkeAWueTWEKdQ1ocStQnFTpmll7VtSxjv2Cnkg8EJyY
xk06V0c3ITXjJtMn5wd2gw5hxhB42UEj4+SYW4HqwqIvyzIcEHDp13mdNSvC0ZD3MTgko97XOfu1
SCHQ+sSlaxfQ/bK2wM96dz4wiISDSatQepTIwCpvl0qu2sGRRk3FsMtEZE5qCj5AVGe7ZGdZY3yu
100ZWy1NVp6zpF+yR1WOEjitTuXHTatc3xml4oBnoH22o7ZEYho7baujUaAVRHRK6AiCEpjJRNBE
k1Z4NVuRoZx/+BobkrAafPJh0yCo9BgLndOFDva85cR+xByO62aoXkXgkgZBlT5B50svMWSlGgKG
gmzMncyxVzglCPCbJkjtdcdTxp+c6T0njaFb3U+1a7L73Nw26UUutRR4qlwcXOOgMDdVtcqZrNp0
N/+PsvPqbRtLw/AvIsBebkkVS7LiJLblJDdEJpNh7+2Qv34fZm8syhCRxe5gkQBzxFO/8pbUnsIX
vW/8nUOUH6CjPzj1xfLVHl9zvYheMFCwxm06wo1tcc6A8A5KoYuLrYjyVHh93eEV2fQVfz7XhW0E
TxUpI9ipIS8AIe6M0MPhDIx/FpnGd38aQbP66iTZWxCwRM5IKZUC59p2ag2SSClSvDDhjiiQDzLS
5FFEptWcJVPFA0IVmfoQNFhLcpLhdCJN4wQtynWhkFm3bEy8vq/9b6YNcMw1YdltppSs0DXBJVVe
OYjcOgYhwIFtIvr+x9jpmOf0miqaLRGIz+wDKzcvKLSUoIDNoU+OPOn2VtLElG/wjHN+19wgiQ9+
xmzrX21SxN+rTNbFJUsLiIeyD5MyHyLtF2yXajxbDZjd/aDkwY9Qm/rxKGe2PbocyKT90vh1e8yQ
iCo24ZBpw0PSquoOEwAHgbsxrKJjVlgBPnVjMuXxvp+c0NgExljwkGlRB4qGaqBkv+Cj29fHgfzr
ZzUFyn9lZMKYSW291vdax9oKHrJs6wiMYTc5JtO96ZZaVFWhiwo1ZCfic8CeagOb0Q0AtX9R0OeT
d8Be0+mYU2Fud9ZUlGJDUmMMHiii4nXMKqCxoHJMB6ZolXCTysakv1nI64jt2KO6vFWA1yubCuk3
r6Mhn71h0To5uyxUJfNZBaHdvFZSW5mbCHclfRNMRqgjHRzZlqtH+Pl4KkS76YffmEJ84hEe2g03
d2YceorTZL6GDDaxSiQhuDBjC9sRiBrJUW/5+TBiuMUCDzV+s9snqE42bhyDYHcnEEqh7lZY2eef
hjxQBoJEc2q3JDpy4RII6sO5S+rmC2yYJt6biGIb+5lNcRxMoDIuxkmQkwx8Nar9pCAKBeojl8tz
wuH5WUdcFNi24eSyiytksqFKVFESbX0NqeRPjlm11oWHVrFeg0gh3HeBotU/Fd9o4s8VYCPl0W6o
uXoojVTTGXqXAsp9HDN5q1mV8w83K+9YXoiwRFSFaNKVqxFAet3A/dmmnVRFOxEH8lsDV1n26i4E
Ju6j8wOmdxyC32YQtzJ5nCm1gatjACTlK1XG25quZqAMRjEbxKFO+/S6vForU8Iek+uTkqpp/xSb
SsBlaacwF2CNlvvaoh7xNWPnNg/3i4y3I4NyQC8Im28L5NufTs67SrapxY0dJ0V60go539VVzkUk
STBdXSuK231TVGl/jPXaXHMMuMEE0G6DbI15H/8EZKgsqpttAn0qUBkZVAghHJl2KlH3KlV64hjF
wzuzsn8CkUBTUVFxcM1aNb2OIsu/Sh9kK83rD38NTUAAl2BqaePOZc1389BYwsCmQcL1ywZ+wXM/
TUdKhjh6GV1ZvlbAr9rTmNQ0reC3/IitkJIA8BXIggpck/uLclN05vLgv0TmxFyGoi4q35IYU2TZ
2+Axwk7toqZTfGjwQnO5xVIoTkkpHtTWgj5SaGtC1zeFfg2MFPheOpOzPOJSog7NLu4oUChHKymy
b2pX+zvcVOC36Fp/gmK6JkV086lsfKRJwaOgogYhbdEpVJAlnHJtTI4Drn1eOAzGk1EVyhnDYJst
MNeihvaNwxiurfjcsrhqLzDyrMeC5SZ1ahqC1ysuEFNrat1Jj40At79NRruOv2hGNwp4pn9gDDgd
e+Zo94hLhCIPN/1IhLOzclRTRrmGBWWO3ehs66TPnbdYEvK0T7id9J1hpnG475B71g+prST5xodN
tdYgufkAtAt12jEzOBlAzxJaItP+wW1R94+NrFY7fHyVDV2UggImWqJjU1mbnoB5z8VCLbdvo+39
TXqzUxieG8sAm0waiJrv9fzFftoMBXvpqGpJvi9ykGyJkvHg2Xb41ter3sY3NxXrBUp3dvmRZxDR
4lCUs0F7Lk3pcSRKMIlJBtX8CkPUlue+h9X8wj8hQ1wTkeZyBSH80dB0ULkeQJ9SiZ/7nu8uhxKD
cr9og5SmfCZ/Yldmkadh0PYqkTfEHiT///DzWzPBu72T+GJAizq7k3K5qS56T5mPKEJtjxl1GnnU
XG1Iir095jGGvENOCAdqbG/WVhTBmFPtTwkuIgguSLr5y6xplt1f7g9/Dbe0CpYQoBrI3+tJMFQQ
xfZkpse2kUKQTLP0VN+l2osu0cdzIZ2oc4jsTBc5GfDHgqvexB4U2Cl+0kK9XUFxfXRxoK+rA5Sd
O8H64ueY5dD1ciZnRyyYf0dm029nBTw3K3yI610Al8xSKa3JoUq0e38qblpcULhgQNB/hRMGJ2Tx
cqUQO+SanPMohUb1YIZKMbrVYP2jN0Xwen+oG013AKN8IP+DPwP+ZnnKiCpz6FJJAWwgzA6ahq/u
Jk+b6MsYJkXxgtld8X2EhmE/d73ZvmqzqLIrA2zbI6Ge64NbtkrwTULzWz/pqa2q6CLEKLNGmM79
Hszeeu20MFF2sjLI4/P9H//RPAEnBnqLMhpav4umcVpNbR8liK4M5EIvTRVc4rHuzppv+iut0g9H
ojsLIt2mK76UXaaBUSG0H5THQJLV3YRjG/XtEFXArJwV4e9/1gc7jytoBhTDfwI/Mv/9u9vAwU4Y
er9SHmHOayTbVjaIA8Cd4NMg1QpNsV7Lnkd8BEtEBTJ7WNn4H3wr+ApKwrzQ6FotsQ9oYkyYTCTl
sa2y+KkLM/NzMzXDd0UetIe//VIGQrDMRrCZ2sBSzFUq6l5vxrw/BjALN0kLxUzKYaTUmpqeJckM
z3I7vXZqsIZbmS/Uq7cZfScuGiJTXhfeuMXOqfJetnxqgHQK7Ogx6yxQ27Pl1cpU3tzrMD5gShsc
LHIuzNSuV7K1IzNS5bo7TlaqbEWLBEAe1NMehTRMEOq6eRBB9XZ/Tm9ebRTRdFDoNq0ZcNnG4lI3
GyuxStNAMFWVI+iwbVptCwqtL7KA8kOWUlifi7I2aAr5AVlAUqftv/d/wgefTbQFbsYm1iPEW/yE
hqpZSOXIOQQWGj8U9JBsUdRpOsXYdyZeAYTYTTv0dO8Pe7uoJmEeBsKz9jeI+MWNLedJbAyE9scC
Sn7oKr2UfNFaesb3h7l9qNg7xMwy+C7Iklyg16sqRSVtANjIx9ABg/aKLgsM4IlmSXGpJ0dBSjvC
BjNynUiRDph15O1uIBkJXBsebNE+lB2qVF/v/6jbVZ8RowAZASwBjrPmuXl3Z9Tl6CAcJfXHtDOF
q7ZGBR9aT8SBWybXXCRXkt9+7A9bgGnlQWvBEt3/AbeTzw+A0QXmjWmBxXf9A6SOEntnpMMRu0rt
X22UNDTxU3366xNl20ApQVbD2ULpehFUp+ZQj01p9cd+FuJItfQCxcze0r8vH+0WeN1cqz3c/7T/
C79dXxfAsHCeMxXEaGdL6OuPi8qW6q6pAixHIfpk8861HoshYzNezSUmCWDfC76t6J2bTTC2Jzjx
yA+ALR43vqEFqot/hxJ9MiIpPOa97uP2CzQFQRa8dAj1kqaxNpkifNmjxEmppYbkC9wAGrJOGNZA
FLOsOn6W0QcqPJG1yqmdhS3gYgm7x/1t8tOnDGup8jmxRweaO/XpybP6tnsJ8GHlX0VSUT7TI6gp
jw5RpL/oNAa7Jw6U/YAqfKL8UAByOL+nHtl4T0i0zbdd1A/mI0YqCIHUwqxNGiYVHa3IDOVsS3Gt
ZZNJRfvW+kF5QazDKY+VUWg/VVVuRmpYeYXZKveDkm/MGS/vlRXMAzCdXbovBc5vb8Sg0u+cppTz
MFNnqH4xLbhc2y3Vkj4T/4WFcB7RFaOTyt5rbVqm1uTse7kjf6Mv1j86IsJcDMBR/arHY/KS9Fj1
Qbz2HRAGfWP0dIrrROwLOJ4v6FfQi6O0x/mgztaB+wI6Gr5NqvDVPX2yWPxOYtQrtkLIPT65MT3+
AxZZMEIbY6BlX1uadKZT1z/HFICr79Hg9J99uOD+ptYNesS9NQXTU4lVDvo6am0Nn9UyTCQXLHL0
7JNpJl5gYme5BZ5U2Qck0aCrVHEGqL2J8HdycyPK6v+YJDoJVZmHudfF9izYkVn2Dz9Nu2Ilurmh
0VAXQi8epVriDUo1xiJJRmhYmMSaGIZrg3xBuiUI0Rih6IlpcKN9U+lIj54Uo/ly1lJLqL6Hvvu8
wcpOfkoNJwCJ5LedgG8EPniXtXz9IQ4nDYE2bLZl+kOOVk5rF/EcBy+O5fxr4WRT4oE3vXheEzsK
+lHGV8Xq6L+b8BB7COJxQU+86179yBJfyboLgK919qmBBfNAt185trjY/jAyaRr/Nm7/49vMU88D
pBPSLN49VBzzrFXNmkYzvLbY16kqjdJgbJxAGVceu1v0Ip8+ay7M388jJC+SBDjsNOOtvDlyvFko
3h/ESAq9cX5Bue0/Zwpd5NomabbSIvsaiirc+SlAsZW9M199izUAiceVycVPzrJMXR0Sx673G1gC
zWjuAXT0Zxwqo22qFcrKUDcFgRkgSTWFohVxOLyM61tYpVxGyDGg41qr1Zc0yYEw9MHIzZAWYaV4
fRmW3+5f/TeRDP118gomGXIZ2fLyuSlzC+qaWs2GEcYXVJCKQybH0lktsum3JAV0wpMyWdvXc6By
NaezYqWuEoODBwXlvHhu4j5XcwcVqhMAOxAh9HTNHxP0PUrbZtz+QhwA3S8jMpraI7gd/xkQgQs3
49RK0QxVklfe3Jt5BySKHKqtgPUmKVgWUqcUU9UgsIxTE0zaYSJh2bWpLm0UtZNoB8BkuD/p87Fd
fD7sMbgXfwjKBBXX6zz1plXrdaif6t4wtrwHw684VWtlN0HSKLay3cRfgjAqY6RDE6SW7o9+s+Sg
vWfYNR0aHj/cba9H18cGSytAciff4BB3UEhgVNbDqTYMeqlUzLPPulNIa0LCH0yyDQBONWaWEwzW
xbBGJTS772z1BNDF8TLFjupLSqD4Kw2DXL7Epup8vf+hNyGjSfoD70cBcE1lfsk9HkP4cZLjKycr
GtULcqLIj4BE2Dejpf2CleKAxwPFR59GV/c6pb5yhT/2wTo7FtYhBgq/3N9LpY9gaBIqi5pyqqOg
+JaJTnvGSEPaALaXHpJMyIfUDKozROi2Wlnkm1sLyCnrC9icqjA1t8W5Vrs24w8d5ZSM7di4MJ6m
F7V26OsFFGhXiF23VzWjwY+AhcF4JjH6Yktp2lB03MUnDutcaZeKbVLJLRbvxLibnHsNf5gy/13R
5n6GLaMOB6GK+K+n+/pXLL5Z76PGnwZZAernB29GYXJlouWkATnzxfSdLoPulVkQ1G7g5MEa+fyj
GQfMrTjsOk7Ycg7GjE56Lphx0fmWV9GtB0GmSvLDLNoerSzv7c7CwAQGw4yQJgleEvmDzMxks0K0
MUTJTUO9wAaQVGTBAfaCGYEX0dtfvpRM0Tn1i26Nknl7lKnZwbqCh0qqgp3E9XJrcTgW0IrMkzT5
gDwDOp/jZuwilGdLK9qEwMpW6scfjgiWii1L3YjU9HpEGyyqU1A7PWl5Vm5T+Mzoj8q58qV0ahP4
r6o+3L87PlhN8ntKTLzIc1dxvkTfpZt6p/gyTsXWqVJS56RNg5ZtMynxZfCPbbUy2AerqfEM2iYh
HkWbZfPSlGQD8rqlnhLTdJ6ElpjPNJWno9pPlZvI+VC6rZFESKv51krqd/OdhFbwy3At41am0Dj/
tHffOfT0retsKk5xEejNTk6ETKEI7lvrWtqUy9v703qzjlS+2bG6pqkmG3ipa49fQEdoI1d86ewH
o/jRAepvcsLWKzykwIf+dmYtcNomIiAEOIrJy3P9eWYdW6Dqk/pkIFm2KytOJgJQLU7FmrVVikR5
S6QwelXSXvty/0tvJxbkyWxVMPdnuRcXG8jpJaM31LE+tXGrfpHNSXtKpCzxYlArawYrNy86X2kT
vXHz4npChn79lWHGze5Een2i8WgfjKBNjjWvOQC5PncnVBwrV42rtSruB2vpoJKEKqNporahLUZF
qSzL8kCgJpDByfAQMZZeapQ5n3vQEluQlt3KpXf7zMBihUNF74SrAIbcPOfvNusURrYpSUp7knw9
/QrEw69/mTK60CRzZk6ZDzVPPb74hpF9bzI/rg+ow/uhQ10qKujs/O0Ka6RAJtErDEiqkYtfA4SU
oxXa46lGRBy9tZnYFIy/CNvW7tvbgpwFlZfUlYgZPR8W+frDizbrwhop+VNADSE7qBMiF3Ev+9Ve
HXIqu7mgSr4RWmBtq8mU6hd5IpwBE1bo4+jCACvj1/sff3Nl8YsgsSlAodHkuPH0KZGY00MQuKdS
tIGNDInSpAgDkyKdAPziyBaCy4q8IMyjdp+Tedsv93/A7Z7nouTWoo1pEXosY+gxs8eA5pk46QBu
LsLWutyji5GaD1MVqfougjQ6/DBaW1stJsyJ57vwnUcPGQaUdMjU/nTztOvV4MJqDfKF4Al0aTWd
UoslsE7g9YBWuBLkiyr3sqEIkp+iQyR9GwRTAe4eqLTzrMS13TmbEqM+8Cl8mqWs3OjLzcKSYBpC
1K7jj85vXHL7xTyE3vvDU4Dqtt6gDiKROLpRCAr2wS6k4QmpLmSZKM2LwFS2k0+BN3UneCrFQWrD
tkPMYsimteO72DLMFluGAIkbg6ABb5PrafOn3JGgO8G5oZA3ugMl7OYhTDuQ6LVpDad+NMazoUDR
2pX9iATT/Q1zOy9cUbLxJ4snHEcT63r8hu6qwryoj5WtlfuMZTB5DBAJ+9XnVrBXkdNJd86YJknm
psqQl2htxPK4cVpfeIpWrmpA6Yt9xIRYZCcIIvAcqhzr6x+Up4nkh1KMkybY8gc0yarRDYENrz0P
izyIiccUiE4J0jXcIjePbto6IwLppfVopRJEBQDu+IP2RoJad5pDSd32WV6YXh5NbeaOk+lHXiUa
K/u7+/L/P2PuXVBx+IDbjOnvVGmFZD8mBuhVN5P40S5i7k2P+jV+DivD3W43vpreBVoltBiBnV3P
rpNiJOEL037sdBX55mRUioMu+XDAijDxqjQSG0tSTJSeccVeeak+Ghsnd/qbFHPQpJmfzncPVdRV
WSn61Mafmar2Iad0RR/KH9RDmNSB9IB0T+C4YTTmzzOqbQ0StLgb55kGZwA1jjYCQd2ybaxDIOxH
EtJHqcmMox70+YYby9hNktJ49ThKD00YrYUDH3wzclRIrdHn5GkwF8dL4cI3Erl1HknH42qTwpNH
ib0rx42pR/EpaMB6A+cxvmj1oKgrh/ujLybbBXiG1gWVycXgsB3R5aLY9MgxLbdW76QPY+xrZ1NW
3po87LdU0O3dyoVyc67Q3FHpfBJEkPqy2terDMgvEBNa1mc5CTR08mO9sf/RZF95KQwdfVZYIU7m
Rkrfmy+5nIzBN1GXdCjpw0SfMzs1nqFfpenXaepxx0mNYIQVMgorD95QbvLrEgbRpHSeI5ezv9Ps
kXL/C24/AJWcOep3EEadBRauP0CEU4p3U2ieO3x5EWEplcbCvwECr+xZsZaVL22myS0tG1/QCkLu
oAXU3nQa5h73f8ly85BE4qtCFsL2IdSx5l/67sAUjoAGQBX8PIK5h6LqSBMiVggQI3iNLP2wLytr
aB5wwJWzH2pUOqC37/+CP23j96869TAkYuktkgfJZPCL1UR9KYcDWcmPDqjdYNPJURk8TDGwPTfu
Kkva+MGUnGIsgYMDVU3lFfcGLhF31JrAuAwFUGjNSxz6XZ9qDKhtpFzzwpq8Rq7wOHURSBE4yGKP
mT+BYjYFuHoGeimDMDS3qQIRHU9MOdS+ZP4wGXshevHNKJVOHCy/k2XcOuqu3wdGVvTbQA9xQW5V
OXhqCIDDna5DRvTa1MHRydamtKnd3O9VuaJ9ldkbEPP5nNChygXlqmPyHCxLaOhB8ypd2m1JspGM
xoKl0msGwHR9GFLlSyoH4lAHyAY/KVqj1lsY0Zq+wR6rs77HwzS9yCG4LpSPUQ58uL8eyxMNRR1p
ER5HwgVqlUvVNagxVoiJe/gYwBJVdobaV09BpUmfGjgDGyPDUwk/3tWa4SKpUfAAlan1807CV9F5
OK83IpYEQ9YYpfNo4yHjFVLSHJq84BvzUZhfEtgBf9lfYETCIfL6+XoiDFiKwuZOrEmJGjuPXW7Y
G9+iqNFhSbAhHoOJd39Sb2IgBjMsMm+Hj7MBFi1isETQPGrqMjyDCpsUFKojsF4hrVbNnWj8jVSs
5MLeVPHYzlQQC0qp1Y5ysomMMDzNpzhdOfm3E84vAgdEk3WeA2tx7HDMojkcDME5t2vjnxEe9ysJ
rKDbMsNZsTBYK77Pn3h9zhmQaw+nY1pqSKpdrzCxkIgQqwzOhaG1J5VhdzT8oqM5CGPlVboZCn0T
gNmzqeVcFV1eKV3Y+2QhpvpYg/j71KmR+IQOVARdCPue+yt7OxTl3Lm1OVtNznbc119VY1eOnKii
PUJ5KrajEyuxpzm1c+YeG6WVwW7O5qywSa2T9Efm3VvuIllFITWnu3EK4OVtUdlDOEMphiNalBNE
91j52vXGWkV7+VghOkkpjr4BaTDNuGW03CNB0AFoMk+pE+H80zaVs+1bHx1r7LnaxJVK1FQHSe3c
Wg/Fdycfrc/353iew6udQ0j1x06OSgtAEHNxeMRQd2VVp91ZDtEH36SN5qSPQTVm48/7A6lzbLoc
yeZJtv9fEzQWq1kFiVklsM5Jh9Bu9JpJQ4FiCDV/U2a+9nks8CJyq1EpQ5I46FxeMODMsGOxqIG7
TZSa0ovSmWV9ztReIbdIuwFahl7A97Vjgx493DDTubTk67mrAWi5+IGj9dZKHHxzuJkxBJTQI6Xo
B9J58R1KXXeUZoPmTHWkPXYNEh11EilHX9Wc/zrccbb3J+6D8Xi+Z/w9dylN1MVlovSNUitm2Jy7
fiq8VPezn7zF6ghbMPuclYW58kjdnDoq0cj6zJAk9HUIfK9PHYInRk842p5tJEuOTWRivyTMZPpJ
5te93P+2m0M3j8WDCKKP24vO6fVY4GCc2G7s9ixXtXpWYiHtMMv1T9gbqrumM8R/aijGlQW8GXRW
tZ0BtEDV8WlfamvOzlEDhEr5HFjT5OF+gq24OiR7pSvB1wHxsbw+KZIVi96bgzaPSlyKBA6lJZrT
15+KOZkKfbeVz6UygSiUjGj8DsowPNyf0ZvVAzlF1MdumXVKeYKuhynpkemaZChn64/7lprr2YlL
z/yiDpbytzuTseYNSYWfr6KGdz2WLhNBR/AMzyLS8yNnANH/mehmRH98isy8vPz9x801QxW4IHjJ
ZfxUyhF1sLiH5jo2jkxJX4H/i4VUiBh7MKztk6U9JDUn6sBE0KjxWehXLeF5o51XiTUayafJD/A3
i2vKwxvhxB3t3tnvZKoqzUH5xqgvRWkm3wAAQcVG8BFPrsJBg1Ki2ih7aiDarxpIpdLL8Hp5woUn
HVzqbJb0o6fSi9+EX5Tpr0ZkbMWxttL+B6EpAjm7tCuhW/Zpl11wM7S/IvdBFIwnCPh/mLVR+QYo
VprWtB2Xck18OUpmbIuZR8JsL1MXvw4FeIZAOWO9ITcOWVJtT4Nnkq6NWP2FNr4rg6M/UWsLoLoE
gf451koY5bFOdkOHFEXuY43TkXpIItzdPCU2LOFmWdLgXtlQvvbsCmuWSzFkWZhva7row2OW9gIe
NRI4GBC5RqQW3dcCyzfxnVhfiTZ+0wpp5bZb1t/njp/F0nIVAIihp704MFSZM1ArSfzaBM201bG4
y1w9bGBFYtcEPbbE++8REZMSAdoyESZ2Vqh5uL3ZOCvHaXEv/fklwPmBIc0XPb/m+jjNYhK2VIn4
VetkM9mEnZ/uh2gK90o51d+cftS2kd6sGQr8AYK8e5cZlmIdGCg63ASPFDuuh23aeuojYaWvSR6V
T7i6JtBF5Ew71EMxxa4/O3a6YdhXANehmO5rG5FY2+pg1RA6VNt8RKp7JRj7I5W3+FG032lFzHER
MfRiVWLfgXkQQLErszxs3YAC88ZqtA5zrgYHZTesOgsaNa4/wabMx7pCZylWcfdLC+nFFlX8bwUt
8leGCxCxAGUc3VPTsNs39D9XOvRLWUsmkAIkzyW7CFV+0KbXEwhj12imKhyfqWFVORxqHOiBEePN
5loEyYOLMGCBH5OfUqkqkE+QvAHvj//0Xsq+sTbNeCK+LS7EmOoaimERPPz5bXNqNMNgoYnoi2Cl
Smg5aZ0jnmGINyf8MJyvamNEslvlZXYwmNG1DtKHI2ozZRXynsl/rmcj152mz6VOPKeRD90m6UL/
0UEOAO9RRGcitxRaKla2y8djkiLAUES7WV4kuF3SExJaQjxHSAZ95S4fv1EDGN6UMYk3cwv1v/vv
0Pzvu96d5D3I8VN3BgdDgnL9jRYJd8s6imd9MjDnzJuCZlE6vqqlJVUbR5NgSPtO8xnthDXS2UdD
8ybNScNcj1xmeqbAEBdG9ficl0nz0NkQf5zJNH4Vpdzsks7QD3If2K+QfNrX+x89f9Tyo0EuQ9lB
wmxuEl1/tJkpWIo0jAwLNvmiD6QNIJ6RIpICVVsB33wwFgQ3PKgILoCxLamuQVk5Y6aP03PSKc03
RdjtafaO7zb6JOvqSjz4we5hMHhUoKmwEv9DtnpXp4MC0if0A8fnpLQ7cGOwxpVDlnUdevxyF55R
13PWKkEfjgmLhSK+SgdDnf/+3ZhDC4hLINXwzOXxCxP6ofTsRnekXZHUOobibVO2m79eP9yRYAZR
3SVYW0ZrCt1kkL01nxm19XOpFk95k2iXdBz/uT/Q7TvGqXg30OI0Yss2h6bT+Mz1PNt6xrHn1Bhl
1F1mvfqDHTzgtWb8uj/ozYQCbgDSgsg4hRf+7yJrMap0slOwwy9GHRloqIQD2iM+pctqFxFcEbsA
6V8TiP4DtXh/JjCepzY/X/3gaIH1LvKXpionJbWs8hUBfUhf7dRROxAOkGKXlnn2uaiSVD0Eaqw+
VCFKYTtyKkU+5KraOfuAMKk6TsqbRVL7FoST9Vmv8man8t4/VoPqVa3hpVaP5x+u22HnZcIc5f1Y
aeDSJ8mQYHgGuAZ6HR3A8DnQffEApr+qPbLF3HSDMsakGdSk9lkLaBw/FIFfX/oIi1yXR2f4Fjtk
3/+i+RFMP/NYlP8W/Wg/CrUHnjkMcdjsq1K1k4f7K7Ws11GkAxdE4RjlY25QCqLXe18ve8sfKxOl
Upj1uCQFMa5ZajsKf6/UuGe5ZWmgNxYj8/GPQOXsIqXGYGG/baDqUo+5lvzl8wGKHqUSCvWkM9gt
LOujclmGjWX77asCflJHi7Swd4qfSxVyDxP6fFlTDyuH8SbqmsekCDzLHYCWRMn1ehICdKqqoSj6
1yFXusGN0KXo4GPrae6ViPPoW0tJ+n8d8inbq+yGZNUZBoGPbq93D0KZCsjcVoYm3cpcLG/e+XeR
i9PQptZAyXD++3cXkyiHFtm1oXy12j47B1PnP1BSDqb5QVtFmywPLYPNRF1eUchHcz3lejDwz2bj
47n6qhuh9o/vd/YvPdCGYIOi2IC/qGUP2cruW15ODEnmOCvnIqEAgHXxijVaC1nUqrpXKUM5sXby
6kIDRd5B3xx+1dyIxSnFbHpYsXhcPtuzHvWsH8HocGY4ANdfmjURkn69Lr1osZM1e7U1rSets5vv
CrQXHZEfHbtyP7fArE1xsbaof6hOV/cUVy5JM+kmkiw2Hdzr4WsfB1TEpqwXLNdJUQ1hp+L7FNOc
2xjgFNpXyn75yc4Ggy1X+K+2Qg3hYYRNTPqqt8nPLNAiZz/o3LL70QibZ3uMsXJO1EZptpPeA46B
x6XnG5gfauwGyGiZaGJ0dv2g+5WQBnIHPMLEPiRZwKPALxtcs5VEGbqNKClt44UqO6/2OFs3TH5e
44JDk2Qr6X2Y7JOCnYAnRld12yHwVX+PwJvUnoUIHZAfmez8Jo2zy99DPI7689hApvxi4IbKuD2s
LNl25SIJ6rPpy4797/377GYTs38hU5gApuZ6wZJ5G8mdVdlT4LxgT4tZrYUn9Ust8uxU0tMzt05N
lLVySG82Mc1oeCRsJ9LWuTN+vZzoaxY42qIdJPKoQhw0DvWndsxTJAJJyGe7b03IgHOUwt/d/9gP
R+asUo6kNU2J4HpknIIn5J36/JVXb+CkIOIjt2r3RIdH/pTHI92N1F8X/Z4vgvf7dybkQi2AlTtD
AABbXA9rJQ0PMa/frCCmmLu6UYw3nHEt51j1IN93qNgMPSUFKiEiluSTXSIM5XUghcIjSDczOjp2
gdSQ3Eftzwwxx7XgajkvIID++F5yuWgav3Zxvv0wlgtNFNJrl5i17qI/W/6Mu6gutv6oi5/CGP3n
anRsaXN/PZbX9Z9x6bYQ0oFbJLS7npiw7ilSizy4SIZfvspIb2wAItlfoj4stveHuqmU/H+sGQoO
Qpsi43wQ3j0N46Agy6lI0mstyubUNm35s/ehFEqRCiZdqSJtm9mZY3hNSlnrQG5gHlrData4Hsu7
dP4dEDvJQ0Cl8WYvdn+iA8OMHeG/jj0QOdrZ6fQtbbIc6cFhQKBz1s718qCb1Mcs4qlcOXwfzAOX
OehUckl4CNRyr+dBTEVV9YqIL0iyNTOvk7TECKddF2PGPOr9VqUb7WKfZfxHMpwjETUOK8fwdgrm
n8BVzgNN7WbZE+i0CnS3kyUXPTHKzZANw6csxXHUrTWe6qSXUBtVzaTZYLu7Rti+CV14rEl9mXio
/1R+l8yiCBFa7HHb5FIFqbyXm0F+LNLO34UirT+XkeMcYjTcdoJ70+sNFGY6pbK2cprUHoyWfCV7
uz0BTANpPzE42eJN3y4JR2inY59cYBUOJ8B4Fnw2Q9mFfla/3j8BH8363PQkeSJKxHb3euEbC/Ux
X4nSi5jKfNeHMyLXQkxDwqxpj4/V9B1YzbiV2jRZy1Fv7xdUTWZ0qjz7AN40gbqKJiDc/OQya63s
MkB8z3LYVdsKsdnj1DjVmy8hb3b/e+eNfHXrzjT52QvLsgxwjvoiRhUiQwWtQWvKwgiM7KZAks3N
sTL2AB1Wtterc4LRt2kUubzu6YuiC2XNPeSD9Z0LAUBYzJnGtqyKSgpG9XVUZJc2VJynFIG8J2sM
kk07ScHKVvpgkqn0026ee84AkhcHO1PLQESVkl/Qbir3HainwEtwEQbXl+ThVzOciNxska7pvH00
z7ymlHNAud62nhPQzSS2RnYpfL//kfnC2So6jthDEpeHkEL5qaSQ9T3APPuMQeLaMn/02VQtQWwC
SSGXXSwzsx9gum2mFx0QjYDqU9ukr/zRYRJg8TYhae2mktvYXLlJP/puABtzN1Uhclp2GpO+ggWr
hfkFmiZNfqV2zK1VD+W+qMzmDOzD/q4gzxy4RugjEq7kL/f39/xgLfc36c5sOwn4/kZ6giwzTjhA
+cUakST2BhTlEVNtxG8fD/l0W0wjoOf7Q36wmyn6gEwDw0lPd1mEgfNJ9TyfioujBv8EOULm3pCm
0+eKstSaUtTHY1EOIebGeXaZyjXOgAfAYBUXCTmg14ngo0ZSoi08Qw/W1RaWc0knkCuYa4KCCBnt
4uwAN0VQI/ofZ+fV27bSreFfRIC93JIqtmNbduxISW6ItM3eO3/9eSbnJqIEEf6wgdxswCNOWbNm
rbdo8amU1KmjzF1j8hYNbbhtDZsnR0HP6yUIFOl57Mla9iTzxgM9SnCi7Mw4XXlvXV7S4vfgDc0T
FhQeoMbzWK0a4dTXbRidJj/QUCkvht7fg+inSuPoJWLqIW+ycQsROOJuGtu43NTByC+PqMzZ29ur
frHRidjG/ydNyOZQHD//MbDdfbsHnkPOChN4Qoz0MRxK1O67eMQguwVO1+xzFIwNrzPVGHCthazr
//AbqEwDUid1oEF8/hu0Ke1j9DajU90Y82bgTMCrj9IfSdL/GOTZ+hJpWQyEwg9njwZcuHKXXAQZ
poDumugU0y4GY3M+fDGUQ2GkcXDKwURuiQVVjKyjX2/6tnW+KahtPqo0CFbS48tcRdyVQtGPeiTO
xMsrrKj6ZG7iWjoGNR4PxUTTyYsQdtinqhN9yfTR2uY2MAe0bNtHHbXQu3ZKxs84iQ6HgY25Ute+
thFQthRtA34Rt9n5LIw8jjDBsYKTNvZK74Y5fijjVMwy9tKx7GrZZD0GflLfFSggbIhH88ouuEhh
mA/RJxEtK96qy0KAYggHPXMOT4kZBe8I8DpH4Sv8mFp6+sVEJA4L96hKf41zMhxvb8CLaMvQyH3R
uIflRAK5OJEI78/pYLADlLEp7tpcb1gJgcKoounB6Et7f3u8KzuOpzH9M+qzYI6WzxVtBqSMOGt0
Ipsb3jo5bXkWqrJnRoa8gZivv4QBu+H2oFc+kr2NCoB4qVJnEfP/zxspsZN2HAc1PjmdZR6gKBJW
KsV8m+TmUM/SmrHStW/UAGyLpAUBnyVJbuKVYmIIlaAzGYATl1H3UKmAYOkW9o5nBoj5I8rlrATX
i4sFwgtpghDJhGd5kTBI5YCh5Ggnpxw49U7OQ0yhu1nG9gbM50qOcO0LwcWR9IIPEgId5xOqdw2X
DYYfx96KUnekcP5WKpPh9XNsIZcNYMKf5PD19ipeOSWClUa7lKxTNOTPB51DU9LkPpOOUgfFG2Z1
nJy0Ibc2QYowDS8DrfdyZNs/WbFprZzQi/I4bFlASTRO0XmlUL5sLuLNCtfAMP1jUAxJ7qq45dRY
FtVq6JWN4iMeb9abMDVSAM/kxq1XFplNSXic6La26bByjC4Wm2ol+ADe2iyCeA2cz0VITjqVWHYc
zUaS783JQLAdeotsb9IWEMTKcl+cHzEa+4rHjtjXSxW9GmBd0nRyeLSlyNn6fSbvKz956HKMnt0Q
vay32yu9Nt7iVvSRoGpHHM+OXZBEf2bLbxBtqvoh86bO/BmlAXz/j48ITJlHK8UDMpPF3pKzuMRy
Ww+PUVX+CNCg2vWtlbw3KE3zgXn09ePDiT6jgUwqrYZlwkmDOo4pfcZHuW2izwi5oxtqBfVO8ung
eyS6dnx/e8TLDcNTFd0RLjjR6DEWcT4yg4GSYBkfTbmb3crpFeTEZcowfZnJa7N5ER4orPNIZTqF
ygy4xfPdaWNIr1D/jY92TKyTYqn1keqy2nIz1tk0b2zL1+4VWILp7vZXXm4cBhbwCkEU5cAvbnJl
UhOjMY3oGI4oQXhT6aCBIelRomyx02i+DIoylyszexGWxMfS2oQKxAG5gJXjPlJgBNYlx7ZtC5SS
ELRD9d9xni1ptN99sFm/fa3OFHTlw6RfiQOXGTUVN7rHAs5PsdFe3t9Fi/6YlGjJkeTG/44EbfIK
dksL9lLmGz8LMLD44laj+oIDJoyNZmrGLf4f1crvuLK9wGmhdiUSe7Abi0TS98MuA3QbH2mSzf22
jo0k2KItO9EwlKyVF+JFvia+mXxVZJAgVZfbq+YybZxSSjCqkcEXO/nY/NSYCdy6JrXydAT5dRe5
7fJ7ngf4VeC4khw/vNF4l//N2KnzystqZxaFs53M1LdwEe3U13Iuw30S0KfywEsHO3lOU+WjWaqo
rXIH0aXnYF30ABU6LEjJGclxrrq62VQwlwrPtMviTUIv8Q47POcXRjlth/SaFrRcB364Aqq6crzo
rKsC+QUqg87s+blOxwQIaSalRyTWbcktFSt9KnK5eG+dpNJ3OMMVKwda5y+eFQP46P/XQsQQF1zG
4kBj0kbuVvvpMdPjuNnGea9Od1WnZ//DeqJrQENDgD+RQDv/MsAlRtHYY3as9aaDizYrboNw0KMs
JcndrGpr8mZXIiSdZh5BwO6pVy+3cOHgNFGreC3lqp2PLuRxDMOwsvTSWrOeB73DqkwjA7+9a6+P
ioC7ZdNPB/J8/pWdrPX2qPjZsTEVXO0aPW6ek8SPB4bF45PcPD7Q6V1rT12+9wAyclR54UK9o4i3
GLdSRki3fpwdTaztgh+Jr5fpvg/UTvMwvAneyJZrfSOTuXQ/ESPEHVZJcNHCN7Dv7puxauetVA3x
2rvvStBCGwyyqOh4YyawuKbMAj5D5jAdilaF4bbE+8ilC2X3nyYtr0fv9uRfGQ2qHzwvlh0Ll2WP
u9BBlnQlOxe/ra56xRbDslxKyFby2/BVPVq5lq4NR32DZA2vCiTXxF74581DC7Iu5BoAo9m2PV6X
Gs9Iz5eN5j/JMsxvt7/tyjFl/gBrAZuCoLAUqEB9yhiNri+olZqZAzRDSfR7JRo1YyVPu/pVGnoc
ZOIcm6XiAM6yRUz0K45TmZTfFEey8NFpQCUUSr9yy1y515Hwo0bFQbH4tMXuaIYcJVLccY+mPXe9
pytV/wkHK+UunVPqExyh90HN4106a93HVOK42HiQg/ulo0v5Fx7SYu3w0ID+OOVHucpM2dXNmgOQ
+NYeQH301rXxvLI3rwQGArrYJmT4gCEWA44TYFzUKIujJQfqZycw003DS/MuwG/mKfTLKtjS/wM6
e3vbXLlPhDsAsYgSBqFwMcVKW7XRpFUlUXCqPLPoom2pJcVGmxo8RKR57dV0MR7riVUGTAzsK7Dr
WMShdAoaykqpctRpxX8q1KIBTASH3cKGEN+8BiO7tf7sxYZlFHHYKbNRmIIFeL6UWB5EdmBW6jGY
Awzz0qk5JGGb0bwYG8Drt+fzMhtk59AEA4WqQUgFzXU+Wqq1BbB6RT3GytS8IfMwvNgDNlu7LAPy
5Q1JiQh+ryiY+aVS+qiYlXUPOmP46HYSfWBiAVU+UqRL2XPavLi5Ktqx53V6h5z9eDIkXGkIrfm9
3Rh7ebLjeu3jxced5QpiVOC3nBdAEHijnH98ng4FLShdRaKlS09x2Md7ZFKsl25qVIyfxrH6KY/a
6I4IoZ/yso43I6LaT7aMzaoPPQRHYxgWf24vyeWW4+4TMmJCV5Rq0OJHFQm6fHJnaEcJCvfPHsKc
vzHRuVWxR/SD7K6OasA2t8e83HOMSRsDTQbQfOqyY9ZSkIiL0dSOZW5bP+KiyJ4rzGA36Ois0eAu
Aj9zTtWStjtITyHWdT7n+KjN4gbVj3BE9NbDDTpPN/UgrYnMXwQoxhH1aUIiGRoqPOfjBHYn69UE
+13GDvYRGIX+Ha2J2m0CpfltGGGSuh1aAStXwLXFg7YL9kwYe4BfPR/VlKaxSPhFx7aTE5wqjB5r
tKjBNho8g/V17Bycxz++djTwMfCFwwU3YDFk3Va0aoJaO0L70B+lwNKrfTqM2PcWvd2u5IOXq0dX
iA8jTSA4XRhWFC3ohCyJtWMdaar0bGHkq23bupHNX7e/6uIu5WUIGIYVpB2lm0tELrB9AEqzYRwj
GKA4dbWi5uCgcfc5JJbtcjtUzc2gwaoZ0ZZJt7dHv9w8jE5cNFGM5I5bSsFRGUX5uTONYxkp476R
yvSuHqrqDovzehPgECe5jjlVu9ujXm6e81HV882TJhDKUlViVHnq30IMqe8LVNPgwajGfzE2jvvb
412bY9JYwi0PM7xWFnd4jQnroJiFSWNxTrfYh4RbyqWRW5mwYvFNrlBRVqgAOFH3P3wp30oBBHY9
l53YZv+kmnEflPPYzeYxQLZ9a6W6HHlhPjf1tnC65nM4QbpfOSbXJld076hHkt9etBH60XKioE7N
Ixrq+h20S3+rdzm0ByCcJnhkWM0/b0/vtU1EIxWANFk8hf1FhUOagIQmc2oc29K0Tz00umwHLgED
0zhQ8XZUsqIAcNH0AXP+vwzNsKBUFfa/+Gn/zO/IF1XGpBtH2A8w8HK/fkHchw5pXSvNvRSy5gGc
CPvu9rAi1JzdpxBKKCmJgprNwV2qaCUTVMu4DbNTXwXynSGPuCHIbfHHpm3YummaGTxZB2uDl3Lg
Zo750f0MaJNaO8LBWKdA91x8dde3sjmOUnnqokB1J71pT0qkdIjJ45FV9pn2Rakn7ZOV1eHKyOIv
Lz4cqDUYaNo3TPiyRa8Vo9FY0lCd4iDOPa1R9G019MVeQ+wfi+gyeIiytN58eLbBjQG1QkAKaPOy
pVKVpQ3JsalPWOEMp7oIqkcDXcE97vT21kkjZWtqYbmtx6n6rA+ttHKGL1NHEAKiA0o/FgQdy36+
yco8MJw80eqTOXcoG7SW5PwxQUHPB1mbZn1vkSxlbmAaUkPqEuX5HfKIiXmfTL60Eq8v8hd+ijCl
EF0HjbCyiGTlmOgsQNKcYKghX4FSNuY8U/QjVgZj5Qb8S+k5X2vGooECaI/aJTDR888O6tihvaDX
J1zgSscLSGvfpsHqlG2uOc1jPXVSsCWZ9bdtFoe5ayozLYFKbkSFLYygouqjFDdeYqa0J4h9UHlm
KQ0i1A8k60ULDcnfJU0/PORtU8sglzpDccsi9BNPxmMB2XVs4VvPBkJleWGRzG9I6sSvtzfX5Y4m
FUf6RXS5RVV+EbzmFKvctvGbk5q2xmYWKjOJ6dSbKJTq+7Yrn0nxyo/JrYAOo6kNaRaDbE4yYeR8
ZkGjgoG1gvakp5kFob8bd+NI62ye62Yr2+XHS+FiQEGSEHQR4PyLXBSUllP7Rt+ejE7VT2VDr5V7
QNoFliw9UB5F+brvqnirxHOeeaHQccRaPfj84anmi+n6it4Hop2LX9FjNlyMctmdQIiFB37pty6N
gj26W9lWRpL2zm/VNYjcxdWP4LcBhoVQjQIsQhiLqQ5iaHuj3p1SBKAir+B4A5kxsMLuJll/GKzM
3mtqgv499aevt7/3L8NwcYKE6i08KwEFpIqwGFwtG0qqfXqiGB9+GRI5u7PHukOYOg8obZZVM+2K
YMTrpM3C4XFUnPo7OkDhf1Jd9v191ygdlMVeKn4PIzz82PfTXYfhNGrWXeBq5UtY7GRJde5iKJX7
qANlv3K/Xl501K54u4DbF4C7ZfMimWRMLdIoPRnJFH9rocU9tmkZYouHoe9WSpV0o3T0UaBjh241
a+r97Sm8SGZYPjjVSIn8xfAvCTeoPmJGJxfZqbS18KUa5PA5lJTqPlNb3NYD5BRvj/dXanmxZOD0
eJxTHgQpvFyyLk3QwsQr/gRmoH5sVCu5Q/ylR9oWgThXQr3l4DhB+F6pVta5fj/JkpdjMP+awBh+
TrGIf5vmeuzcIdZhes9WdaQxMW+gPTib1DDbDTBQ6ZWWbdK5RZN2uOAYs39Xa2r2pkHO86xpRg4m
07jqIvxjHpMk5FF1+zMXp+KvXAI4bAg+lJ4vTwVyIhQGS4SJpiSs3vTYrGQ3kWTlrnLwMd2llRzU
d74lJGRr1H7mlRt1cYuJ4eGekDbxXgWcvKz8wOWzg84v/SckcgpMutTOHzyqy9kLWn4cxY9+LHpy
PHGoovEIgHN5fgorxRIuJYX6VMLnpk2ehltLD7OdI8XRHVi/4t5JU2tTg/deuUKXmQMfKt7mOq9/
7k+hU3g+tEl9JejCWX0y2yD+VI9VdA+rH6v6GPwjmgBDtinLVn1qK1m7Mye7ddHlbz5YS+RXiLyF
/3SkCQSf6/xX5KEc6x1UvUcf64FD06Xxq08I3PpJMXkQO0tlZcYXd6pgJVLMF8g9OtzwyBaZQ+8U
Vl9MbfQE4n/+U9Xxt4GE9j4ZW9/L0lb34IytpeQXewrlMlSHBFeNHI1a7flHRq0tBWHjx09DIUWf
gm40f2Lo/h10/5rJ8iIm8XUo6IoPw76DqV3WISbN1+V6kJOnGQ94WI0KReCNlg8TUhtR0H2fZKP9
YO3j75gC2k7iR/nuQnS7K/umDnw/eUrjNr+fg07CHAW5CyysYG/dPi/XZpJPA0SDqJJFufB8JvsQ
0nwYm8nT6OMQbweK8kOThvynlkd9sv34WDT5YDciTcDaLc5mwehZoCsJZ7NEl6U2tI1vy919rEjx
Cgjs2rLpJB+APFSoAcvP0sMeNLufpQSdUmz7Tn6KBjC/RowNxTYOlHYNz3x5DIg2RBzGFLST5btB
0+LAotWcPEV5Gh+NKLaPNgAW6mRy3HL6i3lwg6lE8O/2pF6GHXYoRxD0jAJmU13G14lKYIpyCivo
9OGP3Ej0bZ82OfjV2G535TRZgLIcJfKyWJ+/55U1HlW8gVfWdpE7/N2zQm1JFxcqzaJF8OtSw+in
OWLCO3l8kZl5I6x+J8HYy/e1XdRuoraztsEaJPAQyVyTwr1YbxJsXqoCggd5m5L/+TaerdGR7HSY
DnqbFv0n1DX1dkt/PK4Md9LkNCDi94ZvrzxWly5n5Az0cjk/yOBSkwVzeD5u20aVXpdRfbCSqLJN
N6+k5E3TKuxPvIq8ruixWgpxsmhB8X9WhIPVp8I3stQzpcxUPOhB8W8s+IrW7eH1OoaLGJ81PFiZ
kU6Pli8QHMBVu58rm0Yc638yH5HrAJQRCHQIQ1SsF797sEoEdPuqe0aTJAB5LKDlZthjaQ/qFxPz
Bkc5q5H8T6GjSG9RUjj72FHL1hsquZJ5sRXhe+u3wcou+kuVPPtdbGIQdujOkisLf47z+ZyN1vEL
qe+f+wifcnfM0zT00lYyD0EZte2219v6CxJPYTO59oghIlUovdmMTW3HnhKV5fiaGJL4hZHqxAd4
cJKyEjEvdrqgSMByogBmCaicSLf+qUJFFC8L6CbJszyNpe2FVIx3dDbi56zBYndTxEOj7xzY4hhd
237d7M3QKNbEJy+iDRwvrkA6shC2manFj7ANHrJxWrfPZoaEeReq0U8jruRmi3u68j6Rr29y3ZpP
t7fN5aeLMhR5HIVVUp1l17k1upoHitk+F3XT7cbK74FcxiMcX+TNrUj1CiOLN9JU2q+lafUrMf3K
6AKVTh1EpLJggM4nnpb6MELD7p4DR0aytB3kbkclZ1D3EfopwY++CNsXlF/LwBv6dHQw/kBTdaWC
cBFoyGWpxVicetLpC25jEZiUfhWnfVYl09/ZUli5bOPptw341atUqf52e8qvjAfSSAgkmQKsstQ1
r61uTk1Njw88p+XAHaca+igFqvJFgcb4xwT+muxvD/m3F3d+CMEamfROKZOQRi5RDPQkC3S2uxwM
DKgAdyr8KZBckkrAE27e+RgNU4MDezWWVIS22SiZ3Y7UFy45vSHVOBpqoPaPWtIB3XErvQrlcSVQ
GMv4BS0KiCqtPcTPBXPjfC9MxRA6ajVEB7WZsux5bCbaKXnd+cfEpzK4uz0jlzuPXgKzzMXC/qOj
eD4aw8fGOFTlwbHyCfEsaQj51zhRFq3fqtb+BnsGr/uwNx+mKpLllQz7L674fEFImMTLTTyPwWGI
2fgn5NRxVkPNGsJDgUbOIelHTfNMbFujl9H0K/8pHPWpO4aUY/KN1cHLew77RE9d1FyCb01NafKO
N7B9JKDVgdfNvhNgHsVzbJfKGS+QZpoMZdPbJSS6coxL1TWsQh33dqIWL3x7ThY6g6hFcajQ9Oec
ff6E9mD8mjm1pLhdFOWvrY18174yhq7eWGM0j5umSvJ86xdamlFw0Rr8BNMSajyqGtJbXERq/BoG
VvvT6U0/fMfhKpvdIHDYObNizMSRKlHfU8nyQZ7Q8X4w53GKaatYfvon6Lqm/JQoU6l9ySO5nTxH
AzK2MUI98DfNjHb1Q9bq6bBLEvHwkXBbL3cTGobjQzxYtf6pgoPyDcHCMvKM0ZrpH+CRqt33MX7v
B7ZQoezGftYydygcyh2WFDTW53SQy3Ct5Hxld/FcFXgT6oPi4jtfXS6TvA7zODoY6Io8THUxvqt4
mz36doLgEwX/6o+U0PhA4lGJMrZZ+kEgqUL1A8yfzhud4AWwfxFZ5UTuON1kMSg4dp9rKQ3fUcJo
N7Ulpz6E+RwyjCTrz3pU+jsIAvJKGnU5A5xiOht/FRQEQOB8BtLamhG+Vv1n3wijehcXzkxb1B6M
1EPhhwqL69SzqX+N7a566iCfpxunsedk5Wb/C2U6P2c8uIix/A5CH5jaxe8wzGkuHDU6RPk8Wy6O
jZH8Ztda8zgMfWNjOJ5lj9zL1tccY8wHSBbpV1znAvvzzOVvUjsvy/gdYGFhfjPSFnuxOG2QQlqL
B/yMxc/ksSY0cMk6kTpbhKOmqmbeF6izK3jOPExq7NcQBrmaXCnsidRcW8Wv2xHwbyK7GJOmG/IW
tEYE/nYxZpTh2OI4fX7om1kZtpI85O+R3eT0NvsMEfs0NLBcdhOlieIvc+homafm0vA0KHGFHSDo
xsT4dvs3LSuuAGs4LYKSLFoWlCEWB8eYc1OVhkx5qYs6dZ5LwNfty8QjXn0M5LgZNlAnHNNNUf0L
XyeQedKTlZQTTR256ENXreMwfceNrRg8ue2R71YrqU22aLLkyRHDA7i+bTYNzvtYdlOwLZCdfq6V
SR4/T92cjbvS1wJ5JclRReZ9NtGAHnhIaDL3Gv8sL3yt6hK7y3XtJe70+V6egvmX3RW59mapfrDX
2sqJT1FVcS5REYucByczmvReb7v2pJlVkW5CLN4eTT3V9VOdhtWjNVCu2GPV1UmPSo4Y4RfHiKLp
c2b1quTVuZWdUl+NPirEgEU6LxVq8cB9EEUBOHh+mEJzyGMLjv5BbqxGxaeBfuLGlIsi+NwPqBW4
2Sw54V0WGQPm1SkMmjZFh2QOBPgCMC5AHXM04Urc3jUXsYbfAmoSbD7CzkLA/fxnRWHcd3nWj4cc
oqtyJ8EReJ5Rq3nwkbXxkjzNvlW+FuElYfXj+zzY0UrqIk7K2QLzAxibvhC95Msg0/txgdqxMx70
DrM6t4X0/jsz0YXzBiUo3uQ2XJXzEnHrfEjqvhRcgPAIFN6yBaWFDmkjVjEHOYu0n/LQP0wChSe8
KNyYZ7njwpfzK0+x/OKl4aH7ROlkjZNy+VYWrSDEBP+SfHk0L2Z+HNVKa3mUHBJ1jlUgv5XebqR8
VB+k2UkDr5dyZbyXe4R6C2Pq808aqqkRzJwqA62WEJyV0yjNWvxEZb3XN9LQRNVGcdJ4cAcapYNr
TMqaDeZl4ONXCwwSZV3aIizZ+X5RGh8Xcir/h6YBartJ1f4n90c2b4tOnZ/9dv5l8SOTDb0Tays1
0jh6mLi/SoUppSulnsudI0TgQO7w+BP0xsUE6pEedGUiJrDUrV0Y27/1olXfZaxVn5O0KZ2Ve+ai
cQAmFUg+Gj3wWWBoLa7DObLkUW3t6UA4xzw+bOYXelz6ngZ98BZ2s+HOo8P5sLra+Hr7lF68b+lB
EQRBqeqU78y/Ra9/Ml5K9jVl7N48zE3fHns/aSKUlwPF2vqRIr1oTfpfBKjmeHvUKxMMpgXCFNgd
UqHlCxNbw9EpG8M62HaW0QCKwmTXW+b8LWub+Kmrov9uj3fxiqF8QEYP7Bc0qvAeON9bjdXXzSCF
xmGeDSJhpY7vXVsLpb18za7pMuydD7VI8WYzqSW7iI2DmWe0Ru2wxutDNpCaCqtw2PmOFe0TJ0u3
IEPjQ6wZzcrmvUyuaMlSJqRubxGEqNedf2xQpEmGTJ98GFFnSe71rCybu9qv58TtnKq+s/NID7dm
bGe/8hY6PjkDCur3aVvpz3RFlZ/a3MevFT5EnYclZbTLUddZ655c7jsB/UbZldAM8HxZf5J6pRxJ
QtVDKQ3txpbHbiOb9fA++NPYPanSnO79oFGLj2EEuCvBU6A0gjgw7zzAVedzg8jrWMdk6Ae8YGV4
j1bpNaFuvRZUWu8oNAT3tzfeXxTN+Y0Aqp5S4l90JX9EnIR/zpeDuoRelr11mIiryj4hrdAQJE1N
MBlykFoPYSujHAXgbLxHAdKcdm3QOBI3ctSim6RVueTFEf7x+4S79sArahwetRlBnq0+6fIf1OXs
aW+1eXvXKfLke4GF2qhb2aNVZJ6vyvGmULXU2c48po191yp4L6lR0ivUkXQ7cdUsn1Q3860ZvUXQ
g8mr0Rn63kdqO/yay9LwRkGwzr9PSqMedW2WiAz0cWzkrMvhPmz7yX+oAQl+zYYqf426pvMfB57J
hVtjoRxMbj60xp/bs3p5nBGuQI+I8iCNB9AX55NqNE3RFbViHVr6ZeHGzwwgQTmKA3Q9u85fU136
S9dfLiK5DGUQqtDQnxcnqg00Seob2TgAEMB8Qyt0sr+E1oRbAxncW5XVzHtlihAt5fnfF1sNDFV0
X8Z4oYeRpbbfhyIjBYmLOctd0fvddJhlKW7kYFS2q60EXWyrycjbbk/UtV9Ockv+Do+cfERezFRW
1ojZDEl78IPA4odmarhR50Y/IHRaG+8BvC8U0UdJ/S9LumSb0L6yX5SqzSvXzENN2UYTolZ1SbHA
k+Su6BNXph3f/ZCcovAauGTpGzMO12DlSrwMowI5hBALEuJobP/N3v85N9CwO7PC8eDAkZhxXy1C
V84t7aEpitKtHcnZ5GP13enlZMcd8uFWK69SNhfYEkwPyK0XpxZTGjtPhq49TNycr4rjh9+LybK2
4PH0/Tx19bFu+v6jto4EJ4CeAhFHbV40Q8+3NYJh0txbVnFoxqHwNziZ+hsLiMZdOTb+ZhSIonvC
Y3aXBYW2psJ0eSXzhKAlwOUo7KSXgxd6YUS2kdaHLE/VO7kai8iTUcNF8XWSvuaBnPy4vTev3AD4
vXBJoZspuIGLrYm2X2FmU9wfikpr+s0Iigm97S4LNiizDF7YA3v0aXV/uT3sZa7FawTLF5598AL1
JRO+Tap5tsNuONg8lNKv/AB0kC0L37fNEDRl87um7mI85bORF28oFLcrsevq+GDUQMUR8Fnu80Xu
aiknDSu6gy2pTQIQBDPaTpsiYz+BJkvZceYku9LU2NG+kAx5rfNzbdoFREWwAulFG4utreH2XqaI
Ch/wSVAqkPFxZO90u/dftVztXdTRJarfoxStFDau7C+RZFJFEGQDumLn302jy+kRbuC752q4VwcE
AtxQLuSfqh8RTQffWUsxrgQ/naMkk1sLBgCZ5vmQuZloFbt3OIy2FY0P+ajl/xHjU22TWKgifurw
1vqdiBbiXkkd/9dQW72EUMvY+54q9ab+SRvURNpLeS1hPBbg6059zDJxBoE6Fuxb3Y6/1Fkfmdvb
e3QJEiVF4ZdDyWCb8gIhTzn/5SjHqEUx5fMhVqLhFa4av7ls0oBevuaXj2OQxMjWUJ72Zt3Owq1k
kuBu5r5v609NGEYFzVClMF2AgVKyqdpRrtzJoSfsRXZVOndlmRWNS3m21D7lSqEmX8sOMrVXpKP1
nzy3ymk2RgE7pg7t7LViKBJ3mAOcdG9/6OWmQCxMIzuilCcwS4uH1phaSqmh6H9gq8Z3NZfSl4DX
51MWq9GGU9GvpGNXHpm0M1CtQSMHvAJX+vnEtgrGxI5c9wfFRpN9dmeV8iGShgqQOC/souETRyd0
tkaQh/FGzQ3MLI2o0k5qASLvVTFn8+dHp0BY7BD+qPXBnV0miFKG0NfYgHpWnVABP4n/JUZATvTQ
8xzeJbGMu9ntES8jACNSh6b9y3EkBJ7PAbKtzjxIw3xo9Tp2EXNWH4JRevftknhUyJ38Kyfw7G8P
ernS1EU0EBRcphDElpQYiHiZXbetfIAEOW3yPNHdZKzDr3Yq3w2jVb/fHk4c7fOM7Xy4RbQZ6Ef6
pj/Ih37KQhfCcvsdZPTXLJ7UL7dHukxUAA4JhifvWB7xy1w0sXXkvOpSPpTZ1OysfvCtHaUmI/3Z
NBbpL9rYI00sTW9wg5pRhvKiMRmdNe+TKx/MM1qomwmJnouebRdljjWFvnGwlKlGD0SqVGB/gbxt
sJ1aOUVX1lIk3kRykHhEWPFb/snNdLQoi3woeI306bwHQTHprm6k2LDWDfj8tsqU3e1JvjYi9yWe
8aJvQ85/PmKIBRP2uKNyUCop/xxbSbh3Rn1MvSDrgs0MHXwlObkynaISRUJEyYAcdBEn6qDBpmHI
1UPez6iv6ZnR2y9yqjuTC4TN11eepSLOLbYr1A8hrwqI3bpoBONzpTp97SiHIiLAZJLmxHu0oWp1
peh9mXwI8CDNDPIO8aBZ1EGksJzBCCXqYWiLzlManb4Prgq7DEdgj0eUfA/YPd5gOknZ+MNLyAnh
/YSVE/gte7GEfaBpY0Ul9pCkVfIQ9pF/r/kATfAT7zZ5pq6iRMW3LOcUkDo8TnIWNutiCaOKWiLW
bSrWurnujWE87gun6R7zNAgfFT92PAdz2tc2LNUnya8cL6q7aZuqdfZB8TJucxCUlPYoagolr2VV
mDd1lWtw5Q7cwOnbXCvJb2zT0zudsDu4uZLp80aRVFtaOafXNjHFaFhcosx2UVbshhId/apSDjR5
tb0z2BDFJBGBsHawVq6xq2MZyCJTw6Qsu3wiU2/Sk4L/fzAQW/xexVL9htkb+OdeMdbYB1fHErAJ
nrZA0Zb17UJCb1gd+a5Sy8bfvQ8x1+MJ2+s/ig7k+8qZuXJdAhBFIEHUcUAFLPaREuvOXFM4PcSt
6dzpKBds9Rh/FqeR52/09hG3qufoy+3Tcu0TAYQA//m7hZd1qqLUu66rZ+UQaSZpR5DID5lapZlH
n4WG6f8wmGhaINhFfXS5P9vGLieEOtQDZKC4/CSjn7DVbNyrggjPlZXpvBLKKcQAh4McBKzq4p05
2N2AojGh3DRiZ5Ng2CrzrnbU7xXq1puuR7P+4wkPtXUR9kg/WMJF6JnDLNQLKdUOyKlWm8gqtNzF
SgJPsJgmrlJr1o4tvSafdGUJQY1RqOKCpJOw7H9NVt0N3awTf6JS/ca1nSo/BJPhjktO119vL+GV
WUVdh8sYrzw8EJa0eJvHgDNPJuXUqE7vh7z/UzaDsWlTCuLsz+SjekIipjEgzCdxJEhgF6fCsvNy
jChhHUytlLtfPeSn4Y6So9Ht2dM+1W7ELtRNawTBvCIKdeVActzIBQBVQtpbvuCj1Ig7U4+1g2RJ
5QtgrSzZW9oE5QiMWvKdB9GQe3M2/C95j4mWJ6xFaiQU2MWK/5P3mEHSInI5a4dZwpixbuCq/B9p
59EjN7Js4V9EgN5sy3eX2qilHpa0ITR3JHrv+evfl7qLp2IRRfTcWQgDCFBUMjMjw5xzYq+Ek/c0
+Xb5IrdJvsbRXDpDBHVkKjKZAcCNa4u+GOin1Zr6QpVYeg01y7N28PKj+BCbUxqvfNiF7MhkhgnF
W8AZADPmfa9BKWRqg3L6OlUkf3bgpObOShuqBJk0PRKghYdOgVHXN2nzKGmWHz4HheQ/Uj5R3u4f
6FtsHHOACLxI2wXtAO7B9dJtLUECUomS19A32eu8azRmMmVD+JZX03DmVWke6mgsntrR7L2tZQzd
ziyG6h9gkpSoowSxMpjc0cv933UbQf2eL4AIBTguAxd2/bMUVKJay2iqVw/qR7wJvYKwAmzWJwA/
lH/VXvoSA6VikhPDs1f82G/feB3ScPhIXgXDh1s3Z9wDWouDsNYbDn3xU5FGAPeBYXwqs8A6Bkqc
vmVV1u0bNdQ3ZutXj+jsdiuO5vby2ehVgvYnOubPefJIJRwiemYPrwQ0UbsdQiBvA9WQz41iRs7G
VlNtU5dIl668UbcOjvNILRb0Eh0tyAbX3z0rGoSrnaJ/HT2t+znZTvMABaiW3kHr8wSjZW75H36p
AJQKkAihmy3Un65N6mNa+WkT2C+prxyDKlbVTd1E+d7QUvstnUrvx/2jdXvZRRoJhdWEIEJ9bna0
ggmddK+VrRfy5Pxn13UG5VDTc3sGLH+5b+r2dqERA56H+EnGEEd5trbU57HN4urZaNPpodWH7KEt
cyveO33qPeqJ1790QSvvgwaG9rbsffXd0Jog36SGEl4Cbcz/g8Zl3qyc8Js8CIIFUFPEw9hnfNDs
VVErr2xAuFTPaauWPwdHHqA20brIT/fXf3OaxNBM8kgU+JmDBZvievmNE2a64rXjMyQOuz/qWcCN
0RtSdKP2s5/+ZJqH/83i7IN7kdnoYzGMz0gl+vVWsvXk5PlN/SkE/nIMQ/V43978MHE/RcNHDDfn
yaLecL1CJidIcJjC9KnI9PiBZ1l7yjXvRQkEKfe+qblL/G2KaWIW0/Mo5c2bJUmZjplfpOlTaHm0
tPQ070H0JfkFzCzqEXZj/lDyPBu3seJrK3dm7o6EbTolcMypZwPtnN2ZtjYGtW/thBlgtKDCpDRh
/aU2sgGtUuyZOa39zJrU/nZ/xXPsmKCaC1lbwjryaDKQ2dcdJHAa5I2p61g1ZVbdG61+V5hVnm0a
o+6/M+LDeXBauDEb9Gc16rbNFBcPgxlm2mGMArvZpl0R/l1PhXRxpkCvDmYBcoix80SwQgB+DDcJ
fOpHZOhLZiOogflUqAnN4PsrmWOFfq8EjoqA+IHwIwGYnROnaas86WOkLsKq2utqpG2tIkgzMHq9
dRoth3IdQafxDHI+CjYtGpwPqeZ7X30jHz/Xvd7/0GREYXcmFfx4F6WTeVBlIDllkP66/2Nnm/37
txIDwaTBc5HXzhxyx1wrpMWrwjUTRbqMedo9o3debzUPaZLAq+NTYXjpysWdP7r/tQqOgqmwNG9v
pJMH2iSIrRq5C70neRhKTTp1WtiehfjNJ1nLpr9iGk2nErWLx8EnRQvHPFo5cAsr/83thyqOQgo5
9vUuNUNKpwQyv1vVkKAJEhA27u3kG/qOw7OmjSAoNN37WKgjFk4tSpSjKBZTMJo5Y0VPeETozbld
blb7njYJe5yPD0GgvgcAMx8MpmxvsnTsVg7lzDtjGIO88zpsO0BY89DPyQ2Zeb957/Jx+4em1vwH
j0bGfijkH2lh1ytlkpn/+m2O7FBMByHJpwp3/XFVP6qbIBs61+lHchgTyFw52sMutwJt52vweutG
TT/3TmuvLHQecAvTqGTQ5IGmydM3d19yBDUdoMfoFp7TPYJ1TXeWpAtCTaK8yx7N7QIwD7oApWFu
Isked3XQqyeKHWuK67P34r+/hIgbfSMqkSAlrj9CMEwlfrsZXFgd6s+G5vjJ0KrIBQNtrKz6d8Xk
jzD2ty1RbiDcIfigfH5tK+5CyUyMenSdbnCAU4TTBGu/Q814G0+WHWySIsEX2gCVnE1oFNPfbaco
TJ7qkNd7CHIneK/gTKXb1ovKF62AJEnPeNCkxzjt0++GgRbyJlKVTN+wpQ0spdYz3u/7oqXvRWkR
nCCXBBGQ2Rpseyx1tTEGl2/KQNSxUCT0bSEJHZF6rL7fNyZynesPJoqm8D6o8FPin8snGH6XUAtr
FTdlPPBW1aRupzSiuSBT4jwHVaAcsxLd6QbAp79l7tjwev8H3N5I0g3Etn6vFjXUWZ8uQRfVRCJe
dXu/V/eRauaf0pQ2dV/I5q8wzLu3+/Zu/R32SACp7Qnp2nlFSvWqcgqAuLpSY3t704pTsCZmvkdF
2DlIfuHvbMApu/tGFxeJsAhqqCBPwApeH0umJTNtAJS6Sw2lOnqZkgg4QvNsTE2xz9jalXtwe4To
n0C0o3sk9CJunHrjSMlEdOD6YxJf6qlu6o3mt8rnceiQ7Lm/uKUjRMhPj0iwX2CBzBY3TVqVxbXm
WlmlBKeidZpi0yNgU23wwV6xzxvwLL7eR+We+UDWaxpK1gcLccRKovEAdVlEifBhxY/8o4BCN6lA
lk4z3UotlXCjMwrlOIJL3Rp+LsOurFOEgYxVYaAbBy94mxRvCRCF4pQtNuIPs6lkwHAxSt3NJq9F
UKkLA9yKo+6iSDJcC3XFM8D58WinUX26/9lvzhQcSkA1VP/JXvlj9oZyoyWA75PhMtIh+s602ujR
GT3rs16oGVVP5gf+C3toYwomPtWNOcXJHgcbyJJjuHqkZ7hQayiiDR3m8NmGtXmsmI++ssKbq8oK
CRAEmwkHQVf5+uOi11YoHncVxLjUv2dFHr1oDNw5SEpV7pIg60BIZOZa3LpglcSGQgi1TnrZcxRL
nE59wtxoyR1D690JfG+bK0q7Sz1THbdlo/1M5aaOVxzEzYXFBQNQR3iY0U2iMn+9VPTvE+YQq5Jr
J136o2hM3iStLN47QFvv9/fx9sgKUyDPCHaJdPWZL7JjGQJh2EuuZ4byueiD4qgNgX6p6Ax+6XUd
ZammmzbEi96aUvzCkYUGS6cO34u6yTwjyLuiVYYw8C8a4rawV9RI+tE6Ulr+VPsJuDTMRK863l/u
gk1qEZTLaRGC/Ldmh2iEYg0GEDiAHhX5Lzsb28dhsMrPIyQgg+jHXpsItmiQLqQllFYFx/h6K3VU
DHqnUIPLEPgABDoVIamhaL4hkZxtJDkxVm7JwtERAslYQguNka3iPP/hgpKm0tLJ1xx3LELS/xYY
uLKVWsa2blIK1mvVsiVzFAnhbgtq/w2PFZ5n7Y9Ui9060+K9UQKFpm/tySe16pPy49eCSi1pAjkx
3eX5pJciNgvCudC/FBSTvD3sXOlLleTwMxhO/c+HDwqdTAr/YAYBAM/HJiAd21YUhYNLouZxs6VA
F3aPdZRZ6q6asihmoheQmZW3c+GwQNkkNBY6Pxru/HrzIidLGIJqSW6FdQi4Qc1oLTh5crVNkjFI
DkUKZHElOljwcNxBjguvJtWNeZejcMI6SJ00uIB9bYIteHApO1ROKx2naCiLJ+TmnqD95itSXbcn
RxUqNTzFGAWPNHuilRR0cq2l4cWu1ILWJqiZbV4NPCjK+PGDgy1cDMAZ2mM3VTggVTHz5crwAthK
fTCyRjuoGeh/BgfkK2f0dguFKdj2EP0Es2d2/6rGpnFbVOElqvr0leM6fquRFHhU1Lp+UgXl4P45
XfyMf9gT/v2P+y73hY04hh1ciqjvS7qN3dhsfBUu+cmOMnPFu9yeFVZHTwwGINOoIa5fW6P9gIPW
WF3hdPq4bX0bwbNUT7JNENv5M5iP8ZzR5P764UWSN5O3KnA4qMPNnKhS+gFAZjO8wJENT0rSOhcK
bvleDiTwgv/ClsgJKP8LYpb44H980MJsVLNHfePSsqx3p9CGbeJZWgGmPtFXrt7C5gFLZFnCxaDI
ql7bKjkPadVPwWVMNf0TcwOlp6Tp1W0/1ms5x5IpwUUhIBZT1eYDAhyGA1BQk4LLFAyw8su61uuN
0fa1v8WBWsHKV1y4BqxK56UVPRQ0Ja5XBpiwaBkIHl0qsMmvZp+/9wy5E8KHytewb9u3+5sm/rmr
vFUw+f4wN3Mmo5kH9H8jeCT9JA0buhHpIVX73vlu12b54vgFo3zqvjBswTpU9vetryx2HntLMAhU
p/ajiwmmgMwVdLPHk/8q9RWMAkVfa88t2cNz8hLiaSj5ib//44hmnmf3ejtFFwcJiXPsRNIX37Y6
hsuOxo8KRYS1ms2iQTG5A0irSk96dk6hJOYZL0h46UbH+yLTl3vKTb/YohCRPExm1670h5e2k64f
IG6yZPA3s+109FYru8YgSqMMSZuvDTuZ9iuCe/usVbPp5LSlbJ37cJiiLdXzNfX4pfVCchJa9QI0
PK+5dJLV+F6Jm7MLvX+yqZ1/qUardFMmQv3D15BO9w/Q0uUEkUu+DCNCCPFcb2iSSKGG+F14SYqq
Q5KiJSvX9DB6MJFzXMPHLRpjHOBvuSgSKf3a2GA7HQoHcnDJJa9u6QF25YOaF2PxPCTaWhf7tvBI
sx4UIGhRHg2KN7OzyrgXpW8ZaHlJ8wKGOyrCKGUNQ2hs4BROzWbwy+Q73MySDnNPW8xK+3DTqkr8
aSBleLj/nReeL+AU1EH51kCC5hpZWZYlXZcUXBww68aL5jsD2COGfR9gAzreRunaIDxRBEL+4L7l
20FRfAdw0IBIeDUJ8GZb7DXwtJO2iS9RpnrRrvSa8V03kXkw69gB1Yrf509lpChZh3nhZpDc8t3Q
GM7zOLXdU6MW+crrIzZ65jRhZ4h+swiOKEtfHwStSK2codDRJUuNdNx2SN8oCMOa/vH+2hduE7BE
YB46WSJJ7cwOM+57xwim5KLqxUAqKTNDY5ogGWxsBGJ+tmVtfb5vccF//G6nW/QSgOHPC15qLHqx
RpBeEj/1zuNohgNyGpOabjx1+icsHemt9pR6E8a29bFevoihSboYG0KcCfHnJm8wgyweJrSItS67
lLXQsVFMSO1+ImWfx8Bc9c0Lu0hHjYKpI8otQAevd7GTuzptO4evG6Vtv89Lh8NbQnlq1o6wyD5m
5wUON6UJhEpo9M6BtS0U4iopp/RShZ4Kl7AzNyO6PD+pSvmPjZ6FJ4o2zZaxkLqxFb0VFCKm6IAW
5Ph+f39vWmUg+xmPIPqxRDQUvWY+rFcGuZUj1AMyhFtRcek85diZVkiJ2Ka1ngRTt+l6RNwPVTz4
JwgY+texW03u5+dM/Ay0H6ANChXwm+5s2hS+pNSZ4nqVFB+1Vg6/FTIsmbwjuBo8SwnQq83t/8iZ
w3iDj38D4iuyYUEDpwsxSxYLsxtVBCJVN5XtHkBQW9jKlm/tHZy8q7qtlkzNSWZksvdQJlH+pWmR
K96EqRataSbe9Fn4DoCFdFyJ4Lwjq3V9BiHhymhUxbKbhz4RiZ7GKTl5maflm95npc+9k1rz7Eum
mn6ttD7pH1tNGZXPeVxL1rHupwmdQkdCaKrxq8rbIu3b/i3pnUlREbG0od9qE1CRrTL81m9KzQBF
CQRsSD/uf9W5rxIrIW0T2TCIDWThrleC7K3al2OkuBDrx2NVTYD9GiW0k8dej+xyg0pQaK+9yPNn
6bdR7oaQP+Mb3gDIva71gyhVXG6dE7wZYzUM+47nGQ5v4uRMwoA6J+ubcsgI3e8veB4NYFvgOUU3
kiidDsj1gvPECiltqKrLlHbFP9m9NPwqwT+kzIlP14RSlu4t2SPqVGgNCkrgLJGD799TWOk1N6qn
/DVAdWMne0Wb0cMve/4XxDPf+U3pRoQDqqGfzsDkzQ+2m8WSaYeQdAlJKDDG10tmZtdQAlHW3Ngb
J+dRVqRyVwzqmVGflbIfDKeONrVm5Z9KBwWS+5974Xyx0YJRLtiotCWvbYOJ6a1kGnS3TSPlyagH
FIiZZyN9HZ3Q1LaeZa6p4yxapM+EuiTglZv5tXBsSwJWTQdVYFQO8z2i4MjUaU+/9OMUfaN4Xzor
4eyCW6StjmwifTUwT/MRoFUs0agLPd3t+t4fj7UPHIlcoVH0jadp0qcGcRjE6QbduyT9tNbrXrIO
BQHkLNBdSGCzcMMUOhg6vWXXSfsuONgJXOgHZbA69NzzzvuJpJKV7oKqsXJIsQMqRfe3WPz7fz6T
4ngJIVaUyoFucsCut1jz8iit1UBx2zZJhq9WpSWvuprrWx1ooX/whjb8LjVd2j43VtB/qZ2ptA/3
f8KCQ8GymEnF28TWz054Eth5EVQOT0NVNcdQKaHh16X1DMpNCfZjJdEJ04oJWuK/sEtWiuK/KtKn
2fVu0x4VbS3R3HycvDcb8M7G7wwQPWrnhTu/Gcoffl/V1cedtgm2gadQ6DlSUrz+4kXSd5QwdM0d
xyKSsg2UhvikKBIIFonGvfoaq5LX7O+vdeleicFFQMPB6ty0GNFdCpvKljV3KnXnsxol2Z4BSfVR
CVlwr9ZripVLx5pVWkK83AEYO4vzojrw7arl21aebL23TeYEz5laqc0m1tOmo6dp9P1Di9gLir5d
vuIzl1YL7oq3CSo9ANnZu8ieS3LRNboboQGabZxk7EBBZ/3Q7S1VUpHyQcXn3zhLMdtFFG2pWs0T
FKuq206NMs2V6MFVm04ZBxncZNhG2wZK2QvqN6t0g6X3kKNC+oDi9+24ZBkVQvpxnCWVeYvVtuqZ
eHJQ6qFKtoo/NvXKTV38rkSOgk2Jr5x/17JHUnAwKt0tDX/6oiZSy52Vou81EgHtPrGMYK3WsOSe
YORRciddoOQ4O0eo0IetYtammymGd1aLNk93+ZA/lVV1kYooOSpKF9vUqxFsTD2vWFnwgmsCvqn8
9o2idDW/qxlqM5KVm249DoN5lDoPev4k6b2LgMhUnUypkuOdnobjmlrZwqem/UadUMiTAOubBalm
VjHePbFMt5dybT9JjbZLkXV0To6amr/4Hab0wVyQlwCLNFU4R2S+85fASG1OT6mYrm1KergJlKDa
Iw84nQbZKy9T89HpXr/tUS2T+R+hRjB7+aKijnI9lS03N+Xo2KUKMxylgXJn4BgTgqeDXh9orvyL
mJniteCO8OTRSJ6ZVWxq/01hW27Za3K4Lw0tRt6hdH5Bn2vVTWH22sohWjjD4AUFT4X8HsG92RM7
apPMKQott5V6v223yRAFfxdtlAY7uWs96aBlYy0dHX3KGURdWSpJRzYWK6/dgqvA70HapZZEpXJe
Uh/sAeJCqJtuM6pad5LrhiHrKYHtM0Bg016xtnR84VgSolNBooqiXj9yQY+uE4Jbljsl0evU9EiD
lkNQbYzIe2vbUVnTI19aHQIkKHFSycDq7LpUaj0MCbMFXBuPG20spWrOadn14Vb3m7Uu1pJXwNFD
6kQFGvq+ePz+qGhTHxxbn1K3W8fS9B6gdNFsgL2F3dGPpuEEPrTeF77XrxW2xSJmsRryDJZAvNEw
px15bVdThwSGl4fuc1zp3gZNYRgtmd2tkeaXNg+XA9RLKOFzUa7tMInT6fVUN9wY5WT9wWv6eESe
33e8z1KYRA9jVDQrd+Sm8iq8gVCUF81Bcg59FgSahZ73sWQbbueXXr8zRjgm5K8x6kJmINnFdsyn
0NxpZZIgORqN3xCLU9RNVwVN+alAvWJciSEWIhjicZJMrq0Q/pndWj9Gv0BrfMNlArjyJVWq7ix5
mdwiEuJM1r6Vpyjdpz7zATawe6I1NOjSgSYdIDxk+DgHe3ag61BS4rrKdVfRWoEwZpKQtTG8rDB2
keanzkpQumQOTXuWyWKBX4m///NIR0HNtWw1N8ltvTlpWjmUxyID5/6kowuonu6Ho0sfF3AEiDdU
hEGBzW5QlJeGlWit4fZW7mebLh9OXTXJf2dpar0bTiu/lJ4UfbZKZ/p13/LS2QbaAscFoiLeabbQ
xs7RH5Qqy5XaiNrbVFOLspzoO5DqEPBQWq9MZbr1FdRoBBCWMj6ArHkZ0s9hoaVIhrmJ5sVfMz/q
4rMyTl28nVq//tvzrLolHkdN4cMeGFQsBwh3QfUYaOH1jpa5NrLbieGmjl7sotiMJpScgNu9qT1J
5QngTW6uhBC3p4jEnVeGu2wykmR+ia2iHc0iAxVRQ9o65mEZmps4to2jpUbNmgr1rTcEtCkjCSRW
Byps5qXK1EfwLs5QvVaL6mCo9N34U+nWlCuXFkV9hZebcrU4sNcfUhtSMTsyMV3o0qaB+I1QmK6c
ZtoXbaImKzfj9nySi4ICR29fCEHOR12Xap3ome+Hl8yQ4xe/bsJoHyNLlO/sts23+jg13soRXahz
YROImQDUCCL47KjYvd20nQG0zcylJjvnIy/c1svRLdgOcucfjFxS1EenTIz8wbYof26iMW3+8qKm
de/fzlu/IDJxsZ1IH1EDmr0CIWJyzN/r/YvqGcrXMTCY4UWAYX6tGh0YwJBFr0Tg+ReqgNruvumF
bcbx8fKIaIXm5uwjaGVtJoluSu4AAvCsS+X4mMaW9KUBonC8b2ppjym7gG7AJ0DhnQVHSVwnUzbE
/iVX+gp9/95nyIE37hi18YUiufH1vrkFF4TAJk6ImJ5cfF56J8mQ026MJTdBvAkKuNIO4z5FryLc
61CJB39TjcBjfGtY8wcLV5TGOEESZHjxus8Clrr1R8mC7XZh/t5oHuKuR20RDZUPqihRCxYj/kiI
wG7gd+ZiUZ2GpGQZGOFFYR7xUQ+VYTMxmuGY2BM1jtCQqM/e/6ZLW0iQQr+GFhOtndnKhLqZEw1a
eGlg3/SHkJ5ldkTlGhldILhW9UCuVn6+b3NpHwH5wP7hfcYbzR7NNPaYLKiPwUVtNOtTP8nDNpU8
eYuIrvPZbJmxV+vp2vTnpWshMG9Cdo2y+7z/LqGPGqml7V8C6FwDqod5/qCGWvq5Biuz8mQt2uJN
pm8H5udmUmMEyVui0AH6NOnLV6ZCFFuvT2tnl7e9nK1cwqWzyZ3gjeR4qjfpbmYpyMw6QXhhMFj6
Q1biHOW6JCyzf+FXDNwZfS+wU2SB189HHTBmV4tTx01CqzvEeW55W61BO/XBGKfaWrnrS59QNGWE
RgqIlHnUascNkwIaxXYdczC+9AjL/8qK0Zi2SkbksbK0pU8IUlgRSRelPmXmMgt16uwGjRLXjuT0
MMYMcD0kHiT3lcu29CqIho+YGMbxmF82QX1gFEniuRTljfTkMOjuiVKy/TQpAOtSMKdZBzYjqcIf
PuToasX8bf7OroE5AKJMseIGXCvLrLKbSsmNJ8dOkYWuu32hlvk5rzsIloNTHvRGDo/M3o3rfZrV
2fvHLz4VGdwM+DSCZbEPfwTnih/EBfMIJDdoGWPKHKbxKdb96FNmTMnOQBnwWFfoC9w3uhgVcD3o
S8AIJ/SZHVw9U5iF67G7VBKr+CnPK29Tw7jVjkmNqtLGy7zUtzdRN6nqmXZOyvQUr9YRR57qnyu/
RbjT68yXAiBoDDGNEkTnTRRNQbIrnNxzGQuAF6r43CfIn4W37RKleZQ7xz/6Stww9HY0jhIoxXQ7
aKOy92jqjNvEKpF7NLI1+PoNTkY8N1DJmTGhwczEkVzvDF2iRA2n3nRzK8zkL9IA4IsOUtV2eyPx
rW8mc22Srdw2hkdBuA4GphiDIdtEKM981VRGNW79erLWJD4XLgy3hLiILgP3Zq7wiZSP42mG77kI
YkQMCBvT1tmOekxBHCAx9AyGMEbf5FoqmkcVGZzk4f5+LbyOTLGxBEqUyIMS9PVnGaYxtmuGr1/G
oTaewtBpd2ZlZ1s9IqREdmFcAywtXFEhDSFSLbTT8RLXBq1aaWSVOqXbguxJ/9azorswVsU7lWMp
O0/R2ETpG5QGw3xVIrV3tuXkrzn6hecZbq4JCl8jqEOe9Po3ZHS3Om+aJDeMJi/YlZkjE7KW4Cv/
6WNQecz2MEtvQ2WjKlY81KJpoeYmasWguGfRSFfXfd3V8BpGLa/7U6LRIGZAmDZVn80wHH72kx4R
LESVvtY+XPISuOb/Nz33TSipq11DLBsNXbe3Wz/aFrJnHPLAk5yTZcTWrxLewnOtZ9VRzpog2k9m
Ja18APFtZ/6BDjWy/iKPQf5s5qsSLwX/HGuSy2RReMHFqGuf6wIdKwRnkrX5dEu3CzskuQhTs/TZ
RhuhIZeV3wcXJlZV8pusZqq0GRQIbDu0b/yzXjd2/BN6bH/Miqxek7CYXS7IegJTDhqAfrHo3c6y
hzijg1dIQfI0NpN8VnPbVfQ6YHrJ9KlPi/jL/as8O1r/tSYI/oCwRY44+7JxJJGtGU36ZMo9g4Z9
JLjVzcjIJW9fKH61rQtff5xKU2tXgotbw1ATqVYjvETmAtz8+jqVgZeEsT6kT5EXjI9+lL+3bTnV
CPN7yimMh/AlKpLhdH+1t98Wdw7kg0NEYRcu27XRtONJMTI/e/JhMqebPNGc+pCE+tDvMsPTGPfY
12tT75cWStkEcTIBASC2v7bZlb6nRnKYPRGqKgctqZ2TrDFnzWfW3ms9mrwfUr9mdHZh2FYCN6rl
oGgExn6O5feDbmSIQZE9laNW77twUvS977fTU1QxNHh7/6vO4kS0EhjaSbZENQNeBBW/6xXWZeh5
o284e1/JehhXTFoDKJXKw0d1kzFElIAlRHKots2VMEDvelAQawfVCzR7vFHX3xg+323EVLcXHus1
VtD8uPy2JzjoKHcjQDW/ij1keqkvLGcf5YV1qDNOZpajEthr/bBFrfRjJCTxHUGYI+7GygRdeXY6
lbpx7EBSnX1iF+X3UGrKPWzL8BgkUbmCaV/YMtjBrIsH7TeD5nrLlNooatRlmY+R5sYu99Vmm5En
rdQLZ56UBYFdQ+4QjQnqd2S211aMso88LRuc/cDEeljWubnXA2ZooFGQHkwJPbfc6acjMkzqyoNx
uz4s08lm1JmIU+YBJeMpU9UzO2cvR4pxmEw139eTr67E0GtWZgdf9R2/LdvG2ePHlLOBMsohMBkt
cf963Z5CsRZx/gxK+De1+7hXtCLTKge2gSyma/b61s+D8WAbTbuHtub8i1WRDwjIEITfG7k1pLPK
SmdGIl/Mig7hxAhatU/Uw8dXRRWAcy5Cax6867OBykdRNSQY+2qyzVPMox9sKjWz9hOV7b1plow2
v2/xZreoO6i0v0UTBE76vE8rW9Dgh0aJD6S1+VNjjuVTACJnd9/K3POKsWtMPyEOFQkNhY7rdfmx
YjZazPSzclLLrWzyhg5VFu1RzliLSOfpCXhjgX4GvWhCoiJznp0/ySwkCXBXfKj9MnpPQOYeaa5I
05bWmfVdT9vmFf8f7rXaDgLk3g3vpQFs8dNPwbJsJMR31zhk88dO/CKqEmja841JqWerB8XFfAmv
jw9OUKcIJtXZ41AE2Y7kmyECgDofR1TeV5zZ0if/06i4QH/kz3Ho51VBZHhAz7g6NErl7TxSHzgE
DGn/+O7CcoL7z1QHqnQzvIpR8XWlAFN6ALoYHUTHZxB7M2anDoLjWty/tDD4KkRmlCJRXJlZa724
lbQ2YdZLHQYJ14OrsiWeqs0DkxTKNSHMG0fD5hH2omdG4Al8bfYdO2bMjE2axYcyl8JnGa24rTwx
mxUkQ35II6tfcWyLyxPEYvqfRCmGuLB/7JsPWKBDeSs+jHqpIlDbD3sttLJd6ROV3d+3m5cIhBGI
Zv6j3Yt66uymqIGu+pnTeXs9s3z7vVPQazsZcZBXD3rC0ARAG7WnthtCRyY9dWXP8Ln7v2BhsSZE
DCQjOD9UFWaBtqw0mm9FrbRXvd74x6vMSNkNqVa8ekZI9+e+sYWdpCLJMgkn6PfOKSeyP/W8SzKR
RJwPdNWzkBlLDQJnDGNq+x55IURIio++9tSuaAySG3M5COtnK8ySuEFeuE4OY59aWzWdml3Rq+1h
QlT3lTPbCjh9sEURzl9Z7nx30fz77y2hVgMwbw4bbzyT0WCT1p5TpnlMRzFG5HvoaPVzaJsdfRd9
qp0taP/qHMUBspn3P/Z8Z4XiIOhtBFyA11Iqmp2tKrJ8y2M27FlObbvaMnW0/A9jbLR91yraypUR
/9YfiTDECmwxT4b+K/KGN9xHSi11nNZBd/ZrxBv2VZfqCmLSY/mQaKHa7JwyjqI32/QREIsy3/pE
yEDt7P6C506eH4FOA3LNOEBS1XmcqgVSEsPz7M+dbOUnz1H9z0Bm7DcgX87naZCag5Gqztt9o/Mj
jSWwnqQ14nDR5RK78IezgMmuTlZRD+eglIfqZ53HTiIfgG5rzV6KlKn5keFGgtf/zerMJdpxoKlo
dffnvoqm+C+FWp6x68e2NlzdrPGIpNX91/s2b88TZWhGWZBQ4StIVK9XKku50dEmhrsu1ZO9z7QQ
dCvD8GJlY4d1/0E0EEeKwVAi2uOR4erMk6quMPI+653xzNA989gZjf8e67zbEHqCYtuOUbgWIt2e
HyxSSAPlZBKNzZ2xpMhOaQfhdFYmPMXGUJqekmXdKA+yL0vmqeM5eG6oGK81wkVMeX17YO0zFsAW
yC7Kp7MzxNSMyvDCsT83viK925XXCgpSaClCReNVtUvrpHQM4Xn1as+MDpUeKO+eBJTlIQJmtjaD
9NZrEbnhOYQKFlKU86ImmgVNnnXBcC6j1v/GNDz/Mc7ln22fS1+4VNYLSibRG8/VWlHv1omIkFHo
sqA8IzSirg/YFLVpXUplf/aGbDjQ7fN3PpXevwqjUT5lQRB97ju0RXVvql8kxUyrFYe5uHD0pGFp
idFYc1UYr+uUyrDYBupaHYMhTKfa1GUXDeDzK3PaBn6Y/FUCBftpjnX+1/3btXD4GCCvUnCCSU1d
f3YGUPzzAVyxeGh5aCvWevxUOYMKMnPsml1vNDWTH+VqJbVftEoSJ4AfkDHmkfpA1wPVbqs/B3kQ
7kfdGs8WIyl2qhwX1cbWmuyIz1wb+jav3oq7DcVYqJuLrjLkwOudjhUZiAWjM8+2x9SG0RnknVFG
YU6RPnBeU28IYXYNIEBi40USkZ/C7MHjv/jgMNd5sgSTbU7/AIGI12T6wVkKvO6HE2nfg0AOoo1Z
pdKbF4TlWyMFzuG+URE6zm46lDmCAfIQUMDzrqw8hs2kNPbAg1+B60bXv9hQnPb+uW9maVsJK+kZ
0vnl886+r6NoQno8QZcdTD7eyxpjZEohJ2wHNbT8rVbHysvIUOkPiuj93ljRuRP+DATj/ArrYzJ4
cZhyiq2iOHhp4732ZfU1q9Ns5eQuXVbsgCkmUoeYLb70H+8uKaLcqnU3nAv0VL7W5Ti+o0FknyQ/
UfuDZY3ti68KeUIP9O6Kw154CXnrATXTFsZVznfRmxhqSs12PKuI8m+4QP1Z7aK8etQmeAGn+3u5
4BWpzuIQgMdTs5qjpLQANIkf1uMZKKhKDlJouwBZxAdS7PbYhek/sLy0X+YQfdW1qPjPfeMLB+l3
ERxaOiCeG/qsSRI/dYo1nfXOgzNLTNlm8iYsSs//P86+q0lOne32F1FFDreEDsMke7zHY99QDttC
EiAJIUD8+rPY5+addpe7/F2Py2pA0pNWKFZrsvZ+mKlxy2Sh2y3k+JUH37kle2t6p3xe3ogmYJql
oInX7UzMi2ezAVoaAeHzMdwsrVNMOw56ZNA2difHVTmj83AL7PffUOXiwOJuxHALpTUgG5dv34S8
Aa3GwafO0hkrDVnkQIU2mvXDgBHsUCyO7URbAKuaDAXZEuKeh81jskQXIvYx/GKtqsLdhOCrOwDn
UXPaidL4S+LON+LXlcsFBGtItkO0AtTMyzQCDLkM+gn+WrvjYt/SsAmLxFXs1tDzSsYL4SawqqG/
hes7uuiQzbDoi7y2tzX6CyypvM3tqzAwmcmbuGfDcY2Me6OEu7YVAATa4edoRgMl9/6wY84nGfPt
VmfoDcGOExqRjxtL3McB8uZPu8Blh0lYOqan0Q3aRyZVFJZ/PglX7huwJMEhh7wS2hCXw4SwHzJn
iphbiyXxptzCzS16yCY+oZnGIvnMyBS2RSrSrqQzDsaNAusSqL7frPuFinQ4wpWDIuv9K4B/Bu0a
DPtrEAaXI4jQ5m0I0cfKM4+uFY0F9F8jZnUDdvIMSOoC81qbw6HEzQ0kb27UH9c+CEiTSJLhB7LD
U97/GsS8VXh969YMvieFHrPwTkvb5h5U2KsV8g4INJBycFIqn5pAkRth9Nq19J9CE5roe/v5Yvl2
SVqXNZ5Xo42Y/OjNltxjttPeQb3JEwVy5FaUsd39Uv68Ca5tfSQL2PloJ/zeqk0dvwUHYvbqWAYL
FH7FsHXmcUSs1Ye+SZ0pLHyZ0ObXn5e9tvd2XU0QTHZ56kt01Rq4A/UdnKrW4UHpgRnwklrI3XlO
G5fAJzCwwDEfDLq1u8FGuJapYXiGE4cRIVrul3PYyMW8gi16q2c0oGhhXG6oRmU/esmnLuOGAYgD
N9EvE2it7T3xRFK4fPW9vA8a769N5PYDuEuc/afyD22N4P22C4eQ9FDqR0gYRligcjjJgbXR5taV
S2mXccoXdx6PywJRHMPGvmxE6OY6aNsbG+HacQRhDZNMFMLQIrxEXcA/gbAUWtgohmf1zZpYfoOP
pFNoTeiJ2jUoEwew5jw1I/rgG0To77IJjRBvIeute//KacjQgMC7AUtnn8e8fystwhdLFx/fqLfT
KUJvrQLAaltKJ5jlo89dAc/cof1Lru1+I4EShAvJxSB3z4feL9u1sQCvQNjaZo52C28UkJ7n6M2Q
SsTpEPFi0DClTJsVPIDQQ9/vRry7koahi4gpzX9UPlh7vf8BgYMOtbGo11vrhgfZbCqH1NfwlvaJ
9/fZ5u4+g4E1iEJAfV3EvFCs44zhHQIQ/Jhrq9lapziR0GzGhffga9jR5toy3n+QBiSW45/P/9VT
uCuO78NXIDAuIbjOIELtuB6+MNSSC4gKRo+ex7nIUyLp3eoIVQIQJZ+iPkSRvKI7nkdKNLcK5Gsv
fHfHRcUG5UYQY9+/8M4Vyov0vulD0JiHwYKuLq2fDwt1bjzylVwGzRi0QzDgBq0uvmg2BXATMhDq
c2uUS/4HFXe68qnnffjzi70Sxt6tcnFyiBoBrJiwygQPi8/T2jVv0C5ND96YTlXjmfQlGZrunMRq
LAMYq3z+8/KXBxdcC2xR/IdQH8CY4dK9CmkcjdZ0szUfm+whTTr1xtXKPrsQFWGIJH42gLEehDfm
UpdPDbotTJsw20BhAODa5fimx9Rm9IM2qQPIPbGCAGuT5QFV9sgh1mNK8PskWqVSvagpncey4+jS
/Z0i5075BR0KmQxIX/i+l3dW5i06s9xLapuyOS33qWdYeiMDTgNo1uSWXuXvbxrzSCjHwGoe01Ys
e7FzM39lqkkTqOvY7p++Z6roddPX8ZYtHyzceauEQhjoz5/3MlvYn3HvDuNd4zND5PH9oiQ1TIbD
kNYcCKIik6mN8mmakhcRwuppg1aDrv684pXHBPYSiSJGORgkX6p6KKnx6VqZ1raxfMd/mg/t6o51
ZBxNy9HR4sXLlmE7/B+WxbUEfjMUW5ARvn9QbiIRhdDTqAnzozOYg3BCpzMEH0xr/LIHnQ/KB8l6
6zq6vCPwfne41D7YxYgHwe/9siLoYhd8COwhGRues6TNsrKPwej8y0Dz/xdCgx+gO8geXFai4Wia
iZAurfsELZSBZ+agmsg/9zB5vHElXF6x/y0FeAMuBRAR0Nh4/0xaqJBmC0vraDPtA8gOfs4mJYvF
J+LGZrm2FOIZqlrM/3aWxcVSYCUlTLVZLU2kHjy3Ww4AMoEbOSe3BA6vnAQ8yz7B3REOGNG8XwoV
XbY58MSujUPmp3FLcPz8rKmXhrTPWq63JAyv7Qzo+ACXif7wjuN4v97qiYGxZPRqRvn0puH29KPx
2/nGC7x22gCExNgWLSRYsFycbw9tmJ4gq6vTRMAW3vZaAyuSTNFZwrCvOQbgzR5hTpTeAlhcucDB
6UQ/CIiR/xpt7x8vafRMfMODWvqTt+UwwbR3IaiPJx05XlMAQugf+9i19wZ2607RRH1760K9LEn2
fYp5G+IHKK14BRcJkRiwdzIS+/ViFGTctjARJVTGu8PYr7Mp0riTyBIY7fLN7zAh+vsLJ4H4GBgg
kIdCEvr+BSy4DlQYkqBOWg2vx1WOp3nAAaFOO75Y6qS5hptz+edFr22q/WbdHxpMl8vzAvSMg4ZU
69VBMPUlxeDtO52E+vLnVX7L9fBmodGD5jB0TsCN/G3MNoi0jRvq18OQsbsBY5YqnjRc8ZwJXi9m
SQBOc+Qj9OLgzDPZTZSaZunrn3/Fla0NyxdwEgGTwzVwiZfxoyH1tz7z6jUK55BU8EDXYTFyeMkX
PdRz+FTNmEARvxDzgDNyI3Je2V3guKGzi/E1JJouqysazGaOtRvWZiHkgfap94mIKTm0wnRTYbe1
/zdIBqdMU3Orr3zlqkJPYW/P7/KU+BDvtxbiidCWq7CmNNDiRI0wUaG5n70Feo1kW6lpcX1y4yq5
chfvtl6wNUOqC1zgxbXfEJW5iz+F9eqGUdWAH/4RshMpjPuCW+rkVy6PXYoRrWvAcPf2+fsHTLaO
yEVKv3YCNojDNIKXXc4jkfB4cgFjHYoWBUX0tITOQF8U3LzPwyKzW4prV04TcOz4uHjV+NCX77lP
+xHZUebD3zrrsnyiYVeliQy3G1vpyveEqCy+JCi2uxbmRZKQ2sVPdUiDeqIZ+SXQkBrzLVK6Ijpd
ctPOf8m83zNbpCLoVu46hDu3+f373dIN96A/BPW8uNs3ePlhkKe3D3SW6RH44OV+Y1l/ox137SFx
XuBNgibR74il0J8NlL3boO40pHrQAAyBGAKq1YtMWKEwvgXjvroeRrTYQSjA0f94/4wshFQoGi1B
TVlIy6QJ14K6IwQKg74DDzYz5z9fR1fuAzQ3oj3f29vAl1reHJGAmU3GddfMvhD55EGU+Evb2tRU
cA73oF7a6Azj2kZ2rbMels7tb8E0r1zMaNkDIQUNG7S9fyN7TBxCwO3UxXWqwlTKwuu9Vv6z9CZB
ijFS5d5HjM2zX00ZG9gnQD+skTDKEtbkXbPyW+nv7y8FZRM0KbHj0BIG++f9R1gzmXArVFwPaI93
FRHa3HEWzQUJQv6BJ3z6kEI2+TUNhv9D+MfaAGhjJISOCCDvF2ubDXZH2Fz10m3zWuz2YTwnRvCk
cFwh53tw++kMMn/okVwDrf7vnzfE7/clNjs0ORGZ/vOQujxk/iQ86jRhDS15Eebb0C+Qctpilis3
6G4E/t9vzH2xDLbDQKIAEbH/mP8ZNU7MRySEBGSdDNRWKWuHA1dtcgoW/YIEpHnNIlhiD0E7HCFC
Dar7n5/16vJ4x2h3wnsIrbb3y1NDZUSMDmusZ++BKXNy1UfNx6X1bCltIx9bg0FACc1MueahRgV8
I926+rbBc9rfAm7qy8FSNoY0SbYE4Tjq+0/W7T5qfxFnuq63Dvq1lSIsAsAexpaQOnr/rOMmmIrb
NKwd1Z46Ejc/CA3dQziv7V929IDw2DEPEP1B7xJf9uIKQ7hVgxOMEcAmmZbP4GoPyXLA3L9fn/vW
gGdVwmM6ewMi0yX1tpr+9c+f9eqjZlD/RD0Ela5LtAkNOOsiFUc135agHju9fnRbZfJWJbe0x36P
tfu0DphszEzAV/T3v//PBuaWB0bMWVQ7RMeqEEjoaUXiYPj850f6PSxAvBwdHfTFEdV/i+kQqJtk
KFVSo15uD166fph1M7c5b9wgF812q5F17RWidwZrEFx/aLbsf/+f5yISsVAZrNeEs11zrQNUQ9My
DKd4HuSNDfN7SoyHg1nm3gRAELocezpKJgplTlJjxBe/QpVqGetsi03/E+6k4fjNX4JuzsdmEuGN
6HftteKC2TWhMApHq//9Y0IlZYEoSxPXo4t5d55GTlpIEUWF03eM557g3//+OyJV2sX/MWkB3O/9
gmOg/FSQNK5DlcrpBHHYbsxD6LI+zWOfLRUIT7d6ZdfeLjBB2D5IuwFIuviUs5rTYLZOjIxfqmc1
D/OpTVT8FEHs5rRR4uqiS+nw92UswF6QR4LbALIK6Oi8f1LcmxyG1NhByRgCXQBcIwpWEJPvGZWs
9KLJ2mppnO1lNe5fGpQgbKMjsrst7QINSKQucn5fQHCYtjStB+h+F5D+dyrat5jcKrcpgIUfbmyj
K6cFBIgULUmIeODQXNx4xneF9lysh6ZudAbELr2foWv5dYE8143u7pUdi90DsAomQ4hal53PZEUR
GyqLzlwsgwoCBW4FyEwI1XtvBj8ouUUNuroeOo9Iz6Deg5HU+8/I5q6JkwYNyGH36VgXJ3vc4l5+
31yrH3sOUeM/H5Brr3In36MBAk4NyGrv14OiBrzVoYMHiOQwlHqdEI2h4P8PuP/OLYD+b6NGpHeI
UYj9GDrvJNyLPcqGXuouI1ndzCo6wCLD+dSnbKv0oOyBReNYhE7AccsmFka0HXpSGPtH3mc0ZYMb
wKffU078lH3ih+2DoHkJDY0pcmzMQTKEK4cWoA+1nwcbeXO10ak7x54NXsNQEXEYGz58+/M79/b9
+b9QnP09YBy0N3p3lOilNJ0/psRfHJ3V3ea7IMkOg86XJNPftEtn4D/Cfj6HWW8qpxGOySO4fGEM
lk1hV9pwTj8PYzs8JU566xzjmrp4L7tbLDD2KLxwtjCzuqyHiJKSi9GZK+H5QPeIiPOgQHtsmoqW
QzMqj/vG7crZ2uTDGKHQz6fRrpgeGuHo4wwLpKGMnMz8A5XJKKhMCxxAkQUGdVXQiWgsY28M7xoe
NFG1RRSm8Ct0wT+3zoQuF5gjdnvd5zwnT3aOUyxRA8nfgiFxXaeCsSw2YdGHfueZYm0M0FQ5hCo8
thWzhgL5o4H6nQXKKgjBPY6HdfAeBidbMjcfSZI5J5iXBo4tmj5I4DGQdo4lNF/TcVz+ncX+fk+x
nRcnzuHfsiyfwt0r8wF+Jqk5tBvi2Rd0FYR9klQM9BzI0MneoqVN0lPjWswPc43b35vzTM2Nhnrb
1o6gYm4k6+/k2M0mTxiJyTl2ZUgKPaeN9xylCnBVLs0si5aSNd6AfUHy8aaACwlA5eBwTKGuhZWD
F25Mni3s86Yis+lIoZOxqP7epnIOn1oClcAachEhPfqh7tIi436fbDl4yv1JycztzgPoous/QGWs
fQEX4rGp/MzG4Zvmo+UnWGk0QwWxxMjmE0GldnBG3aTV1AdeX2DyQ1Q5xsTXHxYDueCfDXpJwYOz
RN76AA5vByOfLLL9+Ois4MXl0HyJu2cTx+32M3JGTg8p7GLbh8nQ3jms3HGnDwkZuu3I4wRbDTz8
nQrl9WAA1EClzWQ9A7u6ZcUIXfX0bRJErP9ior16cY4Lm093XQy5wR9bg6myLJdpsTSqFpClw0Io
nuFQecEGucs8bQfS9nkSqMD4xYrxGmRXqADh6h/fTA3GOYiMk3iAzLVsStKi4pvyLhDEYXnmtGF6
v8UDJmuOWKfl5IPxg3+2dfDtoQWGQXFLH5ptSsYH6oA/1hUytgEU7yGF5EH8F6OszsND4Mg/kmCf
tRfZBGp6WyBPoOozaGCqv4PVRQgh2zg1qquyzpnDY2KhtAGGcsDalRbosEIrKIeg79IuIPhuQMSV
/Yjz2eeDbmR8N2QJmMAb5iPizA3X2bMnacDiAi5sHX2cG0L0T9JsnEKVjjENoeC4N1oXy6aB9wkz
FfO32Gkc3EnZsuAVFxhJtBQ+HKLFqK400eYNVbRrLVaDAzhpvhonS745PRh7wBV64mGcLRN54/Ep
y3euUP8Ky4/VVJOUWj5kKHHR2+5HyV/RjkmdMwx7JnnYFOZ6fhH4bew/JphubmUz69C/N1GsorNN
E1RRZSeAHTn6tunV16bHfOBu6ON0e1m6GdK4hWO1gT37snHyE07bEI5B6wjyO0hlmXI3t/AdN9ZH
cOcHAJ4gSg1j9W3b3AbXFGQ35Im5KjFn8LpY97C6MG5+1pGFMgigqqTJ6nUk0Zb3giXhTy58TeBt
xJaZ5TTInB1LOidu87MJe8d+C6SQ4yt0h1Z5N/Kp5R8JJcrdeTTE+Zqg4RSi5d6j8Q2BzjB7bkYY
3Ny1oENuNXNi7fuwo7dJI3MtMDcofTIlAIlCfgVQCdXJPv7aBsohP6iZxwjgIEwtq9Y3zBy5lK46
+GaGSw8+7ih/SOhEjA+Qs3KArItD7uIsyKZtl++GDHw7gNeVsi73TDTPJ7JATQIRBkpRP9DadwnE
7SAJZT86zYh/FKS04afRt3Fy4GjUkSeplZkfvVY589mVul9fsUGSuACDX5kiHkMtj3PsrerU+rPb
nuwkve4O5lPr/N2KJGFbPU4EU6cYSkTsPE1QnamppRCiKwbpYBbkk5F632ZgF+CMkqrBHNbJbdZv
g0QsKVLgkKYuj8WuMVUFZGQrdDxkqvXrlokwmuBME4J24ZI2dL+C0ymju6G11k6Hbu3J/OYHI7Qb
lhRBwTsg4vTmmMk4kzpH0xl06RZsiSkp5MaYKFizLPKE8KfUJ6haCP0GkJxr4SBvGq2+rhbbB8Fi
1UOC+gbQJfnkwyLAnnkK9NljErdoa4I73zQnjHzXISvaicTi3LuGOmesncQv22IX+k9LcKrP0FpM
1pOE5D7w4VEkLM27MKP38xQ3E4pSnXbfotiJl9pgBNKzMpy4jV7R/Ofdm+3kEvslAoFtTn0ElIJA
vOTaO3IVWbPkFu3s+GiA9pk+or0cihLJukBbcpSRjGEhPEsUKpkCRvDZoqU9VAODeRvL4SAm4MO0
CJo8M4kE+kGxfusrPqdOMOVAGhNa9uBLO8XgpLE2+QShMQA4oQoiTq01I4KFAuy2wLf1oZ/RQ1j7
ROBpv+WGAzxaZ/DeayvuWNF+iWKR2bsgXsdwqdagT5Y7oNbT7IvRs0M/kjnzTRWDcj0Gp3FMmixf
9QQ6UN6pGDpjpYtzOjwm4dL+Y1wgfe/NFjbOcYbZHm0rIH1pIvPNxHT7xvUiu196VC5+oUCTO3uG
3JDaXgVrQw5pHhTLG5SgIIGLWzSc8E0Do7P1aZuywB46bTBY+h4AsqrCAnFybV6a0AsOW++oCcgy
vbbHAaRC/5FQ24oaYzOwU0sQNhpaZN7+RjqAJ3/iVhrWahJ9V0KUAIxK62/wRBi2rVPPTDn4VHbp
oH4FZA2crB2ZRb+6ltOXZBzbGZE7gOaLMbNGakZWU/PVNj8U1RjAOxJpQ2XbxJEFXAqiLxFLU/oo
5ZByKJOl43A0A0fu7ULAAiRl4qvDbkTfHyCe5qMVqmSb4bcab3hcxiZKsNropkcrYLKWy3maf1JI
rcIkPiX06xg05HUMrAtEI0lm70B7070E8AqJntZuW1gF/IeBJA6fXJEdwVQJ+cHYRJn7lfcjOXmO
AWhTUYTRu74blpc1CJr1WanUyb40A/doDsJv/BHCQdL56MCJYPmh+j5+8YQ3B0UcNc2z3SJ8zjWY
I6923d785GCvcbgTyvBFTyJ4Hr1tC/Ns8DNV20Xw0u4snrMrXMhqyGSdWNl7U4wkWIURUjufoFds
ifXEEbctiU7S12uYg9KgXyQGABRBAa/pX+hPq7FIoFdsyzRuDClFKNuXZsaGLODP2r9QoeRPnqZT
c/QzI+zXrU+C7qfdINRW2ITH2M2t9FwoWEcA/lTtgqHlVySYJvvgcCWW18nX0QTQLln7E6zA6VC4
vcP6e+RJEk1szZHMjAjmCql6o5IPCG/UvVswlwzLLLWwnB5HGEQe4NPqbX0eEJb8agDbQl2WoTI8
EsBW5BFO6sicFysaOJ9Fc2ie/RHTw3uIoS3LW+hgYpVLyEwOVUxSkp24wLwASdRGyJGZmARRqXo/
xvaJgjWpADFP7mDbEyNb9nAN3s8z7NSOXgjTMIr0LotFDkld92PHu/Vf5g79DKG+KPwEjapsghMw
qoA8TufZPm2N9TIUUCHShAH3G6yVyg3KBLKIOgXZOg7vkvYOk2XYBTDlaVo4KUnkSYAcnn1B+Oyj
iiFKOUfM0datyTfXHZ1yEWBzYUyd9sORB6luHtuRB+QzT8ZkqBbp6uDIltAVBVR2o/EAyRm6PGg7
GgyToFolvqFhYrrKSThCHAlwnX1RbBM+1D89j4JcsKzZiQRLID4HsD47qkaOQP30gTV93vOVt1W2
xHR5RmWRLGUw8ZQBpam87exLsD5RKM4N503tipQRHOuAJXe4QYByzaMxHeOCcWUOhNkM3i1L1ku8
UX/C2Ntf+6YMu25JCvDkWnXcwLKa8jAlvP8sQDyYD70byK1MzGpsCavnZs5tBgP0MwzZ3Ljyu1F2
JYND+1YEPCL207aMiftmZCdsMYioG1wcIaRY5IS6yq7Tpw0NVGAoAM7OFqB6tTf1sOthMeloHTVr
4qnntAEGHtlmHLYsPMOx230UIcVeXd1OZGUQo1pDjdWAFFaEIWR+71fg/2LYOqqtLUwzzgTXDx/m
fM9+lgcK8kLzOAIcQH6MnhJDCZgg4K3GtMn0hMKQbMUaTBkYZRkhn3gSA7+HR0qckgPu9S0FQB6H
b3SCN8ih0fXsqabDoAbOpcHZI2Ya76QfkLhoU8uHnLo6e4EpYfQPx0/9GiGZdfNVzR1k+I2VKUgl
nu0qHONgLDgeJv3WDYnLCsdg3gI+KfyZOi15cIb5XfihR8GFJon2MnW2g6PEUXlDEOeQ/bBpKUeh
p5yuDsnKJs3WvnRWu6aFgOfVk+EeIEJeuwLV0LHGn2ouQosLAQQvKE87MSutF4xtLmLHjU4r5SQo
WiHDN3Q7MnoQNJ2CgsAWVRUKwjiyYpsEfitI2yTM14y3A1wTeshm+k6POLf1YLlqPbhxHvpT+iub
NfkC63XXzZOwjX+5Y0a+471CU3JhEJIKslF6+FNjHyJnRyW4XTQnSDpgbVzJLCRd7ksSvYH+Ef1q
17mfizYwyhZxNvdfedKBnyIp7oESgHGB8keyoTlvzDUKvBWgh/2goxHQnuimlFNIke4nGQlhsgul
hO/R6sA5nWPAvOYK+hSf4hHVSU79NWbVyrvEATou6XixgPsJxuxiuCwdZ9IOLtPEfBiWfsyKBh2M
e2de0Z+Bt5enKxVaMpw3ZJlOHmgLA8gktI0phD/2NO83M3gFRXXSFosYsyTvnLV9wh63Yx4rs27H
GUXIU8zbHW7eRCukbvHQEHZp6HTvJQzc2RUu0G+g8aLwWxq1oT2g1hGOthD5+GR8JkSxJCH/gfpM
gOPrjHY8rfvhu5/VyGAWqSiFVfUM3WUoWmrvOQ02DnEDN5ufnTDkpqTwTjXFAKjU/QItmQdQJjpU
q7ghYShBtPzlaxa7VQNjKglhJEccpx6XdAmkFNNFwjsX0XJtWpJ3BHUx3GgyTE23bBimXMej/8uh
MKgsPFinDAV2WTcWMxfTxxC/zKuA8yJtNbl23cqWWgjicXQtkpxT03+Sg78uebpKhIdWI6MvSUy9
H33grnNphOexku0+9mVPWIzYDBDVswlWRoshdtpvwp8GDlIud50cFS2Q7pHplhIp5UQOUMFVD4BZ
oQOaLixCRbeC7VBBeiqecWdw0EXSZIKTkECVPaUgTKHwjadXzMiHKA+iLfBxPW/BCqU7F9jKhQEW
2KwaQmOZnvCBmU6R4aRbi6LAC5hp8I73FM5fSdiWYop/Js5OMO19SwufJ+pfCWe1X8BuvfJWp3tp
G32XlHlfV54uZTaCtFW4zcAezYxuC26TJv2koDJLD2MQI+K2QPuoXAFzgyaI2IK3CbdmBxpFJFGX
o3lwwjEbAvCildfnetGw3WaBCpNy8DdL8H8vfQVpJQmOfgCduRygpXYpvY2IDm8HcSLXq+fBQmXs
Q9yfg42RhCaJiHYwfbzkjeIzWKTEm1WeSOYTyP+Jvi+9IXUfY6onqG53rq9ywKUzvyAxy36GAQwP
8hYX3xv1IUaex00CxcRknMUHJEATRwen94Yc9u+gaPpIB5YPAC42AAdY/CyFk6uKYAq6oewn6yDr
kVItRUK7NXyKG6B58UY8/wBuPlpcXu9GTRnRgX5HyuCDdaOM83MRmkcVlJDjF3jNogQVpoVjSOOm
7S+XTWKq0H+yX3tfGFH2BmVbPrVgpRUbvFD0C0DLpH9CeFn1o3ADdZfMMX2hbExNLlqPPRhE6eGw
pYD43nWTwo8cTOIJTBag8F4RWGv82pJlYgVbZRchuw8wdYTB3Xzi6CYmBe/oxnPQueMmx97aRAFT
K9YeAGXrxCFE48ke0EBE1SLizs2l0hsCO3wQW4RMh08FicDArZBdjKzu0GOmlYtpSvbJnbcGjc14
6VAp9uzNLg5NKwW1ShT9cup55RuXQQ3VCd2zjxMDj1amB/Ojc1ygokU3hubeU2jvnxsD/sGpoRvr
zhmSAVk2SIteZLAx9F2gsQSAxeArdIRRJk+FsjpBkS798MFiku7l0ABekFU1ceQfyapjW1oYdeOf
TElIzkhGVrdIe2dbczeAvkWBYSnmTN5gWXuSK/TdipRGk4sPE+KvnVlmeeiCxfYPjrMNUzkjeSDI
EXrmnlwGACAdZcyPwp0YwwgEeKNiJyFmBUrymeYYrrf62CszoP7KxiV6SyIGJfJEoyFUdBN8qHL0
Q6fph6RrhGGCg+KzYCSF7eSQRlDAzLd0oCk2gCu8vR/8X9Zktk8bihr+Id385dVHpicLKWMsNUxT
qx9ahs76cSAGDgpo8fq5GvuRYvo0CzhZzpvjgYglmvhX6EsEuAHaLX2uaIYaGBrKAucesB6nWlAW
rcXma/8ss0mp4wDIxSsB3rIvZgIytvIjsR2ayIyvI884CKHYaazsUPD1UA7BMKdCpEfPEMq4bVKF
SZ889U6Chk3ULpN74DBZUwWue1klGXV4gbGC/egrJ31ziZOyu5Rsxnv2lYKZbeeLllSgFWs4WfWR
Ch72tq0qfWq37Qyr1PAjBV9Dl4tuARflPQ7lwdvg1lbgSJulyFoUv2cQUJpn5U5EVUZG3kfE3IyU
Te8Ob3oxkcq3XXSlpq6JwgrtVdQ+2RIEHzu0S2kuvcH5zpNBDTlwuVED5rOR6EdQgj8S2fpBAZco
dQ4Z+PEFCXvzC9/e+dcYELdzjnzgF9QqUd0Mgm1d7o4hnCcXReiu+oQhwiFjHWHVxCGqXbFhESn0
s3X3QwSbhK8V9EoQfzc7P4opCr6He+WT6w31wxHVQE8wJO7E3ZCi2C7hD+835SJn84XCEOFbjFng
r8aj4huBQ2ObN3Di8XJ3C/21QnBBVsV0j26Y7iGncs/h8171ctai5GgI4JlR1uUy4vapm6F4XkzM
Rh/wbROLw/z/ODqv5bhxLAw/EaqYwy3JjoqWLMnyDUv2yMwBJAiCfPr9em+mtmrWHqmbBM75o9e/
ezIcGvJKylsuban9dwo8JjuNxn2hyxXx1JLys3XDsWDKBjicI66vnIiNPhm8nXDuhRP64fZWvhFf
Rdt9hNOsO+RwGfsxAOl5lSa8ZRz469sUmcpkVdPt8rw5ZnlFw9KXmTep/VnO3HCHqB+W/a4CFd4O
7Fl8XRXxC3HaaQEN5FRNX/Cxa69OA3IMplTl0l3TEYykP0xE/KskpqKI8FLTkrmOA3/ncy77oEp3
ylAeu+Um9eqYfQ1fah1LsIK5CrNwklFWt5rInID4xCNgglMcPWs2f23u9OBQbF1xIRY9brLewI5A
ys0k2qx5CfxRe0N5XGigmUC+VqC0QVbl6zIEgOo8uz2VJcYwK63B2qQdEY1jopahf95lJWUmHVG/
QbNbVQrDvX/nms2IMvl28tOxqaJXM0gZnuQu89/xIKipFpNa7gtWpkvllzPB6Ju9vtX+qpy0RlVh
4JZUv2V4iur1pKqyvjS7DONjlDfhnvpQR4LVTpVXwJZVJXSfxlfpoQ9PnGmf1lRbc3mHAqmZ0jZw
8jFruGiurMOSqIBwclXWzWMn02lDbJLKaSxvsFs8QLmFAJtgqHqAxm2KBT8toeFvMzFL8uBDPDGP
MYnVWVMI9co8PVDi7uoKjLJsHBpO3WX/5+YR9uDGGfYHfvG9fPB9Ua7XatPs+k7nF18RKUoimTQo
dOrxSD1EA7rUdImd4XPcIiD0qDI5MfuyXX7t0ybyZOsimaeUq+7bscA4924Z/J0WtNxnXgbizSus
/Ivc6jli7mkAq+mNxqQL/tokuIMH6zq5xbCmjl36dy4zKe3r3ta/7VOR/zOcwFvCFt08eXhI3QTg
f1gSU6N/TAvapz9rI5r+0MSsgCkS6r0+iNjtIfjcgdTxLr/VnHeLuInzGgf8qRljEop0wIOYrRoH
4cFTe8Wot41+kATLSLbOcOt0oP8mXOYsciPYRLljJOA/O61QI8LvuwS7k9TZOvnsAtZUbu7VX6Sw
U73MQESjp/vn0F1vblujZJQQAtb9V5u4R4+Ud+ZXqMe1OG5+LHQGYKTziyim3nkUCEfbYxGA9nJd
V+E9sdarA4bTUSezkEDI4OvQOlqP7InJYOSmj7bX2ti6AoubctQ270ZI0Dxz52aqD3fk8TuGJcV0
ybD35XckIyqTHFtV/LVFWHqZgC/lz3fOGp0rNprouPglEJqxK/cUe2VbnkQLu3CaRpLsHxVO0jBx
+hUUEOJDsydPTLIHXEMySplma3osPc7oI5qvfD3ntqInmtBc+2dtwnI/AV4zyM5duTZZSPKMeaow
A/PmtB247e1Bf8HlNNEJ3K4T9QBNUbYtL7wsBVBgvK9rUgTBOp4qNTsHerCkOg7j4sl0W6KxSUAQ
YusceLSNcabycEYAATx9LYXaiRssvuCCZyjBkj5td2MzKSDKVagtEUBWVaKg+QDqi9rUZACqKE5X
K6hk6tQl82PMstxSN0Gg/WEAmv5weFvzzExOcPtClrhOePT4p6QC4trVc/y6D4LXGbkb8KPu95t5
yzP11waHw1TTI1k4lMXm2Ofanradqc7Pv9wuJlLWpWNxz6xQlNeQ7JwPVZYomIm0YE9AWRK3hzpY
1chYj9wCjZtFfHajdSVSqAX/HWNurVOiC5o9WxaHNgxJJUkySzd6IF6Rwd2y1+keAoO6GVhDu7tG
oZ83D6Lb5uInDjMpzghNuPLt3dNzMo729hlXi4QU64hbuPNlVasPnojZSSZfte1jzeQAOJ87a532
UaBh/NzOrQ9VOYYc92Glo2Ox5rBcwndf4ikvnYMxveD/3QSVRbBzMTCgE9gRPtzEddvjCgDTvfMa
ll2T5PHqbA9tb9fd68qd/54XTre9Ev7HR06gVdQdoHiHP97kzt2RH8uUGPJIS3+aFbbBT4oUlXyg
FsZZTqtTzodIM92f6eHjShypVPETb/KC32ZwFSHQQFz1eSAv3T1b60iphod+Yc+2raNVc46CiUOZ
wJeNY1DtP6yq67YzOiCIIzqfptI/9QBXdiJ7GJ37bQR5SDxGVvVj6Az/bIC+d5ZyQpv8iwOlHv5q
Q8QouJVibZ5Ho/hCjYwcBWBa+8MrVdaiS3ftyvpO12w0x9EVYfy860CLowoGPR7IQOyGuzKy9ilx
HTjUs7/3Fh0gtVupdOi9dbgvqxbH6+1DWu/6ePeDnytB8+bR5gkrmGVg8/zX3Z9X2z8ge5xkffAq
FmOGyb3rHhozbn/7rePe0lw75yly8vcV3AnbkTaQYW67RGEil2nSWd4U05+FWtLwADnW/N4RB5UH
x6/aONPB1uM1VmX7qP1g6y6FoJMWOEin0ip/sFBPnGnNE/fNex5EeRoH0/SnXZfpwonm/6roiGKj
HNfq947fTjzaq8eyO6P+542Jvhpibt/D1f9oSOggOKwd3wodVQmPiEzcbuHgyrxm6E/VVLTvtjJe
cLTGVgEVlOZ3CDAac1e1+fJf69rNY2BNgHkNE8iSeFLu4rrEVTSkaHJKndTTRH2k0n78vS8KrgIn
eXUupB8/IrcAuMrzIvwrXa/wjtz+sfcyhNvoHEumNZN1ddEQnGg1QeLrKnDOhe/sJ1hz9w68C1zP
G7oX+sb8I/hGRDtxVeq/nkM2+Yw2gvPGq9VhisZaH9d+UOboVrGzP9UdgT+lTzzIAcq/P1h+SaAa
1jE/i9hKYHLC2v+q+xIYIFpux0tRbPkfeOzxK6q3J0TmcZ81ITUP1AHHPZeng7UumUWPugyPdHiY
CgU4Olf5tmT7qvRpRhs0pYGyOnVyWu6opFzCysp4dOIh4XSdWgZJVgtldk1ATeSxLFAXsfzQ9NRe
5gp3L0tT3PxmQOgeUblarGDB5J8nnkmXbWxx0WWORRMd27Yq/5G1FaxpyTb3SXVibLOeRdvfoUDl
ma75WH2HJV+KT5Oz+oHXNEyQzjUl7NvSP9a+Cduj1sPk/pJb1H+vo2kAmy0FMh2qcvsg97ZgPdhv
AJBvW+KeAq0p/rUhAXIfa7fXv6jVWnqQxs6Ic94ubY0yZ4pXjhXkK8nuizXMOil4+yPlQBhOKIlP
br6H+VFaYTU9SNHSSjzq0v8uo8H6DzlsMSdA7Jb1sjEVYd1xq7V+3VoL22QX6ehb7DlvTm7q5tD3
Zi5P/hpCvU4MYfdoqporIiubrJMCOYfHdyUgMsx8UH4zjC88giyAY2ca+2gpa15p1K3ldFgZfmWG
IWlQ32osF40Yx+GyEZz/9tnGwwSkKQHZMgpEG32/TUba/OdkjHScC7o4VXXkloDDqyqZ0Xt/Ppa2
X6wpCqE+7tMWDUiT5aFNI0IbG0b4aQ/4qYKc7a8NLVL9lnjz2LXZOcaboXqes53KKZHatT1+BC0q
mmStvIVsEbnXUaKXIkfdELugoy4hFzHDjcdlEIkynJMJnT9qsDVoqmsx2bFJzDj630Lpfn7chGa4
83YyHtGiWHHSECr61xWLGtLZm4zKxF6gn1kjBKvZ1qtWJDl9w8u13ffNOd42A8Avi6coWEHcE25d
Lz+ojdsriU1YAc6MuzxAOyD9iFUdoznylorBUQCkpP0SIHmpkRexSG8SKmNs53K6BkO5B+cQv5/K
lD8V26UtGloDK34Z/6iNF2lYH78v0eXV/kNp6vbHWJrpg4UmZ+EWVv9S5LZ/4a5RVhbvi2QT3fsb
VL+04jJ1e9EluKyH+pBXU/+yweP+qc0WP3qjO67MMVP1TzFSAjhDwQ4pTeFgxTFVsc453FxmL/Rt
T7W16W9LVHSWG9RzbtLJuLurh1pdJEAj6SuQXbfJ1J4Sq2udb5b2DtGh63Q/h7Br6myStMImzVy0
dtIEhRWmdqTMZ1t25sJ9v9+FIPSQm15ZtBmn049it/hfUCcrdmphR1kbtRshymvJBx/mFnq2wB5W
P4H+2OKDirzp6tTt+u6R8e6nQ54P5GKtWwsR5urhSl5o65GnLRYfQ6Osn51ibfSdXtiXqh4JZYIj
n2RZJ+hcN9k8e3rfnCE4zjh8kBM45GIeeybqW8hVVbOaCDmHQCZN3iZqjxnGHVONb35Ud9+chyhA
mqItn63IKg+3q36nSdWN8m8q5eQxinKYVjogWuQiMp/ecxIwYGMZjKOTH+d+mzVdz1nATU7EIO1n
XGUtFA4Xmtm4I4w3rQulCzhjUWMU61Gj17+Pd8P9AlrdzilZxXt1QOMBbywGrdqXprb7T68DoUhX
z+7cS2O1qr2nCrmD1XKWcdyyqnRKSDQElge4H9WeZn5P5KbK97sEtKnvIfB5jA/+VFZj1gbSg19w
a5YGs5NhfZKsEf2jokt5veSARbCkcjlJudUvs4ms5qDKom5f27zBy1Tz4zI7dPyKVAtBgBQFVqyz
qnLV8EWQVXmlSWZQqb83HviiQKZwPxesShn3X2GfdvLi2Lb9VaBZ6HoHvC+g6uzcILhn999Iq0mV
Q1ROouq2X7I2VOo/0zRFzg8dte0BmB+p7sLy8ycIh9LJ4Ij9MkVK6Fppa+Xhl+8bghio25wzU9DO
6g1NXB7DLgjvW2+d/vKpim9r3MbxIFlCrbPbhyHUGRpK2Km8YAgNa2dakBjWw/wHeTUbO+Jx52EI
9/3nzOs0pFUu9N3GLG4ONCZaf0glX+83srbK0yqs6GXFaOIlTtsu0zlYdqZZv1ONk/KiUPRWGmIG
U7fThGIpZKQgWTIfGBQGIppYEPLwffc3YBvlaDc+e2M+5s8U/hbVZUPREaShp9eOxKrQXVLRVL5z
rMRocQEs9rJkcicVF9q8ja3TFgRwfJPdzo87UUEybex8HnhCUeb7SW6FK3TBFMeENObG5OfVmZA8
qXpggxgjBpKmjmr3whKEjW3hbfdTzspVYGIH/jvube0+kvqJQsR2xsrOrHkHXAWMXcKk8I01Mov3
pvwoqyoSv3cWqOI0AIq1KU/ooO0E9qVfL1yQvs4QqYLnGbRHYbaWA2psj1yq8LiEYJ7puvrBel7J
+unSoHF2rmxkcgXP9Mh1MgSd9RWjav2ufeW0/Aj57J9slpDw9ie5m+uN1/EVLrVe0knkEX9SFpzU
KG2sl6oIVhTK2J/qxBNwKyacu1+07bbjA6G3RXl01958NI2aqnSt6sA9euxm0DR9z/uyLJPhCIjD
xr7Mgvv61FCott57YF/iyP4VqsSBzgpPzFigmDUgnnXGvyJEJlc93blqoZKhzzkHoqjh4xVC/qfb
IFhOUaVyjwmkanYOHOFN94Hhy0s7WekfqkPOCS7kT24STzeJvYDW7Y9+vtfF0041fZwFi+stx4A7
IvznhGP4jh02N0cDhxle6zia/7i81+AfnQMiNwZUWyUWgC0ZeV2BXGWf+i5leJoe7NGq72p79o6N
0OtDPJY2wQJcCY8DPQRvaCTn4LC32BlQBUaz+7CgfVjZm133xxh6e5FOkuTRay5X76c/yfip8+TW
ZHD93Xqwtd+/YgB0u7sC/YcGWy4t+LEoF+cllsAqgRkc6xBCObLTePX7thRqf+vqIWjOO7/xI3bQ
hhC3AEXMSTTOeI8XCK2L1LgjbkKRWnJt49LlUg+KIEPmuRaJtyqPWXf3WYxDd8ZqLjxiOZAmeh1M
UpwrUDRv31JZ58W/ZW/i7RTiN9qyOt6nv8hiEQOXYNsKasPbjys+7INdlfmVMFs1HrRrqrdtDnjW
bmzmy7YV7O2Qqjf9eFEqK1W6qj6NAPZNAu5hlK7577abw3uIavMDLcr23/8LuQkl0jMIDSpXkkvK
phvudeUhfOlX7R2Wyq/fl9EGhlm5CTML1e2WjDA7Lwhllr9GI51kMajDZzcodZ70JfFkN0x/vFsK
E13ncoh/DlDGj/S6tN9zvLBNzcSmXGvZ+M+Vo/XTMNnLL2t0Y4aOWK9Pkh8OoH/0249aMtTvyl9M
osbJ++523lR0W+S8NYXf3XVyt5i7sOBlXmyZB9lZUIncJZ0f9obs9C7Y/9oLwPuob+p85Xe/FI2I
yVa3zDUtlJdTBFYqI88cbsDxoVoCeWxMP552O+y/R9O6F5X7wWVerP5ttmf7rvCor0yYlMvE78cy
iweoPn92HlBQLgf26PUH2tP/yh5ZDZnlcdLXpBKJ1mayIJUJJUuX7+e2jL/w3hHvUd/4p1GerHBU
TwjhgrfbC31qHCg9YfixKVGszr1bqFPUR/fFCADueJuXEMQLwezL9hMlb/wI93uM4/ZH30YO9CZ3
bTrE3rHW23xXkPPQW8tvFArf3bIiRei3uwGNYsK/NcBYgbmfx3n4mU+EZqbViBJnfatGwXpF0ueS
qmjUQ4ZULniLbg1WBz+c3bRn13zwyyBEJD6q6b8g2B3atu02fNjnVl7WOZgLoN9JIoWPBsQjlX7E
s87TDWaA3Dvql/m4D3pYDmXdbATZjHaYBlHj/1LOLn7smD/fpwhXSDkU09Mg+uK/FcE4oxUJDl9B
51kfCwvFbzEJ72cvOvsJNnt4tua2u8pCrHNmlY17LLgr7u1Bd4cYIPoOVp8pedmc7t+AzhKhzWDK
JPLG4LCgHIJ/d+LHTfk3pZFWB3DW9rfdONuWtLFdX2lr304RImkIM7LS34N+i74Ut/7VgS79F3co
jsJHG55EIuZfwKyZc+jqLYx5ILGyfytsxRQfSXkHVIZlvSv28dXJlfXlYz05MAZA3moJXhfvzqeY
PLSie+Mclnny3iLelXOz6go6g4BXRvLXgnv72aYInZdxCp0/VXxzXRi/QPDnUydfWC3sodPPaN3j
yj5CroXvyLi6e0bkgTcaWfqz3XjtB5dzCHWXO1dLEPiJCGLLBxrlKutk1qi9s3qk2QiHRA+9Ynfm
j+uJ8ocJMOa0VS0ew74xL3s9OSZxZ+kc9ehUv4XO3c9qnaTBcTFtF4Y1ofGOePkruQHdpyHKB9Ww
7VXfU5m7/P1FXgGNSO38BhBQLwHqT9QqW8AzZ4aWv6eGIH9GAk4FADN2EV/szhNgkbEjb8cIgTVb
VOAb0CvvWzFgkBn7rjqsg3QfUFOOdwp95J2DgCNRYb8/GTLDyhR9ni0yf+1RQkYlR13LHnkAKhye
47HZYPRBEN/yYq5+NJDeaEstYYCbi6H4vWx5v+C1QkKkdjH8Vy5zkc0BOSFJoPyYpcGv6JSw63KT
SAY9soMZIx93LBcKmFfv39IGN4FcQYfoetH+RpPJsGS2dCZdZUFL7MAVceisv6zdwIYny+6U8sw4
Yns/XIqJnSt7GBjRHguxfA+dXK0EdM16d0s5ByjGEfR95hod/LmRxdr9ncqxr59CEPfprqttx2HV
i/LpwMay+2m0iOYnIki/RZbS9HZ3QGGy1pmc23FnjeopTE/afZyKMjV73/gDv9baOFecHs12YctQ
SPhubZrYfcwQrdwJ3oCanj1TdNHLJLdWvYmgRGmXwt1X+7EKZR4+qyiPnIeiQxd98P0iumCH2f8j
0brq0nLrlvJcsgUMz33HuHBEEWSMdSwnu4v2x0EEMhyPMxtGXZzmEJSuSiKpR40FLx636lVKJLma
G0/t0WcP6RCwHEHAY2twx23DquAjVp5P7oSSo8I1t9P9OWzwDQfUsRHSBbXnEpewQD5h3bcUMPt0
xd36fpFzUEo7jwi7IZRkapDXmSJz16C0H3vYpejsdLPK+SQhcORfDjYHAHXdpa3Vxckp2fjo5l2L
E/KzSi1JpBHwugzt+ULRlRXN0TZTHsaebB3DqFqLn4sIuYyjhZjJR6Qw0wKOMbtWQ50nvoG3wG6X
/qKx14UQIczaVw+ZQMwaa9Y19QonJ6y8RYx5qFD6NfelF6o84/euZgvmzInML76LEu19sJqvBYOt
9XObOB1/z6HVGXaCrQbuS4q56KxPsqsdkmZ2ptXmR7Aoe3ocYXGdC9bpwTmRmDEhj/cmCBmegWbE
DWXarnoMRng8hJCz5R486Jrw1A55r/4FQd/MsDPIjl+xMuT9x+AuNtzz6jigIq6RzKi6Gu3q0XS4
XgHLaYVx0gr3UX7aTWBg1ljMuC5cSyiG3Q7FaVZExBvdWag18h2TR+RWR+G4lfurVFUoHmA5N77e
aRbz9phDa0U/sbPgKrD6ciDfdh/i+rlFLxyifezd/FzvVpgnRMFv+6XbcOU9zXE108Schy47xS74
j5YJn1ZUnEW0bAbVkzUr5WTaHZEiAzcOfv1EAQen8B5Z6Cj6YPQBfigdm6YnUWrwj6QQsiliAvBV
7fsnfsM4PNtW2KBPxoq8tBe86wuUcTjBnyfBOhQFSU6szf4vq40W+8urgxxryKpwqtBPLsccnhML
1C0rKJ/i5TQUTD6HkR/RsbNWzZ46uRu1mO6FAz1itF6qCYCod0bX/T1agmcknBvhiPSmk2fiFTi2
pCYsK2doxV3jm3t60JnXsbaKIcv5PsMFyd8NAUld0Y+IMMDhc/u9tgZXPvvIhOqn3I4gwyXIxPRv
CX2/vzJshhMepRLBNqIgry6utoptfYKhUOILpUk+/Zvk4M+X3gGlPSDtLXMe2mKTpyVc1u6eaAUR
A7HX8XhW0vT6TvR5nmd2iAo0jVfP9X7jNfXqA6H36/pcI2ISxxkYECdrj+862cIIXAz7MbR12bOJ
AwEWcj+IwhkDnlKHmJ3MasrVyey65eE/RsDcxQeDopI9pLcwrnX1Y1kt65E7xYE1mKqwEnd00+qI
Y4D2Btjshlh17oygR9XOpGPWloWuX6Y7z9PxCNM6q9rLZOiJTQGRqM2m/h3OAWqJTfw12HGHoLi1
Xf3AA6vKM/dBsL6tpqNkDTsD//7GCSMmMBNur7sVbZC+aZG3OuVl7/t/mABVfSwG2/U55vCyDkTR
+XVw2iSZ71mRj2Pon3Of4NrXQQ7/5xRMOV4hXD13T9zCAvY/REDB8kmFdV3/vjVi867aeW/hgg4t
ZzIe0YxmF9aJGBa9QY5iLuqmU8tHso3vgQKk/7RwrDgbyCzv/fMQ+XMbvDm5i6E5KalSCDK7WqKK
NaqQbXTtx6L/pzlK4lS0uo6PfqG0Qn497tZ+yo3brPdkkmOA3Vmj9HO4DVzeFUE0P8JV22xBbtOZ
dG3J8eHNmF1n/jMQtW7jUfRhFoJjNVD78bTEw9R0KTCoqO8pGhfeZ7gP1HfSS7T0x370qV9IRj7E
0sKfjvHuIgMvzu+7MLABIlpa8LyriCbdHlwOTE5axIzx3QbqP1zQKyyw1tLphwfpjE1zDbliYXBW
GI4hQTtAizxK1NU+Bj1wLKXrhnJEXDHuVHy4oimGM8BkLJyztrfRtd8mzYH7twzdofzoG6K7XESo
tQlUAtm4z0iYqJvqEz03AZKgWiEMMjY4xsHXgAoOu+M6q+vsxqBTh5UCpvG+VzY2G0KRmnBOZ0JR
qx99BDvdJ21kBpTG8IBtsompir8mUgLnAkRelFVJWiAh2Udvqr3VOZDQH7j6KfKXfr/gqx77P7gi
YDn4LVzxYxyBOu/tCAV1mY2iYEnrVrPkL9i1FQ0DK1BFnuAQRtU8ONRZ37W4uRt4or3wCyyiuTCn
ibH1P38PpLp6Kid9QuhggSYJZTy+7lYZT79KgZbA41xr4vEKC6QEOCSs2DDh+fBylpuGz6nMymiF
42TWkUFqiqhpTmzoY4Doye/avy3JYeVzQMpF9w+ppCz/ueuthjOZFXnkyNpRsG2MaJUlsWtJH+cm
zkE3E07R+WCwlS7eMTa09WVBmzo8BYgQyh+tjdvquNde2F/WrVbMQDuRT+3FrZilTBLiJcTYGe2+
BW+Mvu5L94pLiWw9xcyj13ns9LEdlahxjKt406fSt+xiyGoNQXDGvAkTn9+K1u6spQn6g+wm+3vr
27b5gTbfnzXCVN69a4eI61o7oKPM55iAfw1LHOV/kaYvq0jaBRl1JpGChVEW5GM4/rFMk+/beSuK
cHn3ewIs+qR0SHJKCmJKCHWByAG9j3TR+GT3+hFLlnFMEGayK7Q+jvCt8rObQNjxRFq2+UBnoXsc
Ftw/9k8XXQ03k/CqYcp6D83Z4+hsEVTXZlvFySINDAmMN64CAMlu8iO3PwerBjGHooqkgFfUCsrz
2Dr1TS0GL+rColvGudiOmepTzsC0nIeQGb9mBKwb8bmDbyBnxV0Tf3jLQGJDCiaZK5MsoVe3/zHX
F6h1yZtlVfEhYfP7zVWhJJYDhPUF3mdx0xrBNhMXxGn/XKC62t4LhF+EVAiu62yIROD95X6RnI04
y8hWzStQbF0SA1AlrvRzeaziypGPmC1FdYjUNnr/5aEV6jn1rM5bjzVxXTUzCaJlww9YBNMXiBU9
vx5RV3VqCw8YKMFvhwN381sHcXdRCVIElggaQ1hakSQ393qkNzrvZ/82Lhfjmwi1QWnvL1XdHdWk
wvKfyjnOkIkWpl1/YrqOtlPhEEWAQl2ZgoRxBkT75hzDzohCkJXEsUe3/7Ptfb5a2dhqZoll0rwg
AfdA+JOg+7W+R2GDl7vWN1HAFC5Vd66GxUJ4QrkGGQ1qbtztp6eoqrvxE8F4h5mYfAcR1lttGCJx
b/0mTGSaTtLHfXZWsWkHxZM8CvNKsAS03XHcZtCYzddYi049U0+ZUYTq2NtRrMiKT01UsOXyVa/+
qfOXAAkl6iXHxU02mxxV/LAV2OvW3Gn9ez73fXtcTOmOR09pHf/BicqJlVmRUpShFJWz/RwprP1E
AuZ9jp5tuMVGFEXVfb34IIAHtKXkMfjOYpd3ttMLbF885/WEaEQBPGXUDLX7vSonZ/5g/Jzlh7Ni
wqbml6tqvW8tge2TQSycsm3BMt5eeN77Oco2piq8tDrkAhWsUFpFP60Gg0V0kqJZCiSjeb3TJdX2
hIRHY2zmo2zmTb06bqfWFUXpWvYejMOIZPOCyWtx5vOM269W5BTty/Bkh7zZPdj+vPMIjxPRC68I
70X5vLMzb78bZCniyydazvxpCjoWLwMHa7UjL7Xs+IuPddhO2xQggsIyaeois7pRGTR2MmKPtrS3
7X8JLMPfxLCmPYc3NYwRhsOAlZVwE18ptn6eQ6mFTEi+8EQM5Yg0m9ubCzeQ9zuZxfN0AGMMhx5R
w6wDN/N8A1199hjF6zfKFAbk5EgcfPNfvBfT9hccwFJ/YesC52XBtxr+K5dmdb4tI2fdJDChXus8
tMin1/mQW73uT9KqZt7veY11GHFJFavyM9sM5EikIUpPLC2tpar21ALyE8bg4GQ/D0LTMRWO7eZ8
DIW29R2ZplK9NP0Y+Y+TFHn/MsGr1r/kgJ7rWK57PD5aUHBB4gqvpnSH1b768kH884uPZpp7hFvU
zjS911VqlR5tija8j/e2A/oHL9bGzErmidvf/gaI7Xujt8idbrrJjXqtiSsElnNwtdfd5YW1tx++
3/rxC0Y2XPvsyY3TZ/bIiXyO8zqwzxJYyzuEAyfQneK5kCfSnlzkPaNFanBUUkiRbQan+ZX8Dmu9
RQvs7CB+tWjDobRJz31GjLN7/+PoPLZjRZYo+kWsBYmflq+S99KdsKRrIPEJJEny9b2rZ2/Sr1tS
FUQcs+MUeTCe5AnejdbTcUhSwjJ43WalvhPaWF5mPmBRtKM5EDdnvCglVsDTAXKOzlfp7Bscm3Di
nUuETO0411GQ+erCxBl+oMQ0td6aHGuYqV45jKK98drF2a2YV/+vagslZEK+Je3LDYcfOau0IaLp
O3+NzzjScw4yypYj2Ukj70NF34bL1KtfHPJ6zMPTFFzbysAn2C0u47LS7KKd3ulrJjWifn3HX821
bMVe05MDMLkSZ/rXbXBoV6eZGD6alep/R20tuWMGa73HmaqcHfaU8F1KAjxZ9d1Uqqg9FGrRYU98
JHWjb0b1ApAY3V9WsrGJ2i2+Nrcu2UG1dr5YIMKFTzSJpWUbBOTZxx15yxxct6S9MZe36VLIluW8
rSb/y0GgCp5UxQPrXCz4GjctAWCagbyzZvgkleftxjZKCgTEMm/Li8YeLYEUrTzMuJumELaBxKji
sPIPpk9zEdnhOMK4Gl8HUiPX51vnx9F7Y1nf/4JLSPo3HbU1Da5MLDGduxbf9J0WjQu/JCJA+z53
qT8clGzT7oucgGV7Zrh35W/Tu3P/RNrRYZCjl8jXmMiFmJ8cC7oY88wr1h0Zy7p5Shp9za14ymP8
HxJNTXKOauPEm7RTmYpui64mUT/kZDkO61TO+miBu8h9AOoihMwwELq4rfIY4S4NlqV56YKgTx/6
asVyNJPmZzUJ05u34wSbNp+m4NfbM/uEPHuPTYnOdKkRxKt9yO8+TbfVkqfBMY+T4Wu8IgAodqaW
/Mjse+Y70RP4xgsyHy5TiN7kHpmnuft3G/fU/35lSSAR5An79cz8ArOhfF9hEhgmNhKzFYN9RIyT
sFpGe5CARO981cBMp1f8qKl9wyjGFN10eizMHfEDs17/xeimnUmpm4h2QsaWXtra4cErhryK9zbt
PJTnbPK5DUKGlSLL3Lo+TXYlJnvPe7PDiXImSh1kLLtqnOkZp0XATlBW4dgQGvbJDpQIW/I+SwPl
bGmBTsP3Yse1PxHW7uQ2lxHYg4Rxh3iRzA0EUI7N6DBMNguCPO6KSpNluAsKv07flr5LifIGfeIG
Gx5fhWL/EBB6NmhjS0gBJlH8JydUS3eS4lvytrb06+lXyozH2l56JaeThrCbKJF3KnZolYW51667
zs3qJLjPPcHkca4CxbnlSHXC9o8Eb3QRPrNY+Zyb5pBqHLyWqeub8zLUEKcNv9+RQrBNY4SmUvoH
qHiueKqbVk5PoUX2fpsgJnifboLzecjAk9Q3FIgBuM7u3CXZJirCLAKoEPfJvdFT1VwqOXb0QnMZ
JKM8FjYwnD4cfFD7JblcWxCv7a5HRjHERdmw2odtXU6/ulT3/DIKz7uYJHXkAzW4nlVw6Bhldi1N
kPbozD2u8IZEIs2+XZQXuP/YdQV0goboRUGzoxpi1la6BNmw7rF9kU8TgvvsYY6MgmEPyWlOHxB1
G3niaYMNheDniOSr65l6P+2gBLIhvz3C/rQPkcSo/nrBm3Ys4/JmiXDTN/AX0ZXxgWKX/2RWr/I8
0zgNdiXvKVVuZd4iaMZcXRLPdUY8adrGbZmvXxMADEhwHIXqCCmQ9M74aPlBq+d9qgiWkgYsELr3
IIKIyjXunIyPK1YUoj9JlZTcmaMBXcY2J2EOj6KWJyGnqSnurrCbYV8PqyW+NLKGtQ8VooArz/o6
l0kGCZqA7U7PU0cwicBmpJP8EpmZ3e++NykdBWL24aT/sQlTkdxi9VzjVm1U1svLYDxAYAeOqHvt
DVu/df+uo0qVz+2+oRDOQQRLpbkQpDt+o+uK8bCjpJvZp7ov3OYZrEsSmXO8+kFfX6iaTOU9rZzy
0LF8V38R0FGY8KpI3k10T0GICE+/eibSrK/9ZH4vtMJ4X+areUaXSOKj23XyT5ETQt2sS6j9GNnV
HZ1ms/L48g+OTtePgC/Fn2wG1MTJIKBiG1ZK/6YKlsH8Y7z3HvOglbiYuki9XajpKNF6UuJhGdGo
DrWTFdXZQXI6NLUtfOqZy/g0e9csB2nlOf7loal28EUMIBniQqQpDS3l8mUAMdjeF7yFq5+ZMqfr
sZWnxYzoJEbfvPGcjRN/40ZdZN+H2TJhbFiVvPrQIc1ds6hCr/djTymRmuI6zFtv8EYWn2C+bgS4
FBxcpgREhLZQJJbEQrGcsDVZ+cPIKx4gRpyP8RMvHvenrgti3zR9/IsJ46I7EnFmMZ8Bggk+ox0b
7VZXgtp7QfErQ+yR+Ol+Y1exw6hr/86iBXofk416Ja3jk26Aeyo+xybhrkbdETY7hbpX1aVMWt8D
d542Yt+OY6lvJfFF9RRyA83/IHU7BR95E2jxkCWIGTcOF0mHG0nSADZMHTVi+EDCDMIzVKz60o9q
QW+P2jQlcAPX9ZhmBeRcflinOpd1lk0kUfMu8n+I57WDux1KcHBngjhxeSj8lcJW5Lmpcz/Kekbt
biwbzwafN1nfiypszB3pIUgQ5n88PGDt4jEgH6o2ST2l6yVtnGj6cnhbJhPjIqImqkpb8O/g4I2n
yblB2ZrJneDP4SnMKucTyHflqXLRWpEZu0nKFhE2beJlzx9uSRt6EUQl8PS6ukmrbRisFZkvIGwo
pGRzs3b+8BFMAyJnCfq9V41OcMMYFbk3OQE8fePQgQoIh1ZdpT+CMFTOxU2J5iO/h4sg+paO83AS
iPjht5MqIHBcTAjNeaoqqqZ92lUPJE2XlonLj6u9Fw4MDMw1hqdKQoYLsgvomIqge5TynJIe/89s
NaSSy2YJ+n1St0t0qFGpgxcB+pDmYEmrtd8RDpm+WZoXs0vYwmmRlsa+LE5ZTgctjA9iKScfeS+U
WbtrMyN65Hr4PO/rJs/NfsR3LB9NZlJ/5/JGL+5tba8NBFP+kpR07nPyiNTwPDLP+6gO7bMqCVbf
+g4YrpuFRySmVjWIS02BiRGZoQOpfI3pST0h0lHhhNPk+kclqEuTNkcxfxz8KjvXPPLoI2mi8Q+8
e+S4SXiQJadr5iXYwJjoPT4JCW2xQEcRrSZIJtMDidnK/22ASuTURQPu+zjEWe1Ak2tWI0ljAGmF
gkwc1CRKBsCAUxuiifVMvVwkGcvBmj23drlIkLus+zwZTQCFdlsO7jSDr3CclPm68/7xPK1JJCma
c017ySUJ1uBIe6zAeUUNW/fjYvMAWVM0P8liRT9ul0R1X0A8aQ/LWDfJ9bjh5KR8SFEwqIjRbu1J
M/bFfOHqYs0fPRNjSg4ybOMIdHtXON1pBc5inyB3UKFitx7tmy3IFcOjacvAPnRd5f9Tvt/9pQjq
hsc0TPJ7P2PE3JdSM1W5LTsKqzIrIZnwkXvIVMHk9BmSXZ0POcPWOc4lyOgpc2qoE6v0+W8DpXDV
rJtoqg4ZwZVnsvAljS2qw7eAAzsq4wS1vQM/h/9Mv6v99jxRyVPJH6c51MMQoinAZeSuLEOKc+H/
fDmUTrzKlz5c/u9xMY5dMpcLsDs4B1i+LK18cdGVIswKU/z262h+jXnC/XZEkNhbqaZ4uJ86V73x
E43BV95Uo/4JCyQgRO2pak+enIfuXNQDzqjq+jzb4x8DRcnTkTKCZ2nA44p01b4HMUHuvJCNfhLk
2O3JQZqGX+LVVX7LR6v94XhxHR3WQWbPGinQ3/UB0/UeVieJRUUuVCMXhEWyg5FOnjrnpAgRlmF0
3fbbVlOYb/lwMxVJVkO1F9xfqH6qtgYlhbCVjTWt6DYUpdi5uMok01PClNTMVD1HJ1jEOdSNpGQs
pELQ80Wye06Ldf0WJ0Y1u2VGI//lyKBfzkLBCXl03TyzVzYUF1XJb/d1DKlBeQyYqyLFuindEQdu
k1K2K/e6kg6xM2Bw4X2Ow/gXvc4J/2h4pp/D6MnyBR+Y+EeM3XyPPwgpNlmNOOOV8ZbPlWudEypn
8gfpqb6kDpwuqhhB0dNej+OnnF28PESjgchC6dMDtgwPuIEawOnnbT0Ar4POQoOa8CwljQefaisy
YKYkxIFqxWHnvdqL7YzLr94ojA7HDNHbMmJVMDVAE/bufQYspzx3aUiqOPPzNbyolK8/PryXPOTu
3HbbacFfuaAYzjUTVQ+cb+48so09L5od3c6ph0Bgzb0gkjlvO8BfHlmpJH4xrGP9YeAD888BoXrF
D3QAbzMCqe4hrbImOxZj4p6bvlbBLZIlpcqxurJeWK2K1wrJB9If24LYgl5NjhaDEXk/rD1q3w43
C+9UG6sHl4vI9Zb7X+0fwwcHT3bm5HeEiselCAx2hyslDcbtxpOtF6GITP20q9q44nDxnI7xiUkA
Y3Q2lUvODPuIY1ZmHZ55GpDgXWUxLjsARisBS5xnPz3aSa33bcwN6ikzQX2Mro54hGkTH6OlH+G0
phQC5E3Hja7AP7T8oaoTNkjOksyu5e2VM4bxcEl6ZBfv3eudcFJ7GoUFWQDqJc0voyOvvK1GOrtH
prZm4uJqlP2xOGw3mfaS/jiZEsadT9vgsyAMjlHKzvweAfNg9WN84ihGxHvCOS1imKbvuaY/c2TS
XNtdXoY8CpHl6YHnVST4ijE7Bzc59EJ3vyJ02W/4J5j6PxiQLf1pN2uKGsxgn7ncQaWLm+SEJFRy
4/JPxs0rzlvPmyZWPDKIhvAEl0+etg12pldILydA1BXZYi3h5Txv3usxXU/d6On8s3bXDJiigIo0
H+Rg24F6BfHcnTYRFIpReJ6/Ef6c3sPV1bhJipjIgewtnpHjOLCEEo/vG9HrgfNJ1EwrGtK8vlYy
9cukP+Xi1QtooG6pdj6YsHSP7w+rdzACZg6fkItLB3M4zRyrvE+sjJdd3NiZCzLFrKX3zO2Rufqz
KKVwELKkh9wDYcbzP0hOcfNgL1iNurMYYvhSU9ulXwrnJd0jyaGCy7oX+tQ3E93wJMv1hfZZmPxO
LKyHT57xtriFNDHsYITZBDdFL2fJrxJhpEna6oN8hvwjqohL07xFQ4v/oMwDO/zSvtaQ5v6NmtIf
ZeS+hjkgOGC4kWM7Vs1OSUOQmFqQzW8D8p/IOaWB8yEa8jlnAUUe2IlsbH00VbqEB9sNtX2Rgguh
GKlp0l8UNNOCgJDI1DEZmpB6bY+suylXcrRowVBfKyRJHI1Tb4qFEFYCUSInP18eCOywbcZmqZ8i
p7L9Tk6i6g9LITQUlLri3ZknqdF3S1/2l57POgWzeHWOTX+9nqdb5T5lqnSSfemH+nZVq0f4e+Wb
fVMTJ6Um3Sl9Ln3697tc6IrUv5VkQbPMwwLdcOyrJ104xePtQvOcDWp1hts2VxTn2pmB7XXAoC+O
YmaR2cQ2LMNfzUTNalMh+P/hFZs/JiO1+yN9sfLJMU4A/OBqFqE7D8tAmAkP3tkA78CbMt4S/oqj
a02FzwqbO9VCECuKeunOeqp4HKAS8M/Pc/4xcj3O7ChTePUvdHbtb0gDrvegjKZ8i3oUEzJFuQPG
VYfkxtNYBCR5J3pFB48Wdr9N7Oz8ikZnWohWeKxwuoTjRtd++lnsTEvrymggkRRxtI2TcTTKG8mu
7HEW8G3p4gnyh+eTtYJdbH5FKKvyoS7dXNNTdkAa8shshumxGwZB052yUXks3Ig5VjszHQQuebX4
CCu3RYZlpDuwpOCj6dg18jh0fq/vFJOuPqnK5D9zyUMYZdVdXnM7G3+v7QrDSeLeqR2CEDMNDG1X
bWtOwJzAhc+o9UWpX9NchtGh8Y3RB1Ma9btIGbSvS/H03JZO2FMJdWjYsT/44HTIzhoKxGvwUZPs
r/dVZf1qsxQlH+Kg5sW/YZM3n2nex+2ublu/3EF6mPG6epEc27WTtAB7edvktn6b4EyQjGzb6hfp
wry+6SHgvnsCeM4NzCL/CZ+/foers+LmiXy8JMmsqZUTxCH3tlpDgzJbVr++J5+W/MVRzeNzAOvN
XMjXdeo+jcL2rMeeICmUiPSNtjUo9bmmS03yquztfdDk9OplhQVXzHPp7zEV9J5IoaUUpnSNpMPV
p/7K6spI9EIvSv9G89xYcwjY5+dD2Yc4D5mAwn3ouVCQbSFPpJcqI8iyo5xYmVM1+9EZLOJ0bOt5
onFgipS4tmE4uadQ2bh72VmHKnfP8QoacCTRBRnbo6Q5jsxF1o7Nb7UVz54qdqMDNLL1zctK4dwV
HWbVFXw+UEQED8AXOAOSbSb5hf/q8pG1/ZzG93VUZs4z1hTuUbKEw3RxI+WP50Xl9XCQpL+dTemk
6a9FZfAnaiY+kLuLoIMVjUvunqhEsv2mLYbIq6qSENPdWeLwk4Z5mfD2GAlMuBWs5t2oYy/ryI1b
ckyRb2N8wzVu22bXZ/C0QY3nk/7yRMq6scnGYnqbOQKG9utNw05PTiyf62tCeDO1qaMeqoGjUcep
5jrhmR6oY49T6cawwWZFcGdVFfvsOKJdbFeCdiyOHLgabvWctO3vEczBg5nYum+zAVBs17I4oNwW
AXDwzTSWUXuLwg9NDLjdrEhNuDz8jaX2uOvWtXyqgrj+nfEzvowlyw7Ffn6RiJbz/AoUdBoQHOsV
/ze2oPYhnWMP9CEhcL9vY6TwvK/anYzXpD9FlswWj7Uq9S5DnMaXZbT+e5jI5p57xdB0PCJt74Ur
wHAFsYBPioi5vFjGJ6AvtMrHO1KTeOb5QoKTJrr2up1XOG38vRrOY1w4N5gURzmyk7Nlog3veqB1
NIcdUIiwUHjclBN9jK0IILpuYhg4b3i3/IFL22Y8F4p5mQ5J65LmJwgYuWQsG/kxg9gt9jwBwztD
0b7aKlNjYBuJB3Eki8rgCcUwYKrdFCEy9nFpUZ73KXO/vYMTS/8t4BeqL1PsePlzhBMlzkuMxXKi
QVB+1VyjCN895LWzRovPuPrBifs7Plr+euP0ev6RCsdx0xTMeNvVb2RxgT49NOQdTPXTh0712Ixu
RQgvEiDj+Nux71SxXfxbEbqUhNhaUEfohRn7BTh5+lcKy5MxVrmOvnWJWLYlzzirfVkCO9w6TdVW
Ow5vTmYHzb0J9xop5rWhuxSepOmrEdtY5vUTcrWJP1SM6vheu4VInszE12ZXsSlOl74cnK/REXV0
jJku/Iu3oiNvsY2SYsvJg4zOhAzW59mwS26BJlKZbQ2Rs41K1DKj29mRuHQPuz3eEH6u7QfJI0/c
kr0VyxmAifu3q2QaXESYCPeT/qp+7qY6M5dRNnNMBcLzRgCv5HIfWUvq7LWnj5BtZ3Lqy36AB/u8
kATscBv0eE5L5PaXDiIvdzV8HR6rdgQAzmgPYYk6Qkko4ouEWhTeJaB25WZOyHpyQYwrC6cqJXRJ
065Mq8PoJuTBUpyZbQAYeg9lnPObWgaO/zgYLgreZlaQDYUEqJctBhiKYmPS5amwOQe8mNqneWt9
GX5Vy+B1+bbLvcZsmj5rSGWHcO6Ip6iC6yHMAyAQh8z/G3SoBXcuoasPCHule8zwJGL+5GJ6Dg3v
p11UdGLlkEhfTn9CYGi4fCmiDDBaftn7BsozuZpReqgq69iFO1niMN8WCk1PhI0OPuNJaf8nYfA8
j1xEQAHkIk31G76PP26ZcTpqBXEAZHnJpvSCyuCx0a9NfysnzkvuqMFlcFU7FqptwWUHHM1yHL7a
wCuw6rshDGkOx+onrVqgEMMaDBIzaiLsD793/eNkPssDHOjgz9rQzrjLjbb4W0mVIf93bDNq1IIt
jS2423DCg0kN9C6BgXmoHRbWdoZGB3YzZlmvg3p84K4KWg2ebR5vw8pYyKUjNx0HIucDZKSKwyJs
WN0VMkgO6kQSIkMP04QlPAlvD9epj8Ytd2pbhXjjiTeG9Qj0vt9CEqsqSCx+EeqN4I30z7MEyqHh
Dt1vLgTkXKlgm+ApnCHRbdw5mx5peWpe3LwbC0CRiXk1JEx+w3iHzpDK2Vi2BhcemOvPpJxDGy4n
j7l4IXEJbHir4DQ9jSRXiQnWMFM2irCQv4MBqb+KaoUhWiFacVslaKLyTq4xqIy4d2ABOuHcfa4j
Xvs1WRQDkzLNc71afeQTA4AHxoHzpIjLZMxqpbr4aepSowwd0aKu6uCfn7ooGo7v1wdpK+eHaD0B
r3BIywe99JjyGeiuHuG3Ht4JWQCEjUvujiGDinFb9Ve52KPicK2HwAvdpf4i3ntRuC9jM3ftHi+a
7HWlG8FfYp6XP2gkzVtI8S8EwYVLsxGNr7m2g2gChArSXgP2LQqppTbrV1ep+meNRAE9FH+Gw3hN
QIstm6YM0a6KIsRzZNWN5yfNc2HIrW5qQ9aWH22OflsYqif+aJHdFlA7FL03KZ2DW0Q9t8DtNWfb
VEX/qJpe5BQ6JVoDKbeJAyY2BbzLddi13npsZq+6jdQjb80aIGGYA0hrbMsR+4jA9XvjgtRmgOzW
D91E5P/4ZjbFNp6j5EF6MzMCS7amCCkcW2+0J8iHQtbs4OtklOoOGU2XZMv95sZjOSgRv8n99+/z
KNZvmAFlTEGT4HSOVwhNPpyLf9fVGEb96i4vcVyF4NvIWTHB8ftmXMuRPW3LXY+g0w69Nksv2eWE
xoMS8QJbFz5vsrkmLY/cmWlTOrUDZfYSIURuS77PZ3h2ibrwqgzHTQHHgn5skRBtNVRcvoyoDPl3
kK9PcyWwlOo2S37XlGdhlkQUfQ9xHyXvnm3QzGvG12fkTf4nIdbrxRo58sV0Jt3H+7WLYXuMUPbW
vUiy+knmXvHd6ytpMKqw1FrlA0Qe+pFPF/Sb7D7yGvrDDA68UfhF8Ja2WcocHefp0m0Xed1CmrZl
QKpF1OX7bvZH9L5SKnIU3Al7I1iK0U795Vq9tulwnj1SIbuJjMFfZ3Xyv5z+GQQmfiLOWdSsHzPP
Qb1Nxzr+XBZnKPCbpHyjDGw+6yYUCbWvQD8kwJHcbecbWHuzy1trI9liX9LRy9BuIw0rCPeafd8v
SaujQZBApEdVhZcyHruP1CJoXTJ+eb9JEMINAR7Hdr9WRXyJSbDKQ91BQ8D/n/S+1Vn8EIXW0fsx
bIpb0Sw8kv0lKwvYHGH/MDN//LaSr8uBMkbqbDiaJJo9sEi8xRmHAgka45f7AxEr6Nov+E06XIy/
C8MBqCo+lPfHK2KPMF+whONJ6jF7qhofDMbsE7ncLbCKu23XTQYK1SDdoN4YXwg+LK4JLjTMnO8U
5Sll/F6qe36XWNYj5x/PuF78BHR/cn1oOd/EejUu/U3HLNHtktQnZX49b/3iZ/hoaoO74zEuQuan
3E5xmm4K2k/j3fqFkwFO6GFsfZQEo+JDMkLnpwaEXDI81gOp2A0nlPj2tqsCMoHBnCc3eSiTH6Lt
5L39blD/zEzogJsgnZk48jkB8vy9epBQgk3j9UNyf6UBEETjY9WRd0Od9gnxE+ZoxdHA8tafNfH/
gfIxJxUWSESEljgok8kTseoeGYH8wjxx9dVlyv2MQ4s8f7AskOEJPCpuJmYavGFMbF45qkiWE1Yz
VatuHuyp5BJCCV6zKrjWldLBDgtffcshGpJ9Ung1UGUVFT89D6ZvZlFudHVTlxYs14yZu6WdaKgO
SJN/0rSP1mzbFCqeugsjnJ+c0YB7+rUpiVp+/UM46OB25kXU/OUej2WhnUbRXm9ADdctBmxbwzbR
pzr9FXtkxXbosXlItQw35ij6trj1GxLH2+swB6K/XiihWfL/NDjrYSy3q0Ru0HXh0fH3M/ONHR0w
VHt9u9xagOYpqHjBHXl+uV1jSAzBaJ3Vc0jBQkW0emKOe0iyFhSXc+SZs16H4a1yS/457k/Y/kEu
aCGbuHaS7zSDYsVURr1g0xK3rh5NXo2cYKmy6idGbU1POp6SN2dIjCVqGNGk8ZtO/1M2oB/WQIvk
D+OA4uUiNAv9Hi5fMhzTUXWvJBaHcKO1ScFUtHHDcZx8WOK3iWuGrwZWNzkCPx3tyVt8ONY5V3Ts
MaVI3e/DrnWb3RRP/j12j554FCC5Jhu6WpW6Md4gp58ch9X96xBVF7wlxhq+DkXvo/GX6DE3iK0f
vTQ4zqXv9ubcVUlDARxUWldv0bFk/a2xOqdx1xb0i5kpbE79duPR9XNuOSfDl4uAdPxn1hPIP34U
p76V7eqngFjGECc5K1V4MyakL7miJLNyMwVhzy0pKE6jeODOPWNgD/B/BcBZRITg/KoqSX8YY7c4
bgUwLlIhzbLv3ToboHSLyjcPPFqK5m+Ixz2cAjRbLn1oBP0N1KC8faHP3tlnr4zssyW9ikq1zAlf
8C6CVshnVRoo8GspXlaE94LXeDoXb7Cc0+WjGMu5u3W9SYi7grPfPO7Yf4AnUBXIbjQxPu4ZNVTh
9nFEM4m2cfW/91QOD4gIJYSjvqyGXc/ZbkbVEHNlg8yejQ+JHqw9qbobbni986qha2fmP6hh3DMK
iR6RN7AZ2TLdiuEtt2Ub35kqTMOdq/kv/qh12QWftEi9+CmG5cpvmzQyiitkLHJDnMLSDzzEO0Zr
6p3kQrl14R6M1vmRaVzG29oIPHY+frrbNIR4x2/i4GigcI2IO2bWoNsB6QEamdfLrN4oSgG+yJMh
0/e4AV247zTy+pde+Y7U/M3g9h6IM9TyCb4Y5kgQ6fqdvKSKNpOy5qEYDUSjdp1X0qHwW+OTX4f9
coOfq8R7N/brvHPCIeI0CZY3HW6TuV75D59g8c8DdYvpceTiXf/e+REfE2QUFI+QMDYf+j8GS5co
UdyQxFi9MYYeqonZcxLTkNRhKaFytAE+H9CawTnqb8bBZ+1qCPkET1yjGJI3HzgXfVdSGNlXIqLC
fYZlOIP78jP3AoRmiO814ZPxtsapPSJ7tC0BfHILZ1olQHtWD0HyB/hmiJFD5lk4Zzk7UfnKwEhG
HhB/PbjztinpsLwm8dAGr/S/fPCBSHC098hAOtsRYAVlQSrILmxzmAGvkhhEdGTcd0+kIurkFd+P
I1wekUq56yMrHg3Lvj2FwA5ujcm91yyt4ofRoSiwr3QrL2HrIrthV+TgVGTDsJROfPS53jHXt4u6
lkkijW321DjY6JeJ6g1dXpoi1AxmC42HROHknFfikAUNRhcW4YM/5sP87a+jsfc4SKQ0ueYt/V+V
h2H7xXeqDPdkPEl7sKmEvMJ1TXzzF1fiyVzGKA0cb6vjYW44UG8phDLkxhQiNnHAu/ki0LfUXdth
3Hd9n013KnVSwoAu0L2YMlpKNXXAuad8AEa6SLGCJ3JSd76fqlfyTe03O2ycfaf8mN86HhEzKyEq
TBS5tv+ouJF5B10psI+WZSmK89LlxRMB7DXfTeAOxq0G6wqtBOfgDqF3wJPjryTrrRLl9XEUUuTa
KqcRu7AMVPOc2X70DsHasKdOC7FVcClmtRz8cuOHMGnC5FClLUJBmBSYEO28gO/IGpXuAvwkPnVS
mm438z523kPU3Ohzmpy3nLINPYrOOQYxr4qg5Te84RCESO5qFrsZRcfveK0PdIsEI2vaOyVHX5aV
gvFUSZzJQWGmJTZebifBSWrGNNDlHN1IG92vNBeS7q6r3eHNqqG/4ttWz30sEYqduwEkevAIKb8K
jppv+3BMLN+4904wXm0mD74ckLl0ro7lFKZfRZHEfxPSwwwEazr/qZqo4bjDqHtxDQO2L8MUNVzb
5NhOSxKnXd7Za4lzWDl7t0FLSoqTXqZgGFG0tE4Z4iWta86TFGevD4EJEY6gQbpKri0cJe2L75jM
gn25Mg3sQ0reFLSpws/dN1bmchsRKiyPtasktz0b9btOa7djz3Z6MpMcNfVPOcNatw/J99+qFEd/
h6juGvTEXhiQqjS9iThX9cNsVYh5BBnFfYeAA4UOOjUr4Bw3Yr1d1hI4r+envT410dirg3XR28nl
KFFvufDqOaeK3jYLul/C5II6MEVbbjG6w8GNKTjtMhywp5A5EoIorONxJLeqJZ9D67T2I/j/ukyp
FknLVnDn7Y50/XJmEgqKOyG6/pPNtBmPwotCIAijBsiei2Lc0dDqKeRATDv4UWsOTsxRkA13c+1y
aMZ0kOdGIjJCPvFSxE6+NN1miky8HDOspebeY0JYb8IwmsP9lMXietdDzmV3EmERPGZ6DvqvUHIy
mmMhdtRHjNz4PeNqGPS1GquTRnYChA2QPOcJpHAmw7okxFvXxkxUQaQixu20yKP+KbBefQ6iWjpg
bf1xPXiIY/1jNK/j35TIK+6FtYnX3IxdbndaXNnXqEvrbnbQ6W8QanE2nI5uw+MMjp9DN3QtHmuR
9PLgMXBcL5d0ZfCpyMtTPF+k8+35LtU2TJ6g2RPE077czsAm6hPOw/q8ilyly1HQRAoYsKnnC/4c
xseU91fHuSHNRDSkaTJGzTxysGBh6NH4HKrywOPEeSS82HvbbqJlnXLOr4qafRIF8bxtC9wEgtWD
z2aqW/3Ljkl1Ey5ktLYpsvt/HJ3XkqPIFkW/iIjEw6uQV6m8fyGqunvwLiHJhK+/S/dtYmJ6ukqC
zGP2Xjs+BMoNBmhJsHwCSsmQCjdZmkByg+MECE8007ZB1h9wEegWPDHbkBXkwMoqM8hjZK9tYCrr
I0d+eJGqDk0SwMdZ9hFzIk3xgWSAipJKGJDROn2s+IGaPSo8kMiTAkmEdLh74oATL0SCpOuTHEIK
PNaaXUutZLCb1f2Nuez7jQUEoZ4+SapDz2EjIUIM26ZvKSK4b/aITsl3aBhgoIty3GPXRM2DPXjd
T9feaCHrACN5iOPFvSutkct/Wh0DR6nsxKXp7UX9NqKI+yeBd3FPwdzT0y9+0L7afeNn55Add30W
DMoOXuFK1BSmdcRTz+YQuYcdOD+efXtSisjRBP11fgf3xI1weC7ADvUuIIokpTJRNjNx28767dpn
UL1JhiQsiPWBm78sZk69bYMSItwavoVqd2OnehzxZHfu6aCWlpt+kuWzXMQsDp4icXMD/YIhCys1
8BmzI/DoEMStrPTAHjlgZzhmaegf0pmhNXuQ0V2fvVyavyRbBP8GSqI7KJA52gSHpOrDKMN5fUNH
TrXh2yb9K1WfTVdpW+kjBw5ELDTLExgxF1Trxp2o8k//zwT5FHrhgkT+LlPnzxRm5DyLAS/JDjI5
J2fT5631Y42Yeh1HVtFDlRf+Oz6PTnyxV22jZ91yTqKi5CoUJCevvZ/YvlinL9fMwmJhdFM9bPN8
iFKEILiWN5oOAHF8k/fyVADiDV+R53igsNiHMuZfPezesKMkwMDSxikVVwrquPJdeOmCfwE+1cen
A7WqPWs7zPQWk399h8pvzK58RfUXbs6KkI2xD2fiHbrxqkYQnjBt+3m+THZOitwmd5uMF5qvvP3J
mAsFn14/jg6NQ1sRycXIFZk6PRFfi+L7pcIDoeVx9jRkbkegBO7w/YGJmfCwfIM5iCPOAJHOJykj
0x7rEKnu3gPMKc85FZ5/FK6fXms6yfXR61f0HmO4moyAkNzJTnTBCLE3gh1leh5uuduPyAnW9SAK
vxcPygU63gBHY69BqE6FkXlQVKktvy3Wxyp2/KfWreT55o9dd91tQQAow30MAFf9cxZmadsZgRRC
YTLEt5j/7DOO4ID9Wxdl2fhazXqc/0xWM7YTmi8ZLs9dlNfWTmpze9AdJ6B1oJJ6zZyKKOiN5kH6
YRlnOV83cYO7g36Yuo+2LlR8inuatStB4cF5JcrCv0NYyVQw4hWfPhhiqvoQ165lknyMJxgwixy3
YFPqaTcytOA2jW4O2KQOvMD8LGk6wiPm8TXTmsThqt8swN3ugw/Gi80zgdKM+7f9YuF/v/VsVwTt
crhnlhiM+46mAgFGXtO4o2WszM+0tIrBouz1n1L36fLoz2bAtz3NMUE5nLe42nztz09MUmwb6d1N
WsWVk9/DvAwbJnAM1NjjE6KVOP6i2ycSOsf6kM/sEhNNZshZNFNAvoWeOEWrouw7FP9d+HBz49Iu
EcjobQJjN9ZjSwbZsvHdkWiVaXBmdy80TnCIX4S/b7VvZS9kfjj2GXFvyK+hsrnZSwgCr2YAqJ9A
TA/JSzFzzlbOzGEW7pvCts4kJyFXcUpYPDu2oFRT/RTZQ1KS5YkBp0TVRCBHWdrNAjU4E3K7As8J
9i5Tt18Rl0vKOiIe7xkH3XSZ0Ge3GUbslU/DwOfD80EFonMFDoyBRdPuGcCwXYcqfiOdOQRHJuEE
W9wdeiNJnnF7vWWo2z1mJVbsZEhHOgXE7ZIchFsk8GITyJFEkzWLsw2+/U/YN6p7mzB9Ow9se4WT
DEFmo/oEUHhFclhdJHTFNVlLPGWkojWlPhOsV/6zAQJl+wzU2cUNZZGBPHAH89aWg4WyeYqtS0mK
UnBXCHeNz0XhdzWALM/8i51eFR8cZfNTExdhdyaAB5vsJmRB9lTGtrmRiYVmkhjNyEddUixJLjc9
zYVGe8YgyqbMsdWEeZZV57RLu7z7xH+41g98m217xj5HMNtSgD87sUPET8Bj7i5/S0oe7gwVjA0L
U3xOSeQwwt5y0bCat/pUk8vdEkFEQZ3WPmkjFZL2Hut9tLEVtqoIUK5AX1t05xp4NPgepmHHcCBy
AnYgw6ytQgZV7VYbVPiKKDA8siUMzFs9hfhPRqANR+nJKktQsd9CJwm+6Z6nDOlOEOvGeokMrkqO
N5Z9j4wPvCerYy7wmPEJkY+ep4x4PLyrh9Aq0af2bLx+uoaM4U2vpUJWEHrmYC1NcWWf7HiHkhPk
rIXROaoQ4Jv3secrklI4gEsX26sftQ94ZsUhIMUGRGXXynG/5Gj5X1hXZq8kp7b9sa0i66CbifQR
MUTyXEXMG58M687yB4e8gmsXBWvxV5YWCahwQHnwWZC6w8eMWuMcWoMgJNNgWJ8HK2vu9Iohd2Nk
5cI1DvHUJxGG5/68KGjYbMFiv96HyjJAdhbiGvg3GqiOze+5tch0YCoxs00jR8XPHmaQd+YMxQcA
ew7d8z9ghwoZE3u9Z77/nN8vCotwV7lQCJASTLX6qOu0w0odsjN0CCVmAsm+pd1xHUrvMHHrYMqZ
NDJbudSAR3FZqLumZVf1KCQGKGYXWIeJQC26nR5KOIMsQFbKX7C9pFjqMV13qdagcn1GMuGdB730
MZ/JrEv6PK8+piYq3X1EznxBnPrqPyytjYIAi9LgY1S8QbdXVjlP6GdYcDDTdVFClHb8jf8I1g0M
kWm47xiKhxskNf03DLqcyVN6IxuWlHIsxmbMM1ZQlwT0lbR4G3+BkPAUa4GM0BFl/9RRlYkjjYLz
4Y/KZj1cRvpYoOteH41AmIX8DBk2RupVXBAcETRmZB/FzzmyALlbnVIyFp6c/5iIato7nry/lNT6
jEYU8bHgLIaKMkvx3033TOIkMYrueQh69RSBMvITy9IofxCmxd3XQtDXjYY9kEmkqvqvPRaI1xMq
u2gPrcVLX1U05mcbpGX9D+uSC28O56uDiI8MaACEmsk8Cd2uEfNBgZ4w7x7NrPib2u5QHCOkTgwF
8S6DyLfb1zn1kc6sXpFh/c0Gsj+3rMvm6QILI4Ikj5Not0Lfx6XQesvLCAOESivOl/iL7L8QuI4D
CBCoSZvfE6qw8EovLrqj3AqdAkylKUheLJCRXtKoKP8bwwB5WQD0DKIcwUU2/oRbtia+dYqicJbZ
i5HrfKcXlsVJR2RrmoipWYhIxGP24HDXjK9+G6XdZhymtji0s+VBg4hNds9KjV/ckYowvdbunEs8
wQDcyHTFLqARr3JOzbn8pcJWGX+xx9x9IxWZh8ewBvRxVKM1HDoPg/6BWIJbZWixaD8NzVAdjUTc
nyx1uOLny2x5ASRrfhH2NDWBEVRa90uhvHSbj10Eq1ghfd8CP/RxogZwDtDXE9lwFDJaMuIHvJQs
Prup0v8YF3FkgAlR8ZaO2fpBEk33mHcCdGPqeap5r5Z0Zc3k41p/oa8HlWqFtIwJCglkY4BBnCOR
eWrZB2sX9Gdd5353R6ln+A8dy/8Pst4ErGp0wkMaRxFor6BBepvhpB9O5AdimFvgjKWM0vnA3qOp
cF/BrEdsiAMsVSBpMgfURolGcMWAIY9MN/rpM4v6MAwuLmXy8tWuRlonQ/TmdQwaXEhMGr33ABFL
kBSjR7QW+IIVeKC2uhH1X5D36AHJvoQBIGKJwIasD++g4wpiXwnP/nWUxJEdQZ7nsOhkqZxblIEH
AVaMDPRY1NG0O3NFa2jHqrLwORh1cwyJaOfJYXmAIuR4CGPj8dZ34aTeOaWbznvwBuTCIL6Hw93N
IpIbwmRhkHLhqjviK28sK4S59CaLseAzueW6ZY2g5DbWi/yYNRlO1DBo0XZMsDAeRKGj3mDnojVa
aAO+lOxYJvfoiDnWUSUJNPzEVG1S2pmYTOVxeoZmRRYFPamFY004/VmOOpB3gmb4BlacQn2wRTvc
85rm62WpZu+7tCq6dlI5xvWuKhfxMxJE1Cfp2odvo65aunJs/CSRcpLmCdbpZmHBTzuwA9cYvNEc
Z+QmlK41kCgi4ntTiSm6jrXmgoaYYb/leojvmVRXBXdeXjMnb7W+a52OMCiQKfNerlDRrpUuigdj
6yhLhk6SrWeVqs3PXDzVQ0PbSvSjHcbR1TBmxaXtTu5/JeCNgx0uFVL9eKRTRCgZnCFgGg4LJ80f
ucyE3rDIDuydXgvkl3kHZ85BCcPjNAzWJ05+509UD8RpYlIeDsT/1P96x+p+24mwNERI8G1cOtmy
bKHMZvajT14lcCHPsVBhwtajGXYWphTJaE9I0FN7ZK2buhNJrR3T27uZ8DYn4aUGADX1K0q+TcjD
u2yzdfFV0nsAe7a2tqp9xyDPTZq+cL0ntuiV2hlRkT4VZrNMd+sK2huhqtX0V4oGUv6wWcbZCw9M
S9Ih00u6KDed3oOqoxQTJTFSuL1jBKP2zEuxayP06FvAB5jERwy+/zxnjt4qylrSmEGY/cKURC3i
GL2oa687Z/hw2fjtQlkrn5GhxeIEZvv0QYQHbKYAGeOD6HME62Qzo9iBqvXRkP0UJ7gugEYUnPY+
m6p5OvtNZMS2ImL51o/68+PiMew+jujrppMei+gZmgFzA4+pRcyPrkgYLvjMyVeCpLMhkIIuv41T
MhMxg+bRMRr8ECmPg+HyRDY4OmT4Yw7RfkRGvrv0ENYv8uIUJJeW8mp8nWVP7hwip2Zu94nQB8GP
7+Oo3DF5ylmyZ7XXjh9+l8briW5NzVBFuxiUepSu4oj5inpRkf4nbsAkv34meWN5WFRIm5LjNTth
b8uafU9CZnfPqiu6QN71eegC/DrQFjo40ys5NfWlgcpmH1L5fx67iSKgpN18WSYysXbxmnryUHgQ
Pb4R6DsP2lAUbm0iMFTiSKBdVF8LnI0EAUhOOInRfVjLTT9NXnXAIjjjgfQt2+Hy8uya3AF3fZod
N2T6W+nxqQHdxsR48rFvvfuCHICfBjpFcInhysIRi8NM2f1jlHvIqbf8be1icV1XNqMLZp4uy1Au
RA3+KKqJOl5BDPBgFzOzfRtxzQs0Bd3tNbDcJwpLr9tNq2kv/ViLeevbHrb1bqUg+aQtyrMDW4OZ
UXjljOfYBZi3pdhw4109BeNbuyjagz4XGuDQUvjHLmTmvHOkE/zFH6w4HBXXx6ZvW+ejnJ3oMsZF
+Rl1hFpsiGRR5OPJYPjppKCjHjriFYi+RTGz8VmQ0eHYk/844yEnHS/sxmg3ybHt8Dt21clFZKOO
S9cZ78B4hqQgSkgWt6ZCZH0goaH7WsnstD6FWMhWtwDi1fQz6XwkrdQ8xvh7EVhYQ9X9WBYK3SSG
eEANG3RICQndsxh95LJxvyHYrtVpIkDgOsJWMRsnXab/AFqUwXb1XJyya4CZ+0juhA52TM+65jzr
9eZagL2EmpXUt5j1Hh52tG7++Ce0M/837wdc3pE11SvOOuKe87nFJoFBtc5PeWtbTxjbJX60CMnF
HXkMqbhQn6eooBdn0P6hIzQrOxHKW29hSyLXSIAepc0xjmGRXLS7QKABRYCQzWOgndDRNPmFze3y
lBY8pEecnAt3c5CT8Cl9rlAkfSB09lT2yOPWUA/+C444YjqbTOXuDucRDgKEqlpvAfCRvARUjc6l
GJmfQ0B3VV7swqm+qYVBFC3m1kJgLYFQItfPeFbaP1miHos/VVXhTrQa6RC2An4fLd+G+hFd8IY/
B2Jvz4a1kva2xMvh7oiFIm8v6Dwa2oZ2boUBgTOQpCj+x1s8Vaj1YUNMO6r9+J9CRjodb6KAiR0c
7cLGp+1njiPr7CNzW0aaDwFrmPSFfDgslvAZYzybvCQIYS5LPfbuP6qQtdzPXFD/OrJvvvqJ0OxT
HA2ArDQLmhVhg8PWhCewjc84K+SZFIIsPffDaL9McdDwWrKtsPc1Vip9JivC/EcKs/jTMgWqby9M
He3w3QQsQaeoX7dSQORGS2iN95DatPXmzLig0qVgysC8sXJplLMCyRbTsUq9NrBlxDXNmGX/7Svi
AQ4LkkQ+UwhW3icPIL6LZERynR5zvnznVwaTsE9LgZqP+VZvrPoYhq6o8K063n800QPafcNXdE5N
QHLs1rK9CX2kxxTur+WXFOAR7x7hCOkoxQn4FV5iCylverQXHspzitEVN4eDeJQTyYE+n/rC60OS
W4n6SIKUUa7aOgZQLNQUECds4lzL5xpTLpeQSHMruPbgmK0Ld16+7rIY2PoO4kYQPNv2wN4Zp8tc
7MXMT3yPOhpxlh59eQosK3BPa+jXzOS8AJfWDKTLpZex/GGfDWF9z3Oakmg2M6UHeFzBngmnJtgV
gLE8PlKWyeYsckR4zIj9KHxrsDfAiKtl6LIg7tSnKHrnZ0A7E7+OGBMB4bMgPMd6VKTrBmX4zDlv
kWi2aEatYAnau7n3CN4c1gaZPvCa+DiypCLH3p7ciwIZbA6UmDTbvRVFTBextDRbPzKev0diENYf
bsnq45RrSvLXOEd1vlFTlgdXoiUQQUOTDgrUBWUT5C+MZH2a94pBQXCYBqjdjHabG5Mi9kGzgkoP
2d1s18yiZ0UyT4rpCwIrr7lfQVQVeyZp6W/bwSfFrogcbd9MZGImja1ZSNEikdtnwt58WutsPvNQ
B9ax9/vQuzJTw8aHlLLaSvgkf1vVe8gZg9L13vRo29amwdat0RYGDJpWtArVZpkFdvlSKaN3DUE3
MTlWXt8evW6Nox14TgJawHL1mMJnspDOmaqiV+Jq+3sGaixM4ptIfwtBfawJA0Jpzb3Tu19hSWz7
hiJ6ARKa+ggYSfyi9wO+T+hOJFL/m5KCc2Zsqc8OzsIYY5Mic0BwWxNqdGhij7B5HJ+wT53J148o
sqP6LWSYdwsSVs6FX2txOS8RkWyrNAa56bpAe+O6X+qvGOf6AnKgL2brORhbxC+FgrqC7RcVxzsE
3wC2IFYedPga0UCwk6oci0tKsjPSXMvLq8vSa6/9WgPS+374oWT60/vOENo/7chG9Yg9PYv3nTu6
91NEV4MHPM+sZK6gXJy5hVZwlBSG/J120FrPJfAqhjZrP6zTi+5EV6EJVyAIzgpgWbBXPoOxM/sK
tfzkTjV/3tCmsGf0OjONTFOxhduQewxy7CbLT9iqQwskcB+iDZ2yWVwsKYIoMWQQ9ndBPWMhiRnM
MVYuvKzVRKBxosK1AEWXJ3Ylo/vbLgYtU1k0oCYVhK8Nct/wUjppRpI4iBvE8GSI0ykjkYL4eutp
unkNy4OJmtLbkYHDKxWMUF9AKXbB/ML0OQI2tMSc+PBMLJ2YDCUbCtjY427rpiz9kzn1HD/1kvv4
rjJrwOcT8GfjhzJQy/hKIp4snwJUOzfNjrJTagnScrAzs+I8tYCwYPOB6sNsXy5FAOIKl/I+NLFD
EwG1uEfsV6TpoQtykP0b2/A53cSD66T8LefgyiMTzpP3RftrnkTgtjZk2gJ3AmOz4CxYL1m09paH
XD6snBcyuFcSu3QNyWOHl7HhYeew3RCt1XcHFQxD+ObFBb0mK8p1jy8b78MABGhCDM7+hp2UZrdf
hE74xqGLRhwrccBbJkNFKCLore9xDp2/OXw51EYcoIBJY4ZIiC+E+MgZxxJMiY6QgHLR+9+mqMiu
pkAhH57ek7jJtCeOB9gJl+gj2iDyvFy7dR+GJfDJVQPnTBXZjSGn22ZI1znChy4BQDhVXIjdgtjp
Fn0S+OKwQmx9Zf3MdqVFaV0dAgYdiMOy/wcjQ/HDK6KkI86eceISHn1ARrNsqG9YG07klE7SeN9o
U8CXsEfDdLhETOtBrw5+fYkb6e9dRheEuwx1YLYUlA7nLYl06M2D0rCKUwr5F6dSD6kdzwQjaS7t
NAGzkf0rJjEQu9jNwxchv+5fVZDFl9Vp8UtnBOcCZeLfbJEkPNiYxk94mvDZE0NeWr+czgj805GH
cEfpSABobdkhQrMaHOFd13kA6jxXDe2xMGhlkcZBLr/PacK/GyZY5TaUYfkqeu/BKBPXD7I0zl0Y
qsoki/RdkmKWEK5jvFjCPQ6B8WB/sCRkUg4HouCIQMH5Qvc+BXs2rmsBYV1R/NT1UlKfNiNVF9i/
Vbf4MRu6SrBFyAJh2rfVU9g7c3FVzlr9sdfOs3dNg+FB8ZtZNEMJXf36Wy0oCw/N6vYmQbNKAHem
6BTPNgPBMWlDu+w3VhV0CCHaRnzIudIfgz2Ew76JtB3vZGlb7qXL4vSTZ2IeDoBN/exjrl3a89Aa
GZuH4RJcm4VOYxuhAiQs2vQZYU9D6izcu6nzGkeaiLo+ntb5XeJnIz839sVdR85Js4VcQj4o4zDX
bDvby9/bReDHciu4GRiQ2DrGWxPfnGLCjGNzxXHSUee2LVqexV7ERSw+kdU9VlRoGVGmBBq4sqEi
fBVYAcXzjDGruBCT1rffDNMnQNEyx0C18CSatH6mH84+4fExcsOgxaRLhWnmJX4mLMyJWYMGuNmO
BA8gvesCwHKJzDtrulvbUPXJQjdUvMz+IDnETOjH2xjhGc7CmeEfnDOcKgbxsRzS2uNQVwIj3Wgp
fsab8gSrCmNX2FA84LM9Zoe2G7HD9jWpCkDUgTX1LDeGrGSiVva4eoZeM7Jsi0Ah/9VWZCMa71nx
lXf16NqdOOTEmuj1ig05Z007WPjv5aPTF4O9px/ru/elFSv5Xa7bT/G+KtIRY3mQY1oeA0zPz03v
KT5YUHNQKJAeK+yXrLjj5SxXxI17Q2hOcx2iNgjuymLifLzYmdeRr4J+m9iRbcc55wFC6H11YFmv
1C/bKeN/puxNy3eZNyicCUIBnpDYI9G221L2a3snGOGjMWuY68INi9IJftQQYpefGazXB7vlj7/k
NS4omGssMJDv9sq3zqVien1YRZMXj0ONgnPDGGDgP2q0zqHaZQQIoISf5d1km9p8lVnnEMNmLR7B
DaJuk7j3xguJNN76IgDPued+rqFFWfYyh1gkJRK8gsKUEFESKpg8tMFCEewNcJkOmqXCH7oijWOg
Cm2kZ5SW6Ku4pFuwQBkcIforcKJnyaJVJalynZWuGcb21gb5CRohELrdTh3K4m3sELvwLMql7+Vm
CIjQvcqFiwsR2ATB6cpSIlDPpeOO7RXBwTK++5qemIlnlWVb3zJ4CV3kucBMgm76k0Itzu7HPJ3u
WlvJV8Tfojm6g6NxAmEREYwROkJtFpf6sG4dJkSd3Qr2Q8Uw3ZVGAUaudWpQoAzzDRHWQY76aks0
s5iDqui34v3SO0ijQU08C4XoZsohiyFQFTFIdL4YLzy4Q4zWu4DNGxyXeB1ZwlEr1gk6LiJRYTfj
UYqLmNBF7kGKNrYyur+azqF5bwfo0gTuGhSFFQEs8amaPBV92gxzPzr0wChhkOZc87os1ntrnkXz
DXNEFo9EIHASsPfXKyJxWcfhi6J7G7bAF/RPN1oU8p1PZXJEJZ9+ohjuT+DL0OKjlhO89DRZd3Mz
oG2cboUa4Y7MoV5ZQwzhBcIubgOBJNNO9GBsc1SoDZzd0NhT8Jjz8GITq0F+3FuKkIet4dr7jSQi
e6ijvsrxRTJy3Eg7Csqt3fZ1fOaJHh59kH+3wAbdf7EvqeXWD+gQQIuMy9nwfYtE+4yb7wbUBmg5
gNFOF9n32aqOvlrt5u/qR4t15m8Im5fCHswj+a9G3FmO8D+oDL2mJsPZlPA3wTWgOEn6cozsD9N4
ZqkOfBdVxnoaU6HPvJGg0+8+d1VKkE1YvhcsWAlbq3j5MPPdiOovrDHjnKV43E5vaZllEs+9I7FW
wsar7b1PhVZfWUqn6Tcv7+pCx2XNj6JhyDOxpe+8GfmnRhOajOtJhg1cAKcsf6YKguftrKQvKn3H
ucFPKj90tk5UM+5TdTqirFRF4Q0vmn+sT5XPKcwZyjzae+3WyZzzuITJMHC3kHdTdhKeGSmMECZy
//aoVWXwQ3PmjR8NdtMzT5hGWz9H+LVI36A9JFfdA/ubQSX+xZ3le8cwKkmqz0Hd9x81+5Se3Cm+
ddz9i438bIA5uHfQjn/4hMbfI3AgMBD41aj35I05E9KLtDcMSMJmYnAVee8wIwOC2+rZct9Q7nvd
QSNHsk/VDQlEOUWe0XPg4/JReprrYw0NPd+Vvt3jBkUyd9F5n8XEKuG92Lk2fkBKFys9id7gPBrX
svrlJZffGt87eNlAuJ9slUinW8Akxoc8cIhuZrfWf7ZhahNkO4/Z+zo06hHuFPPsDg8EojfipfF9
dN7c/lKVxfpfZbncL71POOY2U7IwZywnzXMbq+i/HB6JJpnd0RES2QhUVplPbZUgGDfre2g85zSS
kuYmlkvnl0zMaXsWO1xFB9asKQLhVoFNKVrfe+kiuVR4sEBUSbu+VUy93bisM27B6ijRS8MQkbDR
UzTNiG2afm6afTGZQG41lRmBkCDayRVGfkzqr+lZJudx1iGckQUTTXiVSBypzWxJZIly9oqwcmtX
+b5/dSpLoQRZ3fKB64X9/Bw7DnB5Gfqs8zsTDGFSWJxOe2JVTHRITXiDhRv89dNHWt3wQ7WMMoma
R2DPHDM9/lR2AYctgiiEDZh4hBlXwsg01XGb1xa5Du85hZy30dhXwMhimnbGZ61iRAIbFPirc50x
GP+3FrDDE6k9q0qahQkPiATCcRowb9mLDb4dVZ6Il3f2fVTQQAEtCJGA2gGWFnaHsDfU1r+xHIqL
13Rxde7WrM+PVpC117YiPhsr4DDPzsYUq0uCt8esZztjM/sy+OaycxGA6HuncigvSsi2vBlr4+6q
iZIQfxbfIYsK924Kg8dy5CePDaDuDOvCkDBV9uEdBWX27tpYbg5DA7m/OUH6bszXjGMAUavx4/qg
mKc9gwyMiBctaVO6ubG9L51OylzJ/SHQE9UsBGfg/B2BYBPW/E2UOz37R7v9g/ciuhKYi6zBxfvx
EmqHFGKUFJ54iCxGYcPJXsXK1hMii7pvbX9ywZ7Jxn70V1O4B5/bKEYgbnmV7Pdqrmo9IE0nRkFB
E0NWSAXf+pFYLsRCsxDf1HbozRvwDJVFs8JinyXiIKK/eKUijx+CFOgjKp05JPQYwe6mKUbGD7gc
NXwcMS6YqAt7hGzfLgFYKY9uCR9egweGytPcxT353HtPi+gMaiL9nUMYm1tV227/SR05lyTbc1b8
OFAz3uGaKHJCsvZfKGd9aD3jvmPUCP/l3MhkX9h0BDjHyeoi7vw+RnEAdGEAjoddxXT/0V/Py9GI
En5fTyLIO0ptDn1sdtzGQyrYj4SDw5Qm14GfXuAGr99oVdYfzJruN5xjfhknYtnDXA+j3T5EWHTL
1sGKV5Dush5XRcmQ4DLB0BRTCn4SFG2vfPJxbI5Ec6ibf5Dm/IFpchk8oqlqBeIXKq7h6hdOsN6B
L7SWLR7CEJc5mSrAAO0biEu2dEm82yGkQInaqvkd+kCPpx5iE8SD0C3rSwrgyoLQTE7Ksy/4U+Um
RavJiBgFPsdnj9z2CtG1wmw4y/B57SdiNxDvF+RYK9xuvA3kIhdcoW9uL6y/2ONt9xgCLBNPJp9S
bm80BqSo4FbrttJtmvL+pnl/4y0hYGYs6yWBi1M6LGiX6ujYQwXDukrJ6/qDwwVJ6JQ63lGRk8La
tPTMXRCXo3cqieYE0kbND94eIxJxK0XMMr97t+qyoREr6JpJtMUmv3PnhvQdT83OBIgt1/23kY4M
t+5gT+uBdW61nCPmWmzkQTC3f1EXx3wQJe9399UEkAUPuA1cvb+lBS3vfmXNU1JWNxgoyAviRVh2
DWn87Ja851SuXoCTDNM/1CWC1RJZ9WTWbkoULBvRWUP8kGWUU+cgbsYBMi9K9HR/u86hw9REazne
dNO8urbz2rJEy9mNLmObuMStO8lKTOf8UlPJ53vAWuK5y2BxbsTtW2bc2UzFAdNPFTPi6DhR62zS
6It0I+6EiJoj4ZOEV9AircMRkg/ygZLS/qtcQiwOMSftcUb7yu+LKO0RQk2Q/gIjK3DUZMFAyZNK
sgFZOi1XthpEWaS5bwHDnH3QXRFH7pt2FqR4yrPZoprAlaAbJ2vZCccd3Md8mVduG/z9SIRQVb9O
ubPgT1yL4ToLrufY6XW8zz2byRRr2nZF/1t7pN6iBJHP9BMSay/uon9RM7jDhdABTXiBKdQd730T
otYV/StyDeK/UXnQv0ir0imEwkXlO9X5/kPJ9nAFqImNtJDD+tvxvmd0VwrQMcN638bLyfrPjmGa
b1JYCvhhyS4Ijzhx2Iy37gyEb6D9Q4jlxk55cDl12tNIFzbvJOjlVu1ZqRTOju/VxgKf64iNU63c
dTcw34nHrezYvwQHtB4T56MoYFTaz05V0uUN0resw9S5izz4zsin4BRsGHgUM1QjpbWIN+X5uqbZ
stAn9IKZ01YURRr+M2vdp8RCEeOB/GyApNcCxkZ5pc3IK8ZktX5Gzrgs92WP6YpnGa5tp+aey5To
hCsrUsVAVHG6HcAm+D+sPhhKG/rq6TC0MOhPCCnRXRUVnIXEx7/xerOH5dzP1oB5op3Ha2lR4L4q
Rs1HaRlnYjacTVSNU+0gAST1IMM/hMphOmuLC2OLNYajkwC2NjsHpOBCrx+j7IFZO1AgjXtH78LI
W83bXE6EqFA25PDqMhIqP6NK1Nc4g25ALjN+GmzcCMQn10sYlnKcp9YQ/XrITEDkDSh7tyPzckYM
ba6e1mwk8oTJQ3QmioM8xr5Ks4tdWVH8PgiljjWhINUmiGYEE0SDLWjMYnKj6Ae1XD3RHoB4OvqO
nWwePkNDAunLlD66b2xBclWHY+3fWvyPsvPYkR5Js+yrFGrdxFCYGY2N6Vk46Sq0Fv+GCEmtNZ9+
DnvViQRyMJtaVFZlRLiTZp+491y67gBZ5SR8czMvnFQRz0COpEcXbiBonVBbOeJUxwtY10ESP0AB
VGp9oH4ZptuamKR9ToPu7iPwHM5Vp7222bckm4jdOAApOGSpTcU1Jpabnmc4aT9NNKO7w6QIeZOg
wN92jTDRxsqF8w3HhYiVEyupZD034wShMEkp2HmTBfHqcLPa6Nizz2HR6zZc0Tc1KhPX4dvo6vGU
ZV33p0vnXqJzIvV5y/oG8sC93Q5dUl/hqG30eFLE83UXmWnnFuoertM3q6nxJBQTgCKEWk3BVzPZ
M/vOBiejj/wdomNLG/MByikb0SEszTIi1wT68h6aeXWEL1aYLwKJePYA1SNsb2bIWMSzwu0HOQiE
UW2hqUmI+c5mIc1scYW/gIoNJ/GuYdCWPqrCRZPgkq6tWefHVMQptTvupSzq1A1OCoKB2ABs5JaV
tKHFr+yOLUOWjd3mZikyQu6SjIFis9qQNbqwNM5NwsvKLChndk60XU/2Ddpdjn/25fnCwjbci1yX
tFE8lSJMD3ZM7CXUlgH+8ENWmJa3YVmMbn7wEO4jvmhkXfS7jFDLJTrQYOSiCdal8v5II8/ioLGM
tXuuiXLLghyd8g1GtPkxMcJ02uGCZdAz08VrvwNlfF0ykHwoWgplNpbddOFoB+2mxM7/EBlRQjcz
EdV+IEYzPbtIqZdjDbpWvBt06ymhLWiCUn800gje35rkgCq7sVvfVzEhz/V5uXPIuqY9IdoQjvL+
rEkxDF9rNjvzebFI7nnUGlQ1KIgJThHAmiwP2aSiNl36XRHWSF1MN4HSJmLmxDeDi/LkUsOWY1lY
hEgnAy48KQ7EdRuajAuSyqsbTsFQoPeMJKtJPPYmwk6wo4M4CiZtWp5gVsEIDWjiqsHe2ewi4bkj
cUvyL+0gUOPI5HBGok8CF1i1jEBH1IoUA7FxZTSzvVwPZSTrbyaCMyOc0DIVvvbKTqxjCRkJAV+O
1x3vPDzoVfd7lPlZ9FFZ2rP3Yo7n6NKGwjKQd2nNcbi+zdxZ3zFCuZlaqjPzeyJfsCoENeKRmYq3
y62bNPE2WxUd8EtbYOF7YCXpiLfa6Q34HrYYreSqMtdW7ucZ0sseJXE2/AgaCRGyb43BZrQjN7C8
YaUrC2SOVQjdlnLHiW81SekWYqckbfHh5cvY3mD0HLM9h2Fe3sKOEsgMAd9FV4lE1XHXWnTZn+Hc
gYTaW52YQ/bKKD5jbPRsatSXpKawN1VwmL85XG/YPwZGWReeCYn5bcG1hzq+6GozYflWsTCaJvZ7
dWDj5/b2VPpgcfg3gmv78OZhVdGTwPnAZpE9S+IeK7bO42cntNVi2o1r4zBVrbKOuukpnFdggTGQ
IpfkjaBDLOYRiaXDCTybU1Bn+bZBsgor8NitrhCIexGRa8kq2LogeBmjc2e10gTp1ahp+axIE3aP
o1DsSeH0Ylp+z1KKZzSZdhwFo6jqhRS5bsnesf/JLIjZOBfYGcGDfFqTBHEzMY/q0URwE4S34EC4
IrDzWeyzvNg0TgyArZl6y0i8A8YECKucEOPoHOtUJfo+hr9PQ45zVB0U2k/nfjFlHZ3CtadACaUd
2UFmygJ/2WjGlvFklVOmDzbplAvnLirz657FCowT1zXr7rjUsaBc6FJ4eEerSCTlSwuH0nDJEp/p
07BbrHYCZRC5EKp9j1oHVC7EhgOEvKbMTgUYCFFh0eBgJFptdC1eXnKFUnO3sD2v37O+79WTapDS
EsbUKjKLJpdITL9Kp9jpMJvT3bJLZirm1YGbYj7hv2Rz8VkOS1b6+PG6aTdHoSneMx23aXzJ6+M6
GKczlPu4CEpO1y8euYJueyWG5joy2xCsmWK9vtNpo4DrtYIsBzZjMwQogEaYD2iea/6Wljv8bWYM
4lyxusjMH1UivUerOxugjVFTC03QRMZgFKIx8ebKRFcP0tEVJ6eOBgcN4sJ24aJQDF1Pk9DJZoc0
HQ54YkTIw8Jdg0ivZ/zvS7Qef3JKuvEbAQQTQOKNbD2QlNKAUREgXDpuv2kyHnoCMmiwxMSjL6xG
KVjVDtplhta9qe60A2JngLcL8QmraBUPD4CLx8a7YLANAHDxsYUm8HlK/MB5cuOCFJrSG0De1aQP
FRS2ptljDLYL8Iul6ZraB6mPkXohF2FC3q7TdTxkZerm78zAvfFSr+naH6eyJbeiiLxkOtC5uoQm
wcSMD7Vpkc5ndAKeERMMnLCTtSwkL20E0jOT/35EJxwj9Gy7woYfNmndYw0GB7YvBjWfc9os5KJ8
SEVQIGgD1odwgdlZmicPSGkbRv5yzEg9auggICb21AhlSfkfGJPXUyUxyqBxi0uS65BW27vOWQja
ZXYjl5PLEtAM2G6ZaCvS2DuZBC5/ctYzbyxSJa4qpyfgFt3Fa5Ob9rA3ASpO+MY77F0CNwnjJRki
KMCOwIi0nuPxTHxU+NNVDlHLtQx194N+RMoPuhyr5itBIucrdC6E8oq1me6R1xGJM8wO+IUq7Qr3
wIgPPnLWdIZfEbvG5s8ZjZG9HudSF9SY/iacKEQrf2Z6qi4Rj6QQ97KVhsqigKc2yuWMCySycbtp
cKU4ypssuey6tvIuoTKMFXbnHKFbRKq9vWdLRdXmRhFxJm6a8GC5RpUi76xmuXI0Th5ZLIaO34y+
StZTAdOx49m2yvCSQwAdVT/q/itmAflk5ubM9hdLGlJ6q6I0LgVKEMZUlAzMx+nddjrTldzN+Omg
TiyKd8AAh0r0ksfdb0ERkHeLQ02yp9BRaFHoVeILkmfc8RYteZqcO0/25qU754vckxoRP3ej0Bp5
MO3gNWzz5iXVqC8/VBkxoCslvK0AKYwTHerMMv5EWuY/PZbzkm/D6p4HY13wXJEHWPgTUrBPaDIw
AMjoZZtQh1s256jM5gHPcmGfV1LdvvJI1RWsJ+jjCP7qNSFNMJpsNn7pdMkZb/70IyIxSKWet96T
qRXfViChlmNYFLLxWfZuwTaV6VZ7l6RnAmhatzwhQ45FYNWV1zAORQV539usnQ59S2TV7doz5H9k
cUVCB59PXHHaEp20Y3cgj3RL4PTiLnuBseD8yipJT2iuQeDj7EqeRDNEzUWqHNgYZPDATFfaMG+W
aMQaTOxo8TCaYqwOhVosTfqSJ4jZGyZEwEIl3WNTzhlzag6jQ4r6uTzqpIputWDLfRodBl9E8uQe
vtWRGMm90TUKupSIQ3PnuMyib+OymBQY8kHgfuh6zWwmSg1fWQkeBZN5q3tm3DKfXcNC2TRMrqBj
KCPcP+RDNzcwe4niMZSLJdVCR0SALd4ZIio8ZRzLNiQxI0M0wJ06CwRPuA5ZSRM6atxVeoZaCPgm
dXao1iJkm1ihttMa19uhUbzGH2GE0y1wQ0M+IEECaD+UU3TfFGb6LYzUvCqZmDOT+2+Kl+FJdP3Z
um4HIuZ8VIvF0sNn71OmaqB6yysJxwIBWd+ZrDNxgnvkI8E7yzaqYX8JjMBFj9at3DYqK6Yvy6Ic
dkk5AMPhVsl5JKZgGzlhD0QrOApyu4y16ANT1c1yifg9qq9Qr+GZmNP4ndpvUQR81dHTgBlEXkwy
Jg0L60P2Whp9/ZkSLP+dguG0LraU5yejRZPps3AsLxr+pCSI8ZozubHI4niqrM57iThHH+Sc1TlS
MA5fE5F+az4V4HbrM0k944EVIJ+yDl1CCp1aTr6LOr2jxFncwwwYOvxkguWg7ABjlh9NmTr2yWx0
8rWa5vqt2TORxjis6dGDfIttz8hNfaLgW9hYevz1pFebEV5WXh2Pftec3KBAB0LsVyS7qx7SoGBR
zpPCCKWSoD1FxviMdKb1YhpGF0AXSvxrVFd9dOYbdAA6W4ijg9KUGTuP2qO5m40sBOAN4ta67DE5
JrvBmTFecfOWN0ubTCP+hckCW2RbZeCs4Heu1rVtXgadDW8YIeHteIbOsr0bUU36Q29tzWIS1X8a
5kJAURLmbe+lMXbf7WrizPf6iaAkdCOp0pe5XarxE2sek9qlMtRnNC28lIMtGhYvSDWPTAig2Spo
fQe2jCF4MTJqeIjXEO3mTpVh9GWh7MmA2q2dc9IJieC7CjoPJyvSeftgD7Uur4dGy/LQ0e05vuM2
sn0URch+XHVErjttPJAFQuTr9gK3/dMUgWzZs13duINoKwhSopInaQ1YDE1wSbDFcW1Rw/hTL3BX
RHFsvyu2xPKqIzVsfiqxWkPAceKCeF+0TDijjREGkBMa1lkPXk7sS9ZSKKs+lOUlajOyRKFTVF+p
sTKkTij1H3UlsjdsZ9FnCDRv2pcL9zgiD4+GtR9dbPCJaG/DmoLRj+IRunrVt9E75QZeJRhPio1d
FTbMiCJ2ezuXcVuIAGcdAuk6ZGYRaJUXfiZAAlQCkRpNrTDEA5og9pAqIbB5JsZb3xWWcr6hC4wA
0UXrfOQxMpPTLCcaZadCA4RypHP3SQz16tbBY5JxlydmdmOZuPpupqSVGzIVWAKOK40VPcilXs/Q
2Wd4hsUMX9EsvNoJktnCHFNPWScCu2sGOJrIDvtTM1YzFDTQG9bR8hAO8lsVhBz1cEuCGA+yucMK
oof7qaUJ2ukWX+tF1cn0VA70DZdLEzeAxFsGA7uVlkjuY2NI3QPn+HKmyRAoh0dnVMbNJPBsuCcz
pA3a40Z1xlempbF5W9SsF37x4GDq3g9uDZn0MKK8TqLrPEI8IY/JuOZdv09dDKhUHrJfNlCCvb6G
/FaIUWYvHAhQGKTzbFQj0tZkSFuPai3B4jCSHtxBD1dOb/nQtDkmHVs4xUcT5+py6LEZYENBXFCQ
E4UWOcgWMTTXSPOW7jBMS4XEEJGMwfjeMsjiMgGExy32doZ5D2x9cU5ImLrNLlsoR2E5uHb7qjIU
HEfcunV1s+AgNbBXhnChfVBdZXxHOFhiMwtfGeOgw1kQGbNK5Y9K+KUISdCRyv3MEOt0OXE+JqeV
cxrlF8mCEV5lZEdnFCU9naVwxy2LQHmcHVjjcn+V5vwcr14rcAV3RXtAaGQVewuN4oOMMKMFbgFq
nAGLkT+nhAjY12GtqGGZTiBAZdbfimfmdMOPx7tLyazlSGrgrLid8Qgpk/0g2bY+D8x2C7hVUxxV
LUf3VFsMm9lzgbo5se6xo28SwJBHgjUU6lDVMYJwFyNwfCJkZ3FYpYvWLC9lPPTDN/e8nVwDj+Dz
SjH2bbCdSjzaW9n+gDYiCh+hUW07xgV2OoloC0/0IcVZHh+mFSQYV12k7ZOQETJMitnh1V3iJTlG
EVrmXdPNmM9oz5G209ibTFliix5GUTlCsFG5LvxUU/r6JZol60HS4bNtKEhbT29jjZGViwDUVLZC
gKY2gg4J5EFrqQEY1csdxY/N0amhR10DgZQ/HSCP5YqZhu6eRsskF44peYOkyDXcc5EBU7qfEirg
txpnhTo5EZMiRFXlhEU9XsfdEkljeI1jqauLakJi6zNrrU3mR03r3TrV3Jl7RpcmVwQJltWvbbEk
PCBok7BQ4zJmKOrA+3xEBz/m5zGeGKIxnPEQQ0WIPcW9gyT1fcA35ly3BBv3ByukzoC1YPPOLBlf
12Ek3H2jSrTz1PiYAGNCttsWGcoXK/mm8rcb/ZplObVZr9gcIlQ1wjp+qgu9fFBeLON945HxTIrR
ZMkjmjgba5FRC13s0KSX9XVE95xeEujgpjd1xToo8AAdssTGE1Iy6UFy7mDsxC4Io992oLAyEtfw
mlBo1Y1HmgCutu6qQgvTt/eAGlbKDwQBiBrlZAJSWRBbFdwwXmjcJcpy2/aJhmMinTSyooKdlLH2
ZFU0IuzVa42RZQZ2MeBt559ox3vttbd036lHN33CMDXIE2M7K3nltrOMO2boU/ggorTpTlQzhA9O
s+vgLXcsbpNCdqK8m1Frx/ttC2SdTIk3bk/4bvtEa82Cm+2TSUxJKLClh4WkRqXa6UiihYhhtMiQ
xIFp9UShbZN3pC/qCGPOXsmkK74AF8C/mGM3eWsA65xbozYYlSjLtsn7CMfnfBPb8Xd2/XwGig1C
XUST+gqJZO/8llE1AUWZwf3peqN9o3AihuS186wG2+WltjmsevVsEESMwBkosRKswNcgHALSWXZW
e1pHc9ioVg3GK9NDAMoSZ8lq4AMaZGlb6vUidLE8MQCbYUs2ozYbQIITkT0d8o/Iz3okK22u5z9G
meT3S+zFMQarWKLhRJwN4Rl23utcczVinWyjZzOGDcO8fjKuDcwQOJo6XigfiR5FPTI2MW4pvckL
Cuz+l+wB9EkGonx2zHUi+b9A0mDEbiSgzakDvzFoY1WW6ItDtsp4AgMZDlgmEYQjVqYW0a+ZytIq
aBDgv6H0Z92XqHkiihY/4jsqG5tMIeJWzkqSSrAfGZW/9Ou29ensYrlpeUivYR8y5cyzSg+v4Efz
j3W1uw29NoWGH7uDcw9SaHqY7LB/J9ay/LU7kX2Gixte2PY0AHuskervZu5x7HCIjT6YlKLFapem
rfckUnnG3ivy9M0bSlB5Foro9wQ/26OBWj5G8IwgJZiwNt4UMZlaO6+tUGQBe2u/uoxChc27nd1j
uXVePNOxf7Mk+e9Ap2Fw/VUXLXrtQTUmhEwrIz0QPTL7vKi0Ah41zsUZMWoWsFcuLjVaTQhJJCE3
OzSNsJcnsKYlh16Dz3ERDQFH2ChZbaQh5xrBKaySCq0wE9ki5bxd0wVjRRMjZ9vpzqQxoOkzcpx/
ovptRd0pn8DN9ocSq0r29lS6CbVLCd0zLW33skeGaOK4EuzGdVXztzbk3yR0F66XXygn7zEggWQc
yJNCyqpNVCsoGNNwPHIYFD/T2IhPY+K83cDhhXEx1Kr5cln6eaj6ipJwWI/p/D4yIGTth1U0N71j
6UfunEidCOsj5mFBSQs0o+Rz2g2cqzRxRuK257bfrFnTGOWPbdORW2lzXxP6W7HG3VssYX5FNxhP
Exrh09rU9i3s5Y3CA76pY4uWxUhQuNr9yUvt4piEEWa1Jc71ZZuv3nMJLWPwB3gP6B2rCiNJYoN0
QBeCDdhjR3hnIKNpzlOh7Ydx7OP7JrS4C5EULiAVlmi+YQlSAvBAXO7sYiBml5j/1k9zpDD3Y4c4
7J2aacbZuVo4b8U4zy+TucDTpCdlE8oWu0Wv7ZTCZ89anCXyp9EfWtnfs2hrntJoqa7TkgStHSoa
5meyc7v7HDok05rInX+tLEVNwm5MHZ2sz6tDbxJhfjAMQup9lOhkXOpmXv9gs2oedTtGyErMzUPc
j1ZZHKibCD3nva9G3zQop/alTNbJnxINBgt5nblj1JfdpZkZf2KPchkVTZVMAryO6YNHf+v6vHLF
x+AY7peX9mMa8CQQo1XTmT14UIH4NSycPXs2Cs2ltxkX/DUqDAZua509t96CcqUwJnkV1VZpHzwq
p2bndikHaNQyTyJZiHN15wExe2vn2cWkrPj+qRpCHg0uNCRDnA0w3Ic6se6IS+ScAtxlfUQstHmo
KjZH3dLnb3Kw8zcAL+V73ztILS1zEVdsH9KnsFQwo/uylsV5LNLimM9QAYOZTfc7whyao5AcF2c3
rciiqB1Syl7XriB02ujP4xM0CNblHTbY8SxKumgdIgEHA7Ww9Gp5GcE41TXlANk3yK4s5vincRyp
/rmy3S/i3tvJHyPZvhU0nY+OMshlxhKiMQg17AvwD817A2/WnzyOx9tJY+ajvLYlRdtYiHWTZjEM
Az2XPxsm2q8dFlMTlWQUeVPA0KdL9yayIKSdHePgXTd4G6ad1QtDncq1XjTvLyt2VWYgyid63l3U
RkPvMyMaazblaAP2SCngQhN9nL1KssHM3ZpNJJ9nbafBz40xCRJNF9J9ReDFxKHgqLzR7hpdIpWp
5wBOfhq9p13s/CaIn9QOVVfHlD3vsWUUcfVB25Ffmsm0hQRMFhRjuo5IE8CylK/wga3llpltCyUE
Ddd1PM92cbbSGeIJcI8CpJHdQABN16WuTmWbblJMWBXwoZrWjPYGiObxEqQlm0XRovlkZmHJm7Ep
jJ8BefZRbr86XNdowkxH6OmXWgoLPTwGPlwZo9xEsFkLu9BL6+Yxmwv302u7iVuUMxA/K8yQ/WLa
AvoSE9ErMQhwnPRmIH00cLWcrTtrjsAi8JUUbdsuZiISAM3t4CVMJnhp2yWTGJksfdWKcNsf2LVB
YZoo3+nM4qLagVvoO5aktMJ7i2aIMDi7s8ksys3oouQgYnhMqsyvMXLp+QYcGNYeClgQ1phyEQif
UkLo7Aym6M6kQzR8ELv1cw9/EDQZ2/Qr9sRstUxzpLszral8zUnQTeHwV+EL4n0MoGE0sdfq2WPy
9eA8twgv3II1Z705sUu6N7su3tu8KONLSghxyxPQoBSv0/gTs3L1DMSSOXQdiqi4iGBxMKE3TMYD
CSul7tCOunoMydKhgM4ieS1wPgHqmdX0HkU99zTLDtEGsWVH7n5UhN3vTLuo0fowug4mNl6a1hXX
JOL9rr11lD3i4pdG88m7TnKGUmH1O+MEInQW2QXiVTGkH9rDa+0M9JKH0owhRuHW6+89gomYOaZV
eUbUXo8Molyyybayk0mHO9uvOTh6FiOsjjfXM4E1gC11ec6jeNsDdBkawgE7MckGrGO5j5oYBa7j
zDynfKHlzQya+yuCaEQsztokjR/3WfTSITGdeXXL/kZXxWywzeB13dnZgKMld9qeLAQv/OERZ5YD
k7hkyp6aj5yNxWO0lm0ZyL5b/ljYMe7ZPPTSZ87eAAWHnHXD0nGTMxBs9+q6y3QmzlaY/tp55kau
CsFsWNGYRSBM5vXNQv58Xcw4QgNzALnBx2cyf3PlWKPdJ5F68htqz3DHh0G/v8wWlC+TPStlS2bI
Ksg9w7m2eBpJdUkKfUlEOPYlvk67CpzWYYVIfhblWE8KpekbU2uz0qY+wR5krd60bzNDtXuE23z6
HETuSy4Shrcxgh+GHk3tnDpj+9Pqwmpela1p4Ip5TDvCbfPqnt4K+xTlrQ5KQPzpNuXBKttQ1OIl
ygWN2YCR4NTixCHaJRnHZ5IPy0da7/FzjtMMq1FHoI7BsKH2S4aXxS4md9z0o7WwjlC9iAPr7Mip
qZXK7AUZe/vSwehLuR43d0NiMHKh0opjyA0pbYUzJu4vx4p2A/woKW7ivJ8+YvhZr2vNHnanHMa5
ezLlEnVqNGazY0TVetvpgeYLxXiKHmzKkxdH4GgA2kl6/UXcGeUDWsMY/Q5WerxbYTm/xzXVlh+X
NQpuqI7WmbOLlr5DmJIHBuqB6YS9ILph2sN6y2H2Ab8x4eLxl6yQqY//UHm49ZOIW4DNNzj1qJo+
i5zVzwG3VLe3CBlgXdggwGHW2bZGwFJ/jB8YNEcUXHVlBDPuSPOmn+l5A6/M0Z4tmn3tuSeG9AmP
b3cCLWiyJ1yRQLK3ZdfKKttOh306rCGQBh4JJ4DZ47wPRg9hsiWmsj/HGtv7YXtcJB8vb9GerTZ0
DlpQuJZoCVvSuwxXNQcDKzQtFJnhC9RBosnnqqHAyrWAIqEFMQgIlwiHZcXamcASvWo6amtqyGfD
RBcHWJebB5dUs+jQWGr+0yXzxoZpbUzE7F4FggbUHwR89UP1waBVADiwsabsDCTIzynoG3gyFkF7
u6ZEkBmILIPaY5oJWpEW9jZAu6SyPvoaHLWPb9++XSEToZqREylTIzou0lp7weGtvQ1A28XZtJ6t
OU26Q1mo/FUvSyx3NTwu9BhUDPmp72qPqGncfeGRVC8aEUaHQE1bmpvfdEjxRdo9Cq9zYbgdXEOK
GQaPYhLhKWJYggl+JiQbMlF+vS6jMPDBRWP5pFyCUgKsFKF3k3I+/xniKWZpVDXaCpoynGhgCf39
ZDQAlWSYu5qxEks95x6KTN0GeDDTuyRrncmnxa9J9iaJivcCewnB3JoyJ3CkEb+tokAJHiVOdJeP
pdPvyYESx9E1SV+aZTZcU/HNydGmqUx2govI5O0f4O50jDC+QEGlHxa5plsikVG2TxDd9X1hDqwY
pxWfylEOqEXRMre0dywTEkjfsKqY8thN+oEVtfzBcG5Vfm6G+DgI2rPWvSFUbODywvHBsZ4YTFXo
VGDyUd7FRGOOARdmSy0DA+xtzDRIP3Qb6kOoVbf4ZRwLcWYUbxHWahhP4SAF4kjC7sqDpub9cRhB
RkGKtpwSM5XWHRYiLlxZbTOixeh/9Fwg3WUN74JdwikXHkcTJz4AC1m8ICBih1d3vdgzUsmRNGYR
rVwOk+GJiVt91TCWw3eVt+VEviAchB36HNYuSHWIXkbabDOYTN10A/uTTxoVMjl1CFJcnuJiAY/P
wHX4XhFapfuuRWsRWLm7vGWc7t8lx9HjAqw28Uup1r2m6YSkX0XyxRnS8tLsyDwJROWwTndk9adw
HVQ10KbqOxBo8e3qaIH5YMiXX+a084+JxeWdgrK+0Exc06AGBgjfSvTFPodL+hLzBT+wrUI4lA3M
9ZO4AnHfeKVAZ15sszavHrqZbU5BQBUGn+yGNwz6EdXuONXA4cl/Hr4pv5ii8lLWaX6PeCZW6FZ1
NdoMIzieAyteBg4R05aj9+jhTysPfTwqd2dby5SxCWpNN2RcFprdOGCGBVpzL9AftEFVO6PzTmIA
H5ObsWxmxN0lpnOOIPoP7G2qpUGIxGCZhXu52sy8fMsoWAUnPJ9b4EbvJMeeYMGZpfdi8qY0VuRl
glsPfex5A3o4RMM3gEb6zHPmO5tUVfwVkhOsuQtt12ZzA29AkdSWqnyIXmyFh1P7A985rtAmlUQE
QNMCePmYkhwNTn+q3eGSkDtPHIivTuVREX1YfuFztV0YEnbdTdAa60rtgT2AU7xwPBiudACRNYCn
j3NL4exl7Dn317Ee3K48aY90JnWJh5/tA6sYnfCBzE4Nm2ffZdvccw+0cAa4EpNwtzOZ8Jtb/0CP
j89vplTzjPUuh+hfHJGBs8MD9skhWYieC58biu1EStKg4c9WWZFPgeiJVFbMVxs1bALpnhJRvoLW
IT7Yj2Ns7GAYbI4fHEHxa0o447BLW7SqVBZJaeGrVdKhQ6fWCwS5pjcSuT2Bni2aEfYoDZ0OO/k/
LSO3XyVE+4J2t+38FPwABVVBpIvfJ6F8ZbtN1s9Q2RaSPEkyepBUmGoCM9K544+jan83GTFpAZNI
N0BKK/HmI28nEB29EIk3SSloyOblVyvM16RlFzPrIKT+VD7YHLI93izzhMLQlgwh6va6Hgy57OCC
e59uPi0HmPDM5wnf6BWbx545miscRHLT0CfvM7L9PxGResl+Lp2SyRPtGtlkLMXkid+DJbw2hLme
MFFR5YMSpiir5wbYe7TKQfCfhr4WBUYZZofSRQ209rgQZ0W16tPdhO0eNhIp8pUkfyQZS++N2To6
FuyxhbpQ7PJRWHYZekivL4wHUwkmNNJJm9/YLgkvLVYph0udtvYjNR8SrsijMN6tJhmj+0kgftlJ
CYJJmKaTnklJwWNSl6xUfAyRyJASWxP07gjDbS767REJUqw0xtGc5jWBetSgr4HRAtVCS6LDAHGu
+lnR07JJRVBhk7I32pjDkIKSOtJkRK5PC0KxeSjYkjg2Y5+6xhTO8UBSGm0wom8IBSURI0PcanXq
2rK/SMMuUkEy2tPoaxkyjgDJwv8aAo/cpWUVfiIp6l49RKIUqRgvfqTVON+gxEYeE7XwZNd2D1Z+
hnC7S3owpwF2N/Hqmcx/D6XK23uUY0yY+Nuy04Du/h4Y0/wpS6e+ttWC7SRhixPuCbUR3h7BncON
6WwQJKfFNRwIGzOyL1E7WyQ5qDb3yd9grgb11TN3Ugg4BnoMFzalafpd5iV777IrjRvwTzmUONds
L8qshMTsKt0ci4Sox7OHDf/S7NvszY05kEkTBTkYwEBAi4jiGSGT1Svh7kK0xK+IPSy8f2C7PuMk
WxAEuisdNrKTbieXKEl2jIbpfaKQbc2Oj4Obv2Mq+qxie3q31766CyVfFBPGklFEaUC4J2zMAay7
TOZHWsjyhw4vecisbcaaFM4ygmPXPG+CdDoseTNzG7o9jAUUr5gE3GhKP8wKvKuVJSM+BgO4A16o
NXn1FstVQYyo0DvUbKfrHQUBRA7wyxLjnsVlDQp9ioFHEMWFGxhLHRlv7vRF87eQpdzM/SXfI115
aoXJ1nUxj9sNHEVgL6EK6Y2z4L5LT2xW5bWAUEPvVaKLq8RwS4s1VwEeAzmcmE22jT8oS96B9pk/
8DS2Hykdy5dXQN6j4Vvntxy/8QMb0P4NwHf7OEMzr3eMXkDuWI7iLwYXyQfxH7jh0M1T6e8bSKb1
qTHdGNhG68EXPAw1q6CLBK0/QVYKb4G9//e//tf/+d9f839GP9VdlS9RVf6rHIq7Kin77r/+Lf79
L/YK2397/v6vf7uONE0hhYe80mXkiRaVf/718ZCUEf9j6z9iM4m7tsvFvnaK/noEml+H8Xj3zz9E
/v2HYCHRNnErlo2UzfnrDxn56HjcFJFbamHSSTbG+oRUtEfa4zHW2v1//zRNTW9pCe/J4Q/760/j
UcCAqF0kcCb15B4fFnj4xfaGC4eFw+8//7C/f36WZL+gXeUh0iPv8a8/LAOZzyKdSDBUaC3eJSI/
OaMM5+2ff8zfP0FJPKttUr3ZwkXS99cfUyOvAhDlCYhkOM2ugXao+HVCnK9Oi9Bh+PjPP87a/n3/
47EQnue6RH85EiOXtKE2/vXnLcwTB7L31H0JAR0vAuytjlIuGhgB7mbZNdOR5Sxa78Iax4bsBxtG
aOANYf5psJ+y9+4s44wtWyTGkSXM2q0wgsoIbsgoag5mlaYNlAXcP9zUx//Hb2/97bfXwlO8fpgf
XILgty/tfzzUC6GnqMlWdQ8osiDKwAEOtJAQWTC9i6/XShV/oBZuQZkp1wV3Vw6ApJ7eamGn3cU/
/zJ//yR51DxtmfS0SlJN//V3GRZKalYC8UMZuR1pViJSFGyz9WdqYxc+Fdaj/8vZeSy3rWRh+IlQ
1QC6EbbMlGRJpCxb8gbliJwznn4+eHVJqsjyTM3chV1zm93ocMIfBI2e++ujWhcr4DIW/+HE4Xyp
5v30nxXIIpQ5277rDrise78wcEo/c5XSGpn54xSGOtzaH64PqV+uOmM6hiF1k4Ogq/nv/ztmOlvR
tkIcRr6NuwfyO6IZims3nfPMw8+oX4PTtbY8zCnVWnewkuJdwyl3Wo1u71eovTXoet24DdzLlbB0
DJtN17TAWChx+quKCfzx0NUoa+Gg29gJql9sjn1vRFItadJm6BlKbiJUfTNzF4w8xMsbCzN/4v8c
Jq5YwcUA4hdEi3SVeX5H2A0qM6OnHzJSCVLdogutLfnxpL2ZmAQ+T03WZ9T3O1To62CsAyyIRJ/e
0eF0RXxnBjFMQxI5lSIew3UkV9d/oDrbo/xALgqkGHjeXFfnh56uUZVXnh1Dsz74falP0Z3VWuhE
UdAIsEztIT1pD7Iau2E/BQ7kXfptk60vo8pyrYNwehfl50rF9AoyRD1geWQYOb4QS/r1PVxytNsp
d/V/KuSesU0tNTr6y3rsU3QEI0SESNbbCKHVEacqb1jqsmpesCoNmhLCREE2iGGT5jQrw9f0Hb4g
qt8MOmHJE7bGRbwhmcWYDlBfNx4c9JB6pKWaoFnDRA/6dZSASbnLvRAsBtjK/rPqEC9f4wFKz3wZ
kF83jy03rzwU8d8mb6JFvfWM5S4Slxm54rREpgh3NAME21abYqEd+VXJm06haC7C+6Q3KunDbtfD
FE3v2nJ4nDRk2Z4BuMHrvbGdz0/Z/K10KVwpbOEqi8f79FthXyMylDf1Q4/i5QNSynQyZhcP7FxR
qlhmEtOOVYxgeb+h5OEhqNmXtJMCe6NCJBo+X98688443doGu4bX1nQVKA11dtM2eS99BFPKYzN5
T309BDsXDvqyT2o5cOjjP47MEADtvPzGbfPhwEoZOoGFO98np8ug9bJA7aiojoh0BTsRYXxvZzWF
t8JInyMEad4oFPGHFWDi3fU56/OVcTZpLleb06wr24Fgfjo2kDD2wjAGxwIgl7siIsZHdyjg84F3
BtIBhjMxP4edDhQBe7NjD9j7a+JG6Y2L5XINTGkIYRi6Ukq4zvwI/OfCRWAH0GyuQWSx2enS042F
nqTjQ4q86RZzgPB7JKxgiQ6z9uX6ElxeGNLiWbFclt6lAHF2oyFZMCFNmmsHuH1DtEEIPBgfSKUj
uZLSGFe6RX97kQPYv3mZ/p3V6eozV+AnQkc2EEL92TMjwmSogbwmR1JRG3ukzoSitBnQb9MTJG7Q
76UZlPDWg5vFHylwZTa9DINqq0UzQiwKVsAiIyBrWmdYO9do3eG7U4a+9jpUuBtFv8cUaexPY+eV
xraP0j7YNr7h0hVFVQ7D0aINaP4H0HIXVoFdHvo/lW4cKmBf9/RusVNMak4hTZVQfMK6xCCjhug+
K3lNwEqgOeLVRh23q6BeBXCD4LPkCHP6FSoP0OHjtv5MYJY/w9KcvnncgN5B5WVpbYdBp1jbQctw
N6UUUb2tYZPS1m4s8vPAaoX9c4IHm9IggWpzpyyFKgRSJT3/XzOIrGcaoulDFvWtth3RCwLfh2IK
sNqJBWvuKhTMsKtC3q9d2Z3p4PRcGxalLdxBypdAo1b8jI99k96jrIYfDiUWJ/YXueo8nBjhMoTh
Qz2kQ7yxq8E5Ih6BnKodeNVXaFFDBNMRGd13ZaXqG9JtqBnQjaoxIrcza9uGNP5BuqLUhswHojOb
xhD9zkmBL33p5VjtQAdHoEktkmfojoR4C4hXY7C2Ij2Gz4qZYF0ZcEJrGf2qaOzgK4busZtt/bGU
5Ten923ruTKgAz3bUQ3s2swDhV3yiFj6uiYiQgUWOBGiDWWfiU/05eyo3ExAu+WqwkvHWcIX4kgP
lBib98rS+/zBBpxwr+O9bv3ux9RBACztvxj5OND9VpReVj6OZLh2pEW/hgxrAAqCy7aLB5skaQnI
OaiXdPBGbSmSybkLIFiPW9U7+TccB0Dh9HDIvlpCJchzahbanRbiFZgFTb5RjVurN0T0ht5r5G7R
XS1GuMQlOOUqd7CRiBwVoNkz9j39HFCrbrIfzSERe2re3Y8ySX2KYkiRQ7+UaFC91r01mQ8txH97
ExiAf5EAazo7xeQ5MmbLS9nd63Zqy5dm1NHpnTXT9XAlU9can9gISfq9huLsPXqDkfd7DcAmIu2w
t4utTfcIwqfex+l9FoeN+qyk73cPUylUveiGwPg5oUzC4eopfdz3RgqVeYkmRgnJMUB5YDaPLLap
DRz7s1ZO2uRvLBLXPRBaYBibOaghokpt8TpohROgTW0Vs/+Lp/JN5NTGkD4i+toX2lqhBGACGI3r
A9TTKHk2sEXBrzxONe/pXy9JWLg09QjCke82xNklOYAdyWorbI4ejaVV3ebOOioC8TCKPHiFcB/f
UfCV//ogc+gIdZHFAMPl2PLsbYrtEfuuQnjHOLHaDbro4WcncvKfKDph6phznvV7+BvwaBuXwtD1
GV8+SErBIyXjANVFBf0s1k4dgRskKL8Dm3mi/to6QwuSlVK4Sd8+tOQ2ACvSPZo0MPNgVYP4D3bX
f8IHj7OyDV2iHogqCGilswWw6hTh2SEMj9QDCY2QCIifahfHJpmWoAygc+2UOaIUAdvrMLhavdbA
yd/IQM/SdYI0DiXlFDSBXd5m9yxIG6DJJa6Op1miUuQPUM6kKXtHk3b0XqlUWfaNSOAs3fs7HuVx
YiHKA5ZxHsDjTQ3xGF/5oy1EcMjBHvxuPJRdLECiT5BsdPPfw1BL2I4gAtJ5RhzzLPDrigZHczPL
jzXmTNlOgwg3wINAO68q89xGvjlwnMex7L/ANYy2HbhcaKDEcQC3Mbq9/tEv950lHMui6sO2oxwz
hyv/CYTg/0xuoevFsa/y5FuN4vEDyrAKeb+puAdJMQ3wZLkP+kFrb5y3y0iIUMSypKKgYML+PTvk
NOIKApIyP5ptHT12rSlWQ6/a74PtIDyYKLJaCGLH6/O9/Nxg/2jQUidkk0txFgJhVaRV+VhEx64t
/eciRHd8AYKMRsMQIh5GBiVubLC/8ziLukxJwAuKg4vl4mjjPUScQCH0EId0nSj1ooe9DCwH1AO+
m7EOxA8Xugk7RXPTlDhic3N7gYtBr65rxUPh0CPc+o2fl3d0i81oVtznOUZuaUJ7PAVGxbWCOyou
HKPp/hpt5KRi2ClDmOMdA/MCeEFYEcX965VlcGIMm+tZ8v3UeakIKeEc3lkXvYDmT6YVsKxyR0dX
bfUCwzfbDfN6YVMcEiuRYdN3/Tue1SbYrHM1j/uKWMKeE4rTfUtDEebyUCQvUgU94H3BliFGehBD
gnQdqsiA2WLzyQSIcqeFkf5yffi/xcmTj2roc5GMfwrYhZT6TsenOoyWDpvl+FdHealFCZSU3OnU
78HF/46KlQS8Iex6G5VW9hmRVUgMDhfD6+hl6aJBzOzL9Z90cZy4u1AtnOsQ1vxynu/sGIq/lmCg
FsVhcjRTW9uh2IDxmFFKtYviznvoJkxsro96cZ5o83J0UZyg525Q+Txdh8k1UZnzpTyWnuY59yPU
3QevTPO1kZdujA+K1v68PuLFA2EYjjUvL+B03ZX62QMB3QxgPRTmIwC19HNd4mppg1beoilr3thk
l0tqmroySdItnmTDPbupfdBwHaxZ/wUuU/U174130MUWcrImkO/Wa+OZQRn9a3pO/Cp5hg2huJgp
WZyuaIUtD06jEGbD2vTvydacpcA8iQDPU48IWdr3ZUbAt+BkdzdKn5dLy8ggzG0uSMoj5zfyZAz5
ECdt8JJTlcEgxUfqV+8q/wnBFui517+jKT4YDr6aC2lCcorYu6czzdnMZE+hfSTwKKsD9Iu+JM6a
4DCvEU+X9W8AwV73GaSFANDk6ykFR4JvmtZ5O3QChQQXzH/dNHq2sYxC+4XQBA5rdRimzz3mkN7G
bDHBhqYEOoTSWzkEd6UT1yY2DsLGtq9uUUjGT2hW024AB4YzXyGt9n2PQM8zcbje/gRU4SaPsXJK
QX6FyNLwBBUPm7pGMwuk//oaE2qTfPpLkYbpK8aRAS6jYYgKzwQbF7MVBM5/6lwI8Sq3osoHsVKb
HUokWfxYV63jrQipBT5fQVb9dmo5InPQ1kXzCTCk9h4p2bWPejzUX4Iq196crK1/JqgYRmt/qKdn
S6UedoMdoMYHYbbqKId0+tlTf3sJ0gqXjrijqAyscKBBHxoGkof0uIJPvWmE3qIX6NbfNWmUH1tP
b5t9ltWTWuX0JJYFqg7OHTB+fIhoxYNRkOjCp8CxhwlTxxF5Y82Bd/oFRWWgWa1fF39ABsJfhl5T
1dvEEX3wkpGza7+BnZX589jG0YqAMh82yp3N3j0KLA+IFMEKpqTb/OF/0jgQXvY/XQtk0lo2WAMA
TBPdq9bDMfyaIx6KoR/vwh3emibUz95ro9UY6O27yZueryOos/WC0l0N8pJirLkoQEkRMvPn1sqA
oYBCuhHnuYWhoU9LEwsrw312yJOGjSPysXqQVC3CV1VHmGl45HkD7CHfTHbDQKy2CPDsspdK5mpX
5Rl6qdQa83zRQjGRWxWmafupHKmaoCaFfOgXW5Wxd4cZJ2zJNWj/EJFeMi23+JYaM8ZXwa350tqj
F6+Aq7XbDlc78wURpVrSsU+qaINLOaB54tMRpobhkppqhjcNoDNy542yvWv9BBBJ979BBP61pGUO
ARrnyuhe6VY2S7bo0AVSp03zfRZ44XesvTUYmn6okcR3M3x41RV99NPnmcLGqS2/pUmWVjh/Ftmm
dwPkkaPQdz411YR5belhUP1G4TsvVhTtRnt2JkL4wmb/I/I4umP4tQMp9ovLv6kPLeTmR6BrWC8U
QUq7oOVya+GWNvTDkIXX3xAObcQz6iMWHXs7tKyj41Huf0iQmn7oq84VO9JAbhGqATEYCLx1g3IE
iwPh9wmq2DBs3Bni9pp3w18pJVsG/YKfOgrwrCnNI4gxWmZuhq4HU+khi93tYElo8DS6GCSlbdf8
ohoFXfUpCqrmDbwZYmEIcP5KdDY38JMIac+6c+tv0FSH8AGnsyjfD2MGr2Ua0cuRYTSgOFGjTr0X
g6d1RGNZ+KZa/GV+eZXTSIoBLXJGRhsZP0vZDN4uLlos/ZKUyHvVYzsRAt6iI7hHKy/BMAX3SHkI
XFRRl7FZ9ejD14Bj7rqm9KeXqFUQDCFdN9QNlaXF2xJkP6yOplBfBvajAtDCa7GLR22gsYhBG2CQ
oIs3URGGxVIU/gCmn8gchboBiN9KdI4n93AeIySFbKiIrCBqaEgapYZH7S4J9VXjVfLRngYbdHAE
mSbcEK5alAhlUrxJVw/7Rau8PgcVZeO79z7x78dnCo7pJiOAUK+N6bXtp86jkLZMdSertkNqQRWU
vmF9gScIA8qTVfWpZVXxeClnn+Z7s4B1sTE6yhMLqelRuhkUyi+oe9NAiGUGmNypSF2PrtWWXMwu
1jrWcgDjXKwg8GgIE+Wju+ZfYJRbK2/y3/EY9r9BxmevJkKF7Q4OeSMBhwBd2/mlmOqFAPpEGd5W
9feiMw31KMwQu08DpzNM58zCDO7GRkAspEiIBuKqHIrc2OJBMMtmFUP1J4e4hdF4kmu/tUr63X3b
uqpclxgzBjfCFP0yGEYX1XLmAJCuPdns6UNqF0WDYFcHTQr1BJTw+szZB6VOQhVPsY3+lypq6w/C
POETZS5Nu/NNTiNKvRWNJxBYcFTjKMa8I2QnrVUp098zdZYKcO/B1VAuyiPbKKz6B3tEFvjGz7+M
shyHHh9hK7pNuuGelT58y66xkA2ql1kcoeC9at31kOCDrlmi08ADB90KNz50d68HIJerRsBquDbl
eNqLF+0gtxIaC9cULyYodp52eJLptmkxQl1MGBhw4zZYjwADG/u3Pm7LfiZR+cONX3EZQBM6G2oO
oolp0XI7/XYlJdgERbb8ZcLU60fJuJjNBrBz2iDXlsYwif31aV8ut6TRPDfDaO2S8Z/Fl9LsJas5
mkdwAD4aGyoqVkI6MJfVWB8xLEb3ys/b/p/nybA2ZR2KbPYslHg6z6kCA4xAqnmcqcXgLxEI5klx
HuNkSh8tK3/591mSC1EMdhSucuf1NLj7Y2YatXnUHKv+Bq99doMFX4TbFcXeVmX1rixF8q/VFLr3
lqKvY9OrUZDhTieZF8iURl2QvGDpgESz75YoROZp94S9K8RbbUTNuqGvtlBu7eQ3ztHlfnZ03TDZ
yJCDnAvgSZiKjJpZ5xzbvgBUaUn6KYMBvLkyFcIObSwBR0+UFZeFPnlfUX0Hc3x91T/4CSaFKAos
lDFJQ89yM8AC1YD9S/bSDDG2pn2MllSPgRWweIxbaY6j8+ojvvMGhxm7nCRW3eP1X3B5nLgKaeiB
yRIIpJ1nT9RwBcJtdv1CmmPOkjD97GqmyztY+9mxNqrs9R8HdAX1aZuPLnnAuFNPP3kpangJmEy9
6PDmPpW9GFd9KNUdPZ3yzoyc7kbCfVmlpXAIEkJR1JmLl+cFSzu3oOrFCovNHFcVekd/3YHRxcPF
UNN8vGdhJL/2k2N/llaLqi3I4fwJBrNUN9LFyyLI/FOYN5cI51rI+ar5T/HQVkVjllHnvcis7Tcm
9kmPEOyLZchOrGmoZuEGqSNt1fvCe08MBFZDvTK/gVDXjwVKj+6N7ffBD1KUcGdIGd+CPvNZRjma
NIAc7rfPiAUrHIrK4L2FTYAqtBqzYInHWrgqwTBRHjOm8c73ISGvYiyHvyqjED+aDoWq69vj4kS4
itKYblHV51tR8DxdIoCzblnpATIVJdy4BeoFzncwx/03GUzqgcvibVRoLeWtEPs4xMT5xpKcnwed
u94gPnHm4RUX0+n4LnLnKmkB3GplWAR3sRdWybNd4IO9g7GNhr5dqMC6cQjPnxgG5VSgCG8qi46K
cfYZMj8L0yhxnOcYmf5fTUPWvK35U2NrCN6AtTUgSbPB4LGsblz75+Vs7j+DwhDAO8OgQn9+AQEu
BawG3fgAgMX9gScVvqf5pMMvMdzeXasp0t4hJ2s4lVsgW/fXP/YFwmSGaIJqEIBJgf4B6zhdbbB6
kMmU8g95Vg7fB0Oz1rjnpsXShN3ynvh2s8V3RDtgMBtB4Ixb5JK7aeEQgN+qXV3cE/wWiut0NRBJ
BVcmzy4mrfRkDcohOSC0Ot45KGpBZDeiHSpW0z1iPuB/W9f18fflad56zhR/6arJM3c31mQe57+V
UoanSOtaYEpZFmr3p2sCl8Fse4rFB9xJs301jumjrAabPBBw0s8qdvTvthzqFwD92m8KlP4advqN
S/pyW1jUtQQHkaoWnaWztXBjdFKjpFOHtqO5ubQyuLErsgTxWgk4aqtA4mOD7Cw2hAv4Le0tqPDl
geAxtCWFS9A+BFPG6Rq0ydSgNCuGQ2Oa6SHWh3Qz2bNFpAfvODF7bc8S3Yqr54U9XXiwkzYvkg6I
kZLe2SlEfNDsCuylD3UzIdtieRm2fX2itD2VnejGPXdxzzAMa0vwA7SFI3B2z4XgBSrstPQDFm2w
xSxKuIsgrb0/IUpzG9+Uzj9GO/O8JGAOsGIoeBPHny5pnQ41hDPAXHKaXLQ4puyTFYCJfwRw0e3Z
x/EXethqTQ0XFTxnSgJnfX1nfzRlbnUCHVuYSp2//DJHjLTCx/IAv8zHdMuruvHRb31942Whru8T
WnjJjcb4xUZm1grhUSr8zJmU73TWIciStI5HcVB+Cw5fwa3YUVppEfF3Ott8oIoEpT/1PJRkcy/4
dX3G85qe7ChTzG8JVzrFFgLrs2OEEHKW2l5hHjrsX9SiNIPqayFtsUH6JW12vF7RNguoUg1BaiNg
NWo3lvxiS88/gMYdFCxOMSjr0+nTbCjEqBmww+n/NCuJXaHcw5/SFpXr4d1wfbp/U6Gz+ZKTcXEZ
TJuW9Nl86yAzqCG57iGLXKBZZdlBFFwhod8/AEJosIytY5jVqRcgzYYVBYDMHLkS7QcwEtOkYo2U
9q5FhHyNIlUYb1qoqZA9OhkAW1qW6Nuk9xDeRWGv0QVB2LgQ8KrySJElFTbye4WBvwriadNYLyYL
LCtElzAFhwvpmJJ4WBSdBWfMwfJ2UHPQ37iyeQq7IWpuxXrm5ben20bSyF1Cr0+e7by6C/H9mDzr
kIwDJacuP0SmHOQCHw65wuSacD4IE/u+xUp3jfpav5UYuH9HSH18c308W0CNils/6uJtQRR/xmzM
u9E0aNSc7odAGp0KzHg66BnF7i0MsMp9gLaHMThM6UzDFSgpqDJ2eumui8ZIta3PLRYeI73ItBvb
5eKS58c4qEjBiRaGa5zjKkG9odqI98PBMLIAy7088FbhOIzd0tYLtXbm6lgUe+bq+i79aFgX5g5F
BGIe5zzmSArfbqWR6wekXoXaIztggVLPA6rWZVl02kMNIGpTl01zo1H1wWHkPeMWmF80Ms757/8T
/Q+VMgIQfeIADC3+Y1UOVgWVhiRghOBeeWOWf2kaZ2cR3CIDkt8S2Z+/ZtSNMhdXD3HwYIu8+6CD
0D8iL0N5vUyCFUiBKboHuI9tCUI5eDv6PQ0LPYuqvQ66+AHi/dg9h52w3jrYitDatQlW7OBXYlVZ
TTSu+4JuxEsLNDtYNkEV2qvcsctdOCncbfO4yNyV7PFt2o1VN6Pe9bFBOSIwXbhi1z/pB7c86cvc
GIMLQHPr7KzpGMy0VTeYhyJy/fWsmbS0zBJfLXDgxY4SMzYdEx3eP1oWyN31sf/2T88Xmpb6vMjE
8NZ5DiVBzMV17RkH3QV5QtXUjb1yWTtTV+1HINLmC6Id/RbXelN8oniYfXKpYGGKRbp67weTMyLJ
1vSzMKim0k8wEvunOM4c48aO+OD55ZGZqw30aGkanb0Fuq8mTNUJAKrRFl+gtWP0FddDu0xR/81W
lVOFL9eX5vKzAJql3W8KIGIgOs5GTJE90NOkMg6GJSb/qUXt/jUwtGRcDXanNyRXQn8HZR/4e9Ou
5Zfro18+vpRVKJ7xT55eyCKnx21sOhOEH29fO5OEahRLftqe6tDEBZellXiZU9txcd2iPl5rGFVe
H/5yuXVUIagwc/SIt9z5GvrPaWeWkst1Mg9+ETbrDtFLOKipge5IHOr0GmQz/fNjT+Cq04F3/0I8
ztvDQCdbZBzBzXihD7khtiVNQGwc7CWmrsbz9eld3qIMBuGHDIVFxgH3dHrjiPx2XWTq0IwBTkmD
3Wh/6KVAArBMMXwaRRx8Tpum218f9vIOhT7i6PzXJl10zufIkkZayl7DeEWLf2iaQ3UdZIt9hxcD
HtPXB/tojjNkBiiDPruZnO0gg1YNetEMViD9gkD3oGkHq/PEE9hTv1gGpEKYy+N2c33Yy0yUPTuX
uOc30bIuCvxGEAKByj15QF4E3/lRQm+DuIJWjgrxEM+ytP5V04SlQquF62xS/prkyHj/f36GPaei
pknArp99YmSuEC3SbHnoTE0HKGTGGwsyBGAc5NbusXGA4R2Nxc8xCJ3Hus49qjLhrdf6skRAR4nL
lZudY2pROzzdaJYqsUVxLJ2PULdYW450w7e0mHx3zX0L0LSrAusZoyIrIyjErgpSMcIpXChBMqvk
lOPh+rp8cLBBUunwdIDcAsY7+0FoE2QJmukSefo4vBNVGGzgphiz+nL80CCJfePevtzy4KUEUTMY
W95zZw40/3ORBBHhbqxa73kqeZgXdZUWX0WCckyGAGp14w65vDRnLC8Tg6HlKHRtTgdzvTiAn1zE
B31AdfqpqRAV3pI5diuU6gK8TxE5t1dZUJbvljUlb67oQIH887kjQaTvweUN0vKiYtuYo9JyNeaH
vK3TH/yeFts7ZFeWcZ4609bzfOM+RjrsRjx68WG5p9ntM86UXJES7encdR6lzu9pgcQDct0bFwol
hcc9ZkpFvUF5Jrsxzcvx6LQQcdFcIiUHTHo6Xg7XbZxCw8ObAnOpfZHnwRs9LQxbgFAh5x3LYbrB
EP1wSBbUkVxpNJfOhsxgx4FbcNxDrZqi3eeuCrdlYrtosKls6HEKRMj/xrJeFJk5vmouMSouUQq7
55FoYCW49Oapf0zQckMTaRJZ9TZ7p0yfh3qQEa4zulvfGaWbfLKpBIzr0fVhmUFlSYd92ZTY5HVI
u2s3DtbFXqfPD1VSoDiMWdVlchyMqiD5cg+p3bSvcdWnbwAh0OwTdVjLpw4X8u9lH7TJAevFbA3f
PryRj33wOaj3IispqLZRGjkLkDo9LVG9Hv1jF2n9neGHxju+BTnULqx1EUZLfHljz12EZMyZVtMM
V4eEDMT2dM9hhYFxOctxgHI0afe5maT7pHAcTvOAZAV69oVcYYqFWiTZBcSR63fnxV0mKanT/oBG
RvJH4+l0eKxIm3gAhXIMygYHvR5BrW0NXj3Yqg7Zs+uDXc7V4tpknpTyKa6fZ+Cd2YSIVZXxMdK0
Zl9Q9vs8qdL8Rkb75oKn2gBBxTCaBj0d7OtDXz7h8zcFZQvUlm71RfZv5mDVkd5mbBrGX8DHy60+
5sih9Vr1bgUqB+cVhsvG0ypExrLwzwCi48Zh/+DgzcB5WgoUUGewqTxdbewtNIy4O/tg1gMsnkVh
Ns1LOPiaenKwjpsW8IqIXkLqzTDtQax7O6llaB7pZR+hDmcExkM1C3Hf2PZ/+xknKRP8TUjqCiw7
TIKLAEeDjYTlc+QemkiM/nPk2z3aU70/bawUPeQNhC2Er4rAF4jDWDVyiXDMa/TBKt/fObCZgcFg
zhvhvuOgUYexCAIjRZkX976ySD6lP4Iej4DEblrbHf6ALuyeG3hX0xFp8wLLSkuUxTopTfN448PP
FZTzqdFPdXWuV3zErLM1j6J40u2m44DRNanWoW/aSxw6/X3DLUM5OfQhyOmSDgfN2PtkNMbtZFfx
g43W8o3DdhG+ssr8EMQJLElnwzrLQFpeHdvyBg9RWVOlO4ii/hfc/Cp7XYve7xap4yBy6WOJ/XJ9
ET4YmDeNfjKoXFKRc6Yuyptt7nEDHVxV6TCZjcR/C4HxdVuINMOS+lP3OfADbbpx6i5vFwIy+O+K
Vo7JxM+qW39FgiDM+semUXoKa0wvl4CsS32h0NG7UVm+DExnXioYZ6Dc5HjiPMFziqrJOhg3xzZJ
/N+BZ9fxFlFks3nqUaxT65E2+kyVtrTmIW3wz3sBdIQYsqnHKODVotRuHKuPLh2ylfk1myHRlJlO
z7uGbqosOys4hghrvhY85o9tLujQ6Oasb9iEJQKy8bBPU+T8Afl2wwKvomZ7/ev/ReCcHYG/3SM6
DmCUyPxPfwaeCeAacNQ79FqbFXvUcXFphbhoQJ0H8TKt0zDvQJ0hEQjQsLPVm69qgIEFjujtbsi1
zHv18IfDbkom4++hN+HFOm5pPxmISzxPehDgztKJrlx645C9jLAO1dLBUrx5BL2Cwl8rU//T5AfJ
b7sl7oBYnJkPlQsGeuPHZhS+OAKd3aVm1fjcQdofGdyJoV9AE/CsOx1R9bVq/bDa4IiBbJBXRo6+
VXmjbdvEgV2kPHhp1LWE565oEOfhz0gPyl0FpgGxX0QTo2WNwA2q3wgCORt2LKKXrjPG+n3r9pgv
Et5mz+UYdeNDA2W7Rx9eC8o7VGSE+d1UCYJMqPwZ43pAuwJ6aeDg6eOE5fSEDKP5rXAzHf+WOApf
r3+8v0nd+ceDJ8LDAdQJZLt5+vHwP08U2v7eoZHZ+GvM+nLaBo5m4d8KtBjtcriNWDeNDfq2ae2k
7Q+Dl+yvthHq3HHdVJj9dmXzKAEyo4Lo5O1P8JpluMQEvi5uXHF/9SzOfi71B4d27Zwv8JNPf26Y
DR26a652CKYs7VZ+i2vvMve9EeMPSt3BfWd0SfnkN7Vwthq9sQryek8iU6cYey0KEMTkVFVvokSu
Da2Qa7Z2u2uTOgKOjpzjj8kT7AMzEcV3vY/iFxtTMiSMwklgT9eA0Fnnk5E+qaK3QG7GlmLgOo3w
EewwSWCXdzHKwS4tzH1Ssl6LIujGct2ggXTr/BtM9nwxgLmQIiIWMD/9p4shqMegAeB6hzClJved
hw5C7iIHDuovqmYs5FuGTjqeef2YiUe7atw7XPC0/A4EvOhRb++a4i6n6HMrhb2Mc2f6voT3hDgJ
JMWzi9lqbIkck5kd4wBTkid8c6b3SFZd+FjBW9vRoql/XN/HlyNSjKXqRlyP5JR1XroJBhNnodhN
j6FfGwKqu0E8k9pdtfDr8YBpUXzj7floQDrmXHfAKChFz3//nywdowfdNry6OKLQ7+x4AaEtj20S
/io8jN+2ovaKend9jpfPrA0hSVHbpMt3WXhOfC11J70tjnBuaiyVU/u9TswJe5U0i5YmynzlooLA
f2PYy7SJ+IaUlX+AnL0IK9IcV2oV2tmxd/FefMSHrsPqxh3KX5D3AeIb0pkwBu5h9S8mpXVWtFCw
CNp/X3BOPMkbfDpwZO7ZnupsHBwqIpgjkBkI3KiYrrkPg3dLeqgyEAveiKY/+MAmlVzaZrSrHFrY
px+4GfxeA/VQHXOo9Ns097652AQ+AMaut+j5BMfrH/eDx5yp0cBh24DKuxCWymjQ9+NolkcP7h5O
TiPeJDghYPi5SCpz3FTEG8GaGEc37kF6I4uruhw7Vn1A7fNGpvzR3F2KXph3oNiD9tjp3HEjiGFV
dtXR97x+6xtT8WDGujmBkcif8AegUXd99n/pgKdXmc22JobkFINCOa8Z1FEkXcrz2dEKJSJSXoDh
MPWxwd1NBb7yyHnOqoxj7TO0gG8fAhP18ycBpC5DkdzsG1wmSwdOicg0E/6TjhW1C7oTwR4Zk2GX
pixWtZ/hGCXaCY+ylmsEbUenNeHF5HG3CZCNxSnXgZ+x0iIs3Z7dwZY3HrAPzjD7lwKfK8F+gVI8
XVlXRpo5WE1yLKs2+SxwXNskqZYyoNnfFcUU73n39tcX94O8kG4I6dccKloOd8jpoKmBdWflTfZR
AoE98jmrFVKy5reyr4ytpdXRVyPA8CpwW1ba963iroRZa6CQiKwn+j76+M9niyaRAYmdN2vGmZ7t
r9FtQhuvIPvoh3qcLaoR/b4UgYphjV6n8VDEgL5uLPzllp6ryQL4vw32FlrF6RoEIVZ/URfbx6TD
jRQyElhnFmF8DSMR68iVVsON0OoyO2FEEwWhud43Y8lPR+yhFztJw4ixN03vGHLJZTJNobWoyqxb
X//E9PP5t50cIBi/9Prn949ri3mejuapuCTIC1xuaXtqvweyqTssRKIkiX5QhcHrd+NPAdKgZd6E
Bpo2fQx/AxknX75yshP3DeiVVosFJwrTUyC6GoxDbDySncqtBHPdip4y/eGoc1Z53Dv+d0wFUMdS
yH2qZYTyXbUbgsy/GwRiPQ/CaYi3oB4N0H3SXn72G9OXjzNlIV4Uswk9C6FHLRaPxHk6MYlRjMT5
gHT0ZIXiozbewWQ1Phl+Wqt2CbpBwFSTqjXIKEfXeNXI0XgIKCyAZsUFF6kgiUqVSk1vA4McxUQl
KvRgNUwjvtqd2T3OAX28q6xIbeBcBc2qREwhW/Wcx4Quue+iAaMJgMLLHmUf8dqWZiMWMSGntyz6
ajo4Wuna60S53Y9AIgG1clSOX2PTixd9UPqI80kmO28fRXnhPVgBBnwE8bo6/I+081iSGgnb9RUp
Qt5sy7bBtQEEGwUMIO9T9urPk/zHdKkVpaDPLGYxTJCVqTSfeU3uBi0m73qmfbWKtJ12dakFn5Jy
HMxDPhst4tKG0H8Tj1rGl4JjWN6js42iWZ/O9U+kO5sfTUf17NypWnvPeVaUXaKHGGikaTnFz01J
v9UYusxHO6l+iM2wntBBTYNH1IAtKHZVmu7znirdAdf19h74cZns43p0Hm3Ibl/w/uifUycN/utT
T8t2FN8L/HL0MPQrL/d+U5nUgiN8jzp8Kkq6nPs8JQ/AeAKq5h52u8g+FDjKDB8STIR+OsIhi5q0
hOpvbaBWvlMyeLq7qNOn8DxRLqwOsdeqAlJW0f7EqqRx7yMtSvDoxGIlxlkp9jCjKxDPf+/OgfAe
HPjyMPjV3L539Wn4TLUTT4/W9HA0hTzr7RuEatFWbSKkXad4qh/sucA+AHxcKHZJYlcVyZm8ADDN
bJ2dqnTed5QXyh9dpQ/pByYVHVDFd7vjPATRXQC7TN+Zg9oNT5OLfeUBz9dpPDZBWv+uArCjhHvq
MGNj6XTZ547moQ61EHPVvdm3mvOMmmXwc8AXRXnqqGvj2a6muF46VRdE5yhH242CzNQ3iMeW04xD
fI4HDHYJFjZCFc22H42gG7Jv6R3mxwQpJXm8QkTz4ljgudDRbUeAZow0cjGvgjGCrzP+FYlaw8yx
9V7z+wJ+4Detqk39YwjDo3syWH6fCk7Z/zQjrCcx2fZavbyNwmx4p/ZaU37HEa/sHujEztTVhgZx
IbQ4W+e/rg2T4U8bxab9oQUvOp9yMy+mXYXA/12pxt64Qw21MvhEIHuttPU+Vrg1WPdYIKvjfZf1
0n+iQZ5yj+IyWdMhgF/7AWigld/xP2ZHASV1tPcgEalOZsRKkiBBrHCD7Z8Wf8mtNEJcR63EbTbX
eADNQkzYI4G9QdE4xFoA2ymzdh7BnIW44Chp6x7wBsITQjT18LHBX1C7Jf1RznafWN4ZAw0cRgWq
T/B+uynuT4UnUBHS62wCrB+6bXhrz940P/dmheER8w3Kz0mSjGSTWQOOTKt1+5MpRKgdzVzkv4UC
3XrjqXwVMPBqg+KQmAa67vTAL+91g3JJhWLj9KiGuvUQANTFcpj9h/w0Ws135mxq8TnIgnQLz/Dq
+aJP5QLGpZUjdWYc+ecvEhzV9EK3J8F7tLNC+YXs/7OgZBEfdCQz2o3w79XjbEEGIk2k+Sfzt6Wy
kGqiV2BlhvtYFBiil9Wc4wefGfUumCzrURfNtBHgvo626UfQpZIzM4DGLUleM5WlzK516NcwIo4A
adUP8VgWv7rI1j5oTTveqXZrnLXZ6nH/QvkcX6De9K+/2svMih43iBVql9zqsmcml+XFEuNbP+CO
5eRP+mSU+s6oaIJpXRn/RGY+OTVqQio1o/MyQiweQDs2eAls1BBer7zqwb2ndm1Lqt9SjDcvtQSd
WjV70qquDk5qoo+/FaxdQsy/eHjvUOvSN/LJ14VUicMjIGXGJLTkO5fTRrOla01uicfWiMtdZkGN
TvBge1+3NbEBajvVhwH1TfcwtVn7syoD6fpnoiyP7wMemde/wesFIIOHokOuQzDqLYUOEzyf8lAv
xkc8Ti2UBzSstxQhTAT+hfPgCSXcQHusnCtagOR3QIUAFSyFUYpYdeasM6ZHq8rm3VBH1k1upMOX
SZTBFt9neXnIDUZ/n3KIRF2i8Xy50nbiKvgihuVTZzV6ePAM4YG1rJGt8pxEvIu6pkHcu8x/X19T
l7/2ZSzKsLhj0nQEe0pteqmSHQ0VKpGNXj258EODj0FRsJ84iO3X2YjCcxX2ZXjIC/Kt9wak+6/X
R18usBxdEjc52KDfaPkuJ23hJwVU8YkiEIyqvCidhzTT+1u77aF0Xx9suX3Qt6HEhb4LETl0KmMR
5DtzivhAmjpP+iCk1YHpRTtgi6N7pI2m/zRDjL03hnzVTaOTT1qOuA5QT0hlyxoo1OyhjBqvfsYY
HILELlcny0AvoHASwrI6D28ARw7al1IdidWJ52fvAF7G+FmGOp3Pxg0xrRnb1Jnx31JVTC/HxE1O
AYv0zjICmwfWwLENBVt3fE+G3eNaL11A9li9DP0vVQnHryiDa9+ybhztp+sL+nrLMjmI2iRONHFZ
3Muvhxg5FmJuIZ47lJH+SKjiu4b84DkV47RXxta+x8Qy+XJ90FeYTgakg4TAMeAvbsJXyMUudKvZ
Lcpn9Dmbap83AV6WnROHNBg7x7qNULs8IOWUh6d8aiznzkXD6aZqlcY4w07pq51md1N1Jp0db/Cb
zsYbHXef8fH675SP/eXBkjhiLiqiWzhLy2J9bIGHQdJTf8IntoJVQK1EnA1sFjcuxddHiHE8lpUc
nFLjEjauiRJBS7r6T33dJtMJd+tfFoAzvHR7lSbHv0+Ky5D5kMJyeJfnNU+xHENg6EkpFBQe0rCI
bh20JaaNd2dtUi/HWWTInaslGR7Y+hO5QI39pgcMAX/mdgqkDzo4suvTWhsOHgiKcWQRr3veSBw4
1ejOxlNc6gUhWxXfW1ac/afi/7xVG329Lyh8w2GU9y5DLpEPcVIIJ4p1Mo0gHb4NSoWZSU9V8/O/
TomqvuSKy/MpiVqXZ7OuVb1J6CE/h2ONj5bWiZlnk16btLrRf14f7NUjQi2QRwtEh8ZW85aEKRvx
Z81FrejZKNMOX8i88H6S+MHecTtzegdILH624qT6M5uuOWwcgFe3kBwc/KFJzoTO5hJ2CljAmFPq
Ec9kTejreHqbG4cCoSOMmsMsOIsqLW61wJ43SnVrk0ZpkQgYLBzxweL2i108elunSZ4j0QS0cuDH
H/GwD59n5Aafy1Sm9UOn2ri9WLX9z48ZAAbKKCDwTFAk/ITL7+ugCINkU5095wnFUmNIiz1mV8oP
s62r2y5qt2pyr46IHI/Qmk0Lttda5jZAO4MoB1X4DA3BVe4ibEer04jRA+CZtJi8jYfz1SnBS0Mi
r1AuhWmI8Prl9HS7cXRCL/SymlDkVE5y85c3V1uCFa+YGDTjJdhOEinh+hnLkBIrK9R463x6dmPK
I98R0DScw1xjGHtImr57b2dU0m70zvaCo0HjihrrYNd1fS4sb7rLnNjCKcoe2vkGaXlhH4RVTe4R
fbp2iMh6p2a+q+06a55dF0+XUlUbDSkOpcMkqZ9RJGt0hawez2MyenHW0yymRFMVNsKwTfIjittw
i9nz6kPihsKL4RDRS5DEslfSEMk5Ioi659lWHNAYo+NrqDSda7trNvLh10NZRLJsGBnhvcY84PQX
DhbhzzMsFPEcRamnY2ndPqKDY3Wn61fQ60jrL5lLldAcwF2Uqi93DHDbmNRRb567GcXjczC22Q1C
wR5mYkEsmj/4NeFICr5lts6R0VVPAP5n6ubzSLFDC9q8BLU7z1FxUFtHeZjUvMZRqW5HQAN9aCLR
Y4bzf0mIG9ge0SX9j0W0dkPvYKpOipACV4kStfXHGi5jvoFneXXVSGqoR8hKDkqY/Crzox+b4sze
PWtO22OcA7EY7lfVfRr1pvw66fiBmyhIntF51zZu11dBs/x6GlUNMHqSAr84iJqX12GAdNFzFVHL
22tovtc7ZNnMbt/Eat2e8whXpo1BX13p8jTSPIQ3xAEFKHX5LbuaoNLBZ+pZq7VuPGMCWoBJwZDe
OBCuDR8KiNgnvMv++SlhXNqHqCYTDcDFWTyaTWNhdmU0/bOOmDZm9EjZ3SEqe+tCz/nWkx8jIWjr
WxWVV8dERodIFNOuVR0iuEWw00fI9wsrUJ6LjpomJlrAOHZer2T5KRicrDpePymvcnp6lg7gEalU
CEeEE3O5umCNQLUVU/R5Aqp+H9e0orVoSN5R6XsfN+XZNmPtI87v7QcKddZNx5Q/1M3Qbnzk5c6S
BHoQtpJHYVFUWZKenZmkumzq0A8akZy8Kk8+zkVRf0u9onlKMux+N96UVxP/OyLARkpz4A9IBS8n
rnLUJXky8cOZXg/tizm70fs6Gz7rcMvbHXJ/uAXh8edOiM6V9DL3RUEhmE6IixZ+1PQgSTZWYfnx
5W8Cds07LksaIFIvf9NcV51WzlXoO0Ud3Aw4Oh6MqUUtzC62Fnx9KOCmjrSoAu59ORRCbEhqQEjx
aUOnX3h5zOioA2HaaaJ3pt31XbY2GNRuhK9BElOzkn/+ol42zWHviqRCmkfVB5A7qRFNJ6QT0JB0
rGTOT9eHW9tMdCh51qhjQDKU8cSL4dpUp8SOiczXsKDtc8BCh9ZTqcxjQtlc6b9XqQKT/w1jgh8m
GJIY3mUIprfgDkoctr9aNfqCg6Onh7Sq3E9TNADdDKbyfH28ZQlS1uEg/Mgcj7CI3vvlHM1Gn1D5
cpWvaLhHe4ae7zRUtm+7ubpBTc97xlnQORmpMkBnK8fe2jg/K58URL5MKzCdQQ9K3tov1riClxu4
mBX7SDAmN203iXswf9quNmuc66/PdfniybmiNIO2FiMRZC+OhdUYjshFp3zt9LIpPjih4vyydRFC
oJuMCPcgFFEzwu3aoUvaVnhdXB9/ZT9RgpOJu6Q4vZKACEL8K7JM49tW2nCGFGxQu6H+u6tG0d1p
zPhfc1A5Y5lBEVuzuvQQLlc3RCNWy+Ig83U8Nb5n7jB/mqPZ/FFwH/66Prm1D4mosyxlkzMhk385
lI03YWt4TeJ3MfaLe8pKcHBD0WGZNKpZvVG2XvuUMtoEDAHX3luORoEtGeEqRX42dwYQncrK1U/Y
mlfD52aOHW8/e32f/xdoWnvmAfbMh+uzXfuUDlQ9nPlI7ak2Xs62agNISXCyfBqUExKH+F3/QZfW
fHaM1upPuT2icXt9yNUFlv0RSeOg17+4jf7e9lqqJL5Z2NO4t0fLyfYVyzx/DBI83/59NBIzmYGD
/3lVlAnE2GAYW6c+wWqQSw55ODsf89zN9Z/UH81/jOrlRuUG+B+1ENVcqpVnFPuiAVMUvzQN1HQx
R1aKg2jL+aZGJmCr4rS2lC9HW1w6gY7FMeZaiW9goDs/TPXcBPcx5Khfroim47+vJErcdDpIPcFD
yq304oazkng2eyWPfVoagXgckyzB7qXDOfBBF15gveGSo7mACoqUjqZneDlcLupSmZop9nUFQ2GE
LSd8gQpbK3e5EdrJORxcr8SPOO/bX2rWDuINJ0OKjjNjEiZ36R9QDfQxQgiMfts2zo/WmZyzlgzp
sVRa4wEjaMT737C+hF+UiGilQVG6nLAw7S7WEa32B61RUdlPldze6VHUI6Cq1s4WV3Ft71Br46oj
1pXIwMvhetC8ohrHzLcjYOqwMzWJRlSdfC/codnI0eSZflnv5VjAugJ+SWuUa3VJ6JkC0RYiS6Bd
doNb36sTCrz3w9Bu5UYr1xlbFGAY7V4exuUe5akKcTM3ch/HNzs7aejzJeMuHprpZCEDMd+VTmam
GwdjdVCqP4jVELQz08uVHIwIIaJOpH43BnhVJ6MZgdbrxqFFQSY17JM2N8WWBuTK55OgM4/Ek1eD
++Zy0BDWN3B3NfUVq4nwFgfi3ZnNroYlFB8svKy3VNxXXiqcb+nUgDxDr37plqmJkAo6uBN/xkf8
kXa9ijVkPNs4+dbcee+htdsa3jUDZ2QU8+RuHI/V8Slg0Gkk28eR93LCM2BDPFyrzC/VKq9PKBJO
RwcZZuM9YLQUecRRN+JuF1aB6u4bBXnML/98PmXCTQzNS82tu/jMnhIkmKc3hV+HtfUu1oriM4F7
EOwSVfy4PtTacZHdXKoapAmvtC0VU9DaQULTL4IQiEw+CWm/5RCCXB9nbRNJRR36xlJsaYm1Kxub
9EM4hY92lvWzk8hUu+2KQ5kUwxvuG46H/HoE6Ay4+H74ltpVp3u53xtZyAjO6BdQAZwdpYbs9IZ5
uXR9eO9JBZa9t7CD6tEVZubXKe72t2k6tGdRcJTOWhMVz9cHW9Zj5Inn0YcPSEgMblFeDy/eRcA4
kYcgVu6nfWLf2NKgxFXD7GM6FHiI01n83ZjGeHt90NUvB+6UHgZnAbzx5aDo8Mxll9m5j9q3iX56
1v2arKafDpZQLPVwfbC1C04SjdF1oWNLL+1ysHw0UWlW2flJVmTOuSmMHPSW1vRAkClj9kevULut
muXaDGnQyKyOBh7xxuWgXlZESmzOue+qTRnvRg/mA5xj9x4ZpC1909WxeHThUlPX4sBdjjVlqY3O
fpDDrh2GYm+7ZXIsrSE/KRDQ3pA9oWOFNAVTw4tqmRnHiA+6MMsLHzckKz8Z1FjyHWL0zVHLm8i9
I3lLNs752gd8OeRit7gJDolVOBR+jl5M9y7OjP67HmWIyuJ10UEt7dTjv28Zqkio6Jho15EZX65o
Uou+xV+w9IHyhhj2euOHQMG8Zddj+HoLoLJ4esOAkjrJPUZauhTBtDDPrqjHln7kRPnZJbTZGSUi
zN5k5u94Mv6VsilP/V+q5v8eb7FlBoB6mYlzod/h7RXscUBsUhmfFsCAK3cDaiMP2DJ8AjxHZQqw
ESWcRWg4tWyVsG1K31HzJj80NhhjrP/cLa+ltX3Cu02hFwg2pfTFVVYhK9SFFBX8BtTcVyQEPjVG
HICKdL13+IK+v/7J1mZFP0Iq7lHX5b273COzAMaAzWLpG0DZ9WMmiugHCl+bodLqrCThxwA3yju3
2P3I0SZJzP3hJ04TPuQlFnfJjBeA1o+PRd0YGyn91nCLjzVYSm05RsIiYtCYn1Bg8HZloSnlbkRG
ojrYTvuG1EyKM/+NrsErLcE7xJfe3Olm4Td0msyDkzjGyQ7ypn4CLgX+7A3fjViQ3gdwx1dMSww2
ahAHA1s/sJxPiYLn2C6tK2vjiVsL+NjwdOgNxE2h01xuj0Gi1TFMK/yumuwAsHSkduessutzRYT/
Tlh9i3VnEJXq+0Lida9Pcu0rvhx98eapTivDFZfQaDbUh5CONU7cuVZ6uxRivnpAB6DZGHLtPMgF
hZcNVBX4w+WEiwZ2Qp5ohT92ObpruqIN9anoVedN45AhoeKKcP4ykq9FTrmZIN7Pkeyu/vNibag+
eZRJlI2BVteQFhlQJGBllHsuJ0SIN5Vz3HES6hhBRoQb74CRn7KscD5EJXDINzw6bH4Zykp40fJC
aao5UMiWSt8cA2ix2RBgiRNm801Tiw4nPsvb4oeu7lEgPVC9sBPF6Ppyhrg7plXdKqWvKENz55Zz
u0f/zvgzY4l9JhduH6ouyW5HnZfv+v5cizppiv3fkRfZCBR+2OVZWvlzm7hHZRymm0xpAQO0RSSF
GcqvXhVsCc+sDoqyEUqQDmosy3umhFEFN70tfRzD0DhXmgDl0sGF1UYoc1C5xru9O+C2fH2uqwcD
/BZ5ikUf0VqUuap0qOrCC7lwXEr6Z6VLHfc4t5AEro+zOr0X4yy+pjerZO6JTdAy1Ee77uP/aIJj
TzKZdh0c4zar36fhP6trykgCUxIpdUH4iWPG5R6KzalD8UDmD3Ou0KaGPKieamOsjHcxKrHTxrW6
FuvSq6aOToUbYM5iOLIGhN8aL/VNK9WVn32bdul7tbMqGxctmo3Jt+uLuvbxgFIQktE1Vl/lYsIc
eXsjUfhu1lDQ0rSMgLBuPHs+Xx9o7baho8ZyUqWQHMzLdbS1Gv+uhKTPSUGei1IP55vS5jycKrdq
w2NjGd3NG4bknkFrjpoWgJzLIWfg7iocwNxHICCPPnpWZeR/+lIT7V0oenfYZ+jeNRvxxd9mxzIa
5OtJIx3qIQgTXY5KA7Z21NhRvmKAFlo/2jnSyxPRVK791pDrnUHKZpl+7nq23UcEOzXgtFojEGeg
G4Us1A4hOqc5NzUkmHcTAd/n66uytsMQD0KkFxEhGY1f/r5W2GFXtwE7DBnAJ+BPc7+bkmy6DXPP
e7o+llzhV2sh1cgwypAokMVakP2KIjaUzO9K/NwOahRVw5MuzCQA957Eey9NvrvunG+he9d2NZRP
B2w2uFJyxss5YvqNbI/Boe2hv3pfsDwUCqhSZPjHjRmubWt0EcAisLURiVls62JsBPbgU+5D3ihR
qcT9/I8WZ+q9SIPiu9Vq08Y5WpsaeSlf0KWOCrrlcmoYWTm5wP3JL5VcjA8RKrzZGZ3r4g3dfRp6
UmvIBQHFhrkciBfMmtOCrFSkmRHtYG3F3Y2rYol4aqMJYtT1rbK6kFJs1+WrQSdYhFd51aPeYmel
X2CReI7BD967sx26uxgSr7NPonEM3rKUNmGBLNJg3LXYJU1ao3WjK4WvYbAeHhGxo2tgdln5+w1T
A+8tAzqqNMvaWppXY4GHHg8XPt20SbqoxoGlMeNhr4sxsg/gaje5TvJoLY8eJWgVJw76I7iPXH6+
PAXPOg0G4aqTioOlJqCBAZK2Bwdl4HTf0yd7hyVAcJMnafWJumr18/qs184+DkRS2gBEFEXFyx9g
OSO3O5V1X41TnDkDoWrVCc2B8HudVLqCGp5dJwfwUfaX6wOv7SSJy4HQxrE0l6oCyYQGNYA3nrRS
UY8E67q5s3vhITXTWu3n1kzGeUOCe3WuOIehCwYG69WhVKsKAp1Qcl8USI6dUk843p0CAan5oSRz
1OwxMwzwpsyzLt0KctfHprZC0ErMt6zl1Fll4ZJKvjAbXf0ttJLcuUdBQ+I43Kz4NrpRi9S9oSXh
Rtdo7SGBdS4lyWC7U5i4/MCqPbX2pLRU3CGY9ccyQvUZWTUuvkdvnhKQDte/6xoGih44XHdgObgO
LClNVYv8tJsm1N0x5/1ijdEt6rxU3VVofe8i1M6+N5h+3SWq03zR0yJ8h0Zm/qR1k/Vw/Ze8XnID
bMf/QMZJB5flXQ0Kn4NOceErQVufMkNx7l28W6Nd3SQBengBBf1d643tp+vjvt7ZjPu3hsZzIx/v
yxXvQSkgk+pGvuH01VnPzCA5cnAtgWNgN8tPXaW314d8fY3IIUkppPaP9kqVxYGLrUJNiX0EM8yd
SU/wTzXEc3yX126rHIPRHsVZQUWTqFzJXZwwUtM5X/8NKx+eHyGh4rzmVGbNxU6LSccLK6fZ7CRE
jTpaQ+K/wuisXZW29tGJ4+y9pPwmOzbO5Mf2wH/Mwjw5kBm08xZ26vULjPkHgnBSrAY26bItU+mz
aMpmjPx5xNmT9KPS8hP1s2QLVrM6EPh4SmPITYI/ufzc5aSCqdHCyK8jBfPIoUzj4ZQ5WbOF+dgY
aKkY2+iNbdVJzUCGh9A+hYHk6GArWm18yLX9y3mhC0NNEYGMxXd0G1VNU3eM/RbtKndHdUlVz+as
OMOptq2swIRQrd3T9d3zugjAriEK5OCQCgBWvFzFGnKkUuAj7IclfLb7OTHGn2gPhB/g4Y7ZGdmQ
iGL0MPdnvJqxBLw++ureZcbg1lU4zhBIL4fXY6vTjLqOfYEG2hfHiIZ3fSRC6zSG1GR2WRsZ5oew
TOz5mFAhNXca7rh2sXMDV/sN+0psOTi8vrZZD2BhuD9Sr6ZCcfmDhKkmQQAg2U8Gq/iSqXNDf0P0
89HOOUfXZ7+2sZBDIW+msEN3ajH5qK20VpuT1MclJhjf4+CgF7fU4kdvq+CyPhJiN4jLgS1YfmXu
xSDFQ5xZhaY9ITtc5+JPJpRqq5OxtnwIEMJNotHOky/fhhf9xCTT29pRUoAnevYBEY/ym9KL/3CG
cd5yz+B440gTNRC2S8xiFij0vDor9fkZQ3Y00M3BC5VafLuBilp7ziRXmK4CuCG2xuWUVAO2HU37
xBfI2d30buZO55ww8SCGxrzDA1m/p7ff9fvrm2PtaXk57KKeA5G0qAuH2yCOImd69Mohi380OmSr
XeVEVfwhdaM+2OmDWuPGrYjwoxjswN74FWuTh67nIYdFl5hm7eXkExqnFnbbie9EQ5EewjA0bwuE
Ep5RA21w+8FHWcHQvZ2VjXtpbSNR46HRKO1igIteDhx3Q1RatZ74MRjme4B+xAy6M2AqZI1g4N8y
2l88H6eQfs7iJHoR2kfJMCZ+n2fZEV9078mLq4my2bhlz7H2XSmUw3VHiRmUz+LCxaa+NhGTSPzR
xiI9LPWxEjs0o/AFCdvQ0vetYwAQRSoGElHYdM5e1SLTfby+u9aWFxo0BWepgQXU4HJ5G63r5t4s
It8NrJBO+Bhr1QOCXoOzQ4fLcDYygNXhwOeDuDVl33+xjcLanLQ5zyMmbaTNcaxBhz5U8wzGgAwP
MY3rs1t7SQk9/u9wi8+p21hdDRkvNnIK7e/eUr8Mna68T2JhfwZfnGzMbu2Q0BUjvqZgRCC4TM5b
4eqNVoa+3Zll9i7X1aBNKVSpIj43iad8d4L6r9NMY1dv2LjSOFiKtqFlviyn8QxOY9kOILcte3js
+zJC9VKp0G4qVPcN8TV4RpQEaHlS6118RDEN4ELRi/ajWhv28NetezgOaFUNSXSInNH558axhDOQ
tEicH6sqN9WLt0Qx46mwUyX0Z9MsRrindugdlLkLNy74tc0p7WJAEhNC2EudTGcQVICVLvFbUccf
k6bJZaFDSXMEsHW90zemtbY5uU45/KBDPdgal9Py8j4PuppwfaTnM+3G2bR+KFNpHPGETb7MI9z/
jUt8dYKSxw9tmJL/8hI3UjJzG2CGX+Rhf8r6yKv2SlqKP5RBAnG4fvZWB5MkKzpZ8sFcvFtVEIWl
A/zcj3SjyY/2pJYTmk9KJnblWIg3nHQmBH5R1lGpKF8uZmPbyJPFZuSXVjkcCskKcewwPaKxG/+Z
SXB/X5/d2sd7OZ6c/Ys9qUHTgIxMduOUdfHRmsUfCy2qh6LuhqM29FsqE+vDoS5N1U8Kyy2OXDdq
yqwYCouZOvYvoGDvrcnW4n3R2dMuqKx+4yZb+3guVTgJywT3skSDokAc1xqldb+3C+QpKqWenttU
BN6ZuNu4vb6Wa6kHGxJgu8p24fa8XEu99NphIGf3M61WjzpVrxusjYx7O1I9ZecabXmLVKK3m2td
+XF96LV1RS1Wot25O2m5XA5dDl6mNr2S+pMwvmUKYnk7O2zTe1Mb9fciVLOv18dbeyGoPYFSpKsA
0VO/HA+Sc2sVygiQ37Hr3/wsURzyMi2OvV0aN0R53o0XNPq/elNxocnsAucRKa7zClHcOjlSVgij
+XU36rdIeisOCm1K/LFIKuQur89xbe+gsqhSzpSu8suyj8DYrw3R0gSn1bd+2FQcSMvpu2PjmN14
estgDgIcsuBDNHW5oJkaFyKxssxPQ0D1rfByZAEzWiathW3T9bFWPx4LSUYjvf2W+X8+ImvWN1rq
j0pXzzeOm84/7CoqPsWVbu3EhITLTu9D2LNvGNeELIV0Jfy9JYZkxi/THRC989tSneCeFd7eU+rw
gca1ifjijH6ejY3b+fqoq0fjxaiLG3UcHSch7SIpTermm1m67gc22HyeY2PQb3LQxc7xDSNij0Ot
SEIll4IWOdxNt5smvmU/9HAUMjyWH1wX7UbKTDn69e7swHl5y+qiLcGLCJERT4bLHSQt8iJbqBnq
3KR0u1nzml9FJOJv/Zx6GCZqw6kYtLTcGHbl0uNepVDnAJNBnHtxo/dFQUWyjlPfRnorD3Am6BGT
Qbavx5fmOPZ99DXVSqtDZTfLvI1AQH67y64HvSMqS5KT7PCaLEpmE8odqJS0qZ/pdXRbk3ugGqg4
2VZreeXEyNYG/O6/Oj7LxqbdYHHFMExSsfOjokTBcQAXVO+GoRdfBg+kQJFaw7fr+2jlApJ6V6g2
c8tS/5V//uJtdruxgMMAfYnUYCx3USaC6b0SV+hZmqWoon+v3jAcKBaHvhX138UbMpapNRJqc1Ca
sDh4WmJ9jcAmbdGkVs4jri1oov2VPoBvezmrXpvbsc/rzA/KkRquViaNc0KGaeckUo0trCM92Lhc
Vz+f7F1IFiFoJPnnLxZSCRXDQgIg9ePBxIUWjAxakAoj4Zk5VGb53a1DBKtwc7S2ii1rOxQUM2dS
Un6Jxy+HBicKNryHKxmgtiHpKFFVH9I47G+u75W1Kb4cZ7GqLoqucP6tjF5BWO9HqagKzr4+dog/
3+RRrB3QWox/Xh90dXJ0gmC9kEbRGrqcHNDaeZgMA5CHV4oeu9Fa7x/sKGkPbxnHoOVOYZV1XCyi
6zUOHFc3A4s3GephaPEBfSyBWXobG2V1QrA/Zf+blGY5IeiVtqi7IvdjNbPOaWGN4dHykOrauLdW
v5YswCEiS+K5DEsz1AmDyYsK386c8HNeepF2RIjYy3Za0jr6HXXPVjvaDjXbjet67fRRk/8/Iy/7
7txhfa/y1vtgNdSPmgNxeIdckqbupiJ3f7b4+b5hrrwPBnUoqc69rGsqaoxFcEHfkDRj3mGDEaE7
OeYPajSFR3ya4oPdKf2WXdza3UmlzYOARkkfJ77LrRnX5lwNbVH46N57yE6C6fppibAiz3GT/65v
z7U1fTnWYnumY42ZAYJONM0M8cVTRF3t2rq0bkY1dB76vK0f//8GXBx2LxzAcSA47ufAuJicYse4
VvZu9aS1uvmtLgb0+94wJPkvWhwEqFRoLtcTwc5Mr2KOIGVb85x2liXeu4kHemzOMKQ9zE5ib9Gx
104jbAVYp5JUZy5PSYDHLZACon1sUtoadLFhx0eCV2VjOddO44txlmfCKpIaSAixtzJHP5ShRAzL
iKCVuqnlPhdpOcS3QRw4Wz2M1S36/6a3bO8Ktcmj3mkzv6cgre0tN0epE9nmMoW4N5rxxt22NhzP
31/EAjB/d7FpIoFL0ByDJKrAgZxSMVm3RIbhXT/k8fP1zbK2oAgYkV/IPhip2uVm4TmswjRScx8s
xvgf7qntXWHo8IYzNzwjqH3TJ3G38RHXDiHXCyVD/gEEtniL7LzNQgtBRR8QTOqg1+5VtwVg6Hvk
y8PiJOAWbNQWXqn9ko0CNMZnAIa5ZJ3pl9OcUrsUNuZS/gjB+4eTjeem72+VvnT2U6vn+3Cq7HDn
edModo3iVgJ9+KLbwsmuflcgqzBgCE/RZLj8FbMnGsTpEQ1AUbtDodrMuvsQWIq7J+WothSAVj8t
lRQTvLTu8m0vR7MSxdHDif5JYBvids67ytqN9qw/2pj/7Cu8ib6OOKxv3LBrNwFYF549SFoUjhY3
rJnCgp5UmpiWFan7Tkx9e2hjLRoP1zfu2loSyBABUzSC3LPYuFnVFXVoQKs1FR3JkDGoutOIVr62
Q1wq2ICOrg8GzIKdQ0toKbvZl0NXRN6U+LZAPEMJMuVOBdT9GeBud7w+r7XDAamUPE12aGiQXH41
YUx2Qd2Nr0ZoniBjwb/GqJ4+tUMK/M6z+nrji63tE6lwKLVWqS8uCft1ji+tU0TQsEWDh1GEJ8FP
AESWu+ug3IuDQle4OQv4mluR8NqychzgZZHKILi4SGPcNqh5EKluxIDPBKL9lXacKcMN2CrozkbY
/UriVd4BdGwpEkD4kf2Sy5XlRQyKKRWZj8Jis69Q6XtGxU+cSqc2zgqeIAcugc7cU98cnsyus/t9
HNnup7aGee/N/NV7d4KDuEuDcP6CgpN9e/3TryESKND9rZx5GgrZixM7tW6ZdQG/cJrd4d0Q2M5N
rjTz7zRp4j9aqqUfFcDYD703NRVWCpro9hV5n45xy7DxW9aOMXWC/yFSw9xefBoxDKpWmqhaZSUi
drsyUsN4Xw5qG73hrXs50PKroDfepjh3+QKl/u9zNWfVQQdPpd3isxQlG6dL3j7LKgRtewk658mD
m3u5B9TWykSCqKifwVIo97Pe4qMRNKBT9t2IypKsI76vxyT+oKJXsb/+fVeONtE1iFZKP5K/t/i8
xahgjZFl7tfShDIU6xMuA72RaPOu05vhm5Pb+lZFbWW+AC0BPwOKQJlxqXlH76rzGlG5XxVwaeEh
HDKrwoPWjPBtGEJ8D0a4J9qXodUGC45GG2Sfr89Zzmmx4LwB4Ir+F2fntSM3EqTrJyJAb27Jcm2l
bpkq6YaQZnboPZPu6c9HLbCni00U0QLmYjASJotpIiMjfqMhTwvZZ7G8TlmEUW1mzjnp0/5HNwyG
G5u5Hd+NTT2ci6oHuhZrVu5ivTRVhzYejHSLH7b2G3hwz1QDOFXv2AY11JFckifrHOhVgDoZ1OvH
3LLpn8RR0X5yzGGI/pnqQUm8uZOlfDKbif9yeyJWoixLTy4HE2fW0F0cKHUwwiCpYIcqLQWXXeRT
ri4wr4mqnxHMtvJQOphi7ofYiLZ4h2uRb1YQ4Nu5KqlvLLIfraZkVeM7fnYG1SyO1OHixJMxNvic
61zSnTRmiat0rCBG1MMk7jBGVIzjJEWidgUyVdIxwDxaC1zdwYLGhnF0VFJ5q5e9ch2Q21MzmHEX
SGXMU/im9lMnIhgb5FTPQWam94kRmIWrAxX4T6DrtAGRXVsOGyc9jsUcae1FIEhSSQrkLPPPWscS
7Ax9MjgSVa88SF0eVLFbobWqe+joOdHG0GvbEVTJ/2qcY5U+h4k3nzkF0jDDv5yzVXWpuROtn95D
NuFdj+VQWn9qaqP4LyXJ+AlIK30dUkmJT7c341pY4AbExAUIxiz5e/0TUrkAR1P5zjnoEuOc5NJ4
aOUilL7h2ZrC+g7To5939a/R75MteupaFKRHO9NtUX7AefR6bDXIRZ3iIXKm5YzSC8o9Ve7F4Asz
/KmSCOlPoPh/872IKs/IMNLu5eGb9CRqOjxTzok/1NF92SkIqyaF6nhIGCR7xcYIwW3x3wtcDY+s
H7dne21fk+7PGuAYU0JWu/5i1CpzJVQ6eEeZpI4704lSxPRUHOniU6fjbbK/Pd7aa4ehaIQxFkdp
WY329RiRYK13zlIwOZ81BIR0F8Pd6gknnrbYqU2atXvHCDThBcNsBhdIkpB3neAWOW78lnkrLS4A
oBS8MP+4ZL4TSus7dnMlST4F6kZpXFCk1l1YOlZzqVK1ve/wPvoS4+Pj5WNUnSp7UOOTLeUoEGQV
prtunBfyXrJ9eaOEvpZs0VjDvgFVvPm1sog2upVjMV5qiPEFTvQ9qKfuKWGdsBKKVDPedU2XPRcT
gjI7DbMsfTehRvc5DbtUO0b4iG8dyZVjwc+hBjZfl9zZiyPp4w1p9mMpnVOfRgVPUSPW/wcx58nN
qYXB0LJ0+qi3F2clyZuH43IGdvpeKiwaUAAWI+ZoXYbxlWdKvtXvg5Kb2L090NrHzUcP/V1INtoy
CwDTq1aaVTrnNMoyy81HRX60hezjn10V07csrGTty+0hVw4d3XWawiR6oHiWzS7fb4GI+iGJh1RO
QHcAT2DvFNbqXZikY/LxIw5e8E852pp11xarJ5lpVGa1zWhmYv8XaPXUfw4ctc69CmzzX9QR8Cwi
j9VgmqG2vRgNaUufKu7knEPMGH5WeRIh61RWv0s/iDYASqsrx9uQxQNgZi3L7B307LGJcv+chjHE
mUgNfowaGSsJVa3sRtyY9cPHFw6xBdQLyFpnjP11tBzqIqeIQ/BKraQ/q10eaq4cZfUpJX3bqu7P
oXcZneCg0hX5wwJbggOnIBi0QBCdssRonF2i5EFyFGhC68c66fTPUCuqdleavuEpMWooT2pcyltf
vBavuRCpYczdQxCviwvCHBQRFRS/z21XIVil1FmJQoMKw3Q/1FOMqaCPwp2b1dTwTgn6MGdfD7pw
j01duwXKXzs39FQoqYDLmonO19Nv510/zJvuTFu8xnHJbPAFLDEY3uW6PwjvLxYbZZFZNJSu9BL/
JrU8d3sMuM4UqyRP1sfR3qW9iF3ZieDEf3wwY3ZcmnuaXJCLFNyv2AmNHzhnuzV1L9esmZeSVdrr
ZI3ORyXOecUjbvD/B1vMY4fctdnmvn22c/E7LK3RcH1MCY90NWdx0m0NmpWFo/tDAX5muinvyC9Z
bo11RIXnDO1F3pX+6H+Px+Fb0QXdRjVsbb+CXaDyRpdhZqLOQeNNBptEWRzEQ82rslbVY9bW8tPU
R4GFd2OdH3Op7WaLzLR0JYDjAZ7riexhMFv+c3s9V3J4HJfoAGKwgpq8vrjBETdRTeQUnDMlUF/1
0tQKHS8hcPo7O0B14GUMo6r6NsD9ErvbQ6+ERYYmSUcs8I/C7vUMtI2fiyQcqKAiKLzXYlP51vdt
6Bm9kT0rZd6/3B5vZXE5IRCNeEGDtF1eoEVYogfiO9I5C2LeKZMdvCR+qLxUmepsHZOVrIDUfH4b
EYXREFvcLk5Sofeq6v5ZmnKzdX3HH6uDHM3l49sftTKJYBiASs80ZnAwizeYGlmt0cfIIet20wye
qohEYHFnSM3JoFbXfEM3dFI3Xl8rTx+6DiB7eYOgdbCM+JaT+UHdTgHdMVPLv+BXi/ufOnTWnYHh
hrZTxk4Nn8oQe85TNlTp/9z+5rW0k8hKq0WZ1SvwILzeOZNSmXU1+Eiz15bSHbDvEo7b113geHbi
Oy+KEah3VJEApsu5qDCfnamifZ12x9ABvrsRE9fWYFaJRxSBWYHKd/1z0IPHxtUC6BxJo/YyKoO1
p8OMLLWZDLYXG5Py9fYEqGtb2Zxxl9TROb3LJkgYWCW8W4sFwEzXuktAfF8y/nZ1GnslpBI0mGiW
fLbsQPN3Qh3V9mL0vSR++bGwi8c6KgzLlYo+U+7lrhfFwRZdJrvIvYJHE30g+RBemxFSTI/IZnvO
xBSd27BV0qe+6qRvUlMmz0k4UieGD1pAULViv61/3/7MtW02N7OprDhstaU+dZBQvex1pMYLs/St
BK585QyfMmXMvw5dbr1kipXdDalpPXZBpu1vD746xZBxZ4gpYXqJzK8ay+8iJw4usaM03/0InSnV
yvPGTdDW3xhrJYMCz4VKGB5XwOiWbI5IAFutjNE/57XG81mVA7/2/E4VpRtk/ZOF/GnBk8pWmn0X
9HLvCpK/eGMXr30wBS6aArMw0zuOWWBlMsIerX/2lbLYm40dBC6Rsd/LCHP/xYt2tvOmrTYXcXGb
uD4yeTwaStipPOcxcHgUg65/VkvHPNqjkrnA6vIvCJWBp5PN+FOYGdp3MzWqQ1NLE/r9LblzhMK/
sxFLV+5CyHUARQGM4MWwDNoCHY1adLZ/LtXMtg+m1uTyCZfuSHY7NAwVV7akwhtpkG5M/erAhHEY
wLwjeSFcz0Y7mHohp5Zz7iQcuKcKNXtsjbRdoErpZzUcw32Dee+/tzf42ulC35XLiXwHmcTFEtDN
LXT4BGy6zjF2SZXL9EMqp37MQKXubCm2i8+TT6a8UyFXVKfbo6/FTJt6DlkwSfs7WFytNvQ349Y5
T35XSG4qid7E0RwUCaZNYe+F0BC3/FXWjhlJK2eaji4Z1yJ3bfoGZi7O0WerqI3SFZPWejzsTfmh
6Q3lxTHb6KdhhkZzyCXTCt1CFeOX25+9dshm6RyDdgI2BkuN6EJT5pq96ZwjI59OHUlCu8+E9a+I
w67YyK/WStZcR4hFUAZGtdha5HZaleV+O69wkkzpnebryrcJKZBHzeyUh7zIqghre0OcVNyRut2Y
xanFDrD8XxACBd2OUtllA8iQqe2TT4I7ZgvPunqRv/2F8x59kwRHZa4osUqEr2D3PxajEZ77MglO
5MC2hck7kndPNQhXtx71fNdYhXV05ORVUwcr2zj8aysDmv6PUimtzaXL6xg4qTqI0D9DMEq+No2w
gZ2arSTfW3khiQ0S0crhmxnTSFmTcgPXWrxs9HbKOkuNgoujN9m010c7m61YekJLO/qXUbMPQZh1
7aEmr5M3zt5KuDFlkCMUW2YJlWX2ULDZs8SssStB4Kfx+kDRnmVY2Ts5QCDVq7S5wkpVO4827rmV
Q8/AABt5X8mo5M1//ma5zQCn1yhLoadEAn926AEH9mMBGqAyWnfqYf1cbp+3rREXR6CJ04H6XxZc
EBss84MSkI8j1MTtt1c0qOguJvHOt9tjruT+XOFAjlCfmkWkF9G8xgqsVX2mF9X59ptWKb51nOQR
c/bb46x9G8JmkKYcRCwgilzPZqSJ3CoQw7sw2c49YLz6t6gQ+N1PmpSrO3ty/A0I0MoZMWd7mdka
ijbAkq0lUSJME4XHBsYSUG7qcSD3tA0IsKkaR3e3P2/thXw12vxr3uyWLs9SW8sYzfFjf4d6QT2d
ZDk39mWoml4kOfVPVQuaL7kTOwcyJMSTLT3Mtriva9NMM21mMiNDzbvn+meITh6EbUbRpavs+GXG
fbqjn6VPXV7OV2OxBV5ZuaVmVT5mFxuwub9zPR56cfEYdEgqCC3RGq9FPlY69HVbp49mME4CUs5o
/pazCfK6MoXhwyCLcOttvrbStGlnXQOQwRSAr3+EzRMgaWJwTybmvIlLkl587UFZX/RG1jZ21Z9q
5KKAOPeE/2+wRSbSdoYGWBYNi1BPnX8iiADyES1ScaxHo8x40gkfuLys98Zj6RTKXWvHY8IbJ67j
GCvRJKcRhMTTL1sq8A1UdDFudb9Xp4O6+x+pklkD6Xo6tETXcinkF46yPkz3CVLZ+jHT2ijz6Edt
arCsbjke8zKZCmoWS4RFEVUG6FaH4VAtVA+pCo3/MGRWJbwUdF34iF3HxltrfRFQxp8flKDbl+mg
H4ZBAPSLSKk6wBndqDbM1zIZR9VN26gvTp3cSc4dSszNY545Zuy2jpWQJQksme7kWEyTJ1UJCEAJ
VsW/2Mv2ykYdfW0VADnB4EKphxbIIlvAU0pkdFpi2JSmiL0EAoVXZH55kmox6h/PB2ZeCLUVqkXU
7hebMgg1K2vg2l0UmyTqEwoJbXuY0i5rj1MV5v/dDnZrd4ZB4x4hV9os7xppVWeMVjgE8SWr8jDd
GQ05+2tmj5N+vD3QHyPo5WGb+xDgt8i71aVUAlQQY1CzLLngSWJFlPpU5Vdu9roDpmMuqAIzbFFu
A6l+bKN4uPO1uNwDIi+83jCqUxFq3eH2T1rb7WjHYGLAQx+RjkXAS9tS4AIjxxf7ZxzV3T1My+pZ
8cPIB9aiN1u0vNV75e14i23U6E2gmbkZXXQ9Vrq7MR5FdhAoENeebIYPFRUn/3OvJYFnmq1inXhw
OxEeY1URbmToaxsap0cWHFTdDKVahBXuEl4qaXxR86waXdkP492Ud9q/BngG7+OzzHU6U4NJF+h5
XY9FDu9MGDVBIs+NWHYbMugYaAZYWlemY6J7QBPljc02z+Ryr82HyKFER0q1RNEPSouELaoUl4xS
Sv7k+EPSHkGOdc949BrhIar6YKRVlI2aB/kr36Rgrh2rGamGmNnMl1u++DS4V0YF1/OiGq2+r1Rb
su8cauvN6fbkri4k4ks2DUXkCJdgAQljA1/mBF+0Quq+9+X42uUpnroKYgGX20Otbl+uBupEs+gr
K3m9kHJrkX2hY3tRGxH8sAc9tb2yTg+a2eQ77GGGateEin4/0NP8XoqxvOPvOM5fLC2FMYYn1WVX
Ld7ShhP6oonr4ALK0FS9ZMgxK83owKuf/TSQjtKUjfeJJvzQk1PZ3iIrzzFhubPeDr+4kOl60zoF
Xn+ZbFto8C7DmDlXBqXxsITOPBPAqenhYC31+9vzvxat/iB82c4UBpepgAJulcprG4LNVtqDYw3i
aULF+KVr/a6lKdVX6saIa9+KJyha6QxIS2ze5G/y4IoMGwlAystFO2lf/Ea3vzTpVN37fjR0h8DO
tGgfiFTa4k2v7rS5SOHMYYOLd971bwZ2JCrMJYnP2bFyuf3UjhlwNWw8kdZUE+euU/Mw3BHXg/AY
IGH3T9BF/XAIk7Hb8gpanfRZ1AuPjXnfz1P05peMZR9SItWZglHvCy/LTB3UU4sRhdUpYkeXactD
ZHXS6WXOdRq490thM0qO0MbkFFG+JCheh8n2PTsqh//UjJa2O1HH2cko9f1FkLZ1lIX+dI3fsToG
iqFt3IbhJZ6i6UIHScife6fSplcfvFm90xul3vLWWotd9KkQvqFZBbhqMbf6qNdaYHRIuCVO86OO
ES6FsW0ztVpmi42sanVaMRWm7gvl4B2MtFCzPKphbsJgDhvVzUpreiF/VAOvGDSCGHiFKXHpT6hb
PkJrtSZerWTwiACA+Vg+l0sjKPyuLrhs6WgMbq4pSb8f5Unsu7QW+tFQShs+bo8U130Bts9TWqV4
BtVjlDvd16WXj8eRGRlOJZKfRQ30ekuTe8EhnRziSOXHL10S2o9oOjjGoYXN+DsRU7FxcaytM61W
Lg1K7u9LTr6Uqn4RaxRfjNJWvVGJwvZEV1jKIHPzmN7Ahs3X0CJCc+0iq0SFQjMBDV9/X2VrJQ9k
DpAWVo19L4Bm+W5jBaPN8Z2a8VmIRG1OVupHihtJCWbttyd4LXzxKAQsCDqNktOy3+v0eVyohU72
UUn+LtGsTvLGGKx66yfOf05fS3ttUswHQw9Gb8I/oXAB2XUbO35l2qmYoJROPQjo8tIXwtIDqdWo
Y55h1Ef23lJHPdihna5WB1xFrL+ATOBXAuaElaO0bi8uCz1Uq0weU/AZQV88mjA0Dl1ctg/QGNVd
q0jjxuetVCtQYKATPDdxSOEXyyxgi+Si7OxzGDryc9MLxXLHru2zY6J0rgxl8rMsRkXzaGh0/idl
atWt98P6T0Bgh24CSoxLEKImDBQnE5AUgCNnPyk7LY9VqsfBSbXaXnylkuVLbtI5zksoQf87xlVU
1Kfbu23lhgKaikIjaSY13eUlbXWdEVkTiNwiHepTDZ7jvtVCFPd8+JVqp04bT4eVQDongbPJFdRD
7Gyvj1edKaGWNYzXwFX/3dR9ghYVoN1i2KVSaSQujoVZ/zBM6hRtRK6VpBpxBtabySa5Wya7/ggO
UlYyUJYaLqxupNlps4t6qJa3p3Tt5PAcnlUvZxiFsXix+JpVZFYIxrshUuxTrc7djnKI4YJ3pd//
8cFomvLypspnofl8PZ9FqEzIdkjAx5qy9TCoyR6A5DYHOIbRt78ZijILwkUzn2P+7jfJjIUKbJ1X
DDUaSXC0paT3jKaQvglT6z5eMZnBPSRNALYoYS4uGVhplRN3AT1dH35WpAt7V5ed/DjGfrwRbtdW
i4LCbK7Igr0TR1DpnpL8CvuMmc8rHoRSsrPo74S8aoPy5+0ZXNv83GQgYXl8AANZzGDeOHpgd7F0
VoTtl17X6VgwSWroy57Ea/5uqmx1uEeWjpbm7ZHXYg1WO7yX6F8Q1BfPHtvPU7kMQAUYTtQjtNuV
n1JL/o3KzfhtmtoveatGhZv6zWsbOu3Hs0NbRluDNgiiye/axJIPw5Z+Ho8epanv4skB0pybUp5Q
FYzbL1lcxOpfDEklesb6oXkD2OZ6r8ptJ4ddmISXVp3KfzNRwXkZaSy4di/kV3T9jY20YWVpZ+oK
TFtkCgnoix1bGkMvDNjUl7LX60e/6YpPuaZlu0KX9JOP2DttWU2/u72q7yMavE1KMDOMnWGXuPEq
Ney66GRgf3Yev/qKjhdpPgzar9vDvPs2XEJYOpT7Z8AfiI/rydRiOcslIywvjVmnX5xcsVu3G6wS
3dtRax/kQrMjt8mMLYDu1rjzn78JOBSYsTYPsKaCMi7hVWAZL3bfF8dMyvt9bEWycPvR35jTdxfi
/LEUB9DzIRoAbbkeNB3Gzgl1rbx0vlXt2lQydmjnh7u8acdPTimKj4Y6xqMFPcuzQTEmhl+Pp0Cr
JPsKyosJLb6DBFFqstu2Zil9ikDvbLm8rs0pN+Bs8kqR/l2JPol4olh9Ul0Miqa7BEe6HQah+Smp
jfpYlLrp6dgkbNy87wfl/M9ERIIs+2iJcUYqtMx0YyguNjLCGHs5D4kfNaFr9tTykDiWsPLctM9+
F9hRZwSu9sdzgmi7pFrhY1aHmWoVF8XpZWsXUvZ4Jd7I465qx+LL7SOyOhhES5ZS5kQuIThJaYwI
iKTlpSLp+Y6vTvlilTTFJxrxw0Ysf3fq5w97M9b852+ORRfZda+OeXlJUQ8e9m0S6KkLZC/ZaiW8
PwoMNHf6ydaYQFW9HojIGVN07xFjKUv7pU9EfogmM/F8K1Dv48EWG9jitW3C9FHdhyGHaOhivEE1
uhrgH942sLjvyMXjO9ihI83uNDYerKKRXqqo3d9euXfvvVnE882giwQKHcicQgXOk1ldTBh2gpnw
LApUyd4e6/y7qNLgd+iAFu8yw98IrGu7BhUjJMsgSIGnXnywhgTcgAQEHm1a3oAQS+1uN3SSZe5o
3A3n2x+6tm1AENMU/SO+sXRf8u0Un5IYd1m8NquXZJBGa1cVeR7sbo+zOqFz/wl+H4TN5WFXJc2S
cArF+WSk+eJkTusGzvQ/tez/xqBDHj1RGFCQ5TJPN0L3uyRnXsr/G5luwfV+raZODXxR4+jJfv1e
2hSEzCmTD5ApylMqOufrpJVD6eZ2nvoz5Fj6evvT1w4MuxdaJ7VHcMbzD3xzMnXRO2UZaXgp9saD
qpb6s1rbzV5NRcaFqeYfTSd5msPfBJNFcQTK32K40iFoc/YRTyr01i3lIYNNblNoI3gkXy25th/7
2N/SLF/5SNp9vAAYG4Lhsu6WIJCSO8LOL4DerYdILvwjzLn8HnalGgJZNqcPWxnO3wlZFHQTMvjc
IdfTWpV93bSZg8NM2Sb7AR5XdarbJm0/fBVfjzMf1zfLh3k1vRxcli+jqP3OkzVRHzvRqZabtFQh
bu+Vlc3Ki5vCJYtBj2eZoYoMjgi1NCzKtLJSvA4X4TtF1M0/MywZD/ZYyjq3IedT3TqpG/s1Ri52
qxuyupZYbc2CydzOy2JeLSoloqDJWuY+2Eka6ceg9e0TCQnKmy3o89sfvRLw6GbB84YIT7F4mewI
RYJa3Wn5pUzUai+1RDm3oeF0miYnzz/6Bpi3DXw40KkyjeNlJqcaVesbflAQiCLhjWExvdIxlO9q
2kzPyZgGG8dx9eN4YM1oG07I8vpSrGBI+omPK5KufhyELjVuiZ9Ajp3W4GiH21O5cllyc6CgRDka
sq8zL+2bzWqWqlWnTVTw4MBVNI4RKp18S35RbCE+c6lPe19rrP9uD7r2iQgJzqBMPpSy4PWggSnn
iRmOnBCIHU9OCW9d62PjZ25lWyIkK9cI7J4ZA0rfhBrA4jAqhRZXoPox72rjfHjMtDiS7gu0CcYn
cuTB/xk1al091IApygdbr5wt0N/qBEN1AsgyIzeW7AijqHsnhw5ziUtZ/gpkBnfaVh6S3wr92K+V
nzzBlYe4dnuGVz+bEsGME6HMsnQatVp9ymqtyS5o+UffnHis3Faopb2z+0hJPT+ng+mGo60Wp1DK
knAjt1z9aBRPMJCeZaOWgtG0MgpfkZAES9MidbG/wGIQ2zLbldpa2YtwwpM37bRy4/W8tq9w7mCS
iQmEoUWER4O/DcsQuUM2c3Yn2jDdj0IOvgVgAv7iC+lBExHmrhyv2estDDNNy8MSHzpIOukPKVGq
XS31yeeJmsGdQd1g8BIcxz+KmyUWsZNnwQkK+tjlXo9qS7KvgcZDg0z1I88fERwiGQrOitwMB0oH
0l5oevsPZjnJxstkbUX/JNNk1eTUS85RPuGQTe81vVRdaz2Bx2+9IMaHxy3Lctyp0E13jlFuia6t
3G7EmLnRzKi0IxflkLqT0QyJAr6XlO9kaJhE9Ji47PIR3/pd1JRm7ya54HILHd94DevO+n37IM1b
5qqPg8EiVCNgrCw1cWTxC6akU2S/4hfk6mTH91GH1ywcQfvDiuB/xuESJ6vm8bcsoKtxqNeVhYZR
FVh27Yl0FOKunuqk2EfQmZPT7c9aiQ98FvhrhsLrzFk8VyZ4TTxiEecWQtJ3jWNJgyskpzmXNS+z
umuKUz5E+e+k6qfPt4deOaRXQy8OKUUgdeCZHV/gD7KJi6IN1UfT1/0JyliRIlK4EQtXshOODFgN
GnKQH5aCj/hxq0liIdikBa2NW6QQdnLIJ1V8r5ze+TeJM2Nj06xtWxoDPHXR7DCp5l0fU9FVuaRg
wXFxgvpXURbWQ663CU2Joqt+lX79AGrjk9E24j6Xo6La357glaPK9/7/0RehCc31odUbPcH6vQ4/
yVpo6XtMDdNfEdWR/3Kpw5isMLvwr6YZDiD/8HZZPiOafFR9tWVLTchEXcBXPVRZMP5qYWQf9dbq
P55l82gAFjLTP/m3xVeiBZ5IcZ+kuNa0NICKkUQlUC5Sp+C1fHtCV3csrUtiELj2d+p2TmXjzdeg
Ya1gQYkzTuVYe0fSjTO+w8PGZ60ezDdjLSK8IoSfO7MNARYP935VZvdaDWfebaRAHHHLbfEZDX37
vgw28aVr+4aOMWhnVo98cJ6GN6kgmFuUYBI9vhSZ6BovntS2u1ertGsOtWShbCCplU/3STGmjWi0
NsGUu2hIgPkGK7eIRrkIHCqkIFtB8I0PgwHNzQb8/I8uGvHxFGGuQZNz/i+kaDGUj9y4UEIJbclc
qu/samruOtQiXlJkyl8/vm0oVlJJQB+FxtoiCkjweRKcUpEmNLP4aE/wjYZE6M+RxUVye6i1XYNo
yB93HD5veXtg4jCg9IgKoopJaOOKEhjRk+L3uhel2AFU1pD5LmrB1rFExGcjKVldvTeDL/aNNXFq
yFqIN1PVdW6XjPrBDHXRHcLUKoaNMPMe18BNSZ+NDgKhRgU1fL1N6b5IctDxrdjnKaqLsxv910ad
vWIRkYPYK/uD+kgxzviSRY0pe9gvNPdpIqVbHn5rH44EF7VNA6NpmITXv0St6OzHVZxdsr5Bhg+T
mwfu93pvGskmGm11LAP4Csgr3KuWTyYzaUurUjBbr6sgdqNMxIpXRg3A0aqttlQGV7YTMGyooHMr
f+5iXH+YCQg6aYUdXey8sT0zqZ0njD3Tx9SI94no9H9RBNS/t4gnfxjYiLQCFX7eLEhXwrxYRHVD
LXimlU186SOzesYepE52vhygXvIPqn6AoRFt3norrcQ9isUwX5GBnUFZiw3VWhFKya0cXvxGjE+x
oYfDsYT1ZnsDbm/SU+T4auXlfWj1G8WblcyELh8oFaDvc1q/+NoJAZ5MSfHS8svEPsm4sEsuEhDD
KW7r8jkGgbWF/l4bcX6Kzu9hpL2WkTbN1FI0cpBc4Fta+yDWnU8N8s3Q4NEjTfN8uLsdmFa2La9P
VpMXOILFy0oNoskx8pDIFQ9gfVxHHspdCeoo2Y9Q7rWN6VwdDM8gcOMkeu+UYGy0UQZr3rbwdXv5
LhFoQtznSW6X57GJtXEjy3u3bzggtKOA8pmUhkAyXJ+SKAIhoSqQFvLe4QWNT58ZekWglamX2kmA
koc6prVnOLn17+1ZfT8yG4ZLjAcZdijG8nkdoI6MYrEjLoFCT9yzlBjVC8xKEN2KInPQPCWf2sPY
AQe+PfC7GZ6ZMZwR0ChA26ioXH9ynNt2VAxZj65+Wz8VRXcfCOSM3bHI+o+WwWZveRApfyTTaTAu
LuohGmu/cULrkujNiAKDPrxGAXBqpxst96NfxVC0gWebUKguy1d1VffG0CmxdRG0O/t9IQEEwJHV
GB6yXE82Num7Ezh/FpUvcmSwNgCmrqewjPFimWI9/WHbYbjHM3P6T+/N8Rw2cvFt3mdb2ev7zcLH
qRTSKBMjxrKUDpxKLW3qNsl/9KGR7fW6QZJpypzsIXXK6Wev9cMdWp7OX3wmr3ZAaaBNIXkslg/t
NDMfnDr7AaXe3OW5LMku6PjUReYgOxHhW+WvRsQud0bF4K68aNuUnMSYBnj6Iyun3h1gLT5llgie
wjHOD2VhbwXvd5ckC0k7ARY/vDjUVBZfOGpm2UuDnf0YYD9QZ4qkPW7qwzc6LOJQhwFWllkyxKTu
jr/FHNfZJG+qEtwUs6PWLCFBJmAhqna9ibI8DlWbD/tSKrU75ZPXbnkgLfHCJDQqyRU4FAQg5/xm
DgVvXgPocUjCbDTllzJU46Goy/YHNb2f6jjJUC618Ec5NNIhsRM4vobSPMaieZkys/16+2z+IZq9
/VTiDOJqc+NmhjcSb69/R160oEPkqfppqKkpla4mpUP3EGihQLJdOAWIjmIy9WiPooY8HpwkDrTG
tfwm7j9NqT7ppwDNF/FP24Lh2WWtY3+3fLP+bSVguZIZgDKg4h8VgBdm2aTuue5NTFclwzgLqZUb
V9Gz7llD1ntLzvdP4/v605BhAg0DPWgOdcu405ptX0a+Ev0cenuIn0E3tD/jMTKw03J8MOKjJQf7
BLFp4xRpla7tK3OQU22fR3k6PYxyqSifrUgKU3ciNwmR0ouB8qpZNJVHLDkT/1mZdKW4Q2krM+60
AZGauzJTM+UlSfhDy+w0Y0MaaRHduOUBS3DgIT1x7eNhc71aU9PIvmVV4y/Es4pXUHGRcB0Fh4ZW
dYKDmW85PlLG4f94NYk2+TCvK+qwHEJ5iSoqoz6XUnhHPw30E42j1Iw8u1wA1ZV5r0i9qj9agGCU
p5psYOegCzTuDb9Qcneui2SHOg7sn3IYSsrOd9CAcJ187GyviqBNHWIprPPXrEnkxO2LKfhkCNgL
j4bdahbgGiDWx9CulPzc6L4fPOh6oBXVp6poRrl9arMxO+oaHZXXKXZgkCaFyAwa1rFUZm6t10N3
pPdS38txnjVunQ5K9HlSgv4pN2vVdi1kR36bTRjB8tTr6aueW5a8a6SO05haaXWIx3HoTm0mJf6x
iDu18YY0KB6RB6/i+CBKZxD3gz3VlPZ6bfTN5wJ76H8Syl+da8HQr/aoMufRr1EfUaRvktSKvRQR
w8AdlFTS44OZ9n70BSZD+sMZmbKHnLa45VVGlsZPZVUiEEJRQKcR77ZGZUgPWuVbPy0So3CvVU76
qaon0UIX92PzaCA7FuwbZ0z1u8GOlHLXqk027vEm7Mu9zZZu3TYdnFeUUtXSlXvEFI/QcxLfHQ1o
t94QNFq9S0ptbA+wUkR0V0vUSGBpT9JrwzXmnwpY1JkLd2QIvzpVX9r7XDFDe9cIsKyPuSyXae76
SIl3+0BJZPwWLX2wHjq9UCwvUFFk8yroCBBcxsH+jmKIbz5Yo+pUX3km6eLZKIxcp+M/JfeqgBP9
pQw5rY91Xg/PslEL4aZGGDnIzk51cFd16uBw9dWVsde1QsmOknCs+ElO1MR8LnFzTj0dbf7pBDI+
dtzWDlGRzqYcsjHq7g+RoP3mdXLc5z8D1MSEN3DB/7bNxhq9yizKzwTOedZiPRj2/4+089qNG2nD
9BURYA6n7CzJli0nySeEJMssZrKYefX70LMLuNlCE94fA48PBoNqVvzCG8wCpZxbA558+tEp+ulX
ODWiPQVN4ZSJHyO9ApEd29DA0f0SppK74bWyx0OI+0z2cepVRUt9I+FaLbdKBh36g0lIEnzFK0dr
T1UVetoHU5VKfgqyQg7FxmirPPsaZpkS7oeuGsSz1tm4ytaqk6IQXDdpoCMvScJRIpEYqfH3QBGt
0P1eQ8lE32RApq0vKkBD+zYrAFSdnKoIQY92qtNtOHpt81V1FT0P9/pkGGW46SMk6P0e9lNw0/f2
gN2JjIC+w1TtUjdGhqFyI++HDPREbHV7DKig48z0WI4iVL8JlIsfJlqBoS87MIGniEtZ2+MZoL8F
mI7hngrreQvzdex2eidV4yu55tg/a0ZpAD7p1Db+1ped9dFUIHXcWS2vks/dhFqI64aqvKmC3hs2
oaU3ctt5KMD7vV5k6kNcZfFbC7LV+qiqQfw4Ujy0/UGJs2lTxDEq6ahHa74qHfvFnnLjRwW1X2N7
C01u7XGKrU1QGn2KNbZT136Ruhgx6VU4ITHu1AU+9ohI7lMzKwfgRVOkbWqEEl5dTYzZpk6U7FMN
TNH1hV24wzGnqTL6XR0GA4h5dHBuKjyt6r0qGnGajNTQtrJpRsX3xmZsUI9T4lbdEU6R7Id97953
KOFWfm3isQszyCrEwTBj3Ux2+PEo9l5OapWcOrguNcgDXCCtJ0QWstegMznXaZvWsOak15n3MMqa
9iaVemDelbUdd9k+VifTvolkIH5YaTzW23QyYMpaUjeRt6hC6yuU2rhHjHd0OtdHK7ErQr9yJzak
jhz3fWgmQfOYeuCUNrSD9BiLQXX+uqLslC2dfL3c8/7jVVu2XFGfi07vjmqf66RrMsAYHMmfbEIR
KQ3a+6kWkL9T2JaPEmbibx42k25iPo57qJa5+trg1qwDX58AdiHOn9YHq5zyT6qXeNamsGVs7YzB
bMv9CC2p25R2ZQ57hdJr5DsJVpr+mIBzPKa0X4CGBqbzIwfRMd72jdulWze1zJY2pjdin1oArO6n
psnvZALCa1fa0WCfcq1nP2tZods+/cJCPphRHpUHkEudvQvUHAR6XTqKdtd1FLi1LVJPofYyZm2K
P4VSTYjlWUOc6nfhXDCl9x8ynx5vRrsJyGPKH23cl0V0QL/NVJxtWoopW0kqF90SGnyzoRLgFWpb
lJ2Wau70x4PWG3GljUOr7o5F2KRfq0oL2/vACDjjLs+I5vPa2MO+aBqj9LO8ddckP/RlTE0xEfof
obUOogTC56IMVMvQtWhhxM+haJSHGAZN84Frpyi2mpFm7tYKqfUdcquzvPssg4G6q9Sm6nYynHjP
EyNOf9pWF1SnoOrKryaw0Y5KYON1v4NeuIW5hbHbRt97RajqHvJZpp4iT9a/qty2U46cmxW3E2i4
7kiYkBsroMjLwIxOCRKItDHhrABLPg/Muniwa5RVrOcJxQM5PwRa+CnRhbztlU5GPsXMQu6ux+6L
agHBoIMlGKY8sNBmpvYidJdt7o46HMfn+cJr/YR2W3TTKuTbfuGF7Zro6MVwdPwRAkKFHClKmKuL
TzSaDniUsLXnwEgjvsirHlE3Qimlt9ckOC9mk6Gou9CrYMtQDZn30l/JETiTWIRNqT/zruWP9diE
tw4mJT+bEhH0Q6k5yZrHzSLb5JDQq0VUCfWouQazLPkkCKQlJCXixUtNYfmok/UftS7T7hoFdnlY
YjfhFCX2GkOjlSsH9HJi/wiSa3NKyJIuAZG51dPDk0r80jTlUG2S0Y6eMhU7LntI05V874/P9t/x
PDucoggYdiJ6ts2yqhb2U55NIlKfhxgrtX1Zann7aVDqfrq1SGH6nSW1Sb1DwyO1trmeuj9BYXT6
hiaMk25GXLSH1I8z3LW/iMogSz/kI+HYR73MW+2YjqHtPUzV0JSRHytEfLlfGoYo36KxDCzC8w4u
wuAXCBpE30pesnAXJFOdffTcNMs2OkDFZKe3uvaELmSv+bZZVSAlS7plpDdlXN8UmZjEV1OWlvwU
5nrR5vClh7bYgulWw42C8pjibqTRB/EpM4GQ+kUU6DgmI0Cs7Bw9seJu06BR5+xR0J0mvLvM2qH0
zVZL63iXdVY3FNu2aJBrvg3isqsfzIknDKGoMMtfHCGt+h+rVux0Gi6A0fhbRyFyueFR7o2jXvbj
U6ng4xlNOZZHIsJbezJe8IhUVvpZyycBOVkwCYjhUzMFHaot7uJGikHrRaM+KQW5wt4ek3A/Kon+
SU2tNDyo7tRtdTc1Yj8RRhX6tV0k5srttTzj/AbkAzngFD9QPFgafvShqoSpl+tPoR0aG2zTk695
XwhfL1STkGMWjL1+XV6UXP6MyO2sUlyl5rIseSal1lpVXOtPsGb1TdRAP0+FjPZ9EQToYNvTAbU4
bZNHzXclUuJbrTXDjVul2v76D3nny5l5bm6EDygx/Um5/7rdMktk3NKp8RQ0UXRS64zsopPjZ7BV
6m3btP3x+nhLUR5aERxOHl6A10w3Tafz61SOTouCu20+jbFX/3Ka1P7okffYt5BnHNWP2tj1tk2D
jOMB/zCFFFcqctfqHbYMQQ8EDcVK2LXXf9Wibvrfj8LvBdYClVpUhs9/FH4mPFFQUZ6A+4iNjm7M
zi2qVvWnLu9/ZsUwOftJGoH64/q4ywbnn4HpVEKumdk8QJXPB66TEQgbN+OTEG7wHTSHzLbSrMtj
JRrD24lCjNM2CWLxlHiF/EGXNN55ZaBq/xgyzKsCy49bGLw/WJbFBJheVMRWP1hPbd25n2KpO5vA
E3ZDEIjFgK+5RdIern/7O3M+mwmB7OUJhUW7eMLrUlGVCdXbpzKKfse9WdyqZjElmwyS1ZZCXfMd
kyN9BZD0znZH4gISsYkZ5CwDcT7fnUZJQs1aG2uxXj2aqtCp9kzT8EBp2/RdWKpr1Jt3rrcZc8Wk
Ig8AfGUxsx4xdtqVufWUy3qSu3yU0y3WLc7kI2UdfAQM1SQbI7a6fgP7p9io0hhXmvbLeILF5aRx
yqFW4NTwZxP+dcZbo2rUtOajVWQaDw0gjxti9GIzkGRt1STR/Cwy8u04WGtGSn90q89eeIYGGgoD
GOcqHOXm9TgbmgIb/ofuUzQESf8hztkRDyI1LVAfiaVjWJEPifwIu9vYjHbrGruODL7fxGh7fyyQ
7xKnLO6VY2cH7fQb93q9jXyVfkO0r2tHG14Hs2/wf8gboT1MkCncjSam8LPa99OaL9rl3qH2SJMK
8WL6RsDRz7+lkkWrOEXKNJY84ajJNrEv0CQCg+ElyUcNNM9KMHa5dxjRoRpO0Zjuw1KYzQ7NQGuo
Tj91PRSjyVSax0FpMN8SWXaDiKt2rA11PJQ8bYeUh3TlUpi35vnisXrc1lDgIQATpJ1/MJaGjUlu
bD95nWgPuls021B4A3Ktw7S/fhm88x5y+XIkURGFW0Wr43wsUZrTGAyl/WT3Mo38Fh2gU+NpLRzY
yjabbee2KVWsVvuAI33uHRuO206nowXALSqL8J8vJ34OzxSAdeSnaKCf/5wEz8MuHTX7qRr17rOw
g2onyjHdO6LU/Ake6cFJzX+UXuQxYFAmHEoS6uiYs5wPOsCPjyiT2E+EiM7BLtT+JXYcwB81bJ1/
a7n+37GQzqB0j8fSMgOmRGzUMk7sJ63Q4+89ynB+ro/xqS6KfGVtL6+f+bsQzphffCDiizu38oBf
Kaz8U2p3OFXxAvtdqMvNmBSnyAqVTTihSqdbYbSyf98fGDUnsPGw2JbfKAxqQmZn2U9Kj1nPEHX5
ET8H/KRyb/Ch5e66Xj4HKASv3LdLgUkmF38EBiV9I6Y0jcUXW10bgSyp0p/mYDnlV3DEnuYbbqjR
9G3V1C8s+jz7MTN6c19lZuVs2VuJtsW3sM9uTaE1bPi+pIpcY/i5M3BIMVaulncO3Ay/8XToLgCe
L3p+SPIUSZENxk9RNj+DIE32VheLjZGm+jYJcTcEc2luzHoq/Soc0k09hN4hpnS3vX7yLy8Z7K9A
W2JhjLwBANrzTd9Eat0K0blPyE2JG63pBhx0O+V57C1lrfp0GXLAJUYagvKISV9/KcUPkLzMbDKw
p4QOxG2gGfIUCCsGXK8q3yetSdAKlGunej6157cofSJw7VQO6MoTBJx/YDyFTjrZXfRT6gbNC9rv
Ty0WDzVJldluS9kOv67P6HsDomM2WxvMRQt7sfuoLfUiNNX4Z1db4w+AuvXOk7p6gLgwYtqsrkBj
ltrr7HZYm8DVgCLO9bRlDAvT1ilbxwl/VpFb2l+KLEGsjGpMrd6mQo18paQ0iiTTr3oQwa00cGz0
R6fRDiUx766z6wTEZB+16d7qsbJ/LCG2rkzJOwvvWgBLoDMgNEw8dL4GozeMRhTU7lMgzXJbWARe
8dCk1FKS/tXMWteXIuaBub4Q72xtxCdhk7nkVsggLBA0Sp1WE/7cjGpM0SkrEv1u8gbrUVXiOl5J
KC/vOvbWH4VCok2Ck0WYqQDXS4UxxT9VJ4o3VV10h0zWqZ8Tvt/aQm0fRq0tN2ECeeRfv5LRIExA
e5qNEZfg7LIRAVpIIv05TYVj+OCT8k1f50L1k8xckxF9Z7MxGgA6IJjWjHFZrKSSx0479nXyEzdO
Vd/kTTWUm9JEVPSTEuPRiHhOhlh1M5hqsFGKrg1/Q8we7kt6sIFv6YH6W22l69yOZVeNO5FimP41
aWr26T9OC7kUGGoHNxfKlBdF2MiDvN0EjXiJRh6dTYGL6ZYoeQx2iOyuIScuVn+OVNCZJ4UlgwXG
cb6/pySTWCN5AnWWILnr7CQ9uFlGh5zp8TGdML5JO7oz6k6uPLEXd81cJqKAQHyqQclZ2iOJfKBS
RmHvOeZ9eKZEN912XTl8LtNqeIZzsmYf8v54wLeIw6lOXRSLcsfADTvRn4M6y496isVVN+TpLkdi
rfJDFGZXqlPvDUgG49kGzZnZxON8Zp0g7aMoGMxnIBju89QN9qc8pTum4nK4NTqsGq5vm8v6CNcT
Vkec4T9Zm7NcSk0VsrV05dXNZGtvi75qyHh0QQs88KL81pAi7V5SbXQs5SSgNxcPIJ8b9HiMsQr3
kTF1lTxm2jDWK2tNPM7Hnj1lM+MXJUMeUQcDtWVcA5g0ls2Qda+gAoRib3WvFkRSNaRSZ9MPuWsF
dy61m0OouOl0b0q6QbQFa5I7JbaE97EM9WxrSjd3toNmZf3HpgTD6eeOqdZHmTt9fhqUUNCzgFat
3pAha9ZxqiMzOkpMQLt9r3aZ8tgELcBHCpVGunOh/r0axArCJ3YmOu87LcofkhRJa7FRTCUf451d
GrKq/JzO8Tf6t8r46InGeTIsEuMPmhmZT8Tmcfo6mR0mirGH6OwGwEL6Ihogw36J/fcPpfREffDC
CsXwvhtG8anSJaWKpjT4XzeWSjKCkxxd0P5UhLYVPThx3D4EDZyOo5IH2RcgI6gYKDOCaTvGDm1A
JRnKWyyr9K+TVzfazzGbPOkXSZLF9x19nFsbFcHIn+goprNnhp19q81BVdG5rUG5+VPtKP22to34
zoPg6t4gFmW0vhMqErOVVCapr0el15xod4nqrc6oHG3qSpPU8ye9eIhhH5s06aMkvcOPyMBmtfGC
b5bT1vm+1ooRL0k7MREL6oWyjQoIBwdsGJS7IMsGbxP12Mt8tatRqP2uNasyyXd4XzqOwEsoFO5+
ALr+OCmxar4moov7fZRR5d17lWL8NqNgKjJ4Uq5HwdzuAUP1Kw/wxbU4l7NmpDfxLdTUZVlP80Kc
QEt1fOWKaA4Cp8h9ZDbhfs6qfUl7cKtUuHmrUZ+spAAXIzuQwYDP0kel5MIzcH5tFDZCANkIet7u
1UwiJwGnZwt2TvtMk7D4JkHnIKVP9bPwDg1O7zQOrt8jF6UDAg8kWBCXAjEIXmpxjYzZEFlZloe/
m3Gww8+G27iPSq9NBGKZvIdhHse3UxXIXSza7Buv07hykV2EXCBsqR3QyCLzotu8CEjomWo5iUvy
QnivHSJMX8JtmY+54aNW8lHJp9Klme6Va3DJ5YVNNZFKJgE3IfccdC+i39StmqGU6IqOSFXvq2ms
TqXulofUzIcHz6pQ878+0+biUqSNjcYEJBX6diBvl87BbRqimOsM3ktYIosIhqhLfWV+o1e8I5bR
5AxypyfHK4R6B2ZWi5dIVTAm5pX1XqgURb45YLRqFWH2BujG+kdpTcSekCOY48nZi272jzrfvgh3
BmOk98GLWhTTMa6n5qaOKlw5kf7eVEjLrhzUizr4nwGBJUHy47AQxpwPmLpRmkZe4dHytMRnp/O6
+8CFbNypfXMaMWsL/aCkZpDJ0jwZVfmsN6VyvL6QFynxnx8Bd4s4ip1LZ/n8R8hOK2mLpt5LVrW6
3Ab2hOQjEd430XTjTT+65k7YcfLaD2Hwpoupv0+tXM18K1PXbHWX98d/P4VSNf0hasZLMnSat+ow
NZ33Unpua5+8rsul37UYefpej2bN1tCqifZjEX/W2jH8fH0mLrc0y49qyv8bfTERyG6ZVovC50vV
59HWrt0x3BgC4biVZb88q4yDxwg35FyDWJKqRkMfeq+pmfBUT76YntT29tRYB57G/taOvGmlzfPe
eGBXIBvjcg8Yd3EnFZ1rj543ui9Dbxlf9Wxwt9449hvcPsyfTSWjle9778hC2yAy5tCSJs/z/Ff1
u5sxvEMWei9pKK1P+iDDp1y4w2ky43RNwvy9b6OTTqlh5hcRPZ6PlUgiQolZ8Aue885wKFo7vS2M
yJ18JVU8bHZTy/j2z9sEwIdGdkPZBumixXSaWt7jnVcEL0qgteGmpnsV7tWEp3zlin3nNDDQvGh0
KmnULpK+Eu3F0Syn4KVWy2JT5IEHtKVUdjYmt0ddjim26YH8GseyPlz/xHdWcM4yoOlDMniHqt/0
U2RW0nvRjF54eFtNMQ48pjnt1AH43UrUsHwzOfUoUJLAQ3hE32spP2NHeqOkGHe9pEhA1nNBdkz9
WrfFa1AqKVFEk/mh4QWP1z/yna3DJY/QA5UxdulF3RmPMCrMFtMbyBBBiaI7kioOJ2WA52Al7T8S
0+bXhUb/TIkhhWPMOXb561jQDJSppo7Ky4yPuFHg42y7Av7UTnGj+M5kFtba7e8t46x6NWv7zDol
i4NI2yn2AlRKXsJqEuEWAivFAd2O800u4mBlt75zezIWmRJHf269LWK/1OpFXYoueMnNstVpJJuA
k7RhUldul/d2C3EH+T7de7bL4sR7nayMZHKCFycLEYLV+3GXpEl0Q986uHMqfBDlOAUrj+R7g86O
4SR/0O7AbJyv3VAEhZfgxvGqkClszFT2O7yX7aMQWnVsy9b8UOpRfLi+QS8HRR2NYqZOAxWVtCXT
oA86NQpUO3xtIwENNrOqjg4RdLS9O4TVXa5LD0NPoKXb6+NeriTjzhEQdS0IQPZio1KxlkMoHM5E
0hjSr1gIQhJKRr+vj3O5PblAUWRiOsHb0Kc9n1QcnuysLlrxOvSOd2eM2ejHvWM/mLri7f59qJk/
Ad6D3IAffD5UFkZJjIlaxFB9djcqevwV80WwzYhG/PO1Ap5nln4yeHNnWM35UGFVixpCB1/lGfmH
TKmV0zBqHIVO3LmiLvbXv+ydTYIGB48Dd+gsWrNYLDMonayNYO7Uam1tI2doHj3FSE+ZF0cAHw0d
vdmiWzmDyzSLSaSDgjQ4rQvKfMtvBN8iczMvoleVjvPB0HHvM0x8hqIxMT5SYW5gGA76d0Aew85L
VHvlqnlv4xBazKWwmbe1lMAPomp08LCMXqnOdSeeyXhjOnn64Ezdmkfh5SPBvU0lGzV0zgK79Xw1
rcLtrMmustd6SI1qp2ZRkXxym1zRv1Ghaj6HJWzrNW2p9walFsZBI5kktFmsaVYmCRD2onjVegkU
DB/kz9SFjLtxyMURe6Jh5XZ7ZzzqBCTOs0EZfy1ut9yzJwn8qXg1pGP5QJkjlET7utn2Y2/+jikT
r7z4lws4v4I0pFDUo6i5rGcCDIrzsB3SV3XUp71bhM63LjKsTa110z+6n7B80OsQKKYbAcaTavH5
ChJGFKLHc/ZVCegUfB0TSfofeEGmnAroAl+vH8eLL5vzOAjvs4AV7d/lVKIpGZa9ETWvs5zTzwaN
I18jQOXxVYzu/2MsMjMQEnOpg2LY+ZeBHittdYraV0MtLFACyFfteBMheNRKtNaCuLhnSMKpzc65
EV9Gnng+WGfCVq4CfXj1hrq+M4IIG9myt+6HLj51XryL9Dw5XZ/Li3cItByIbvBpOsfAWyIyi3IW
Yw9j/VVNVMKXxsGYaKdTK1zJ+y7XbKbzuRqXNeIZkL7PP81LurojT9NfG3oU8Gp1O7wRw2z2lKre
WhQ4z9PfxeR5vWasHcxTk9fIWLxEWm3BeWm99Fdq4ZCbitz6BiM03kxD6gAAjfINRDZvFyZ6/uv6
dF5UGxAFtWfZCfrfc5VsGaEZg21krezkb0qm9nOEoNktmdX4UMWwjVIZ9r9KFaXX2NSGG5zz3O96
NvYrc/1H3/nv7+fedgyUSSmkE9fw53yyo1wZgmKymjdUiBDKm+w4kDjft2FFXWxskTGJVDSOPGMy
vylmJgDFjYZ2zHpLJtSMM/25SaAwnFJVK9T9ygwtd9xM0eA5Q5aWLBnNisWPMyKUQprU0t/QQzIe
OjMwnhWQVo9UvGW2STXobAPVo11FJnpbxXnnbDxL0WZOYzEHE2b3XU7J8AMMfzvsVn7cvDPOZw5t
IJ5diBvsVODD5zOnSTdtOm3S31TZeB8iOk+PmqWkla/XrnHfwxHsfa9BucnvKddnPt0J3Ls6WfbH
xhSQZ4VZCWtlPZdPxzxjJMJEAmQ1M0/7/Ec5HXFil9ja2zSmw5tVacVvK6WqarJqD4iS2WuzMC/B
+SxwQKlRY9OLOAXCnucDDhCLMqzCnLe4kOrs5pQ31iZ0ssavRB3eF3WZq3eOGFXfTGPcMAqe6ocg
NztcBbTsVz4Sz+yF3mTx9vr6XM4Epd85WScBAtO9zEvctEBRotWCX0lrPSuJHdDuz7v+LnDy8pjF
8u36cMv7mEovvXVY+Ww1EpJlrTLw2ho+ix6+hTwC/qQmNESUSrmVZd2ceiPvbszeFSuzv7y8/gyK
2xMVfnC7VH7PJx+6nIBjxqDFBGQV+xvzQMvLgxBYaJ9aVE4Pg1VrpzqE0Xv9c9+ZXe5o6toUumew
8mLZ+0lUltUq4Rt6RP1T2bjFVsSRcWu2Q7LFWv54fbiL2YV/gqwotzSvHeojiw8lUlKjKI7jNw5O
nfkGAlqvg9GONeIcWe9T10KP1zK7tTzTWu5uxp1FY2cmAiYky4KwhkdNi0dE8iZTjg68qWIbejKw
8C3l3fvXHctgtDbhlBOKzUrV56tZSkfv3LxN3oBWRKNfwWlVABJQ/QB/r+yQ7JBr7irvfN/Mrplh
xdZcZ13cYZAkYxrlXfZmhWF+lIHr3sIGDk5TBIT1+hK+PxQA3NnreL4wzr9ugtRdJmqZvYlUj3aZ
pyn7Qeh6Di2RAsFKRnKxPQGCYObHMDgbIB+z2C9UIWNNUWT+BnpRbKJkMI4tzajDOHbKp6yY1oot
7473x3EMVXwgk4uPUxtQTbEWFW9RbIVoQZRF1ZxUfbBuQ5kXCpKlprECnbw4+/Mnchrm6wZ86HLp
EkFPXkmc7M2O4+FzEFflDq8925dtAuBGrfXmrjKtBMvXsl8Lmt5ZS54XZI/YO3Pit/jcEdurOITq
+SbaoYDOhD/Usa76OKLTndmfrm+cd+aWwUhLuMeJ5ZdUjTw3oiw16uJtyhNjV5h2uwNSOBw61Bc3
PfzJlbvm3fF4OWmdzliy5cRmut6KMhuKt1bG9pGCRLKdJpl94uHKjzXP/Eo74HIy0VXSqOuCj569
hhaTWWEzHvaZlrxNTq8+VGGLnaxajp8o5Je761N5GXISRMFtInH+I3imLs6FVoLvJFhK30K3KrHc
mfQUzQXX/uHVevwZ92s4Y7FagZzqjHsb4ui+7qZqpYV4OcH8CBoEvB4okFDZOr8JqEqOajwWHE5n
ig9WUsTITeTGL2cok2PtFf+K1mEkDLkACFI0oNS0rGejX9yVjTLlb/VoPtdt1RxDg4ernJxtRKq0
vz7Hl8sJNIxOLGXJ2YZ5KVgFRahNjEBp3/CwDz5G6oRkTexFJ9Po3v59JJCEhB0092lvL2K9yBu1
sVFk9xb0enk36Z7Y9V0Y7THOlofrQ8374q8oD1gXsqegY4EwaAiAefNl9FetfJxqpDqUTP8d5oUJ
27TWd7Xm9tgtKwi8hLV9ynCl3Yo+ir+pLqi/68Mv4Uj/jT+Dy7jxDELteUv9NX4PZBOVukb7DfXB
NHeNW+nfG7NpD3nYW9t6LNU7NQye1EB3jyC4AeHY07Q3nXq6V5ts7fpbXL3zr6FaQg+IbJ/4YJmg
0roFMq01+m9d6ZwtsgZQMOw8MB6SwHAPdWAifJDVgebHiexWgoT5RV6sBKphHGE641wXy8qpPWAs
o4e58VsMNJzCtpi+67GjrBSElmnhf584fyDxCBzuJZQvayhi5rlm/G7A/JwQZzF8TOAQjdGlFHt1
tHQ/j/H2RhBm+hDXykcDodFT5DSntOjLL+Cn5Zo9y7Ixzm/6U+rnvSNfJXhfXJTu0A6ekpnGb1sv
nusiC44ChPueN/KpdWJX+hoS/9MW28vooRojaCJRCxALw+oVCNriiP/3Q3gh4EdQiSR/Pt+NZZWj
Pqin5m9gjtGu9mL7FAnER5XOVHYrO38OpM/Xm4yOZgO9OP6h93c+Vtt70Wz2JUJfMVxUNJCtu+36
JvyJ8k59muop2uJlGGwz1O63gxJQ0Ab183L9VyzC7/mD0XIjETdMICP8Of8RWugWvQViJ/TNuPZu
Wtf7XMoeUZ9Ka6svsTRhGddZu0YBfmcXInXGDBNkEG7AoDgfdwziQklMhEP8wYg+IioRpB9aqDBI
kSjj7zod3B3+auHzgCERfAZkiE7WoPSbFv3VahN1annT1zTbVqLLd64jfs+shkiGDXF8CXP2EkvY
XiqRdwWTqn4Ih1acUC9z/TZxho3Ig+FmQOAE+ZDU3qPJgw+LU5u345TrO4N29ffry3O5H5HVhJfF
q44oBhN2Pk2N7nV2oxZx6CeWCVDGM4N7FgW6uVmssVku7p9ZnBVIzjwWJbqlu0WZF72i1E4X0htC
6wV0OYpDXZmF5cpFd7HnGAhCEHsOyhfHff7vf135Tl8No+zUIURdN5uSnYcXgL5NG6TGPufczrYP
+g/n6FZHLWTl+vsDGD47dQxOzDlXOempcNGeDx5UtujLyWDjBVCtxv1ExVO/FWkZfooyA7m01HUa
FRw7wMjtqFSqd6PhDv8IY2oqNlUc2rlf5cXY+HrSZ2Ssg0ZcFfsocUTmpyJD/W2Dtkdj+qB67WI3
K5JEz1bcFspnW5Yiv7FipVMRBYhARhq2OhLDawPCTqUfwGONho1phO4Lqkr5o8gEmpH25Eij3QWT
dI1iS8Fqgtsk0aV4vL7Z3lmX2dKaDhd9ZRMXx/OpofpdGelgaKFv8x6c8jrIPhhmlW2EKPOfJK3D
Y+26co3FcPHmEunAJJlBEJQCSHnOh+0sRHHMOtNDX0B3qk99VYxyAzTf8O6sSrrRCV5Xf4vuXJnt
Kho2a4/+ImqdNYL/qCDPXUR4tEuUkA0lDSpSjx1mAzpu9AHpNtTc4R2om8LL2xfbDK2V2//ioxkT
AU4UP4jy5hL1+UeDakf0p0P7yTet4leBydx9jmY6Tebeu9GHAQ91mAh7e5jslRPwzteSIeBnzdM/
U0cWNy+pXGJ5CYqP/iijo9OEVXIMdX0KH5rIqM27gog9W8kLLnYW/XwKZ7NMKaQwCDLnX6uFZhu3
FDVj0MKm6TfoJTYbTVpa5md9WG6UUvE+SMA2wcpV86cWeHbcyb7Aa84sRFAv0JPPR0bYqfAyw4AO
06hdk98MpL613JStoaU/GnQJQEObrdYcXbwKo2bjuECN7gY7ytsPTt4TCuzJ/tHjkKhT3rftpAhf
kzqQ+UzJ2nLreo15EATWcA7Lepqx3RHidD6049D5JZLUbrcmobx6cgwSa4Sh6C8Gt17DadZ9JXe0
CCcvpZ52Zpap0Uc7oSC0Ta1allvMp8HwXj/jywcF6BatVXYd/wKwvMQNJ8T6Kjma/qP32q2lf/NS
4Wfjl+uDLJd7Ochi0pO2b9BlFvoP4wvSHoo/jH50763sqeU+Xg6ySHgbYaMGpoT6D9JM39A2oXIj
o5O7plK88i1Lww/bgT5eKn++JTw6D+qX8bT2JcsUbPEly3p2EVpWqaesCaII4k5rfGXc2q/h1+ab
/nB9YZa3znKkxa1TQXd3VMlI2n1yg2KYtbM+iBssYq4PszZni4dEh5dQwBHUfwQf8m28Vb/0J+3T
/zbE4haLerMJlCDSf3BRb8xt4Iudsr8+xB/h27/vjuVsLYKvCFsko6z4jOq5+lgd9hEMCb/91sEp
+BUpfvToncKtckLWzlqr3i51DUgDz87pMhHNIqVKmp7vi8ODNI91sBmzT2rd+FKxbjTdR7vmo+Xu
QuOkGYqvWBXgoZOi3k71nt+87dEXsb8iJFdDhr4+LSs3yDJ6UyEaxOnAHhLOS9Z/rvOnVq7cH+8e
iNkfieo1fZ4lwVQXRH7ohbB/Ev9rdqP99H6G23BfHK9/ybvb9K9hFqehGOPIEwnDFL+TY/E6Piqn
8fC/DbE4CYpdNkZGa/VHuwt38zYd/X+Npv/slL++YnESGgPq+5TOQ9yUd+GNfqpOydpJmOtNFyfh
rzEWJ0EKs3SkyRjafe753R34MUzg5Esp/dbYJL/Ul/9t2hbxQv1/mDuz5cZxNVu/SkXdoxocwOHE
rh1xSGq2JM9O5w3DTtsAR4AgOIBPf5ayqrsrvU/v7B1905dVTkkURQD/sP5v8ZgS0+Dplx/LgTx6
+3bzsx//8wz9HyvsL9/p8nT8NQupHKEI0NdP+Vd15W7k1+B6wrm9H/XaPIoHf0nMF/ETw5ifPXGf
DkZTyVmLAp9pbUqegi4jKo3vg4f/2d37dDK2itegUeLuTat5+8dD5+3++Uf8fw9fFHgRLwM0hmX6
482D688CQWHlPoV6L8ld5N+xaUm86fl/9jGfnm0qeV6XCz5GiVXMNmW1Vyot/J8s0n8oPyHhx2gU
Up8ADgjQLX0qt5oQM/K6pstz3EeiTZxiHm5ySDFHjLRjiH4tWwkGH6hdxZbMfd1mFbiSH0WlfYQd
MGx4+de+NcQj0IhdBLeQ5aDN/WlfstOsvdLkznNU1bCko3N71oiQEa51XoI0dP5JJHW5i39d3Rex
CkyFoBWBvgnq/k+rG1Q4XE4Vi6+cNbGf5GVRw286D38WFn4+ORD9X2YjcJuh5Uen91OiN8w54OG+
mz+PvRt1IoUub6B7JMZL5KRorPU/My/7/JTiA/FR0GyhwI0m0/dD9i9LvIa0tuC6Vl+9rmEp1l1L
04jA9SpkC8yJS6N+Rqn8vMCRN+PIulSyAejwYHnz47owqGpBJ+YVL71LisMiquIcwGfxCPhydF7k
Iq9qDBf8pGj5D7/fxbPMiXBTAdFBG+jTYmy8ms4EkGiwKl0oZlB12MC+wE3/+VP5D78e2P0XVQBE
56jYQZn241cjKgIWvnHaF026WKXAhcu7+GL2vIEcpvnJifOPXwlTOxfLT2glkaZ+xm9GCtXDCHT5
FxW0w5WGL/tN27Gf3bjP4TBuFkq9l7YZsB1Ihz7dOJov0O+hO/IANQAwtyRgxzEsnG1oL0CgIrBQ
u3LQBmqUHu6/381/+zb/H2gyrv9YXv3f/4b//iYVMmmAXj/959/P6r29M/r93Rxf1N8uL/2Pf/rj
C/9+LL5p2csP8/lf/fAivP+fn5+9mJcf/mPVQiJrb4Z3bW/f+6E23z8AV3r5l//dP/7y/v1d7q16
//3Xb2BNmsu78UK2v/75p93b77/G2K7+7a9v/+ffTi8NXrbBJbT9u/38iveX3vz+K3F/Q/0FqWkM
/SN2Pwxt/frL9P7nnyBGukhmQfoBTwg1ql9/aaU24vdf/fg38HfAI0FVA3Zz9CKZhJz9zz9hfAFK
FrQWcFiBO/fvl/bDb/Sfv9kvgCJfy6I1/e+/fjooGD4AE58A6V126AhL7tP5LQBXob2DkXQ4jqNi
2Uf9QdVB+0i6oQQonYjD4DVeZgoGvB1X5hhTuAYpcM+yv9y0P6/shyv5cWv740pQRYWGElJKMFw/
nREmh21H5LZwWUZFrM9a7VUb1SzslQHPcR254mtkmTj7FdCyiNFCzLxBN/WmUfKEIXvR800fD3pn
xrEpki5wilui7M/G4X7cDb9fZHQZTYP48LKGw8sq/8v+C/KKB6IiiHfdOJRrUhJvo7t9mKO5j05m
2kS5+slW+Anf8cdHQimPSQ4gvtBz/7QBk66Jxtz1AQUu0gHs1y041uKOOJQkNLByzQPrZSQfvhRV
wDOourwEiFYv6SEFSvzIqmSYqmIzVUz/8ZP9Syv+v1zHP6z9f7ov/C9c8Zd23X+94lPsGvql/uX/
fuji20v7y+27Gl7ri7/JH9vJZc+4vMMfO4Ab/obDDIqlS4iA+eqLRuOPDcDxf4PEKIJCChhRCL4v
/Yk/17/j/IZtAbELQjgISVDQ/Y/17/6GSTCcWNA0Q3KP2C74VzaAC3Hmx2AJRwbmdTD2fVEeQh7z
OTcd+jLs4IuwKWTT8DExE+s9sjVgCq0wD+5vfU2/4rlXG6ri4StYun3WTYE5qyiWT044zmfNVQnG
NwnbNc+d+BF1x1evkzrPFuB3M5Ccgg2kxU7W5BNEyoWm7B3FQ7tnjRNk399x7oo5I0P9aitg2G1v
QLTQYSSfxNyYYmf9Vu3ooOZHzhTEQsyrbv1Js6vAsVWZRFLh1SWBFLrT5VmqJXjIhbCPUJjDXGXo
33zr4B17BjoiRj7CrQIf7DgFAkwMB6+lGI9A16Zuj3ULu8S8NmdRNNW5YMNbWZrwFKK8nQW15+5K
RekWplFvDc/JU9E25ixNE6alE8ongOHDk2C83QyCYLzEFuEJlhH9R0GKV3A4xO7ySjLhHWnlsXsy
TG+dzu1hVHENyDwueZrw4fNM2EdHinBbFFW4jZbyNeS4gUvoVWcdLYuXfv8aAt3dLaBQ8un7VUaw
fT1TtwtPk1VvEDjAx2fpwWyCa0HRD30mZxZsW2hjM04M+/BLKp/iAf4pKcr05jw4DXyke1GdWZyL
nYuDAdJ5vMMcsg/8qjMaO/Bd2GGyHoUbUDGcTW39Cow23OayEXQdmPGCrMDXxthUeGEOVmeb63w1
dLY6T37QuonEE3daAhffhODyWajAzYXvXpXaoK4YwFI13Y6inuFPghckTgdrQQ/epG9o24bbCZIV
LwkY+CjJ9x+vs5h+1DKsNpebW4oo2C5zAxWAsjn7KMP6tWtrfKI3vTW6fNU9cdGUZXJ3ua2tZ8Jt
7OMrtxY3GHH168JpiwFnfGioePARRVZ/MJ8XO0/iB6mtCLel1795M0xjoFqzJ0u0/9WVLu5iNJ4q
w6ZraIUxJA2fhAT/9JHm9Nqpc8xSQX3m7kAjIBzbclff6c6EAEpM4ZkUXXVwTA4zgXGC/Xw0ONEj
reBxUeWawg/ZwtWg96KrBu2uFQ9iOSaxN8k1AlySESzbU9fQYUVBNTkEGOw8Vm3cZKE76GeICqc0
8OdiF8PDJIXgasxEaGY4AcGI4m0BC2nbhu2cIyOT+RYugd4bBkN89I+sVC50ekaumlyzzJNLfzQc
SWskI/NeotWegj2A/gCfYcfiw3QmwfB6f57wwEcS/RGQxBx4EsCoYhP6VXDT0cl7AsNmui39EN1E
7sIKrPaseOEjFsKyBDCArpmz5Wgk3loelic89cOThgnRqp39bkwxXztmsqP81AeO2ofLRNdOg8Ej
NL56D0yjoFtJd3JPxHb5LURaAo+Wia8HWlTQjFUMOPTOPVY2Xk5czTqBD4uX+RWmNnRB6SUTANdP
61GmHPCRraAULc285dEGsKByFU5lcDLB4J1pm093VOZi3UUDvFRZyPcg5qFMSaI5OE6QV702+Ni1
nWu2Gxr5bQiD/tbBVjkldpzZvm4YW8VtfAoKj2QtlIqp0/X3TovfdjVVrV55cLVfweqhwxW2eu2N
WBLwnmCZW7j+jrgiT4e2mfYj8R9lF8trMTjOqQS176Giud67LfFf+14By125FLV42ACAX9uZat9g
UlqtYhBwdo5yHnoaFE9xHcLbSwV7b2Gw+jGTuA+LVq4CYiI8cKTLFqex22IBATOZWmH2Pvqqj+Av
XcSrxm7hqWOuh0AMW92gvYvWN9C18I0x6VSq6mCckhwDHea3tFrilOZQZKaaDj64OZMD55SSLGs1
LEWRKjAu3pTK37WRMhFk3nrCCTMbLMXd0BfxdkCIhwQYa99cjFjyNZ0NZD9CB0992bo7x7RNOum5
2mo4bK76geoT7v+QDH4P6XkNZpCwRbuOuqh74BPEF8HssL2QlF9zPpNU5CbKNPPnZ2iZioNYIKce
+yFe9RWnCZs7CtNit14Jt5sSzMdUCZWuDhMe8pdlcPGdtGhAxOhMBnHdl2rJFy+ZNQoEKcZHq/0S
Lc1xAbQ9c7Xr7oZ2DjJdYGZdt20PaJIzxqsO3KAVG8SW+wrLOzfjt9EfjrqMAOI3+L4RYYcaDdYs
7utxh6Aw3qq8ng2WKJMH0Ma8lR6sPladxM/hFHymkMF6zkHAghBzMQKsdnQA8UA5rLsVVGFQkIXw
eqGzTW2cTztNx+AJAodmRaZo+gbIfYQYQN33YwvIFpzZHnoVL48oyEQHO3N6WRLeKRTcxSbsW3dv
HCS7ScADtBkh1WQ3RdHbLVsI28HXq73KLaApULXDWsjN6wyq5TYbSB6u3MWpT3kLFxfMv3abBhey
IjHUfJhxxIJAGrHTY7jvl87bB2Men4EXNau549AxX04qnHflzhV+eUM4v62HwZ44m+JDYZbqbZgc
mcgc5M5atvd5U2N/dlxQpT23eeeObY8ww5oTSPbwFEOfstbDIq+bur+DdTuMrGSQh+umyqd3T/Mm
TqLZlnAG9/p+ixlB9xC1AbmhDcaUEjyp4T7ABya8H7tzDHn5Wwlm36H3I/HoBvMzsVDdUDvCni33
h3YdY1gFvtuBvLKw9gL0qUNHBPk9HsdC3l68wnmqHdYmLlzyzkZ2NwD4ORtXiSNkUd1NEULt3OUE
T7s27pbh/ddgfl0PZG6hJW3HuxbjCVlVkmmTi+asBHusbDhfo7ozwnAFTJ6842MqMBSEYabEX7zm
iLVqU4iULumFv59C3aeNUs051N117+EAKBr3XpRthpGDV0SwNsvnQqxlzL7GuYPH1IBXDdYQwaIt
WAJ33zhVYX3nFaGz1jrmKxCs6b6xBLOkkAqmFLCTxxzmwgfsNO3KmTxnLQfIhVpVja+Ay8mvVTnJ
IsmjQp8X5oDB0OT+uW8JXAl8GKYB5hVvejnBaS8WAGLHeq/BRLtzWJ+fO7cgJ9ZG48rvXL4euWez
psM5F0yRtym7SK5YATicK0HUH+GktxKTZ+EtF3hrNQ3+N+BC2lUtQtutrDezpDb9Q4DD7diU80X/
Yh2y890BWRik9e6EVeOyNGpQKLe2pQ/R3ATfrDPX6xaBb8rCXkCjF6gM7lz9ZoDB1LqIwnntyRmT
+2MUpnQASg94xr2ImamTAUt6DyjbEWwdLx2HOljB1JvtS7jmbaRsjrUfV0mnA7OJR3ibE4J9IgL+
7sEzzVOpYei6OG63MqFPdkFj1Iax2U0KeGOtojrw0xKCghSmGjkcdKebuZPlGpIeANawKaYODysA
wbDFcQnbe8xLQX7kN046WuOnUaux0MRYHMYOspDOn4YtZuSijUKfakP8jr5ZUQUbyPQshgA8sCVj
ll+UkDAzARfxGsS4l7bqum88gLkIhYNMH3sAOfm2vFkQr2y8eIa8w/qIhsfopFAeIAtiNwcwnKSE
A9Wdpc7ZBEIADIIhQTlYSF5LZHeJxfzKaoxJj5nUxQdnmZhvubDxrlUYV00kXZxdC/Wbs6a5VdjH
K+IdTZXDTxMyusjNvHGYDnEk9S70a+8aK1bt4CfJjpHS3gSxoSm+QJhRXTEq5Ckfc4OGp2Xz/WhI
91KohWTKlWIbgwF6PfSOkzpyLI9NDSeXKGow9aFVEWQwMV9kMoxOd8t83d40MSHPjic0TSkL8s0E
7IiEkMoLq9R3W3s98o7cYiJyaRIhvfyVwehyi5iwf2Q5rSCE6hcLQ8/ef0AVjJ2LODDrvGTdBq4z
ZQ23PIiiklJF0fUUK7oNCUXFXgMaejMKWDVD35XPaMK2I/gZTahevaAJ33BQLDtWjCPYfgEX18Ho
LhsD7EUinGjY1N0UPk5zCXcaISYJFxnpHHlcNzuUjstrkPRhEeWOPZ3TIvLKo6jY0SEaRmgQRe9F
0wmwBaG1SsLSFdmMVOmWOCZzDAKrYLgomFXzUpWKZ03fj4dobotVKIxO5yDGwNVYoEvJ2Ze5x2jZ
RJyHBmW5tA3HN43/teINRcwoLTZpnNNXQw6vlJkgO2kW1a+6MHox8K9ZdXocthy2VVc+p/XVyM1L
NTTORVaK6aAR0TgnCNZzPLRvo/GrlDcjqAJqE1UdchhDHy1wQ6k7VXCFDqbVODRxCk9Dso6bQSbz
yI5z2RdH312m1yrQ1akW1v9wMBl3M3FeXMVuWWQDwI/wXyz4CrofOAVbehO29ism23TiFSM/AjWg
s6UcppWd8mAfOozv2w4jWZUHSWIxdFczoAcJRVKaae5LFInFclKYxNlCWuQ85ozoJAhtAI9BuP/A
re9qrOwb9s4KVroi2jYh2kdaVCsaN2twkh5z3dxXs71rDGvWBmzitCzsfSvbjOqeJphjfMDYSJT2
Rek/q0ksB9mU4TVGldsHMnd5gnbH4zKMz5BOttcDCwXyQCdPXSyFo1IlTvPhDealclU1zuvcyDqZ
h3jMhqhFuKWDAbW3sl6X3qIfKJHNFbog/U4i3gXLrrxDiWEXigG1sGqqvtRA/YISuZxRQfAAONev
tqCvqDzOSUG8ew0G6DrOq6xCZLsvm6pLZ1Z9JVVbpsZhd/lEPgBSyOZFniWdn+UkR0japuuGyQVQ
zt5e5XlA9gHGwddL4GXwC1TZkgt8/Ta3yeCQJ2ecsMGQ5WoaIjj0jFWI7aaDSUlfuUevVOOqW3y5
rzAbC4mXYntSRShY+AqEWl6eEJZCrE/9NsEsVb6isPVdqYAr4GzqIhVmuPLg+ndhCNgqqQY6wnfB
gdIch1xm4nm+JzyMDrAIir/GcdxnI4YhVmPN9x1mwPAvvG8UJ9d+qqME41xr1FiPFWvYOe7acVMi
Fk5RBvqwJhx2k/W6xBCA8DGW7a7zPMZzPLSHMoi/Sn+8W7RvoLx0j0URH8Zi/JgYgAM8WLcdLEJD
NiYOYorCsPgKhKpDAT7nEZWck4jzDawaMuKVh7KbsbPRplnNfSTX6Ak8tjU5kLh86As1HX1lya3K
S7hYuPIjqGDtqt03RpYdjyORYdRNpIZVp2EA41gMCkLTHtZzxnGeoIR9KhDfwn23244tO6gKx1w0
xDyREYbJc5hT1xXC94kEdyMOyQoPBNDu5LmKZpXouPI3fJ6+TLTNGuJEyYi0kAeTTkgJ4ikZ5Aae
hWdJ4BkLdSJL4HY7QBVcN1nkTnMKO06DlH75wAMO5lgJr3rMpW/yZn5UaFzeoL05bAAi22MYUqEA
UD9Qh2+amsDlqvAzHNuPxMRXaqjnvUuHd9Tn2gT347lu/Z4k4P7cuyR/ajyy3KiSPsteY7ua+i8O
6W5A9H5v/Oapi+PXyfKP0o+uRpD+OWCotRd/8NrZRZBKJ27tuglvDMbXfQHDEPMiZDcdYAGDp015
A2ay+h03gf6iCDEJRhGqs0EVErHiBaoE3h507+CGondZIdDs6wwSQggFdRdvceKpJAY2duPXIgN5
IKHdMKY1IxvItPdzj/K69PeAciKrI8EWpp5v7TLPKS6nT6puOZR594ybeWdANwHb79RGYgaielwP
Xo1jFWMeXAdpIwgqApWutzWGgdd1K4NzO5C0Rp4GbbhzB/kw9PHduKaFgiEZpWotC8wmh+q2QmzO
Ay9FzRNpUx1ew7l1AwnmPhqDnYbtZICsAohB0HTjQO9nUTzWcAAgVvRJM/CXoPRwiFAPUR9wNybM
H0IzwdqWsTVmoZpkHEO1RRx/A9/QI9bDBu9yGyzl2S10v1oWGKoCWWBmPaU2qqGe6m9HhYMylwdM
PJI07oZMlssDlJXQsIiCZOA/eFnvi5sG51ZSVPbRncWe1vnZHwS6OB7d1GDLprDh3AGkmqdRMQAN
o/i918YG48LDc5D3B+TDXTK2jZ8G0hFbha1sM7s8T1Qf4ukVAiVhqWieLEsdvmhISJMK02OpCQk0
i7AjU7e9Gh9QJHQ2fU2cPRxAaWqgot/42swlXI2ryT03jtZIyCU167EYACAAfz2DWgqdoEIJFCCX
1sEtNGOrYGBX+fXTEnO9i6JuKW713LR3oRbAvfWN84zKmL8FCdK9jl2IWc84TNiwjwbYeDqYrXCT
mRd8WWEYnzSoO/p5l9qC5fBmrbF9o6+KwRjXGaBg9eBV91xqkWfxDLlsEoMhvKeDmTa6DUArYkat
27hD8m0g84YraTQdwt7z2p1lUV7vSlbKMGH96M6bVsC2GpU0sKgTFPB6SOygXahXDZqC+jS5HXdP
kHH0h6rBA7Mqp6EwCcoXnjgrqlBYVawqEhG1sFcDz46LpEZ8uIbAfGXQJmuyhc9VnmmLbiKCPhhg
batZhzcoCS70aB3ToOaquREp7+GjndV2vFd1zVG5i119GkVEbFLxls8bJRVKTBwcC7gSw8FKv/hQ
rlWHuI40zeLSQA+sK9oFG0NmegJRltmNHSc4fftU71nUunfo66MSOrEwZ9uhGkCTjSYfTQKKNKHx
8AXuPH/i8cHjcP3sYYAg3pHCBZiPw6iagWY+aJw+QU1XwzW2qIR+UJHmwUGR6jV38cev7RLH45Xo
pwD4ZrFU/ZjUE8roWRSVPb2au2B8dsO5E1dWMv2Gp1fHK5Qvwk6sgCcXiNlnKqYbP+6LHoWZGt01
pnxUYis95TvMWaDSDmPh8bprgh4vFb6TAd6DCdtiGXsIF6vFbmdhSzycUtJv4NegjrbMzOm3Qy2K
PilzD8yeGXzbE6W9jTe8wC+1dU0Q6o1lsEx+G4KmU+SmQWJ7cJlu4Y1c0OjR8VADkqi6D4nnLaHZ
1Mv41oJ5dA03htlmGPcNkL97SE2BCFqugWpAUdF77RbcKhxccTxsLJq6LAWk2t8iWfFw2zslsmWO
HMwko9iPp+8VE0OOt2SdN09vOXLTFAjv1iIYjZ32GX0CzW4Lqvh81HUbQqOU+x+2GYc4Rbkd/s6V
McWU4WbiQ3PHTvoUz6rE3LNp5jUre1UD9apJNkUydA6lxWzIasFRKG7dOnTPMGTz+ighaI1n6LTI
cdUDt9mvO7nUOPAxq+gv62UZ5kfg5Jf8Tk/lOGQk4rdlAc3PxeOIAnDQTARFG9fqN9dxFErKPbo5
iEEaWFoOpYBPl9v3+gttOI5vpO7144JtO4OP3kKeGr5MsBQO/LJZV2isTJmVY3WopSurxDYKT4Eb
G9CPVVjGXyZWufqIOtPDAIZhtkwkVy8N79vl5I/gA21mGWGvgUtMlSgDavhjMUviYMtqabdzYwfT
N1Nd6pThZ3lYJMOZ7wwLW4VqKL9Q1rMXWFeaE5kwRLFtCg5LkIVVnZ+4Oa/DpBilQCDVtTcR5zRF
sczJUUPmZHAh72DqwNFnzBwcsABGRajbZpekZB3XBuPu5LDQIE8mSML0WgzY2FFDLWHGxWFebOHf
e43sHNR2ZjH/M4gJBmtWWoXl5au5fpr6fK42/lTRJgXAvixXE+o39bBB7NaioitNd+V2gH4i7Q7q
rkir2e01So+OX2diBGwji9B2QQ+7EejO63YYjwKXYRKP+21+hWAvMikG1YL3fITBPUIuiZOoRvLK
UxrG9Suwwb5Npet2bwKDZd7ZhWKtTQNXqA+2cOeMuSY/T0J82G1sAxzyXrgsKOW1ZXdLUVelh7Lx
bHVA+VcFCFVVAYMLn/urYSLxuG9x1fCYz7sqbalBwaDMF1QaYilu/NENwb/B4554MuRR2nCP1Kve
FZg8SHod03QMlxD9ST4BZN90cUNQ7qmWAe+FMZB43c+o1XzMMi7TVmOjCNlUZFh/KQibFr17p9l5
izXrmNDgjJCu3xDYl145EhoDg25iiuhms8B16B77voebZsr3nnVtn8x9PuA4s6t8UIHITF0/Ol19
XBD4QD+BvBeSnx2YTDojGCVJJVx1UtnN7Q3uZoFSJBTC0kZZmNubUI40LWrUAICNNikZvG8oqAKe
LM0Tjtr2ykdFX1iIB8uAfMUsL0NzAHB2RGBvesBmodAdNLHfbJypR+elBKEe6fdhRhSXjVOQX6nA
u2s0YEiFH+18nsM1icFMkLUtAivpYu7QpmJB2CZkNsswSjidM9GZ1CIX0BWUgrwHtafq1osa4mcL
OA64SjSGzRuCB/x+sKRnE0+bILpfuN+h2YaSgORAUhNsYyiwrS4miSvK2+gJ8Mq2TcH1V0k5A/Ff
DhwXYTErrisISjD2BquUAmGslkt7KgpdPCnUcBAPw7zhCmO13T0bWXMUlj80nV+sQ6seY6SYUw6u
00TC1K9wf6HJs6w5AXceYS7FZRhRoF3ulJeCu0qqPubpUkm28qUzX6uwGveLRC3VoBKwMYatxHcf
eqc+wAP0Bnj6DM5A1/5yoQLVUMdTuer80k97Sq4R3et0kjJOmkbf5CBOZFEVArYdG9i/F/CASWsd
37Y1ytF9NK0x0SISVHyvaBQDhiGc80CRkMYwXl9X/sJTEBeQL/jVKyDq4bqd5/aOjvAMUWp20ym3
7gb1SgyUkeUwzLTaAJDfJD6ly5gEGMVOup4HqHAA3ZwUwDFm3AoXvyEvr7sYOZvQZsOpKm+aOjjw
zkF44toddwC1RXqzk0X55PtNNpmOb5HHICTPEbXs4zJCiuIM8hHF3unFLSSyAOgekWIVcJwQ1aH1
qq+QoYrbuXafwfzQqQE5bRVPEnW/ifabQPOVF49r1S3uzkISAddanE40v9XONK9gazxte39cNqr0
hvc4zN8cGOlmfdvYrGtQ2aw99VihAr6behadIKtAFrGIGlLIilwqpirDOOYOg+jzGow6N3PhGZtA
17m8YWcqkMmiPRR00rlqmKbrug/hYBr3Ce+KYBWI+Qssuh+HWcgrn9Qb1+Ev1q+/5L0p08FBH435
0wNjTodsH2O98NQmSQ8J2dkvUDE3vn2J5qW68tqghE2m/+6BfMaxd7XnyFlQeY+EXONnDVZ5j87Y
OM/w54vKl7DB0CfqySjauTBX8NhlIjSKJ0yQ+Xeoe73VRCOomOcIWVJpstAuRwhQo52yIXBr4YwD
HzoINBERuVMveoaaOtxg9HPdWbZFzZikcva/lmMvNoUmd2P1UbXulW7jb9GAXlvgLgu6fwiuG97q
+3JAVcxxim3skJUDTPZADdJ2sregtrgxfvUeHsc7Kz33ZEV+07jja1neyaA8VwTBURf7GbKIA6Xl
yffMmNmSXIOwSLaNAVkRsrbXEAZDVnE0ysv5yRTteGIdazYkBLGaz+GrO5osCsMtLOi2mP95GKW3
Hcth3dTG+ZZT8wX0BvNQ0yBDfQvBahV/Y8E4rzABmGoTPOuOVquiBeGb4ZEVOfy6pdrbGrRK7MZi
i1HiMxBc9bkpgcJAdXrZG3ciaIvMZy7QI8xH8CCGeFr1oYPai2PSAqQOP6Gl3yTUn69mTS9atHgd
TOj39aHLm8S47MiK+LoZ5unsBtDrsvoh4tFOlHBRIarZLeHgpoM/bvN5fI1LhcwVfnvgrpYnVpdI
tUP9II3YG11leaVeIHhD85D0ienbbz1zNiOvTVLzGWA02opzbty0dstHHnYbjyvoIcxNTOWhd9pz
WEzbBf7ERVlvwbY8lVIFB/BmKz9Bswwh0NgOWenAWKwt9j7srxLZopEB2U8WagfkBtx3EZmN1/r5
ja6nZiUtWS+9vzegT5Wje6pkd4hH34GEsS2zkgRjQls8/rVAJSOi6PCV86szVwgfkJivck+yr16F
HugoRJHm6M4k6KXWKUa8wrRr3OBSecR4JJmnBA2O6TYeMJQ0Tg6yfLigXOoEDdqfYwgNZOf6V8Fg
nFPv4wBzhbvkAJrlw2Rh58aYKLJJW9OsQ6hhFpSmwLiTB1D0nSQWPrp61MY+8uB254j8jMySnKca
4keGVldc4cLqCRU6hbNmGdn/Y+9MluNGsm37K9dqDhkARzsFomOw7ylNYCQlou87B77+LbCyXopB
XYblHZdZWg5SVIKBANz9nLP32jeZmT6QYVL6EaqjndOTel0Y7OkFM1WWUQP4TVMbPsNhfsdGzxSC
XYnZsYtgC+WsP6ETO5AwJAwfmapy1feZJ9pipEeZVr7dm2Chc8c5yxJoAFE6XsdGsJ1p6lNUpA2p
t72x7YPB2fdtkW7HVp5CeL6INfOBPe5ULUwb4AaHpjhTDeQ4mrVLSUw8bUcjv+7EKK7qAc06t3/w
Cbg9S0JtXffxjiqFJutQb9Og2kKDAaJZvejd0jVJOs1XS8c3ZocoHRNxpz2eKV1zhhTjXJ3FSdll
D2xJTN7lSuTlfZWNaJX6saRlwYHbm4LA+Wk4tVn4vdWRncvQz/w1GiI+J7EoOaPP6p6HNHb3UVwT
l46+s1oFg0kIjeBAF9f5W+qybzJDy1d5EXOEt1vnWuOY7I8TNTcKI3fF7uNcjDT/znKn/CuA8b8i
y3+ZaBq/EFk+V7/+5+FX8/PXB1klf+c/wmr9G35v9NTIYuHboOT/j65S0c1vYAYW2pAF4hA3z9+6
SvsbKkwqBh2DPBqoxRn/l64aNSZ9VPS1cBSo5Rdc8z8QVr8Djf62oAAVM0G1Ep8Ih5kmiH2IVgpz
Sx9NY6GBqIgcUiNf+AyMdr+bFR3NIZ3Fj2qaCLLPGqGvq+WYG7upEBtURvlzqSX7KOjRMSlKaa1k
shRFeaZml/jvjGfDKfXT3lHzynPi0UExMOuIV5j/OU8B++Vl0qeUGOlU5o/oN/ozwKkcqaki60HX
xK7RXOWxr0vWkqSctlFvmC+MFJRnI58EDT5tXBuoc3zTYtKfZcN0AqxqXKWWHt//9qX+Qfb9nuj4
4T7BPMWlI0DtCZIUDglmWBazOgURRKdOR0dYpD4ZkHLcmn0T4FUA5OIVWo74xSxqmmBW/2oSSDJ6
GaL20kPUIW+VONFUL7H14UG1Upx8DUQfxlfReZmVVbamTANP0TUNvUut7+N1wfH2iOPoj58Dq5EB
eQYfkHsYfywAv1DWlW80WqKbPAh+RSKdtlmVsIhbiumTao5WXRosx6HYhkNk3bg5+ppuolU/2RWR
ql2ovQRZMOwDE9iGm6tn5H/pJw7pbqdAvY0rQfQCB+Qy/keJfTyrpBMgRF5U9xYA20OkdiNUmHVu
+FbkQX5WkPVzRouBsqsb9DMthdDx9Xd+QHZbrgerYbFF8GLAOTuUtM9jxthFt3/Ro39SUvM+ymZt
beJe2nVlkZ0G46hyEEUpDC2FZ18e8+KIxUvw8aFzUUWq4NXxUyHlX7wIv8n484TQWoqiX/EMCpjJ
C7l6Hjro+mcZFPrbnAUENwXtcIIqwIzX9aBOL7lBq8GfY3N6HrWaCVKOuu0sk/qlWdho8fs5q38M
dC/WMzVVtKIkRTg5Q085HbDEFetSs5UHs6w2Y5TZ2SrWh5IRRhvZ391khrWQDIy3OHmWz6S91ndK
4DBD6jPnmKFA/+gR4u7D7oMfAf1+CaBB9P3xwxtoRsMo6l7F0Ay1V+rWtJ8Quz41sh4jZh9xuSEF
R32LVKkPSH8kfZVKC9qLDEHIbYSaIqLD1nLj0rGckDczPfWaqeofMYZ1F5FlgDOTpnNtOa35ICM5
XvCfGgYG9LJYjEo0FlFzrpllfAcR+RqDin3y9RN24CXhI2Joeee9ukAKAWZ//Ii8ImU4NOZLVTMt
N4NsXmfpgrkINQCQSWB4X1/uHST04XnievyDv4ddhYf6wEkGLsfWyZJ86RmwPpkBbJUpRWpKhF6e
oPp09WeRuvZuoFKOuqCa/DRob3QmGlStA6uSDggZoYiesMYyc3ttOqN9mhtBsnI6w+tRVKcWPhTI
rvf7lGp9nvT2Onbq4U63dV3x6i4c7zRZrUiZnGtEiLYg/KrgXN4oYmBcgeoJ6Uz/xvuvXVKkLPGS
jXssXOHzowXd3QB5A3MOkZnDxvvhvSIWUsp8foUQNBCJzchg4m55kkHKaYVTvGV/OXLv2eU/vsou
l7SWWBUy7Ba26MdLRjEcN7OSr2rWOCdu2s0r+svhykw5mH39LR96pZanalkm+YqxXyymrI+XYrOm
KdS0r5M7PFlNWdMw6trsu1YEfjK7Zepb4TjvUkwWo4dqK/sRExd/PhnUZkd+lXeY2McH7v1hg/UL
NYj4oYNfJSWT3Yl094VkV/U7/SoQ1r1rNFd60iAslgPiOD+S1OVJMKJuUYxQeYqKdnzSSZj1C6Yl
l1L0ZbbS1H7mCZXFL8ZWpuNlqHgY4g5Bv6N71oCHbZri9J0bwVgYbDLd6MDikrl9LPV7ObAdfJXY
2d6tLRhNbZ7bj/dXjWenzhTrOUv1EqFSJq2fasu0omHHvURRhs21cArOORlErHXFm/NLNhCGWgg8
9DBDnRTnRktdXE8iuQv72T6LNItZKRrm5GXk9P42WQwWGCXPkrPErN8iA24v0nAynmYphgcysfRL
RekH3Uu0XRrU8XUaQTb27MkBkoFAgRugdjgxvCYoSdOd+ul7mvXA6I2J8XzVmUjvUbgYVdmfaZmd
5xS4iXQ910SQjTIdIapmia5duWjqjiVYvtt/Pz4WSyCgrYL1xUnHs/HxDoqha2HI6c+NHqnf9VHA
QKw0u/P1wU5HjwEc9J22mBp7pbkyP7VKS6KNofdCcZohd2lC2CaDTa86a1vqbzZy1CNDcB6yMb51
YpmWNXnKEECGFJlK15bX7y/Zf8udf1k8zv97ubNK4hf8nfHvxc7yN/5d7BgCpxjKCdUgRAo07N8e
MkP7ZgMrWE5wnN8WzN3ftY7+DdwfoX0Eo2H7Ip3g71pH/QaanIMXHPiFkgpK4p/UOh/eW/JDNE4S
ZFMwFiWIDdTgx6fOLZWwxyOlI4Ubwx3a7W6V2Lm7/e1+/KFSWJ7dv5/tv67iCLYVjS3dOVx96ySe
3RHZpuekxnQWMgp4yOhyHNlOOCccXMfg87AKLRv54qM+jOjLhigW+mgxEe87Q/cwok3aChOCc+X0
vdMyW7WNVZ06TepJA74RpthkWLkQ1q4q12o1rxv64q6YRnq5OVVmec4URRf7OlUJEhBhI+mlM24c
6QyWMZqsLnDnZSQmaV2Yen9iJFoQ7+ZZ9lvNno2I1linTT1iYoYi/CoDMQUrtQ8YuWCUqpn7VSLw
hZLQe1lGWtesTGaxU3te5BXWDUtbo9kUr4Y7t87OkJ22tQOB5iJDoEu4cp8mlwFjYYGefZSnoy3M
Gzy3TnyplhLVIor81HNI8bzHWutiPZJFeWFgF8s2oNZQqitJLtttjYM3X4/90v435MgItXGXnTCl
n+KskpkzCYMRRwX93USaUXuxZB3bySAKHoqxG8i21dmBtlXqlNU6ztwg2fa51WT48mjNnipoAZbm
pu0SQVdM4Qna5bk7G01kFM9GaeJ1slrqh4eiMarTJpmNeocxZLoKYvKEaYiNApkAMQSxZ+uoPrwm
LOrnpCIZsa1ceV84TfU25OhZ+ZMu+xEOOju42puvKNfIXgbGVnxX7GCu/SojgG+tFSBvd25EVxyt
ukIrCwL/OAL8HatkV+lKwyjS6th/EDMPGKRqp61P1YQ9yyNsvEpXhmb1+o+uUchEL3WpY7fSOwOs
Dg1gfUt+TIWKk5NW4s1h7yIPVymGThoLaOyG469q+yJMOhWZX6iNT07vdJoXmSmZEXVFG5y56PDv
Mve/y/O/tK/X5/PnHt/NcxE//75Cv/+lv/pRtI8ItyDC0AYyz1F8KQL+Mvpr9jeYD0xgAMODoeds
8/8XadzBxAJy3jFYv1UNFPffi7TxjS18WdY5w/PnnIf+z4s04mhIqHTElvWerQCm+cdFWrc6DIN9
/AOhEnY7W6J2lvJYvuLhCe79IvS7HMGYz8Lz/PEiAP9sZrbhD1pS0a7AcsfZTFH2ajUeqzQ+rtJ/
fRzSUmDJQGcXy7b3e6URmrPLu+x+16YsrTxtdIebbgJqs/onm85yGZ2eFHE+gHTwTB6CNPvRHOK2
NJF41pq6Jrm4v5Mm/W3/68ssHv6/97a/LgNVYNl1TPblwy+HxRY9m3gq1ImmuF0FnjtrySZ0GNUG
PdPvSJTGuT3Wzl5M2THe1mHVtnxIcwmthpnDM3JICE55CvvGUJ9EvmTxafit0eUAFTBMBddHmuu0
ua2EqU5cH4kT+NPnBstL64kSBjrKQRlTxuiOGm1+wnvTJajEDYbnIw4Fk2GYrqi7jqmPvrJkYGeb
Eim6vS6dajyGpvv81C5JBjq3gSdX/5RlYk1xxWBIf0IwZKytOrxDlhX6KWrzI4eLzxdyQR7DhAdO
D/rjExleUSJaQ+KJjPd6E/RmvUZaHy6H6fBIA0S8Z6p9eKQIfCJ1A6gMJFr65AeHMkZJCg9tdDFP
AqHfZDCpXAWoeOgY49e7jZsRcRQyftdAPjUEe9sNmfcSFUNSeovDUqDkGdiRWoonuSrKIHkJbFQz
zFos8ZyPXVJQznRN4c9FXQQgfWVargdRD7M3TLOOeryJHdNX1JDxvqgL1facYCB1tJlpcGG5bbVX
BziBXCfDHFG0BYnQPaGlIRZVI6TcKmphK1uFXOr2NBDafO6Yc38Wz/MkN7mZOvFmrPvq2QGzbpy3
ihsgjXKV6FFY6Wwzo5dqudOTkBg2I0kG10s1MVxWtdXXG6MZUfzPlouwUqGWurUQukpf142uWjPU
CTo/H+cUe2qWlz85KibmOlMT7JXMC5s7FI+qy9BtcTujEFeQ58cQzqugijABK1aJuLsxK8sz5zLe
hWEIs3Dsg0muB1OivrRprovTuYDH4+VpPPyIlCL62TBDc7ygifUUbykNzOBZaxw1fOktK7hhAqh0
F0NvBb0vOUNYka9ZUuHGblWob/W+xmwfqbeGk0RCXdEyEco1mdYtAjYtkBDxZy/ApzenVwFHKQR1
fq5kGXZfTwQdg/X1VFXNUHlGNRZA8pUZJ0jzvaoQYohrfTYqJ9+pHLfam0RttL710AopgXWLVKvs
5NZt6oZ2tujTLj5F1JvWmLINBrTUnDDIKxMEu1DQfA7gWe25c+7yLKyBDPl4tgJN3YSAipB7KZoZ
LXolLS0zYawsnanyYzAMAodwbNh9FXpZXYZGcDJUjIWQxOqm2d1lWJBSiTE6b97onJHAnOiqVbv+
ILumCs4GERb9dGUStWupfioq0SRbC3HO+J5Gj9flvo2aBFOpyQRFmAgMK3QchuBSoHHjsKpP0Pui
Tey7Ws3xKKipejoMgaVuWxE3b+NUAowzReOcu9Hixyi13HkUzQANuDOs7FeCsDB8w27eGxfthBDd
IxSxsi/1cFAuOyeLGdOy6kUPE62d2tcczpdbG4XzfEXU9HAd5eT1XMoqVJia10WCtKVL7O1AlW4i
LzZmjZuBrwBmhq5V/TaaLUecdVYQWbt4dJvBG00JBBApqZacakVUP1mprtZ481sMU9psaahHNLfQ
t8oosXYh2Md1aIVCzisJPIgfpd0kpecOVP9PY5AsZEG3CJT7iQO8uNPmIQgu467Xso0zgYB/SqaU
2PjJytXop5t3tfXaMmgd6DPlk4bK1+xzvXxECeMqkAp53d1zIl2sFGB6l7jd+eB25Olg9u3GwEFQ
1AzJfTrHDTi3uIns8W5C1oJjln7v3LPWgEs6U9pw5ruMQsNHOW5dTU6VFcBDlZ4QmXHIrlvTohui
xSqrzmDqBBVopCGo6zhpkWdRaelnY1bNkV9pTUa7JpJXxOskHcZtOI6I7CpYJYYZmKgEzVh762tu
6AZ7Ey6foh2MzBeVbU0rtK0WHoBxiM4J6jHQDWs9JB4sfeywcS7zdKtLK7gOYZQ/tLLGyi4LDu3I
1cpA5RZZbEPkoTm2RwbdcBcwYbpHbVUXKyPMjXCFCKYZNwyeY2uDQmrRMRVEYfgBrnNaNnb8vZ1G
YKpNlMgrzYhM4VOsp8gz24DkAZQpzMWcwswvR2GwtGuURdRieviDRjPCOEyP5JToCdSCTEXNzHwr
QWKpJ78iYx41P0I+/YOmv3pe1SbRQ3gecRj2faeS7qI603dEnHmzqnHyVn4kWky9DO3cH6ZbLN1x
/Iyn84R1ZEEOto+0rqLvqLHylwhM/sj+UdQvXU4asG+hBz2pqDvjbcRc9aKQ2pyfpIqh9hsstDib
cH/FL6adm9c4lLN7Dfnic5Ir0vIHZ2KoOHR1fKulWfsjkppx36vK+MoKhZIVbL3rrNjmtNhP7EZP
/WpwrM04qSiwlTmy32QonZlRjjP0HjMSwdhfbUaewMwtmN11vXoz6wb67YEZIzW4VZsoKc05o2we
iVDf8KEDoNQz7eltxsuRoyjuJrSyRU6zPu/1yVgViag12gPpeKHO7XgKH8WaribT0N/6OO3OWmUY
bwlKL8eVxcZaIDDt9eycVye4wP6h1yuaJsHsF+6MP1MotY3LyGnQwMzsknjVsbi9YrRcfKKDxMCL
RCx8nRISWlBtRlhW7QnqnQcPEJlZM5nlRdYGNlqaeaxeGqBAOIq0ge8Fhlr+bDlNra1Ki2PGRkwF
Vi6oMxCDZjVMq1U4V2Ow5adB60dOO6RY92iI4uscMOPEbZFsaiVIn3hlCm07MnSLfB0HB0V51o2p
b+uVeSPaWM6b94P2f+vXfy2F4//eXlyHU9X9XrkuP/7vwlVY35bJL3i6pQpYktv/U7fqxjdizAzk
fYRDcWo1Oc/+xacS2jd4TYt3wGFN5af+7i3q2rcllhkqPicU872i/Qdl68fahLBb/h88uAuiDpYD
Cbsf6zycKaXWGBZ8NceAr4Awvsz2IKy9BHe9kWEYiO9+uzHH+4z/viK4y2XSQzf9EIdV5ZETNbNN
AYBNEgjONg/iI+Xe+4D778P5X59qqQXwWFi4jZa66Lf5M0rHDlaFE/rVKjlh48ooct6CfbyLvUvp
/eKTer312nh7YLpHKoOD4fv7tZc4a74zylr6j3xzv197yghWawqIdUHzGrWXGWiHyKpOK7a+MFSY
W1+wJfv59Pb1bf18XQf6Bw8RDVzbsin5Pl43Br0RwaNBVtwJkEblVmm0C8TZp5ZYmwI/c1Jd65m5
dawj4YPLI/LhZi/VO2MR6i17aX0cXLhzlDKcJtb10igDZmMN2la7WmfsqKUQQJ40oC5ff9hPTy2X
JOeMgycvlaN/Sjuj40mYNpdsq+mllXLY24nTeVGvXA2qfd/Q7blpc1Sm//iyzADMpatv0iV/Hw/9
9lipqOhsTusRmsAwIU1K019SOBJryr4ThOkr4RLsaiuvX1/1YyuGB2oh2JnIdwy0HLSYDu5vrTmQ
3acw8TMFSSMK5S57nDIHG9DX11maIAffIw8Qgi4wwsAIDjHtFnVk03LuRZmReex7G4l5AP3pKfbV
IzfyY6G+fCST8og4HepnysvDR8YKB/iSNfPEwu68eL6QaPU5OX/9eT7ft+UiS1AVU41lGfj4QlRz
lpUEfyacZGN8zXbgt6Mc1l9f5I+fBBmcLhjJi0/JRBwyk6YfBDt6VAYbZcC3LGcUvYl6LOT9T1di
zspOskCR6YB+/Dhh4iY67ziPATUw67bflZnPy3fkA/3pruGNZasCC8wOdLB82ZxjDL0ihhFu2J1t
Nrd1djR58o/X4C0iwoyv5lNDSEHqWwEghhTQYqkgKE+/QhJU7oamvJ3VHKny6KYrTvPDSigucCmX
eB+O3uqN3gya7svOhEEE0+iff3ZeMm4vXR20S4e3WMaYxVXcCYxrC4zLHTjFTV46wc0/fmY45S1h
VnSQUIQd9FaxsouwpfeI/YxxP3bTljaHgRbl68t83gVBqXJOYHunyU0r9+A6sA20ro2xmmFBfGlc
MDd0Ae9UNzMRG2PY0NUS80WJZDIPa4ytVoxcpibmPTbV9KzGLbEzEmme1Ebl93Yv3roe1cuITGE1
w+H++fWv+3kboUeKbYQ+vEDfdyg0sezQyGjvc1em20z+tIOLzNevJ3H/9WXe99+PyxzXYXrDnJNU
V17bj++R5kJmSKVIfc7K+74CpzhCALtw6MAp2MfahZbWkvbnTbqkrS5kg8sWaXODFnI7KWlprdWs
PrL2ft7QOBoS9bwc+rBXHu4sedXq6tSD9mDWC7ppCq+kOzyn3a43TzpMmLuipnnw9Z34w4LC8HoZ
JqicMZHcfLwRlpIz5Uu01K8N+r6jk3no3vdB2R1RPx6+7eCQ2KNZIpeEYlr8BytKohE30ed8sRVm
yktKoWDVj3p75CqHu9fhVZbf4re9GZNXILD68u6WtU4/P6RDiR3vVKdlukbl2h/5xg7v3uH1lj//
7XqR6sYhaIHEN5tzQzud6wftn64T75cQvAzEV6PBMg6/oJKxQedyCdClVjF7S+u4xJjy9WNwILuy
dS4DHJuWOeoCHeTtwTKhpykT6gI6qGmG4xlsWmubBZX8PmD2xFzdtM9t26qbmFJa5vKq1Vi15rKf
2yO/yOEC8P57EF+N5ByJzqePK7NJK1pnAuyDgQlcSEM/mzZjpJrrTlcHcrLKI8/M+4L++1rw70uS
5LCkGejq4YJPX0+YajFQstu93BpVjs2pl4UXWCLzsGYkt0jKzRVOBCQJMD0toegbmUZXqUbXEeMT
vfmdsK9pRNV3XR0cCV77wzNmIDVi/aY8Q/h88IyZs0FthCvYN4KxfVUckUJ6I4sMiZg8NvA7dq3l
/frtea4hSZp6wrI4YS+eVPETzOFGxsfSFJdn9tMd/+0jHZximH+M0ThzcodQ4JyFRbXHRctMyrgE
33ADK5FuSdk/2w3aua+f8z8sQ2gIlsqZsxpn94MrzzR54KQ0POZ0Kmk1WulpozvHFrvPbxPbCgJ1
wLn28jHtg/vI5oh+LdY51uQRPr08302UfZ5Zqj4Di02ThPclKh6GKfuhj7aZGx1ZmD4VghzdeadR
X+O0YOZ3GNcXKnkjZ8eAzhWGP+3OuMhEBjBSZbSUR5da092pvQ4YQtABDE6+vsmfnqKDax88sV05
0LZvh8ZvxCutYJSANMIc58hK8a4v/vAUHVzm4CZDIgCRQxvBr8dpbds9GLX4uaPF4ll6tbfycJ3i
qaiz/oSWt4FQF6SU1h5Lov60YC2/xRI5YVLQEIl78ESldt2qcctX3aVYbqNhzyx+rWjJrciCdVAi
Dvz65v7pess6AL+fhct613f+9oo6uMhTGIgovUkVY8nY4hjGA75pLHMBpB252h9vMhItPp1L74pC
6uOKAF97aFtk3txkdxdV8T5iSNK68b6Afqkl7nlFOqmnoQIFkKl71eToBEQeW6MPT0bL02yjduDf
CNVRjH38LdLYHgkHxIs7R4XR33UtxGtGgC1A57Q2modC9GN1mzFHqjcyG+hrfn3TPy0bFMJLFAHN
O+pw0ig/Xr9oCUrpOg6F6TyecZdDb7Cif9hBWYptNiCUCTQ0aAcefMYyAdChS5WQSZl9N80ezVt0
5XTujaWWT10wHTn4/fEj/XY5/eNHGvFaz1EIKSNRYtrXab2XQ3/79W1b3sCDN/TDRzq4bdIxIpoN
uBLYWQHTjs1qLOz1EPA2siYc+UAESC0P44frURgLDi+0vtDGgO7/+Jmg6jlRBobKayy8JbJdkAYm
NLjmrZ+tKcPyq+BxbC3imdZEaZa3JaWn6QGZNkHozngGkD23iYmh3kmqSycM+ugxCh0zu8D9VNj7
ahowsEIZMudbfbblRTZqyhOMUftUzOqc/mjbOoCo2Bnl5YjxCzREFQAUmpIE5IPWOv0uZYJ75diQ
T34VTqxfBurQpPeuBl6DZaMHWAdOlSREZ93ain1v4z+7HvVodM5ivR2dnTWglPOiPLOjHcOc8rpR
S1wLWgt5xJoH+aCO+sCZZHamy4XodiItYeK214O3mJ31KczC6lzHJ3OR2CYErbSrdkaavplmOxsn
bSqxfVWDpkGgjeaQBPGSGXiHciVdT1kYWttJp0Zk6Kfo9TYoBCUSjDbk5E6zibFv7Auav4AXIXLS
/YQC9wQxTYdjHwAgBgDmeKZTzc1+IDb2Ku2STaZ30eloBsG+1tJhk6UG3ui6sR5VJZ2bnTlp6pmq
FcY1YmqBv3y+tbC8XtRksZyMc9QCuGicTdtHm6BOiuBEa11SVKB+rscFnL1jzFeOL62ZEU7d9SWj
vJ6YnhwY7mUzdPpVh/m6X+dmLjaI2eVKm5S5vw0Zl9ybnWxHelJwEZnNIn48GZxiPtXSSoWLpufc
uHyNcr1H39DUzMVbNboa82k/GkmHZKP3akeFp1yl9pNVZu1bo3ZiPQ34chCQ+3Y1ryJ1qq9yCZqT
RxPmYibfHAt6SxmlYPDUqEAdVOdbmDF7XcW1DkbJ+lnlU5T4VsHMP5mzlRKP1nqBo7Q+vGIBoV5P
rzBCqdd8X8QcxLGqnbv1/GKqmP9VvjSmn2HGfTYK9PIpR2rhFm9iwCmnJs5VuTSWSqXzwwSiwlga
QDoAvzym7fxii9j6DnwBcEo74vMull8wTquTobTw8pb2rOHQUE70Sn+rhAHLIB1Bz6O/WIM5IobM
9ZQsvU9kmCHtIB1gAIuFNfImiH65U8vITQ0n5Uma5eVU8h2zMoHHmICOiKb0x3mCRF/lg88PwRiw
p3HfLDu+MgcOZEENH1LV6wBXgYLMZTn5M5yTNWAajTze4dJiq/Nba9J2Y05xn40gves1/rS7DE0N
QKmEcYEZLn2vgSx7IeMfqDTQ6pg5epCgfhXwstZ1nFXnJF3Ne85O6SUWCvFzlGhyfWFFxj5ofsxZ
ckpnTht9tytC98kmynYM8susm+9z86kKkPBq433J41FcQy2U5doZEfkWGZC4qHX1ghezSG9HhYmN
p2q1fturbwbwyZXq9CsrcleQTr7Puv4cKjxmUlMbz1ZadcVX392l9LZO26TN7tsAGgFJ4wCLKyYD
+461rR5i9BxKvekVS0cqoFibuG7dkzxkVUB4DPQg1c6bylgvAIIpIl4hdMkSATHcZua+iELmtoC4
upYXCIwrURAyB25pghVT9XnwhYZB2+nKh3BARmdhsmHo3aEfTJp1TPY5pazD3x/nrRFFO8Np17DG
TqLc8Ihv+mH2+ga/6qpjh8jmeDMY5EQk/aOEgqwmMZdLVpmWgfaCC1VSpexazVp3RrW2ZL+rgEgI
6eF780Z19NohWLETeAPBst0OLYt4rEcNqVXRPrGOrVyLmftenQgUCKqGMnN+s4AkGXFVLRjCB4TF
A5R/loXQMhMPXY+sNpiftRdNHUdOAThZeC72RmPM54SNWKCkEzGin5+pnFBwtK84Hl+d0Lye1Szb
OYm1wCOCvAaM1AXrQUm0Zm0Vzq0I+aZb04iwFc9KyVAbgx/23PpG4rfi+xZV5oHOUa90LYNsSCLI
yzzbCHSm4KfTArshV8Z6UIsw280iOl+IT12kPBSm8ZRAA6icZPJCiMOWKOTabsUunOb6ykyH+qZW
wP66rmR5LZQxhj0ua54n5NDaiVlrTb5vJmlc5y4dQk0GTeRFbg1awmZ/wMf52BWl7gdOn4DbK+pR
7gMqG1DY4TaQvN7BrPRvRl716hpE2RTdFR0MZaGmcqsouXIWWllgbec2t0+7Io2U1eTMjh+3uQFY
W9/zyoVnjlMqK8zFPmAgv0Nq4Y2dk3uzpr22vXxUB2lVeyYKoKaGMXiF1gQoKZDqvJ1N8yoTeUXJ
nqerMa0uYoEdm3PtSpGwWEltcdJpj+nYy5oK2F/h6zE8xmGK/L5q5S5Gutl5bhOY9P963NyIDtXH
BL6lsVczhPA3bSjEr0arOeNUY7/mELsGmXsu1OicHsm2DRjZg/pHdBLUF/FwgTZl1+NjgGITlSdZ
ZkB4H2m8YIiy6ptmavo9/LwRgLCI8TaNTvKEP3nK9i12M80zTFxxUY4CoZlcmfFC84qaQa03J415
koSieXBlau5xqYJzUgt0Tk5RZO6pRNFLQD00YB5mFdgucTBeMdHKoVFqeVE076IxnO/QYJB1k1V1
d4/2Ba0hNlyZ+C2BAWs3tOddEPawRkftNVQFsJJy4fWVWvXESvVMF7qia94Z2K+kO12HugKcBAzf
RaYQFETujypjvw0mcaEIhH8YRuXUsMSkYwZeMYUfmaCe9CYtQDcolfJc2pO6Kk2R3CtpU45ejtlr
l7m97Zd0EnCIqCaR9Egj+tZvQje8SOba+VE31biFCTa7bCmmJPwBHlPLvK7QelL63Npc0GePLpKS
JLGeWruyViLDo4tbVJ51unJiVvUtNL/yR2ybaEpAf2wqS9Fs7t7iQIjH8SK38umKfCBsa6r7SPxm
fV7Zyg4RzQi/OIJzY1cg5/mp8FKTJeliNiu1go8EyxooZphIc7VRC7IdzIRxRz1W2DlrNzknx7b0
ElSNT6FeckAJYoc1NK8JVcKgDuRq/m5MEyKd1kl2yMd2kVP5igjjjAn+UF51o9OdBalMXqENYGUp
3NGhZySvA4AjxNufamZX35RRGK8mqvVVFxnpLu+j6KxwxpMuUgXxJU4IGzX/3iRgiIusidZ1ep0H
zl1RFe2lG9iPOK9DLyzEZjarltaghD3S0J1UyHnJn8KZu3KaIU3ZVuwPPmtacAGUxt4Z83AJDufW
SU34glPP+XBI0UlVcD9vhMYZ1wP2CMqOM7DiuZlxk9R6RqqKou6NqSS8Ro/ap2ySNyB0r0UgH5VJ
bEc768JdlrHkZN3aFEiZ+D+G1nM6zmJYB40QJGipWnIlYjabLjhpZmO4iruyDVCZKQHyVew6L2NU
1I9d4DQ3FQffy7otiFVp5+qun6vTSRmQW5VjdRPHALL1DmxO2tmrsqzStzlSwbc08qmq7JyQHjTn
Xp0ZD5GZyBXe42e7j3/lOVmskS5DUmEAo+4buz+PE33capIPURa6uiEB9EGIsoTI1kPnkgr0CfDR
xBllp6FZQjQi+H1r/j/qzmy3biTN869S6HsmuC/A9ADDs2u3LEu2bwjZlrkHyeDON5rnmBebH5XZ
VT70KZ1RzlUD1UBXZdpxSEZ88S3/xUpb3+xIx+sxvglV9aqR+gZUOxebU/cfK3R44cQNswVR6ayT
In62ZbSyu9L5KR2bbkFThrd5617YcbopAWRRna5shtlmWyi7JiEfyCqjuOo1Q+y7AjUvG4eQPRaH
gnvYlWsPGafQ7wkDaB5N83lcFRFowAHQX6pX105mZ8xy0grhJjzGdl5KgduXGRe3zuy3uzSQ0Y5W
gwx29mCj06FBi0wKOr7qKBF+hRuV71KjAcCNbrr2vQ0dBBatXl+ZVdR/lQGZkBWH32wdmaQ2CBGV
jup7zyu+imqMNp0aTvlVJdG7IYaMcDSDKD3IVmuvq5IkK2qa4daTAhE36M3FNvGQ1bKR807XcaqG
TMhoGPq4dHWbUrPR82IOZMbEU2eQEkGdCcImeGDlIIfS23RJlZhcm6jibxKDqJp7ks5UFRcbPcX+
ZZiaZKPF9TcxMvHEhOophcKNNDIZ1RhXBHEEg8ttJltzD1kd8B7bAGGgdHgUs8GEWSg3iND+LPRW
fkjsRmRbo/ey2zjmmtw3hFHMgdqePFTDxwq0Sw+Ed83BEc9T73nVBWVzEF52k16Kq0Ho41SQ2BvI
HKVIWd3jHQJGgxozHNat5nYZcqRNnu69vpUDakao8Tm+x53ZXKd5g+vCKhi8Zo3LCr9t1LzUvpe0
b4wtI5cOK7RR9Q4c+zG6HBwh8zuIWJC4lZkhve/M3AWHljQKFllw59psNManWJq6ibRTzw9IFLTa
GODM/G+wmWmDz5Yf2qoRPOlF3sU71Yz6aqdFr6L8rVM+V3YgkYhLUzELP6vZp7HunGzTD+P4iQZ/
auyqcvReQh0LqnVnOiXKH0Z059RZ89Gzw/YLGOdAbMJpjIarMun6C/5NTfnah26Y75JIuo9wezvc
eopsML7FeJ7cUXYURGUk7IxbEhKnf8SEXmyCEC0+P4iV0X3slFAEtxGMQrQWy8GJr5K2tsObwhhV
C9mpEIXCWWOGK6m5KotI26NCfd+LYjoo+PnwLPJFNila0Bbuo36ZU2j5DL+lcZGnovKeCmwi2kv6
0ZlYKaXh7dLU8nYx+VizH6YYnqhCHQXYL0w3XN6BzW70bvCq7a8ZwiO0kVyK2ekhEJVeg9KdnTuI
bOn3XobyU6z10VUpx4ySS0MspG5RD7OKxhw+wdiz+m5XBg+K9xHxxovYLijEE6LKtCrtYMVNsuXi
K7voppjVPs2XOKw+SsxNggvb1fUrSvPwgtu0W4cmVay609QPVkpZjL0RznS5NJx8H01ry0K2t6dg
U2ptjUcd5glWq65rPXZxNYLRvhWNtulcYxIzdfMGmPelEVubUh0vDflkOl/HCQVLqcXbwBgLbPOk
kX2QUreDfYJ5VbuaJvbdDTqgxYdSWGtnumPB4nMPyHuL6tTsf4PJxaRRal1PwZN014pdYi91OdZt
sI4SixZdIqst8m/faHgoq76DDuILKa7KOr6KKrW5bqjqbNcvFd6S3TfoK0JDWClDA38zVnfdMKkv
IJFRJAPXGsA7NFz5kFELWCkHb2Qi1clLZJeMexSWqkc0rT+Vl6jNyCsHlQFuS6D6nKlVQr2tNOaV
bjQlYuAFZovYb2zwfLyxqyQUhHPbU7Yljj/aNlNT0OQ2VFw9blFUkZQ5LclepHzT7ci3xYC7QIOa
MUFWANZN0ANFbddvNG3Td8ImumcIF3fxSu3JDnlDjpFpqHya+cHypirbxNLOFeZqsUeACzH6WQk7
+jCqSOZDESmi5jq3lItI1796kE6+OyEg50JXSuQBe8ONVmxIihtH2NjUKDRdREFTRtKQF1duGjdy
qwxZtEG/N153no4SnZqN9Q0KpgENHSMA8ROp/GASt2zTolXy0IzDZdqGkesjbvplSNWDIwNQubGJ
mN+mCNnxSKtqo1+10UMFyqzc9I75UpvGLnfqp6aiCtvneRM5tKwie+0wr7zRhDB8wd28STknD+Sk
4X3jlVsLf59wA//WOugaLShs9Ixbd0QweZspsFV9zBC74cG0C9On9VVhlekG/bp2aiRUm4fBFqX9
rdVQ+U9wqKADElsrg5t5pU8zhd3Pa+Kd2EYI0CmH1lKu8fXFvSmSF7hm3HRwj+m8eRdYY5U3rWpu
RKFi/QnHOkUAb+rQbm0VS0MFp+gNcMy5YqVX8MSnZt2EaAmXk7AAnsuWeUNXPqOGnAyrkUz7whE5
lmMwhFDFUKrZxq1DUbETKVHRjSfqMKf4mWVRlnwQ7qR+9LCs61ZaPdWoO2TKU5Em0dWgOKq4Rbx5
JMtrhuDQupXUseXR2wpBiAAvsIvOQm7cAGPlboKgqAXZQsQuy8Jpja/HkGxTuhcFZL5UPEC16g8T
8jlPRWQk4qqOMJVCCS+rdNwc9bTHJ7MLk92kj854oaHGT/o0Iluq9FMD8WIwf6rIbqAFmVIfdoqe
rFsapgf4GlgXITLyUHPp/8hUmSq7rICzbXkoZik4n66Jes1thifUQaglGoxKo21TfuVVUCmuuvG0
JNwHE3zxVZA2hWH7eD4YSOwjszG6CBK4WxRgh0psaVuXuXVfNg5qlqRLk8dN5xdQJtTmSx8bJjWX
Yg41hmla7RDdfbUNAQBp2yiY+CsY2aboa+wmWEzDLipLWgKWiKM7sicT1L68M+pJ7NPcMC5HtbZu
h5ySSGuxRuT27JMLmNnZQ9Kxp+hIaAX2Y2rnmlRmkGM2UDlowO+HDMIpz59KfaqU574HOKOgDg3u
vhswrMTIpsrG/fsGCmy8VzATLFETyNSSb4fOwBRFRS9XdSPXMY2vkehtew/BcGbgsxw4zQsxz7Ph
HqsueMvFbFEfqgaxASYXDBSaFY5I5SrXkqc0sp8oV/s1cygUYjuzODPEWE5lXte1gIozoVbh7sy/
65fpXgQWPFQygG5dnmc7VYbpTT4W5RnIw3KGOK9iAW2DveigJ7F8jWGjIL6d8Roj014ZQsNFSUfv
2XG3Irc73L3Vc6Ipy5Hw64rz2NLBHgF03WK41UQdHKKeMaLIb5Xx0qvxu4isM8PK5bhpXoSZKIpn
jNxnTPDxyyOnFIDpZpRgfKDhTL218ZBlcrjN3r8N0S9EFICukAGb93ihMtPNXJ8xGCbd41AJdolI
5U3aiuo+xkbk3YtZYBUYf2oaqMslVC0ZFLTVMny2zI66kKSDDLsusIszjDPv7zfYAi8QwTLQJnAA
zJlhfvxcqpPgOUkredV99m5FsLXlpyBHNrElj6FTHm9d62Br5/b8ic9GkOMRQTlBCFg+YIwhYQg3
Ua6yOhLrqK7UpyHAIFKkWbEOikQ580JPnDGwkPAc4M7P52zxlLBwdJmNbBMvxVGXq6n2W1PbvP3V
Ti+C9roOyFCH1H78Ki2VTKGPOWLQkmK/qVJcfSPznC7XiVfnqQ4oD/B79gyaOl6lZbha9wavTri3
eXcv+h+4B8ns8e1neT04v85V2RcsQxSEiIL64nKuiqlBnpZYLaLZy5AsSR/ruH/OuMh6O7swkuQO
PM8WfcPCz9DLdaS7T9Fp1Z12RdPpky54zUqNs4BXeHdOX7//NHIQwYrOonCgDBexJWryumrJF+g8
aZi1CZr13ViKA54B2soAYrR/+3XMn+74bZgqXHYUgdCUgH6wgERoaLcUeskpcetkB6F7lbnuTSI9
32jHfY/DwBjJb02afX572d+/tQlQ2qUuMjVOvLXYUTG3f5UiFIYXaL7j5lgPeM1YtX2Pe+6ZzXty
KRORhFkt1IN1cLytBpzD9G7uUeQ0hNGDQfATaRcK7DP30HzSjt8kFwKgUC46z9L4esfrwJYmipbE
UaNK1gxo101bMlmeNj22hCM6K+TG52KcsVyTxAEBwRmug4IIgeB4Tbe3DQzRudlbzTT8cdB2TaSl
c/HDkFz9VGvpF/yt9yETDZiLW/wdXnKjuU8gf5/5Kb89vYnBL/hvsO8Imvx2i3SKVo8oZONVEvO0
xoeiVxH8z31DUqBle3GOL/Pbvp3Xw61qVgNFc8NY7FuLCZcqC515wSa7ay4nv1oD9Htqdm/v09+S
C5aZo+uMOUfpYlZo+TWFETatA5uKActZRfgwPJwVmKX70lIeSELjlat36/+/FfXjFT1huLnO+G5l
Zz9kBqEgU5icMH5Qmu2sdP/2aktoHchBc0YDgcYlQSS+L3YQKCWEIPEkXSE/d6HZwY2Bw29JdTrL
quOiMHlbBPC3UfmXAua7eJUPRc5//sf8Z74X5ShjuPuvzL9//bfdS3HznL/Uy3/p6M/U//P1H4cv
xfq5eT76LxvRYPD3oX2R4/1L3WZ//v1//Zv/r//wHy+vf8vDWL785398L1qaRvxtIXanvxIktfn4
/XtC5f3/+d+tOPVH/iRVWtYfM0ODHJZ9BqZzzir/FAPin4Dt1Lh+UcgxoMIR4f4iVSq6+sfMmkQm
yACN/qdO0F/q1GDQ/wAETHVhQLLh68I/eAet8jWT+Fd8ew3USH0SQhkI6kDYFnFUdyeMjepAroXD
WPPGgR5WrDBOrZV1N6i2A6lXQUAdRZ8EGebOQxQy0CEIX2oSiTF/EPZUYUqPdO1O6QpYRcEkvPqg
DYzUVl2FjexFq8V2halL7dGdLpkWusy3cVLz3IxRG0JvEMxlpN8JyWlct7jLwjLRRmzzNMQlf4Rm
4hmrvGqN+6CeknRtmDO2EN/2Gv+rvq33Jk2YdtUZ5ee6tYvvoRI730whix+vH/Zde/sWyNPHRr68
NNfP5X+H3UsE/feb93/lLzL+/iz+8fE5L56Pdj1/7i89K812/+Ce0V0VpC63gMt5+KeelfYH0o9E
GfCls+YgYe2/9rDGP4IyPENAZ/IUDLp/ClopSKxbbF3OhI5ILDxF+z17+DgVgApMsOOGggvIKoS+
xRUN9aDqTKtzgLtpOuYyGnIr5DibNBPqIUia+vDLO7r783D8Q7T5HcrSTf2f//HK8PnXmeE5bdJZ
k7SAWs6EsDTf379UwLpieFU+Fci3eKik48HWZHhZaZF7MXl1u8blTr+yqhS7j8o09oVnhruakZxY
a2aImWzAGRramCam4XbmwYiN8UWU7RfGDSFDIFK6e4mK6NdQMdJdiG7ArZI4nbIhhseHMemS5wFL
IRWPUKGuI7vp8YExxYVVRFsteHRad3B8FUebDUZM+Ze3n/24SP7z0bmfrblCnmWwFjenpgd5gPsb
+B3AsKuYEee6HQ0kijXrXTfmvBJyli4aWCYYABXe9/FL9hqEfI3Gzh+Eg1tInIXaAds+WutO4yS+
GZbFZduH+vbt51vcnH8uC7NuFsEy8aZxFimsQe8GX98hf5AVDvOkXIAIGk+i/zIyU8CmCh8piA52
wxDaGb6Pdj08vP0TXuVtj7cX18LMs4dSgayZt8gVVNBlDJny/AGxJP0mrGSMbQcSahL/KHzH9G2I
Rd2mVNxwCxjogxph8uXNahRqmiKwUFvYQaZKv7MzmX5JzdnsyHRi0G+mvNC7n6YEaDJOUl5nctT3
b//45f5ArX1GH2Og4EDT4VAefzXEVwwj82LlY6I+odgDRI8J1bmtsTzw8yIQP1lghjr/duC7EB+7
OEyVj3aU7+z4pcnLHVFgNySPr0/zroh/HX+XRV38bJbR/ii9+e92L8wp77+/FzZIHMqXowth/gN/
Xgho0EK+trDOcOHTO8S//7oPUJBANNVg1wJyplcyK87/dR1o7h8qmLP5DjHINSAh/PM20HRMOkz6
brMMwWvf7R35zJyu/OvsEP3pQpM4oeVP8JgR+cf7L7aUGVyNRASEY33bh8Du0kE5Vz8cb0D+Ws+e
/zPTMmk5QMg6XiWq00LHVBV5Brr2nxsvG/aOKDoc6tuo87H1zc8Ew+Nj9bogxRdxCYoVGaM1P/Yv
N84wOVXuTKmF7EyNUTKiTAewPc1FKuzkzFK/vcG5zmMSC72eF/gbK2ccSdmEUlh+ix3HV0Siy1WI
m9rDL/vpxB26JG3Mr5BsmLQXQQaO8JIuodljGGkDkHsE8cs74QS0oLC8kh91RcHPLCuKFyb7XeSb
rW5sB81pt5lWi881yplbU5uyM9SGE2+YvUs/2+AF03NbbByUu5Ava/k9CeoGiNg4AS5ldVM/I99w
rjd7ci0aFyBVqELpBR9/zVDg7ysSsHM1YgAI0fXtA3I81jp2cEc+Vwqe2KuwycjasGhDAGzJ8+pj
OSJIVgKdqxPjQpNe8IBNnbuRBbA1qwOGlU5WdQEbbFj1UkOfqFJnfzEgeT7QT2R6VETgsYdIOuz1
snFrYn94+fZuOLHnYLqx2WizUK0u250jH3rS0twGRq6ATDDAcJZ60b5/Z9s2b2GWRSfxXPY7VcFl
HrlIijmVPYQ+ksoPqWNDenj7YQhyxyGIDURaaBEcVNqq7iI4xF4u+zwNbSheE6ppUxseEjLn7zjc
yIORj4qLfpLpbWb3oY9vL33qVGGb7VLJEaBdUuLjnaUj2Zc0YYQxHDIPGFo2trP3Qhq9284J8HvA
a2vyETS2Vi0oKcC2nqz3gkyM/rLdFy/MMc+ZvJz4tuw6MhqHd+8Q/o9/UohQv12kuLy5uRV8SMt0
WJe1m5+JJyd2+axwiSQCaSlSrfOv+CVAKnTMwR8BbUK/MAc5TyXgq2B1HD+3rWlrcp6/v/2uTz0X
A5yZoElKzjVwvGJQIbldxKHlhxI8A+8xXFGFnEt1Tq3iUehThJEImkvd2V6Pkf4OPVyAUlvdIBVC
Mlco7vb9z+JR22EUMF9sS+WWKccMasjBBsd12d1pRRZvcFU/J/J6IuzR0YDKY9OzReN1Pji/fiPK
swxokIWZpGmCiuoBYo5Kse4VxXn/A8GTdqhZIUvTdJ+3yy9LOUIDBdsgIwb9Ajfw2RVdBNM55uFc
CxwlG+Q+c6PWYsPRxVmGLXWQICzUhlVquyVO9g7IiJRuCL7dUv8YjbQSM8O96yLvTMA88SpniQJa
sxbVL+LQx8/nWjKrlBLtcrNPIr+06hwcCZJqSOWdU1+YL6PlQ9KDAi8592W1VxehX19lnjrNwFWO
MVGxzVobiXtDrCI1RBRP6BdV3Z6bGJ3Y8x53gUrnmekX85zjh7O8wm2arDF9A8CdjxF1TZcINMnb
e/7UK0RGYJYeIVwzJT1eBf94SmQwM9gOdxTpgRltW0QKb/q2NdZvL3VqnyDxYzKV4gr+vSgykX60
exiFNNTCgxe6+iFX2343OwldJUaurHQlzR4kMu1btTTVM8ufelIYhzRbkMemX7F40gIgnMD0cHYS
s7n2FDO7tj3ZXGezNsDbT3pqs6CegVgSQ1KS+cW5EwA7Kdo6Pp3sb4dA3I8xrcVUQlkJEszEcMJ+
e8H5tx/vTgePoblepp9Em2BRb7aIVMYule1MXTK2SRrol1ijW5v3r0LFOYtCM8UDgnq8VwZAT20Q
CHRnQb3g/Njo2yILnDPWcb9/J4e/nR4CgA6IxO5iFYvR8hSGtOSxFLIpoCPvO1zA5kcWTNPu7Qd6
VUdavjdi12xzyOyXXs3xE+lpJHlUKhhyQ0cFBuqW7ZpO1GSsY62zbr2+a4Fzuj0A7NzqjHoDAnK2
Cap6tVkrZhd/nQL+Ft/G70j4PWqnysryhuZnrHYZtl995dSrBD0VpJyNPP8CxS4EBGRnTYc2hIyv
R0CCKdD0rjf8OFGqH14kUHiNI7Urfbrl5oDAgm49BGNjAuERbYrrT2zmmE3EsfUtsIFhG1yKt5Yl
kqeCoZnplyW/mt+r2/2lBR/zIRIWKX2DPme9DfnBXzDTbfONLmLrynOUkEdE5/sCU+4oXbOtnczH
aBVd3TQ0sVtvDWuI10g/m+6ZseKJfUsfD68UwCAuWeK8F36JqtmQOHEEJN3vaNdc52351YVMcjjz
lX8/HAh6EHXwqaJjsrwl0jIqagAvKHh36XiZGLrYu6UXrao8q89tqBNLMYHnPqSpy1Fc7Kekipnb
WTAWpgFQUIpwL9Sm0QrXeTdm50A0J9Jc2oIGGCQqcAqG5ZhQZDoIq4wCSjil871vLcYJaQbWGYw7
IElyM8g+jpcHK02qHvB1Vx9/GKjU7sCmJx8qy2vOvOrXzHpxoHiTCIVZXJEG48vjD9qWhtkUpLhA
wfXsYpBZzEmyKuDS5pR+V0XmXlcWm803EMF1V7gzDTcVlCfbN11KBrDDljP4gyEow+BNBx+qwVXP
Eep/D898bjpmdM1mrR5jEZ4LVwebCC6bN5Tr3+oKlmFaKtZPan79padxfhNGSfvy/l1I7k8xglae
iUbD8ZtxogyB5WLkzcCPusqT1lznaqztJ5qUZ3RoTj2fSz+BudSs2rZUikq1JKG8EtiwRNSxqjvZ
PmpiH2RcvIxWwnCrmM7cPydiNrZzaEUxiuMgL+OoEUDKTsK5W9L21b4uLf0x43+E0zsM8ZnC8tRa
dJuwSCCXAIyweJFCtAU5WE2WrpXtQesVe2X1RnmlVGCe3//NWEFnaElvjqN2/M1cLrupK8hYpkbr
9xjCszsyCjc85f/OSuxFuvwcH8Qjj1fqp3xMxo4yyhxVY1twrcLC1dxkW1CbntPFPBV1PYaqbH5H
nSPj8WKRg0eWCIhHPZS3a/ii05Z62f729ss7sQryH5RTqNmRni/rHC3MtQ7mueVHlZbfpjIt9gC4
oMr/jWV4Dm+WpwQBs4g4ntontdKzHQa6GgcR6caVjZXSmYb+qYchKSEnARepqUvAYmnXNMBUZPCt
pu4+DJ4+rsPK088c3DnwLKKnTvfHBDREBUpL8PjDWL1aWE2mWD6FPHeimf8MtPZOi50rdObeqSDF
LpuFj2bkKpUu04PFOUqmdsQGi8W4X4zPWgGm1FOjfscM+v2NLZaidlcpNGYsz6JOG0wFv6zeRu5c
Dd2rehrcLeS0bvv2Tjjx9gzAl9RnpHLzSVq8vVoLUf6mlHEz1dm7imwPCKCZHyvox6sQLOGZXuli
SDa3o/k/mv/zzuP5ls6xg1c7I2+LNlMpEEV2RKo/WZrZXCj0oz9MpTb9wOZe+6iNqBD6UMy7fc/v
273/sY35fLEvQdMuK9PJwA8mIMPzq7ic9hUA6A1Ic/2xgXu9GoOmP3MUTr1mIgcaQxyH38FJOWcE
B1meOsSg4yDBfWy9Poo+NVMw+QRs5cPbz3ci3jMQwbBvlsgCzbcIwrIDQ6G8tomVGnn71tPWWhfa
Gzptn//GSjTPwNQyx6cnfbyB4sRUcdYZyJTVSIfmrWFTnXTiMmu7/t2dC8ACIKwRiEWq6Tc8XYjv
gBaanGnUOu5qQziPMEyma9sdzg1p5nbSIqZwcXnMqLG6YmK9CPZWpCNEG7CS1Lv0jlvho+so4xom
OzMaGH35uoMBv4cg5Lw/MtPhosWFoxEbdJl3y2bo4cEQM7tocD/xDjD2xY73zPY4sR1RDObKollC
SeouTj0dDc9VDGKL6wwQqpXps1OR/IZa9FIH/fsDNO0LgiX9AxcU9KLOrhBiUjudmGmHCXCdxkMl
LsKkZUxURtE0U85skxPXDnULIyiuBToWy/FQNk3KXNFZcDeq4T4LnWzXt9G5E31qFYfLCwwLUHIQ
l8f7nmQrg2LLvseE5VMa2O2mx2zkTGlwchFdZQJDjkiwXGQ4WMAXKC5RhhZZNF7bZWvdSEDmm/cf
YZr+NFd5GpA4i5tGFAbCq5Vr+SPF7M6MbfNiqMxkXWiJ8je2N60QEP/E3vnOOX5rkdnY5GYk9FMZ
JFTKgwddVLHeZQn2eseA759bOwzjaLEubmkp3ZS8lh2AtiPWSdIKN27tFNvOmKYDrGEIkEp5JdWe
TVjYZxskJ4IH2RvpAfcW8WPxjGGsjWGrdhzhPFUfs7IOn2OcF2+Fh8Xme78clIkZITWHesR9Fl9O
TdowHmuLdBGHkhVSPt3HqGizHT7E4Zkb8/eQyFJM37UZOUH8XdwofaVHcPMmGtZKV0UrREXFqq0q
6zlWBqfxkWnBKkQg2TEWZ1KUEytTt5AQE0DYpEvcEG5Tk624teFjTBjAlreSj2lhuZ+oQV2kWvCZ
35Dtxetp1BnivPcFUxCSgDGlYYjOiOh4vwInTMac6sJvYj1ezYXZHiHE8DCiBHVmqd/POiQEkhGD
ihBnBW1x1gP0GKzCpKPlKK1zl2Jnegia7v33C8UFEycGpa/WGouwRY8VpkPGA5lj6K2s0VIgmGnn
MAcnnkXnmwGTnuMK89nj1+YW0UhgJh3XM6XZ2yDefKOBo/vuj8PWJ4owNaVsX85QLLvIDa10DR+l
EXVjNNizIaKO3VFtTmcC8XwhHicEngFuj6a6iRXeb12jETehvKdN7ut5HWML3rr3Y9S0z2Ffqx+I
0WgxRLr27ouMRZlJcpkxpyE4H79FrJq8LJQDPc4wCL/iTQbhGrr9t7ff4olvNWuR0058dXBxFt8K
PTgzdnS8+kzK6G094SPETGhc/51VCMmUT9R8y1XKwk6VpGEVKZJgw2cDwZBn05lV5uO4/Ey0LSnN
5sEqo5njN1bzeqK00Y3ZMGtCpEJHs8xzEYxwjf5M6D3RtSMaUggCNaR3hzPC8Vo9Q7NxpFHm45dR
CXzdVbFRnLStQScjLDVwA3yJexNpMiip677X8x+Uqp7nV4Mpd5kSZRtbWv19Ugt93Vuj+e428Ryt
0eoCC0DkXPKGpF2M5kC+7Bt9i5Rf4aj8kvhc1Po9k2QVzgMNH6alvMzjtxDKIIi9lDOIlIX9hK+8
uEBHDy27DKf4FRdkfOYTn9iuSBzTKJ0X5VpYfOIRNGNYVnziErWMa4T6py3qM+OZecqpVUiG5oYC
VRvmGsePpStN006xbQA9z41P/IzPbdCeO3knetFzIIaAxGibHtZSrnlgy4xWMw8xitK8hgFuH+xJ
lB9riVAY6jqheMrTtFzJXBTXCLZkP6Y0alH56pL62nKi/EyUO3F86DTMQDF6T7R4F5n6KF0rRfqZ
j0lxeW/mTrwr7Kr5aDbTObDsiaXgstG7m8MBpiKLz2hmmPzik2b6CUIDtzlifldImNZbJJTkmYNw
ainaUCBRAAlSUi2WMgpH/DmBqwq3+obIF/7rSVCtuy6LkzOX+InjYM15Os3AGXg8EzN+nc20vTIG
4GDobiB+sa+wUbuJFMcD520rW1SMzs1nT+xTRqY0Wol5c1m4+GIejnEkL7lJVz6wNiggxXsbaaEz
sW75BnlnFgU3XBOaF/RZF0/VNwwjHMkqI+ov+6pBFEJ1w/gB7873QgjhyKozOIF2P59KX25Be2Tq
V6cZ826GdislVZPNUDfn3Hq15Xubl6EVPDs1gP0HgnP8ncDuTwhysYyL2aCVW7u0BVIfZ+tpwH1I
OpsJq3SMbtF1SrStZwafMKXDQV2uZ2Ort6/G398uv2Xm6zEA4lwtOyh6NnaT6jC7tURW4MZu6lzz
jbsrPKNZv73U749NM4iNqfMtaQq5yw9piybNYwAZiH4kF54d1Ze1jr7J+1dh1sCc9XXAbi4yCiPL
qjzm6PtVbQ9fNWusnypTfH73ImxJdPsgSHG4l29tRLykbGsVhRDPgVad6jWqSPF70xZadRpx2YNJ
SZeUxY73iV32jRh6XlhquNXGJq+9tARCdmeexVzGjXkdMAhYwwC2oMSZP9wvM1297vKembbhQ3yx
vhcAGr92uZN9newC8b1Jd8qfTekNn9Iy8J6NHh1CIy4S5mJ9gjpvBHqt8wMtFxJTK2e8I+BZ1V7t
M+cig4rlPKT5WMI8wLpRIp2UK4dwKspw78Rlc9dqnTOgR8k86EAOLK6ESHKm80NnfMcZXZk2MXK0
e9EVaEkq0whfSnBUappjql5vhlw67VrqfXUVWT2OepUdNV8MGZDn5dnQhvuyx8RxxR3i7jNZK891
66Gf0XV5Yq4G3Y6trVCzFI+gzB3HcO8GimqvCpJSnGq9Nr3JEDN57EytaFfNLA6HEotZo6QsEn2L
68mEQLsKKeGgmhnaj0OR509F06K+N8YlrGx7iq9zKBkPqttoz2WPiyryKtWAfGqm5fluIHUJNq6F
8BcJQfoVZcEKG6FoMLWt9AbNu66SgLgXxXqRHJI0yvSVJLND/tNNzHJruIOnIG6joz6saKXI1w2y
Nu66TKyo2+mgrcJPUdUPzUraZe4AnOyyyxwp5GQNyRCFyKBq8UQtFUWWK9uu+udSLbVHY+yrbpVG
Ad7TkxDeg2kNdn2IkKP8HqHESgLt4fW7IrzJD1aUpXdmJxFRrYMh/0zaEqc+irRFsBqlhfplk5ZO
BRdX9io6qVl1DRXJfNRRTyr8ATPbR5X/n33edPa+VlI0qLzBrdotom6dXHdeQPhPADWjXJtPONAW
uK5GPkKQfY04ZImcTVzp9rcgEfpjF8Sy2Iet4N9AJgd14Mqxqh8ilFFwDbBqSpF3UIyHEPvjYaND
D3xyKgzE945WRvdO17p3ZZAah2RsvUMcwT1RUZVeGaDm/B4o9tcRz+hHWvi17YNAhcKtGA1iBMFk
JIyA0JqrVkbSIS0FKi0fdjWdjR8qCrvxusz7gc3uurFCEJTKN+629DOegl65SlrcFFYuiI9h5SFK
cy+tbirXVUnG6ddOVeUXdM/C0be1uT1G9YvH9hh2zmNXF4nmT/z57103ZPkO4bThSniurH2kVpI9
ajIZyn66ibw6Qlqa5wu3Gn40Q+Z86xuAPZtkUAO5NcokehpoNoh10NvFnQ3Oxl1naiEhc2uDGwg/
E6WJY2xSttGGccV0JV18gG+BUdjPkYytbN17wqq2TWo3zaZobAAOZiVc+yrR3aS/tWppGA9WpmFO
bLtjyGGo0JVcCRMy8TqzvR4FTzt1xAdgEvWXaB5R7WBOxDpwHKsLviTogOfX8RT13apTZPpZmq6L
8eNQIb8qqnh8yuqxKjLcZTFa+1pNyrTVvHgorlC/TPt9CfAQvSpmWV9kNEUFm2PMiA+N6LRVapWQ
N2scFj+3eBHeh0gdYxbNuzgII0FuEmkpN74okVGe1o0WOjbydJnZ+6pJ+gxcJxtIvuB69GtXYnuM
m7Fs4LThKt1dWZGaa/skbsVVUclc+h3m148douNf89zG9tx2669lkzMtcY3KQlWoK2f0Ull+KbsR
Diq+QZW3MSJUdSirZCpXodc3t8mYIOE2qDWS5SBH+YcWvI7HCCfju260Y2SmG31q/ZARdUbfe5Y6
VXpp/cy8YhuaTvasxWZ4lwaVpWOnoqLfGwwZ7yRUE+H5I+VBtiqDyBzW1eQW4Sr3hirY4MFi3DZ5
pev4SU9wb71Rx4l3ikevXzdgfUMkxOtsxBezQTb8QF80Q/x78kT/MMqg+xDiJQ3nBOk/87Eyu9FF
JbTRvgZQkb9KPNg7+LfWYDzbtqAUPnSBwaizdL3geuT89qteSP2LgpypIP7HurMC8Jlam3q00jv6
aezNypB1vMWIzeZla26O2ruX1R9iJ0pqQBZp6+70muoGFVHPSzeI9Y03EvcyNPE60tFVoanVsKkG
Yd4ocVA+xBO29zOXzrEu7KjtXkBwTdVKjY3+YzoOoDWeWpH9X/bOZDduZOvzr1K4m17R4DwsekPm
oJSsWbZsbwjZlhmcySCD03P1G/SL9Y9p3ypJdltwAx/QH3A3ZRRsiUlmMOKc859acWjx9H9XIlxv
JAloulV+mxPZ4JwqnOU0zwdi1qsgRq2xAk3mllejU5Gin6/CxiCFCFdM3U+jwTLyU0vATosQ1PkH
pycffFNhpfBpXNgFMB+c/c+agLjP/U3FY2PHZh9iyGtOu45h98IuY0PsTethftCCWrzDlbfHdt7y
CxzIeaGYhRdFKrHoazIWcFmkuN0zib9ZUlBzTxGkt4GRH59aGiI9XBuwmUXDmM3B1nHd5jMyZkyY
fbg4BKXYLb3HUqr0kPb+6lrSlh3DWVsMjGZxrxM4Dgcl7tJTnO/bMU+veyMdly1HmFRh78/OyRC0
wa2v5wTMdLM74TUA/uRsjIQtY2uz5V03U4pLjshVg410bWm8+4GHMToWP9oZDuKDhq9aq3DlykRw
vcTDZEd63rYXqpjkheo9W0S2WOKtDg0+iNq6c69Y6MsUVRUH/BcDJSWCcab4w8U8QfI77yaizy6X
2BinJexV7H2zC4fUaDU1vn5pwIrNth0KE/vTVLh9sWdZe/2lruyUvcNglZ5j9pehal1c4d6kdsfe
l7qumncixfbsQ2fm04wrrKbaPe45PW9htzjZuVaYs3ETBKNDnn2OM+OBlqdWB7F4BUbpIh2dXZx1
yRhpQTE+yKYf1eWcITcnbiOOZ8LEhO2fYKg5GNvYi1mqdMRO9VFhLvnt90XkT20EOaAeIxGwL/74
SRVlYYzHdj4jY5jHeivMkmwCO8kvPXdMrn5/qbU7ejpmo1pdwZW1aYH3D/LwvFrVLAPeiLVgBgvJ
lHPJdTeutFjrdh9MRPXE6jRNOvOAKf+y7TpVbX9//V/eKqSFNWASHuRLDsGY6yIXZUcbk+JG0faO
9a6NrYnQANm+Anv81DFxq6DxtPTYKfkUtM9vVeR4v89IrcM6BgBGnT5js9pPfzii4IH6TJt0tD/A
K5Ddnl9Fc/Uq9kZOLrOr823mUX0pRYxH0+uv2bL84ruDzrnOC6AxgTa8mIYsul8s/QJ7lyQSnXG2
BTfWSdM59IVrXbCRpbtsacS5yrzmlNwS/8vvv7tfPdAjmAPlAZufl9dvM82rKOFglPtxu5/nGPdJ
Bxj191f51QpB9cLUAuUQFKQX/X2jyoVOarQJLqmbrT1peD57FBbzGAd/vEIYzgNmgEBApfqpRZS9
rXJZ+VA70iDbLqAC527n+I+/v6GfH9t6FWQNnGxMl4wXnTtuIFQwTJxw8oFWbQ7+hG121r/y2H6e
i+C9pBMnDCsGDS5D9OcLMU192AcJl9G6Yryk//a2VpGUO44DzMBl1/gXUzdhfDUP04VbGtq2nvOc
6DfIJge/GwYGzRiVelpQvQKGrK/A8z0HJN9l+ESJvdJBX7wi5dx2dk0BTV6Nqz8kg6PtdA7gnYop
0X0kavi4KvEaEeRXj92AHrRShZjU2i/6/ziYVc2Ruu50uAN3JZFH4ySsV/azX14FyR2QHFg/NmTP
n/qUq7Fn57RDVZVk/ZTjva5PrwEWP48YkKauzotMW5lq++sr82TEwIGW+onL+QB9P8Aa3FAfsJrV
Q6PLveu6NKbvN/UfAfy/mNQ8eXlXg6EfdkCrL9H//Nf5g0IDn6rumSnK+jPfRfCu9YbhMGMr9nwL
/tkq//vh6+O+QVRkcqRagK4cB5w2f3ui6G9Iz2WLgRrKfwFx/1bBr54/jknRC+QK4wCxvPMnnigv
fBJX7rODgApdKZsN80Lnxea5ZG1R5TkzoSr3jFOt9aZ3GCvjWVapCXoyNc6u61oX6/WeSravl+yB
MBrvW9uK+fDkyV19f7+f+qWsK/+ft/74UZi/rXdlrGRi88WirchM0nwvnSOzTroTSD8LewshQh7p
NbRBtuivc3LMvoCp/RmyBaH0yFFZOYqgBmCJ1vP3BW0HDFlrqfHZEu+ZHC1hXE2PGTRMmbSvuW49
3wGOF1s94jg/eEMpAV9cDCcs19Fyv9kUeO1uZqEerEbL/+ik+vdF4MoyM2WNvQS16AFkQtncbExm
wAetzobNAg50+/uv7ChXePqdUZKRCmqusBYbDhysFw9OgDOjUcNhObhMmttqTMKgvRb2bknet64R
xsQbBIroOtoW0mtOssRcBdUbSB1MWcxDY8wbxahx8a0I5uIZjyUsbLyVJwK5ls+1Ts7TcknK3ub3
H/w4l37xwUEEmA1A3uKoOZqrPNkha5RtWtK7akOLpgWwW9Jq3uWj397Hfm73u9hcJj0C6H2wkFWd
k90S3AmbQVXYDnVcYupfZhvA3mXazLOG8VRDn36fWkNDZZxV/ge7RpwRlJDxSToxB3vDbLLHZ3Gy
yHz0+WVSpOGoBoILJDqY+CCMrr8YQOSsg6mWwgxNs1stwKVmeuGgEj844NPqwa6QtoJ4WaYkImXW
ezklbXJiSbU6G/bKM7ZO5pDPk8dV/WjQIFjRK8/uxXsKWGPh7AGwDauX+fWLuqF2mlrLIetuyqrL
zzU9JksoDV4jrzw/wljAIFwr+wgPEMrynwj/fTp1pdHj5T/qfbsJesmwQ4+nyJ7wjiX3oXrlrp7X
HMfr4W6GypOOyodr+aLmcLWSOZOQ/YbjVISawgJ9dGn6kybTw5b1SpoeFue/f5S/uEkUid/1/xaO
Bi8KdAaPoGNu3G/gElx1sslPekEPP1rBVTWnxSu3+NPGs55Cjg6BEZyQk+dFXanTodVJTehazEci
8YIM6gSPtN3v7+lIXnr2akGjhRIHk5btbZVcPt8TeqMx05F9D5+KbH6/MJR1NybmVSndf+qTyIQU
RUk32SzkV5TkM3vlDsUeMwmU2t6dO6MrTDuUv99v/z9Fyr/g6T35jn4qUqL//b/6x7++/g+sm1L5
+KxSWX/wh3+b+WY1ZKLmoAFezVYs/uqHf5v/ZpUS8cZTToKioj79u1Yx9DfYOZNfugKNcP1XEvMP
C0Ibv55VNsGPYvF05Gz9gWPPd6HKP+sKdtla9iCPwHoFgB9e6fN1RVLjFBftHKkyTkgTiJOgh6a3
1K6663pPJ2lyRs0vP7rMl9JPKi1zkzgzZc6gRQkSG7aSIOkz/+vUMt+JcbVsnPrrWFr4uZxPsV99
gI+QJVEg2kZ7m1aTRBkhveakioPqaqAP+5x0Q/GZ/l3c+8JjvDvAXw8OKkX1BHhMhGcUFxLQAGXD
9C3ofVKY+MgC73moFs3Gzv0pfZuj855Cn+yuu0FRgHE+GMrZLCNaDKbfdX6tW0IemsS3HpdEH+at
kMgcNyvrIb+cdRJa7mpDM/IPpiFTdZHUgXECxl5+ckRJckxIf1FiiN6P8zdRGea1VSycQouvxCe7
1QB+bD0Z3vraGDfocns+b5znJkc3nvDO8HZcMqfdAAXk+mbq4IFez2WNh0DfJTlJn72vjPemIjPm
bdpYWW2EkKMtsUUgQ0NDehGYoV0k471CL5Cfzbkgz1DvAaCK1nMLmMZJbkWyqZeE0HSnIeQApEAc
6Ie1/tzytbb/XBpd5n2wrNQgJaYVWhNRNcFEoIwQPaDjMAcAM/astpZV4dvhJjLvIqOx8jnMDCdh
Vyl1v9ow0m2/xqT/pTtlFc1brEXIBFwQwlwELuldoUWWeBBphtXfabC2ysha3DaPmMXUy4VmZ/Od
Z08c9/E06fYXj6ArO7LEUPsEeRlJciYCIZHXleaSb5TM0jb0zFZ0+0x1sHoWuyKp0OsVXFWqXn6x
3gt1yZc+ltuaqJw4yqcFDKalhAJDsSt8qBBDVx+Z3nPCeUsDzuF1ZkOeop4H76sq7km4M+L4gBn0
ooWJRgdPlJby46ilpyY0BUeEfG8aLAqo952WhK6n+V/HImDRFUEhMZ+ohJo3VBFeGhaij70z286r
ZGd7S3AVJ+Py0Exj15FHGQcGoanrkQTbxPVgctvTJxyzphsEs95D1+CZFfpukqZrRlZMmqbSnSqc
LSt3oiEZ4ofMCBYibnDrfJ+2vUV8nzlhB2wn/I62GboPmVZW14QbJVSOdZc/ZoSjtZu6HNPPyZTa
t/PoE1czDpKcvKHTUL13AZGJYGXWvku9ZDnh6TTfgD8r7owh0TtNZOV7/qV31WDtIrZgjP1tLlJE
pUFWjSwQQJ3IBLwkqq0tyiqasChVYLjBAODl4nezGLIh4XUsVBOOgvxXYkvrm8ri5Y4kCCMQVL60
bjjnY3+fzG62RE7XOyQAGyufRc1tcaFNsq5DlfXdlxwk47LoEtcjEM82c2x9F/eCmU4y7mSb6/oB
84rKjpQmSdSQXvxArFqmbQmrI/SktfvszDRKuBva1MVFiJUuAUIL3Jo4MgEHCMOq5o/62PWfrckj
k8QylH2x2P0ggR4X/Iv1HLie2Hi9fLcYGfSTDv6Jf0gS2b8lX0P/DA46WPBwPK/d6HpdXnNRO4sK
fEIYGRKmemkSdXhvxr7DojP69qxrPPdzPZNTHKqWnwN0FvN74H5xgYyhuW2DHJvpevaqd8mg9zce
RcfZVLcUtpqZE+uCXaMKvVKoDyl0WyCaZK7a06YiwHVXdp3zschwcDyQOELVRzJBea3yUpu4Y2Ik
Qqv1wf+bVm/PsZ5ranCaQrtoLS+vN0lQqltSkQm3MDkRb1XVSMyUnL48475r4jY0QSonlyLGRwaG
lkV+BkYIza7MPyrpV+9brZRGVHbDqG8AJBGvDEnRjlvHyNK3Tc+OFbk5e1GUuLVVhFatl2Bclpl8
Jgiywo2sE563wRxMfsllCWXRUx4RNIHMikdwAodoNkCDi1Jv2UsB8QbSztR4ZSWNm4aKcEUZmi5i
vXASQnwxyX0YwpGwL3Jdm7lSkatao4GjpFxzYwYNKZ1WFa/4WiwBIMespeuAcvfNbFz10cq0pAjh
qoHFk08QtITbOdYdvSmIai8IwCRTbzDPu5LkYCzgiWYN8dJ13vV5bN2wUmIcGWJhfQ2In5ZbU6/I
3k4K666c9HGKYrvu3hfpnB/w7o2p4nACTwkva+PPJVKCJjQ7q/w4Fs7s7Q0be6tQOQRHIdhw1XvJ
14TwfkFnBZjhCTLT6I2/9Jhc7FVAbMLWD1IjPis126mxzemAqrJGBpiKGkxeQyiODSzwTBLtWTFN
O63pxsSeJBnzCk5U2lLsahZfSOvEl1BZyjqCwU0wq+RuSVDU9PEEAqYVYFfDZh6qUsdcVbMwWg2d
hnNwcgjuiXr2T4JNfWgmmxiC8Vnj9hhmEu7KOLvqFj4P0KYAsIJw74VdX7skqwyF+8HrpDwlS8D5
ZriStOLKKOIMXDzmH1t2XLdb3+jHdoctUDlswPGXae9XRY+ZO+zN7lzVtojBLxvrnZG12mNXLdkd
zu8Eii5BwZ315lRCb2Giyotvx9UYGb1VWWcGaqgqhI5qij0ZwdpdWQ68BtNcOjyqqiiszdiImW2O
Fu4TaVQApBU8h4c4B54My55fsGHia35OGknkK0U9qY08c5Pczdb4VpHsfmP0qfcoG8wCNmUX59/w
W8hlmNUemdNNsUxnjaHkN6+x1BdfX3xoKo2bXQ0ToyjOJWOJw2XJ5MJj7wkpEl23vAVMyr/49qJh
lGV1ztZQJm9bnJUy2AXJOKsIMmt20deqH3maRIyHQ+wXX2xPs8atMjG63ZqTjU7FN0Tz0HUMcTej
1QdfRkflb/u2sN5z6nnZGSs/JgmtXPpzkTR9QwoSwehngfJttZd5NV0jA1i+Bobs7oaGhpucnsK9
tMyGWqmuJPlNiezaLPKczn5sAgn1RlpiujTspiMjk33PZ1E3SRm6WQXNShjzOOOglum3vfKd+lQJ
own25JP3Zyl+rs7GgR1xWUg5NyFRnoDibp4YF1nF29mki8teC8pPxegaC7jl4BucBiQq4YS4eP1H
Mzb9M8ms513aeGSkAr9k+6pcCIWrWDGUoYPXXMmc0oGBniTxjP8fzzoiJz5q7JEt+2UynhHYaHtU
WVXAyT0GxARDCMmqfcIc5b4kMFuFKlDa2wzh6RIR3Vo/yICbOpX4aR0IIbMevF7Km6Qi/GQz9DbB
qp3e+betM2PuImqzk2Fta8LlvZIzTnNTY+9GT3OcM77r8Z0h7eAbKXGyCgMUaug9pjlXe9tWA9yV
2Bs+OZmC/rQQrM0hEPfmKYTg8WNCFIpGMdVUdy37zK3T90u68SsbIw2rAPUtxgZ+jqZvcRD3iFxy
NfegY8TxaDVJdqdy2GgnRHRq9xOBZPfEEAdnbncktBUG0DdnuSLJPnHhVa0sjNNE4R8e1iopzwys
WqgkE197zBqX2qBhshpscpQ+5IiIQgjYH6ncCzeftQjjdJIyg9FwYDjUnropE+ERYKy5y1ufsEJy
P5aYDHSRDWYeBmrRh7Bw47gEMWihDom2J+G0qxtogZmZXxEyZiahMVaIiBzciMkQa9OpD5nTuFpU
4iCi/h+66f9ubrZ0qL/rk3lnH140yMef+NEgr/7mTKQ8T4e+v06K+GU/GmT+asXSYLlD6YVivLbV
/3a0xbYWuzzcv31cETxmpH83yDjawrFkwI90w3OBhOw/GeUfmdlP+mMIICuUgB7GJuIGJPTlXA5J
nD77pQHvrTfuhQvB2MvtmfCILNDeBqVVX8ZLXm7JkcaHsGjfo6zRb6Vtx4cudf0z4t8aWsPlQzza
KqIu9VWkG138BeQIMokSdKjb3h3NvYQgddKKYfAipRJexFFOwUd81P3zpLTdR1yXscuMKdEO02RC
g5ty3z0fZ9fdga/j1aZKPMiZK7d0F2P80euM5fbJN/cqmED0Ew8DezHkb5wABCDwhTxFwCRhdYYT
m8amG2BPpeTcbAoYXlunszjTk6o+dHT7WzICy++T9/+KMdPwKHslH/8iI6D7a6eqrw89EREvDaTX
K/8difH/R9iFx+zlN7bQvYCllj48nTStP/H9PbK9N7AsGDAxSYJJdjT8//4aWeYbAC+DYe9qv7pq
Mf95i+w3KB/Q3mB4xjuDj+Dfb5H1BoIKMiE4DvDqOfv/KOiC9/nZeNvDlQoiwQrvo/+zIWvwwZ+u
nIwkbr13JxEmOSONUxKynSuTSpDWU5iJPCXpN1FYaFQkRBN3awnd2wz5on2k0IMCKjPblB9aIW2i
rMjiNUVEA2rKM1x7s4/WGAziVEyWADiHwoa4ooD7tKVScf1D32ZFeipVHSehKDPD3lMY83o4TXwF
FZhhqZnnRrPRnLkdYIob5de+qfJPeZkbXtTlnUz2GWTPW+i57bxJJS1ilFd5M2xcvyHkqpjG9Npq
rZ42vxBA+S7stb3uyKSO+CWOIOlwbPJN1jfyzGQ05JxmM/ynsEDB4+zbymmMd12ajc0BcgdEkmIO
6NYHpgfJQdZ9EG8GWybJbqKMhkynt4F+WdmzJvel47XJDlBCTPQtUPAi15NVQHi8JvEVBWqHCnGZ
1egGYcz5eupGXdzOIyOqDG+UENRcdtvGXXTREEICqXDr1LJxSUKojJUsOWVOQ+et8mS59TIgxLsh
R4uxHNKaOYj/2dTTaVJnFSMLXTFx6ETBzAQRYRZcqFF3u/HGZBYBbavsEFaXh2mYaJmWMFU2HpA3
i8tBu8aH6C07Xt5VEkrsgB90EHWKpNVQr2Tg7fK67NSWaDmCbku3tZqzxkH3dJaqIv9kaG2dqdWJ
p/WvxllQvi2TmFWok9w93NJT6frWzqBahbAKjeqmblsrP7e6vsv3XjGMY2QVmdQ2cM4XgcueYobh
49XshgYsf4LZYGaah6Unytklm3NsvKge2yA9mR1THTpA3W6j+jhYCL+tU1gemWOOWzuRk7dz5wRl
AeaSunVqzkKvz+t5hKA4pWl1F1RltyYG5/1VQqT9sDEs1ly45J696bTC6/Z9svhXVPATey7EbZMO
lykj31B2mTp51ZxQV/cG4op0+uB52Qi3Eze+dd268ZDuXH3KpgPk6tiErqcM4uz8jo57zIbZ3E9O
j7DfzlIanqkgLxcVpZzMT4j32nzjpxWJ1LU1qPYsmMwhCzkHTUwsjZje5doIpHcTGM2YngAedRjB
fCfsDVKXxjtNZgSzm0d+H5RTuH75kfeXFCsHMA6KoSAq+EgRpIPtxixMjzxCHTedKqEZWcmGWW/7
4gMyI6iI85GW2B8pij0D3CYNnSODMe3JmE+j/jvB8Uh2dI7ER9GWSUy48ZEQeSRHtomAJ9kOVcC4
EfakGnKIlPhnyAtjZVdqrTHakQHN9hoDXuiXxZGKSSeuMZNcCZrjkayZ5itxsz2SOJ2Vz2keqZ26
JmZn4yd43oeQbOmpCdP2b9XKCQ2O9FB1pIriySeuk4l8Ea4KlbQ70kqJzYZiah/ppq6yB7HTVxaq
dySk5hz11SYbV6IqBtjNZ+dIX03jlc656EGWRxqB6KdMkSG74mQ5XLsrA1ZkqXChW/Piw67tBCGR
dQ5hNvHQKW7LI5HWq/3kXbayazt8m/KtX5YQEce0M6ZdeyTjyjwtiG5aKbr5ytadjsTdeuXwukc6
b2vE/sE+knzHle8bH6m/eGJAAx7mlRJMpHKrorgTvrmtj7Th4kghhlWqn6IKg1jMG1J+o4UozuRK
PR6OLGR9KWNR3+dBO966R6bybATDI4Q1+MupRRpbmGQrrVnM9kVz5Dq7R94zEh9FTPhKh3Ynn8PA
VDpKEd93O38vjuxpJIXyesFGOIa618OvltbKteYkg3eds+ddQd+AjU1oOC9UYq4sbbsIjI+4G9P9
Graar6XTJNoW0U3MYC9pTOVfEjaTDm1YFDFO6mA8iR8ubhf0ddQE+uRMwJIWX4HEt5gRPvaWnHQ+
HeF9k9GyhTGzChF6pjZVIM8+7P4MSf40RO0YlGQzAXEzjNJc9zrNgrS3drZbYAWa687ih0VH9IfU
8Aw4decsrUPX7E36tMAvvSiobOOrqUtc3pG+dtVpg4IGpz7cA6FNVJIobrtHMY8tp2V8rTp9kXB5
AwZZUJIpuRjMpnG/s6aC6Txe8fFZky8V1Wbpq3QD4cU6b81KgBZ0jV0PWw3YBGSfKHX1bgxsdRsv
4FFohor2ileAewXzhMgPaWA4lGnMbVPU1/eLydqgfRU1e01XKvicZhKoM1ctuVnBtWyd/FslUs8/
sDagBpTQ3fKwmYph/ZCzJKoBELiqIgwcivde3s0dWL9QyZ0mYG9c6Glvt5+zTs94umZdl/Umj52M
8Ot+kbmPjMUHVN2grs/0XSP6xNx2fgNzp8sajVR5Zt3ob5j5EtE84noV6g0Twi1J5cYcLaSLX+U8
vDwsa2r2UIt7I46cIRDkw2A1/MC/m997Qx/czJm2sEZoou9GffAuxq7wddCqtv3gGKPJRGmaPOt0
GU0fqEmOwTety5ZkkxMlexHoY3obzHZ/ZQYxWEbFAOI+6GP7Ex+VmTs0inP0EzX6BJk214Ur5N3K
pEjCxIIwtyttjsdQpbgRr0usplGGGsmnFnXghpMP3IwurgvSsANrp5QhoHeKnCCpu7CYYA5twdYI
r2YU1EdGVUKX6HrykBZ3yHfMCJOSthxbsopbwRA0z+WN5kxMTRLVZm8tPNUhWTOved/Rm18MSWzi
gw+F/8bPmu4rUIlzk+eIpjYGYq6ECGwkx6HL+EBEvSBTt8A6po+Gaqz2SzmO3gH6oaP4RhrDDdPJ
KaudbhX1O0dPm1NN4hS/Mbux+dovwkEmKCb5gQoN/VcVCOsLG+zEUWxjrIS/QN7PiCtieSm8phIR
eop2ilgnhFcbQQxyxmpaR5xxWkYj/L+3s9WYFJx+o39xWwGfc0hHEj+lE4AVQSrXSahn9nOHCNaq
zqYyyTyE2z41T1XVvcX4SrrdPhD+rEEvHNyPupGjKyMU2a3eCl7QJpyZc7PZg/KLdY4I/rfouUFm
m41ibusZrcb3YqMJUoikPmSAdPzaUjDWx4oT3YNOAdMhNFCl2pAtmfSR8hbtq1R+qoeZvcrdkBS7
DO9T/NtWHgogmNvP/rv1+iSeTzFuomFBuqGOSyqgmceUCJ9YTgzy4cIxQcXBHme1xgkDr6nc5agF
MKIGGNo42MKiMpwLi2F7XWrnyqulQWrd5KR7N1iozRvUo90mEUo/mfCL7zZ1V/rbupCxvytLbbwZ
Y7tL9rNDsYj0DFGb2zGnXawiqjLlPAKB9vrtOBEC1iBOrN7Xa1IJWLFtp8EerSR9BGy9Rb9ZnRi8
OyCnIN0Qj9C9jetiYKDT98211hsYwhbeKO8DZk2FtU8DP+nIbNIkO3Lq1ZoDTDo26XTejmZDpu1Y
xRSAc84r34ec2Yuzy/02uJZL4F8msmKNpEJNN7G7JrLXVmNMjFghDIQ6ZSSKUBMbFnZ23ZYx239J
tdDajK3tsgvULhma+b2fFGlzVuWaIbalGMnoc0u3A5ZFg/rQWP5ShZP050vYZMNnEwc0d5MDhWdM
LWTyg+P8X9GL/zcL7FspGP/3DvxOPP61fyg/P+/B15/5McsyrDc04AyKYPqYFlZt/NWPWZbhvoF1
TSgJhD7+Du+4f7pwi5RKDGxhtJpr072OmH6QPfiFx/Rm3D/RUCFV/DNa6jFP8skwCw42hBI47mhP
1jmOz6ztaRfO/NyYkcVdm1NKC6iho/tU0YlfWyil07B1srhqLm2DkvrOG4IujqauDe5oUsevS1Nw
iia6n52Cn6/YSOEX99asw6PXAHkPRVdb9+hWTX1vtTrMPJEuN3iD0V/rCBbFaSs1T3sLL0nPSEFW
6TuFNuOTNEZ/2C+s2X7nyLhrz8ERdRS2ZZG0kXR8vw8rnXI2j5W5mdrW/xSkfl2xwSaIVFNQEJo1
zHkNjLYXt4zsdCxpg0vUv7D8sXqGgBHbWzcgbzDypSataFYDvhWzHxQxgibkjTt+Jedi01oE28vW
t0O/1uMv3VJgCz2auReES2aLZJtURh1vMkutRkkoWZH42nMVunNbDrvO7WGvAPUjKHdyRmSRZuJ1
G/XDkOFsk0/DXaP39gV0wgVpf0s1xJR7sINosQOKOulIypjSaKd5AxisZQfLFvNW01e1I1BLeZ8D
3iJbKO32noEChu1GQBjb1p2maogamBLGdmnMotpY1tCSNuBL7yLV2CFD4m8hgepjrE8ns5dBOZlH
XF+ixJf5dKIV6PKjeMCyYbAX86tjCJtBuk1JtUnIMJrC1qopMpEiZ3o0NyNqEKeA3YI2T4dG3OYK
5wd/0pa7Hkdh3Xjf0fpx/DQ5IVLD4uT9CfADBQ1iStxRhtaMT4sxm/qdR3R4EuUAQQBMZmlfoGns
TpGAGgWqXepe6pFg8bdd3XPw21MObSIFvP7h7/yfTe1f/m+59rvHr4/yoX/8+tdtzx/dX/W3v46p
e9Vj92Kj+5t/zz72BuNGvEoxpITvu5q6fd/nDMtjZo/Ugy0OGQaBcP9sczpzeXj5q1MPMrDjoP/f
2xx/w1xypbt5Lhbi7Jt/wGl7PmoED1jdzDgsdRPmnH+cdz7d5FLYU2XAAO9c71J8q/otYYU0l+i+
iUNIgrsnR8AvRuIv6J/fr7bySYkqBr56Sf+EZWCwjw75ea0NJ1JZW1v/Iycl7sczDej7KIVcUgRg
/T3ftKehbRtkLfa5FetmJMqxjIKUKdvv7+Onpwb3D/YB7rIG5naM+Z9fpcSedXD8oj9vHAq1XDn2
FvKGwvizEdsWr4vIbw37FWPTl0KJ9d4gQWL/ydFGk3Zkwj8hjPdplTa1H3TnnQf0acTVtwYpO0T2
wD/IaoRPRWrrwRGYBcwLbLWwET6qisF9zXP96Ff8z9F4fMpkprAu0SmiI3xpRoYX5agFvSXP+yr1
d/UCAy+2pPFBy73kJB77ZBsUpr2zU6I+FyZO4ahV1pbEEIWgeMCtbCL+k/I2P/OcGGp5alrbam6b
E7awD/hC1BuUnt2mahFsG4R6pCEY7HCG9UR8EzMuhUwh6j5qY2wG9Lh2r3//9R5Xyc/3h7oOajQv
hr1+/0+edOFjzp9US3feigCo0xnva15gZtWmR6hqn+yyqbGuVY2EvYw9ceGwIiIdmOcyzixo2mY6
bz1zvouVX3+QrT1fsXH3G3dyibSoh9d8W6mUnspWWBOUUYFBSB86HvjVLxZ9Wc2rj5HpnuMu5u5H
iD7EECIIkNaIaltar4k6f74exnoghmxNMHKdl0T1hYTHctGs9FzLPrVYYEDBiIS9IYDxFXK68fOL
9vxKL160UZ+9aXK5kn2qWZG+xUMiQgu+C7ZD5Icx46xQntabJvr6+xXwqzsMeNsoQFdzYm/dyJ4s
gEbX3GRanPQ85dBdBFRcQG1/Pptt+cotHp2Dnq81sFrEP1iVr6aLLz1/zF7guz+b6TkJfPv0JrsL
Lqu37ilr3viQvS1DfV+9nS7Nvbdrdt275DE4D64vmov6YF7SdwOTOt9G3HguX3O+WxfN7z7Xi0WV
46GUtjlmNlCNZiwFmsrdQg7cx+Oyy1IPdIjZjzj//XP/6YBY41hhSCLUxW8PM8rnzx3KDcWOolvs
2+qbnc97J67FK0/8p+/2eA2ECASh8d68NIg2VNfo8Cinc1RmoeHLyGFoN9hXUw5x/e+G5xen3c8b
9osrveggskxksSu5khUum/oU7dHmixMRCH/5mgfWT18WVwJ81AGd3ZUF/wIxTOAaw83gSpmN5j8e
dyMsdWN+GJZ7bB22BS9p671ie7y+e88WyPGaq4QMCSm6Quqap++IXSxWPFTNdB4UVQgwFWLnvPXE
uR/c4nQUOe0rR/tr11u/1yfv5KL1VjAYXE/EMS4R9fmwVLvE+EYjcUiC5tzMX7ngrxajhw7QoEAy
1z+eX1A3B28iEXI6N0YxHUbDh3peQBP9/Sr56atbU2xZiuQRgfZCF3h+leT/sHcezY0jWR7/Khtz
xwS8OeyFoBFlSKlKrnRBlEoqeO/x6fcH9fQWCWqJ0Mx1I7pv3XpMZObLzPf+JkJBudXKfGdQB/e8
cpn7JiRAxEg8JNJr10belkZgOXOFOfmaH2G5/XHvk0ca1XHYIUoUtQvGPo7l34lCuK6wRxiMcgXM
+GUUzHKRpfjySMfeOQoHkB3FD7rp4QTmBnoGQEDzXZ5IqzR2qEGq61Iz1oOImJIMulZLLktrez7q
yXYfW+kczCgQwEM8kQyN/cKqgPz1O191lr3ar5xiY+DRF2TJr/ORPhbE4Y5ArwFVvdEimIP2lMBl
Un5TEapQbtQbYa9etrvwUtds+R4ZJcmzpU22StAFWNSirWgz0zk9KP8KPQYdDXfgQh5PZ5cqvWyV
mnIzdLqtcxfUglHJB5g1QloFEc8P9dNwXABEmPtwdqZXUatpfaVzBeXGNUU7aG/RYN9EbX/lK6tQ
zoFlnMuj0334MbaDYJNLgI58FspxH8GuTOFFcr599e9jGEDRiGUCqgN01fG3Q+2uUnxRFyhRQiSs
0wFU/eh9ez7KmA6PFwdSKVza+RfKM4IYx1FUqQDCGKfuLsmtZp3k5UsahdFF0PvK+nyk0++FniVc
Ps5QmvWAUo4joR8gxgPy6buqDPwbT0UcrvFmFYmn+4qsj9MO0hm8SrgofVzdDtKxKyEQrQl9svcE
Rd9EnqncD00mvfpeZ21ycc71epqvCMdTF0gM11uEsac3MrVoAo8CdbEPOmsped4e1tRC7KVlX8rf
6WIs6mZmO38yQJ6qH9M1Kj5OSYSQfoY8yJtyr9AYWVRSu9XcQVzErnGVN8bMGjxZHaM/O/mJWoAO
CXyq/FCmNPI7pyj3FelYVcDoBqpxGVvajK7FydrgsAFRNJYz+Yej+3htOGGW4PdWlvs6SgGEXMXi
1wRK8A+aRJjsph7B+hCpvHKfYx43iHszmXPS/ORbQZsm8bDq4OidqK2kjSE3blXuKdnZgngpl1vB
z5bnN9GUQ/rXOP5EmSrHwP8aHCskivqQ7Q1xMTyNCrHIbd/5v4JwEb23zjKd81s/yavjxzsISkXo
8IjEHqWncUZQ2BfQrARknJSlVyzQezs/vE+2E3sXIi4WKaMC8ySnlpaQl7Tsyn3aZbxL01vVgRyC
2iQNmmJFX4dOdfN2Pub0pjOuDGQowJ9yHkMGGNfmQcbwXHgHwDeKPeYR4C6NnRJclKOyNsBOAEwz
WfDkET+GM8VRvJtuAFxg+Tgc7JY+RP2oYAK1i+wWmAaKelfDVXjjboZNuFUurcvhRXhrzUX2nj6d
H+tn++wwuHIcXC3ithgagouxbCs41xvFzAL9bAax7THHLMyZf1KDggiDpikROE+WnpasQrq/iqvB
e1GHndMnLykc1POj+mRTwH8dzXmZRjrG07cTRT1TbtDi23eStIyG5hY8/nUplUspRZwNHJcbqusi
fOmAxuiptWjxlnOSmRvd6f5HkEekMgOkmb6ROFlHAji1ni79sJcQyTEKBwHUrWa9fX2onDjiqHLC
9YDS6PEM5gVEWT59v5dkGLQLuIwqfgy/zOdu1y7y1+axeEjm/GpOjxxGdhBzsmoA6OSJ07qMDFhX
kdDJjRdx0rD9b2dGN/76o9sIr2xTprjCTZXFo06+YT74VDXhCO+BKVXNQofQYS7lN+OlockeL8tr
5WEwVueDjn/zXMxxXg/2v4OHjRuK/bCnRb4Uu6esmjMa/HjnngsxOd4UyW+8CAD5XlmXtnKV33QL
gVIR78UrYSss/W238Df0ugD7+FsQob+9jXUPS/c/G+jkCCzLzOWR0A172nqXcndh6NnM03SqesLp
xPyNJRKDOwN8gMlBgURzWCtdOez7S5H+9iZ99N6aYgtEx0S0dhN9N7/vpJVwJ/6CDifcCXfBrngM
75GxWOkL56qeuVaclDo+fg+4fxFlINzEpso5QPd0I9dicR8+UnWQbCVbgSytvyug+37MPek+S0OU
b/5Em0xzmMXySLcn2u/mTVO2Wr6xkHFNEarkDFtAEO0vUn/tzDxEJiYc492Gr34QdzKxigctS2mJ
G//2v2lrb42MzFa/Na687/61dwU8SXzqZrbqaZ4fY0KEQESHgti0uCvGhte7AjHF36pxHTYX8TZS
vnNYKzOBToqt4+gAvyOmwKoCijLJPnWuwXku9H7fPVdr/6dxP/yyrtJvSNb7V+JDXyzL2C5YbIgW
P9cXX98y9IRGkyDKIMqHYvlBbtAEx7JA0vT7QQZOhc08RNHzET65D4zD+xNiMnmGGmWGOJDQxUtt
2Sy7df87u06u5U15mWyDrboJL3J1peySYOsD454J/1nyO4w+uXDRQI7lGAHifTRECJZ2whrMrP7v
BBn5N1yOqXpokyGakWkiP1oPe0FlO7QhRNOn81/xs7N3dIv9O8JkGELc5EIWkXfK4nHwwys61Bd5
PGfl+sk5SKUISSRuN1QZ1Ul28/16qPoxjdfWzurXdftUJCvYxufHMn6NyWGBDTJAEroiI1l/st4H
Mw/SoHeGneuqu95d18FDgsJXP1xbgjpz9p3efcfbkmHifwtmhavL8dlnDkEvBQhl7+TAAjTtPXTW
VvSvLMehSdktcGCBqztXcvgkT+K7AEqXSwztyhOxyLwPqyLI63qX19JFhhtdDz3AMYXftbDtjWoV
V/oqSpJ1U7w2srlEkZSXztc8X8ekSRsNRA6UGxH2zEdSPdjauqdk4CbEbuc7dFDk3gBpKAJGycv7
0hTm2hYTlxvCwbNEPRWmGxpRnI+TtZN5YSm0HWL+Dk/RRVepK5Spt1WUbM3I2XjUq3oneBFlb2u6
35qiXqG3PrOwTjYJHR0sHMBVcxyO/f3jyXbwvkbmSLV2fm6yB9WMzokG9UQNXX+mKfxpKHy7zPE7
8xye7EclwVgAapm1czDLW0URNBWxdFDWRsjiq0uYlzYVJQPVSOoTNACPRxV1lejXrtjvWxgpIp2g
znv3uweEi6/FuLELae9VMy2Gk10zhhzf+Uzn2CGb5DM1V+QCMEG/L/MKyn5y0aGV7qsKIF7V7uVq
25fDZmjrmfvb+NGOEsNY9VfRFRsrW2g3TOYvhbocdQjT7xs5B/sjNM0V6KdhhRICsgSBuPM7Xdo2
+qz34CeLl8hUALCS5H2FJOPxN6bjlY9uCSWRww2eFGjC4zQt8Sx3Ne+Vxs7KBWXduEsW3gbOORT2
Zs50+pPR801H/hnrBjXC6TyXRdd7Rl7sw0EYOb+xGq6iEsMCesrlG/61Lukqk24bqZirSnyYpU6+
PLUBti9pi6fdSNk7fCJojSfWYVQX+0ITUCqwdCHapEZo7TUjTW7g4fdXBoSDq77oYztD7gZS1iAt
GQdFCwPZdBhNT70QKMuh6BVbcBrEciR9WGNf4tpDUXfbsNC7hZHFX5NuHvOOAh6HFKeMtQ1W7fFP
d4Zk8IoIFDR0LNxZ48BfdoJuzeyIiaH1X2Eo3PHspclAlMkXUvNs6BKLClEApdaWkTpb6Vr9HIaB
dNWYrb9Uh+HOTVDzbwPFXAVmkX+xRzsOFADmKLlIF+fkKBt8xKdiRyz3epPV26GIknXXmtHm/OF8
uvUpiI6bQKHGQaFyOk4L2ILpKOW+LHV1JZpD/LN14CLpfY/2fgQNzvBq/8JsonaX5mr07Xz4zzYB
+xA5ydFuj6bA8WwWaptXNajhfRuo6kZPcmUJ60fZZDTjwHcHa70RqM+pQm+fD3xyKWHTUbiHeUxo
FtVkGZmg9TxYc/ourOjg1ADEkVSBB+Cw7qEticpFEVq/vhgTZVh0OgG6cmDq7L/jwcajxKJnuAq7
7lUQbvzWsSVRXErRY4sSyflYJwfWJNZkfF2bxEKdOfLeAukdmuqVNZRXqTHX5D/5jB9hxk6jxJmF
YdnxkFD2MnGbUOU9trz6O9wio19IN/XTvzOYP1Emq0S3mqoSA25NMB4u0hT1p+bSc4eZx/XJWmQs
EPsxHyS3jCXU47HwNgod4PLyvi3W+nDRK5ddwc5H7uy26maW38nNm6Il2ns8OUcZXE6/41hC1Uci
OF5G9ByjKhatukdXmanfnWztMYb60ZAd9fymvUopbC24L5W491QL4bcyfAgrjCvAlAxqaTtSKi7K
Xt4iHztzrp8er8eRp/ASikO1NFi5yPuopuqMWzP3JFsYfhWx/y0VjU0Jk0LWBahNL1YtLvtAmZHe
H7/f0QE3/oJRFQCWOPi56Y2G0x0LuC6TEDuP1obgrjzrCbGkVR3fVe6czO/p/X+MNmZp4ILc/6fv
wYLLqeH5ubSPoMS2hr7JgmhVwjBpq+BR7Z6dSH720u9YzixbAbG4usBqOFqf3ySfLSkucDrDxRwK
ROvxkkpiiMiBJ0t7bRCWZfmiIJNolG9iKcys3c/WFTgNblAkLMTTJ9e2IbTMAAK8tFe+B826Ll5y
/yp9i5xvuboH4vP1UQGXRViSo1AdUbhHNxVflPoSJryyTxrzmzGIV20X3lRF/FyExsx++SRlgtH4
E2qyJ7vA73w4xQq9Gvmbq8vruuquOqTFzo/os6U5PloAKnOT4RsejyiPi1oNEPXZY++GSldgPTsN
4HwMBx4VfJRyfdbN9bQkw9uUW94oeM3q5BV+HDJDm9gPpRzvFD82n6NewjymiIdLRQZh78ZxsSUd
vkdiaKzQEUlXbVLjfIyzErKZC0fkqIJTthxSP7/po8G7ycLyVypF/sbXyubp/Oc5Lf6Z4yML82KT
6Qb+OJlxLWxlyamiilOyUWzVTH7kVpVhedVoiDCRkvEt5Q4m487miZW4ioysWfU4wy/cBlpc7UER
jOtYWKSRNedvejp3JjhFjonRYpKX4KTlX3A8tFkccVtqoJjJVXCNgLq6bLRuWCm6cGU6QTbzHPwA
wR6nMupZ9PJAnAJg5Jl0PHmWJ1ct3F1n3zq98eKi7fnWhlWEXGINjY9KfPvSoWyaYjUUxz/S2leQ
egvgdNKq743vXW76O1NQk3KRajT2UZFygocwCoQXNPUkTNYkA2yw0Fv+Cyqc6IG1LBJrAfVRvgu8
SgQa6cnDZRtU2p2ayUJpozcOCd+SIy+wRSt07k01FPjDnTwkGNdp5S4RMsqZuIuFP6ieowMXmoLx
ogZyexdKWEssqqxuX/sS4TsbElx8L1LWBrMb6c0j4JH4tW3rApEy2PL7rqWd8cWsQksWQAUHMOac
aM0ix3OUVcTMLUGO6Pme1L10u1WPpJKCxp/Ubs6v5mlOmQaabPYW0TlkaAhUm+KyEkDTRnvL6WaG
M/7cwyUyjTJZIgl1nrRJiKKJYGixLU/LdCZrjX/iMAQFAmp3nHFoHo3O05Nyj2oKUpVIQbOP4mDn
4lHc4IsyqhzCukZid+aImQ6IVitIR3YZ+txYdI5cjsP3aZAAYcuiptn7HpUdhHBLG7KzN7O1Tg4y
yqsUWHhfoQFj4hh7HKXRMcOUBB+QhtesirKFFVQZ36q8RbISYz4c5BaWmdi9PyfZP10VvLMIrI/3
ElqrJ09/s9W7KkVUYR+gI5dCeDZyZFXNmeF9GoXuPOUNPifH5/HweM8BYlMSihxCs5TrvYlsYAqC
5/wKP50qxnIQZfwVB2XHAPY9VlEpz9QgSlaxhemjrrXr80EmDjacB+MXG5+IROIJNa0h19rQip4Z
8E6snGUUGPs8RYGxeqePa4dDtgp09SKz0I7BwJATq18oCoaQ4YAvoTC3FU6XDXcfuse03/hdtIuO
R9zHUZ12qDredgIsX0u/DNNsOYRApGQ0XTV1nVd3pWzNbImTowcCjDkSbii3UrEX5eOoam8hgpxr
/i3i/5q19rtLxL1cdRvPnL+n88nRRulhRIWPBd7JfKpxUUpyIvi3kVRhxgN7cRGjKLOcmdDxIx3m
E15YPH/QROOq+oE5PB6Oq0eGH7kyJ6lidQs1RL8rDdp+3UgYPbaGaHNuqZR3yp9lz4sFFao555zp
QPkFH40PbnwiFTB1MtCk9fM6SaRqD9lRttM+blEZjNOZS+VclEmOkfC6lptUrPC8dfdaDMAfpsVc
z+2zINpo7cQ3pWY8tbjo2hiDTGq4e8XVOTZDMckehEESZ3bh+FsnczYelsiyQwvGH3SyBA0uPWbq
f2xCI1nnrY9vtiegYIAuwzov83x1fpGcDIsrlgxSAwg1iYquzvEaUTI10BIkA/au3pCaf+faw/kA
4xQfDegjAGhlFgL5eLqTuZvrqdho+R7bGfQnucfQIvIe/7Mgk5OzKxJWgEQQH8HWAJLs8D035rzc
P/9Uf0YymZokRNgLPZ18L6UvLTBKf+hn8vw063HHYDL+RFCOJyPOPT3DIyvfp7ndbdFAxj4LAQlI
b061aueaWXMzM4734FRJnc6MAFnl+1i5l8JskbZXFDC+mFKnQxp/xEEQKVP6JBinP/vFeIZtjj+9
wQt9Jszc3ExSgBmjSg4lKd/3zasC4NCfeyLMfazx6DgYh+LD/xc6Nd+b1PKF+NbQ7iXz93+2iid7
MYqE2A8iYrg9eGDzpxI/avVMxXtuHOMSPBiHDzEfPSuWWBCLi1oCmhU9RbPt6JnpmAJO26EMysxi
JA1OsKrqLXLVn5nxk0R5vFem8L2oZBBZLud7QwoucqOFlrBHlmOlZK/nZ2V6KfhYwdADZHMkfFBJ
PP5iYuV4gB/Z9jwtVia9Gq19MXplZVjfHG2mJfLp7BzEmuwW7KgdAyVEnjIFLkrGtdQ86LG3PD+g
uSCTvVIIoh+18pjHGuyhlAvRFGxcJGZy2afzczCUyYap2tAqyo8o0PcRfLRLAa16EY+R5OtLGgAl
7Q0KkTTLP5RcD5a0LsiFVQoiyV/PbBU5Zd7LCCjNRPkkN1NMAk3EgxZ7kSkTIa9L5MbQp95jASgC
NMwWWbxAdxtDKBSIzbnn5ieTRDhu5GDiKEqctOByxaEf37K88x8DpasQhQi4sOdXwklR9eNRexBl
ut46LYooBuX7PF6NL5dddhveYbIh4treLPJfw413J889PD8dmjaqlo61AWoExxsqxKNdkL2a+bKi
peO073qN5k2UzJSnPw1zUH+YHNeGSYWcTgQXj+BnB9YLQ4Owfjv/AT9Z5Ec1jsmBLeNPXeHQTTZ1
orWo3iGAWFY+slTRzG76fKYORjP5aEoZtE1Vku5axA1k2nk40HQ3RSs/pwjLKyleMU29oSH9TUN5
JLKCy8ZQNo3sfj3tHo14ckYZaUhZFSuvPVYcy9yUl0oFg12UsdGe8xA7eZB+rM6DMU/OKskMUwmK
Sr4vPVsrlglePPflN+MifEBuRYmX9MHS2E7XTjzztT85vg4HaU1en6EkRGE7BpaCCIN4By3Du/ML
56T3PRmbNb2x1gklk7E6huCB9VwPC+k1zBdhBedsabnreM7Wd2alWpPd4EpS2uOPRvrqtGXY38io
fgVhsq6Efytz/Zm1KfQSdVKyp08kX85Xqn+Zh81aCh/Pf7+ZzW1NDuU4rvEK+JihpLvQ6ivFK7di
MJMePzn5j5bBJDs6QimrqcIciXG7kZoCOUcXOUkMLcJdIbmb80P69IA5+G7jDB4cY1JW+II2frdG
4vYfOmCAN9looqk+GIgSyDCFa23uTTO3LCZppRn+DgqOnbSy99oHs3sayhmyxZgVJo9AviQ9M4jd
I8N6MjYL4l5SV1zPqyRdh5qIWwWSfoCcDStbU6fb1cPT+a/5eUTs0nhH8+90vaf06XJ0HDk/M2vp
BMF1lvR2kgygjcxvoWXZSP7PZI0T4Phfe/pPzMlpUKGU2uoeb+lEFbBIeO4KY2kqjT20/jpNEV6Q
t5K1UspL5cskVgW2J8hElL7pPFFammzvIEhTPE0Ebdca6qIt64VCp6tXl6b4JnrSzAXyZKVOgk3G
2biuhKeKq+/E6tWQnQvkExAgRaNFSHcu9l5lYS6xrNien9HTlDkJO93zvoqzmEPY+reJVrZq66Yd
9su2QIH+2Xr3vrofx3DgdWDMSGPJZ3IIiGjYtoNMOMvdhO3KSJcoKmIhOuD4iKxlMrN6Pv2oB+Em
B8Iga0hCj+GiYtncK4HtWevuZ9Jhs7Do3mc+5fjHjvbjOLYRTwtYhmvkFGoZKrFilpan7zqCNQvL
W/bVshBWfrXCDVxbyjf66nzIMZGcizgO/yC7oY3aK2FKxLy37uTkXhr8Vecime08Dihvng92cjoc
D2/aQhStxMM2jm9ZwOwyi5WJD1dniTMLZC7KZMYiYUicApO/XVqu3aDgVMDHRvp1figneWwylMnG
bkEbK7HOUHwPWW20hOvEulCKblXgwKjno2lSMfMIPTkTPkIizEQLgCbR9AA386Gg1+Vou8h0FnGE
9Gu4FKJLb4649fn3+xNnsp/9KJKbYTC1ne9CZVJ2mbiR85lHwNxYxt9wsOzaNBqkMrU0DI7uI/RP
FQMFUUhTyaxP6/hrTxf4n9FMjrjBEZW0pAe2w7FJvLN+Vd8TceFfy9votf7VPiOIYcbIsv5bK/1P
1HHbHY5Pw0mxoLe9S0p8LdtFiFa5LDycX4NzEzW586Pr6gaZxuGiCmi++v46iN9LZNrPRzk9Pifr
bpIiBBFojSWz7spk1ah7xHatn+Ybrxn9CfFlTCf1bGYHn18dSHIff720BJXN9V7b5elGsa4i476E
RBDOyaLMhZkkiqHPVC9ymSTNzWzsoED2PicdTnPFzCf89AwZ1UI/du5J/0qEWhUoPROVYa6F/iVK
kJC9N+iQiILtpV99Ch7NF5Co469XiYKYhiZfr1J/Obp6meWvvOjttlC+ft/QsBeXMaqFCnRCto6N
RmjTsiMh1XbQ2PG3DuWxhf9m4cL+5Y4VIChk4GQJdgdt6yl5S+0BhRd0eneWsuozFL7ZtefX+Se7
iQhj14+zFxHFyTK3QH4rgkAE0cNzEcdUNIZTZPZQnJ87dGdCTa8wQqw3qgdlaBfrgZ3kyKkXtuL/
/o/GM0UtmGYkIsyuMx4uR5imLFE7tmNjbm3PjWVyEMoBKCWlYSwG7nkqbQTR/5k2c3SX0zrLx/xD
C6FzCmp5WpxCkTpOqlzUdtL3eOc8ov6NTob0quIlR1MBjdgFHiEI3/w73/BP1EmGTYdeTJWOqOkI
NLqvtGd9Tljvk/OJZfcnxGTZqYaaebgEw9qKH2P/ZzZ3ms/8/SketU2qJM6ynmUQxBjMO6Q3eSbh
fL4E/ncI2jSP5l2KwiFD0OUfkXWv6xdi/y85WEyf3Pf09q8D+7+SOr5Nkf0t//sf02FgeQRqEKAp
OAgwK/r4Gw4O1DAX8QR28/oWvf1oCbHvXejEOU6gPKbGw8vCuPVHjCC6bUAGT2AjJuA+KSql5jYU
ErFDQNcRXkyzaJ6FssFyF4DQUpWTPFiqel08BVFM/TJW61Kz085tH726zu0B8HG88FsJRHgfye2L
pGdaZ4OcwJ40g4T6pGQ+doodNeZ+EaOLlSxioawESPJ59ev8Ap5e78cBAdCVMQjjzoj8y/Fns2ol
q1w1qm49ORrumwRDpaDIYwqQhmcnUrwdFThnNs30avwRE70PzgQLqb3p6a1EdZzmllLdkrSbd6kN
Whvgqr9IWvQitUwZfoRi89Ap2vb8WKfLkLjG2G2QgLWNMJFxCR0sEUJqUi6K7S2m0OFVmg74aVdR
bqM6NvcG/eSzjl+UhYiYIo+1yYrvIyCQ7aC1t46JUKjnNO9CbS1RIb+vlOHGqaNmZotNryrj2A4D
TrJsoKGdmytGe0u7A5+HSLi3Yh097R72VFk6X3xpEI1BIUuqA+rGB3DcJgdfEtcEPXDFrr21MAfi
LV8E33SnfUwjw3kri2ZOZuSTwYG2wW4Q7DZzN5UZ4QSR9chN2lvNQMhH6etq6aLbZsdp6CyFNDdn
rpcnN1pYbyDfAJYCQqObM0WHuZpWZh51hNvI+O0r7jcNyc0wUy/wqF4MmHl2mnklt/FNkGfXajBX
Pz/ZH4De6FMh+oGGAXLNk1RmFbhLBxDjbpU+eOmwUNj2IuYPZOpHakU5It0eXhQ4pp7fHifMBEZ9
FHechoNZbR29xfVNYdSB9NT16hrbjatWkKGQYrKcYhMOerYonW3Q4ksVdgrcmblqykkaH2VOII0D
IBslT6ewlgI7FQH7Kf0WlyZzmSrYqLdlP9fJ+jQKi4YKo8rV9ONLHIxUYnaLkVV2GwlOjjUsjhRG
COVi5oOerFsQjDTpIG/KSNSKU9KMYaYK/k+Cf4d+bP0gx6YZ2A6K7nvsM5J0kceJ/jMJSrgIkZ9i
CBdFlSnZmZFk9y6ilndi4XeboK+2bpmGazy08sshEIK/joD/F1L/x6hv978if8uf1c//ek8qv+p3
P+P3//7HxvuZ/Dw0Zxz/87+MISQsTrlJ4LGIxoA5NsP/1ksXlH/K5AW0wzHmHNP7eG3+2+OU/w0d
K1YVwpI0SDX+r38Jpqv/xJsRYiZ8Sf4a/eEv+UKoJ74QgL4gYo3sS04yC6GM462qhVkTedZPLoZm
gBe6qPYLPdVlG6MjX3goclm4Tq0Rgt7obivZWENhDN5bObxZfIqzbewpWrtEBqMR7cYv5Z8o6jba
RrW60LtM0jIqt3mOT/dKgynT7J0415rLUhgsXNzioO6khVL5QXJVBgD2rnu3B6Ob5GHYXDmNHPlL
/Narpe9R3LZrpN0xqk/gLG972LvNZas5ja1pqVbdY7RU3aVOr1dLRezeA1N1rCsfX4JsabF5grUB
tOIHiiSluEBly6iuZAykwoshyErtZ9Rz/94N+SBnF6bVIIymu1mcLTuJfWcHstT8NgvRyFdW4Dfi
Ng38UrmoHYyslkYKtG4R1I0pXOhOqG1Sy4uapYF79SYzmqZemVhJs0ex2SovAnzYXQwUokxeZFLt
85hwG/0aUw6lXGiNo70nUiJcaVqig5WIlF63FSvIMWUUB+3BRP9SXgyllF0CEYFRaWaNlV5oYd6J
K2yu8pdB9+OfYiA3kW2aub5xHcHCeB1J3W/W0A7AoiILn8reU8MHJZCCd9WN3ZSjL/NvMl66d4aR
1bhFDKIaLXxR84rrbnCFfO0mvfNe504u2FGpCw9YW3lIqZBlS9tqxYIVI0eGtvHS3NfgK6BLKuhS
KK0Tx3LylV6p1asaqI5oZ2lgfBeloHN5wMmOsHTcDudsK5WbeDUYseFcNCg7yAslNqulppaJihKO
WrxWscLLa2BeKhteSvijH9L4JTMED6CCQjECwzFo0o0AmwjjEA9fjdgtEBFKklGjUkDz0OlAvy6V
RFPrpR8mwl7WigH3aN/3eOOxsq5aVA3kCDKG7205qHGyoKvOTw2Ekq8neQIYlrxOEZbS8ZAU7CFM
Yh8vjdq7HQYreFUa3y+3LviRd25u6mBjFFm96iiYPReKXpcrwRK8eAnO2gmh4OftVVYO6WuMvYay
QoA+vRN9MzBsodf891rP9J1iwgRZhVLcUTqK1W5Y9g0PhSW+oPGbUCGoY8NAkUsmIwbzqiit8WA4
ajieAg19cyc0q/QKvz/pKdKMaJeqyjAqQKpdAsckwYA7derwO8gWrVngGZhmG6V2rvRGK1+VFu8P
Gxk051kM3FZfmpWOv3gXZD41rKpQfotiGSQLU/Sw/w4HFY3WDtlLDnU9qL1NK/rFm281Ib/OKhoM
D3tI5XYTVpVhN07pYgyl1+7vQgxBebuNHKCMMMRMqC+W+bWDDoS4cRVr8LatHzqjBEzqMCWu1fRL
K6RetEm5JX4fUtzrMYYqZXMNS17E0abSq3ClhujmLULLf4uCBIx1oYZtuobwb0Z2CC16VeRpVyIO
6AiXktomvx3XJ6XwUJLfHEMJwu++Z7S/6Wa3v71cLBEKD4WUfGepCAzXiSk9m6FqPGt126R2EUrm
Y+EXjbZqRSN6UbUgvdXTAne7gYvObx9nS3ScBtn6SZ5KsPqLE69eYAxk3eiu474rqGtgFpXJfBed
JRnZgqLFl3EuDsOqdjGXdLBqKLf4pobbIi4y3GFafMZeBkET7jJI0f0jhtHmcwHxldJYM7r1JSrZ
G/lH3TZcwwWsVFUoeW0iq+viC17sevGtUmS9/xE1Tphf8jQ2tmQNByeb1GigzaapghnokBpPhiOb
0U4xatFYC5Fj/g5L7BAXY2O3X2Q4zd5IoS80GzP0rVdJbk0krXWvR/qgQH9CQpvEXxRWkKwdLwvj
Bb9Pwbcek7DFkBAMPG0KUhC52urWxBdMsQ1tKBFv1qq+ssO66xOat6HZXfA0yNpl2Rn6vZZ2Tmo3
Ve7u/cZpTVtBefRbIqDlsxiKXBtWQS4AEhmiSL3LgqSzcGjQZOw0qiFHWkQrE2PpI3UDZiaJQKo5
rRzHdoA30H1gotZg4xsZqou+lNxdpDntx7yn17Vu4hhZVHH+xmFgJEtf0lyggWmAC6LmFmFpyySa
YQ0VskeXRSepgRkz8ORK+8LTUcVOHXY0bDDM26QyMJ5lU8jJkoYqVDd9HLbe1mV9ttuSqg3bLY0D
Lso5Pm3LMsnVx9wRQDvWAS5FV63aN0+G3Cm17TViZK5DSPAgnsQs+KW3vjt6Wshst+sGwzLpsQvj
QLa7OPW1RRWh8nyXFU4gjr5rar6M/KZ6QuOnazexlQ6tu0CREpSIIbROtlBEbGhdtP1U6B+u9xLE
Hva6IEjlO7dq+9+dGcbQBz1M74DNYK/wgnm5fCFJhV/vEgn9j+eOn6XcR5IwhKwKUVOWidbV/Sp1
TeU9zzptYbR4P/h6F9yNaFVMmVqtLpfstev4KakUNRtdiuv70uhJKgpLwr8uyLkc9lHuJYClTcei
FTd0v51I4aerQTvg96o4HYQ9LljW1gTNF2Fe6HhPqehGr6UXoMPuCS+G2Se3RVUY2QX20cV3x8sz
4VrIpDHlOWbynLtYr6Z237g40S8lp6zb34E89D+QN9DeYjdOk02bq/q1qyGKgOQh/lMELRzpr6f6
/9+3//GhlfJ/X7jpB74Xhxfuj//+XzduDdNzRJosnkyICUJw+/vGLf6TdjeQKiRbIW9A8hx1Bv91
45aVf6KlNvrfmGPd1xj1Vf+2KJL+ORLc6T6ArjDEUV32KxZFH9SeP5U/A14RF3sTmKologfCjfP4
xu0XeU95MV3hGC43V3EwpHibQHmlb5IX2ht6pQH5unZE40LIeqzEUvSCxEslTh1hMwIqB9sLmz68
JUk30aWjw5V/wz3Sz29bUxGovnpDuIEiC9QF4Q/nKcpMs110epf80rrKey27wLyx4BmawImiDBeS
Mlcua7FI3VdYwZl7LcjScGnSa96gEOOso8RpjKteTMRo7Ugx5ZqlFRcGEk0WHTtr2xdqVtz0VdGU
F5pfVg9FUsAlwb6xACAbJPmwGkoPNzjNTbzh92jnY1yTD6UF9usBN+5AN4JVhua9u+r0QGiHZRB5
qrjpDVMvMKfTGvE9ySMrT9Y1/tEqjqd1ahogMdrEUi9i1L+4PAVO57yYlQxII9J6Rdnpaf0/7J3X
ctxItq7f5dxjAt5E7DgRG0A5kkXRG90gmqQElwlvEnj685W694zI1ohn7nd337RECVWJzJXL/AZM
E7zvwqXYcLMSyCRXjkUgc5K3kYr6sS0X1KnbJcHMdvErfTtOE+4Es+tPNwu3Jd6Z7WKjUDTO2VVJ
+xWDtVFrLurahpejTGqbsBnzBNlWXR+bKKl7AxPwxrxpEPXZDoixnSeuTrKAFsUThlEWxm9aUFwO
aLKjnL+48rWeyEqiQVXZbdA30KpVGejh3JlTLEkhvkorbZAGEgFWu0YNQBxwbtcdSMVbREcCM1NR
tugusvx1Yl+WIuubOEcJhg5yMT4b8zz00eQjcmdm86ZcBrXLa9Padpnp3uSN3bzaiO2XDDbmHDtx
o3paBiPb0zoJqlgqb31YhXTeKqdENbbKZrxbuS41sbXs1BgjoyCR9Y3MvJXWOOlA4+iHJnvoxKyV
OydDiSWdkzJ8nwariWnYeOPXtO2o9qg8Zv+isgcfQ+DRcRcr2a2p21t/zEUlAyOEqt2vlw3wkIWb
dmjgKuQoa11q5mqI07ko663e2/XdujjFud12QeyU7sWEy8UaDN/HuqnCoOF2WvAgDbEwPaSTAASm
kdx0uTPGOqT3jfLHC9HPOqQkUb0UTne3ILyw8dOUmXOjI6imPP917po2tpBiCwOU9kJjmpx9Oa/+
tnPULjUbzE2p+/YYOa8RLb+HQegP5M3WrraHfrvO0LHF0oid3o4XCkSaQUK7JZu29otodmbvPYAf
2KByvO8x5AphCQVhicweiHmwHuWqv/WqeloX96V1xTksjg3mCKiwzbb/bRX2mybwoPeTK21ZzduK
YjWyIWFA6Ss5+4nckFUC1V2CIlqKDIO92XuDy0ShuyRGmJlzGrtKj0unaXdYiX9ZWwUACQAk8waM
FFfY8S8T7/tcJcHOlelF0LdsmtkxH6s6fRzq9CwI0q92690iMpRFcy6+Bg5DIPxMUezXxsvGK9Ln
JpPX0MQOazFZe+rPLkIf6+zkEh8NjfYlzZI91/Jjlmq45qZrFRt4HUe9qSf3VEDuTd80904zP2ty
QLmtjEhAz6lMxN6pxyOJoLwnqreRPw71d7cwtG0912lk5ihu8RbVcoZ5xg25AGbB04QJcapoRKbU
10KMqL4J29yYq1R40lcOztH6modkbmuUqMmMukbgEQ6ZDbvksdkXYoDL303bwnHfEOsojy0O0JdV
0F2l1TTHBtrSoZG4wQXpKiviUVcuTu9f6pXboffl3EACfRSzvi1q8gQgkuX1EAz7oqDMtWrn0OvB
plDJM17KLxWWtBFmm3osbPU4KEBaUnXJFhF/Z+NafXas8hI3xiHZ0Aku9ukEtUMjsxq7tjtzmt5m
FawjLKbuPG3N4mz00EjxMjJIl2YLzou33thfNVpBCGnyLMap8pUG+g0O2+2ZO4luN3vzkxCpvO2Y
VEZiVi1lrGjjfDBJ75JhT5tEXfqdgOzvAT5oUF3KrfZiULhrYxaxoV4unul07Do7fZHzaN9Nsw3V
Hb/fYayB1rFNi9YI9jLDNSYbpmbvzN19r8Y36dbHsszPqwaZg3YZH2RtPSO46EcEG+1SDWT7bDkR
DRp+17kDnMhU94OuFKB840yf12N9CvSz2HljYkZGj1136VLPcaJCpg27HGWscjTqvZv126Gepsi2
6l3tBLFYAKJgynk1jdNbrcuzJW0vIUwe+lXXDlNlXxPf5KW38p0HH6H7Ikf21XGat6VS945efTf7
5czFNRtTuDRWAEGnfAl2HZ7I27XSrqnVwGnA8g81pR1kC5Bi6oeXbJo3TSIZ6NVzGgFVKCJbCC/C
yeG1rpcrKfwa4/nhNdPzhYgfiHMbMC+5MtgImALbUk9v1pEc1evdWE7Bm4aK8zBQB9WFc+bO3nE1
/IK2hp/4stpztZc0pBL6OP5rpTtD+x3lj/JuqNmMYYu3j27jtKrzBoIZsxurXgsR1p6u1a/KQJuS
K8WzaAdRWRkPFADLNkm9ARmUzDDZU9u+Hlr16lnd2tOoHkwDHdTVkNi4W6lnjSTvq5+f7jEE2Hzv
zh/Lcr6gwCoOgNSk5kTVMDq5e236sg7aLWAXunPfTQNDaXloCRkmVTL9LVePkr5AtznP0rmICz5s
T+aE8ph5nhsokn+19XZQHuY5lfKNHfruOPztrEqbnWKXWLWpqh2iTkrbZWlf7WnlTeY9L8+sJ6RV
MWnQlyy4Ukurrvs+119atDuauOGuwEWViyFTt53nlLWzpzlFI0/Kydq2XbumzmOJhTNNvbRUBpWz
zR66FoxITQ1lT2vWh4Nd1GmPgrnyHG3jroUsmljT7SaVT8mCokvs1/U9kiKM5r7kNPZ74zD6pf6s
KgFBJM6KAacKLj7HrNYByCrlTqsuimL2JWZa6FbYNyg2JnGeO1KFZamlbbFrROmkGe9h7ndmUKx0
fZAhFGMssEJcjtLUx5YWkyEcSX0oG7g1yGJTtVshtbxnbJhQVBLvW4kZUO8Lj7hQrlw0l1nSdf1V
n+hg00RHdn29yGXxIqtnOKwGasMoDSilnyuj+zpwEeT3BlMKJFWMYkgPoHOb+iW32agbUqirThsL
7pPVTLxum3RDesx6zapjSXtp9rh2VrSJITZkTVZNu56+wEooEClY76pzkvHbNAMZuJopGYenoZZK
HpJJV0mctaRlkVIsOq7hOYDHWqj1zk8d291OqLAWX1bfEou/ybvO97bDHCCdQsshAxss6YEV3lSo
x0qa/U0indQLUT9ByNFtG2GG+YSx92U2KdqRuVjyeVcpivNwCIoBNLjQ3H1C6ertskQvdI63bcQZ
KbPcaDLgAl2xJsf4GA+PaM7IaOj+5VLGjRVo6MJqCHCmfdhW/dDKgr6NkS1fuiWt0MfVZSkORlOZ
9kM2D2PCcLyrS9zB1z7YKI/OOos2+XRZrBWbjDoXxNd1GKJOc7sndGnz0FTUxr1fijM5mP12dJZh
16lmfTQTq3keRTGSq1n4RQUgenu0POcSO2l6VWkfN+qEuczUcAgKwAtUB9qFCrz64LoU8+U0zvvV
VvNB6732pqaDGTmLNjqMmud4YLnP3HX1Llblm3tPONmZ7hO2+JbaJsh6QOYdfTIamH25d9uEe2xN
y3MfXEDkJcCqrNyt73qhDVGv0/Lz6wYzq6kRfwyFN54VmVY8FMrTLzTIJN/x7CRL9Mjxv4lEd793
zarKEHqe9uKPI4Quk1N+qVxRbAxUBsm2yhEDTcxRt0btj+Q9ubnNPFlsWybCr36OtXHoKvzti6S7
di3yLIHoDtfKSwPxP+xHrFxPQ+er1nDLF0rWbNN02hC2UBf2StWZHfVclYcu19XWyZYXrXbmQ1fK
Ze/QRssjDJ7TSBtVsclT4qKWlu4hBdu2XdrJj0azeuLWEZG9qOaJBhFGpqU2R7JJsodGl6BOxHAe
jD0jEwHJfCgbqhNvdI1tMBJuwmqypke8wLu4Qx0izqigIn9BA0S12An7aAD3TlZfz3N7ha+DvEhz
dv06Wx7jXK7ychVFZEivpB6TgRmbNEXuVT7eJ7OdHQrd1ja+dLd2SvOsZgqySRvdODNSZPSKNs9f
ZXeqYz1ZH2VllKExGkVcFr24bdOO0nFGRmC2p+aRb0KGugTjtKvltFBIFu7BS4z1EmGL5jAmnccX
n9TOMhcV802Gcvtj3Pe/jZj/wzjw37dh/rt6q7vu/eTzX4NP5MFPUv941pzk90/IiL+MorGJNpEd
CuyTJCq+HWA+/urC2OY/wF7Rs+G3UC1GsfSfXRh+C+4t3RcDKgbm0gi6/QddmIB2zk/wK9Rk8NAz
TJuOTnASmflIrjWDShvsrizCJKn1l3wqvCtb1SpcXDp7qw5Ku+9EfUgGz7+fPDHsk7HV7hNQGhjF
p7tAEH+GJVL8TCGX6YtnY7xjTyp/UCQLUY6g3yalv4yTelBFhZpepd59XVMmg5O2XCfILu08S6JI
OaKEupp1eRDuOkZ6z4hzYtr1FYO1r63yn5t5LeKqts4Xldzr6I9vq2HJdknbnRu+1KJWVfeNa4yX
61x84w4heqwyRLA71sUsH9tlmjZ9u3hnplkPHIFhIXoZ3oaBls8USA2vtqbf8FHkcSorusxztwlm
hiKVjdM6IwbzS0patpUGeV/Vrysth7zFQ96d4kSr3bich/Oho9Ra0pF8zkefeJi7dNPU1lttryQa
M6Pl0pG70c+mu0I0NzQ03pJSe7QnjBLDPne+a8o4o4mb3SWMZfalN++ZB4q9VgZtxMBvPVsnv/pT
ifQ/OrV3teS//zr9mde6Wbo8zYYf++pf//fDEr2vvw+//andt/oEBug//tC7v7n/vz9+GxziCUPw
7n82P/AE1+O3brn5RuT/81P89ZP/v7/5FyrhbmlAJbzWYzWc/rY0r6t3zdITTu7fn+rdmFff3h1q
5HH/51hr3j9g751kOPElJ6sA2PQ/51oznH/oHnJbWAMAAwTy8M9zbXCuPX5cR38cDU/nJBT6V3fV
OwEk+FX+OXk+g5L6T871B+QRfdvT30R7lWw+AOn1sblaDCodLZkdNQZOfygx4TyU+/70rRjWxo0R
ZrSvHKM367jsdOwRe5DlOMcx+H1x/FEuh3Lo588MdN6jsP78TIaFBiVWtkiRfVTvlbJqdVOJ47os
za0UmsOZXkQQu3ZSfqVpMt8HNPeeHGc0/poQ/Fss63vc0F+PPqH5mNoBa/6o8IbIA6LhXnGsmkLb
pjg2XMyS3pdm5voVgmLZy08b5RfQ2V89DmgKUEXaUy6t7vetbUsqwIWiOPo24mH0wzr5yk1efU38
uo0nRvtvv3/eexzmn1/v5+edovxP6CurIEUl/Twa5pptqIGag9v2+o6a9jMRu/c4r7+ehDDPD4ir
A2bm/ZOyvGvqZS2PmqiGI7KP8lBkhP3ff51fbRRE+rG3ALWG18OHh2h9EYxunx9JJuvdMhXG967N
u4uFnOdgJkP7MrbuHHfC/Yx4w0jkp9vwr2+Hj51+cpgAlPRhHXu6i1WVZseU4YMVNZVtbRFJTW/8
FapspcbpXIkA2gXItpukqNvPwO+/XN2Aax+hW6ztPvqJBF63QAnm+WWtkwJTHaXMQv6clv0nZwER
DUKMj0mYQ4L9/hWWjj8UQ50dcz93Xkd90XaGvhbXqiyzI+3b4er3L/MD9PPHohownvF64HFkLB+e
h1xXCQQ1PRaqq88pl7SnOjfzq1q3kmvf1NRzsMh+t7gWc8ex1HsQSjbdHX2ulj/T03/7zX9xTDiO
p385lgBuP7zeqZqImkl6HEacrIdG2HEy9owkg/oz8PAvnmSBugTUboE2/RvcdexATiBgczGZQ/pk
qbw4KJwPtjBEuv0ny3s6DP8ao/1YXpymAdQZJ+Yzo773r1O2RDKvsC5yPTfuBpbyq9eU/ksTlOt4
Nnup++AlWdGgVCvLPxJA04rGdzN/Qmv/xclB+JFva/s2YLyPrGvl5E5F9nVhNuMiQod5NM3/0T42
a9lsJLCN42Kk8mFdhDxIYfefiKn/IuDaOuEWC1nXOc0TPyzCmtF1sKyLOi39vbkEw5bxjxcDQaA5
gu3e4T9fdKboFkqXJ88Grtn3zxsDm1YeJonYi4OdkB1ZHSJFQW2H4BLGp3my1EWX+eNjrvnGXksq
67ErhjH8/cf41aL//ClO4eSnsE+gT7yxMS86NTRfzGVJL4MiwR+jMN3rE8DvuiqWabfAh98NVpB9
svN+EazoNukOhpxwDoBivn+6W5VZPq8GbW20ncvBdPbGlJqfsVB+cZIgRJxQnugN/QkO/fk7kkEn
etMYF1qiw8h2JnM3ZFKPeqMaPiHIfpCC/nGSKK1MrDfJ0E4o0PdfyEvXSXMm4yKoVnRmp2zxOro5
/nwN4mUQIfdNelz0fj7k5mLGtCzLC6fQWqYg0mnvvLmuLx1olJdKzFAUQNTBzf/9C/9VLLVRDWe6
7aFPCtj6/Uf0qz7TbEddIJGxXMxdb2+MKhBXZj67uyXN1E1WyGDb52tyaMZg3IK5ag9J7TWfHYBT
qHwfdYDLQt0DBEU6RSn6/oPQ2tbwDHPPNeRqvyQiL+I0t8cNvjX9TnfEHGXeYod0ndA1MpS49oWd
7WEGVPuGa3OJP1mXvwdBA4lbXhncAovs8kMQtNQ4177vnE8dQvc4xI7HVObBbS4bM3a9LL3pPG/c
B8YCGMyYjW0+OtPDJ5/hlNR9WBK6gGiMktpaYCQ+LEmRtWtQV965ZuX9EciNd2GmSXLp9J0Wd/As
bgIU3/dV6QVnVl51ANKsClTc3EaffJC/H5kfK4GLKosBUfTDwQRMbE3GyLxd9sVb4joN3A518IHx
WnICMNl6AcjMoWv3Vqvn33HZmZ78pmXGCADqkOkuLeLJ7i79ebE/O2OnRfiwSJBxf9RMGOo4H8/Y
ySyd9bPOHTNPtSgYMycel8U+mKMaj638A0sMAVCYkbmtpmQjmVEhHKKP50k9ZG1YW9NCyfbPou7q
z2f/THP7Ral08mwwEMfnY52QLe+3cmoz3ygX/dwac7rCliebqzWHvAmTyWOs1IibJei7aBz7PzJT
YcXp1wG98nq5zrqUNsTvP87fY/rp0+AxRsxD//qjuQNeX7pewBLxxVzuOi9xjbBTqNSOqhs2UEaa
uyU5aWHbTXW5Akr4ZPP88vGorhpoLhEGPzqWA2C0vdN4KKX3smW4w0zMGPUyngPVx0s1j9cdbmG7
2eifSwD6n1wpHzinpxDMt+fBJ+qVfqpc37+LvLJHjEqM86Lq2z3wv3w3pbW39RzBdKgLjK+G8rtv
gcwIzaWeJwcViIMHyJ3efDfEUgafmZWdIsf7DQu74CRABUmZBPZjZBGVBoxyLQAa1OsfemewVdcl
rUO3TLE1sQAuAF8l2QPz3n0mW/z3G/YkFnwKJiwF/b4TJ+6n+13LZrsE9X7uG01xM8zZsgOYWb78
fsP94trjKag9o4GO7j/eTO+f4uRDY7Zrdt5WSvu2tstt2SxvndTKiGCR8xU9eyvYFrtCJHmclMpG
orlB68/LLBWL0Vqf68G2aYrRCd/8/sP9YvW5Z2iSkkWTAXwU4BD0B92Oz8YCmXtVG/JS2gHQYeAn
kV959CnrpIo4t58E89PKvn/rgOZIZtmMyJkDkXu/JuVg+RmWRme+W/qCSbXfDVEzT1W1AeOJpICY
k5Q9N6fqsxLwx4b6+GjcMyh9DW74v31lvzMYQkzZeW6X8sJqNYCTcz5ETmE8wFmaosE12o1c1XU6
te75PHfO1tGWfqu1RQHZtSuvYJvmEQjd4dZDdzQwqvVaBFb3ZZ78NGqn9LXTx7sRI7GzpUiKTdW0
QcRsUtsoK7jGp+dCTwrtkxv67wk69DuoYe4pZaC+PW31n7Yyxt6C8ErztT0dFcHkMF4zQEGd0wb1
xjLX9Pr3O+fvZ+f0QLQSCKKUYu6HN8i2keZqu2fKC9JNOvrttgSq+0m0/MW34oDCbAS9eCp7PjxE
z4tm1YAQSM1IribPBpLWVinIIsMQSwjSVrv9/bf6+9WOJDI6NPTq8f/EPub9Mlbl3JF/dGcD9KA4
6NW0EZnhbjWn+oxh/ie/++eNSOOKPJgeIu+NL2h9iMVtJRioCRccUGkP2zZ1zDrqU716BLazVJGf
Tw7o/EQy/mwIYhBStM7ceLM1VQe3T9yjCdY/w7YZipA+l6u5x/+po8mv2mzcjO5SfDGQcJRxUfnu
TuDzlyD0vNRvI437E9e8b28X2yzXyMZarIHyIKyHuRPlxWQNwSuwqyWLPSNr/jCU7Q3hYLrDvLH9
zJk34JPFa9eMngwZ8qFTZ7tGcdnwukYK4aEPtuZoyjLqlAS8aa9aCopOiNchNdcLabRzH1c++Axg
Y72O2pwKTvqmgAOu4B8xI3Yba3wlCHTfW7Gq8xKCAFSNekbxZhSj+N43lQKCAKzxW+0VxQ1lq/69
r5R5beWzSCGYdWg3pKZhvFSDgWylVq4rWG5qjD8KaGcIkGt68tVm2HCSvRJAiZJZL86rEmzUKE6G
KB7w+Ds6AyYzEGhUDWibqlfna2HXc9RhZpiHvamQmU8TmE9KSwoWrxZY/zA2PzCqriITRsC3joro
foBvkISZcgN2cLMY08arxGDsGBUU7lZk3aM5jtUUB8Ywt9siS1FfbzElWEPTKpj/L8yREeZzIbjh
hpM4361M7870SbhPXVUOM4C7tGbMAs9jDet+xegTrM7ihMaQghg8CYyd15q95vFIC7iPBl0ANoOI
0cae5iJkazogLsOsQrkx7Ctuxbi3/Hnf99KS4dBmmQa1NZd15LRO8kV2k5WFmFHmoC+03LyyE6ll
u66Y5rOh6GDuGQuenJFr5syfy6bj88BqEekmcVOnjnCtNpLzKShFvRlhqu0yrfRfHVgrNsp5A7uq
t3KFWpiopgeOgQaoTndOeCCn64eN1dnLweot+UyCZTZgS9rkZXSy0yupUm0MZb6Uh9H0ugeCIs4R
KSThO4a72VPWt6rblL2y3tyK+zZ0sta+AUpmenEy1PkYy3VRqH32+npqX4FGZXcuzu3MGPnZzywe
P5YZYgeNK+Zz4bfC2U05RTT2nlNbgocDnXCWZ0Gdw+EpPLBW/Yj1KxM+zWPIXy6vjZuDu0EzsDJD
A8bELp/Lk7u1t8oU6ArafnEK1V+PDC3DyLRn84zndpHX+S4tPLL0wKxboP+1skCcds4sIgDQ5Exy
DgoMPgEzi0ggXDnG7TIAkCgbqJVhlZbTi1tMnh4yF82+gqu2Bl4U1+EWUEt6Yc/6upv0vBJYNBbF
Axt5dMO0SsWXhrwwi/JaGvyCn9kXlghmYHmVk7YHo3asveoWF3cpB1bZZl00ic+QqrpzqI8ryHJe
8nRC8yYvtovC08aCK13GCGvWTjwDsgDTVzfDcwLfePjiDel84yjTFFGbQBHBy6cs0q1m+clD1ZT5
DPwQ88pwmPXGB6aYE2iSeWzLuEPLmOQBvVofCRVfl/GQTz8oTIiehFPvenLDVRm8NgtCyBuxJj4j
+8aT/kWJBA8uMdBgQAUIo7rUgI5OoZ00/kva2nCdFzrlr6tXmmdSb3108+wyCDHD6PSwBt0kdwaM
qw6mlwuwuyxT04uMselvXTf3ulh0dAmYg/qFRe8MOtZGYFhBbgs1HrZkbo73+Vg6JaZFdVXQAi/I
TEajWi5Xqa33iOgRdtLJlPsUn2Sf0m7Wvnu57SzRbLs5lraO0q6BplNjuQvZdlTgMbKGpdlPx3HR
zIrAU9fAQ/oOJzmMeh91Y5qfHbMzj6yUY4Yuliz3vIDpJk08/dbMhWZFAPamJZJppdebWtZ2sfHd
IgC9hxNUEKrAyKqtmebebUBhCyqjZrQQ9VZhXsAXWJ/xA4S1OmAEjFDkBLqOAa2Bzo3fNXoa1/nc
uuEEaFzGi82dEs1zYr05OLIeraIqHNx6bAd0prZmt0zZm0daL+bLpNfqVXlydDdupsn7E9Lyyi66
4EFz7fkytRLfClNZae4GHjGeBoWdArBdBfzLWDeSBEB0PuvXeuY0Al5SwJsJPOW4IG9tSrI87Q2w
gpzYqxp2AlffIOY9UPfi0bQn4xv92eRKMFuDw6wr9wYFu6SIWgBEDNvItS9AKhlU2N2aezvS+8YP
J6DAMxHTSdJ41fX2+6yTJWJUnE11OAMtPPEShAtbFLanDCc2ZR03Y1fWZ73jzE/B3LvOZsrBCBx0
2kFPsHLLKeZcjfg5Iz7dnS9+pt0tmudstHa0sh1TeThgArJoEJpVJQA2Q+INkYJyv+haC4Z1lCf0
TaH0wYhc6fljJH1ZsOnHxbggaaGLX2iqwRQXpS9CPyxdaFwaUoQhUKr6m2KOg0VYzY0bLavd4S7b
OcF0aFRZwfsnkTAIeFj7Mmn55sBv3SMcM45wZvVqPFOwAcsoyy0sKGyATV86+wQK0y1A7lCtGuur
rcmyjUmGwEq0lbWUwHLc6bkEi3WYzb460XGtqopOvk83lZAt6BzTLN98hmdgJjJFh47GmOfDxzS6
JKosOd5QfQN04OFCO2Gj5WvvTmre2h6skuO8QOg4pCJw9/BAetBmWF5bBDThvGYwBS+H1W1esUop
23CC0nptS097qa0gRbB/rWwUSTU4E+EAfaSJDFvYQ7RkbUvACYpbyx3UpSTKM+IiX+dSGIcuC7sk
7bVwbQV4T+Cc61mSeLP2KGtHlTs9yYLxkMwNxJGq6hJIpE6i2UeD+ENOCIOgv0JWFFa8pYkaHTYo
0dkMoXxEvwzKrLA2ZTPoJnqibM1QiQKKHqo+XoCJ5jo+uDVaMuHU5g3tNGZUG+E63VPfQrcAXe2l
xbbz3OwRAKj7hmJKXkXVRNoTKpWbb/bozdcOs0MfZL8w0tDGvuB6SjyDCCjTEhWrReo+XHpWMEp8
8ugQ7yeucx+pOj2cvNQgIfIt5yljfgMt3/Vv1zVdbhfasHeWkdnOQasa+jGUX4GHtlDS5Bt/UCf3
wGxqzjGS7fLYsxgA2Eu5fHO6eWjiYbKcO9Vn6i7w0xOw0PSJfycs5wTBvUm+gGQ25m0gxwGfS8xW
kDN0nJP0seskbTRbJ+BwikfZFFVeERjbU2J91MgV8POGZ8TdAx342sM3+6uESxkPwWoffdPpN40h
hmxHLk9MmeceRApqLealFszTuk3aoNSjkl/5atb0juNM6b7aFITfowMj6G51dNmeIGs9pMB5kdcC
uuqOIJNXyGo09rpJ0b8DTWRmdhXatZ18SzJd3jTCA9NnV+0YDqlfzjFAdO5Ji/AJqyFHni2yC1wV
oZd7TbBd5aBlW1vMhrEx9bJcSXHH4LvRt40fqaSXZSzride3BHIwjgGWwOkWl43UjSp/sAE4jGtV
hsuaOLeVmMR9k/GnwIGryoYX3w/PU1bgIWgDtpTnfpIua9QN+WJE47Q4b8VSF38MuZI5zWPeSewa
PhzwgtAZBf2cohW+DHR/pgbNhggobD2i82V7T7WW0xbQ3BWLwVbCBYYfL/oNegZLuYFBlj42qFQd
mSavX5Wvygd7qKwzYJoZPAhzXm6gk/lTVE/9uHMV6J/QaNaW9GeZlp1L7zTZW1N/N9VFsLO0ToLs
hveEYmMHbLoi9bKOisW5Hr0iL/ZN7vgX3Lf2Dxo5sPw46wGOwzeZJGxlZh31TbN2011lp7qLLbuO
T66P2+OLtOvpeRHVcgPaHJIM1uQAezU11lUM+Wxw94TXhNRvMfQyAv3enjOVSbQwoOXM218agImF
stVbJwa2Q2b3MJFSvsym6fvp2aK9qIWFkZpvaoFCi1qV1Wwb6GcssDUkt7D+a/DQ/VJeMqAW3721
0CHbwYB9qk1nyjZabkDcTY26cs5yJDPmGI6gmvedVyL4kpptDxoWHlQX0dkuJyQkVEtHMVCDG1sN
2DTgog5E+CzTlwtbt0d2FKoT5TapkhWaj0C82WmL9BtNLW+KuHsR1BBIxD+5XTHaO2/Wk+/CmMyD
Yy0JvS/i0fNpMHGZDcuSH3gL84b4jshFZprqIeg42oiAyC9+iixZ1K12Nl9YviZu4T96wd5rfZXF
VjC5x7VEySgi9+vnaIJ1B81xTF+yrtfTCBC4CWU6A98R9nbqwDIAnR75c1WMoWtK7WpEFw7obEo9
E1PezN/XEqz4toNzJyLwIbOiRxF4zxW/clzmtr/pJ2FciYSlgc9TSjuEsBw89SNBYtv0g2eEk6qB
/TZuBs5uTUftCfjS0nJVM//ezpYuv5depd21hV+wdiNea6RLAB+hLIr8lIRiYBAFTlooZBnEijZQ
Qa62kfhuTltNOtWZ0zGw3XbOSMYMG3vpqZG87pTz2aTZfZU507FrnGLeuLVag2gYs+CrbXaIvdJ1
aYAnQyP/knYpzqQdHqRzWOhdcwkKGuVKNeZUk7XSlmekGlorEoPy6+1cF/5dN2Rdt4W2l/4/9s5k
uW4k27K/kpZzyNA3g5oAuD17UqSoCYyiKPSAw9Hj62uBUmaIjEipomr0ytJiFhSJ2wDux8/Ze+2P
r62av6Wq+z+TzF2Kl+q2ky8v3fmT+J+gm9OZGvx7xPInCtDppVpnMN/BQIev/+ufTML/JZsztQ/k
ndPmdxBgMEFfO2bf1bCGwU9o+Hv0B4ldRDTxb9UccjoGa7QNibInpte1+dEP1ZyyYoAYRHrI7DQS
JlGR/j/I5pg/WqgHyJyjn6zhjn7f0IvY5WfO4V+sqYo0/RPWiwnLLKeVSnlY5lE2N17UjcohaWus
a+QIVhWwHVQvnIVLxJy9a5RSPQ5Va0yPP32IfzGnetv6+/7ScEtjmoZkZtNCfdv602OnFhGxLVNi
a3RMlcjER8wZfQi0qRfO7tdXe9s+ZRbAEJN8AmROmr1GQb4bqA7LJCWLIv6/WItD3DnFPVWz+FtN
2u9XMVQ0BGR6opZ8P+xKkjkHelFlPrijmIosaw9F5QwXv34vb4cIP66ySmN0Rosw0NZZ9k+9Z1et
vdjRG7rjGp4EgBnqhTcl/b6yrfiUJ5Cc1US8QIX7XbTJ26/sx4UNBkf0apFjvs/9bRpvaEezzvx5
jIvdrM2YFlol32qz/N3Q920n+selUHOZzKgg+qnvOtFLNQkLWjmeFw16Xt+xBWCPexqV5RvU9N+l
sP7pjbkEP0Fgo6G/0h/f4wM9TgdapuLbyuf4oTMbdeOa7ctsY8n/9Ve3vuw/etC8LeRiXMLkwSdt
imn2268uo/aTZpOkfqRpSqhnabmpcPpuGpt0QwuJ2MmT0fwb+eGf7n1gZCoSwDWj12QleNf4jsyB
iqJISZoaJQ2ZZRT9N44rv2Xz/+V1vmsNGTy/iot/vi8HesqenXEdaoH6k4Xfzo9Tkf1uvvenW4O3
Q//99b9VJPFuvm1l2ax3uks20apASgTuW1q25i6N8zshzfMC7lWRmbuWEyg2/j23yz63h8Oi1ueY
SUpfk/WFYS9Xv/5q/+rdQ3zTLUwQKKnfcwlhz1R1AgPKz5j2HzSLrK18iH53A/3Fncogj9khdxLy
3/c6FYSNpTtgY6P3KHEmqBpZusjTIMkEQMXy3ymy/uqzRtfAmIskaXgt724d00PN72YRxXUWK1ss
6Z+1wT21rnWkrfy7mJy/vtg6HSXlBEPIuzWakxfwvIaLjSau1XJRu2strU3bzxVD30QwGX53K/35
cVyHkkjO2CLZkt8PwyNryuSo8TgOdFcvssT91Gru0avHMcghWdKeVbpPKb6lqdXDJRJLaORz4AxN
Q8kFTM6MebWkYN4nSi39v3s/MSZHOGHDEiEw3Fvvt59WeZr9CMhc2v593OskeI5qoBso2X99lT/f
T1yF4QnyHnYtytu3V9FoRrhciRhHGnfzaRI458OByThS3Silk/Xry70TfK0LINcjn4Svl9WAD/7t
9QzYlg1NbNz3qmzL4zDY9M5rQBDfTFmbo28Zcfwpo7LOAoUYKHfTcKZ4UBMIrwSKjPVvov/+/NCu
PH1tLbUYCAL6fPtyOs4zLsQThjw5frk9PYN+2k8zLbHfvPHfXejdflYDTbPGhAuBfi72NWXCBnDS
71aH17Xv7f7C+3HpkSFfRFb33v5UTFjEOeXRTGHcdtPR9Gp9kF/Jt2jpIsRItUX3c8r6dN+hsZsP
JtOjyfeQKf8Ot/5XNxZ9WUK+AQCzTr37omutcOaUroefOwpkO5bGLYFvXeiJQdn/+qaif8PX9OZt
rxsCX9/q/IKn+j6ESm0NpcoMzKxVPCK04RxL+9skO5L07bFacR+p693p5kS4HiQXDsD6hH6XjQrZ
5Fct0tyP4Fcqhc7ZWA0dDTvIXOukUhnc+gtFflM9yyTunQuPIezrFAutiE/pRexDni1N9NiJudeO
gN8yzZ8qchADGp9Tfq2MWoGWVhazepNMKXtQxRkVfk7cgXjdcahDpMOMZ8yVUJutpQsxri0XiZhi
M+gzXlOgALfptp7eN91mmOxuCEc5GbvS9ZS1pZqlX2Ml9rqwapXYPhm1t8Shq5Vdwkvo8pyQCPo6
66yythlvzsRWqWmN+bNTp67cSc+VzZFH3vpMbWSUZ7kspL4rbSdlhEDXx5lpqQ1jYdPMdJKVQ1Zy
rmDmC1BxjM5lC/usuE6UYZbeScWgJrNHIEUantGxgGgEly0BUmDuZ0+blCTgfOrObugqsewPTh11
T2tWx5Uoi/TacYWDp7elGxZmkhNU0KSmmMO80Jbb3MubeKdmAgZKL6r889CV5VcpFTHQv841Ebaz
w0BuGCPvKl+c6DEtM41CoK/x6vY8eOlRT4TtHjQM68BtJpnaYToZSRqauL6Tox0Z6eOg2Ko8YYEH
fhPM3WzANaQklJ/U0aRLAZREeWyNwl2IAONjo+kyQFHjA07M5hjRTVNM36FlfBXDB3OOTSnXsQBU
syzsxZTZITSXYkeDtmbGTeOc5rtmxE9NjljAj5jswl7IFS3ZeHGRihNd1/netEq3p51plswgpsjc
xzSBI6zdNWRi+EBjA50oLzXVFwazQ7+HZlJjlu9R0MoqLQNFm93LzG2863KdvGzpySw5kEEzRgcn
R12Qeu2MIp3OM6dWQNQsiyInzO80dFsuDEKPO84Z5UPcY1mH2NCJa5z0gxLMhi3P2hYdU0hppDl3
lbFM6g3eeUnXw6CxsROmthSe73XxUN1PU9uHAgmyeotZ3wbIo8Pw3HlTYTvx0TRrpXJPFcJbJT1k
7FrpgcNNZe9LRcIUGJO+gC+QueqVo6jZFzQZXXJeT/BPwmooGGhAnKRrpbUFcFXOC7Efo2LNAnYB
SCst7BnhW/NIc4+uTPJiAa5kSJa0k7cpKo5bdNqRmoeZnmkI/y1zgTfnDUbksz5AV8gHUVmBp3dq
v0Uh6yy+XVUYKu3YXf8kDjpaNXXGR9c3WhfxwNE2DMUI/GlvA7EyQ711lzPmPGTkNRghknAwGWqG
YvHaS451tbcRDkSJIKvhTvqNo3FD0CorzuyyWgjKrGJThAjJRA4u0BgnzpmpNgcRYgI9sKfUVeg1
dcuT5i3WQzGDv4RHOhSHNCbIPRywjOWhpiriMRnH0XtkXry0D2YEmSvs9Ch/bgpX4ylYpK3v7Nis
vFMtmTgfXch5zkZznFJuJejEDAV5aXweoq7Qto1Y2HUMb2rgvsKpeU5cgF67ck7UPTO8tNqITMYg
XqBoo5IwdXCNrcyaBpBB49hBQnfF9h0eaOareC4S383QQjD1T5uLVqvNT2Cysm91Z0duQAoeuhc0
G47hJ6VWfoKrhTd2LHWgZ6VRsUoYKAeSTT8OAxbVKIKfqgCF6HZ1kls3+FlBdRS2kVuBvYhsNZyD
6gkGJOfFCaEIokFkabmuMY7tGnOn60klBH8ikdq2xWIoN/3AZIeJw5ReKotD2nbMc7bk96PtMRDY
U/9Tz26atJeCb1E6Rt91L04WWfKxTITVNZCmJDgH7kXJE9ZT1vdXE4YDiAkLKfRxxkxniqwqCx0L
bvIxqS2zYsUppnkDTlZNRSCB5SlTII1ytK2QM8kYmzsPon/efC8T/9v8+ye32k/Vxp+af2fplxeZ
vm3/rb/xnUmoOB9IHeBohJEDLzz6dM4s3/t/iqZ9oEWDYo8rsLZ4q0Twhx3e/WDRLaYbp646bZzy
/NaPBqD5gf4K7TBOz8SIUPb/rf7f91CbPyoj5N+M+/l7HnI+rKrg8t8WuO5cmL3WMQ0CZVpv0R4h
RsoL11aCqEknNi1dBaOmU/U4vgIGNvabTM+vPMsTlm8mTWdv0TLJbWlHUbmN+kUd1hXIgBC2RCyT
+cIoKnTYTs4wGjooyWqnv0n00mZchbsjBjkRQ2LGRCB3Q1RjGmtFCkC0UPLaCwcXlK0fxa7yMjGF
9Shn4vJUJ5LjVF8s41Ed+0mlDIHtwP/QFDRl7cCEvNQV7zQi9XoojI7ZLZIpbQ9LJ7tjcy1f7Kp2
Dq5SAS8uFZXGvAC8YayPjleZbmB3HdOjWUTZrVRFdTemgokwvZvxscsL/cgoLkXWkfXIFWoGZp9X
MwjDiokT9i5KsShsAD/Lyhck0H2LWoMwEtiD1qluRnPbjxKWcg2y20bCo7fSl9bM6tiprXvrtDU4
qaSaMALAOZI3c64aTxU12qGle6IeLfDrT/mkKwuilEI5q8YZvViCvvdhQnNa7dJ25UPNqeZi53Fi
Eov6zBiAf0m3Cbte7x8zPR5PeSOhb1NHuAvzWUdc0fcpKr8ul7EPFqfPdplwwOoKwIZGZo03HBHc
UwzT/LHRDNGQx+WyA7akwul+5HYuEqp0geJkCEs/t/JYu2i81CGPZfaoYcy5kJe2sWCAQInbnYwc
HqyjV7IIraJz6uPAm7vtzHKC1tVh5fb7eVVDQLOFVwkMqOXcObbTZcGfsH3Xas0Xe/KeqhmcuR/n
WVcFaD5h1jJjty9HQdMOK45s7ybXW74O6jxdR71r9jvm+F55SgFogd9Dk7Gx3bgJDOynmm/S6TNu
IgunfLVKMxOlG6PDgGh6JyLK1BD9e3ap2HXcb+SrurNld9D3RV4Y+6gq0H86qxTUWERfHZAwoRDt
yUtFyTRa84P3qiF1RYqeVNXK6mF2Y1SmeqPo3RbKTEyG+DqeifH93ZWvQxthTZJtbp3laEvdL4H6
OuLJ12mPoSPY4Rur+b7VSqsvrdfRUFw1JUPYZHE/Y9+iRuY+ZzrHRN0esCUOZFVUr8OmPtcYPA1N
37ih/TqQcgBrHqvXMZX7OrJyGo/xFUUxo6x1hpAHqT4knj9nS0QQ1+voq8nbVecAwP1uWmdjGhx6
jMSvIzN1nZ4BnmaQNr4O1ZrXARtjWYZtszJ6zDfXEVwyV2jbVLxK3IfM6Op1WifXuV2kd6B+K8+D
2qu+jvaiSEzfgPcx8CuXgs6vtc4BW7w9PX1TpoPd66BQVBXleK3Umh0CJqNi0jpFecooJUhE07uR
P/c6eLQK+9x9HUdGkWF5e4F6rEImAtbeb8x+zwwRPZQ0IaRvYZTWdx7mXWszIwoA4SQBfNv0Eqme
OXgHZRNFM4JKKE83nh4nTy6oC3Zza7Eo6BJX5VhgM45gvDjkaXszdDn5hl3tiv6qS3STlFTW6WuE
+KkMPDm79JNYV9zNYLbRtlvW9nruyEb12wS2edC4rfxUwrs/2u048+zU1Xg59416kUJjpXhWEkQe
i+emX6JeIASYvJbntWfWyLcG0jy3J4uHzR7VZ3dArrQZJ2IeblKEOzLMEnW5ByevfiqzgsWVc7NX
3zZa3qQdD1ouskswo8Z8iWSwmLfF2BDdgNIO9hMKWW3ZtsVSImFA03UpI8VBQWbUsWg39FWq9NpQ
amSS3tzCHVxah/K9aIdsPlssBAQ01aQ4F21F2G/MQ/YZjBzgJaWjcjpS24t7MSdVQ51niWFrKEbL
JwNVqQdhxhkd7dEitTLQLaVUwrJ1AMJrkMPVA3jX3sQqWLQhvt0uP+Adrh8lgrnrCESXeqrSqQLD
1WL+XxF5+t2cDXYJn9GAzz1zRLiqFneUO3zU+S6e4gqcuKjY82BuyXgLZmu6sSfOMSirEOesyzkC
7RNtJn1CTdlF6kF1OJEMAXZscWktixy3MEhNGhEAGa8UvsgisAeWtFlkCH+StO37naLVw/fWyH/r
Nuo2iqb/PLSlbns3tF3//feqTbc+aKa9ds/pkwHhtxk9fi/avA/8TyomjyxzfkSOy79rNua5mk2q
ssdoj6ptdSr8KNk0j0JvhU9TsH3/6d8Z2b5tguOGgChAJ4vxMLMvZhzv2r7tbJRtAiDLn4YS5XEH
JHPjVkp6xRlD3oJFm34zt3jbqHN0ak3cwYxheQsQpd836qwWybU9JKYfo1ULpWYqYQsZbUD7tv3p
G/iLiS8Zm2/6dHBDUJ541tps5s2Ru7328X7qaWO2LzK3g6QJKVqPtU0hbORUt8Lj6Z6hGDY4knDa
rvX0JvYmFd5H6JbsCpwwS2kvnO9JsujyFPqzlsX7Pk0XbxdVMQaDurGT6JpDnbhwFEigkTLGaYjg
Ob/tO9dStoU7GV2o9HZhnHlTWjSHBFE1m5+GtRhIY6nVzxPoSpBsNZyBne0sNt+Drk51s6/S1oq3
NPfaIizzPEI8Y7pzH7QoOM0LbOtle1WjPNY3gErn/DwT8fTci7Q9yXQRzlOZTTWKtSV2rmIrjc4h
ZafPBSCbNKgsmI/scS2Cn5AaGJcPPcW47SyWdRT7l1goo/MaZp3h+amT45VIqF/pimHRI33HH7W5
ds8sgjnxytOZglCbKDb2gmWym5iug+o9x/GgFY+VknRAyUelzJrTNPfAHCdShChRvGgutZObNJPg
SIpBrCVOJ9cWu/Bj3W6tOVSzyFyQZhIQb067okYxjb46JRIiC5te1OOnJsnG5tyKlaq6c8cakpRf
1ZZFAzBr1EG9d8YpB88qaIm0SGbSCLfHhgCAcaG7qVo1AjZ7UshnAOuscICHK9qMhLXC0EBedMyw
PAgHzmljl+01GrvGKULBaYrKXB2j0sVZZpozITJ1YjnLldM1WpUj8M3wwF6i4unVm4iAhfIhziBh
toTAUpHRd1HG9glfJImDPG/uPF/zBqiFQpGhGapor5gt821LJDW1R4OIGV2nrllzc8Opvi2vylQx
L6MOY9C21dKhDCdzkQ9NDGd81wwtuHAh9VphKAnMOzTS3oMxmMoEHR7VaB4unZ2V+yGnGAgmzYni
7UiP5XlNMFo2mAKyYbeowojve1nWKIL5aypS+Xno+vgSXxH5BQOIXQRtfNZ1iP4AnXuDvDgP+9pz
GjpUI0FFphK7PCyele6NsaXiURtka5j9XePSyYeWbxMNeB5WdtobX0fNGsVxbEurvtDswjXOimFq
AFTPQ2IMjG8oJQLVXECism227T5qmvWfFhPcE4LMSv3CVnIQzv4EWtzCx2Rx4sntPFf3KCtRYQMV
tMWLWhdmvlKe5/jU0gBcodCa/MJ+aNHKs9LpgJ/TVI9CAckpAMDrarwcZQNpC8wTaRwo88iEWBBe
ofhS7HKLjBdleZcP5bBDyuDEYQfKVNu1rTpXKIWxMuFwmMVen1ub/A+byJIwSjmiIapNrN7vhQKs
TbXgYG/LoVeDUWZWtV9H++o27irUuMgePRXRSpfTafaE1+5FX453OQrA+DziQXZ3VqP32m08mdy+
G4WQkuy+rqPJ3hvdJCZqGLNCkAfdVVFWZbSnDd257VZo79RpUdL93GaWEvYmwlVftVMVtmyWKOJs
jclKDgqBLc1OjlHytULVQHTAYpXIywoqNwr5JIZnuwKbJ4YJt6lWDMnWsoUyIv6tmlMOd5Oe1zJa
w2Yoe2ugKVlZZZhr2HduuStHJ5wTKzE/Eu43obDTuiJOVxW6xxL9qNOmL3Fzo1DNlsfZ003tJkq0
xQ0ZV0xz/RlEK8LwR02p4hVvyoGQdlwclgJOgO6bOBDBnNfd4vbj17ipMEe79NhB9rVfFk1PBtyw
PK9dOX2d9KQtm4+vG9F/q6J/6isJ7D9XRbck4/4Dh1eH2rdvf9a0vf7ij6aWrX/ANe2p9LVQGEGg
oAr60dSyjQ/0rGjio3OwDDQeKOF+NLU054PF/8TZvSLkIPj/VCE5H9DxoBhCyQMGktnv36mQ9Lcl
EjoWm+KMgT3isbWOWDmTP1cRLLdznlUaC3QTOdi2IxozT5Tp3b7ygL23VhamR8Y2KQz20gpg8N7C
awp1s6Stn01lQJPmEyzqjMgm50sM+XzHWeFKG1VWB9ZpAihuIeCqOyMbr+txCTokJ8HfvwV/qZME
AvUHqvByeJFdL1/+gaCy/ce2r77yBdbV/wRt5ap7/M835PnTXNP3/vlOZFz8r0LdtD6ssZjAPPnO
qdZV7oTvNyI/QUO5OtpXzigCBirJH/ehskIJQRvwmwT4In38KWRx/RllLv25VXHIT+EI/g3a6Nsb
8VXJ4AALUqEmQbfgdb69EZUGvbSR433DkJLsMgpf0qOSfGvlxjNJReX+p4/mL+rnt9Xzejn0ktTO
K9rAc9X3AdZgO7Gi9LCHu5b6Nmfjwv9HF+HXV3mvIfh+GdBmqFmxStsmz/HPj1dSKEujFB0y58az
N4hd4mMeqVOgKml6ROs97qO2rWCGz4Z2oc24WdAg6eGvX8Wr8uKPxvX3N7tq/0Bg0S7hrPD2VcD5
UftJjJ5fCll/yQo1voYavGDw/1bXtfW17QecCXXRHkt79ZpoCXkNFI9yU8lcXNn4Bj+TWYPWe8iN
dqObmbgdyFA9lmzJn5qhtG66Ic8CECT5WdoqeJkoRbSTpiDMDRwiMNzEi9wtnBKTdJGBLFup1LjO
EpVcFBwkVVASBfLVlVFuUsjR6vRHu93Wsd6z/1Xj50XOV6YnogtbYOxyi6Teei5FgoM3EHmtzFDo
u+USaExVk/+L5eX/U7G2xVP4qwWleBrTt+sJv/B9ZzOIkNLclQOAosqBr8ZK8309MVaQqQ6mBbYd
N761qvf+tZ7QFLCR85IgtYr7QBvzmP84+itseuhG19Mzv7RuiH9vZ2ML47b+47bHdcEtjwKcTZc1
yn19HT8/fGWUZdmiL2hyJpehdeTVzXJGTIq6jfKovk8qdRx93sO4SVxTbqfCtQ6QPdqrFB8oHn+9
PLW6LO5sTmbbKVfksYGGGFYxyLHW0+hTEvcaxEtL88okLP7Iqb8+CNFxmgSTjzblJO3xhJVEfyF1
8BHAEkZLpERLteHFiaCuB5rJ4xqlOQn8PurMK5mIOyXdouDqogdFOI6XhpwsJixVc1A8DM4x5bqv
5Hihxnk4qWgVfFtTvim699CTXBwvFPNKopH/2hb+NLYU4WDEJ7zyR0G72k+wY28WT8a4it1wzmV0
1zRP82yQMp1a+17Ppm1s2ly/oegu861n1BedqZjbRS3vYLvvYlFh/1r2Imr2ACNDeq97Wsd5AA7I
2zB6gLOfJJdkRWAQbJeQXm3Qp/a5qeQfI2WDJoXpAW1OrUgfElxCDVkpY5Fuah7/2BafI5vQxrKz
EYAa+ovatsmjGnPeUztr3uMYpUcp0BP3UB8YxeORJHAnmDwXwkRc7okFNMimSfKbSiYnjJlATYzy
lHuuslFwndLRJhtP9uqz0ZkM6q2v9OyPiUo6ZHlnZUloldsBTJhHMkRZjOMTNvWe448Z37iavKCF
fxTdQ5Ufo9nLw4zWcAC1iZPaWB/GTvvEHUUz0h1OutfdVHp1Jkb6qcag67uit6+Wan6RjpeFRlsd
vGEaOLFNX+Jx3ucdllEnyo9jnzBmXMqvado/x6Z1udjcS+hsMBFyJslSJQrKefzGlIIURrM6lFa0
ZXI9I25YjC2ee0Z0RRFiqM02MmNMlA+wiH1RyewyU2MEFYQ8HYt2OdMrx9wxxUjx6kQ30i62bQWD
PzOwSUdpvldFe9GOTAvMonmOeu25qs0Vy3UwcsIBHGZY8LRhYKPAgxMgsPDH2RWhJC8Qq69R5X1D
19T7JDpOm1pLX0xpoL6akIPOHm0A5KBVm350ze4j1PoL4Pa3psK/4MyLgGHWQl1vipBm0wZQ5aFe
mmNiVxxo02XjkIL1BIrsizkMnwYP0RL2Ru1SjimWNHnn1UZouKmPswmNREL0btR9jYls0AmOMlT7
NkWSc9XEaebjw2VQoPYawVT6c54Y+jFRgNAQg4kvoIaJnCnFscmtJ300NrJcuHc07KsHjzCIIb1a
4hMqTPY5wCCp68/aPsJdLz3tqz1bRz2Kd6I/cqZeEBMNE9Vzz4mTh5943JQ2TVkeKrkzHCUoFxnW
tArnSX7WDO6Z0dUavmi0RTDRmRedVcWD0d7WkxNi8MMaTnRcymvnkSf08mlEn4U12hEPg2t/TSB/
kFs7wEzA60WbEKtyrBooFPF3fh67UfN4PKtaIdAM9z+8llxmceMXtdWjZ58519+4tCbm4yCXAmUV
jkzr2cqQ2KRbuPBllvs0U13z4EWTmnxWSY8dS8IPQF5dq3ZrVpeOJsrmESgSsvEkJQ726MlGK2u/
haTm7Ilqmeeg74woPy3FTPQcOr9YD1XqzYYlNUl4UV1sfJGidC9VElllqCnKcN2BD1WYVpjiMGV1
5fnGUuKq7bIpiX0Qtm6ySxqTeXZeTLo/zqqQu7Yx7OdYJc8rkFVG9430m4HVGcVhR1ouMzKGfzIz
baRLRdMGdmxkQ9gy5ik3Xa8U2XZhv7Fo6PaTLxoBOsUnZVPFKWoU9dWiW2TltNLdJYUZP5aYcKO5
4IF3SXrWkph8UHOoziOJjYWnnHiQ/FOxWMVTu2gXVVZcmm6mnNeokO5I741JgI4yjvf2fGtoAlk6
FJvHWrpVyGz/3vDKLEjH/qtnmmLfkR9yqXUDjw6TfWmJwPWmfaXLo1Im3rFZtvMINmXKT501npsp
bBLaXKUtApsZaU8g4ZBlGwgbfPD11Wgw5vS8XW7wvStaoBCvtGGlnff0irSx6gKaapWjgML3JsIm
RHeXEgWD7jtCypduvEg4ZyPzOr9vXxaz2Dt0nSnnkj2uvf0oe7/hYBtOWdrJwMm3aC6xwpto7pWx
24xIQo8KttJIjjujHyyiRmMDghtOaFpR3XbhKTrYcX9vJ7j5Brx7ZnpsFxGOgFRo9PNI6k1yY9MX
dkW8pc19G6HWhlDiGnfxnJRnE0CVQFcVZGbTdUGv+kBi1AlOa+en5hQF2KhB7IzRjm9zR/6h8MXc
vsDR+ebmjM8ZYqb7ZJhFqNFR3hsx46fWcTaysCafju9GTDx7ywiqMErKq5GEJ20ov8leOTPjbhfZ
7cpVv3CTR8MEzRXX6YkEjqsOJZxhJGjle39Osx3tSGbztJRcD0X8dCbEcmMXdeRTXwyhhJkSqDbE
L5HvCrHsHVV+U+fuas1LuCSv9bVxums16W4Qip4NVn/hyC4jftmDrNPbdXrncdKPxssItrMPq9Tb
jaW2TdA3esuZtMtwZfoMlEtspS6ZXlZ3D1glDYTD4t8RzETqDpP4ZDK2DjX6RszNx86ZjksyLBeR
AslLlTEgjXlrAdnp1uSkyitx2050eS2ktIOZ3S3JExrhTZn222EZCSQZtXBWGU0LcSSH/BHjAppI
ZLt1xfbS9N5B62De1ea8cfgEhJPeEEXDesyEgXV5Ust96xJmlwrbOyl58s0xlk1hKl9AmOyJX/J1
oTG0pdddz0HnkQ0pG26Afu7zXZ7O90JvtnMdh7Gq7WOnfIwjeS7qZN/AQotVx5+V6iUbyLgldAhw
fkEZs3Kg8gfD6vY2tA+QNZd5wYlHqrG7dfEKHgyLVJWmpgk5bcfE+9LlTmimpD2dJSn3VtP49GBY
6lmMvbt2EgT5qNQ3H2nibYjY2XXjQ2O0e3W2i/teqOyCl96ieruyqw/EG+91HRer4gUMuwJETA9q
8zSUyrOXJ2z9ZzXJTS/Aj056rgeMxRlIMG8hn7BPlY/o/aINXB59V+Vuec8R8YHOTXHLM+n6scMu
R+bMeW2RL17YZAUaG7WjpGm8kdWXwypb5UTcpbxJYRPN4Zp041viQWlcGVgRgVfzWO0snP7U0BXI
HJZCd/ap+CK/VS6IauYtf7bjDeHMbXpdptYmG6yYsAtyiOt0ia9GUT9YbnrR4/YKrQ5vdVIRGpXo
apBG/Wno2DLU+mkyxUl07oWXa8oBHIQkfV3uc2BCSxAjDsNYwgq2KWS7xUe4fCLMiTgd+VkU9Pjj
RiP0Zxw2vbOLWzbyQb0wO1QNDBjdPVaZ6GM2Rnsv3dPt/rSU9jVJ1BPRV+aj13wZmPv0erKH+dlt
5si5duhnh/T9WBnaAVoRrhZG8e02syPigXDD0B0HaMD9M9Njru0LmjW72MNen1rqOhop5cca5AnA
JdtcngVEUbRRZDifGdOA7LmZli3aVwZTupKft9VYhI0w76Rki9GEdVWX8/S46O3yLU35m5BbVM1I
zjPuoY3sr7xu/LjMDZW1d3SW5gALsPEzXQZSy4OVHJfNMYQkBy+kvZUVMe4o5S2z6AIFXMg1SYAd
Tv5kuC+S5a7UqbCU+dR0IzIFIJeMi2BlpNqDEtknCKUYxoaD7EAI4Wb3S8c7w8l+luH7Tsh3RZz8
0JfTs2izi6S69nrrS5Sm6+byqZkQFZTuJur7Dc7xDGqbtO8srVL2i23ByjKLA6L3vd3VJy1bzvUs
xiswjLwP+jkpISuDpd4iIrgsgZJNURUuJjCPiYMrU0icbMLVKEM43wUwieCSOFfCJcrONENv7p6H
soaiIhNk/50IGjuGJgY2a8WnDYIPr7UARsVDPu81d/poqKTa1qWLyKfL7zw2WXjqO6lHB2PsP1II
HnuER9uoBXfQNPMRzBs1wQPyCy9gBKZfVq35bKXKcWT9iqryiwevAS0USa9zuumsa7aVuxWVhe0W
bZKhdz4OXFo21uCPyEyOYuofckMJmDZdLELLAktq3yDXvMQTab1xdg/v+axP1AoWQfppBS6QdMWz
7e0BKMDp2yNIoeL4HDnbVHImMClvazjXclA3XaGD0uFwtymK6qGpe+8+m/sOxo67hyAzBU3RbxlD
XC4pO3LqNKTcZ5wJY2N8sAHhVAUxbY6XXuDyemqWdCOr8mPSTHMAjjrQUu1r33kY7hrn2A6XjY76
2pH7BtUOXTIwXcK8cp1E3jZmtc0kQvRFpzoVjrguiA4aF6fx4eZ9ixfJW4wAXjhEO6PFZF1VPVYs
2tib/83eeSxJjp5Z9l16D9oPDSxmFnAH4Dq0yNjAQkJrjaefg2KxWRlVXdncjxk3tMxKV8CPT9x7
bj0pr4yaEDDO6kcQkZdc6pG+Ev5Iz5kKr9EJ4A06D6kj9geL5kM1h/woTy1VovaqmQXniG3R4evz
nbWob2FT3tPeyxpaLXOYmC14Xd97eQbIq01NTyvD27GvPPZ0t2MSuoNiuvqYuIQtfxRts7NGVkNB
9bwyBzOUgX1Lj1TADLOOdkZGZJc9BOWpaPMbJKk1IjtzGw/DrtG6tcRxquitXzLYa099H5jnhnWh
A90neUlTq3E1OQBFLEX1bQi3iE7hujft6D2MYoFZJ86iz1Dtl3OiJVg5RFnIe64oqSQcuucHpiBx
onJU9xFJeu4cI+lpZaW6FvIiTmnKtVfjndhkKMiecjiQG53R8D4zjXnbkJq7DZYFWDMlrlahRW/1
kvhhoUV01FzAMUoFuCkEKC4Ldiq9Eh7LvzcwJKjUhQjlPcYLjCp6Pe1qUBF+MwQvEorxB4Z8Eg1d
qLyx6a+fWvyNPtkpg4d/O/YLUGcOCpV2r6V9eU0LK98EqsR4FcY161SQLhDAatWLIkt9UEHTjRsp
EjWxgOGs3OpLkOi8fkmbIzFoug94lB2qAvzXIhVa6thQQ7Y9zEGq+lSfeWgYaXni0ZLWvpks2XZc
xxxt2vVnQhXlqwLc0CEvrDj3wFvOHwg4zE1DFuaeE6jch20074cylA5LV9B7dBqIySZkYEA63izs
Hte5OT2l9pLv9VSZntvKRBq1AHfZ9rzNWxRT41dAPUWkqW76hToEOxGP0xUpxvNHqts0vSKf3Rk+
JHRMFGQ2XA26IFIA9fKEJALPXFktAPPDCfJVaPmE2iavYd8avq3P6RsHOdLdLHLrZRA7S8AtgvCo
TZ+It6vnbhh0e6Okhno/Giuvqi/g6qmTqND4asEOq1e8EzWj7JxWvU3waLX6oMKDKUh37ev83uJ5
CGIlTgKv58snvq5F5xmSItsDlWaIZA5g3db5IohyDMx3DGECsowX/WIonfk2KXlyj4aM7wvRReLb
opK8igzk+2GMymOZVOopjwfQLbI4wnkEerUYomDPTKLQZhRld2NqlXgJ9aj/gUxGcKaiBLkx45qG
xBrz7C2MC4oNvCW4y6ludyYKblIzSaOucb+BLCTY4oO892F24lodo01AkPe+Zo1wZJeeHnRm3Cf0
A81zl44zWE1VPzL3DxssTTaq8VJRgoPKqzqLhTPCyxAkUK6XtfpE/1QC7OUhQ8T9Psby0QXLHhT1
jaxzDRSNfQtw51UJGr9uggNs0dAndWJwDEs2UaIjbMn3XdB1uTO3PROA0oSBD1hRn49VDLPVCQae
/g5+rYR9d2H7YFFAeAbTcG9Io7JtLFWsqD0REVDemTq9RxF4dieJjUY77WvrcmVLJn1wW45F5Is1
o1sHoV9xD/hoesJs26ck9WzDUQp8JCjAuKxKRlwYZa1jmeOr1ZVPA1i9a0lMGnVAcczU8VxJZkHk
fdZtU9tObmTAdGdJM29LLfdyq7iZp3YgsWLp+l1ZAyxmb9+b5wmBCrLTrO3vwqJ6SQvMuE4wRt0+
jxNinUk1rBDlo1s+1kLRM7dLOVLxnTV+NWlv8JBneEoMX88kstuTQxSJcaJClt1ilpi25qoCMwqe
Y32QCSlw+rILfKOx8cKoVVF9ZMrCzHMxjZBfdGLB0xfNzYgnkAEWvRTFSD/8iKoc0cSCFp/TD301
EVNTTfSbLLTNUhfNgwTDanZM/t1DEDYEVkpmdlpMjcR0Jdx3pGDA7hH9eVQqy1VZmN2r2rKWHos1
7EdNRnOmIt08dAwqeLymVUvct4YhhiUz6SuB0nCEyLaHMZOqFJahzFClI3W0qV1AlDRovXCHsBfA
5Yf+Ta57RF8j3XBisB/r6tK1DZg8ker39Xgqe2W8VXAZwXpUxfRukn3s6Bl1CA1zqmPmCuFuJjzE
97RX9ScbpMhbrJY85GUICTWP9eg85RFcWoOEYAdj0ECQXU9KujGX17qlg0vrUOuuhGrlJaQHs526
R+JAD0l6epCER1XmxE7SZrhSzPBR6+uHtGwZLHbhjTzI3aaQICLVIPjUkoaecQd2QiNBBy6vIEn1
rlP8BSv0D5uUvhOmf8yFZnb4TYaqKvGLCsV0N2bNDyNProkBvB8C+YtjZDPyVVKW0odLlwEvF4VF
ybRGG7corZ8ZgfFX5uC5Q2LtIvgZwekmXEultRUlRgL4Zzolm56FcPSQW51q84dSandMkmQ/aGC0
2Zl6PU7YRcVY+vhGN21aSjuWlo+gjqNtuGjdDXOm6xiJXcxsNRH36iKbJyR6b+TnHnFlMu+VdK0+
9YVU30iI2DiCpdhdZn7IVbrjDdxJlkT8usm8LpqR1SqB8hLgLwZRgHBuXAbzIW4M12qlTdqL+5n5
vDNZ1tXUUjngDHgnC/4itBKyXFD0CHLLjQaswat0Ub6joPcqTuWt2mdXAlGUC76RNFN1O5rjXWZo
HVKsorpFFWSxU5xOdao8FYv63nbGa5c8tAgSRFC68TKoIKCfyowNBIZNZk5dDgAMFP1W1l8X2+BL
jM2HUdjneYUaI5TmWYszV1MWpxYyw5SkdSpIwyWzMT0srwemfIi0dlNVuXxUT+dECNi+5B08tTR6
nGaT53pOSGVQJwd7JLUZ7Ae4SU27NesiYGza3I99fwU+OXJooE/jovqxoF+IM0W48Zx9Ru1AQEJn
3g6iTnYpddqJecOutML4nMoUecQGosQugmuknokj282nalCQLmVZXDMgvp1W+aAx0CsHo35n6Pph
rhhu1zH4w07IdMnjjp2O9tyXhKCn1WNmYAhiTL9lXf45xsnoZ1FFbu0YJeIqxv78wFa82I92YOS+
akg/mBwc+4JZNWadR0tZrSzTtBNDe1Pj56j6PoY0NlKilflXC6CL+coXau8nq8Z/W6JC4ooHuRmj
wvQbi2U9E5WHcU2gEGF9E4oqPTB+Xs5SHNRePmLN04jFxnpiQvdtSWSapxcjy/Z2KPPNMQ3Ddlje
M42XnDYXh8CI1wxljYRf1GVnjWXGXkfaWmot6WpKoJfnsjfUrZ0aKOItn9AwsRVyzTcXwMlT8MuT
xc0sZ3qe8dhgabVPab8oZ6klyRcYx3gz9bK06QRdbGTP3ryUmktnAKOi71I+4WLxzF1OVZ2RRgoc
GGjoPbZSy5GTRHnp9WiEXi6Mi1qEeJJsG7+LkUiJM5C66Fhs1lDzs9Vu9f0ipe3dvAzpDx7k07Es
o7dFCuIf2hJal6ANdkXP5RJKBu1Jva5HElyQVX2gKwrqNHDjwIpB8oIHV1OVe8Jq55NBUrEHNWCr
ZeUp6Au/XyoXWsTrVDOwY+whMZJiMWar87nTYZRP46fCuVxn6XPEHqZkPbQZ8NIuTHE40YJNppAt
F0W9flYM7tNqkt1WSz+UJPKKmU9NmeeYY+ChtHyom87YZ3IF/5RBtZyq7ihJ/EgKNTV9XKA+xJKE
exqiOvPo7itp6+cltaOTbSbbOYQcl2MZ6KgwHDVcEl/BUgQP8EAQ5L6VdabaHNGg3fABL8OLXkuN
OwTtiHXYelhG9X0w46OUJAc5MXdJlvo2fHUEvYxU2l00rjHrQX2KCW6/jGBzCWTFMVspHNW2CJYt
K40Zq0GIGSi2OdQSPiSzq5Ls2n7ZYyvOqFp7YqvsU6Hp+U6D7450Q8KrX2k4XauUrJX8SVKnL7ZY
fNzlCulEydG+VgjRs82Aqe+ziVidhlJ/FHdxEj9MDVTiqoj2Wr3syao9BoV81hvDT1hiOWz9SHYY
DzwYW2bAUJTWvabX6Wq1TTRaEcKKeNipTByFfcxkDIYKtuR26bhyRgg21qTLB9Yh9xKu8qGv2k0t
1T8CttsESwbaOeWTeCXSReJijQRfGHWb+lgmP9rxq25Zdkhc+mgP4Tkusf7ZhcZL000YbrUd3niZ
BVbBwBdsxAMe5vygV9ywSnhRh+W+jOPXUjQ/QApXG5xVCOcwH4eXGn4glYMxg02MNC8JLWu74sVt
WcLO3UtOQHlG2YCAveRl9Va+GeoE1ATfQxKPXhD26FSBDwlx7EIt31Udp8NiMWogB5EGAkCAVghX
l73RqIHGLjsbNbUDxEdskJeAgEj7Cwn28jbTZTZd8XSYVFXzo1yzHkxCHXnMyRGMfbO90gz1vWfb
QZK9v644BylK4cAH0RZHZLFtq+VFT8qbJDmN6eTmwBO2S6bRwGTlfc23cFpSmQNcNu7llPdHJqUb
LaJBCooMmy+a604fxJch3pOhGd8Ar9aebqa8+LUwIKy3ZWBfTNO6aXSIZ6Z6haswYiWSP6Zo6BzN
Xqi4BwCYpbKDwMSB0782XF+Jg/j+UWUgm9QWQ+rOuBFKuFs60+Gv+cxUWWoQlD7ZPNonznEh3yKD
RdvKzQoY7AGLPBriUf0il7ho+cSORr76tojCZ6VJvDGz2CwqqIZylo0TMcR1uNwGlCCaiNg7syIJ
868Q+gwTbez7Yhl9vads5VFzVXPIm1Xhq5aOth36jj2FmyIJjuGYH2Fi0H4usKPNFNNQoe5tlOLE
97TZOw8UxNi2VnmF1PplzHS9BTy7tZWa+QxrPIFO+4pba5VmL7f0QhsDOCVQEuj3HUDmbYkby1HM
8Z4JMOOuvtoFEctg+YPCf5dHEpGv9PaJmX2E7XgmeeQJSBO3nmqT8HbNRmiDTNpNZQ7kslW3gOhO
BUVhjhay38sBixQsy/TvffyYy5mnEv6DRF4Obq0U0LKa3bYjd5kwxF4zOoaP8dEGNADa9BmQS7Cp
5OorL5EjzFLoYwTGdCfidVU2M/TXw9lRhvicR/JbnxrlWemBVMitdsQm2G8zFS0DrFMbS+uLIfLm
KV66wR8lhn8mQ6EtNeOum6UfaKbdIqoZ0enjFh0I+Q/Jwv41PWj5R5YElw5KoE1aRjFM95EG7USM
dyUUwUbpvph1ss8UYIXbYH5A5Rm/9ENxPdOsgj9zRDW46SDRDln1ES/KUcGYVyw/QrFsKiR7opId
2DU3jO2ACGg+tBd3VcYAAN4EauMj0K/pTGdO59byMFvss44zSZ0xKw7xpRuITxwG/o/VXdqKRzPy
beQKV6wH9lUie1Opvks1537YdOdiEKeVimDXEuO0m0FpqTORdBRhf6UWROuqj3kPwILFn63dFbho
u1kcYLxSCmhjsOGZTQcotlbBE9GSnqU6Z68sD8fWHFH/zL6swlmQ21NSBh5PWfABfbuXFWUjDTth
5RSRXHux5ZM8/j6DH+lgkogSfhpfn+CMy0LzvmWWn5YgS3pN97SKR7qd3ipt/RTNNTJ7gLAJvHVY
zfCr5ehLDTllAZNsJiPd0+M7TW64y4KkKezCfWPMZ0wS3FlwMuo0fBLScEhlRiv5DeXm6CVsiYlp
gWGRvOo4rENSQTrsrmIgeTxgtbvQN6j0Fo3M2kA59sjzKgNszoKFyKnyjjG77uVKk2/JlIg2+kBG
3YISAE6a1S6EBqAYhC4VLPjOs/xVz7SnwZyvmLkRjMRs3yhI3cPwg8lj0evoRmoLwB6RmCfXFBA2
4qSaP5WA1imYta8pKjYZfP1Mr26Fnd4t+sEuuu2cKWixh8vI0oSDvaGjwhQ52XHnJmmKLKL0WTVG
dOcSfbTFlY0v0XaLOr2oWb08tJSnHJARA1fGKVqoYQsvXIukFJSOy3tL4QQT/c7Oljuouru4t9iT
5/Y5Waz6VIs+uSBJWq7KYTpOykKpE3z8QVX3F1rUbyrR34RqUMPWOemqgIV98LM+s7KHJUgLLg3S
GPWrOQ2M2tcgtH8UhL481dPIIDUuZvM0DRUuE4QZneKOGate9xfvZAWF/lEyB38BwpTFDA8eEErc
b3rVGIyLATUbPLeit68kH/BLy8wEMyfLi/SWtAvpg7G9dZ/1ZXtnderosbhssYItRvr525v5/86C
/1rjUP9n2aXz2eT9x0+YjPU/+JehQPsHgDXVsFcu4ppWzE/0L0OB9g9C2jRLXqmY+j99lb8LL9Fk
rm5Mw9TxBcLIWIMOf9dd8kfkUsJYRN8tC8wIyn8k41512n+4gtB8mlgaViodQVQox7/ZEus+pyed
OuSUcrqP9NSvrN4ZA3wFGKnYWk76rWIaW1Znl5Xtkg+dz5tie8FTKJIhJqU+YT9OPT8OC4Eibb1B
hgXl2kYijDEKwSIji0PFeNFWP7TuxcYdPtX9zooAqKfNA1FEIJYML4ySndwIVJgrUNqb4A12lDwS
50+YdH7URU+E9G0no9kuDPQias4A4JFkqH4yqacUXJK9Q76ZO5YxbuwYR5Oe0+ThCLtHM/oc2MPt
EkX+GEtuandHQ/fpzCCDUY3w78hj8wsV988CeW7Lb18sets/qlkpI/BVI0nxGN8cGLBRJ1yj83OH
Wvf+cLn9xXn0szb+z6+0/vkfnKVom9JoqvgJbYVBxI9B/kUg8zc9+voC4JMJZMa6rxlckN9eoDal
olUSSChWeI4FgTEEJ6ReSpdmEJIs7lfOg12NjsURXhHwV+ZeyhwvSa46q900Xe6qKNuaLDq0kr41
hqdebWn8HycunAiJTAsrKuS/J8oc3Hu5gUF0gjDuoCVj6HcjzUwskZ+DweC5U+JdLGn2kMlqoduo
9D5SuivKlOQH5HP6oS6lX9kC/vwN8wUgduYeIT/wT1nuqOLNgMjAlf2EUY5spOk9CcHb9wh4h10q
FxsG9xoRhk0WOAVfSqYEHo+uXxz3f76kfn4b3zwXOXZVYw75HRKivdaEDSpfpoEDqC7lF9fU+uD4
+Vj4+aW+PeLKShsw0k0cC+qyVWCrBQhmB/GrT/RbsPSfXwd6oU2sn26Ib1YHO2qqDLti47XKPWgo
4ijA41CFS3nlS9FTY59WEHGnHUiwuV2kS1kObrs8sXjbLBrfdcWqBNlN8BYMrfP3txV2rr/4Cv79
1tZn7x9uK63tp4GZQuNhFttESDgBpTmMVcFYkkLY1v5grDV9ePv3L/vXP/K/X/bbgWxL0xxUCCO8
2gAfQwVdKsmmhQKRBe0vruu/vqz//VLfjqhCj+MqhNiDgLWgUKPgzH8RJf+rV/h2ckR9g8C84RXo
ehrK6f4XR9Nff1k2+AE+hWqv/og//kaGUK0qMTlke/mqm997k6sj1B07eP/7H+UvbweQ1asjC5LU
d1hubHb2lLe8DsN8xx4QCD/iLf3719Dg2//FFYe7z2SyAQlB/nZ/47LHR5hzxdHKcsKNHltMVq4W
MbVi26UCj0NAms3i4Lf1YuPYopNcQtafpvo4wRMKK/NL0WNCkPo19Cpxeml6wCnNkC2GRygz0nLY
G27SYNghsz7l00OCJVnLCi9CTVRgAZAAh+Q92pFK90WFAHv0RI/ewV4unfku6g+JkJfUrA5SJQ5y
dBmszLGYUuggZ7QMW60rqR+t9iCXm6XZdwzGiC5jo2Pvh4L3b3J319w1yN/KuMD6EHiwEjnCq31A
dl4kSMaLu22zPNaSfFCHZJeRXNWNflUJl1THi1J8ikMsl29xY37p2vBo6LQBwXTbkX6lXMZ4IlLR
/CIScRvROw9y4wawl9BGANWLjh1fXBuZx4W5hBbRg/Q2kkCQ5xXkmvG6YV4rjS9NqpNKp/r6qJOa
iHyD0Lc0vCi17XKJXOddeklb5ZTWHz0lBGLOm65+X4NteDauH2EsdC8g1WuWbln6FsiYl5dee0LL
ycPpVY/z62BCxjP3W0zF23RctkuFkhy9SQcVYJ4Mb2yTMz7lYz8p/hg9jLACyaE7GLaPvRzpOx3q
kpwTdkBKV57Wy0WKP2rUC3AjfFOLbvl5thbPzJ4nRT4zVC/10xwpH1Y/eZoV3I1TiLpDmK0TyukJ
OOK5JKwedcXIeHC8q+px15utP9V3QZRBsTnm9OdVHbssERHjGsfcYpsg4RQzdiLXEWTxeIj5tSem
uiXSWAXVKpzVifZd796ALmCq5hyXNnH9MfGXYrzRTTFvLcZqkosxx41teV93GgibY8ldppvRPkle
VSz1aBw9vvMipA7tzpr4Z0UAxjCR+h2xUahkK4QyIX451c1LSFaDfZ8PVy0jlDVhhflES9nX9W/K
qrFsHFu5lL03imuELoRhSZukjW5LxClMGrdTlW8ldXhOSM2eVA2HH3cZNvmSaURDXpDCCgVUEOex
crYBGdSZAjUjuzB2fcX0/xJrC3qS8lIuIwMl65RTygrtXQ7CA92cY1KEdv17z4A4L5pHkrQAXzwQ
5+iUUbUJy7du/hxZlzKswdubkILDxArJhtS0dwpOJKhFmwzgZ3Td40YgFV4GVrVmFy2AQ2LePhBZ
CidfG0FDDZUvG1TSyLkmgLmMOR0EW8YyM9WSyJtlV5KlO0ZHx7wuN5FSnSH+vFT8a72iuFZ5VSoS
74B4HwZjYXdVpi3fw+gC0HIM9oWxFG3n5DHT6R1YlvVSzgWpeymWoLm6DnrVjQxwRCNaI2jBXZec
LetuVEq2d/pGEqY/TIEz6woGKJwVFJPKKuTPbppc32N92sQkpKXh5MJ78jIkGLpATK8hIwQli1jV
W1ZDSuTmyO60ejrZs3mVSYSfrpvtKketu3BZ5u2etCF0j+uyDpFcxrSLT5ha3Z3RTv6gvAxj6CbF
3Upd4MepxkvLTi/O49Ve9mI10g3a9wNL1JNCrFQSjj4SbclQNjVMtHZ5gRqIHA3RP8d1N7P3QK3E
PdZVpSfzQnJVeVo+7rUg85pW26lBv4eQxC08eBr4lYHFHEBA1xLXFJpbleiskR1pLCmbOU92obRd
wpF8odq1NM0PUvNIWP0TSR++lHanXPkSK1BUXBPedoRQsZGM2kEUqsfhjakMF7V+0ZXwtumn/TCc
K6vdqrPtSmlGgB1SOsYqotgX+ElKtjIqx92YTBc2NY8NcdyJHGGKG65kMyfLKN31OnQZPXYVCahq
e9eEv1ObsHSHn+VfNDO/ke5/qghpavEnmoQpWDJG52+PdGle2ijuywYZenlAR8Gzi8NAQTVh2Y5Q
Mo+sRSdUiNWbUVTC+QCq75IUfMQydZ6olUjdupaix3Q0f+FB/tPj+ds7+/Z4Jo2qICKNd2bk1laF
iiaw/ChMZ/X2MeO3tNvcI71x+/dlwZ9Kj2+v+q0SV/uka+a2ajwJ8YqtPXbQC8lR+lWxu9Z6f/ra
QUNxMCur4Xz98H+odiMT+r8Ai+YZrNyM3iAHk2q77657gK9sHrclkGAZc+NaACQRBBkF1cOCpru2
nkN+CsL/UONvhjlloH1UkOGuOu61R49GcJpcV1qvPYC7pmlEuwVVR+VfrcUHyk7uGmM/Go8d2Pb7
TladyWahgoFZld1htzJ6BjQZLAx0pKSiTF1Ze64CV9WoTsLWxS/pVNboge3wW2O+NGp3rZnIrtXP
OA2vI6m9Xu85Qx4e9TB/llq06YjVsxbssZ2fg6FAlTg+RgYKeHu8aSvlBRvIxmQEGcLWnZrJy+fl
rpXENiJYspiDx3k0nrMuvF1oTYTS+BJz5YxurDKTL1AxTt9b2zBnRsxapgX4GPMgIagU8p66+fvr
Q/7FL/dbi/WHX44jMGhmka2XJQFrqEIajEXeOsaxFus08B0vj/jZ2tLn7A3s979/+T/Nj/Co/3MY
ZejIkr4b81vYgnqj8epl6bfYQqp9dIlz/dQVv+dx/Efzxfsy53/f2Q8/8SL+d9Zv/7O8vOaf7fd/
an03/82eaP/vb3/MwbWycX/6P27Rxd1803828+1nC3DnXyiF9W/+b//w91yt+7n6/D//9V72BXfy
7WcI3eJnEzf34v88fjxDoH5/L//0X/w+f5SBloBLwMKtEAJF+/LfwLffDNxCUU2L+bECU25NTPjX
/HF1i/9OiBOMPDiUfh8/KuIfHM84sP41mPyPKBJg3X4+d0zFBpki6KqQhlL+rFCVP5471mLDzJrD
1waH4HLM51TJLxX5kekmL/q63iPqTDQyHboc8nc3qTAvnGoC5SsprJUTMun8LFYKNF69Ghb9jAqr
a6rglFKk4hAUjdpjTWTh9gV9dUkROCCu7e6TUZXsCLeoituFk0GZKspHFWiu5hh1a9dPoZKWGeVg
IOvR1GxrJZ7YbyYl6keGmkqO7s66hytVagNilEh0xRmHFkBPr8cm2N81UdJn1zPLP/2ZrLJMcas1
RBs6Q4yQFte9sF/jHGPgQdMjc95kRT8Zrp1PpUmDFaaZF+f0g4dQaalopqETtcsjr/kigGA1umnK
0NzpamNXt+Qzi+6qMvLsh8T0y9ybo4JoXeSDKOkZjfA1ycmsJrga1r2TG0Vi4vC1qGsRUrM1DcYG
UUon1e0WJF7t4f2YTUfvrWLwCnIQyytzKEWNKZlm27O1OZV2XQN9/6ZM1IJYRjCrxjZqOr3yY73W
dy0ZHeT6aXVXEZXQG4OTZiml4mTp6XNrpfNZDWQSEMeumb7g4LX9uxb2aXGpcKbCoYjb8B6am8FS
3lKDd1nAv/TVKa7GB6RqMT0NruW5Td1YWEv8motI1Q4oNzLrE0VmlDzbK4bsyqxCuz2ij1IN9A2l
XboRMmX1kLMQvSHVobLohZrpLVeAjLpdEWApTIAT3Eol3Qe6/IF4CnAgCnqeBc4sXuloWh2bRjTR
xxDz6yysyV/0Ii7ulrwN1W0zhcN9x60GPguIMLvKJjSvTeW3xYxmtEi8rXRSgT8nGQ17WSpfg8Iq
dpOCNbsjn3iNkDILneTWSDRXDZRi+LMIxBEsu6DfbRLAsxJu3BuR8vQLQao2aEBq0Kh+Ec+Wx0o6
sw+dUs8No9lYwRGBAnE5d4WFImcR7BqceZJk3Y3iwk4vSS9XqQcgb36oelGdIxPUwSHXq4kA19iK
wyuzxQWwXZmmrdNVhvySWT1J2gsGgy8xVJbqi5ZHuyNqSTXOGSlc2nbuRHabV6NsUcYDh/YHZHY4
IENtBi6oxY0XEyytb7GgZLeZOVKeD4FkK4RmQRrxDJxUuAOZutJEd2lAiQoRkUiCtmvQxOts+kAH
VqbkZ4GB0N6Gx4t+J6jkH3FD48SPVhJIvlEwS6n7toHbv9WVdOAnVNBMt0h9+iRwxTjQdmTQ/9kE
T1od70fUZA1m6WV8QAwf5ajslfQmikpkkdZC7ChWh2paU6tRmDoRdnrIXsE0srDM4VVnCvZSx7Jq
Gtw6jYFY2LNCSEWvxL25QSDIJrgm6umeoze8Y2XIyDiwekyfShCM2j3EQzH6cY936BJLokc4GqQ4
Fhc8+cpGQRqPLw3obfTctKCiicEEJ+fHDMCt7YJmhow4fRyvp9LQbpKuE3DORkWS7uwaMwofXHL7
orBe5bEuq7025nT8Q5DjgUksLTU3dFlV4RJtgkd0KBiEIXEqQJ8llZwumNrbqWh28USkrcdEDAWF
0tWZSZ6RIgQZUbmlVC9KXhZHoWmaeq1UY1uCBZyZD2hTh+27nqT4dWl0/SYfTE51ZTIw8ZVLNaKW
wcv+Zbaashs48aunvB/xrBLHgKQhrjWdlHCSzWonD6MZhWiv2M8z1LR7DS1IdklGqZpOZM8ti2uY
w2CyRRJSwtREGxoXfKhtb+KBIC8EBwYRC5dxqDTlzLLdnFEvVoby2Fem+Ur2Xdo/tSjtOk/lqyFt
YorS9E4PJhv3oyTUeDcasazvtcmYBk8PcQ1cClBzdwiAYDITWmAkhwg4iPBiyyRAPlJZZdi0I6Ur
N2mqXok8GmVXSFVbbhs1zaOtNgPG4YhaFsz0PaGzm4Z1uUpgbRkxAc6BdUotM+jZria0V7aF0lRE
aT1fEw7VJ+YmwL/eo31acFlyly6ziY9eiQM0304T9egMrMwMgWukSxx3myXFI3DSoUo2b1YYBqEK
BLOBNIqQvhkhabI6qz40m1YcbQb2znfsM+KhtdAulfTrQxJMG1vKA46XwVRq86oJ+xnV2ZhhnzbT
uhOQ0AECgDssgN/xFEzpJYck768HKGmzz3qcZyWx9UMPJhFtHI4/qpRkmEn6SpXb3LD6blMp45K6
0IYBnoXSpC8XBjX4ybWE1A9nNrU+9EuGoYTBo6u80awYzqaT5mod7vGmLLKvg5JInQxpl47fxYp6
fwnZYz6n5bAoCYE2STxQuUOfsBSiyiOrrTZ2kkfdZxyi2zq2qdAxi5dBNTElDXTJ6l6tJS8m/Lbc
YcVWHmLNYnpe00w/Jhm7SDw0i0XWLc5zkuX3WSKrIkO/Qe7K5CLfj+YzBHwzcPWIbKAje4bWYjFG
R0Ffl8f8cEvUCI3+I5/6ydV44rXBhgPC0lx0qgqKp1LIFZ1vbAvSPJj+yhPoRsSe8uDPCgsEnhh9
JhbCY9KQs0mZbTM6E1giGS91p8/teZBF1V+NRYMIz1HR+zZPoEkrynbIY8qqXZKMYyQlXXptdelv
SdGjyebWaMpluK6MQprv66ARww8aHNJ0HKmpF1gd8URe8qyEtcnDLc6b5lYPTOQfDiPv8qXONQwd
WTtKhavp7Mp+QOQsazePLPNeVmT7zBdnMg01teKtMvvVt7bUUzK8jHpLhk4Rke69arIM7RBTGaDp
jJpoeE0JQ3ojyjqodhkp3cNpMriN94xjx9gtbEMbr9P8/7F3Xr1tpNm6/iuDua9G5XCxbyowSRRF
SbZl3RQc5Mo516/fT8nuGZHWiMcbOMA5wJ7GdMsWyY/15bXWG0pQdZDzDR1sd5GHV1OgqNnOB1Wc
b1DAmNvHTCTt46poitafxizW7qn755/R4JPkD3omoeCdm1OtrksUSaNNAK+sR/g975Eq1uVUdGWq
NuDMTErMD2nKKX03WIWWCaCkcSzamGrIUdC3ocSXaqvhDqCWP3gvd/8/CpL+zyKgdxX4/h8MgwDa
vBcG3T9P38LnNH1uXkdCL2/6GQlpOoJ6cEFFVBN1VX+pYv8EYqj8RgRKjwMg2nLygqj4Ow4SlL8Q
etSxEEXUlhDJWgQZ/yWAJfK+xc4U5WhMP3n3nyAxTvM8pow4F0J6gEEMQ1ZF49zHLZ+6WvYtoJwd
+geIGpjA5PxBcdsJPMWrnnkjx3ZalfvVFGAUA41LnmhxZ3kdc+G6mmXUuCiJ+AAJDcEiUWpAYP/T
VgwwEAqy4IuUJrm801Yw45v6qALNFptKhgdDo3o5MrzrP25FM/lwKnOazCicxY9wUfzJT+vAoZ8A
ifqKBAW8iVbvt3KWlVy6jIykbpiiBvNTY8c+fRjkvJFqTvPQ4fD6XnXX0L+wulOxH+mcmEwY3iG7
MgvsYkqvNeCcHXqbMFdcMNZcjHvo2VyHxL0xh/fvf7PT/MvyxSyK54TQqkTeztDPysVt2GCPBnoY
djZ4jKrN7otAg/JvhgMEWHVy/YaQ4v02XybIv5OFPxtFC44sIUVKIE1nE6hH87/1YSM7Vh6b2xEf
im0rkrqfRmpGmpmh7qJXVAmSeNj2Vi86taTf5KE+rnUFNH2ox5UdaDhcvv+9FizVqyTmy/fSjMWu
FfNQjfV6Nkr1wEnXNnlEMC1Mk1vAEVFrdBdcI+4wAOykntNwEZ24yzP/tgvxkRaVWP+ElM8E5lMZ
rjF8rdcvwH0f9eRni8PNwLcRnUNC9gA47awJVyZEpbte7sfcFfweQpsQqWgJCTLyJEokZxe6+/fl
CieYLA3bgsphc46RGHQDuQZ4F8i9ziOiM9CsqwDq2vudd5qI+dV3HO5gMCRdwfvxdIbPiTIh1ICi
jaCJaLAU+kjZIdNRXlEqmMNcMt9v762xYmIiO2jyD3qlp+2palSVBvYcjokZiTNUvbAwoHV3moby
f9CB8F8X22TQdFTWT5uqkaoS0cYLYTLNQCVFqWfdyvml2bf00NmqIBXKDUI2wAf/LO+/SsRKXdnC
3KIHZ9XKb6JBxBDDbGsvQXOLqpIhrkQpUlZdRxiapqZx8GNJXs36gOvvvveX5MSwLZN7bHJIm0xt
dhtmFokGQFObSo6f8OKMXEjoi3yDP3uyKTdXWj6KHupvKCAFFUVQ7K22JnYyF/a/pchw/mj6cixx
wWSCnHuritCbxy4cqeBCJUI0AliXPCepa1ipTOLN1F1B7fZJ0kQXZskbc18HyYQ2JB61sqoss/ZV
n8q1ojfcJnHORN9sY1UDdbwuLi7M/Tc2UY5dTQZFomGOcS5mC3EzrXN4I1wQZYXzahrX86j4CwNN
d8xhClc+G9qFRt/qU4NLB6LS4D0AYZ4+Gj54Ys/xiGtfqGbOPMbJtWCZyX3ay9UGw6YImNyUrkwj
j7bvL703OpVzmSuGgYsyzuhnJaWENTIPUxQ5E0JKOChB+2qMqruwHt5Y4HiJUMRbDgkuUWcL3GxV
eMAGvI9Uw7Q0keURRr44YS0gBBem50tfvZ6f3N8Ar4rkeUgsIGV6Pk2mkAtISxkoqaWnMkrdsBtd
XRDiNalN6ueAnzHgbVbGIDZrU0GnLhZBrRQxAlcGuVhyZ2a6LiuFyqycAk4x8/gPO/3nVwS2+2IJ
zB5xOtyWr1bmizTc3GnhcZhnCk/NJF5YL/L52J43cza2+HAgotSKKsGSNXkSxrwOLqoU2+dp/pqI
qDI2mt9ci0VPBJci8lV0iN9HXdgdCd40iDj+txEvXDuKVGWLFk63onD+mYPD9AxzCI69BR9bxmvW
U4YkIsuJtJbUWc/vT9EXRNXpiKrchuVlx2YDwMzxtLvYnklFVPC/W9OkKregRvTU+sjyjUQ3Mrqv
KHehikd6DmJVsZgvDWSaAIpO3LZKRAs+l60QSI7KEsZDTTICL0kyg7yJhqISxLq9YmRo33RCF5gY
QUBst+OaAnkSLcADCd9OyCd9lGJa+iLDhQJngBwsXLX3n/SsfkfHcapDI7CWyxtb+FJreb3FoTCb
DUYDOanqJOhWUTF85vlSb4wQA+QSUoCcNkFbWxRiiXeGuwh+RGTluuejZpM1mnphY1oWy1nXG7Im
yhbVGrTxrbPjspGrwEpISZGaLEawHcoPodIEe4J15ulqOl1o7twXfekAUPAKOtcmAFsO6dMOAE6l
Njlrm2Tl6Iy9dJ3oeud0YyI4XZfVa5j0hT1jPUdpv0oQncVTDbfVC+vzDIq6jANrgzOA6yybsXi+
QMnL10uAgQ+2nJUeNLXgoe30FsqPtIgx5bM7SjNM27QproS5xY7XqmqAv4XplSMKuQEUpy+lnLGP
ABjbRXWFOoGgWg990sPx1tRnRbau358853ssUSnlOdTcF38t2Chnqx1xEQAbfos2Yj3pKysXvqWB
NNgJcOgLo/RmS1BeiHMp/lFPPB2ktqrKuq8GwRaE/EeWZdW61MDqU/gSLrR0fhjzTPoSOcqcHkyM
l0v+qyN/KtVJ0moAAFRYtM3TdrR0bVVkA1yECKbL+x3421yn6mjpcCmU5WItLsYNrxefNIcd6niQ
+tpmltdqCHwGQSdQf56Z4tX0fmO/Pxk2eYaEmgcq9tQUzxaWVVajmQzsWr4+ww81+4LUdIGem5hq
9TEx0/lKCtFlf7/VM7oSE5sFxhIjPCYTyDX4bJJQChNb9PHQ280b6ILdQ5+N+6JX2e+sK0i7uwRJ
4TgcrrnmXVhUv80alpOsKDphKvkNMD2n3ZtOWjdZA+qAStgrnuKXPlA7jBYNfbg0kr91Lk3p3BM1
0sQymZQzuHbsl21lyFxq0iCX4YtbiQ0rwvBy7E3dJEbscyirdnWhb5dLzMleKRsYflh0sMxdh4z4
6QP2cO3wJWi5ExOjrXHmiUHW5cGuGgZS00g4zvmi5KSUhzJo1WvEf9qDFKCLWQfJhwvfZXnC374L
VX6qLahpAeQ5/S5m1FdIUfaMczsigWQsOudWBWBd74bSSX2jXIw+RQrFC4YKhCFmQC3yNBe+xjKL
T76GCQiW7QhANprwjMjp1xAHVYUOjG6EwGX7lq2k3OsyULia6MtVrAC5q9pHCwxtDJTLpQO6as26
xcgLwx5B+zZmyvrlG/1vTvSfEC9eDc4CPfkFKVmwLf/1z/vn/Dn4kp4kRJd3/A0Nkf7CHolNj4mr
ki9ZsBm/qGkvhjbwCkmWYoNBgMK8/wUNkfS/yIdSoGQ1o/1P3vRfGVEcRtA+wSWAfDdRBQfSnyRE
Txc0eRyytEQGTCTVEElyLUvv1TlQcL8bp8w/6sg6Peq1kn7oTCWtkRNB6MBRW3P8irC2/3Oy/Ef8
oXoye3+2qrNNktXlANLPQ0HUi6eoyq1jv8ChzSmL7iv8iy/QFt5shLBINxaQI6Wl00erZL8CTWse
k0BVHyejbh6SAIVF+9Vg3/5ccv/Iu+wWqHzb/Nc/T8+2n4/Cac21gCPbBFJ52kpn+hWoGvOYdWEq
26YcqEuFrMddcBA3Ym5c4Hqc7vW/mgOKwZSR2X3ksxsCWsuU8TvjKEHAvxJH5T4YJO266RDKff+5
3uo9Asq/GzrPxeq5JXfiYBwRekJ0FNFYW6yF5MKp+dbsI5rkSmVgH8415LTzdMRgszDUj5lvWne8
CB7vSNC2S2d06yYrRrdd1YPwwt3nLJD91YkGpS5WpI4awVmzaTxHmPOaxyZTandQa7CRYOJBIYWa
spoLC0PH2vK9nHT9J81s9FXsV8GVpWT5RogH2AwAHSkRp7N6FcuduRuwmPbdNM/yP7vM/PqmJO4U
tntOG/Fsdk1ohImWoB+DJJlWqPnPaExmOpZT4EV+yMps3YZcszd/PPQwnWXmF1UFzN3PumeawyYs
Rvmo1AMKwnIduhH6Bxcu1W+sG5jd7ACEA+w91tlNohbqPpw68Yj6NTeVSEtehuBbXEf1BwXg6u79
Z9LOigtLV8LnpTF2YsPkjnb2VGUYxHVdRtfj3BuaBzxieLRiMy12tZmZBY9oYRmSIpzTub0swSGV
cqQl0fxQpG4ziWL1gwyrH4DAyPuBVI6KuOaQW7GxrnEezty4Dv1rvZoRQRiKUUCKHhGuOzQOU/DL
luLfoiBDDFGF7UjlwIrKD4aOoHWtZvpg43xY/wj7BlU9MvYiZEPciImo8eSUbFkolU9jX/e5TTk/
fmhLtPFwBZW2xLtKiwZ3B7FIjKJGdinLIS3ZVthVsIDH60AYlGM54iHt5kWUfNGkOBodcLux5BSG
Lq3NSlE+AIvBgngSLOWuViplxO6ixI24lursGONYPa8T/kLGg7xGU6ABGfWkS+UisVLlIgC3qsxw
cWmQt3CKCeNJxtJvn1XMldFIk1rhW9DJOG7Hsbo18xapI0g/Wu8A+g/v6UdrK495Zm2lObNUhxUX
XOlVUWTbYgrbBxGoQrwKqDxvc9FAZLtsEBWyESOFIugnxRCu80LqF/nRJvmBMH42oRmFEJAXVe1c
XMtDpDR2xI6G/ESIKYUdNLXwXI+gqN2aLWJj6WTed36nDljaEL0+5ahsjTZ54blw1QVxZS9KXnjb
gK+5V0Df3QYZGkpFRgtIChrpA4AUC8iAKZgfOGMQYBx7NJzMUh8+m8LQXZsmDpdupST17dw32lUl
WsGX0DIAOMVxmEtrvR6TR9BfebyKEq1HJFYdu2skrfrEk/uyRkYGBI+/Rg82KV1Eo4fEDa0BEaRQ
BBxZ6iTiVoZZV5Kr6UH+JZJ6yL6gDhq07Oah/JohHdfbpEAWu00V1XuMxVBv66xQQT44NnKGd06C
b1o/UstS85IEepDX0zdxqNjy8L+OPGVEjc4owWW5cxiPsU3KwZ8dXFSVyq0Lyb8pkk5O91zMIdRk
2oA9uJmYw30bQaKolEL5QQpTn24TTRqu5CAZbgA3VhIai/KkukmeIb+ZTuE82Fkngd3LMaht1zAC
fBiBgy8Jq1ibU6Rn1UFFpAigGhYLyAyODtqX4h02GvAWKrFekkv9IPsufqU93gHBaM6onITGj8HM
kdKvelNfoXjGumkqwI4cMxEiTGkloqrtK934LRol9QOSm83T0FbRvTEY8NP6GBkaRxY65ctQTekH
1ci0I9pT0VeYi2bvRqrV4HluFcm2II+RbREFH2+qkaUHGEcttl1WCKPDs5ZfI3lggGZTy76Koh98
5hs0n/LeaHVHzyl09vKCGUOQ23pC99DXsGOtkZEqrTaDVjd302c/b+fQk+nbwG7JJiVUmUVxnyZi
vfCjBgmVgCx+nhiGGF/7vAf+ERegjAT/s5mbFWQUlKqeykZSP44Kwit2YsX5Ic6DXgQLmEDtg4mR
IImkcjA6DSN+awoayvpCbkSffSEM93KDDrGjCL6mI4I2h/oKpSHMyEFjKIFb5AiBukJgaB9A8PYP
IvFRj2Be93FsSFA7U0PUB2WynHmCsSJRi4bj8FEadR+1PVhT6ypqFjdnqUuidUbGtEG7oA/3IMR0
8C6CCcOhaHo1hW4J5NjBS06KV7i6LkrfpICRMKjD0Z3qJrBcmWioxYJVHm5btBKOOAhDl4s0Qbom
4tVKW+uxLvFg35CyxDwggPCT5gnCmEOfHuFjok46mmWae3WrarfNkCFchubM/EEK1Fzd9fGQbPuZ
7NZ+ZCcvn2CZFoTlKhgxYckbSexAYEgty3B0MCvRtYlAfWOTUpjz1i4HLeugnRqAw+61rMYuoBAb
+aatuYuzOSv4VwiAa+SdYGlhs4/UoRFXGpWar1opl0TAbZ773rIoRhvrPVSV8HqulrMuqNk1ZQhi
5jBHqdcLhnwlKZHxIy86S/XSMUZ9VRnKAN+QqmjsVKXMhYh6n260qBevhDyWEchSAv1zraXTtVqK
JjL+s97nFKZ04XufCNBz0MbWVg0I8BbdMpE6bpYlt2Ke9s/AKaVnbuMqgNMc/TmnREZ+2HY+ihSY
BjTp6OGPoB5LOQyRIy6okkkfzagRH6qpinGmmPAg2ECDCFpv1qJEdEqlQJtVCOtptEM0ZFNw6ykO
2gZ1uu8apkcTRk91MqL2h/qmMxrxkicY8BncKFgAwYY0a+MmbcYASShcwyVvwo8CfUykkiKvL5NU
cfpMrT4h226Mrtxa2Scfo4bW7qlzt1e+xexxqSVxToL1YGKpeoX8c5WVQDpVJfR12Dy9jGBCrn8Z
6yHJPV8eDKQBkwZJV7gwHQ5ReuunDpQ2aJGjuijhjm0joWajJ6XgibEaBp7adfpCPQMKiWVg6n9D
aYiM/ZCishX6NUsH3VaSLtw8Uh/GkB9CI0T4T3EQmMeZRo210LeNTEHNV4sGDDGSfsYiC8ujXoIz
I8ugTqNgqBwwVVbgGQk4WJdwlXJ8mKVBBQM05JTXcS2r9qI8Di1408Hs8YIpOKiQcp3iTeTnunAt
Ag0LdyMnAYbnWhKP26wplE/APsytHjZZ7+KgXD+K3BQG0iJT4DsajhSh2wcR+Ltc8GtIpdSf8vIw
SxUeWllWa8c5k4wnuQJOaquNOhySnjABHT8lbTiDkPzhwoTVTWZXFVI9zqwQQNhUKoSDrKeo/pqN
AhiCohb3BmXo0bBq/F7Fa7lrpczhMOrwXQSFWy2yfjlKYArUXdvAPmEAPIq87dgpXbcBFQh3eQQj
spZxEB9vYU5iC0cAH1IxLcZS2AxSnN3rgtKZm3pCasupwKfypsYq5H5Xw/gIP4ClQV5U1WYLX1hL
CrAb4gyBe9nWXcsQh4PqlmLLodbUgMO/9eZUFBE2Gb5MylyyGnGNxnOlonVXKaixy3NbjngGwXFL
DhMVzmJM8l0fFEK/HWe17ihrgL1HeVBWcqZDUD7DdqhxWwaHrVGbyjU8CoSxrNnpNawklW6SrrtS
h4Orc1HpHK7AlLjarIT/PgsVYRmq4Pohljhe7cyf0w/JbMUWucBZYFuGBxPC3uSaPZqh8DDitFtf
ZXrftyiUWVgqzeDSH7uoN9KfqdD/zUL9U14EY/4zQelD3QXdl+kkC7W841cWSsNWGeKPAbiKTLWu
LXXiX1kozfxLpURMVZeQj0yVRSbgVxZKUMS/8IhUllTTEjrhp/WvNJSgqH/xHqB+f3+o/id5qNO8
BogAg+QTe4ouiUvsqZ+lzwu9JRc0gM8mvBI/N6mGQPccVA/A68NLBrTLZ/07d/qrLfTDFZ7YAPdw
ljsllouUqEKb1cgNfKe469/2xIzE12qHxZTQ3SdxgYVDzap+NSZvJItOkyq/WqZNdgjiXuBAp/kO
LPvY6OVI8chEUVDVKIeWmXKhkTe7kkILKBwovqTrTxvJ1K5VkoJGIs28b7Bhz30KrvOlJMppIvzX
s7xq5mzECLiaqbRoZqiRJVwIX/ZQ1cJDiWABbAXoRmsyhyq8GWTRFgl0xBinYzji4fV+p55Vsf/+
JiRL+YeEjnEW2Q+pNITmsGjtOqKjuI1T7FFAWPeOtpb4t1Q7w0pywOg77FuueYQ37mRf0XvZKbax
NS/ktN4cY06ov7/N8vtXGdU8FyNdFSDqwncv3ErTroURwbj3n/l8jKmckgGkbLxU8DCOPcsLqeo0
wFbJFU+XS20lyGl6U0aNgvfUWPxRNgisFYlaqq86/EETLbTzvImKojWWZvHsiRFyyciRM6Jta1yY
TjC2zlYl7RjACikKL9BPluVpv4mdQNIPb1ovqccYrVWBMHAjF92Ej2wY+vla7TtUHUpIvl8VebBm
W9Z9pXxqA3BviW1gxtFvSdL6ZOaGgeCbs8cv1+ihjsmR4jBoPpuijnrQUgGOYaSUEqaHVpgvflRo
KzsTGbHmqk4jYhNUZ1M9QvlIL46dEreao07Qf8GyYP/hGEIqm/uMO2m2xVBAc5KomDCvM46ZpV3H
MnIxZEZIyNhCUqEkaQUjSry50avuYHbTB2NoF4mEvlKx/MOfMN1Ey7/XZRI11iasxzK+x1uhdKAO
kJhE8qsqLFcoc+ujX3W+f+A2EmBWZkm4gYQwRZANFiIh/pblGDrZFKKkz3PWLqqSaSkmXuBrUruo
PQkfqSDqBYkDvLqQ2YDwR94Th+8cpZEGG0ENT1AxA34/V5Am7RhGAIJF2PM58TDhUVCFvvI4hhJl
JXxE2+2YpVmHByIi1+lsFCi4FK35XeUqJB2sNIAOabVBK8Os9HH2JE0adZ7WiQLBi2RW64H0xuQN
3CC/WyKsDnNtYEt8tZBCLNcypsZfCUgyiF4ytukXJVa0zquzfp5WlC1QKyA8R8ehrCu8g4cmJ8jx
A+lWrgm4UM6YzNsKA5XbdlCMI05e+lfcFtANTdM2vbP6EIQi1nOtZkeJguqoP+lzD19+an7g31d3
rqbheWzXI4V4u1TD4SEhlMAGQx9mDboQYFJ0oasaB/BSTr9xfqIIOUh99TlS8zYjXpbDhywQIK4s
gPlvgh9EN6g1QzRlwQaIDpXhZHilEUAAavEG+QyiEXZQp4wESINglj8SEAf7yo/8b0FQNiAVZ/Ij
yO9gFCEbXX8Y8D/+NKHeg+9WGQSHSFGEEM+khNw2iJyZ4KPp0ZaPhP4ecmv1fWjKqNxO/oAXUlMJ
NYoCOgpg8D9wEFioGf2iXUQCT5Xq9KYtI7wzEU5vrzsFlI7T601/lDsKRDjST6jYBPBFQf9EMHHl
pI3cQBabD2aaUHrtdPxtZCyQAnugdMK5IArobUyZmjgCQeUR28lOI/MEkdiJYBUjEoPEquQkTPSD
LNTRIspuCBtRAKMEGTDCBLJJJOW7AW5IvCqsTMQExZyf5JIU0pppZh5AuOYxndkOrdMZqfik4xqG
mkEXIbhQoGx8Z/k969LHtewHWVo8FeYJVxSrJmC16f0Yn8gSlmZdpd/DIJQwMQom6E7lgFo+CYcq
viMqoJti1ZfuGvYQyVZnhsGprIlFPReNvve1jIwESNn2ccKBfY/5dbvQMA3zDlITkjNzUmfPuRKa
OC7HChCccjLVjs6B87Lu80rWNyqC31egr2eYv2qcaptEZnEvYuxkhSQ5VzIPNuGselM9NBlKMgir
21GbVqErzVPSoSeMd5kyaDj7hpLW32JOqY64u5jVsygKXWdTdQR9NQnSCJieFNs1dkAtsX84RNDL
IgP1wQaQkuoNmhWJXqX7GoA3DIiw0ULufTyWcbn4v3TFhLh8VuLaIheNZu58hDQwVdGqGg0ffRTV
tTpXOKhJtWB8xL0JluUcRP19iMg5udtGAXXtRz0I6ApB2NQLi7ie95CP+9tZIF1jS5OU4lKZNwct
6OISXfPGGKEh+DX3xbLRgE77HX4S4jRVg6PU6ahsVPx88fCDMd6RGFaRfZ/Z+5jNVmjdawbkZzSF
IAg5uZjjJ6nXQ8w2WJNFtYtMGvu1bEE3sFV8eLEzn4oos4mfwpaQpkuwNkFta1GMLgmMp1rPxcU8
JCtXZmIY+E5EqEfhXG0OD2qiIT4OVG640yk/oL/ua7JyNcv0s6unOPdwEFCM2uRqxyVNmUftdpSH
mkyfMSoQiMUkGwA4RFXlkgsMrVWmoRd0JXWyVqNhDMXOrQx21Fiqyw9cMAPVM8O+vxElUdAxsI1T
00O8AGJ/ATwMHDNohBYTiMgKSV61eCnrYqzL11oCG8aD15Dm5J1gUUGlj+X2QU8kEe9GrtOftLEa
jY06DqN1J+g+HSbkeTVikSLWI+rgpT+gCtcTTbJycNEtObf7bRdF6HJ3BdEGdHcpRyPNQqOIbZWI
EQU1fatOcrERy2C+l4wSIRqr97X7NF4cmTAuzLk0TlXtal1p6aQJQw3BM0lO8fE0zX74UTYk4DF0
i8lZZZznEpIcedOujahWm10qWaHqLtsOwtM8G6o9uSF/CnlORIVl/RF+YTldC/D98WnpBdS5/VhV
SFY3SJepUHCTVQ0z4Wcd9/9GoNo/121XP/9j/6Vs/rHq8u9fWsQr/j/Q1FC4iP/niNWuv5BrfB2w
Lq//Fa/K5l+Lki+wVACDosZd91/xqqH8RVKN+6/2Aq4GtfqveFX7axHfILVJfc/CwFN/Ha5CMgMB
Dv6MkG8Bgxr/83CVKJWKLGlaCecORTLV8+qlIgRkRANEASoNsL4zcyNGLQK/t2IXzFp8CQF1ejde
mgNxvYgVgtUFhXiOmsT+y++SVh1xFKGA831ME2lOiesiQb0PVKuev70aiYtx6kt7aCKDmwdHB5Z6
6cfXMYwY5Uk9pSj8V4KY37XUVh+qSI/XF1oRT2MljeBUhu0As09acKGwrE7b4a8kQQql49X2sDps
3NXKtldX+9XKdVd7hz/vXf7tuo694Sd3f7Xa2ltes9/zx53r8ruNu+N33o4fefVquz24G367581b
Xuo4Wz5ttbb5SD5+ecmq4P3bh9Vhu+XTbD7O9pZfr7Yr54mX8BVsZ/kbfuYPnm07G2dDu7yWT7xd
H/j4K9flo574m61nex6f+Oju7e32wd56Du/xPM/xHMdZXubxfj5v+TDnmh/2PAnf6G5pfr1xdh+9
3fJSb7e1PefGcfmZp96sCx7e4dutvM2146y2+9XyRflua95553zhUze8dHdzv9ncL91ERy3vdvf7
zF6avXf46/eH7Az5/tuIWWdYwyyuObRj6bhfHZ62qwceynO+OJudc3+hpRcq5r+zNL+3dJYradG0
l6HxHlfu8fHrIbAPtvf5xhHtC+28AFnea+cse9BQtg6NpR2G6HF7d8c4O/Q3Q7K52rtXjnMBlnSG
xP79wRZo36sEgS+1VTzT4N59emC2ME7vjxH7HJ/w3iMty+5VC41cGtxyaeF4tbpaJvRq//IP/z08
rVgbB+bq/mm/etofKpuFs396Yizt6zUTa3u33q7Xa2+9vrZvmGE752rDdP58ff0yHa9t52bDeLPy
WBauc7xybNantzs6V1fMvt3mQv7h4kRYNsdXT6OKfe/H9Jf76D6wbuixS7NaO9tfz/ehc4DpzE6e
azRxtXo6BB7LkuV+WBY83XbH/7b2mp+WVR3YPOHux4bymP3D3Ww2Pwb7eH9pimjLBvveCJ5twFlr
KugjMCkP24fDyvmx2Ub2ar1aOn2/Yo9z7/fLNsnAMBCezR7oLH90D6sH92F7t3cfC/a2tf149XXF
B/Aoh7W9frjt6T6XXeRuu2beeTvmeWl7N19ie3fPULuubLtHJsSTZX/wbthJVq69cb0j+9Buv2ww
709VbZnr7z3nWRIR0sGoEEId2bD39iN7bm/zvT+vV/bdz52Zx2MTvXLcqxVfwmPfff8bADi68BXO
zqDZmIZpWLr6ke19Ty/sl31tf+8eXOdqu2W33jyxWtis2fE5JdaeV7G9rlb0OUfPZjkF3EcGZ/Xk
bg8HNmzmzeEusO1PzKIVY8Ip4e1YhY/s2jv7ZS/brreH7d3zNrCf75YP/fpweIrsh9n+GthbNjv2
ocMdf3x+Zjay52+cm3v2WP573Nx795sfDlv+5t5+4BQZbTuw1yzVT9c3N59udhvvw3a3+X5/5KRw
jhwHjufdu/aXaw6izfHKvWeJ2t5ud82evdvQ9S69+tLNPPkPupvDlRY5WzZ7zuX9lbPxbljqLy/8
eM9fL5vCvXt1fHxkIjrfL4zI+7sXKbnT9W4GPupaHDGcklf8n7m73rsceSx923F3Pw8558I8kF7y
i/95KgJuP2026Q30t2iWNumO/YH1z1JbWl1O78pmFdlfl7Oe7ZJ1sbV5IbvD6m45lRloBp6f7njD
1r7hQrDip+W92+36hv9u7uk0d+ccXy42dOtqOTVZUTes3O3LdWGz27Egl6m+WubgYbVsp6G9YQrR
/ezWK5f9+GoZRnfzuOem424OLu95fwCW0+HfHQEekvusKS92FTLcRdFYfv9qv+1n1OKQPMGPVhZ6
RKbIV4DhbL33Wzkd5V+tKFz/SPTBSz4X+8ZyufSRLGiwrostHO0FDaXiMX0Kxrlyo8QSbt5v7/en
QvkBnK4pojBBwnzZiV49VSrNZNNH9B6AdqqIBg2ErSn17z9vRYFHDhGS0EVb1DRetyJ1ZhTXoo8P
qhrKn8SownAYka8Lk/X3voOoixQD5Tfg49r5tZnclBi2hoU4QqKGhhNaY9FBytTQp4GND35Dqobw
4f0nOz0il/Ei+a8hWypCJue6fnZNsnKlKrMevbOiyuWdCFnN7Zsk3osdvOQ/borIjzgHIcXlaD7r
RLnMxAJ5dJpKKfh3+ojoZWdqyDBn6QVY6Bs9qasEVzIEk0V84mzz1xDZMYU8qxdZ7ZhMRayDF4nb
a7VQrMNQF38GrX3pxdftGWd729QWiCP3tFfn0lxuUJMA5hH3enTh0vTGaGEzQ9kGPhIMw3PKmp+Z
8xQVGqI5JAQxbAXiNrmJLExPStBXFxp7qxMpLcOyJi5HZ2D5/aulBUFPx8AYWeZgQqO562v5JsR0
zoHoNrn6aKoXNqg3H85UFgkAg6S6fraUe7XzzTaSK2zUUMTTrFj2olY20EICC/PnU1EntQW+HbIF
wIXTR5NQ1UuEUSRpVIsgjORUv8FNUbYtHJgvLLDTK9/PqfG6qbMF1s9GWTcST6XNxSEMjWCNhGP1
0ZAU9XpQk+pjbXaP7z+dyrc/3enpvVdP91tHAvoYIBIsFm+Zo9a+tgJuF1xYzm+2guixCdIKE6Dz
udhYZViTx63tknLKbVKUsUNNRLlQBX6zFSY7i3mpCJtnK8vXoH6Dp63soskimzKovor6Qr+Qsnhr
quumopKUkpBmOQ9/a4ukYlQh5yXUUHqwcMUANcWB6EcGG/rBYr9qLyyutyY7Xcd2CLpRh9V1OgOB
XqV1pCtonpMvW6d99xk4/Ve5kg3vzyfDIqkBi5AtF0ryaUOwhMIAVDZlKV9AKiRDf1VNKRu+38pZ
9LtMc5I6VKyVFy8a6ZzAEgpm1KUawj6VUit2kyuATMESe2VZBut8KBSgzNra9xNk0iGRg+btETme
8RC4sIv8PmEQoQDvIsvAj5ZLz+nzWlFGYNlzyuDfmurHvFHDZhsqXdZcGMEz7vnPR6bYw5lJ1Xuh
cZy2NDZYvktjUeMyEiY7MZX7FURf5aHo632gC+OuxpjVq5NCshXad8YpQSDGcFqptbbdJFQXrkK/
7zRgbSRW5ML9FTXl7PsM1JpMAcaBDYpzUChrWJluy+2AsuogBnJpR3Wv3zVdm40XRv/3PqdlFJSA
puBO/9v1CJnOEVw3JwUavaZDzS0Bq9flF0b2zed71crZoT71pQV0iE2bsK53uwD1lKHyhXWmUu6y
PhfxcEll5M3nYoDpOKjHMExOR9g0hlzhRlnZygRqV0AY1+lVjLTeXzu/bz70nq5whwWSQVb87JzN
C9lPGqNFIjiAWVKYU+UpCSV8vGPir21Uz6v323urH5myOrdmjXVyviNArSCBDxja1uOB8lFfmcKV
7KMwa5pZs/9vzs5sOWodWsNPpCrPw63t7s4EJBAC4cbF6HmUJ/npz2fOuaA7fdKVfcEuqtigSJaW
ltb6B2NCBipCiVcWF+Z5adyTeTpjggZsY8EEwLvjNp+b5rpNx/VdPor+lkTQCjV4cBfC37nF3bJN
De627VrmSfhbWq/q0KdhcTPd/jqIcRl3hj+hbVL7GkpBtRi+vL682794fPv6W0MCIRyQbzQzTiI7
StpY2KC7gzqsrCOno8VlImcMuJ4m2+tDndmf9sYPR3KKVh+eq8f7s0Dot5hpAULgQfNCK9Zxvwz2
25NpRPpQoaH34hlb0+Z4lFrhRGwZqg2E284Y/1lVAK/mQetw+il77cLuPDenf0fbdtE/WSfNWEcu
wJ8CtJixbQXNXjhhbPSrurAzvJffCdkilAfZHRZtpe3P/xmIc5yVKeSboJw0eZN6ojo0daXdNJWN
KIXrTI8LJu8FDkBzeomFeeYoAFmiW7VBN8l0TybpFvBWioHbfxWD/6nsbOODrhkjYH67u256B+eV
lobyhRmf2ZlopfBQ3mCf7JuTC4I3iTOY+kwqqsdj0Jp+GbQ6LiyZNl1y/Ts3wb9vZfQoeKb8rcz+
s7heK5W0Ejr1Im2mW2fsxuvKHOwbmDTG1RC7QwqSSv6fy8H/yz8+80kpcVB3IBGBz/W3y/HPqH3a
gZkeGNUcHQNl3Czzojlr5A1SH+P7xYIvU3s+TvHZdInR+WLbbpeugz63bmFva/yt/P4ztB3Pddt1
RJQkB/1haLW5pxYzXdAHePEFGYXr1d/eZKRbp7GljwEwQdtrsawfdKA+Y75GPHHLK7N16wtMznMz
Irps5EqUrvy/yhj/zKiwMgsb8qGFPQS4JegA8n2bQDi9TcuONGqbE6BdPhmVAdwWjs9htuatN2sj
NB29UJFsFa7f5Vhdd8soL8SWc8vnsv9Rs9su2lO9y2GOa+iHWBvZHfwcyh4ialf1jOORemtkZlLk
QhyBTWRGd0+CS1d56YZkAweEJO6uF+S66Zx2Fw70mU+0XTMb03YDbLsnz1iZuKnfZRkhzEYcXXMk
DM2meiPydftAJNRbPY8x8B44GYVTpHtJiZ/0XCg/pFUvfkyjX7/5Tb4NQ6iwuG3oH//tKfyz31x4
camABAk1d4yxLBsgtGBiF1IOudCHObds/460/fk/I9WN6uJV5S3Sw9MTEnHmDv269sJe227FozSA
6VCa3GIfMZf2/vEgOry3qtERX9KdRrvrctzgKnNurv3EtlaoZ8tyeD0Z+IvYfTGijnYAKGWdUU8O
0tohxj93jGglPguIZmO01CjX4N6L5VEK1/KqXnBDV5ntH2qtM/4IJW6kXbd7uKLFx9d/nHOLzId0
ME2hNguc4nj+SQ2C1ENjHsoaUCYBBnhHeeD32wfB+RQmnc3LkyhyPAg6qWsmW7sJlgxwaKjm3Bki
yIetc+Htce5rQmWgqLJ5roBGOR4otopaMxWbs87rBQsnqMPaLPYA8K5gf6sLo51bO5Tb2Dx4BqO+
fpIejIt0lmpq2sAd7BhvLtVdt0TQ6O2L51HssMh/yCFPi9qoIPSmSoiGuaz6u2ZMq91im9mFUuyZ
ubBsPKCIhnyo05VDTUsUfpZuOaqbvi9nmOB6ZqdvLRNtKkJUHwgbvGtQQjv+Pt46CSxY2PtFZlZA
uBcjauP6kkbuyyrHNgzYIBs8u8OrbZvsP5GjctbG1iq3CfIxzu6E8sw9bLYbPEX8wNGm995sf2yF
Fu+61I1vqXXjOtm2F+6WF7kVP4QOlp4WASV7yCDHP8TaaSPo65IkwJkMfQdyDjC0tdjaBOBzxoFg
mf0yu+4n37hUoj1zDMjNwWGhLWiTYp0cA9GktjZWkMPw1kPLNNUcFc2IL5hWYoWjjPnvm/coF49B
/dncRDdPb+zRcJdq1YgicAWyYJZmv3er9dJJ2H7s48gJANWlOsYOsvFvO7mtqTfj1uzyWZ0UgTHU
ZZtrBVcb00E/3b0+oZcryFBoVZq8u120xU42KrHS0XqbFWxgM4tINWWHJym4kc++NO1f6VzN8YVz
vsX909lx8rYqI+HLOlWDRODAXhJI+kFbVyKy/M5+6sZ5/dGBpI50vTbgXWjLbZuazVXVG/J/IZH/
b1L+crtuWlZwv6i2wzdxTi6Cqu60ZJqBsmOzlkSl4/4qexfbH4pTnV+jVGBdyihfhpxtRB6smzqI
h7788QGRM169hg4TqxYGD9YOiudGab7wJbdNcbKsyBSjuYhY03b3nGwaIx9AwDVDA9Rb9GuIxU/2
tVsBpEYg3637DjYuzHsvpV7klqW8dEec2bM28F6erxa9O150x5PsV4QcoJ4A2i7jDiuVQg34kOjp
YyN786IM3vaRTibLU5W9g+D9Fv1OJmsaorDmAbVQ5ch74mLxCBW4iCYL35PIkqn9qTBxZgmWeJbD
Hr+N2A2ElN3ntIfze6GQdGbl6cWCz/RIrTfA6PHUEZEc+rWbCfZdynGdxuHH7JDL1xpeniUs3HfS
e9K7JH3zVUaviBY6VTOwmugdH4+rVX6JJAo72VZW2YRDEpvrwZ9w3LoQ9c59Wx5d4E9NnpI4Ax4P
VNV1HoM6hf0hx/jzpHLT3Sndj2+HzMLz5/WIdG4wyJK0Byjw8OtkNQcsHVKBT0mwUlW/afVmfA+n
SUST08yPrw91Jvghgc0wNBPhhJ12+DDbtZVbMy83d+Nf+aCrz97gTqjQlOUVHLH0y+vjnZnaprG2
ZYd0uF+Iv+MFkVUjJGs0jF0vEinNS5QZ6Kbzd97+yVCup2+5TY1K8cneyBxI1HLA4MdXVo+78zKO
MS2/2ryG1EEd8PWJnYmpcCKZ2CYOvRUbjzdIvtQOLCxRBzpo+zBuUqhtoqPpF8aeNH7hoztBJueu
ufByOjcupUaG3LwLnNMnxojSIDZdaMDoc031Zhkz672haDL2dZZ+nhurufOmVFxI7s58RsAJpAAu
yRe/OTkOEwS7Cj1iQt1AhSCuOeVtgeWy60rnQmg5s0PR5gM0sGl9ItF3srCIZYzuNFdNEOMnFZbj
ahyUM3lXYw+Raq4TcaHIcm5qPKm31gm1Yh6Lxx+ym1206zy/pr1pOdeGwMOqSuzm4+pBy3p9z2w7
8CSEIxEMOZo1ZGKnxQJkLIwhUXEdaElWvrd6Skc5SgH7/zAK965t2HQC/b8Z9D8Zsla1BUJmRBPk
Pbpdh7QGVkjp/OY6GNrrDtWITVLXNk6pwTKl7eaollFKe3FDUOilusL4UnSRQs2vuxAiz+0KqlPb
O4akwvJOUhgNRZR+zIhbYhg+TcP6UCGNFDjkU4Hb5d2FD3VuNOp7G3yKEjHvuuM90ULfdMyWw92r
Lrmps97cyyJxrzU88G7XeR0vzO7MxiAiU4WGdcyY9sl7onCNdl4gBATocLT0ZFPNmPC81+NLWcSZ
zc4QW1GM+qz1V5Hg39fT0lp6OmSc4wWPuSqqwA1ELvQkFLkx0fr0+kY8s4osIm1Juuw+ZisnATle
9KUeMF4MHD+1N2cqv/tZ95YdB7GgiEvV30rfHh25samUkpOA3j69ttfGq5Z0QTI/n7IYvmMSWQYk
RDnaYmfFqPfgxTZfuAnOrSlJNYxxw9rqTNsy/HPe0iEXbSUsckxZ3hh0EndYlWFhZhmXiuuXRtru
hn9GclogYSCC6qAdh2y6JlQP5a5W+JqGWdHyKV//fmeumk27gmI3uQl3ysnEqqH3ylSiWT0s63BY
lS3uVyf2Yd7LbicWX924XRZ/+Q+DIqbxF37Ea+lk0L7yZz3zTCzpZhYxAwbyGVuVz6lT93vN6cz9
LFPrwphnnmcEfrJqsKlAFjYtjn/XVXpwS3OzR1et7pAGTOsbjArLLwq9n59NZVbf7EqDJSe0/tqY
l+pCsHmZS28dIUIoGTWcq9PDr8GnXMwyq9GnWvSHEecAmKJ98l3ASMdRTsQ7GXfyHX6LF26+l1Fn
266cFPJoCgqn11E9WLg0Up8MYAKaH2hnJLvczI2H1z/oyyjAq9OlDgmkjDra6f06uTU0RSOlYBOP
6bdkRaM8Ghqs6vZWvDTfhtFOvr8+4ssF3d65lNTwCDNoyZ7EnXSoUFXqySCqIUMMqctq+94fUeAL
eloqe9usbZjcCVqQCHrnlxAL50b/m8UjlO5uefbxZppEo2W6RRqqtW2KxYzgYAaz3aSozc8lpOas
jtc5ahetLa4oFuu/X5/9yyCB5AwbmVuSWgOV0uPxHboRpMkECWMpzGt+fS9aaz4Yqeft3zwSJVIq
Q7Rx/hbYj0fi7WD4a8ktWce+W0f1itUM9lT08/fOZGPN9vpwL0+p+ddtibyQb0pZ4Xg4mQtUr7DH
CnAr7H5xgUTFnMPYLmIqcEPdHBKMkZ/bGZ3wXJnW0+ujvzwsjE4p3SP5RhfcM45Hx0rBKfASRRgM
euyt3jpQbvPaePOR3EZBv4bEl9v5VHCeE+KB0EZcntK2f5Mr6/3kLeL6P0zF29yCGAuRk5OpSHB+
AkQaCzmv7T2A9FjRgNbwDnh9nDMnn+I2FlkGGkgk1ydZFL1Tu5rrEZkLzbIjv4Pm6OtVgiuLu9x4
3iDenJICNsNJhx7ZX9Oek/FkYqim2z4Rxjnmrpy88r1N3WtXJYt1//rUzu1FUJd0GLeCJZj0491Q
5ZnGewtROded5bWW4/RJMaGKDDWX163stZuOXvuD3eftMxy49sJROBNjSONYUqpOgOFPccFI/kzA
Pki+4yXBSL6jonhvYZFLHXNx+0fDEDa6bSgOPlpZovoLk3+ZF5BhQV/dWsYeIucnEaZBToZ2cklf
bW20Zz5G5gS1wWEMxzQpJTDHovi4+d3+h4DDwGAL+MiEndPa/4AOb5dMPAKU3kmM3jz7evLW9Kvu
jsWn1z/wyXHf1LpA8+guDwBiOJnd8QeO8QhEMVdlkTZLO9K9Uh7QpsgvRNDTbsb/DYMMNVVEDv3p
W63mgkIyy8yinB7F4JcoJCP5smu0HH07R2rv6SfWN4Up7uMlXvYd3c4H/BreuJ1f/BgnEcFqtXkg
uc2irEdaZLHd/kBiOB8atA2jwl93DYobAaeZwhtAxt3ra31yY/0dHXCfD56CSioVnOO17vEMyhCH
ziK8nMcbu3PUTkvGad+gXHHh4Jz7rP8OtZ3rfzPo1XSVXU1ZNKITvRvM0ouMBZfv1yd0Evj+Tghb
Xj4p2RwPn5MDIqa0sNMsT6M46935RgMBG4doehX9talyX/vktkP8xmxuG3ST/9uiEqg3osPx1Exl
db3d+Ek0x2nyDguNIarZwW+L6X9HoZ6HWQnOMy6638ejjBBF8BwmhfMX5VW3SAmbxdVgVq5xBVVf
wv9xWyL+6+t5EnD+d1BSDfoXjM1j5HjQBrfpNFNWFlWLhoBVnbdjtobuKme9D4rFxWF2QJljPiCL
RLf99cFfbBn6+ex90AoA7Ym1J2/zfhpcS8Q16tndkFxpfaxCB9DrhVFOIrqFcB0AcdIoPiCGSKdQ
n7HMIK80hh4mmUqmUJll8yHvFn8nHGzvpeK2rnC335tIYF0I5y+OH0Pj2/vXxot2inUS6vy80eIi
r8xQx1MOjSe7nbqnbBgMYQXgW+RwoRt1bjzOBXc+xCdMaU/OYLpapRGL1ggV5vZBOa9ehOQDWq3j
2l847meGonbvU8IH3MQ5PJlaC5urL4DThDGvjl3cbSZY3MuENKyvXt8mJxnB9gFBQdBi55drczkd
79G8cDp9GWdmJbXmFlW19iDitQoN4SYfh4kefzyjhZpXi3k3m/Z84SO+CDnb8LRGSOpA7rBTj4c3
hI81e43GGJvUO+DvZQSW01OY1oRJftBoD69P9+WpwGGAHjQXMT1NcBLH47XJUuCgS1gzysK6Ksp6
2nVZOlxY1JezOhrlr+fZP+G68E1fICcZh3T03TBBYC0sF1B3eorDyWTaF+LMueGozm7AbEgUzO94
UnZN7TTznASDvlZDLr61epXh3WmXZjkGXo2aTr1TQ5lZ+7evJjYUlAFI/Sl8n6xmSqkR/L4hQtNr
nOe0oI3ZyDfCgfhIKJ1wNVDRoQPEiT+eXYm3c+oglxYqpvPsa5jF08VoL1TgXm6MzW4csVHw7XhB
nOon5kgKJHPu55Fh0PWxvazZCeBr129dMEbZakS0RClMnZamUD6e09YTeaTmVTskjTfsM01e2g8v
wwdeMJuLIPRMOq6nVlCU6mOkqz10tCfVBCl2APsMGeKrBa3rC8v24orbEE3kVHimoEBJFer44/TN
xrDNsiLqoIn9XIuxerTtpNt3OH9F0mvETUIR9cJ+Pzc/kBC4v1OeZfztz/85Xj0S+U7SsYp5lna0
jIGxYwDhotCuzxdO8rmhOFHcL5vfNu/B46HsMp0yaF90cFZz+NCmDX4Wk6c/WwAM33yYNuYeGCQq
6ltZ72Sfa2uXqXb0iqid1+bgy/IPLryXoAcvvxf7gXYEmH9u7RfxVpo6qkGwWqPWctXnsVnXaBVW
egfnVb7T0rZ8V6+iv9Qbe3m4jkc9iROxoxroWjESkfq0Xs0oeYYotHsX9uLLXISmJhU0rk3o5/Q3
T77VotCrEzxKhDdm91WBdL5ylzpE6Atx+zSPqyCbY4Tg0iH+/tZzzdAQXekokQMBsj4eelllKxB1
5T3kYODtjEZxVwzapUrSuWUEdQfOFYM34qJ5PIqdjyCeYjuLXGOa9mbbFGDIkCt/fS4vtzxvGgIh
HkyUQJBKPR6lcbWq1rHUjrRxjZHsnVuJXXbeF9VVh+7rcCEkbtv6n+Yi02A4eN2IZ/GKemHKNSW1
1WE4m0fx2lmHpOjWh9rGShgVSGpV/jj5V6/P78wRoOrnb2gUMo4X3ypF31RM7pxHnku2gd4dPStX
NN4VD5VhP4Epv5tcKavd68OeWVbiMaAbRnW4M08+3iC25Kub8ijh8tnbdb5exxlC67joos8dvT7Y
mUXdpLtpyXHwtBelMr/WlOsnXR5JZEQbqGekfiHoA88JM2xp0qvC2vQLXx/0zAwpqlDG4oJDIsw7
yeUsd56lxDo2qmmGhtSW4kdnHsyr1Wymn68PdeYk0Lja/M4Yb2uBH+/RYXTpAqRTFYGhd8NJnzDA
Wv1f/2UQKtHUOaCBnT6HNb1NwPMNVQQAet6l+BpFNSrDF6LWi1WjfMI1Rt+Pms0GdD2eysLjjeYi
3urwyruHkrJ7pMl+PqRKd768PqEXAZL9jpQkqQfn2+K9djxU3dco/JZVF+WNbT7GILPiayS4IbhG
TdxrfsTNPXvYk8xIin7L8TW7pEROC/XFfHk/AZUkQd6QIBDpj38InnMFhM+i2ylbK+CAC7wZjPJ+
KleZFKFTWbJaAyer1tIP4E5KNIY1r9KcItRp3cXdDulRvdI/rdhXpN8R6qUefT2XHlLGKfLt7fAl
VkVe51eumKT4VVe5iD30ZbVY5Oj6TnWR77Q50WITc/t66rRomGj3onvs5735OC2tL5rQwXNh+//T
tTOfOzethj/6oLXzl9VYHfN9X7l99atDjxJZ1VFl+i4XTdahj6wPeXUztnl2o7m5k9McyyeFQHI9
0CDnXacV7p77Lx5DpRfT7Ad02Lz+nVZuSgm5ie7nE+Udw7p1kklqv3wJ7+lzwV8086CBEqXXIStT
udFUinyso9aPK/82hQeGM54x1vMnTC4cqJLNkMdxVNEkL8JcDX7/ebHMPv/QNziJXZW+H1MgZC6N
/dyVajRRGu3mxbWvsP9OVnM3TDm1mLDUSt9yr/pUivkwVECtAsSZJ8ONYKZkmYvAJsLQgVJtrEUN
YtDqYzOuev2rbGvHyA4DKoFfOslzdorKvmnFe/CyTfx+yPwVsPOoy4yHyiT5UR2QJV/1MdEgtOJ+
Ua+fWgeDq8hPkI3YLVLDWmt07TJ/kJsGDd43phj9L3asXPmtHfsyRaJfs+rxk2xyiq4Byr9ln/KU
jX39KjWNYfmIi9dQ8IpI1hFLnzLXhIUyt9GP6xdnwZbjc2Z7Uyf2qAdg8XNdjkiMP7jp2E441qdk
bQ/z7DYlViVlgv51uHVlybEzhSbJF6xC0K8N0xpLpqdVmTPK49lkr+IBu5Gk/GlxYxtJWAmBtna0
zn1ueHT8NXv81DipZv821tVKcI8xZJeiC5tgLIMdkTf1ugzV2DX9ECV+MycMz0H2H/NYVWDWMebw
1oNK7Lp+9uxCyzHy0FNkwNFLGd35G7FyMjY9WqtY77vRAwZ5ENJXyMMbeY0ZUFgkgzn2QeatRvxb
9rVhs5UR+Ya2IJTSta+epVYJX91a1n4Kk1x06rlN/VW/mY3WWj9bNXYUn0w/HupHmK1LGdl+jF0U
tAg0cz0N2/hoapAzfoeueAzZn2L8+lQK0CND1IwOg6Ns7t41adP1TxPq5svei/EiMkNgdzLVIhk3
eiKuMNmi8xrUHfLrzzVWeWm6rzSFREPgFtoKRKTORd1rt2aPn7gfrjF6nPOhToXtlqGWepQBg9Uo
6AXcjvhVrX6oT7gs/bJTQRcLx0cJCijQG6U11h6IUO3BltPFqnS0g9d6fgZhKfIkgFEe13eGkQhQ
qmj8AEsOVOMlOOp16LVnoZtoq/bRIdGVHqwdFft5sA5AZMaAAGuPP6tc5SjKCiPxcWTZ8BBS3rh6
2VnD+6JBmra/7ocybcdDv0ALluHEo8B1otZEePmuNnOnGtEtytI6vR6I1jkYaYR0WzS+scjBuUWI
FofkcfZa43o1K8LX57i01Th+rAuzK/ydrH131j/3ccPbh+wO549860kK990yrMty6wEaksYOIV5r
DmZfjfpOSoUkUOQL5JHvkdhV3VWHlkeWgygcmiIPfBst/l9ehZ/9tB9y5fxBNXx2b3WtkNo3NzNk
81i5sPFB/QFWAngIibT5ZZjE5MCYyBbCecmm6VZzUC18VDyQxyfMb/ryUJaJY9xKDy2qkPCl/XDx
gcfJb1TtdY/pzGG2cYQLuhnTr8BJ5uSdExvpBx/mwd4o/QK16Kml34NZnrQfvcyuih3lpn4xApre
TfrBaacZ4m5rdpb4apjUvn8yp8z8Oji5pCwwCuEf+LFoOWAZPqoQHEJpHoBba+WtVHVsR85Mmh4W
uW90X83R8ISGzn7VtXfCLvzyo1FkZXencwPH952F1e4d8a79ulq6Sp+S2u/in+6aebgsFsJzH4ZO
W/2vYIG6Zi8bkblRqreTOpCrbsZTCxaG1q4TVfy78aXe3wNbzar9kmSL/4Mt27DnYh24y0PvGHX9
y4+t3IFU2LMOu2adevN3Zk1UpzEr6g12NXtEWx5ss6I9JWo1OJ9qtXbrTSpyC1q/tcRl8RQn3qDV
V9YsHenuNbtPFv1q4aEQ47o3e3n/B4OiWfs9FVZXz5hD6NYoQjkIy/hh9AvWSbDn6wVfahgakyxD
VJCSZMEDM81suBpNuqFS+9Ts0MJ2VN3Vv92x0ja3Ba+TMGXTBPet752Va+2Tm1kVwvBOw0ZPA5Bh
q2NgOqBMG2SKPlZDTSD1lv6ANDT+gQV9j+5dJuzZDADKIBfkNQvxHOiBHJ8rcKF9AIcqGwmNWOqG
BTgQMJZ6I2gkLU0GrEgrMst7WhIap0/xLKpfSd3mHtXKEuNSNKn1J11QMQuxicIOzu2Svvopx9X7
CMCLGxuV+nR5cOp5uUo4X/FdkZo45hF9uq+eTuMXs6mpeJaAej6Wqsl/OZk9VFdts5gP7Tw7D5BO
k+HvtfCceDo624YunZt67lJ8akrNoySd2jhJdSvCFgfETOJhp7mxtYRm4/f21So1YC3AfaunRnf5
WGoV132vND2iNppq2BCgdhACxEOKwMbbKd/njh3f8bpR+B5U5fo9E9zf1+1gdNauTeUMBHsYql3f
6cXe8ZRu7S2tTg48PlAMaVXRaoDaYpTo26putHACNB71dC/Gw8z19myCxSzDLuaOwf1r4qNkqkQV
aALVOoTo2Y/FtcQcSgXW5IEdQynOT1APWmYcFpWQy02C5IXCOLN2r4qqHxbkamZPjzTBNYQbGkOF
Y2MUYD70MbbCXm8cEZmLseiA7JL0I+HO+IIVBN4fhvLlZyt3k892ssR/Ujo7D3qP9AkrIoS2TzMc
zSLN7TXOQ5P7KJx7kmQV0ZjWuWv/uos0DYLjB8OSeXu94Pin70dzMJbPBSzzLrI6V2SblcZMG6hh
azrSr6xdrDytCXP+zoftO1AJVwX+c0McG0ZIjtK4uDySi4BLVBWXSO5W2HFhlPndxyjwNjGbdYlA
NmfMQVsG85CJtYNRvmb5t4ZPk4XZXIq9Cevb5qetgRThcVgD+6twwuOxU+1zq+S3lGHJwZPCq9PA
zPXkqS/yPL6ykng2ApdMBQhG7vlN6Otl+6EoHS/duxhJ9oEvR2fYm43UaOn7K6ZmzSobqj0TyN5A
2DgOcPQrzd6tY9V+nF1Z2Z+qIsF7dnZEPgTV4rYyKNJuWd7ZbtJCs05MPwnrZHb1qOF7tu+7VTOu
miSv7OvGLJeYvyQsskt33PwtYAZNweAOBDO5Zla5r6sJ1zegVc0PvSlUIDxiZtA5+A5FadLxz5qF
6xe7yZ/I+BychxOQ4rV765e5ax08nF0EqbtfF7+L1Vzm3w6iK1+rsuU+yVOk7KNa+n6/H9ZEYy66
rPFngOYR1DNwj5t46e0nw1bSu6ljeABhak7Jx9VNcAhoQd7f4oRCcjnNM0netLY+lr2NlSwholMY
yHrpkt2rzjC+SctP77KyqbD6w3hxIBj6eRbi5URgnFfMSXtDU99EU8R+ICYr0z8a44BcgQ3Eofpa
9N1EbazAh7J+z7FUK0KLCzefE2eauE/Jax/XUSDrojVGdtvo9uiHDarfmBoUTZFESZJ65hWfyp72
65jOOMCQP3ycoJvgkLpkQxwk9KjTq2wWnbMvgOoUwQSNyd3HQ0w5eBUx9lYYSetfMfbaAFGwOfM9
RUi5880JNGi8pPFhNSYNDSI7SaqDIJ9uv6S5OQet52I8KpOR2EVnw8WbeYYiWV1h/9LcU3szyoj+
0aRfd+6gwxATvFk4X/jYTwfL1pYcQwXMBW7JVXi1FXyW/IoiA/+Olo+2jORiQYWHwJJ+oa1f/Tb0
NfmFZcb8C+mX9PucFOVdbYPN25u80jFvHovHOhblEmlsqK+jWWvyoBVm/dgXQiNmVvpq7t3FKUkK
tNgXkU1CYR4cfdGLa7Os5CN9dhuzP9771RCuQ43ZMhw7tYOB1EZpnDvcBYJbKwTGizZWXFpeRjJY
80CdStO5pyuPMMUKmcnfg9HX+j0Ol+7yOa99r7gerIJ0eJg0d7eWE/dQILMad+gWrboswNcifc4T
mPMBoDWtesxHNctoqrrYPBCKm3eAKGIovubqQLsZcVqw1hydAIAU/h+tx75ZG4T/R1o2L9sJQ3QV
jtpo07T0JPcZADvMGi29MnaxzfMc3MsmFrnoVfd9nmeYLklqVkUg/dX8SbOEN9Dg6wUpsug/e7Hb
/KhqLE5vTNjpB11zvM2SFzdjdDioAmMqmxZtmNsx2JM07fSnqYknjkuzJt+cup3fO6sVf/cHJbBr
MsYHX+CPfGjJeIBPDjasYhe/bG2X5Xm3n61KZjtfxxU7SMdMvZu7ctH2pTUvP1zkSAvct9XwE2Pi
pkLlpTadKF4M91Bq/aRRuEnW71KzJqjyrVcvV1MhzR/zbI0unB7VfG8JHuvOHb38nZEb2h9jrOb3
k5hatlInne9TUuaPqY1CBpTGUt6MTkKKZNNMmQIFxme6KgHhqqibs+rP0mniRy2X3CC+KfUpawYk
WWSzlumHPOss2qbVVP/WS9mrcFaYAO+UsEocU5dyvBUVpo48EFT3J3Gs+Jsy2+Rh5Aq/d8p0eE4H
26uCiVX76XZDf7tUnU6uX/PNA/RXFj0s8XUtgrJMN9quJYEtaJYq8SFI0/G93/MMD/KlGHhVqXR7
Jnh2dq8b1VLvW+zCqMjrqBntJ6mmMci7zHYPdC71Z2cobAdtEik+WL3NcTegXboUqnjDRwu09j6w
XCxb2Y4GjfdOCuXvZnOBwoFpdXOz0vO19vNm0bIzuoG252ANOH7krHWAQTIeyg2OOEkwSpdNhten
9SHuvPQJ5EX5OBsjdSAefqMMzNbvtCBGgcEJKsdbPhZlYv+eGr98N0tMYm6WFCfEne+RxOx7TJ6H
sBi3jooW68m13rnlsF8W33/kTsejc7Kz+jaH4T1c9ziIfWsmU7xbcrHaex1jzy8JCet44ya9/zH1
Y6xrWV44BtJc7DhUadftPH1xi6tOt+o8TKzW+oVB+wIIqI7LW8yA1idrHtsh7G3p1MgdKTEHii9z
qGhFzvtpStevcbKo5Y5oYVd7rNGMXWV5wxx2QCZIZ9uEx13M5Fkd5auvPLrNR7swk09FD9EXDyGq
S0GCFRt+PoXS/uDVWd1C99tCONUrZ4/fX+viI6qGe3dQE8K9aDuwAOuM/xG0rA9oupkLPZ/VqYPJ
E063S0jb7VCUlnZtTzPT9CFBoANZza4bcJ6tn3T44s9aa8kvFnD6b7QJ1G1SjvkSDmnpf/HmqflF
JbC87/HZ+YELuInFtlp63GtMnr8LXSLUMsD8g4Ob/fga5yuMbxIei+woEQ/zLtZM7Hh1K+5YWWIG
dRDDlh9LxD147BugIoiebnc/8UqdA0R8c/22VcL+Nilpv3OdvP9eZoX1xXRpoQXSKocfhUR1KlhK
6p+hrBqsZ4WdlzgNjtL7ToeZJHlM/eQOL6SlDxSL+A4jDy2DWrWMd+2YkKRo+qhHKnbLBlpXJ5xA
8e54FkCznj2cBPm5jRZKCMCN5mC1eVxsRuALTyBopTz+16zpDnEl5next5mCOLRiB3zaDDfBgazx
xh1Zk8L2Va75V2D68b0xOvMUYFdermGVbFlbZ03NVe2gRxhMuBdj32NC2L/xetV/NyZlPTqrbxG7
xVo/NPXgfbETU1fX/v9wdmbNdSrZEv5FFUFBMb0Ce2u2Bsuy5BdCkm1mKOaCX3+/fZ7aOg47zo1+
7HajDTWslZkrs8qqRz0RKT4hsb7BPqLbjoVXhIaoLct5JrqzmSKbG5jh/6KXD/XScgWkObaZHLGe
f29ay/86O5pWDhWxesqXhauDXG6mfryhMvXlZJXOVT3SJFP7Ot2cOK0Uz0XQYUtHz5DSkAYKI6eR
quW6IUZ7jLSq+yVii3tvQqx1dsj7FeOjko44rrOqum0d+glwIDjls7pPy+thxyjhLBWhvAgIE/qR
Naq9RL9OFVMvlBhyCswjyLLfJ8iQyYMygSCzOHA1AvoaQAyrTObmbwrIpve1nkLvOE2dfXS9hYq+
JTyRDPVhGF+sfg3vPMR9aO1bLEmiym3qIQ7xfryCyuzcCOKt+Jw11UT+09TaNYasC7VXgGmUE01O
1nyeQ+GvcbNqZ48nRXiXCrKNIKVuKh4CXHj9qNFT4R+dYJZHvrHeqdwYdW7sUbwgLmLcnaF3e0xc
Qlava6bj1vMKlujRFwS/XeIayeWYU1bnEWeROA9zizQsK9O+nwxuwJS6m3HIEADmX6ay3m9HQsfC
w27y6mprNwKF5eBuThQSpHdbrB63Wutn0Jj1PLTnhQ9RdNhRHj67qd5f+9BYfcI3rK5nM9kyCdeR
xV1XafN1EpV+C5taZbFHhfIOybDdlIQn5gk9c/tpMpuo7yysGKbsIdSAwInpnIlUnnQuhhfpbA1l
RzGr+ZNK7cxLTqH321u1C2uM2mpiF4hg4itYlOp0hqNTOWcnAQAjzsUQvntuMbSHfhj39YW0Tfk5
gDg83xYrZ+Psy/zcNWv43sxdnR8D2bZPGKerrwRdEYy1OqJ5sQpu3cii4/6yizLEdMkLu6McPFZp
6M1rfRDjHAYHM6e6OCdZvSQMvlVyv87qkJplpy3+7Cky+2BDbJwBHADsOil0RaorVqWdOQRB2VXA
HE7zuTIYJ2CdvrciMqTev0yqpAy1fdn6h6bmj0m6pefRJujJvbX2zdxQPPf0slu99XEDolccmM4n
7rCHE3oV2+IF2Xu9nyCFzer7+6AUQXCwseuh2Fj7jWCywiW6fvHnyYrFZvaOS0UTXtbBaf+0N9/C
9pfvUNjnbrjqb30643Ka+nPvkKi509ZsvkNwXSe8Tl+OyhY1Fp2OAzqEsR4o8aDzJm4Jpryby7W6
XiyxtomZVlqhbEe2F+dmwEQ+Hya9Hm2bGgMFTIYMuNENCdclw30P5TDbFv/zpfsknZK6bSt3qznu
oL4q9trCuyfFElWJ2WYN4lY1/ics6Rw/mrQ3f2cg3swRYIilE4/PrJNmEESsDzrM7pYNY5wIoKSy
zhZUu2viGtw5Y7cJCVPrQSJu6jQdHyBVGnr7rSOdjOO7fi0MMb1Rj6UW/7ygmo5EKpdHe1fhrW7M
ZM6Q65d3Y5tJO3HxiLifQswb8fOecHxvvdWGrpL5TCVgjbYUxzkEMnpq8jJD41Fmi4y7ri32m0pV
tGou12ATBdPsmoPeBcadot7X+qoYAnk+aD0tkYb/f8xZVRPKmjrIwSpURw5lV7ChCrQyJJ8j96IR
9dzsbM6cYE8wJtZQmWk5ZVGA6Xgae3NqXlVLyNxZTpd6Aabq3Hb+6v3MnVDNnFvZtMUjC8gnE7je
rWO1Z+TekfO2PK6uaEQkZbGNeGOo2oeEKfwmJlgPwfeGN5YJEF04+wrMix62+rTin+bG8LRrT7W/
BjeQRMOXFImcBeEPFIKX7UpsYiAniIBi7XcRb+mIflQW3E21VPWbyIsdUFKF1SORuq4+NL4It5hc
xOAuNCWVE9NFRGJa1riDM291dZE6NnO9k4GWiVycGdrEp3IdyHFnJpwvuXc0AEa5Q+yWWn0OB0lf
LRm6fIDykUAYvZwphOa5iqaKeEd2waTv5oKSN8GPu7poqpwaY8nE0ifLmi9vdkr8LPXeqq/Lqqnl
hU286+OwK+ce7e/eRO6UhiCsVjsMhwa272bvXAAwcu6mL/+QDKTqhfqHPQ/mVrTp9CTSrq8P4dCX
P1yn4jrVi9nf1k0Mt87W5j/6DgsPmgMnvdVb63EEpZ39tNQKv94F9Onctzv7PZ058viprDF40X1O
ZtMO3/xWAMzvO1GA0RzkNSPJWLng11a6B+45dQuDNj7Qqu46djJ3e0YkLb61MBNcZGFuSKGcpShv
cCuFT8qmfvlMQma+offfiT3Qtj/8GCw8W6jWvR8CE0crphkNPtn2WoL0Dmb8IkxDZZ1Ps3VTl6eT
xpBGeN9yfU7xOsnlCnKE6VuEzCRkpsUovRvj7sqDmmnqeyM36l0eSRSpER62hgv3XeAvHFaD71kP
fdCW/dWY+raBYGoWN8n8GpgSC+3APp97hVWWi8OKm0yy3X7yhk6HFaVmFWvg1CcyqwFLK/zx1shV
wB4Z1iTuOZegBNduUohwe2+6++rkNHAMW3u75thzWtoPyvvIC0T3MxWNUnFr8p5WeHG6h9KE4xrD
lxfjMVQtpi+2KeT9QAlixR4qn7uR8n/gOAhyyCfGR2Ym4401UGRnBvf3tNFLVHHWMZ60FP52oZgI
/BG4ZamiRs6qiVkk2/Myl+Ixk+VQQAUPw2tbpaC1C0FyVTSbRd95WJO+D9w8tyDN8g6/3s6+69HC
p0B2TUX0xokhNmUrh68pyJ91VjrbfNdYcmyuUm/ayX5le3lHhhHh/0pxMjw+eQ0fmnGklid8OCxQ
84yiiJHY5m9tBTbLEOVAQyuGqoIm0lV+ZzMNS2TwtAyEII9Q/AYpH+93sykqhtry7itZVT2vOqNW
6FCDvlkVxPShHTmK4600rNigs/yfk2NtD2qbl/FKBx5XzsbMjYz9xTWv4OC+ikdEyGcetrf5RaGQ
x5+uOfwwte4cyr8uA7fDhsZOY2Dd/bk0i3zZqjogPtiuxBVD790Pz18BnjF5xmy1hAL+Otf+4iMk
aODw3czvL5pR8P/cDEtPSav82o37KnB/wnu4sB2oCE5kccPMVatG2ixM4613sBNg8ZZDbYkr6EP7
ehsa60stVG8fBHmFRbwWsPzgyClkvJ+D/yZ4yXUP1epsbwYl1ws/iIQWmo26PfhMh3ix6hdCNle8
0y8BfKw16lhCn6mW2jrJnFRYcReQ53u2ycl5sdy2eEKlmn+bwWZfsPKU+Rk8dfPUl4X7Y9i73EQU
PRaYP9zcm+56dWPCoF+Hg7uE8h3huCbxOy0xASCJQlUXVlWvX1uiu9xLO2/TIZlQg7CQGez8yX40
PehhD09cLPVGiYfypj94lcj1YRwKdTXiNgHdZFr1I3UakADZBWmSD6u3Hv1iR01YzK4l6Bg6MWY3
mVs2/GaYAREb1ut27GZykOOGb3fZys6CS2Yg80el1+letztFrUjHlFRx4Grn4LauKWNt1Y51taf1
kEYYE7kvwjYwQm0W2NOxpIF98CshdRy6QmwXxZDbj8hhcQawZE5t4Hd4uHSTBJ3JTnUAwdypvq1b
R9cc7mv7WQzQY9zSJbbAu9T+vTV6S3ZcxdR88zXVUVy0gNVRLTKX+8yu9ePUG/c7/sPgM201d340
TMzjqGeFk6G8cbbN3q+rQRUicqoUtGnJXP8Wra6ukoB7eE/yKeg5lIQ7M1634A5xzAhvqc/SuvfL
K5vjA+Q57yd5IKeyeCyrbAPucVdRHDp0SQo4zwZW1pO3x/Y2ox6W1V49MdflNVGDn0XGPx/2xGvt
fYq4IuE4Zm6aHyMGuiqB8ZGX3tqkFR6WoXfpVYEwAPqr+ZzzKp/0vjNkbMqw6GJi39VATK2dYzfc
dr0+Aglld2N+8ueoV08+CSufvzLvwfZr5xQBytZoMya5CkYVZ0IjxVBpYF+MJfvvFZ0AB6TyW4gu
2+GwrSiz2JytPehIFkAMmJsgjsQ3caSJLbx+Iheokc5ZPeH7xm3gpwdlaCIihWPqsV0mUV6725p6
UWAsU0TZgjNRXLcAqufB5rk/tNvnX1uOlJyX4M8XnaQkSgI0UOphr+r5elNWV1xTnXnXq7b89sxd
2qWIXbdBVEPlAFoj5SKHpFlsAQCzZyye3HW7l2Wb+SG9U2T3DU3XV0NPwIiP6DA42AOdfqmCTG9M
U+4+MiCujvIA1TtcaU2ZciTKe6ziWm/DzPisM3yS89q9i1q4xZWxPfec6ev53Vtq92DZ+dx/ArqH
85oYitw4lHrvZ7g0xfcNbvVHDfr6pLSHdCLVOPrETkWKejT1lOZJsWh1OyH3QCEGB4uP0rIZKIeF
WPHNxoIc0811ePXLjkNwzkHLuUkmf4jLqhj5FKvP0p8C3ZJlTQA1edRt+0owvXmyej+Yo8ZuzWuL
QbRMynwR99QT+9NU9vzxftB8UWoenirTWWHEWS1LZqDQnaAcUwNFy5bpAssjr93p3fZxigoMYIAa
cI8H5tL+EERyNurVlZP64lj+fK8EDWo0Bsv4bltZSz1CE6STFFrzouEHUtKls3NVUJJ6cV0sY4dm
Bc9qzD4djGkXjciCrd/oM+7C/M1XqzthLb3tDj5PfeElCiVMkaS8QBkjy/XZqynrIC5sp0C2jGcY
/LlGsBWdzmSGVvjAKhqIlLpuA+BOGLlKP2EwVX+vzDJ0qPD3+ratqTwP25JpaC3o3SYJy0WZoymh
tXvjNX28+RWR5uh4rPKwp1wwcOOB+aYrq3qlIWCOu2jE/mjLzWJqRfTro8q28sHeFgloJFdYOK6P
TsfoNWCm62Dqbpcp7T81yna+DC2d/j2wk6PiHuXVt43Jupes25rPI4nVsMB5WaIJK1LnKXe3jgn8
rXA+kRev8vOuzfrXfOlOCkR6kCpasXGbzmarrUS0zCH3hdjmEjoJMvHR8xC1lDk2l9Hat9OPhYGL
bx4taEa94bA/HYqEDARS7luUB0ahvQqr2SOBfXTvyVF36Z8a7KajebblvXFWc98QRkYgvavKV1R0
NB7btHw3qImbKB9PK3ccVdGd77pqnztIYBZxWJsiFoABVgRfkIcRQBPw0+5V+U0+6daPB2UP3L0r
/+jY52rOifPIAcRrS2z1uWpSxEJjZqb7bEyRVZQncX2k1JpvaNBm8Uw/Xt86LvA2b7sUt3qYsjtG
aDDMTWWrLmw5gfsOJ1kSm8x1MYWsujlIfIC0J4BE/WJlq+0efKsGi12GQn5CJ9l6MbMkgFX0aB5M
dCn9LeZsRbBBudXebzORMInoHT5yPkEfJyx7JjsyVHrPIne0SZx8s85XAeXOuZ2Z10C76aNL5cJ7
8sT8Jp0dZp8h+IJYGeluNOdizZ9kWrjpJTas623b4xJzZPlzmCHH437sXLKPYV2XPqNadwYwpkZ7
XA9bN1wLxXkS+VM2VclUq36PhLelt8xYLA+LHUxvi5rUcC7xCblqa+h3qrUuhYpU7ivY3cqR5w/Z
eecwVQ/+WnRn1tqj5jFK6Ct+6oicwbfzPN4Ys/pReCuSFoFn+3G0Gu+nVnntHcSwtK+nI4HODJ4D
726qhws/NQ1WhnCkL32wSmYccidruZVEACQDLvGpHhgoQBLjpZ92vybBbwd8Q3+Q792ShGmXacog
VVzubgtqrVO06YAWKD6OvdiqT1XYcWE2fbPaLJ/BuaxceCZ8bqyupm/yqgdrMuX72u3+txwNOCLM
3LG+jntPI+TWOO0oQ9h9lNkWc4XZbKWU4t7ifGUVltfI799NOtZ97LSaCs8vqMn9PbBxgWxr67y0
NRoms0NsckiXfX4oA8r0aBF0n1EJRYfAKFztC4Q4eXDA3Y4sJq8VzmuLAI4TyuHqLdvFOs/Hni0B
2B/ejbZ27jSoc5ukq7O+9DY3JYtPrW92S7xQVFald7WM6L2iNuyKp3WDIgOHWt0b5q5XVjiCyvww
I+Yb8IPSig7er2AuvEFal3y4AX1GZcRjFZoM8dpJdNi5JAydLf1ScMim7cvA4Ojz6ozdp9YqjHNe
1to6tsJM6owDta9if+qmXKGUAAYk/gcMoV4uqxbOU57YQ3R0QeQzRbqcm9Bt4BiawhvjQdgAvASj
MNyANz6U9uJU7Cc+QjqgXZpcD7JjCW6qtSDBbHSAxG8YJAMxaE3l+WTJDGhygSJAKLgr8umwaL92
jiQDAWOXszM8d6W9/lhb7h1cuGCZk3La+s9+KEV9jbi3uCo5LZrYX0+dFLwyfwQSmSKLfOqtZ7xH
xRWTilDX/r6WrypX6w94PZ46VGMVJmBVdXA7qAYQmETDnR4Az1uY1jZwh6/Mvmn3Kne74gtCg2mi
yFr0jEymEOhEDOMrVTxoVFfnGTDaeM0I7XizIC6f4wCIaz8nEVEX+S38qrEfUVXsbxRbCxp446t0
fJqyivGPw4Dtln8hoO9fcfZen03mmPkMHj7okpBOGF3FLHCEpKcG0M78XbyE2KBh1RV44ad8rsIc
BVgeUFB33ecR6h4xlVVYbwJJRJvsReWmBwQhIXIo2tEmUSO6INjt0wZQ84ZBod0GSx8Hgxg9qmof
dRnsXvg4dX1wv8/OakFQ7vxMppL7M9S1682+jDuQ287JkECGzA8ZQukZTkhWPThmUD0VWCI4ydx1
A04/KP8oLKtmAx8eXY6cQVY0+gFiEIlMbJomtCgir6AVBMsGzhbrxkrvfnregycXGBNR1MadZUMT
Qru13hGrMY0fE/ZpwRG0vuJucmzoOIV0HJ+4YadFbofFhqhyRPaZgnFdDjmuqZcYyEhQFasVgoZ4
ZPmuxsJJoS+bLY2qjeMd7hCQ5wIncBpoRCY+eq69lK9uZVfMDLdYZ+KwulQmaZxFfc/3ljNQFKTP
RMJpwGXDEt1vNHNYPwx1X39BjOjoA528eVqyvMkvBMU2fEahnXs/s3HVMlKzIievnSRMoZQ3KwXN
a18uwWcsgkMER6QTpYc63Bnj3B17+jQEhf0t72zfTcrSWBe7m3X6dgi74X7dWtdCrxGgWu9O5XyT
OtUQK2tGCUYVLpi2br3xa5vX9LYlVqAc8gg30wQ0XN1zHMAbMVeGDNdpayEQvIn5jmNqX2KnrNA1
6hIXo7X/5x5QU7hEndVNNxyNcMNoh9Jnpi/q8w03VZMgcoASRNrTv2zMxI1Jj8itvyQnxfqZmTZw
ziwBrhcDDUiuEssrt4TDRQQHuTq0nJiNT9+bzB5Xiugqe8JXd7nf8mHhhtFe9pr3xf5TprAlx2oI
q7eQS3o4eGws2Ie+DHpsZ0ofLehGmRmz4iG4VS7YN0wuUOzRblfv4PLta6f9Yo0kdvBPMLfgMus4
bTddt4av+L2g4IEldnuQ/71EpuyI4HtdNvtbQT/Fr5I1Ora58RcVl0XpTicKz11iq/DrbwV+rgT1
yJ0RewU6B9NZnOY4xiVEINp2e4PgxLL4+BlU3eW4bvYUWb69uuwDJXKURWU2HAIdIrXmbiFCKcjU
nsWQsP0nksasLfEtz7p2s5aAgUKudXdGzVh97TtOZYo45EazrTn6ETk270hMyztmWSe0hYXdiAMq
8PRu4nzKY0p7SWtWdPNnG334Fw1f8+h6cAeK2/G66Wrnoawd1d735TpjrxMWy3ZuB4v5PObjiPXp
PjhY/+h6Ss+2zikfZu2MoE3rxqDKZu0gjNQuGKXudlAFBzoj4R0K1dEimrH3hsSe2DWHbCoM52O4
Du1Fq4w9M4K7qiAET3U5H1xn4r/OGeF518WuRYy/WoeLQSm38i3oEEucYYuxpDcLfQ0iLpLpHwxa
uR+KdoBPLU8GLm0Gvp6qHAnZhuoFScNk1W/rYNLHlOr+O0ZQJ2h1M6viIKAGPDB+47wwA4K6o2Ek
6KUvDBf5MMnwrK/XCmaVqaDm3KDpfKA/0QQZl/aIZN5lIGiVey/jsWb6MKpsu65RlQCMJGnKaAx1
pO/fgUdTbbpMAlyVA5K7pCBSMoAwmLmeENQ4T/bWF28mQM0b17VPlcvE39DHvRWkd22p0BZ1a0WR
C9WaV8fOabzPorER78wYhdyNQk573AfpvEaMvKFg0r7VPdqFP3xDaraLo/G34SxnOndPgqxPL1lS
qj5UQ0NlWgunvZfBFDwQ1ti9BE7viuOCkODHLAvztuTQTYAspfo07qJ6wJiD97SyHl415Lqh31z7
i4Ghq+Ug8XyfYv4u61HtoT43okwRxACefh+rInvZdFZ+a6bN+dLQ9H6fe9MU0LGsuch2GrFFGbps
wCQXDwsSekP7a13DzsiqScFwm2WHkPcDfYbWvrdjeqSs4zaEh6NkRpwfzQ6OaYdsmPxPU+kKwwFe
SxcUsCyfB10Vj2FahXcQiGAva5ru4gR1mS4KPMGQiykUTcDGefdKKUEDYqO3jKaOsYeIEav0zcsB
LY5j2Jcq2VBFhCi+pu1S7V6D64V1undKq6+Lg1pyANoabYdzkE3g3546UJejZt4vxm7MhjidF1A+
nJzs63HZ1Zes4myLsLosyCGiWTkGg6bIwcZ5+Lky+ndd9M1kJ8tgwZwXAfMFEeZFZondqc/qaNk3
8cwoIl/ebJijB8UuHx3jY9rSo8C0+X4UbmTpdDYjOFUb3k9VursRbXtOKZFKyTaxbPFlLZz9S1os
s0QafkKcsYWbX1U5On28ryAy8U4WRXpyGNyg3kCP7hq+qkBIS4MdbY4vbxgcGz4FYYb02JcN9X6m
/InIqFCvhvMfot4eN0jf3VRrekQyqrLzWo7hvWhz/DTCEO7+yllWeA2I8TFJp20bGbagAriwSxWK
aJxIVJ7aQdChThDwB1rYtmQgsey6e3uTCARQj42M06QsJ2iSZT70Jt90MlhGqjjYGYaOjTXPr4uz
ivWwzoMsj2EeVuy0PPSov5Ci7gjpsqxMJOBg8d1kQDSHeRdyiZuOUXjKta1CfBH2dnGJE1nY3KxL
Edy5RVX3ibPsNQNbHWq7W4Z/oLdnJhZ4Gb3TfJdVK8fjlu+pSTYDeHXMcsrlRPIWh2TnaKfiKOGr
eLG1FhJ8yE4fit6nwugJwRBIPhdKk40t/KNuDbHqBRMgD9204fXSEwhwQzTC9Ix6VkFHdqN307sw
0LGzbxqRcaBLXBlVKtHgcp7RstvlwyRLj6IZTBVN3opAO6mZJPrepXr70tWyvFWNoShDOgiKDC7r
0552+meQLrSEILyghuCI1GGlC3Uz+bX1jTpwnWIal5bCdBmCW6mdXp6lKti/ZWK1bhg2Xawrxsqc
76srnRNMUyPUJFUouwAizneYUqu9ZczAkaj5nTmHcCfqIEYOxI7yTWnd58QfVHGnLD7YYlnu4zwO
EMz97EH0VtYYXmwim9azle/9eedeN+cKjOOiHHKYcGcBTcLtbL5GGsHd2aFD+UTNwCVSW2O3RPsI
tHEWFP0AlGUzV/AZdLKmMOkWG+VUWwX3XtMhi+USym77Gk1xtPCWv6JVX25P7R+iHKtmMkyIbrxj
YjJ9rzRYcrw4hr5DmaBGMEK4ykuYb2zmTOebj1KrBsRoSix2D/jiqfca2A2PWFvnj7lqJ/phK+xf
cBzyauC2tn7PZD+gh0grwCXmumuNOr3Vj7JDC8BJixJDubgfR8VINHnCLt6+hZu3L1T3DqqQFdDW
RY9DMYliWtUPqmCqIYaP8t7cYPDvuZlG59ilGYw3S3c4WFM2UPgP2tHx6XTejnYJ5HMozQSg7QY7
Esk8aG5PatQtyU1vbqhn2tE7z+C2t0OOJ0GPyVwvbsaFu/S86jrnIgApsaMAq3ka+85oeTsyFvh9
SK391iuCeopWJBbzuer2oLgKdNFK4Pls8q/3yav1Ex2CeBIhsCgkkLZQ53sl9e60avlStzuImqSu
L9/DrFxERCOGQjGVjEyd6R7N+FefvNAQwiVsXQ4GB5AMlW0GBI/8p9i+oC1dSNsIGVw6OppJnqib
N1Jo/zxvfXJ9+F9rA6IDyA/ArIFpLBsM8sNody03N+yR/UAHK/ubmLs0mqt+PvOr1dwJUWP1KtKM
zzXNSV3N8uzPj/847n16PCmtDOMHmNjCgf06ac0E6zAhWmkiBq9ojGqEzPO5hUbQYbZT38JQhNHu
quxqMDWi4D8//GOmGNFyPN22LDhHxzu5p/z6dFLCPBfiro2qlGv2MMiUzdMQCHio6C8KRE3gaRlz
2bDnBb0VE6KHqkVrQj0D3N170/Nf/qKPpgEf/6IPBivIndN+aPgcWac4eyEwkzIL7Ziq6amnKOaw
gQkfmEU71NPq4u4VbGdtCxZgrxnC8A3wATVJ+Jc39XEg/p8/i/jCk+etdP7lK9YbTuVZ0Ry3TQbw
yuRchqyjBpesxs7rkj+/hY/OEKennfw9/JO3KYqYDyYpelUtAe/oQBADB2+q8B3EcQxL+VFhXPNG
xK/9Fz+R3y1DDPek557WoHQ/GF8gjxy7aoSFZxjQvvMQmVDwSpS4k2Uu0M6FZ7plcrtzvP8W/nAK
N/TQGXunFcjz5YcVGHTMH6J+gezDBo+Bq56SQn9pFOf/BZgQxPafX+2/f+ivz/uwvjZPMJaiNWOH
rbWeLFW3m43nXqHGcFCK91PSB33/ELp1dvzzk/+9snky1jMulsY+aVSnv+x/DJHGze1koVjZ5CNZ
lxnKVi5b3f1Hp5Z/3icRgSwb5jGAc359Co8unLBnRzurnC7dk/AtaOQllPz62Udt/Zd18+99gfc2
xwfcMXQgX/PXxwUqTMNGsFKHiRtsAiSOwR6/Mlojz//8+v69JxQuGz455JA9uPt+8MVgkGsYTMHd
kPZ2f0HVwiQWw8NFjLyTmeQBYPcvgeu/faKDDRPz7wwmfPQulPTafTOz53Uu1vd0A/IKp/KEKQ55
dYdX49+8kX63QghOCBiDCDB/+ugtvpIHoeBtOY2HmR4l3PWoE+2PS/v/WIoEEOEIL5Xiq314lwVS
cqoI3uXe+z1K5ylEcWT6vzzld+8Ps3KJdIoMFBTxv66N1UelW+U8ZUIf4DFYGO7nZW4PBwPaCn8P
KvbnJfK7xRhaIdoBSjFOsw87zOsGN9uC0xKRS3i/ttiCxCbLfHGYawqZv5wkHy2KTjstdHyLt6jw
jPgYUtKFc03dy9zxILPmtYDaQx1aIVzZ9XUwtqcwYjEtT3/+ib85vrgYsCCTnJVkPNu/vtM9DXbH
RSIa4SjAPKf007NxA3l1mvLY12kAHuGoM+Ugd/zLz/3N18QCFq4ZRyYOF/WhUFnsosuDnp0+pnPw
YjN2XXIXy+WcqLL5mDEdffjzT/3NbjgVZASzOJIr6ePRMq7hhMKuhtVCHJq4+FoeZ+H8LY/8N1/R
t/Fz8yQeRRg/f/hZmNVkZXvac6ldSYPmvRrLM2ccpXWUrQU4UpTWditR/+Z/OdB++2QuAgbYiArE
Lf3XT5mi+jcTWWBRGcz0zozCpEk6sjcARkb5xtmO1HVlkDP9y4N/s014nkV1gdU16rbTH/Y/F9HA
wLvPfCkvttLmcmyt5YAPrLgPQU3+4pv0m9+I+Z9DfAlb5RQU/uuj+tqy99VtmM1n8i8RA8Iy4w6M
3RZQSfcakfJzJcO/uRX/5geGJ2d40oNcUBPrwzdlXBoH5oVNUkjsc6wBMRKDLelZZjGj8J8XaYji
IyRjg9AbLDB//YElI+dgSPzAFDugJJxQMa29+ze3t39vhVPegkXEqovfm/fRgNVaAjI8elJgBPYB
t9VaoebLy+UvpdhvnnJyxuM/nJ4Y6H84PmemVZrWDaGlfRSiWrYuWp3c+8/bmiqaLWfjoGhbeJ/9
+saMlS+G8p24SiQjze2AtU6XdIOY/ra/fvNzOJglXvYWlxwr4dcHwS2prHVJkNhXfEmLxh5i5Ip/
8Rv+96n4T6AoblmEw1P+fPg1NgXLalqATX5udcnhWWyHYkQJog0z/wfmq/X28l+XHFa8RDUiUHdP
wSofzo0CUTeYARWz42hatjzQR70Zk/z5Kb/5YX7AuagsLjePPu/Xt7fi3poNVU8rHvaQh3WO7Y9v
xmPgz3msTfa3aJ7fP48WgBhT6ruPnviLbc2+D5aDGEGMMIGEicKzphlzNqVVdvezGZz3P//E3ywQ
fiIhZtwyOP7/q/XGHZ+ZFV7klrcFc7sdPEM37f99vePIAxjmOqdTN/xg8R2OHhPujBxEc22ld4Fh
3Gksq+0v2ZX/rguAn1yuEnIzCRcIP+zd1MsxmzqZZzoE26HTxpOFmZn1M4L98CxcAyZwq8xA5o1T
c/bn1/ibL0e5hVugS1KhBEv5daUshVX0PXElUeep7JkBIPd5n0M1HusO047IqxAXHf/8yH9fK8RS
8CpPnA6358dLO1/tNlzJ0I5Sp93PXPRZ32oBN3n9f+yd2W7dSJauXyWR93RzDJIHnXVBcg+SJVmW
5fGGkG2Z8zzz6c9HOatLm1KLrQL64gAnq5BIQ9aOHfOKtf5BUnmeX/vwdxWnqEJyuC83/MySsRD1
tNiAFvtvrTSL6yUBLGqDTh+20lVs6JnTlOXw6jiW7tmoXqrQrRD8Xt1fRTnC5LeAgNmplR9gNfpI
vEm5yVZI08zYWKDPLR2uZjKAy4gCmTudv07DEAuUKu9Sa4wOsdBB1qWRhCa9b8aXqBFOlwZJu4NG
cH37+uE0GUa8RiyWj7EsrUeRiBmRrw6EAfYfWNO1guLTrkBRceON+twCNVXexMSQBk/VVcyM4lOp
oTcPLlkkptMAXfimjWh6gr6tKJyJ5vhv9IqnNDK3PHs4qk97NSOmUkAQZHXqRRl5cNxLAeALiayN
1fhsx3jlL8EH/7ZWb310qQCFos+AfosPgwBfYIokDaps6THJDLm5meH9bGXCnml0sUjh3cNgcoWv
LoZZBaRczrBsJvzaqEtB4JpAwReo2gRZ5r08lE8jORYHL1SDdyq3grY6W7IhgWOLqA6EqBZqkRvN
Y5V+gfllViP88GlQt151D64op/ngxTCFl5XFuBI9rGZvzOwwEJQjHJttl+2ivpUvhxH9MDtq86Nv
US5Soqqhxkv9G5wuJSknmEyKgBkKeRtL95nzxkb2hCNdE5zt6/AyHMBo4g1VgLKpgx02uoD5AnTi
Xx7l5/v8qJllGh7tw1i0aS/7eN/48zwKp+4WaS2MInXDzTS7fWdkoXQmD9TUrBS92jJFeQjZcgtP
nljecKl6bn0x479tFTgZVru1QErON3W6DH8MlVNwq/daXSWAw+TgvG94o73c+eeGmOQ3dwk352Lp
dtp3Xcw4UyDK6JiGVqG6Bn/InLJho1fPLWQTG3EFaXyNuVx6/WiEwQjr6djxTkBAr/rqxwG1w0oN
7rDd3goFnu0Qb65FnxyUr7waQLSRgQgoBBw1FuKeX4MNpFATbgQcz7YCpYSDh9wH5/dph2A1+aWK
aSomwUFk7REp0juPlxb855fn57mRw7yHq5XEO8mHVRhfE9xbUFppSGrlvQQu3TOL3nxfwhf+8O80
heyzvQTWOICf9ilrxqa1JSapHNvyneW3IVVNC0AvuKIh/vhvNIbXFSk4Qmxl/QpHzCZEG5qAt6cA
s++6FttLsOJe36bZ/uWmnpsrQjQuQMSYueFX/QLNpIsmI3WjaUb2HiEL60pYvbVxVi2fsj44kUg2
l/QQN8RaiTlPezFFM+sub0BQOh2o0TMOx+FTSIZqX3ZwfV7u1nMrg2QfYEVwS9SwVtef1kIZzwSl
M9S0cjeeIcfVMRZhxPXhxmQ97RvZEp1FwcVHJmPdt0FX7LQBXb1wqYH3+NX7wqrP0aMTR7mO+o2O
PdOaheoy5gk4vizAs9N1OHSahNc4JXVjkMR5kNnSLcZOEHeUbr5GoM/fiDefrg8y6wq2OcQRKjzX
1V6OZAF0XyqgtFNX/1ouhIhMU4ebl6fr2VbwOGQbk8qg5nnaK0nqxTijzQS2Df1VvQ/qK8CcW45K
z4zdEgtRaOFxQNJ5+fmjg5Z0PdwoC4R93k/9taL4C0wCzu+5ng3is1r56a9Xd4slSJJJRaueCs+q
W5pI6ygIeRKgL0awnqk/o9x8pUM1iQXeAzrHEgc6l8c6pFQlpCbyued5V2ho6DYox5Bd1nMX+AX0
NJk529jNT2eLc93AfJM3JSHmuiBY9SX8m94G2ZdW3YU5x/6l3A3a8OrTHXKFbOJbbnK6q9bqdLcy
MD6APhJ0MdpilyXZ/bzAy2oRb5lgPemQ0BRe4KbME1nFu3y1qdD5raVOhoaoVFP0NSukcpe04avz
87TC05RwYrFKoEOnyw9IKLhvE7HhGhJu5SS5hRDOMA2Jdtl3JcC9uLEBzsGSZ/Ojc1lt1sme6+dy
bPAi5wSh4nj6DVJeOgvdF8RSnYKPiWotvNAjI3vt/c91sjhscTFzM3M0njYjIw7f6UsaD1KY5dna
cJ8DNz6+cm8tjQBPoBxOFsq0Vyd8TFVhFCGNIPPkv4ULA15GCvwNa88loj+5uMirLpYkS8XdXv5/
2pU6ypu6bcS3Dh5yWUjvRXTMZHNfKKqDqw5hFMQyPCE2Vv6THMbSKuQmksf6Ikq0WimgFFEEHsW3
sTu3Q+si63dq4bupiL15/vLyMK6bIkMtU+PAiIe8Lizr1REVoV0x2/YE81iMwRWKKr7bDVn/VkLT
fWdlPjA17mzv5UbX6/ChUZAEVE5VApl1AjFG2cgYijF00AhJ3sNHSHezNVkbraxjgN+tWETWmraY
9612NaXuAMlhuhZCqxqArkhLwhelJhfu+hYs45nGFkMSeG/U1bHhWN0tdVFghWYsOMfQp62htG64
NrmXx9Z/5faiXydNrbaXIXzfnCuagv84QJrI/AMCLq8NDJdWyC/hv0H2jvNqdfp2nRKC9EcBkqPM
OAzUpinpzeb+tSuBGjCsC05DclpkYU73FwyHOTYEZEg/Kkveyk2IimP62vOd+tJJK6tdzLMH3YGR
Jyqio76DNtdXOVG+vtyTpwuApAfyrxiALDUtczUrYyq1ajAj11Y0vfipjGhGpJCAF+0Kc8uO6WHp
Pj6WCGNojEQENRmqWGsXvAEdBn3qqZVRq0ephshUghBuNhe1lFVXwHqLfSu67ojArOqOUayeocSb
vvIExseIaxn/QZnUIMHHqsdZhYp7Fppf7AjGQYWUozuKZCtme3JULI2AI2FMqQsJed0I0jJIFQdf
k6nK7J1WacZ5jh+efXjV7C24G53nFoUaGlruldN12KXpaIdiHBwM90Iw0aX1EW0WKKt6HH54ualV
j343RSyNHSyVciwTT5vSfDNKckJoR2QQzBs66HWppLzukHhohQLTQ2ew2VzjHeYCGwY1D2H2hFh9
1LCuLzR53ioLrkGCv5uhhrEY/PEoNlbjhjZPT5VOAqDfG/UxHqvpAqW67sroAuMQ8iyHSTYaED/h
iw0JRi2QsbvgzEAbxmVKtzb6ahM+fB1BwWHZgoTdT7KeVq4i04ccBZSI1Gn0JH07Ipmwj+DSbUQG
D+izR3vwoS3AeIQfChABIvDTedT1DHnpiXkM4/q2g0yEPJd2mP3kiCzy0Sjqb100fOsULHp0/0Nu
dF9G6twTsWXVJmdo329lQ5azcvWFuMgtLnRbBay3xiTB4IAFbCHDLyu1rd1naMwm53lDLfUafc48
2SfRnKk36M5FP+YIxesNTNQzg79Y5coAooBlIPB3OiB+PasdEqO9AwANnWBRFB7I5NKrwjjduNqf
2UMnTS1f5dFLrlImNZyWZRe2QjpLWBAXhLzd63cqrdjsUfByy1142koNjdbPU/ZQNwfhXrVHaV+q
6Fm9+jygai9TWgfaRQpwtY5snBxS5N1YR0Ucf4OF3VxJvSRuXm7lucUBoIQtQRaGCvHq1AHWEZR9
Bos7iZT4gC1saMI1UYJdoAfthVyiHKF2ZXmu9XH/8fVNc0eBXQNR8nSjQOXOlSGDyqiRArwcFWO4
w3tBOoNablxnKNchzybENWf/FgLx6TIBks+rDlAUwTRHwukESgMFJKmO0Qix9OoyTvLiGNrNVk3n
6dBa1BmZOtmSeUauqwKhXPVCLrPJgQZ4IwvjrtetW38W5z0qMejCtkdTr18HnuHwIe+pok5AMlcF
CLy6FmE2DTzu88mpajMLfkRIUfZuqWiRcJGxLUNP7Tivj02Ogs7GdC4r5fSYsRTuLVATFHkA7qya
BqIT2nZC05YA9q2NfrwryrDa4acEjaKtt/Ibzwwv7ekUXHjqAZFdrdxJmX09UNHcQWg5cce8EEc7
6yRvLJPyCLn0FkHB8ojm8ZbP4NPzbCk8AoYCwMrqWeflQzwNIWOj44hwkuQmciF5id7Y+xIdr43z
7NmmyA5APCXa4dY+XajIFQ1mJqHFk6cAAFwJQY7knY/I913eLuIiL2/IJ9sCaz9QG0Jn1S6ggNWl
LY3QtS0DeocxIhci1cholQn+bC+38mSdLJB4muAABQ7J4/K0T7YPsm1G6go9vsxqdtMQxrmXitD4
CfHMQnKtjLfsjJ8M46rJ1TBqKexCC+MEF3Zp6Sl6ch+bSutlVdpvdO7JED7g/cFSEGBRIBerqyGc
p1BGeQnJ0qnqzpBHyVyIR/nGsnjaCgkUyv1UVLlVkYg/HULES/vYrCBG20lj7Kqwhzjqi3kj9l0+
5fGGJnxhY7G1WOSqheDpaSvQvhSspYDUdL4v34x2jzdT0J1Nmtk7+ByNN32xVYd60iQjxttlwYcv
8PD1sy9VTG3UGhgbUVMr3ohMuuHaRStdKwg4vbOtdpHFm9rdyytymf6TjvI2I1Jb8I00CqrztKPp
OHS9nOA3hWmz07nDrjhol6oXbjSzLplyZpy2s7p2CBg7UaW0U3rfPuUeFh/Oz/Pru5c78/Akeak3
2mlvRtGE0AppRT2AXHCwDNkpVyjLeNisuMaOGp/ztnbOUel3ps8vt71+fz7p4bJwH8VfvKBTvV6c
u6Sj7g4uaHvnh3lpnr/2al2P5LLhH7UzpjkSFDnt6O/9QwWT/xPI6XN/Y8LWN8y6ldUNgwJAnEpL
b+Y9FiQu+oRu7pYbe/nJU2ndyrInHvVFi2pFj5f5uqx23xP39t443H36sGXQ+eAh/NKyWB27IKbT
SYloptqBb3WRPHA+oen5bnbNj8iEnm2shGUtv9Tc6si1Mcbk+KC5wf2OtqzzI3fOf7kfPm0088yB
8Xjrrt/nWZM3JoqjS68Q3XLJF7lYE7mWJ7y7w9fG+4g80daEbRwXa6ZVa2mlHS5t9h5vOzZYtPs8
Oz8+XoXOdePd8Sxw0PTcuFi25m+N4tfQBVHTZf4m9/u8lw8Yb+2afXgVnflOeuicjYFd7voX5k9d
nSKJDlkTHuPSydDN+J/uICzqogG3MZzLVn2podWRoUs4HoWUSJ0FOu/0PpyLou7O+8Tc6tPWWlkd
GpYZN1a+bDTL+NL5xwhJ5hJzVSNPUD/Zqmw/pNpe6tfq8IgtSTXQOPs9gOk77CA8c4/VnPsx8iLv
F4x+DmLZ+bXVy4fw86WGV+fJEGRYFlQ0rH1Qz5tPxVV1rn33r8k4ou5d3k23+Xn0Trs2bjdWzNbw
rg6YoB0jUSwrRmPNIOvA+uyPRHmu75huuct3gWe5lruFDX+Sb1mdn+rqpJnUPEmbZWNQ6dxHR8W7
zdzZufedkuEt9qqzeY8/dwBQeYQtsNDyAIyfnthNYmW5vCxZvI53CvtD82wiB92132YuToHvm2uE
sw/1Qb+wzzZG+blz9XHbq1FGwmZKqZEQq3jDTnxK9+F+2E9esm/O1ONW2uy5KaWkQN0C9B7V99WD
IEYPO57qsnFqROZlBZovilj6dN/ltRfP71/u2vogIOwn9Um+Q9NgE4COOB1V0UaqH6b67Epaq+2R
ZEK8WakjrNymeePMWc6Ux1uEpoCQgiiA7GSZSHGdNpVaqhjVHoMuHwr828LOc4DHWrpxhq5Hb2lF
p4jFa2Ch5a5TKzpm2NhOorDUQv99h7aleV73aePKk5q9i8ss+whnSrl+9SiSxOFZRdBOIVQs6+dR
NFGgwlA3JZaQ+FqWO+RfOVP1NnuPKn66tRbXLzk6yBuO3A2IfwOe12ofYPpTz7YpTa6Z97ntIqzR
fERvDtmm2ii05DZV+hZd2cxEHpfkdiM5yDFm12k8+Z+MNm8L1An6vj+rMqG+B7ZSYWVUR6XllDL2
TC+Py5Pgm7Ir5TGhkG0CgEb56nRgdLw68tY08cpU+h5rEykNJk5DpHFDb2ywk0Vt2ujHeI+Ran9X
U3z8ETR2YHkKBcJ5H5ea2KLSr+PL5StprA8qXCjKYpd0+pUkdKEizOhHFyeHBD1jTXXwvMi+kvtH
9WAoe+t8KlWu3agfN0Lbp5tNY9LAwZESJkmvrW4nBGOlYYKG4tat9a0CJfKxRe/oHSKfW3DUZ1pa
KDuCej9ZBUBDp50MmsVZz1ZnFPwWAZMQUpVXTDECpZSq7l+e5Kf7miwmaS/0CSCFyOuqfGDKY1ag
nuWa6Ozs2nrER6oKNiooTx45TBv0TQ3sJzVkroClx4+2WEB9Qovnrnd9KfSdEeNSJ84CzWFBZedR
Nxc7M/XTnSrH+iUF/fTeyCZl4wR7uvX4DgB8FloUeLZ1sm2a+yEoKnaXhWS02AWFL33QExnwod0i
tHOGSjI6Ma8e3eUcg0kEpkghWX/a78wIM61IMbgvmgJ5nUlP9llmasfXtwKKeqkXADuAknvaSjD0
lKemuEdDBttQZJYQM8az+9Xjp8saHVFIrFFJfJjjR3OYTFpitiBQ3Ggo88tUbxQvkpC2GRAs9bJu
9Pev7dUC2wC6SRGElaOv1ow6yU2K5S0y9HMUnMeFNJ/5WL9sPBKeHiiWakAOpVNkcZ+gG6EXU9Wb
rMbFhjb3ZBlxnRTtoKNsGRKgDWNAjHZs+jNfav7Gfv3Hj/H/BPfF9e/bs/nHf/LnHwVKUgs+bfXH
f1xGP2rm/lf7n8uv/ddfO/2lf7zr7+u2q+//uLwrmz/2Xf7zro2KfP07Jx9BS39/E++uvTv5wy5v
o3Z6393X081906XtQ3N85+Vv/k9/+Mf9w6fcTuX9X3/+KLq8XT4t4Gv9+fePzn7+9SdH5aNZXz7/
7x9e3WX83ofoHgOMPy7ui5xz6/cn/tev3d817V9/Sor8Zsmp2TB1OD5QjmF5D/e/f6S90QixwJmB
dGSDLfFCXtRt+Nef9hubf4DzsYg4dkxWD1ts+Yl4wwGOFA0rGUAQOWLjz3/2/2TO/jWHf+Rddl1E
2KP99eeyCv8VF1HqBv0NcmpBUC2EeGt1K9RTC2hkts661Fbu0G0qJidpu/a7oodbmhPLNl41BXqU
m4fFuqhrrDZEoyhxVVXjWW3ojTss8tSy0VqvOrEe+kMjS1y58Iipxp6eJWqpVph+jWelgrSeAa54
J8Xk7R9N8t+DuDFoig2EZ8FKy4Req0YwPbdmNJTPGNz2pzCQNi5UbXg/6pW/UUhdj9lSWiYwhp1M
ME6AvIr9BeojgIiKMwRecNuRgjQJ3JK85cbZ+HwzpJeX2hwMoVWHWjHYJVXBs8hvtdsurH0Xka92
45hfPuTx/DNeXKFc0RSk6csaFhPbczdOg340smE6dANCX9AQ4ZR4Cd+KHHNZbVzbT3sFBJbcMjbw
BIFiHfOrjV3XHbeVEH6GdciEiVlZW7uX18JzvWJrLxo8Cy1kHdEh7DyEDQ4ufYTmmYrAnSMPeHDq
khx5FhrIGzP1cnNEWKfrO83quUfx7ihltrGXY9Vw2zJr34Vzp+85R6qNF9oDT2s1aQSrKsX8JY4G
yHna3iwa0RVjfkzR0v1WVHL0HSuxAHFXhB1wS42URc83s5LrUfQi8Bp58SwNUatD3Rwpdm/Sjb52
sNIyv5aZMglPC8aI2t0EPB2uelO64TTMXxfUPElytE2PXZHI/V1CRVh6zwtKpe2mqZSNaVufe6CJ
OfG4mAVQInbxKtnV2pmvR1V3DLH/PJjon2KhaOnHSfOjDU7P0xmDGU1ldqkNmQRTy88fxR0+RsdA
D5tjjkgS/liB6Xb11N9PGKS4mHuhMv3ygnyuZzTDq1pY1NzWqz6tJqUpUczOIwRz56GfDpY1DsdU
HpPbl1t6ur/oGU9PEGhUpIy13sCIvT3uxtVRzGjnIWUieSnvlo0A55lGlmOcG5Brg0thNVFdkosp
9oujNprSQcejEaO3TNm/3JNnxgxaMi8VqkFghtZHE24ZktKZ2bFvsaRIgHw5cQAMI6bgtlGtf7Yl
GoBFIVNaFUt3H60GA6a6Jo3FEeX76CLmib5HpqXcpUOovUqngWsD6iWJ8gXKxkLn1D1tqUI+dFSk
7Mh7V3cwHUWREq+JjYTAc90Bjg/wH4AyNfJVdyIjqWTS8cchRwpxMASEx1bhHsk7fSPL8dw6QOUF
8TlKlDB5Vt0ZMsqrPk4Xkh1Nh2LQIg9R+S2UyGn+5veYEZFpiJvB7AR0fTpmQp4LXWvjY2Had0aZ
Tpel2ZWXQ6aKmxyv3J+83MtvLy+9Z5sE0kAUoRG/r59YoRwY6jAhtTjDY4yDMN/Lg5IdRT3lx2lq
gcJKFKQ2NhXxFj05PdcJSDWe6Av22kDR5rSnJp6egV6nh0YogYUi4yD/aIpIYH3MZhuwqOnRzkW8
VHXsrmy/on4cf7dBgkPo1SA37Qhn5auyyId3sBZgAvnIKp2LUdRfZFxLgYpzBMlgssoydga98fd9
qszWLkwa3BeREI9qtyrh171vQlW/MhKz7q5jDHWjPRLfSXMjMLNKnbaCp+GlM0ogju2rGao3RtKH
d0ZM6eBGRSdtciMWje6KSsXCA9HYX5FhV825PzHcCP9Lxa00SmW571XsNzBQHY7y3Kro6AN9uJTV
TjZ3TcVgLNK4wzmO5GblKLDqg12T+Sgo28kYnZHDs64KJfa/Cm3yY7KUvXqGxYL/q9KNRj/gkj59
STvdbL04TayerxMH91IOzMFvOvTVMwMv6T2qlX3iRaE8XYB7xytVRTA7dQvE7oUXINheHe0SO1Cn
rGq7doPQbJgQM8HdJ6jQxz6iVY8LaTLDYHdTHas2NzZFpGLGZgzIcpuz/gUDW4W/0vTZLxh1yRVG
yyXeklrrf6iqyccqNfLLPc6mSeVi36781AMsnpwUMzEcXpRy3im6Ol5Skce5Mrfz6aeE5ysyplkT
I+gcZr7kyHFavW0nRcaVaSh8A7G1vEVEdOqK3CtQP4Pdh9tE6s1pPt10uujwU0ja7z4bDG8GPcCq
oJrr/jaezOImLH0sotthzAztWEHXhgyvDpiiIWpsWBe9idL7cYKZ+H7WwVVezuEg7USoYJldWygu
ukjIWoe6rG6FRLICLy3uvLJq0WGvjEEMTtk3HWy80ezdir12A54KxWetzbXz1kqSTxPKqN9S1IQv
rXEMPhP6j8lOl+Kk2RHmY/CDfFd2G4hW0hwDLbQv2WRhVm1yo0do3bc8Z0oTuDVqqyAIWZBt8x3B
KBMPxFBJI0+LRXQHB9r42bTRpLi2T37b1cuizN7GqCuVLI8a80SSc+mvoGw41hp0tk2sOLLwbh6D
QjnrS/AzH0sJ1zmEPsWEXVHbJliBpHX8wRgyrQUqhI8erzcNj++OI6VZ+Ki57GKDhpJ3ZcjzZWAi
Yotw98QDKcghx6PeiCaMrdcSGsBRIHldH0qfEBoNFM/vTJBABVR6HOPrdkIDW/LLb2GP94kXyd10
gJqqIQ9Pij+F8k1i8/3sK5LshZbA20PBLOMoxqIG6jql1qe0ytCvJtMz63tbn7twJ/rE/jR18ogy
bhWpaP0Gsl66hhwkrRdqafYRtxLolK2tNEiKm50+An0Jsx/JOEUf0mg2FjARGx09MzNLPVNk+q8U
H94EkeC85N9ZSQVM840Kow/mIgBpbfnI72sJRwnuxv4P0eDj7E5hHPWO3BZpui9Fo5LaU/EdcEwR
9q2nF+r4I7YQw9+XkdnPbo0ZGQ4nflBDGwyNdPiELyZVAa9EbNjQ3LRvY//CBzeDUnkQqpDlEUUJ
LwXCKr9v4P+NLEx5n39o6/v7ljTM/xO5F4o0//HP3MbT3Ev3826Vq+Hv/066aNYbUJGolOokVmAz
LUja3zkXVXlDmMLbHdLsEo4vhKq/Uy6q+gYcEuld0jUWgPnlbfV3zsV+o1v8w+eQjAGGhYrfP7/X
3+mC34mx/ybn8vC6+NftiyYT+iIo3IDvo0EAxasyAP4xSYs48pcGc3pxG1Z9ZVoc8XEs1xcW2rG4
1MtDTZmizeemrL/p7SCpEy6neTbxRokU2cVV098LebQTYNVZZik4Feh2ONuHRp9TSrClprXqlQYO
P1f3fmSh1I2vV4z8eEYNqUH7AxKPi9MMl5Tkt6KJLzuOZuE1eFWpVzG1XT66I624GDfgPcIFVokM
a89gbCzxPfDDeEr2VjHlDT4llsYlfjSTWuu9ChMx7BSEhiyYFFT2YmM7ozsf2aUtFwcLKdzB5fE6
RsG+M6aU03gORhyGHCmJzfNEYMZDMt+f1BqxgKpq8Jdf5vJcImYwfsY52erLwqiNjosMZ2KsVlDg
jvam2mRYIM68uGAojTGKVHkNP6+IczTVZ70jkDKLGhxgyQpp3cAq28uqCObKWSK/+r6Qh+EDF11S
/tIKKtueNiNqgbsOz7bqe9zNYXUlgqBADYpUQJ6781QnhoPub495VI4uIo4VlVXOjomKuHXWNrGV
/JoKPVeRmVMDu3srN1mX7HAwKwJMDFIuexJmxWdfaSHB4Q/Un4V+jhnmGHAsOnWaVtdd1VvCGW1Q
7UyZ0X1szKjV3laSniQAmvNOuxwzq0OcCnt47G6rERZkFzTChZeDh0wSzANfT03n3oSTBMX1kOa5
+tNoTTt1S6uusZ4g7C49GC8JV3FPVvA8k5uggEzOXwwQUDLdyi80yyXoiDCgTbSgOzcIGz9bMs4J
jh6r/GZkKCWVXMgF5nus70IUoAfsJjFfEfgLunJrMZjYd045RYuZDsOypZf4a8/2ZwWfdtOD026W
OyvRcCpJZxAVo4dNetgVrj8iXo78vh+gR1/oKSSusFQ7650A62nErmpJ2uglWRH9HHwtHA6mwARN
PusVY9TugiGptC9yWQT4oPYVdp+xa8/6EscVzawBhMf8YMB9vi5wFcJcqkAUtNRUD+EK7V1uj5W/
q2cL03QFWY4Rm4uCuKrQjRxV1AjXV6qedjkdsCilkkclI7zuFKP5qXc1186M/jTy57blo/6vlZgi
YtQStY5C8HXNrh0/sXIZxkHGFN6JEHQ2XMka2ndoyPLRaqjyw7j3a6SP+gnksd1p5VeqGVWzKzrV
PwxSn+legNLgtzwT8gfTn/VvszyYn4glMyrCo5ZfoJZWKEfLBJ990YVhB1iwVCPLaQzZHrywE6PO
LolZbCCBSGIZNQRix85abfYquMzRudnKON1YgyjOdCMtRgfh5/7Gyuz6S2osvmrlFA4K4dDEt879
hKVihkSWlc4x45jylA7HUtan4qKeKbGaA+7C34jEuXjh6Gj++K5FBR3LkpICOiYkQ1Yh+z8ilHre
ikh0e46rSfMwnDbaDwV50/SSKGxJWg9zkdluUKLlh9exiPUYeys8dYcG7xbFnD+3Ce+XG6m1Qa3g
M4OtJGhIFT+zzqnJ3OqXAXY7KsL/au3jFuGrFc5pc2kEB9VuiHFYpYksAwAbZKU+GxmOzBt6/P92
EV6e4q0UYCx4lhRG1VxidWtJb9m3oXk+oEqCPxKuFGPtSmYhCxdzk9qa3dbqc/yqU4FZ5Q+k58L+
22j7yBgZg9+VbmMXivQZ37BYnUIswFCQwEdMIofaOKFulsp38nbWnJzlsRSomcCdq5bjoz2Qlfk4
y43xLgoWXlkbmPrHQe7N9CJoAl07qKKv60OZdqMssi8qZhC5a/dSrk2ZGyLrEMofRLB4Yupv0W7x
Z1zJk/Zz3CSJdNF3atnd5JHglR+GjY9ZORsm/JCFvVZzKaV55o0aRr5oENh4TZp4tNv7FOOwcKe2
CILcBFkjm65l++17C+FNwqjOx3cdg6R4PGDn5vvYhA3ZlY+ljOXluqzeWXIa1nu8UkdsJal4XjUw
IgsGbk5iNtWyJOXIQO3cNpsKa2g8WtNLoxpiXLV0IVoEMTVcUROMya96XGq4UBujRbxIIPXzrm1S
fzpUaPgPqOSSl/SLiCpvbBfDdMatIBeuLNrqvhGi/IL7K7YKth2bl301lZcB99OyNGT5HFMyAxpm
JNvxccbNpXbCoZnls0g03KCoB8WqR7gdlHuyWCLYh10qcCSJUcYK9zMeoXeIa5Q/A3u0kkupVqvF
oS8vATjiyN3gZwN51uGlzmMpxeRTwzBbl8+HqYhrLyq4APAozhocJfEBJAJeXBMsQudMoDw1WFiw
WGagvI00hA0cktnDNypMAo+72g7TvZ+Xtc3j2iQuDvs0kF0UI0nUTqqfnOt4/Y0oefEaQnhR9Mek
xYp+H8Sl8W1EYQeXuzQxy2oHEqMt3bGQ6vlI+bOdb0TVhMIlracd+g602DkLauy8yh6xhK4x5P5g
obYQYVEhhz8FvtKWKy0ePioWB5ZX1qpV7LWy7OurDhtw9ND9m7SaCz4yG9Ir9Fst2CfSlN/h8l3e
DtjrWbuxhwCXOEKNcg2bFRwyFzMWZfo4CXzBvRIul3T0G1V9BzFihHiJvEL8Lg2TmUJLy4vWJQAJ
33OSaF+1okuiIxoY0b3BLDOgGZq0X/pW1buPOfIO3UEScYHEBmZn6jmUg14+4EjBUx7sycwZZGcc
i6ZeGcquFVlVSu9Ho9Ra9D8UoQ6uaE2suwfZni/9OlK/h9UYfKg0zDQcKVTkHz5ejxj6pl3HbVOg
NL5DtNm8UXuN9w22EOZy8YX1rRgU+WeNOUTv1GFgMq+yNv9IR5b73jQyzMWxbcTwLDRz8y4ZSUSR
xQhBXJGQ1N7KrZEww4jg9Shwa8mwQyJDPTMyBgJLFT3C/SbS+8sQPfWQeSsR0cFGD5BPYRNUBHFL
rCjNpRLBQw4mRMj6JuI4blO+fIwj1/cMpc7Wwf6nvbOVoj0XKE58lvq8uIFdPqn4zid6zClX9JcR
9q2yw1IkzNLtQOS7qG2R3M+5YXHnlrNfvWGEF43Z+r+asZeBdoZ6eZh6zTiIVO7wjIzmoXIKK6jV
s1bq5Xvg/gIDQMozn+RoaH6Fhl34n6sa6x5utjIbd3afhOrXMVWz/rZATA0v5SDscvOggtaWPSnl
vaBtpOFOk3DLM2ARWgLSYUErhMG1glfYfWVEEp1ycKRG8ca2yjTdFYrcYCycoBXTVH2tvLZNSH+8
PKhDU7UCDbRK/C100d5qItMxcfF6q2uldZgTadxN/jjvkrRvdo8eZc/USnlpPUo00kfao9QCCmJp
kArgaaIR06+YS0ER8HCD94L71mWMu50Sz/YukNrBa0el99Quh9JNjPiqJPhD66gukwFgFRNHr0Ef
GIRPLTZyRM+FkHe2aFt3VPOfL3fxNAm+NILMLqJZoKsEmbc1awZgUx6OHOaI3enCLSdR6ZzBsrrD
VafY4Ho835YAKgAVFSbqKg3uKzFuZRh/Oh1Bl9cGUva5Gmz5oqvjbks4coUr/t0xnYYoDC+qRfLy
ZR4VKySlGuZ0RJaSp2LqisnMiVszeT7WVdW6WZsOu5Ko26tGlJPMTLO+S9QQd6FWEXAuNCLuHf0z
lgHtXUkm8Hym/rpViz+tC/z9HamqQZxlCthRp98RJyCtSAYGPy6sYtdhHnUkdfc3mOf/Z1n+XDL/
/32SxbnLg/Tu530TnsBb+J3fiRZbfbNI7gEUxvlRBdrIEfY70WJZb4jUrQXOBZUR1w9W6j8TLeLN
ctqhn4fsKRVYhTlrfoNbVPnNguFAvpz386Lc+5o8y+p4pTZpI3EE2gD1a77I8t0eL1/sTJcL346O
2NDp+2ac4kMQaiaArDw9BFqyxTk8LeWgPAQ1D8cR0HIm3BpKSKft5ZpC2j3Pg+PkW6OrK41/i/Fg
dgZ0L76crFC+wI3Sdx7NxzPn6+pAeGgU7S20P+Adk1Bana8qbo9dT97m2GITeQFZNPSUXMDl5D/3
Lze1OsqXpoi2YRnjdgLdd13vzfsaJxqiquPUZfEFj2fJC7Hn5FJPkn1NcdCJWrM5PPxXaMnDx5eb
X+F58VQTaPUjMILcmAWb21iNLzbYVtu3XXOUMEWuHLh1PNeGiWreTvYL/SYsqvgmrhMPVKS/yyy1
BZvQmdPFWCTJFoPwQdPkUQ4PIuuCV1zWNxIHAIxX3wa7PeTokSs8UlnSZ6f8v5SdyZKcSBelnwgz
5mELxByR86DMDaZUSszg4M749P1F9aaVv0yy3siqrKxEAI77veeeoU8DcuaAoI6daVB/WX1WnEcR
tN/yQXwyz1I7GpN1I6uFycqQ+NmDtSb6O+AyPvoWzq10zFiAvOBhKw79kgGMpMIj3HBWho+3K4y+
c8tyPtdNpx1ISJ+qyEwrwD1SEy6Mr/R/jCa/vG+eN4Jg5q3MqbHl4RP6fT07pb1OFUlzlPsDG39V
W1vVrtqdmcnrQKEla85XmX1T5H730Vi+3P3jhX9Z29cXDm0bs0gG5kzl7S8waTmNTjIwR9gnw/Wr
KmfzeZBa/l6OTCAybCSnEONS+wTpK04xoNthgeMA682mS++upPHoucO8841h+sY6qf6lC/uywfz3
+/D0M0CFIVow0P/9AVGnQlRkKe47PyOUrW7GWDqzu/cr2Ns4rWv/mIFb17/w65rDQRDB7H/f4dcv
UChlwPPL670jJt8IQfukFSsl5ueqv85qPDG/tMSh6uEyGMGNjgqavJc6PfeDLXdl4qhDWyfyA0hM
u1vVXD1WzqCDOizufhmL6rEoDfHmt05y8ORQfFpGpaKWeel3YjYJ6Z0bNekM0UbrxZYS8ZYEn2Y+
Po6bLg2qx7+//y9H+39fGI3o1T0Ouq731TxWGyeiE7Ws2q/DaofuAMGKeCwt+vtVvr5EvmNCh3Qd
YJ8yh0Pj95fo0/OSq9pWV+w6/aaRcCkSJQ9jvzo//VL//6PnwD++Xo4a8fpdobD5KiUkHKEjqpHL
WWRUXso2P/LDZjrk+V/+oF+Oo/97Jb5aKn3m/6hffr+xmkI3JaKm2k8USZcqaObnwtWrx1VjPj5Y
efVIA5g//P1pft0zrrd35TLAaLiSCb+yj5BQEa0Jp3SvbJV+qGLy/Y1XdmyNBcFmmFJmrvWyBLN4
K1XFrtY75GX9/Sd83TWuP+HK5sEoioaDjev3+9Ym1ysQd4t933panDt6y7oZmnyBnlf/yxXwD6uH
N4nhhwMxH6bhl4uNOP0zh4VuJTSverRzEnVVPnm7lmojzCqlfvz95v7Tw3/ZAq5qKRgb8FN4wF8I
gK2jF3kX1O1e7zpoV/boOYoRbKtQRqt2RAinleud4aVNnFEHp3HS+vmZSQre1WOW+8Whhax2aZJc
flyDqT5qUxA6nQGZb6fc1c6JrcTb33/0H98IFTpkExb//9gBgU2WrgmetF/ylLB1jcok8armFKR2
9/T3S/1p0bv0K1ej7ivp7suZ1RALKztuiXKoTy7EcxuXQc7TUTM7/2iTv3rKrNHd//2if7i/q+0V
JG8sjd3/MWdYJ7srzUZr9oDs9tazmuQCSOvuGyfR/sEm/MP3hQXJ1XIC7jel8tfXny1dRWRwu0/U
BFeodoviXFswa0a7k/eDMpaDaSnoLM7QOufJr9N/mF396V65Or381RYQQt7vX9egr96keXjc13Y6
hLXiDo1FBLdD3gb/ID9f7+XrUsf3GrIXoSjXMuv3S1Ggu9fNst7bnFnHubHkUborxZKvr9ZLakqv
iH1MkhgL/vOV/uE5wzdE6IalIaXuVwetzidR2Jlcsc87fdxZdpI/ZN1C6PaM0udSrDBAICKaWIst
WKdLEFkO/7+vqj8tZXAFWGn/kR+/vupVEuQ8+o7Y25kOuQYm62FSib5pc3lfp5rBfMys/lVi/OH1
smPiZUZ7drVZ+lLV+iBWeifZPFOCvW8SbaTE9syuzuLcTYrt3+/wDwc8ZBqQxGtc1f9mFAk6JL+c
/HbfUTzf5HX/PJK78Y+i6Q8XuUbXoq6A2c5g/0uRVgdW76x1xo6QYlAUGkILCpj08l/Jd394cijD
sGJixXJXX59cJddRE9ok9jP4z0uZS8k0TOhzNJYW8Zp/f3J/+DRAf66ES4QlVMhfbqpvp3KcmVXu
aZnMXZ0FuRkHUPZ3q+vXp0zrtLtkgE0XobH8BwL1p+cJGsSAnJvFMuj65fy/oBBxNhBhmn5fMaeP
+9H+0ApOvb/f3x/WPqbEcBNx2/X+9wwPNL3zsOur9x15kDc4aFkvMATkkdjwfCvLbsohE6T/Kl7+
cJjzrSNB4844qr7W86udkUkPYr3XVGO/NOWi3flEiTz5VlvsC7f+1xd+xVr+Z4ejsULEw+mBRPVL
9ZA6rlFXqwsd2LJqdz8vI+ObIteyX3wM3jMbQ0AidhBMz6vwk7ugmQJmf3k7jmHqFN0vYRvV41SY
dAF9s3g7jem7H+Ov9OHYObV/6ajJiigLGOr7XWBtLLgm+7Yz5ROFi3j9+0v7wxcARoiy7Hr2XuWC
v68M0jOkshu93ZsCG/dQQACJvS7RXlVh/AvY/cO1rhvjNS2LdwUY8Pu1YPAIfzFLiltmNTGTiHWL
c7fcBVcs4v/7tgjO4QRCAMElvx5Di351VzOhHv+HeDC8nCM9AfW0IcDs/36pK/L1ZUGQU4D7H4xq
mh6qmN9vq4aCN+lzwscF/6MLlWtNtK+u2Bl9pb83Chut2EZqvd6q6uprOSy++6nDEXiU6IjLqGKd
3S3+uJ5hUdTP9gq4vuGV5FHWau3H33+teT0Mfj+gUThdK21EbGx67peX0NmIJ5aM/ryemvQkJkt8
r7xKOws5M/Oa8jz9ILOyf1JOB5u+NBItantzvU+9rLstVjtl3Kyr+75VZVR79CJtNWA+4ip5dPPR
v5/8Zt4xryEyJHHr0+Qysv37Lfw3APj9Fq7jECJSQbg5hr6WM/BdNQpWv9k7JiPDamgDERXwlZlz
6iAtbD83WpMBKakMylJqfCxVsR7+8SN4aL89SVCk/8IOERZj2Onw6r9sqn7TLiJPjXbP0MuvoqLv
0ux2amzGP30hNnmhDbceu1O4qunFK0qPpPk+12NnzvJfZtm+zH1bdBFwnHocZi3nYyhUnJbtDB22
L6BUZu7JVtXtiI+DtuYilKmz0ybnY8py2FPjCTQt7uX40GXp92bJnl3vurys+UCwxC4PYG90GrlY
bgJZwCpPelNFa+lFejDE0Lr2I7nwdtbcCqM/p26xw2v0GWl2NAbv5nwdnyGAKYv7ZRpPkxesh3aF
HZxNb9B24zFYb2G6z0XsNu7BLzwvLPUBbGs5rH334msiFBODFcjA0sRnLegPKtdJrjM3zAW3RVod
Rln/HBJto9dYcMji0DjZhnntm4X+1s+phgEvsoq0IFFGqtA2mq/nzKy1PXPC0+zUe32S6cbuk1AG
IzraQlm4Jzrvg8EcVqzBk60ncdncWVClS9olxiLXkb68yZWR7ptVOy9O9mDDa8e3r3lriiqch4L9
N/mwvO5+WchJc4JvQBqxMHUGsudSJZ95TXZ9mT51C6wv24TFum6N7jZNzdPo92/zAsDiDmCFmHX2
U7nTimCz1HlkaP4mSZPNsC6nXpvLeIULNSnnKBqxy7uHSZyk7nzDfNqG4QTL3Ln1ocf1yyeeCJjh
AE1HrjCPrtB/+sOv1bSOg2SOvpixytJd1cMx9p2DVzgbt5GnPJjhqln+izAMppRAvCt6KbNqPZrL
8mh0xkM1YG1J+OgGKsvTlbnAKmZ+bYeW3mSh3iUNHLo1YiDGc13GWzKRn1OWc+UVz0MvI1WL2E3K
Q00sIZKEHyqtthB5sGKYkxuPOfAq3WdRyk8z62eYwB1Jd6m985wstNxiM9fyTdPRKsyzjueN/u7U
7Y21jHS/CaohcSP7Ey45dMRBFBCmoxVYxXpDlFnOeZVY9TYcs417SpV7sWYSF1p8ElyjOHY95GeL
wncMnuE+RUlhP/qz5uAl0VwClNFxWc6MwqwCu4t8Y1n9G6FUP5hFXIjGODVCxqoKGKGb9Sn38osD
nyRK62kzG3Uesk0+F2v3qE+4dQTyx2p0u5WaK1LJz56PC979xlB82z9yozzZThnjAvhS6N+aoIxI
Micfd94t+fgSyAZhjPywODbC3O4iaFO/pC8PCSIDS2s/s9E9m0kf1z0Pgfggfew32jjaUZX5p2EZ
ztkw7lM3ObRlD0tJVv1pLLJtZakL3uPPQePFc+s8Vc6I1Q+heN51BwnIIhrNHWmDXGN8aDgVw3pI
QyWmQ6v7MeytsLH9gw5Irg/Zw8oDRN5wgr/A+DIPQr/ophg7EPFmLWSj7KqWmLpIwlmoqJrF0G37
RFyqzHkzGzf0qmLTXHkojXhAbImqFzvwuFuqECuGjXSFmoi1q8LEp/ZgThHiTQod3nUfKy+vo25p
b+pefIz6VL34stvQ0W87PfiOlcnZ7oeHTrb3oJmup7SoHu1pXyisI8fR2zXWTEaHOjfLWsNpYAvS
hvS2Ken7w9L+JJ3kCXHrjZPxg0W6X5390HUjK6ps41WmIfVymIvsXi8/jRYihhi/ke+xl8N8vyi1
FbX3rWBbTQKUFEv7g5y+fg8rNYnhrUH+szLn1Vk947CYdiKgz54ElM3banaabdApQjtr2WHCVDvJ
Rkcs+ZSOPWIix0nNWxRF/OZFeh10mxX4dtdNqv1AnFFocZu4aC1QP/Lp2ynexpBvk6D0ng1bjSF0
+w46YBtstG7eJ6YhN3NnEDKJqKZ6zKtU+/RFYlGlFNX405Prw1o2v3SjNWO5eCt5BwZMxjIYIuGm
JqjqsH7X5x6330K3QyJQvBtiSFayHEfx5Kz9Z4Af+gWnNX0PtizrkAG4/cwnynDXqjL3AA9vvHS+
tg67q5jokLDN3qZZV+1NNCpQr5pEe+qIhvu2mJ3phK2eu/vMmbVfjinhlAaKzVAv80WdnbwKnvLO
Sm6xWa0oXeym3Zh+74tIKOFslZDOutHWwo6LQcB+SbxRXci3ZYN3h2T8HsAo07fj6GTRLKZ32c7O
x0Ju0RIqvD/eYBTmUFU6bdgASJW7AUIqGonexY1xksUDAEqlwOfHN8ro+oeBMcSBcYN1JoFevGAE
jW7AGdTFbRCLhKVZ4qfjT9n3Gv9w6fHBE1Q/8XGtAbJfks8Yf2vGfCun2guLuQr6cF3wK4E+IwMr
rvKq3Wa6LtHd5mVsrqYd+TC677SukeecZu4VsvdCBnaSH32VtAeMmvVtU9v+ZQnqxmZDVP6ba2v9
YZXXvUdzOU+n8ZsnMHhxay07FhbE7H50tomarX3tWmAzjv9oz+13T6l639AUPKqx7J+cAk22XMEj
B/IgLbzf6vGmHnS7RLBiZRtpuBxnfWd+gF7J+8wqyTof7fLImI30gs4tng3N0DYroOZZT5CR1MUT
0ZZFPOSTOjJJ6hsYXFMVN4W5hq6xYu+JOJfE5WTNoracOx6SG+TZth+KZZvA3iTAjWiBEMZPDaNQ
4Uy/gdkqOk67CjDNX3SVwFmUFSxobYds0/+Yu7wE9bL9rdtkcCTnxIkggkB+Xf0ajVaVnoe102PP
y+BNZbDxwzWvxjjF5PWwrsaC6zak2hPBKFrU5PYQGqPjv49TQd3e+EPciGGQEWvcONQUgVrI5qu9
+Et2UWuyvvbzInbznBs/8y5rfiWpkz5rutt+rN19onkmLR9F9M4IhnSbCLu4nddEnL0G+RkbBtb8
EeAX9qBux797Ux6jImJzwR3l5pqY9QHfdN43WTofJ2rkB7ykU8ohzdyM1dQcFjGvR3t0PTI0HDqi
SRjUjmo0f7pDrUfUqwli8FltncZ8lbrF/E5rOubSPXFoAUi0vpxKz4bLuKSCx9W2YqAm6bznZNKG
V7sE8UsbuEobZ3GaeguSMu5nZS4/fG9uJLkMNLblpHfVxhOjyxkA4z2EembdIucixdWp7fm+SYL1
dchNY+80sxnP3jCKu9xqNEpblGYfRrHkO9Lnsw3yn/pFZJyGs05MXNez1mJ7XGGfW0lfRggDLBmN
Tal2WZMXm4Qie2/T1x6dIJFPqN2cHo0VrhcsYlPcOTB7NWRFowEFEK35NtVVyWkuVw/twNQhdKQ1
Ds5zHdRbfVipomGbPzkioFTiPZcHXp7ZbdtBjLu0rOtPF9zqcbQt60M2vxBLMPxc7eonYypr4+Xe
qZzOsDLHOChs515abL6zl3hRtmptVFW699hha3VSavBDD05dya8Y2cwh6yTf3VEGt0oUzXFqx+6o
hK1h4efowzd3queLUSs3csbs5PRpta/nQo8awyq3Vs9BvQTeFBkdZt98tgPcVthd62pzr445xCgj
tK1Ru/YBJtb1BKGdfJ8glJQRflTuYy6HoPxWaQXFsmeqvWFP9YaFL+qwU8tPRxPDRZsr+7BUi3gj
SYNxbjYU96Zw+p30PfFYmc6EbbyWfZKstr6QC1ZtyDjYKdOs7gfPfpF9RvWpTRNq+Gt9mJnzwu7V
JlTBQ1lwpwlI65td2fZl8J30WFuDiyClnEQ4Q70+OIuloyJknFdE2mqpk7D7/KmpG6MMe6mVpDLZ
0223wIQ+DorMuQ3/gxOb6TzyErIqRbhY5JHVD+6m1lpONvh5BT/JyZ/MydO3SWrNT32r+bsk88la
chhve6a40ezRCEKC8Bh6NrnyH1evdZeY+RYizMoV/lPmzfV9qxLRRcLUsnw3KQOgQnrWz0zv061d
WUQ24R6e37uGA4u8zjojFFfxSbIE4uA4lCg8/eps69p+YfL8YYH8H+Yax/qwwrxh5yZT0MfZ2Ffn
cVnlJ7GGGbkoEOPXuLI7AT9hAqmLUy83NzN1UFSnVfOLpG3jRuDx/TwGDYoIZYzpeaxyPPfyqwen
H7TjEMvBFe6mbdzhfkyFuUdg0R7MOl0h7OXmacGRkSggN7sRC7qiAAXOqa+5TU22IGVQ0+Dru0aP
L7v1XQIJRT6FebQgk+S0tfQynqBYs8869QPxK+bGdjLM12zRrSc2rJ+ZFTSblWrlhOyi27fF2Hwf
55QF76WxaBHjKBUEIXqt8ZxeDT6swqpuKbnSDSPBJfLnlpxb2/ooxql/1XuH3mQdjG+59LW9SrwX
4xq555edGTJQ0GHfEnJ3yOeAKratywhP/gL7hDbbpOOk4gTK8T6fliA2jMY6J5QI5jTBDB2xBqPw
NJdwxD2FJMs6iRa2/UcoLvWuSPvssqqiTPnPY7PtvNG6LcvMeoDIu95gJg90MQWKmZAXPPQikY89
XBnsO8x5DNv6qkbRF//A2m9fM6vXYjX1yQukPnmvTdDLo7z12m19fUSokRewkgL5a+72e6+fUnib
3zj92MUbMzWebKNcQYAWGldmgYAIhMzml1S6B4OHfNTl+t3PzB7vF+VvTVnqe6NpcVabuirDgV7v
HyhwfrmI3t/HtaEPyfrXIZn7N68PPoAVsBf02AMN9t+phNVe98Z7ojvtncW+sGnSen2APPuiTUlC
4LSW32cDerhQFOmyS5GghrXZrJExuFM89DCEBhOMtQ9UfdFdGWxsl4jVpKv7kx+kzjZrq2CbJlOE
Kqw/2DR5F/Co3cIBC/3aWoxt3a3pa+9r6WGpgQCs+omgMfoGqcSRvnKJZjtpzgG5z9dvQMVdYn8M
eXmt7WZ3E5j8QbG5aWqRv+WN6x7pcO3Y6N0Ek4i1jbs18zExktp27idgBReZS5PPcmPWzbXQ7C9L
gbqr6dVLoI80KpYzHPVAJ0JANxI/Moy8KEPDzQNwB8QViObd52KpVwJsta7IIAILm8/NCCJZpsGm
GTT3UlQqi4y1HckH0bTdmlvIcsfauxT+XN/OhSN+iKZxd14zPw4owLfweXUUDXn9OkzpuJtmpLpm
Oz1B9DeZ9wvnpcrz8kL077SR5VReUuTKsZ7vcxtiaKUL/WBWk37TD2rckeU37LHxu7LtfWRtmpDH
lSbvx5Rb+la5BS7jHTr9YPDnZ9tegojnLyJP2NkRAtawaTLrPadZRYpSrZtKTaxwI+lBh9t9Xxdr
VDg5p6JRAUEoFI43wYR1Ztk7w8acOvvWby3vYGTVD0Pm6kUlnb1nRx+PSa+YIBUG8vDBST+mxSlC
t2syKDFW+QJWM3zvNbe9D3I3/2aOemh3TrMbat86qSmRMaRBdHhOMB610WiCfd4AK7f2LDaLsCTv
rloREGZj8wvKMcLxBSPWYt1lAxPHXN/rZp/dBG7WRXbKoatrIF5aNnRHzCIaZBvJuPWMVo95ZVWU
Ca2nBFdGGEz+zrrmI3I4+LD1RgoliV48L52NU/RhUSIGMMZ5iTVkW1vi1IvIkoF4mMsq3aN4TuOp
LvsNhhgY3nrsPS49DE4HdXtB1zdvSt2nZyb8q9kaquu2GtSnrdYj1ghtCns0AUU5XogIze88d3RP
wPX9FoOGlXXqHntv8ZtrNmR7ayAgvG2oAPcaVd3BL/GmXJSVbGWXpg/4HqKYU2AGyvf7EEpdj2Ry
9veVJhnM6gKsQ3Z66CfruWrzD33R3Zuqs8f7ei1uxoYCf9TWT7tTReTV5cXPr9q9yTR/tdmYRUPX
LPer51RbNEbuNytftFPVtqsZLvPgIDFyh+dkNJtz12ZLnDnNjRrHd8bDIrSl/tqU5XirDW0VD5mp
haZwVUQYOc47hqzoZVV5L8aWc5t5KEpz4zvhLASl9ok9HLGTyGnMu2Snm3nG144BQWYnwctkmMWm
KvIfpTOt504yuoraYvUiL2cObo9q2TlrVn+O1FZbBePwYJiiuJsKEpdMkz3X0ylWQuACmO9d3dnv
Nio2SNyVtkkMs37WpExOPqqZbZm4CxkWMPVtlQyhOafLLWS2Dz8VSzysOVKRPvM+yk60EX2TsQ8y
234acGoMURySNQB2DtyCPCbM3crj+CjWd2/gbRlCrWGKvcBzGwRnoxwApb2p3U1yVjeVvzbPdaPI
rssJxRqFVR4naFEAOosOIm+6T+6Y7JZ2kofAztwdgpP+uxpStdH7+aatuhkfCxa3MwTi3kWD9UOv
uhfTnprz2HiCzBF0d6s/50c8n5BUedKLS0wzpu3syuHcJ618XEo1RUNN/xhNqA2rUGBSdbKSpYwI
Kvq1EokcDmhhNkbl6oh+x/qoJ4zYwMLEvFVWZm71el7josY7xmjGjfAZaZiaFYTpIEHZiqHcm469
/pqpSM9a4hmbaU0uWm6pR8stQdrIR9nAoNdjaXjtp5WkbWR1mqQ64MsLMt/BjIBZ+V0BUwyuIbvj
q5fP086xxXEo0SWrdAI2rub3oOx/Znnhbb2egcLk9MtWXwN9F0xTfZzH1rWRd7rjTwYfRhNpaTs+
F8R+vlZ+0X863a+i9+g1nVbfmwnTAqC3OiK/pX7DfjSPMc8Zjv042ceSHMW71Vw4Qia3URszCeQ+
KQwfuFOl7k6vDTuar708ErEWKM9NHtKJzStJ12qfq6Z45HSd0Xo2SVykONslopzbkCj5FnNmJKFx
qa1LCXwsKRjbUrwn9TSDrakEJKrMNmrIMx6rsRxxSvzobdM4ojdOdmXVMTaAhXu7NHNQE8umn7FI
Ss9TWxUR3LU22PZ5VyKbWPts2mZ0GEZIGa1xjjoCWauNrnvcuF0L38KxF0TzWIboKT+oE1MszQW8
rYKNgZvJtIY9LcgTkHGzRbkEbl6WdxmWspsWdeA2Wxno2EvJVAePn63eotiEz6tzcPjiZa3Jpwsp
ZucUA4+itCIcOpatq/BtCR1jMBbA6szYDHn+AGbFcBjJt0JjEqWeVwrK6BlPNXfFIYaRzJbLTDeJ
L5OdUeTDzZxUOuLh1d5UmIoYsKRxpikv3pB/R3I9hLadqz2zJ1x3Am3TrS7eN4kOPNGhVJ+sINlX
k33XT20PStNTfmameNZHu406fTbDNRlybdMipX1lTp5HtUMnjcC1+0WScfO95Xi8L7RxAXMvUqwG
RLYz3NS6YMZpfmtcr2RboNK2MBk3i58Ce5ydl9jvgRD1ZgoadNhoCA7YzFQHTzNOaeu8Nhj6H7xa
ihj3tufWABevbGskB0rK2OnsdVNjyvg2uoPr75ZkUhth2+y/srGJLvUS5xHYtIwra+h2FhLYywxh
/CiSfNliRJS9g/WnZTj1GciyHAVTjkRuvEAyZfPznDi2zt/RaY2xS8V3HFilJyqDdt8KL9hLOyUz
RLn2sa5XnRpWWc9ACkDMfmue+syVF2ecvbsgSJndTwGrsPWpwwcg7S0GDN6WdsrcptWscFLJ3bsZ
09pwzUB0nLQfrrWYc0LxZlO0ldbwvWSa1yLxnG0/nHmGj7qycux5ltT9zCH45CH1S3/XmDMHBqZz
B0XdcEywBrhwWDO88xPv1ClXMLUyNG8/mGV9aDSEaqHXge90jky+rV6GLBLt4wHxu/GCv4u7Lddy
DK5ivoGtdVxpkSE9vvcJ3OciF2pr6MG8yT1V41kpJztsG694xXeyfzR6u7tJh56auyqmNY1mdjLM
nVatR2melsxK0qLJv6ftwt/du2OdxgtJhhciMj3sGKr5h8rQ9bpdVu3K5TqQStp1ul01rb9vk9I8
IRwVT4WRllQTzUIvyCQB1xh3PJXupBcRWsWhjD1szL1wLQ3jc8qr/kzqXv2h124bRIR/FndockHk
9VXk7rnGhYMGrmuLs/QVxC9Crf0s9ubcfLXzsfslh7JX0WKMzcm8GruFc+H5Wqg1ZnLXTPnA0UvH
fdYHmPuX3ms0MzImx913ne59LjliipV98Ve6tKl/og5z9wYC0CWcNSMjhDkwRj1yyr45CZfwyDiX
WveEMNN+Capa/dAbIUALk7Tw2cOgy0xsVe+DRKu+1iM/dyi0/JwOUH9L27NeqqDsfpGRqL/zkrEA
MPOg30xXlzg8ioTADchP/QitXDWESIlhhMIz97eSlg78viRzILPMR1H18gapuFVzMuYYOqRma1+w
woS2MOlKUi/ZgOS4ClwVIkE6Pzerj5iha2sUBPZ/v8tKRieSotCLLQVm9yaX2SFbpRz5Uyh2vKmZ
uRPDC24tmIYXB2tS4JEgS/bL7M3PbWJW+m6ql+BY9KiT0f0PZXdJG0+3QmifuXwsmBzv00RP051X
w5jJxzGTj2MhSmNr18SO1QXz/Rgdf/XIrDItDxUGQXmkGMBasc40LI/WurHCJcHGBEkRX30yFFYf
S8m0lQMhgz+P27eFfDOpTx520o+dX6idGOrZ2Shv4IHIRfJIDZinKeW/MOwtq7QwtnAnqCxqCYun
ZHQ1hCIF3Ygw8qoegTTSb8DwdNCBJuztYEz6eys9eQQ/L7ZBXVQv+lyMZUg678w8tFU7cuLUDzkN
6sZY5uXoOsWQnwg8Dm4AZPnrSwlnc72SV3wVsE7p6JPL3LIwI6RacLIxe3tD4p5cgqJILx66mW1C
qPmerDEYPY23pB+GlhZnB3spck7Q64yb3gV4ioqMBmlTAlqSPggNoWXGuLSPXs1cP8pludQxintW
Y5o4UFakzz/2V7fNAWj8BUQgxwkgFz2bRSXn723gdE/F1KgfuF6YHhCdpX3XTBj65Ax0T6CaxP5Z
S+vGuV9aXoj2Ynrudat/7QIAi9Jo/Bd6BvfGw3B0ZdQfXNrepT7ocDrjkG80BoqS/QoGDfU4WQAQ
6CqRDtsiKyAOS8eM9FmjrlRspDd8B6qOcGeAY1PglUyVYiypjE1B1Co0Cd9Kd4M36d9ERe5cVCnI
4CBYrKx+LOwXH4S+wSXN4kV0hcNQAk9QXmZZiNOYo9SwFgzAHiDbce4CBte3OUKHuBv97BJUQXUX
qCaptgS020aozXz0K+8bABQnrw1ktiU7whV2XqyuZhEwCn1D6u1+YsBTnDORmsCQy8T2oCsI8Eqz
/w91Z5IcN5p8+avkBZCNeTDrFWZEMIKkSEopbWAaSMzzjOv8V73oU9TF+gepBlGVmbJclFlXqjKL
YgwAvsHdP/fn7xmVXXIyPzTQs3yjxiCyedDJYU7zFp4cVys16zFNBZa8YbEChbZjEuqJypE/qBPA
2znXlN2uZRMk7mzBWEiOankSTLja6Fxlw1IweEigCXPKhYWLW4gvqaGXD5tmdI+FZabDKdMG4wuH
naVym3lkb2Qj3SgEBLtAv4LQEJmNIKsD4ugk9xs1lhtnJ4/4W7ntMnFW08pooBhK+gZX1OkufLtx
HunblIc9ZAcgUdgflbNQ4viQliztgurVFRzKGGxaU/gwuGB1iy35jeoUw4lM81bfLoO5EXSkye6J
VIxy/yuGaQKL/NKKSSN7TTxj7vVWYQl3+bG/R3giu6t5tGDV21D4B64RWiA0N2VPKuBuQuEYNItk
bcu7UrFICy+W3D+MyrZQiorz0c8Py1zjAHxrX9cbUYsTx6qbFqqNeqVyJI2rR1CPByp0XibjLAZy
Xm8XXTR7xoAWkLvBiBvtA3wxZcYRMtVJopJXPzJUTNJalWPQ0KiMV60q3YTZIdfL23Rc56AbuyYS
hbaJrEYQT+OeMhc4uVZ3mGCS3EY/KL628l833Qts+yJm8W2p6djIbFewc1rcYETETlDecqQUgzIH
2KMlMK70rO/bDq7Ey0Knojem2hwKiUSxbD1o+KpmZ5A2OavGszE3wwavXk2mtRbMWDhtFdy5dtOw
4OQZ9RNnRicgkGVqrm5ddATbIlnSIKVcAwJn2iHJUQosSW2gd07FtKTTZZy6x7WV2It1r1u3czvP
LuOgh3FnIeapVD3sLH3TUxEZtFNDPYGKvQnCVJZa7RF6RCtAyKRKiMsa7WOJQyFKhtIgbJPlksOw
Mt9QCsVljTr9JrUKEJzgASKWNVfCKV81EEoaS2WmQuu0JpUPgF34CxGGmydVhDhxUHucFHrOQN2V
rXwg0IJSg7CHxTvmFjXKtDXl1FmMEodJdCifOcZPt1s3j/bSpoAi0mGgoytfpTtyVLcTHI62WYvS
wd3A+VhY6YZpV+E0TctwIjXB02ipEg8OqXEhXEsoOOzKOGSUZ8z//cThaCZFvQ7iOYcNMb5C7EcD
jbCQY/PWVcqEC8iDpuTM0lJpz7td+wb+/w90XAfPzcHGP/zv47v/SILgsan4349vefWJ/08UBxRQ
ln/ckP0IP9XrVmze/q0XW/oVojsdpl86r6g+0JH0j15sQfwV8SQ6so5/TCCGAJz/2Y0tSb9KChhy
chiqIVPh4aXhH1IDwNmB7fKPDkU2uMS/0o4NmfIrlKOBTAtEEBy7IRQgAQ2G/DW6tRV3jH/+gjCQ
qgf1AlLUyGt1u0xTA8FNb1j9/rE1mu2q1JUl3aTDmpfOklnpVZCl6sWgclcABdHjO8hS47e5rGDX
l6J9Ojyt6MnypCSICnQKyVCqsLWnW/P4saH3h35okPBkxOUU9jBL6sTULrR5um1HAYKjwUqB0aSm
UR+lJJVaAqKWUyh3vUhqVuiU99IyqNvnOt566Z005XEasO8tuPDyLOVwYhZZZO1dJbpLLundUy21
jcWJPpH0J0WQi8JrAe35pAEW8I4lGARvNkZYYh1svEQBd2k3Kn1NKkz4L2lug5yeOYkUVS3l1N6J
i9CUIlsdT4Kq3xDOVpekzYuefFYzqm4xAwSm1jj0oPFX0gymPkKABQC0uG0A7JNro3RxN6M7mSbO
FgMn9iDCUqqdpq9+RqsKAGBqa4qh986IOpDlQtAJNdjWgWG82TJyNI7aGRMKT1qROZYM942/QzI9
QMnUVPPwpYlJkAFN1NsnbVi1K34rmzR/SDPs5a7IyXRv0Nn2Bdh+DBUc+bkXdQQ2TFUBDp68Vxev
G1tyJZ1aLI3fzhIpLxAgX9Q4tsB6GdpQwNKikk4Wq1IyfRjUJ8xfnfcPZoFkTgC59ry5PUkbQGpZ
EaOeLFscTtEf3sVgy/PuZqQTBOz83Baj3Yl0ojkaTK0vUzwkrQ3LFaugpwOgd3RNoJaiY3wHu+n2
7ssAa0oaLBBG5fYwQoZjG2JqEE2LA9hY8FfWU172lOrIpggg26pth/UtWSD2bbv4t6Fs6caAU1T9
CMb8gFQC1WRHgkiq46l46GbQSvZQgGtzFooWHDI1A4IjTRDfwYE0NOeDmwXmUm0oV1tWFuNJV6YF
X7JR8bDj0Ug3KswJOIFOBwUAxgcNtcGK1xZ+IMr2kA+1+hUWxux5pwsQitk6a+5xuxl5qmFvPpVm
spyTNLUKL4YprXLBk42DR79Z/duqyeMnEiNItTVpZTzLc5YN8BpY+afEytO7raiBpWYGjFtOR2YC
Oq9UEGRIQHQwrMY8AUvMWzVT7ILQIpqLJJNLW6zz/AxKPBVtSYMPzkmLWriVa40AFOe5bG6ujEuU
7/IMgxglS7sSUzgFJ2Fdqcdnm+JApCQK9jgNB1vwqJcfFEso3gvj2ED0khXwHSnQXH8qN6VSqUWY
8DNDZElG36gMmIIbea48zqa1DkqYOqC7Szm3Ogqy/qDkKmzJ+t6On+D9A+toqDPB1A5DW2Ctc6o5
PIOhBeYi9jIoCBE4QRyDn7XXcRSexi7uBGeZs/gZ8IXV+ZtCnfZm30UVPkRJQQ3Lqine75OQXigF
CDX6emX+vKZq8ZSCGRVAzFmMHvoO1ZtkGyxO4+T9gj2X4YyeOUB8nKa0+8CKWUWPtgf6qGosisUj
x+3JGCpiAGVN9CfZAmdp74256g58hSAjK6kWCCFi7XnJwLUcNIT6TSPh9m21LFsZMea0Tij41P0Q
GjsiF3ZjzPOEQe3VoIYwDL3HuNCCNEMqLdQpl1nfkPn/Af9/+1/Ga2vRIMqh5M+8/MNzXXwspl+i
ofxYfxn+l5uRLJ3Gj9kv94d40qsI4J9f9/coQFZ/pT8Tdy0fFLaqQgvJ8lVuCFf+K+QkMHdAV2Ac
Hej/jAFkDVEhi2VIB4KBIPehsvD3GICX6MEiajj6zeDYoaP2L1Df0qr6KgbAT8PjYCqqeLSVfdc2
ptEka2RzrlzyKDt3p+Eq3AqhgrYsBPHmRT4df1Wv5lUHz2XPPoJW4XaSHnrFlm7j++w6+7FXX7Z3
W0jy36+8/HYJ6J13SMSc8pviYwmPp029hSR1G6nBdM5RH1193ZH82AHz6OqefpqjQ6FUdVjIp9WV
A/I3b+KT7HXBek6dzYHJ4Tx4qiN485mjTgQkxtldKczCPtq8EQ1e9dQFRZC7m4dyQ6if2ofkpKCz
XVyHIFvt6SK5bdT6ra/51TW5zo0t+VA0hKorXBaOizSv3pCAD7urfDJu9aC7bpfU1SPV3U8lyr5z
2PpVOASlr3pCOJ3MU3Mf3wlXEkQn69pc6Ig7jWHv0QTAc6ZO4gkXLTCcODIhYyMPcklvS4q8C77L
Lp7iu0ld7PVTdRoj1Ss8tA49xR/s58gb3Nh/hAnQkQKSKJ7sxS+6w7j6bah/vQ3Vk0K+wSVR7u4h
eZlo8D3xLr5ZT1nQBJDYOqDbwymg0xxF0i7aPSXoz5MrBfQlvu/Pg1v5ikN54lTcGN7iGwGVj2C5
q8OZTy1vqnt4DwOL04Y9RKaf3i8uWOagOk2qXQSzg/Z2sLnoVqAnm5+AmJ5MX3mRTsVd8UX+bH0Y
w4b7GNzenh6dxKEsjOwsgMHTcLP4+i0UpX5sk5MK2lD0wb2H041xH99uN5vbuaIvugpy7J2r3+Zv
xJvqy/4WmE5zRAcOCfBudvqr6KIAflWu1mWIiof2qfa6aH0BguCQfXArviS7S88cSMM80KLcGz3J
K/z8ol40twxiJUon4EF29mDcGRH0Lox2FoBb9PfiDk1eV3PzADD+OzVsT/J5eQeti7u5MjdreuPn
jJ8B5Ybqm+qsRFPIiRb2ePOqvpHuWIlB7GU+WDf2icjvvkzn8km6yz6xf3hnfm9EW5ANtn5SA8HP
bouH/JLfyKfyRr80Z/NNfjHYAWS+o/RUn9Tz8BOlExrk/mCrH8eA77b6AiEtDM+ddNmcxZvR2vQh
XHZjB20f27Bb7qF3X17GAAgku7KM2mh3VU/0kE11hUclUuzBqz6md4tToj4NGsmHjtABpYp8uZv5
YDkc2ZE92C0ztH/7iB3mF6FE75Sdf848w2MVOanbOZKr+IZfeNRyXIVVPp5V0H0B8kP8Ge0M0fAq
WMPmXjujqOQRqgVJkAXZc0U2zDhpgzM875+qpzkcz0VQPJm5vYZZsN22IaB4p2ic+fxGcAxHeKu6
Pb8bw/h96utReVajwkH18sl8n1zkSLom2Y3JWrrotyzIKInkx/2N9gbtCX8+GZfKCImKTslNed6v
oB189VYLlObO5N2xDUeoLV3WQHMklvd67AcfGUhb4vcv1IKdj+9L1NaxCgt7YbM1d/DI4riK/eUF
pKoN0Mk93guC2cmdza5cvskbIu203OThHICaupjXLhz91dX8OSpbW0JqeOLNmQ/4ewst1qNwTt6x
4tzW+ajbsJo6u6MjEJ44X7DhN2rApFyEc32z+7M7eYsDGdvZuiPA5m/FdfdH3/TMN6qBdDk8+Sw9
OdBcA2FsqnFe6dWOZteRcLudjuuWl+1TcksWKqGwwCVzDwC7xxaIQOl5apCEogfXs01w6/bX0YEg
HJnp3l0c1ZHOhUd3mJ35hb/YICx85MZwNYMnIBg92S/goR0iZA8AoVtHmmu5kFxaUc67ulB804XA
Qx6N94nbs/yy34C/sVGVSMADCSzjnEeDB9uN3xgROiI2+cmQqombntqnxP2ZmCq93K87rv/lMjnp
v9pHnJNleCfES+fplx1X1jhDQLTr0nBJDxNz0ru7D8jH4QkYyskxblJmAnQ2g7PwW8F9APrlT57G
jxmj8RYBFX/zKvtL7dTOZDd26sTBzEgabhuUpy0k/8w2HP3ZP7YsmDV3dT+YgR7MPq7ZhlHXRxoF
rzh4vU9f2rFsDifJC27icYc415lP64Hk95F5ijFUvW9iymOvZAtTzzmV0fGFYBtYY6JTXVe/46cU
o9l5A38mr1/PZjB5im06x69YQR+P9TyEmtvwd+jvo+KNyhd1XhNaLAmZy+TR4qw87PHlnSdFOYtl
dL89SE6gQMyKMUhd06X3kFWZR3zqYjqLY9jd24mnk1k+QH955OLKoOHEFR/rxZOzN/zmY/7I9zOu
st07sad7YjD6O+MpuZUHD7SnO0QVJ76P4WZNCXflU+yZHsS4wfbCtDitywb8JIp28kBfR/o0nEkj
umqwuzojV7qCo0cV83xIi9Mk5tdMp8UytXzOG5KrYvjMAB1wYhUWuit65BrZOGTmmJnjtWPMJpsN
FpCvxHeU3uEYNRYyDbgYTo2lbEQ1LuhYyo1n8TnJbbhIzTNUQJNvJLt0YzeOjsc5QqXRn85biCVg
9jZWCwPEOwT7WHrgSxi8Otp/My/LaWM4gHj7JnNPPBHEQXuTRhCiHQvV1QPh9phpw93CGhtgsIAT
Hy56r3ceKu5e4Osnu3Ze0AGwwRIh435ck0YgxoIkIzdNOujrIIOVJahDphA/IBLRcGTZWbDcTiif
x0AP9XDEK2du7FmhcMYGnYW7JRzCjXV8XEslyjv2SOLmXvp1YUq4ioUbzZ026OHojsAoczWYadl5
x5Kob7BNYXmsZKyLyBKj7s0F+mBkiIk7nBaHhWbMb/tvadR4ILXTAHMV0gHW4+rywGB9q8FI5ykr
T8Qrd5+sSIt6X2bPygHphRAFlq8rNbuagXyafSHsfUTel7MVDWEaHNth5C21Q+MjFnj2NsIQ4MPY
H5iTwzQaP6uYYevmsFVlQBsRS+ZYluCb7MytGVGFZdC7BqtKZiw3jxEN2FL35tNyr16xacx15UoX
ujIYb5CsLLsiJPx1+TYbSDUzouBMiJH8nvuog/IYDwdeQFw4fPRYBDNYmJflKvHpw/AD8SBcndgJ
MbaIaqoz4yjYF4TRYmBetM8621e8R6wOFwOXvtt+FIIGs9bwmclr3rICiPplnmTAudBEx5LuGW/q
rrbhy8xUGRG/OoRtYezWbutbPGfCtaXI9CyXeiTfWzLIo8/AuuJJ+WrbxK8rfPUlLNbheY7dujl0
KhxWpg7YqY5C/Nny6Iic3wwai0TAaiKu4Mw2LXo2JR5/TBlGwp3D63ErVASILWZ7tSW7eJN+aa7H
UHcnjRstGQasJ6+3nkVIbgb5Y0yI3d5WQUegkro0bBF07+ddv9S31f32vIZHoDAS2WSEK32I5WCr
g/HhbdYVgNN85lTilexjgLWnssZISyF/PcEQdCpOyakJyu1G4HO367m7DJfhGW0RGyLzgNYnhyBI
tKun0udIFXIvvmA3jmqLPgvMTl16Bh0aGC+cimwaZ4iSmqD1odUkgiK4Jc7JOVJQQHBoKmVYJFfg
fEI3+vHHH23xi+AknBksB3l64pbWY4J80r7X9UZ3ct90R2/3rGAkUFvDFj0Cvl72KC15caTEjnVt
Q3p0PcBTLp04UXvWrvEjVZqRH8QH46nTnzYkyW4IxLzUPyDegclRAjZoxeEUYGcMi+lanv44Y0yi
8Uyf6xPjy0JRXfl24hQCcuNuIW/X2tmTGslEcMoH9Yv5qN5lAcPDe/OHhNvR32fP1rU/63dVkHil
XxXgFezESxInuQeN6/UhgHz/CDOPOFTabc1LArBVPCcwOgcYAk/PTTqlPTuTG9ufx7AgktICfmFD
Xm/fEZt+rD8OlJ43r7gBuoGIgjP5JHH91iPMC8kaqPCL9zZJ5w+aBn20M/wmP8TwAbBO+KF55M3E
fMf0CsehjzCsJ15UHJMxbKLjHGZ9nTfw3uHg5x/V9Sx8IDxlAQrDTRwOrmknj6TT5Sij6S9I/cYh
Q/VeYj18XpnE+PPiAqH0PtLBhVHobdM22YncI1gjD7o+W2d1DW7L2h352+YeYehM2A0chE1FFppL
0DiHeKjNmYvjpehagexLUsBvN2G0x5cBszp2zgZ0GRL7R/lzFWVR76XXXfPXl83vvZjLHdFtDOiG
4xfJdQY2tlGs4h6/3oVtBYkZCveyr/tk4biNkTiZtG7ypXxTXrckUP0G53aEdQRBmLWYNd2GHEQv
hsdqx6wnfu5Vrs5+mDjzSbynxTbgc5g41q7zcXQUHC037xybBuJO/j0mICcKPYLtY3Hvp915eoGD
loscw3UcQUabIzQX2XDRrSO+g1CHr5xPJSPW47KPm8Kg2DkGiKylnWOQiM45CCDPx/8vDBl9HHgX
y6VOSiR9RHXCOXdwahxGa4ydi44bbtQ8noNB5xga1B4SG/7k0hPMk8QY+SMctAiiM/yh6XePNLb7
SIkHa9Bz+7TCBsc7cb/OeqvxAGponVhHj13EeOGUFm94u/sFsUfvmPje3JsDM2w5beBIgyP/QpX2
MMPeMcocATDKhAU3c2Y3LwMRo+C3XCj3FnwLgYvNB7hhAik/jcRTds2jI8amHSjzZZsTiOquPIxM
jNA+c9TGwxzHRYGo4rvE2903KpDvtZ5pKv6DY+zB2fHdMdYU1qzaqM5cCFKJNKvdqUks4de9L8Qp
KNA5Gz6kBrGJJze4sIaTnckFkTnCptHgRvhk4erADhOo7G4SAuQgtFkj6fALAZxaeAWJXBKRqb3f
xk/xJb70N9YtFX1vjpZAIsNhEbEODjkmgurlpJEzGt6Wj4hBhWMUE+8hIYDFFrH+JGrC6jRcSn8+
o//Kv7qLEfKyy3iGVwOLOPnmA+KEuK3Un9+t71b7zsAJVcHwBJbjdrjkD8Pz4Qakx8O/VSRvCk8L
wcbiAoZ747zan2c2N1CYr6YKxQj+oBXBcZtmY5Zz6mrhDk0JL89so8OqIQDgpsgUE2cefsV0+7OA
NZRc86S/SAS+5I/cdsRo537N4JFYIkl3uJSdg+VCiMr1HTInzuYjCck5YziCVv9wSlDx+OBxuThs
qMRo8f3qH9ENDAVH1GzLb3f3iA2O9J3stT76pEyN4eBLAyHQffrzvz5OSvApOx1mihkZcCMq3rmJ
9lOt3A86291GhoJoi0/aC5E0lnx1clo7SBANvv7Ao2MGYnv35rfCPUQX2IPVU04ZR30Nr41kxiUJ
Nuyl4rE5OGdlfk6sZAYr8U/vH3Gk5dZEiEeMzWmBZ1A42WvjrXXXXsR3+X0FFx3Sel5+WdjehxGR
oTFznIogDJQ7+lIswd491uTCz8AZxPN2TvynnEhxilAjwUxvdnlPFSA9QStgg5Jhv3O4Zs8i9sMR
EAPjLbdHiDgR/xwhnuJ1og/etD2VnsgNHYHhysBNEa4VW9JiNY6QriUsI5NDUNcqN8ehxGA/omuB
lcKO3cSfy2tyh7wSNulIOVSYmZpozHT+fLeiqPUHu/UHRjRkFLUCMgvjEj9Lt+rp4GImTibeexLf
7A90qcPI4e/uEciamMYjtJT8+k64Xcgyj++1KHvQ7pozWbV7ZDNu+P1LcTV8JcTHe+YJ1K+f3sbk
j4/ogQL0qX6Yz+1ZCpTT/tKQ30yIeXZPJsu5+VmkExiONxygCWM4GkczITGHOL8Pt9uSWEO/68/G
034iv+cOEU7TK04NSwTOoZuBI+blPc4R0++K1wKDt3sePayRfCe/H0/VDV6IgFbGl8X+RJKzIzUB
jCSy7s3EXT7PsDNHna+eu7N1W0bYd6w46XMyb8qtfB3ORsTR2zsO+HlgfeOw+kuFm99HW7yCZ1yy
zz1ly5fxvwKTwSr7Y0zGw9/+p/mFR/7b//mFas0vd/3f/m/9OWufX+M0+IpvFRrjVzpNwazS5Ixo
vATT3D8qNDqvHCzEQDiQh0Ceg4zP3znzpV/hpVMoxOiKSgcxdMX/rNCA7hAlCTTFAe4woTfQZOjQ
/kKRRnpdo4HhEUI6OolgS0RBC7DeD3upRAB2qzuyQxkOjM64SITmeXUWVQnFMusvRUxfpbOM+Y52
WzlBFl3BRmwre6qc5lSYS7cqjOpJXJPuTouNBEIbFE8/AFciLWKZzaOq08z6rWDIovl9VUX1SId9
R+WliKoEUbmog2Hhv5L2A5leAWK67I33s9YWxCSzJN2lWYJE7lgM+X2iIBVFc3V9ryoxWokV4p0U
SvTuxYSO7aKUinpSBnl9K6B0DLUKLDA0hAF+XnS1cRE7rn/LeEm156qtH0nLiaqHEganYkhGbiRG
ksNDVgqf+1hbnsVsbg/w8uprkzJ/ytWZ01MSG54GCxJxfTzFb2GU88oZdSG0B3uhdgyAdRCqJ/vw
ohX0bbbQi98opaA5UzvQw//dCv2dsOZ1bt5EksFAPQSAgYbGFXW9H6jbRtkyS+MYLIO8GgBXuggz
p+gbFeGfcQPf1v99fv6SXfjDTf/KNPzXFXTZwH9sHYL+uf745eP3xuDY8d9sgaBLvyowmyOMZQDK
QpKUVf2tXHu8RNUV+ltkTQxRgwD9X9ZA/lVDbwZQi4nkjAk9/j+tAXCug8YOWyBCQqpIf80UHMvg
X3sKSjJAXOgTcYuHPBF8i69j4M2SzLo1utxVcoF4Re0Q9JRm0rDr+LNA+ytz9Y/XApgPnbaMvgRP
/PpaUlOl0lrSWNppFvjfaRbsOFZ11xq2D4hLooCGg4dVSPa3JWnvDioBpCG31jU32thVDUFHVH2D
BZXOs1zUqqdX++BviUCtsaJ9fT569QtUzjZZ4MBjFgSYu6o6CpBOW09bjuRWs19oMlXuv5vw39ls
B2vjD0+m6rAMHgThCGt9rYl/d5IwajhfipjL74JU0i6ISLS0DiSttb6DOkulIW+ydBvct/YT7srX
pYOv88eV4Q8+lhhSFT9U3fV1n0dA67kLoUDi0cFduwBQfqbB83tTp4EfBGUs4zegQ389ddmst3kD
+R0kJnP+hX4c7dJrQOeKiQKoCHtYbFe9Qi9hfghgIr8dfx5ptHq/tfs7ZPo2EiWFoD8Ywn4yNgDf
QF7GHgrGRnlJFzO7h1ZirG24QXq6X6CYow9umvLzakr5h7xfKWTSYdXbVaMrZ2Hc6rBQLU6WX2fx
P2HA5ud+nPrnXxBaHn7xD8jGmDX1f0Wkwwr5Y1v2CE3+kL2yZXBw/cOYYXqOIESxFBXBBuWrVfpm
ywzMlWQZoEgQbjHgkP6nJVN46cCcQs+MK0I951+WTBHRYwaRgo6ABQhVQe/lLwQ1P8Q0iCgoJpGN
KEJWChz+x5gmX+FCFTfqZiBhqw/0nqWnXc2o2sXT/LAIZelu/b7eGbW4nCWh/5mWyWtDanD5A/IK
uOYQWNMQgHi9Q6A52eCkVGkVb1LxrqH58hN0VOuD1Ss/44b+t0uhRnioXmsiYhYEIj9sxkqIETVc
oBlS4I56XMecwiFBmttJpRV8N/u/Y9j+bVBVHT0H9FMRiqEQqf1gspW+Xvt+tYDyaTQFjHByQI9p
zYgwp7vWgA+VSrq3zUrCDKfW87AMmxL9+S18pd/9l3FlZHnKQ80bYBG4oq/I5u/TNEM2JSDwioq+
pjmnAGQtuAqtLieqiVA1gtNMpBnStK18ryWqLEKmUrRvAfiOuS90xv5FX+gvhpatb6ufhaSv7P5x
a3gxpPZQtNKwvuIxfN/Z/Wwz4alDnZjGKYgFWyGH96HqqtOfj4B8BLavRwBEGWzchzoT0dyPa6ub
8tbqpBSyQ6HOYls3102zlXlvGIdeFt8ba5LdVpMwkGem0XKHNUyBEaWn5eZlqVDQue9gPLjLjGnI
nGlM4dPIxWx7nNFsS5xKs8qnMZO2yUnoHEucuR3ToLDK+lpZxgijV6IYczBas7b5G+oKOU0xrfr5
zx/yx2eUiXMUDT5sDZ5s9VuS7ruhxKlWG5uM0t1ET5oO4wTcjRpJhg0yzQFy3rs/v570Oxc8ZAcQ
IeOCh7TZ67kD1jotiAtUtpSCtdFKEgiK7s7x5KKI+sGM+4fG1EBpD7bVqO8XUT/RTUtUMQa1Xl+S
mfTfAH/Qn9/V66jdgJSf+UUOh052LCYyY69vygANDC55o6O917KHFkvmVfH2vA8FvGVoWTtlN5Q/
OSm8DiG4pk5kKnPJY4ez238wJ/uc1muigiiyQJhGqSwWPpyJ809kJX7vKgbU4Sxg1JQ46b5+sinT
zCGX4edHyZyOLZh5vFiHv+LPx+/3roIXUJlYWvKgsH99lW1V9XiuuUqHxG0kaaPuNjD8/US34neu
go/jxEu/HqHs4e2+3/adVVcCfMzsx6yDsVFZPkjwyX35yaP827bnUHAE5hKtGdh6+NZfX2aV9KGR
Zu1zb00YezFdtCLUs91qn3Wp1NimYvJuSNZSDBNVFWS3LCA38TCGCZ2FSwtRwDQqjXzVsuwQJBML
A87cA/MdDnrOxl/3seloGR9pXc3XHtpTeR1oCcgGo9Tuq3ntSGTppancJHLCZ9Wp29pTGmsQ7Cqb
CPHVPMT5FA5KXhf0XqWkgI20Vm/3DtVzKJRbsXJjeo7DhKjcCro6Q8J4ZkLge6y0maJSkq+fRk0q
crcfFzood4gQEzZWuyS37ZwoMOb3a/kOxVpCyBG5n+GmTKtpfzMp3S4+xU2ayMHMYtrhE5D6z9Yq
CEAO+mqnfAyPUBUaWYkEbJH1KU1hm7iodmfIVeeODXyVNG8OW0VTvmaSvFV3KL5adNbdSYyTET3q
Vrutu74Audab5nSK93Ymw1gjdOSOJdrYF7VFwMRd5LWhwJOpxgBpvJQ+mvo+iRCFppbkCxsCAYS2
cBU4XS6bXSCPyM7CrNxDCSnCAYL7ph0VwhCpnBJnmCWyMNIg9j40Go0SmZLK+BTwlcKXYwh8Zkho
FN6qhqYTaCWpXRea0PlwjALqT9pjBDVoRkdv07XkflxX/B7sh9qVJjzIlROGNAGtP5o0+DabAAFB
vs/vYZssnvtFQSDWSPICHXru/qmHFu4sw5z3Rho3CXzH2vapU8SSXnkwaFRrILdru3l0Y+zvCjnb
RNqNkUzypLUWLd/a4MzY1KqOI3nACJ9kcxthOu2VorwT5qHrfQnyU/BXeQoL6ChNwm9SbzWgb1vY
bJAY6Kv3pjJXn+IM1WqbmBSCrg0yDfSmJKj4HCy3vCLL12+0aqxi/Sy0Ug6GYs3Kc5b0EI/1dEPA
WCtW3Reau2ldWPpcDSFcLjcXstG9cWjpHiAsp6ePmYBIEmKWfZO8WKU935lNWgmcuSvLjsii6kfi
SE0BWZqtyietaUxK0pDIiRg2qJp8CPsk+GalYgaumy/5aRGm4lO34cYQWkuk0W51lZ6a1ehgkEkg
7Qd9UA+4bjjYko+b0VlqqHe0J3nVJkCRuhYrMEWxgbSkrwh33ESsxmvVrbURGaik+yOdjxVdqIVy
k8cwjd9ppaWxicSlBkVZyLEMmVaPYKUI0yiCDbNlAC/cUj3zkrqVgQxpiBvZ8t4K41WDNHkN6m3a
jbtpHuT3OoQo7V08bEn8JI3IuZ+6CU2zXexmyl70vFBFQhQzhVsMVT4nW1Kd6uggrO/zZRAGp5hh
pHHj1ZDAfENj/WGzsuUestxUpvYcGyaggKXTqJOiXkchexh1+NLmVqI+1WwFhekCgiMnK/axDOS0
0BrOoNIAf6w4G0po0rI82kSo6YPQbTEFRaNWF2eHspRACaNqOaaZDoCbp0ShgQpWCDL2dW+eu3aY
ZVsuK6t29mmur/AEp1Q8iN8hYVsqdb+TzYnatSl36hcxJ6sYqNDrppDtyMm71exmyam3vPsCx49x
kRslazylhfB1nVYr96D/GmB1zM32rENA+8gtUf3LBxpF6wbiCLsvStptac3sQggqZvZ13tdgBGjg
eMiUXo0Es7cWF0U39VK0Rg0ULzYgB9TrtkjcrMzn3RGz1jrJEN/3F3RPCJdy6P2USBbb+EE1dp54
rpT/x965NNeJtNn6r3T0nApIEhIGPWHftHW/W9KEkOQS90tyh19/Hlzf6bbl+uyowRmciJ7UoBzy
ttiQZK53rWdFRLJgNRpyUfpYeBW0QOnlYCMRMvoFmI6/1FubxkF9DTB0cY+OW1PdUDojUELXJS4V
FG6rXxvHm8+A/pAEklUGxRzUQv5oQTitdjXLGRS50kLqAM6m94nvMeZw0gKgth0yRVeLdQVDJiF1
YjjtCLeUFx9QCQd7Uy+tUy9pC/vc9Q08pnqE60vitr7JCy2yfU2wV4OSGWnEXJTAlSgAgDDKhsPA
HH0SxgfPRvsE39J9reA6MpJatM3Eq4gZ4w4EdoggxTVUTOXBOwhG4FdYiDOD8yLwavQa06dgHuCk
cl58mVliE8cEwvakYiDCOW3crSQlyBbzYFA3Z46GwcSXz3yX8J7DvZZVQnIflF+/ael2wRsFmULs
OhvIQ8rbCwd2JIAHO0alnaCpXOMqCgsQeUUPRQFONzzf1Epibpy8T+6zbvIeaNELP4qeiNrG0Gzh
zzluTV5gZ3NSHhZy/yDgh1geHTLOjzNbPOahUQtAJJ64MeGnhTbGRyPycHOETUMMM2zPDR5tjadF
1dcExka2lDDPHvIw7jwQQ4X3vHS6vnHAbD5UWSstIJKxcDa0mtR641Ql1BEHkti8w+dqezeqTvPp
xOonmR3mcW6g8XNBCHiqajyNW+3T9+E1VLY7jh7fibWXfBOuqTNerwaSHMt+DwwEZgIWMsrpQ7dz
ISlU1gJwJXNi2GZhaZYnKeidEncvty/eNENluFjF+lj5yfqtDqUuLuVilckWKW5a0UJJQ2w6b2aD
lGVtqohuBwnN0CAimeN5YACgTiv+H+mE2YpmkuXgL3jKatbGuKNkt2SJ2lfCDllv59b+6GNpFdsJ
bGFZ7Noscd1i+23P9/9Cgfr/LBNFuOi77e/2tXv9jz9LylPnNdn9X/95/1our1B/vhfRv/3IXyq6
NP9A87Ad00ULUKSbOcz9JTwJ/w8bCInlo7tYLHE+8vq/JmqMzQg0UbWCYkWxD/notcrqX6knAy2L
3ilWOEcy/3H5S/6J+PTjicCjJ2steEFJB3xEI/LncwdhVBF1Ro4FH4AOiUNfV/tEc676jR7z46F1
/RwQFSzkvgKu4wKZ+PFIEI4VoDunZzev2oxUftmAiEmaR7ks1ZeMUrv9d9/C3+g/P/9eyrK54Mpl
9eCs/Omkkwn2YroamazNQu3KWtcrEyz/Tefh3/1WqHac/JXDLMriO/z+PBW3tl8QasdLxY7nxmk1
NfQ+nMSrzGOVCzz2bn89aP92lvijhMZ1XDVHbpr1hpF0WX36xEzI1tMNwg1VQAROQZdO25hAKK1j
aTSd/Poi/u7DPl1Ebc7LONt8X9piknHI2So8ZJFtAj5lgPpPvzEkekRVVCLajtbT9qdr2THJ7Dlb
BXatjZuUfcM2AhH4m0/5m19JUIiMQOG54M8+j42sYnY7Efdsjuo5PcvYAR3oMyFnz+j6H8kT374q
pq18lqs8FGT1SYK0OL/1Mzj0gOOldXT4ZTY81ONvHqyfbvR1soHIuWYjWWXUJ+EgL3onn2dYhE0t
rUPWE1O32I/+RslbUQ/fKXl//TIMZAWq6uoPUJ++HWFwljDB3QVZRF0qfUwT52suYh13B07EPQG3
pRuQEgdHv0aNkc7nWV9q6zDpOk6DgvNxcy8mnvZNST1LuQ8nisY53ZUEakrLwybF7NniXOdhWO2m
znUOMulLuI3KhE3ajFb0MbaJHW47BtX4j4bUf4XmqWfKpu0EC5xTtLd+SvnsMUmWxduWfUVUBu7D
76q51t/1f1TNv64Ftyi9zN7qiXBXLew7xY91IGoBEIG3mjN2KM7smrQxVPlN1XTZrTsoCHJdb+3b
yXT6wDES/+rXz+XffOdMIdGVTQSj9db68R/QtQNxWESVYDIND04sZ2PTHv9ZW/G3X9NW0Dro9EbD
Fp8Xt2hZjEGZCuek7vHqD8I5szs2UWyB3Pdf/0I/raOrGsWcDnEKUdOVnxaa1HW6xKH5JZCw5L6q
aQCCUEJxqsFR2ckdbbXiXxSXf7uQ/s01lCbPpY1mywTG+XQNjXpKqsTjIy0LCHUvp2GfJN78mxfE
508RJpNNyUCcPkDkQ/PTp1Do0CS2Fa5Pp2FlW2C9LadhNQ7e9tdX8OcPIjbN+2B9FaGHfm4dbDIk
N1qVC7bibnxqLY4VKNlOd//8U/7aLng2Vh65fo/f3fnVVELYNzT0C3/CidfXjN896BH/+FMELBi+
GD7F5g788VOK0QK/IfoimEe69aqKsN0y/LZPdr303z/FaxB9fdE4FiNo/vNpeU79pNdRgj7pt0t9
k1hFsTV6MX+1iq9iPVCxid79+vdySKR/+kx2bJ7JVuvbx7qfK7LBqkdU96IBjAU0bsSREqt8XJSU
8Xg1UMijx7T9ixwGaOgC1DsCyLcDHDI4sYui7mVgmXTrnsS8uEizobaRIHUjkI5po3uiXmi63q4d
0w75qC/mt9a3RmbYhWgKUqFN9rHoMZfbAYyroKJYNuke2nU6BT6FdA1n9jLKT51Mwom3a7oDAosK
ZyBt8OqvRL6UuMsXJTnh2PZ458D3fIlavqB9P8eCaGoUNgWihj2eNNB5adDpGuSj0mjCZpczzfpz
tupxgdYkQDqHNAiQCq2VnW98a8BIDz0jMzcTvTecZsI8fso9dK6dBaU15egP4Hmba6vBAurFhCnA
z8KinMW4piQb28pOF0Zu/iYHVq9ecnTobFMNXk3GepgcDTIjjvd9EjbmhbdI9SZrCDoPvtlj3k67
UcJ7DQGCVmCkrTKV+Zael35FgQN0CTR17eqLiNdz+QT1f+KNVyYrxdlyaqpXNCF6+KgjeknRFhtZ
uGOycYd5pPChHUsPJF/vwTcM68ZMEffBrZ5ErR3jbq9L+53ql57smje4b6ih8fi4Vim8qmpAJeoM
Hu3ARsW49XPX+DplliLRXxT6fuhTabzVrrncU8AiwEO22itOKtca7yLPGaJjna49DdB1imXXGL42
HjTllU7gGYn11Llt/EJFlVltal/Uz5pGhHAI2k615M/GUWV7ScUTGPlStXVgiGKUG21Nkbd3U6Sw
eCN0r4nRD/OABtYbw0tXDmb9oijygRMwUEW6T3MOBod+qe15b7g5nl0AtjYc9jZCvivaJVxRwpTF
HmSskbZ801AvBtIykTsXhRd6UMR97me2fZubUHsQp1zdfZWJIeaztghtg4YInRBSMfMIfLxvdvk+
09lyzXW30i+YFi3zvckBshHHASYIqdmCt4yQXmJyD2f1BGklJGU91OldYcyJfSznmgtb+rkejsUc
ZjJIiyEy944JQXij56xA9miTWn24hVnAJGttmb4zgJgM2ApmSmQzQVk7hc/Spee67/EaAgkf6jfE
xSKNqEWghIm+ITdeThye+PqrNmvM0mwUG3eLjjktUeBaSX0zMzgudyGzG/B27iwcFKYYsSSD+U2P
XS8bsi+6l+1Wz4V+sEQkIdzldVGegYPxkNn9hV4Qx06g8TZDxO63klSHXTDEEe1FTP1BUe58qcZI
Hlq7GF1y2hxnjQkyMvAfnNTQu5HK4TWVW650BvFBgvncRhz0aDzoluqFSkNxLFI19dcsOTFhn6Gx
Ygjsce10GuxQ6DTPtL/0Xfdnk/QcYcinOalTqd3k+pGXncRNmSzZY+plFiOecUquhiFPwVTUqVyg
UisrjWiBWBZKlkcIn01sdSTRigizfb7kryGX1aOTpumnXV0L/96PhElWKOlhyY5zpx8nb9ARa+8U
EWqAqwoVe8xX5KF0KVJqClrENpIDAr0qhm2VOLca9qh+3KgloNbDHClM4aBACbPvNNs+z93+67iA
ZdrYg+7bsy5bxbCSXSpQp2mIwgsZsU/d1TS7kaIB7VUAJSw03QADTXP0cRtmsjOHNr00popXtmOP
zrij3c+pj4nXKuqeKg+tSYw2gXUZIXfqzuJfn7JrmYK6TYu7bnK88dZ0Iw4wAKY0HngnZPjbC9mx
TtdAeCBC1uaNkZtLSBHnGNY8KHV0DWURnGfKQ8BuOkzu+DvcKRj7yWRW1EBGPauYoXGemOm0obTG
HYmdpl4Mhbs1GY9AEqNGzbAFqUtjLJ6qOVLhxqrc/E+6FhQQ11Ggj+dL6BO688oyObUrL3wzPDVD
n+AMYQd2qlxjU1NQ/kY9k0qp7Iuze/qMun4/QTA2j51l6SoImS5f0JxSigMEX0JZWeTRR+XQAZvT
7OTmj53qzHqLFC3uJ0YM5CytAfYSfbUTyiY9T4SF5sV9rXl11vCaBEWtsSGql6LqrAoOmKWPvk4q
WL0tZ6CAgRWrNS7p5dFQ7Mb3ootp2k3cbjzj4XCow4ZvfCFTBjtB05u9uVtE2DpU3erIDaras8E5
NEXLL9nRgNanLVOfAjeH3phTJeM/EyBPzQP/TKc6NsWgcm4gI3Welnh267OuMFV/lrQUkG4KS1En
1jd9SYiqFHH4Ivkx0mWtVjXtNdYYbZrGWwhdub1kwhoDs9yk2hQRpbtUC+3sAvFvoxoxUqwW5pl5
0WYGUz8Mcra3YRY0tNygmahOvbysAHDXus92laAn8OCjpRAei5NwOc6p7w/n1Efa6ZnHwpPsJiFn
IAgQoZwXRwDQM+mhdbKRajjeyXsAU3Py2JtSh1DUBP8dNXWQl3UxdSBr7axszHO/VRqEHNip1gMo
ruvmLYwrt/kY07DHt2BnFOFGvB0A0rMwE/BsLXRPAHvwUAzWFjoffB0/NFkUku403JHgf+uF1S6n
oFgGDtwwEmTRnLCkjvEMtnSmqCHQ0i1AyCaNA6oHulQZKPzHSPx9ElG0jF+CFyp7J/s+Me2ePBWz
QR7wnFP/SSklGPPOGBZ7UwinF8d0ND2urpGNw1bH43igrIU1NNGcBnelm/EO43hM/0WO8rvWswEH
DJKJTdkcG86yiUt/hM2K+nfZJE5IUI1tS8PoZwWJ9llFU1c6qepjZpmlTyqJoweFIYx7kpWCrgxb
Ne6eZx8/uWFC+dvypvMxfLiCoRoSEfw2i8K3rTVTVBib1gg9x26dNujyrEh29UzzHIxjbTwCiecZ
8fKcao3UyY1lz7uBws88MTiWN50+tyMjRC6M5wFI2zjZPfw3e37s28G4arX23K3wG/fD40szA0cz
D94xH6OzAGZyiBUIkHQ3fViucJ5DuO3D/RRPk3EwQ/afGyP2ZgqlIqcBHMLW74vNiO09wbdZnmd1
zyq/mCVzQde2YUnbY9kTmy+N7FC5IF6Cwkno4fMdy0O8p6OVgHm9QvCanLo1+GVYwSBwm09pr2jd
VbxK2X9OjSj2RtkzYgjDyr6TRWE3x0jaCrpZQ+3WFgs/h3pV5GRP22Eh3dq1GAuDyuh50p0qdu5z
N63epArH9KCjcEFbYkU1KYhYOhl4juGqHfb2ieFDiaKzd6OhVZdOmfIOtLIp39nUL8WbMhf6dEmm
mJyDXRF466qagDQdpq9Dp6i3NrrJ//YibkC9gIIU/D4Sma5p1m4GzgQl/R/AJr/2ugEpVya5xKMa
Fxacir6qn2hshjzt5gtNv0mZ+fMm8Rp69yx3oU0GwDCvIo7/GcKp8tqbng5dwmpDP5sbjx7JdJu3
ls9QmXtSBI7byse6NyPKn9w0Pxs423h7p61NInFymGi8rJL55tdHKfuzYsBBCmoYh0N3DatgNv/x
jGg6bE6ZtBSB0bHpOZU8HDHGiTCcz+m2oE0liTvDP8x1KJetSkbwVn22zNcrrpi9PHmCbD/jjIWE
UNJwcqA8ip5Z6dZddZ3jaCtv5dAO3gYooLPsPai34oiDmJBTZdCiskyshjcctSO6JWYa8AK7ct1n
kMexurcWqtScjhqJrdfX0aMU6fSYLnboX815YoEg7seBTmHPDBkjQc2EJNGM/fD862v08yVyhOfi
e1X+6ln/7BOLdVyHETxxcLuW9WC4S3gS+qkAJlyk5kMu5/7+1x/4WVvFhi88z0bqx/sv7M8xFwDI
ysxmhmA4e/J3ehMYkCL8xUG1dNZvNIK/+SzMWBi/lCSgQODgx+8/jKhnXwfXAVKRvV96nkOQgyM9
Wsr/p9IKtVceWRsHBydCq/ik4fhlmLROEdWQ3usn2inmi9lLmt9cu5+VAZdwwbcp0TrzUeuff6es
wFQttDtMbEzoivsoUhFfN0U9Hn/9Df3dpxDZYBzFM4Pp/pN+U3gNRxsOOUHs58OJlcBLtcyyOPz6
U6yfv5z170dSgWUtiId8+hjc1JnvtE2N1bNj4W+Rjie2iJZLyUvbUBnp9Warr6kpWNSDO7nCvEs5
ytGHNlkAHQWl9OKcN5N2jzM9M+oYU5oBSU4V0z//cnkmLddDA2SghjX8x+tu+7UhOUxz3VV3a9eW
cSTRpH4zR/m7y05WxpLoqGjon1VAa/AHQTMOambLMYR9bd1427muvd/FHX668CAUea/xQS7jNmDL
P/42WakG3XSRDgyX9m5jjDsgEPRSbxY56t8FtX7+MEab65BtHT6YjNF//LCYUEjJtoW6M3tpdmD/
wQT13mMj6Hn79Q31k1TH+iUVSh18fuJrnxcWIRuVMIwCE2NHVAPRuEUFXpFeJXSXXOBAAHDe++bu
1x/605e2LprYWlHZ1+HNZ+9yxOxftB7Dg6SooXEkBHWE5G7+9in/Ozj/T1bn7y74T4Pzh4hE6o9j
8/UH/hqb284f5CGwkUIJXSMJ/wMMZ2wOKBR/hrv2wBDy+u+pufyDwAerO9vcNUShVlrCf8/M/yCr
tmZUuYWom7Cl9U9m5uw0uLW/144ZyCPmk1G0ed8xGfk0zR7zOW2ZYN5yyl3KY0MB7tpt1McjdO/J
uJij5k67I2IpffQheIraERe0g/hwpPIqfgZWj3yIQGiSQaf/Mjl0oscYG8+WAs2tKGOgg4hDXdBS
OAsoxSGvvI3TZXwyIf3Px9EjmUQic9U3Oj8J74euG6adoN4FxyYyw+v8TReJIrnocy1NHQPPic1u
JQRYyxDe+MvCEpJv1Fi2UApFTFXPJnMFEN04RD2xSGaws7obiUfkZ5HTonkNLs3VlDPP/FNH9CN3
o/o0uWtk5DYHUMMYk4ZxwGU/toLi2ClbsBFESafZmQ2IZDxJVvE09oYCpDGUFHBEAvb4JsZd/WGi
VzxpN9GX2USrDX8Ugv0ekoimpK7thYvPj1TsBj9hA26HIDBxuYZsW8BaGKWBMMe03FG/ZZ74hGmG
Q+im2Tt6VINZtl4ipLOwy0FVjKb9YqdCP9R9G0FWjyogcEuoFaVoQqxiUJ3SvC25Htpra/8sTSwF
jjL3rOS5x2L/ztEsp7B40Uv7JRnH0X8WplE/026fZdTFEbajZmGAyzGTC9tNXUE5WNItr9QycZ8Y
cTnjXSrILWxgjU+UINR5DbzKSbfhKLp0qwp6boKssLPzRlkcUFfh3uJgSJ/rxhO68nd68durkXFy
s8WgTH1yZhDbCwo5L+c4E4XER11M2QkHJDltB81wFSUOayuvoNbG4Il6QlWVsic4qzTSLDTRLVa/
z4qscmgtNNxwW/sDNZku3YCAm+Gp57RNOpjvitJlt0Uf3ujjFcRkFKRzG/9p8TZgThsxIwiI5WiI
LOHggq0aDYRMGmuzER189C4bIRK8rL5BefOE0BNflHaavVl1aV1z5snZGU9G8tVruxFOt1/GyW5o
OSEmhRK3Y8fpyt7aWdEIUnwJTwDAqj60MeHGeabD55mq2PwjKnTuQM4Y3aU/RknE3UHIegKMufSO
uyoevp9dGHnmvUdeT9dJb3KEOsTcbt2GNihYCDYuxF20YJq9aIeC1mG7H6wzTF6t3Batmfo3/ZRQ
vYSVWgBOmyLjXonQ4nSYh4lcBVDTgf1rYeM4LnM70+qWdm9wuBUlQcnYoVAU+Y3tK6YsCFgdxmWP
JMxZh/KU7GZY4ieiFhEwsd5P0mBxpku6Il38Z1mdnsg8a8ZDQSr7fqQBQDFHEf4Hsl526Ye4gC+U
4el229gAwzuRjM/mEDesUvTnzbuGMcbjiK8e3IpQhdwoCcus1RX2sjjtYKuZcX1elanWt9Vo41Oz
XYa0u5TM7bPjUKgFV36wn2NOfF90QWx/U+STTU47c1VFzanpXo+u4BZzOIFu84lObpDvTvYQ+aEM
L9MaB1CAPpSfNkxh68PCPGna555qqKSk/hXOWR0X2cHquvmjrmyEoXOnV/3g7pWdoV4HYTnSnB2z
McDMm42vmHuqK+z/LrYRFdNDSlfMnNAm1RcXaS+ZEE10EMiDXer5Kuoyjo5hb4567/ilLdHEqDna
hI6XUrlUJuxdSxmn7Y2kcBV0VsJpKVg83MRIr57Vbo0RtfmEDQt/T9FlzfAyNUjuCAPexKouw2R8
871UQmjs4ulds6Q/AUpQb2y3rVu3jAEGtxyTdggPS3tdObUsm00LJ/8EZ3XIoTlP/HeGDSVcSQL4
46nXrdrGHLVA1OI8xe9HSVkNZFU7y4nlD6FP1U3N5ZgoDqQkpxnwI6dZv7x0mG/TQPmxgBJFVUy5
Fe7SjgEWIzzFNPmRPBCtjKNtmPea4aTj0zxB7x7yek8P3aatzPGxppWBnian9U7t9RJQxNlUqAg+
8mPwv5uibj5+/S82Reyi/32KNeibLClf/2MPQ+0HR+H6Y39tjcQf2BZ8VljlM+4nkM3h6l+xfOcP
tuN0fnlroJXd67pt+b+QDjZUxIpWSAfBHH6IP/rX5sj/A4MhviGTBCxhHcoF/8neCMvGj/YYkqwS
hZI6DrKxDLtt59ORKs8Qmnot2Fpg07G6QS+Ed3z7z85QvNAJaAVyKWliLX33UAyZeC6p0NJDfGL4
LtRMznjwG0kxxGG381UabkfiCXTYESCxal+dLSFjpSjPWMVmuXex5Z/USFkB4wdgRwx3t12bYjOS
D03Tnc6jhg4meImwuuiTvvXds6ql4JW04Ti1A6iZKLxKqol2Ed/dm00bNBRvkIkUQCCZVl95g+w3
FfbugBQpD1/fdLcNkYdtPYc3WK++hPQqpQYrjlb7Ig4hfFth9IVtWbmxVHk+W7ELdmShgWVxxRPW
6/hQM8xndCqT7dLa0yZ0sXaHZvtQUF52NXbCPuY2GyblFh9Frnxq38f22mQY+oGd6IUsSk6PhpVv
2yqDFZvYYKn50KvU7+VZ6Y3ZDZlf61jgqd/g5h8eElVUY0BZvXVKf5fJSN1xnFuJL3yjI+emTkbO
o+4Lcz7rK9U2ilRDOhU0WVkMjojCDBGlozI89+i3svhUuVzobrEvsHuW1W6MUncfFaH3oWPL2cWx
zezA6ZTXBH5dRM+V15KZsCfRXkeZUF9yHdroNQl6XKXz4tLmqYgD9A4I0RHaWctEC3lgmcqLpFEf
fpdTahJyCYed6Mb5OLOQHgDBuDN89g5B9+BGKhptuFfsENGgE2rCy9Hd2LRBD9uRIdGTSKU3vbVt
FIIR1OZVXdgtzTVDLqx7bUbm5dCom9I1gKcsFlK5m+eYkIzUBYrCnp5rp7PzKuGkW6V22QVNPtFZ
LHKw2T7fRpwl9S7qElhpTX1JZBHZS/PaokXapuJHF/PpEqlHttsiO02ELA+VJU+GinYrNp/zPirF
S8GusiL6semmJfmShCLaLhVF4Clbitp0Dnpx7C2Vg0eP9fmKzW98StscWZi1WOOmXukJRV9ehqM8
l5l5nmaK/fOAs2F+ApRxES3FLvKSM9RyQGMee5s42vWMrhmMIM+UMFpni1NGHdSe2iwEOZtVRb6g
zffKHtQhL0BkZuF2Ktp7tUa1TAGFzxQN857pkiTvpnOPnX07VHfaaQ640dnEv2f2witm5nqaT6i2
7W1PPVg4hMEk9YHlqN83dhyYIfWoMGzMObyI7HI7Ub8c1HSM1KnYdWUx7PzFO0mSlN5fE5rVWowW
Gf6ZR/3Pka9qz4D6LK/BP8IxOQyZY236CST96NpHlOH2dJDOcu1QRM9GF42c0jS10yqv73hszq30
eo6oJTNfksxjMgJmDEkYlW+Dxf9IFREtsDCSu/SKwptNjRRFIv+MA+o2Tj4kqwrRKWjCdjI9jA3R
FauAGZfqg6wUWyusL2GsHhS7wk3WFg7rXPsS4i48j9N52ExZ8lHl+TW9dGA/1skOvX1PtR6/GqHP
zIyn8ShkfzZNxPum/LLU7Su234NlTMtJZ1tvc5lN0QVTVns7Jm1PnRCNjDdVZoacCiqcweaaFPP1
QZmof6SC6kv8lZS1V0l0bMuFIV1ah8aWws4YN0U8AyPP2UKwVxtsxqD+PtLZpouzrWHC0aVFNMoY
XhrmG7FElrjYy6ixJ7o0EOsLh4VRl8SPpHrjluxg+xV16NY0zPC2KcIE/KUwLtN4qOxdmPsDUwTT
Hy4cCs2prDSak7GuFAWYfX6Motp6xHNNzVHRVk9GVVJ/IBvwweXi39LQQ7Cfw+xr1jDlknayj0LR
bRjg4XOp2ZN4FUUTnOEvVn0xDhum3In3lBtej0CdTsfRJ7qUD+Z5k6TJaWwTSPI4C2yQ6+vzUMxg
znJ/l9bepq2Leysfr/GCbDHzYhUg03WuoZdchSXFPUb8ABwEqL7ZsRuu9jJ7xfuxceLoTiUzlcWV
+aeXUKTnhqdlW53gumdnm/BWsd3pLBp0vTMy/U7l2YWX9e8F9bCbsKXLmpKsm8ay3rXRcJwi/hEQ
kqVUIqtPq5QDQ4gTaEXFUCOcIYAVOUMQzpcSZ2rpBbntFiyBBOXikJ7YYqnfQyqr93lXnk6mn34d
xtw7kIz56jcV1faNuVcRzF1HbupiAOVswvQLi8u5SK405gU8ZoRZicztMoV7S0PXx/dSSpJUj8vy
3DpoBECjKOd6atierjdbq6ov/jCe5w1vs07SQ9FPJ47xnBjlwc4U01ixfFEevSXGs0ujT6/HCyWn
+8gYKTxvdAmjZQA/w1zSUYfeLG+afNjLajoukctjQHBPquE66uorpMGzhJgrRvjyTSmcnTgoLsRi
Hvu2OVJsuJ3xGvtaPoQ6fiIieUpt0GnGzVvR3xR16RnnWqbr1rCxiakCH7h0CwpbZkCw6mJR/RdM
/qfCsO8NX+KubIxL5Zd/LsOdblW8twZcnqgiUTDM8sMNnZ2dOodQvEo6nb3UsAKq0Tbh5NwheT3N
7Ueh8pOhiC7cjuUFXEVgm+lllVsnddggdnjJNceWQPTxNeZZucGqulqN17YwTsWqhV1NBWtsn40U
g/PNv2sTpGPt7EQLyh3xop9B/HZy3PvTS+J5wIQA1cSTY1NpaV34IeWahYFxymyPOWFBg+x5Sqc7
WUsqG7/EU3Rm02kzQvamknGaALkLK8fzMNanJrHhABPG7aD9k2GZbjBakEX0y10f+l95WLckIw5h
3tJ5p8L5yCgSCPdofMWHcowpF+eCbbg1NnMOjryYeQV6h7KZdykYNtO9d4zmtQFuANppu7BcRGYC
fbprLkOTsGHZ3QrcjKtrsDT0EePZRhUwgzE9WZozaGXCoE3hKjMVJ8tdPGftn17uXk4lKGJr3hMG
P5EZCP162S4xwTwMD1szP0CNO0YKZ26+mPj34sZH9LH5ek1ITxnNs8gsopbnDKPOZ9BBgWlFN5xJ
HzghG9tifF6Kflu4eXVC7BcgaWtACkXLO+2Kr3yVRyoTDmFFDosT6WojmABKDZk8ddsQEWvILhtt
ErEc1Q3d4g3a2pgyEHYuoFyRdE4AbcfiNqpDBCPR3mo2GEM3XK8Nx8tkbZ14PDYLw3bfxGk4tgdr
crbuSCWJ3d5NsK22FUF1nokCICYIva3E8oyPQj5h6CjvB9pBd7bT+mf+2nfuDqYZVJPh3M928mRV
93S/Xna1fUead+vQBN8b3U3s6TNXiHNFMBrJj52m9LeyaU8JXAdupG9kI269ZDiZRPKCN+Kas/je
8M/FaFDWSkssPoCea5/L9rwYIVrbEhCm2X1dF/J9gYOSlXM4UPgLv7t70KU4mgvIEvak+6zGomPy
tqZye9d4EmNcsSXyuFfzF7yOAQOFfF8mTn/gvMqRl5L05GTo43hnqsTazY7DrV57xLeLHbXy71Hz
VqIXHNii0zshpb0rRP9Y2sUzRpMXkU8hPcY5Dd+CJQC7UCRwJZTlLvHdIxkrvjeC5ynrwrCUFBc5
gjdGkgE7UeFr58DTHvJLGx8mu5KNwlViF1BM7XFPaS7564vCDi9ldBkmLyUjdU9e5Vl7GErjSKbo
eY37FjnuLoGgXJsvdoS7EZGhC+MAW8YuM6udU0EvX0oDZ1ezrwrA5SGTXtaYV+3ahxT3npfwhTho
VONyXH2rtZscOK6eIGttI+Fz84wYjWqA/6URHpKKt0Yqd6ho7i6rVHjoEF20pFpEv6SFRzWzV6r9
Im9tr7B3jiaIMGbePkTb1REQ/cSh5sL0BnLN5xzs9iFU9CQjTunl2aMeum0yq5Nk8i+dWXsbI39D
R9hI67VV8nrGm2tF77npYmaLNdJnetpbX0BCvDrZwj2DH6fJQJUj82C+p4PJmJk6S4zVVantlzi0
wmcvYuKVlV6qjWAU8wGUIbMcsTp5m+YONFf4GFdQIPh/0XzRIlHtu6Rm74Dd4og5iBdmiydCSPZV
NiaA1VV8ZsvsDabD08j6HERRiE/CWG9Jd9i1UXItZvutmFSynRJ9Z01qX1XjcuqP7Reh4//D3nn0
yI2l6fqvDO7mrlg4PPTbCDK8S6N0GyItvff89fNQVd3T3cAM0Mt7MShBUimVyowIxuH3vfZ+MPT6
ORbJV7zcS/3kpCikxqjDtp6jO2NqhSfL6AIq9dVUyqGOMiqqcvLXExoa/Pqrwh4+cQk5I61kpryQ
beA1aaKsnaawVkIUiJB1jwyNE3h8c4sd1jzw9eSc91V8KVFx7SbUi0ylKYFoHtrKzlFXMT3BFzZc
ZdPnDl1OQ2I8pK1sNg5SD/TBVvLm4w7GHD2joNJlczLxG63bUpnflIAIdBB/CorI6zz3s+LskNyj
n1Zl2Terxh/MTZvOygkXYzq4mtIJvMYWXJqrZrP+05dh2ZM2kA+XJNa6K4ofBSnNvFSw5wXSbwz5
HXRmoNZh5KodNkKviWSpngrm26Ha5onSFc4uLsbOdv02CYwniAaaQhfpc71VEHhDEAY0J42UEQT5
IiaOYuaOmdH7Vg496UxYZy0UX350cSJtYOlW2n1bY65FAEKyB9F+eLxlDfbepkGIf39O0HuUhU4V
EYtGv8ImExTUSWX8XmeweO44RyNeN9DntZ4q5m7GJUGjceAP4zqdGwwnPlq3kHZDfUKBkurmZkgY
NgaVw5vhtN2Z1JJTeVGVqUR8b0ZILlFFrZpgCnZTbdVHh653kl+5EzSaqeSMZEQCrZEeckUnmU7z
Zz4W1sVv8fJHmNN5BfngrmPqXfV1mJ+7YObBkxNQ3gEdpZPtDY0yxFfyQg1zUxP5OT8aOtpgF9hf
YXN0HAL1HTXaZ3CxMKKKPz1VeRFqG1PnvVQn0zJ2BhSixqJsjsEM5u5Zlm9VFIajJlY/bW7LCDqt
gip3ahuNOtF28ZyISlsZaqWWZ6XX8kB1I5snau/nTp6e4mEUo+fUsFbkQMxoOiFCRqu+pFDpwz6d
LXN8iDHBqd8sbqH1HeXomfqhyfVDiN97fMmieTi1rT7vBOEfHTPYSFZ8bUc7OaOTv6/0rgb6jTv1
CHrvcDJFYzVt8zZO/a3R2jXUkc5kjWooX86zMrfPsWnb0PnQdobbA7gOq4I/YiRwgoyIEt3ktTDn
uDmbDXk+BBQpqOf6JDE+CkNbIgpapyWWZUSeQyrD5O9J5ggpb6nG3thmgc+sN7VGrJL+IKxrOdpG
iT1cVe7NJtW+89LpPlBIybuJtMbvomVCSZ3EcNu6DLdY6JtDKfritSRbEVNFYsh5P4hJyHXn+Ohy
s3QiVow0HKSVcq7uqW8vD33sB3ex7/vUEFWzGa3MMag3ZjRKtPApgV1VGL0Q3tAc+zGd7rpG1Djp
B2uC82yBr9AXsT8kgfrdmj7lMX3iPJStYd9XkV2cZdsZdwIqhJ0tH9RD3ZQdxRhEeD23Q2zcVWiF
l3U7TgjLN5qaYoaqQQSYTfF0MLOsXF79Adl8GRnOjb3JWC8V8vtGDbJVFVrFIvJMLH0zQio/j0bY
/oja5loffIG8DZvFQ04B5RVon3KbZJJH9F7sC+opEvhoGythhsjUMtubqIRTrg+hEZ+QBvKB2nrn
BRt3eYjVgnaktmYe0YdmkRz1oGwGw/gli6Tz0pCIwK068mM6D/wRBjxPwy0qztmLm0b9TKyUitW2
V7OnOJkM4MVA0Qi0CYsL8uP6Ww3yK9cRaTFtGf8oMSY/hPBzX2xlCwMGvlSZG9OOLiIVgKM55wtD
e1B293GVqRACTaC/akUD5ZyaROueaC02n9WxZJoJrAaKSOtVIB+V9W3WkaRweeENx9oyIh3OySr7
BdY6TNBmAnmQs9AIBf2PoX7VzITjiizibSk031ppXZduuhErBfAbajck9bdatfGOzFqx1+a3sL4f
SEla+7YmTiCek2WND1aPI6LiXXjQzFnbRNS3ksVCloybKWr0rSYzI86o+tNBpnVwCwJbfxi0nAVB
n5uVJALycaScnnugpjWboDNG0lgDnbW1vJ8TfbqoRuXz5tLso4Geesfz3d5pnDCMHXXuDeOjloAM
SKCFXepQqqgj51sHIRpYswaK5LUQ4zHBsedVdk23rxZTIaFlXN1DLpC4+iCp7aUbwrNIuZ0atF5A
jLqk/L1Uk/FQCybhYquMznGkHzrX022T6iuF0cZqIIQdWswI6SA+hrFj9j3hz91psBufQOtYXZd6
Ibk4IVBtC6BZLer+rBeDf9DriWIZkWhfZtYqz3DMYbYRxWA+JcTlDZrq9fLmV230YjbxccIh/jEi
vDtn06j9DAwO9DPqoic6RiYvaTFN36mupa/47PSDP9HXNoa1V+c+FC1IjFXveky+zr5F0xMzEyb5
uOX6zMJ9j7zpJbXy+AtNOzb3ZNY+9ZluXw5lhYLDRE9/kQ2mvpqFU160RmiUfMWNgiW4sjoXS8k+
DJMOiSQGKyxITn+dZDDfDVbrA7eL1vyIaz05IM4nYGlWt50xiB3UrPlVqiklckxI5E3JpH+vWx14
Ymirq5an2c6uDLGNZsVi57JozVHoZ9Tyu3EEF+r8I5IyusHaUKKNH8OXqc7o+wwx2OH+ytdZcQ24
BeLNwlyEGyVY+UHk7IWvbRoO00rAYHMjh+l2lrfkGLWbcK7O/ZA1YM4VJpM+OAJnwXZrgenpKaRZ
H4DtIkw0n4Z59MZc25VSCb9ay4AeLDCL0ALt+V1HV6hv0pM+GxSHKNbJckDqA8PBh0ToYYHZd9dM
3INUKMwEINQydLlKC/8XcePxFkVhTD9yRopT2VIkW0zzzWqKV7IVvuN+dOOMOhlJTDIS4PzQAcHj
5B3pUFGDQ99mT0qqeJpfae9YMqSHVVvZmDgvsfzSTUP4VWnHADGD+UslduRS97517fIYpEXJ6g1Y
Fjx1y0hnK9UaYLe+mqXx0BOCTMfDXMISW/6HtPMjJAQCh3be4uV+rUqQy2Icqb3mMnbKvl4rsEJt
p1me3X/FCLbpcJe7MsdHN7X9nR+Y1D/nPC99mlleZ/fPI8lsvI+NC6BN/MT4ifjb6HuP432LXhNr
dEAyVY5jztao5YiLTUBI0qbvifzRcQ3uCq039ourHtNHx1s5r/vXiVAlRusasAJ9+y01XgybGteu
PgRAut60LDeaOd2piUMNYRAfu0mj7GQeNeLRk3leibq11mNGylGSElLW6PKq1SbwcESvCmHvyA4Q
0Ru5a1pUfA6fODYMAA+xYb3GxyHpXJ/AC7HdqfcpWWStsGgWC5D2KGrlwcK8TcTIgLKVTExd+6wn
QOYVFd4IR+DQdGO4kb3E5cEctm4V7I+CkHtk/+O+GdtdiqN+HYdRfTcMXDFJiqLA4UaCXD/ekCSQ
nrI6KR8cX5wdp1H3nZI9YrQ4yWD8GkfrUJXV0Z6tE/T9k/Mb6hvaByZ4KroKpAwlQsov3GtkHIX1
BSZceYuJ67kiByX9aKy7Hecu5YVpmh7tLI8ZPngwQ1fMd6ZMPtrf2nveaSGsorsIsAjQSAL4nOCS
1eEvWsFBp4oM3F4y2Xd7TDloKJI7qMFdZlu7MIypH7dxezHGYw7IdklDCYrSXXOj9coxfmn72bqb
qm6t1VN+FzeV8V7gkLsnKjWdYZi4bMdEpEenDRgrcLYQUlvT1UHBvTfM+qo2i3yDoxzADXZli7q1
PQ2WdpCAeOteDJfGb7onlCUUcijNhm766F7NZyC3FrtCV474d/sJsY1jv1cVdCKOrUmekbKD6jS9
vxeFDiC2hPSJt2mucJmowcqOHAkQOGwHLVA3Rac9dhwl7hiM9aHLs/ZjXNRgZpuUXBT5vRYFa2oR
Tshe75VG/ZBasE05EgniXvOKHrS2X0nnIclha4JoWCGz2U8+JaoJ9WI587lTvJUTrpK8Pw5KRpdP
TnacXpLa18zAiWWZAqlzsDvpmICNi0+tx22FbGMdEyqG2f6+rPGOadE1Dal9iWmfBto3t2xL084M
BQ0/Mn2aAB/7UGq/usw5dAB5eTLQ4Zb9hgV5I4yhbJ5GhHbP5NN5SQXbYocNBVXDRJsVKb5Hq65e
4yA8Iv6HJIDZntdVO3Ybi6Qjj/tytBZieLEa67nJigfW2fQXDydbNcZQrUt7T9LkKtFBjMegdLs4
OGn0zoblMQZAug2diHA1G9c4+iK3K45we4LLEFO3sXBhjSyEr1Evx4+6Ho1rj57nKwqGzvSaWBvd
cewWJD2qHH+t8BYkxk1Z3GiIE507QgVpWkzs0XkKWEGUI8y4ctUmO38tAsN4FwvmlvJd0oBnL+8n
HMw4PZjb6gb/iKzcMlPSzJVolRhhyDztYFHUrSEHUGe/6a/EeNiuXYbirJpmMru1BRGl4//7tEJG
DPCY7JthNIA/jCk+s9KOAyxVg+AYaJCWgMHfYkJ9yBwUtcWwlQxm65BYyletG6bh7OvaBLjZxCiK
+PvqOi3a6U+F//8qY/+PXCQR/70IhGCp6ONfEqWWz/hL/2H8IU1UFwQALvpXelr+pv9YgqGWmgaE
HIaKOHZJ0fhbopRq/kGshlAF+QOExFDm8nf9hyJtPkaFi21g3yCzAK3Jv5FmjjDln6SxhF3xHzEx
RMw6ApXKP6vCS/Qp6iRbmB38v3fcdd4a1aCaLLHl5h+eldufctt/7D8z/yUJ2aZIBamvsfiATPS9
uCf++WsRwqlOdYDkSaS1vVI61FyD4EvHaTYq6zaHbWGFG5o1K755ET0lDaU5Dg9W5ufvZavlF4RN
uAC7MNvbGSG1vU7cSSxhJEh5/HYUk/rzcnyOCkc7NF2j3KJOchQyBN+S1GfXmgL7obCLS6gqNI6N
huM1Rv891T29gHmgfUbEea1tP3jxnZmQLbOEyjd1BoRVG/kTQ40CL7hGJ9lfm6y99bJqv33NZ7ah
0+DDNsJmi8SQCstGaVb6GB/SfiJ2s6h6hIwL61F3tY41nKD/yQYvJ/MIKV5fl5o7TWCQTN0T3RJY
FalsYn5hz8na4HsO0Oa6Gpz9hlOWaVAzWiHR5zL21C2Tp6MkqmdlAZ7hByc0tVC1d0UWMam6UBJ6
WhGKoMiZKWgsJms4WKOtDC/MTzUyS9b0fuVwXzSutYNxuU/U7hN9pEX/X5fp0ToVufbejOQIeIGA
GRE2Jy7RjO2Eb7ZplVfHn8y7OfOLrw7z2L3aTQ61M37Uk1yhNn27jgfcpu1cmQ6d4IAImLQlz7k6
FE5wMELNeplQTlBoRxMQFOUgRm4xNTkVam36O/LYm19NMagwdrUZ0UM/N1UCeyTiaQXxQ+7M5LQ2
gldVRM8SuVB7QJk5Ubmakhu6CqrMomQQxQUMhe0kOO/SriPBOEug2x2+cEGqsIGUrs000ubLKggP
Vgdkulam2EeDPdf5k8GwTklzZbaPsTAGTOfO1FDrLTp8kyNznjunPdmtQYtdb63aoUa8oJ4NzQqD
memvdNFIqo0mEQY4DC3tuYn7kDo6NbKIWUON+937DXEcdZTKL7sEgto6VgPeoln0rSbSwQ2pxaGj
rHsmKGouYbwO8xDBKmSWzoaqAeLj6VCWK7fQZPEZZ2p61YVf0UXc2GO1sQaLrNt6KLBJaH1bfc2J
iWW0t/ykgKa3KhOINO2o16j1iu7t2pna4K5Bw8O5wKE0lc13Utt66ArAh1dWLCy4S0b1oZSEQnua
GTpkB9BzR62wki4zsNLl4aEyiHHYWW2bvZuxlrDOhXXqphpJwptJ7XlyEJwJFsqkCRzkqGDFSGyj
0XdrbsZ3mhHbn1wTkb4vG4Lv1mraox8WVmwHHBjj9FGHSqh7LSG06SZGmRl5JGtxmnD5wCfOQnmQ
MZCRO+jMBLOqI0SKGi2113o8znLrFFwzZA4EA2nUkUk1ZGTitWyhwZdNXGuf4qLrfjV5jpqnLZLW
IO/RBoVoLGVi9BmMaJfjZcU6N4rmOzdVdskpirAR5+h3d23WsxEh7jAqTxO9jG+iH4cvS2vqcR0W
S3xSWLDOr0JFUW6BWkUvYvS74EWLHe1rVI3uU03b9L72w0xzi0Gf4VCVPprRGVmQGgnEtL6pwCSR
lRONnc4yi71qMpubT36LuQK9CykyN8BWdwTU1vfk1tlUgaqE1tOzQMAnyZ5B5MWZopcH5Drl6HY+
ChOvblMNEi4bi+6KYmnm/YITHKUS+RuksmlRRxUdKwodNEMVYtH3e0tSmjcTiVAR8UKPIYATfu/W
KCB841i+dKkttfUgnX4bjDomVaXKlzcSDpXgNGE/h613hsn05ly042qWolIeJVLbzzZhcVoxLAGt
m6PTEwiXtT5GAG14gS+T6U5FR2uvRjRa5ByTwrzER2SN/dwwywK3g7KhSy44B7BbCmpvRdo/5XWQ
ktwj1Kk9k2icBW8F8Fj7bZMqk/1UfT6PH4UvY2qsZVUZrGuqOtRkl426fdcUhjKTWkpPBPBn2Nua
4U0Ekg8PjjIE0QWzqbpYLCyfTSnPGhm3YDZh3pdonzQLOrFqCkXbdvUUD1eeZyxtma0U4NfYrEt2
I/59nwAhJemOQTjpPKRRZ8OxVgjOfO0nVpIyQ1jE4Ijzue0VuBiw+gkyqyLmgQbniSSHdaZ06ly5
hEf6nEjCqppfgyMmIAvgtsx+siZGdw7nIK7uSxAojTIkKeddPhkFVYaNBps6aFXPUQJVyeFX4UE/
BJFamjuSsXXrpgDAkzg7yIJ7KDfa7iWjSqLYilzqMOlAxSq9D0tC/FTRcIHNOKYkhixWAK/7BBuf
vsuTurP2zMoOlG02JSq41aBWzvPUmNBtee2QheCWOEriz7lvZftYdmYvz1NmQcoaRqlWyN30qcaF
PxRWeCobXtAtuuvM/yUSOfeuI/Q+3EqCTDK++6aGjlWy4ToQnGh6oQ1vcOb8HYbvFlXBQvgHmXFH
ypF2GkPO1yNxv8QFNEmokcc0mWN+nziO0h7C0Dc/S1UPJlcpqHzwIoTfltvOTdjdwB3kh4FBqPup
p8oP38k4y7qz3qVVcEL2ZMl9gtAcLXshnDZcDxyjAotAPlXmlktljHuvrBdUcR2SKqIf4CC+RiPT
EY+zAztxlF1MhXyIFVNKJt16KqlZyJzZ2HVpGQIiZOCabjEhtJTo2Ff+GDNxwPHuDNQ7sTTz1yGp
CFvxM6P0ojklstsP0wszw/hjFOjewXXIzeTqbDYk6868k3FDZvWYX2lMCTcSBTEcdW9w5ioltGY/
VHvdNBfFoUaqjF8ZLnVw5b7vi/kpT4iCWnUqKgd7sRvJBuPjRKhcviIAUDnn6mhva9IbVpgFCcmw
jYttixUFYtZOK7XhpKrNsOkb66uckn4Xti3eJjbINXkS5YaEI2qW2/FrRvWwNSWUXOcnCIwQ5D9X
8ZjfnBHaIrZCdVebevySD6H/SpwqTac8VtS/vZ0TJ9ykZCKs/FkuoeUTQ6aSGkB9llURpmTsdMgG
D211O7lN1kkuaKD2xf0RmK6vE3MirFn5dHzzg8ukuY26qqy1lrwCENPuXLOZsZUiDeG0Smmi1rr5
NhUpxqLJLA+VWRlbaiWUTyoXTnY4tm6lJJmbzZpy9U0Zkv5RJYfYmuqH3uyKYB0h4BOcYnW8tZvw
p8v1zmWaIx9F5DrRP05koCNkL8UV+ZQQrrQaxkUE0AziHjlh75KMZ+2regm8D/PsAeHKdPZVuzq3
bVzv89Rg+Mlgrmh0EJtQELtBviU3ycIvD6gMI+5seq0RUyCik9rKh7F1Ak8tlmQyEPs1L2e0YQCv
XuqoPNSifUwQ5ME06s1H2qGSB7MfWo2ZkAwfiLb7xMq7S2MkxkXv0yVAEj0Ac7CrlJBCJPsX3daK
xPSU+uNcbUJHfzMYaEk5MMd9nmvQ0LpI28G1Z97CbqvY5vtCp920kZu45TTG2eQ2uS3V4QnXWfY6
9UgehqTTDulooYvLquKrciTysqYtDrjZMAeF6QMFOdM6HHLmPQQdNU0SQ+7FKOYt8rh1ZVjTg/LL
iQD3VzpM0bdaYLpBXEY6isR4tC90SVhcZ5D3AVggcvLoneVI1yIXc3PbuTbFKMR45XH7PWd25+Z5
Q+t7zzAK+vkSJ4bFRpMargI9SWyBM6Is0QbECO3U/cRV2Af/u9mTB/3b3mH+j55XrxmoW8ujf7J2
LJ/yl+tV/oEB3SEAk6RV9lmJSeNPaweFY9g92N1JkrUcge3jv1Z7afxhqZQgkglsWFwLBoaQv6wd
irT+0FQLFzMmMxO/KraPf2O1x8TBQv3nIr48OgIQFn8IPa98M6okq5dv/R9TCogO0GQ5YusKRLCl
XuFRHxVk3jlKpWlbGyDgtmFbnhMgQe26OL+WTR4dh7iCdSIT4G3EufCphPUSKUxsMir0pJJ7RPDX
vlOouC4QviZ5q8AZhc+2SQV0H33YgI0bI9YPOY2mmJ5sjwWXqcF45GsZW1xqeznVm86kAanL8WvK
7qWrq9vSm7Ce7DB09VFiju2zR63zxVoba/0pU8zKC9n3CPljjRCez+DdbRnh2/AxzqT/VUdw6yhe
SDB4GAkJAQBTmQ2IKE3Z+dHqA2TP8UooBnKnbBDVJcgt6sejur0pBsYWzvgxk1u0DEhh4PWr4Eni
ZIP8UhpUh1FFGIPXDqHaf+lV1VEd3vToouooIBNQYwVXVj1RiMS8wuOHjUv/iHouQrU6QbArPNbU
TPrnDijO8bjlm1uyvGkaKctA5J6kWwCFUtkFdyG0wDlkwkiZdFEKAQ4MnBjgjRmNBn7wOBPm0l20
Me+29FpwohfCDhbicXySfo8tEbjwPKTqlq99x0EzI8tDsx9MgkJvoTQ7QqWCE5eONyQUJkyY+9hN
amevCIyZxGn5uwot/TDgQY0jN+jCnR5h3QmtxfZaWfoRByshaSnitfjY1skjVtclb6Nm5m3LTdTP
851FT8haKNHzbDjhGf9ivK0jJiVGEbZDt4XfxLA7hbX6bBNzmCHjzyQGlDYjJMC1AofbqpLrGlL2
3zDUv4VT/r/WC/s7N/x/QCCL/8je8//b/EeKR/8fD6vfn/d3iz5eemmTGU8CNYjj331omv6HYwAB
ouYgOcX6fSD9hUNqKlAjxVCEmINDcmxh3//rrOJDtrr0/WqWZQJFUrf4bxxVlvrPRxVhEcLge1qs
coZYcgT+BYdM+6FTpAFwMqkdFpBTVWuXoCw+ipKGjpC1nliXW6SZv4ihPpRaerDm7lzGq1RPjqpW
0nkqxKsFpbVWzGYVauN3gGJhyoITlg5hzi5Jdhs1em9a+ab43ML1pc6hY1VbEwNfb+amOeUGXG+A
mUbq1bvUt1Lu4gcnvjbJti7BDnirbDjOiEUpDs4Sqr017ENl366tSZ421Sz400P2hFW3rfAlseMG
nt+uF5M6UBpQR7wCMfCIX0vzvQDtKj2hu2V3c5K7iD7S4t6P0bhsEEIamEFYr7EEUeOE1JiGI32f
PqQPsQs3fPWDn+qXJu6rswGZt3h7KOsAlJhP6SbdGM+K74JWZm/2tC0fakI7k9WjomLGxz7GmPId
qvf5AxjsY5VeCuVJAkAYmMpRvAfQ8GCVq1SW5wq5RG1vARuo2dlCsVMlTWRCNrv7dDzVTrUzu7tC
2dJGVHXWcVBRHaZryNuVum3Qp8j1GK67F24hb8rb9Cl+/yp+/7r8HL4j+vn9c/guP9sf+fm3//qf
+N3YEl322f/on8bWdFaDIoeVOV36ZoP9ytni7pLgZrrDuc1KTtrbisGtpJDzEjcbATwni1cUI7Pl
IgdBBPGua+ueUqbkcXDD+1Hsk9YL5XZFcsI+xPOU4VAiOg8B0jXJUARvhtDleDaLKwGA43w1tTUC
Lv4tS8UGiRsOEvVq1ztLI4wQEd0qA5kgBXsTKt44uK94m3oHoBHEbz0fKj6bX5OHEanSqgMAfevX
+nVVe/w9+522bFQz1ts2q3dx+Sntq8FeF07M1NugW1vW2hw3tBRPNx4nwrMqXycA249Q7PrjdAs/
0HI5zS2LjvS/jHKXH1HBljv6btY2VL2Z3gdsEs01M09yn3abYMunF+HTON6P2puRH26Q2rGC3p4F
rGIVIIM4aNGlLzIuvsOp2IxK4AahBdaouF2/JzphKrjdHhfbmTbewm6n9VvBkGqxqXjIeteFsbFW
bXUegYUULAvrMtga/lnzz+UpBTXb6IeiPdl3b0sojaO6erh2rlhAEX0HBW/q9SQfwfAbrC3ZrKxa
hghxi5GI/YSP0eXsblw7Pdg/m2p0C+UyvJ+xrwNPgWetc309z2SK3ZWN2+vr5iI87sjN7Dnaqe5X
6aNy7UOPf1FOnhF4zUQsYohA+5DKU5L9+NGzHQKM0T1Db/tab99HxfeIWl3rQttKg/JVBapCZm4J
fFpFOd1fwmXdQ111TNt4rUYfACDu2Bzq+JS0pzzoKE87OfjUic9bvjcHhvsm3kFzsKDIJ/Sn1X1W
/SyytmU+SUfPkqvifjbbdVhSfQzUh4w4uEr9EDdil39FxZEtcLFE0hCmkNyMjJ1Lat3aX1fEE3xr
vKJs7HsVoJX8TLytb4nP6mJ9O4PyTGdpauzScj9px8zxsNaRT/IYqs+6bfBItzma/fwpF0/s/mV/
nC72u4RUbULwRXbI+TCkRw3JurC9zhxW+aZLb2ICSiBfAa3FqTtbzwPnIZLIu+yO1jJ+TEirfv8m
v3bn5vz7j/mzPz8iOF5h7LGALAdaV/z1A0QbxeQ5gm8f9hyM83HG5VJyTiWjYPlSQRDccWXfKv1i
kGY6fXDZs0spmEdT0nYbBOspV9KzIrxAdyPSFLSKlijiMRRKi1LxAeHvBsr9MkgFAZYcZaXzXVj5
Hhph5RjWCvEF74CDLzdhifDzV+b5gzfYbgKLH89dxGFtvjSCcxWXdHnPs5pT2NVxYSDPCnhuPqhF
4iu7SJpnRxJ/UZBz6myLZpXibUNbXL6kKK8pId8kvVWu0MzSlXCKP4AIqgSZfXVGcmgGTwX3RB95
ar6zGcat1Rxu5gsuXBIhELyP8iWvdSAnmrB6ZdHNehH+uEws1WKzRx32DY8v/0/eJCVbquPlB4M3
bYQwxRi9Unc8UNqNtJA/Fv4mHcqfwCBbAvkzpakUZRcrh306kb98NQHOMl/jlCaoUUEZxLwYGfQs
duJG4TY6KZJf8LcyCIoCKDHo14GDl7HD56mruBhpf0/LY2oK15hshOapmxWERw4/Q3Cym+dEGbam
Cd+D2nMTOzdFIyw9VIEbaLZzge/vIgPxvGI73khR5bp2SA2FaTpK55qNDyoGWTpFPOpXPJETriyw
FskSjcjQzxuCJwnreEMKjopdPY1GShDF+JSl5pfM9VOgX8OcJCTmsf+vh05pQkj/90Pn23v2r6z3
8gl/TZvaHwxxLI86rDIcwpLT9udqLOUSFaUx6IG0Um26zKF/Y73tPyR6Co2P8xcMFuH/GjcV1f5D
WKZUBUZbx/q9Nv8b8yaT6jJQ/uNuDBBPF8dCwJOnwNb9L7txi9WgUzD7ofkjk9E1NNi4g0NjJ6NP
E9GPh1HWALMn71h8SbXsC6IAuny6DJEa4IiKBmv4GrV4arfErATVgWohgbSi7SP72yDlO6IwLguy
8NJiMtPXeZ349q/I8e0mdcm8wRIZx6b6JgEj01tmKC0KypjUapJiJ3EHgaEFe0fJsWz6PpWR5yBS
KL4Hd587L+uGF73M82kzK91kE3hJf91M2WmSTSBtscpNLm9HjYj00hE1xZoEKnOzGpqR/JOAGP07
f7HLcPeBcco8sZQSeF1RdKjfQitPtuYsgHK1CjJkZjMtiM86R20fPs6K2h9DQ+BSq+2W0z4aX+gK
BgN0clb9rukeahoaNpFfvOrl4qyG7E4tgE05qcNx4Mldsf21LrlS1bu1SDUJQJz3vpOlu6ga6q1B
sedZiO6qROSgprJjMkJRvladsPGScIQnYFs4UmWZu+T8vk5t1K/9kkJE+BXrJjPhY+3C7mymneuL
qtvlI321U6g9oznqjyRh9odQF/kP9sr2gDFW20IbCSL1oT2qBh1kAewDRWS1L0a2BLK39GBzJg5V
tUaijCx7ZQyF3l5bdnq4zrgtK4RKJBtrya/RxEq/SayGF4rlXRT1nYI5w3kdcF43RydplhbMPI8l
eCN8h0MyFg++ZuaSaBziRe0W9Ne4jwjwj4OjTjoI/QwJCUncy4pbXlEa69lmV/pLSjE+haJDV2gQ
1yNXqFCMGeV1BQgpS6hhFB2PiWlyd49Fz92auxzdnhOOO6iPOEMl7tfQtDi7W6TpxP8jUNJxCCGn
tp37KCIxYWMqDvfrGIx49OVwNyNNxVLf25X2EIa1RFdvdP1rT/i6DjyPUuIwx6EWnxssXdGBFzyx
TqiBP5CSCdomNb9LDsYSWYQUun6jE7V7KMzcsDYB/UuI3wLE+zsf//MutfM7CR25qsMSONRojf9k
78x2K1eyJPsr/QMs0Dnz9cyT5jH0QkiKEGfSSSedpH99rxPIrsxqoAvIxwIaCVwgcXEjpDPQfds2
W3YsscS8lh7+8kIu4p7aGVKJS3OIXdKq67gR9Zn9WUSPYA8vG4obz/9qysmRppT5YXcnV/qtcLmj
TZUZHk+ygnsxhQXLfh0acDrV0l9DNCVmhSgB03QfZDIaVrlwWLqD4rl4On1EWLvtRlPtPXRaV0mM
ysRyGDo6983ij2vfVWS69ixVWYQbixz3yVqWpPlKO9yWq7Hy5LQJF68KNjNFv925CmFtbvKw4jhN
Bn8qvjV8snhtj+Gt1bbkrPpJ+5CcxnFqwCfrDOiF730shU/WClfHN3zyY6mVvPCAElzUMUmwV6aR
I+bm3eWKmmrbf/PgYNDYSaUTWrf9pZfGDUid6p5L5LC482+eBawdexNWeNKGHl8Zx3x0BYbMOZks
7UxEMA31vaccmbvgM6HMBkE86790BZd+lcCm6NgAJbThxsTtfCw0NnWqnBhJfLBAxxTbvrdACVwL
UlIUgcsA8vaBL++8ZU3b3oRBOO5lmmM5TSvza2HzBXMvoDIp1BDNcKn/JlxP+ptYA+O7Zx8znCpE
uSfzgr//DjWLVZgrFbOzMLtlrMjghMu55aG/A3MVnqNicEG2Z97J63LrOxpznwdn2nLD9QMo9sIb
l25HiskDid4pJpl4/FOmZbwRlAN8dEPzpizt74CcLaeqa9tdB4X+LOiHWUzL7136w7px/d8sWfIb
jKcwsKemwxc8eW8TvuNVs+TmFOQY+ae/2HDN0hmDh6fLC20ohu7LUXGTtP/QO5k98rxNLnFk0MyA
wpBnXWAF9BGUkTCog6MPFH81yMB8UEbQ7ixWTx8epuWKJGJSXArm8qPnB+VD1HvNCVTMHZHXn7mr
GfwpKo1OAfD1Sz103Ovncdi1ie88loYdbhfgJ+RJGx3zUqenSMvkxZ2rFF6MdDuiPB5wz0VNdzlH
TL+Vk8Dw1Dj+J1D5GMNVw6USnNm97oriYYEh4kVJvQtJfh/mKm8OpMmsi2SXsZLZFYwyBbyITJ2K
nyQMLrMeznlehbfhpJ6bpLb8jdvFytt6xv9hLfbocw88EgPR+75ILvDN8S1oXou2PSAdfUoxrgU2
CKseSWZyXtZdYz85hEtYPj3Uc3dOI5f5Ws07A/PrDJvHgNeQ7Tpzh0PRjwDH8MDAkAfBYedkTp2r
bMTbtuu95REILoyvMqDNF5dyZodHTxi15fX3XmNv4o+aBrleIP/tszxMb+YkYiqjLpJYQ5Wcgrke
1qlnpV+eGMeTMXhR/IXROtNheyOAC4RtTQlBTNdO5S/fxBamh4hAcJ9nz71iXmosB6mAjKFsp+cR
gysYhb84/TQz+8Qdf1rdPpSSsVORxR/cD9X3m7TITqqVqzID1FDM0WY22VvaTRs92nd5L07hddQb
Aphn1OjeFBh1COEWj1nYXeKCttXIFFu7TwWyS/uKi/WQoYn5iuJfAHLFKQjLcwFC7Tj/Bf7nqln2
TmteCvJbYD4oQvdD+z6YIn6XeRe37nUKCDh5+/5X4CpGjVkHG3+g5hVpBa05D7KS55JnP2ZlEj+X
ceeDL8kX6CCo9BF976xWPbUYOi5SzAmNpm5xI4kduvif8yE7mlxb5IWqDApBr4Lq03HNnSRTtw1o
Jtq4Qc+UohVQqdHwNWyKPvump6g60t8BJuRGlO6I8RAj90q7bCMz3Am7nLULD+vSPmcmqd+iKVrw
F8CCXHrYAivThXUe7PkGyZ1YavdIJTkTcDHWd8qMDNJw8caTg1fmV984VNX0S1yxT1AhxIzYerAa
ni6YeicjCD6hm+8h+86femETcM1IW1wkTSGcbo3Fg909OVcXGo+jwzdNAgPa46BhbOZapfe2Mwx3
RjnBAQ+5ezf2PqF7gt/Y1aeFgrhVJnVxnOJrFt+rwhY6jjD3cbF4t5IaB3wQbglFvezIyeAzmUfe
dKcWMRndgP13UuG+mnIwTelgo/Z77qqqix7NVI+v1CZUD9MCGgUb/F0Jzoo6Kj67htv+XjtyIfzl
9zeLPz7m1Hl3fsQHgys4DsPyjivgfPHGjp5ENyUyOYPF2KHzPaWq4AM9CHw0Rf9qB3O/Aah2cWxD
pNKjqBzqlb0hK5zecWtBHw2b20nZE6FlkJFtS0wpJwkAmulPGlifVSiyUxbqdAuj8LD0gKWDYvoE
MMj4yIp2O9lmOM5tR+rI4eBkez41z7yt+hcIcNqO0/h79lhEQ4cpD63y36Sl+ltGIPc4sYTBz9Y8
YU/kCFvCBSSLJOvgtTxdYQQAzFoZL4f3lJnsQmMPkWztQ42sZu3e911lnibflCc3c7FtONFNJRb0
URKfR+1ylvj5sjzXbL3eRCKT/RSw2PIKITda5vGOuIG/jbXF4RoPv6fRfQCfJt/RBeDJ1vAJBhGt
g8muHxKakreCvp3vuHDiSxsZ+51oJpjNlrtf0LXvNDViMmjS6BHa15OdN/X7kI+/LfTUKsIUGvfF
8stWekcXWX6o0tr7oty5PfkEQB6HUfSYeJL0Sw5h+NW6/njXZ573EsMEAoSbhAU3lcR/aia+YmnQ
Dk+jbaqzRYILqVfH44+/WMvOt2q9L4Wt9tYQcqY5ysLm0YUfi5OPd1WH6SkNbPq92hwp0vWq58Xn
x46qdn6yNSFkbMF7W3oCZAEJYSdyLLyMc/Ohyi7btksktuU8FndaYlPCtFnfVdFi/8rr2tnZQYVq
GDVv2p3FfnY1eXJCR+2ENAr9FiZKFfTHkcLztaRAfE0JS7KGCGlOlR22e6NEvu90DsfVHp2QJ1Lc
J2fWhnovwW08xOOwiXpUG6y5Naju1jb3JcZTtLExP1m4wF5MmV0RYNfCzSp8zGSpTouNF5HuhIeM
HR+67iA2cwE5YXRhjvbznBxaMq06J7Vhh+W2GAv5nve2eBj69hlwXXee3fQmhXC8KgOEq4hZ8+AO
UXmHNc3fyh5Sl+Wm8aevMr5v0fgr8ubsvhZpcJZGOE+CYrSLx9GxLj2MUUGewl1LlpekjU/ERCYS
/5n7WHBF2qWWDSJNzNUmaJBD56oHLkh+Lof3kyzP8IhxcpYjYg7gCLaOwmPgWzhofhcNkRautvl9
SyfTI2M602WCk+M2gMYEJoy8dOGC2PSjLD13LeiSBrX1lHeKZW1MTC4GvcTzzpI8QTxzn9OCdrb8
Kb+MonvULoFrdrbMPqmPDGDV/m3ZVelNVLBCTRmyOB/FlTbStSsiH/GhW8i3RMRmN7kzqF1RSv+x
ud5/8gngjufIb9yZfEM7IvIl8leX2FR6AFkIj9PEmerIzt65vXotCLCvKKdgDh0myewt28NC+ouD
CBDC2p+9PzS9vcOhcF5M1tOzhkMemNYyf/F++Sdr+Dso5++Kof+dj/MxadnWhKZCPau9YG9pLTt+
/aA+gkuutjVCAXJ6vKTsI0AJUZYSk79xbaDEfkazSZzM7skrC59rdApGlNRiqqNonyDge4796DgQ
5Qr2u7djFr20ud4Iu42PMo5uXBbz67kDOTKVJa9UEz/EiY86Pepka7r8E52EGCG86n2wlN4ZRMCB
jKKhZdoc7bT60PU1ANsNSt1pOybymDtrI7KQNo6mOgNZk8taGAAV1XfmNOkh84fxSg8KDg5iwQdV
NYShKjzdc2321hKfia7LJwtEw5e+ns6DO29HS5ZP0BkuVRBCDwO7sUu9sGaTXT4jHKlXNcbT3cg5
sFlGTTNL7n9G0rptRfPdKPRBWJT9pVrKlgUPRUKHNpXBmnIGf2VZpdq4jolOoQQUBsvhDatpvg8j
J/gsROC/z5Nn7+FVsgXJ5jUPGVLmjiGhBWcRohqB8wND+AddMiNNp8N74M2/+YgkfC3cFo+GY+3n
ZLIvedNCN3LTLbUzxc4fKu8HnsX0HCDqYAqkDmWM8YkC2sSmNCYkS/NyPgyW+63rqkM0r1W+cTrb
hxup65drjSvP7ay/L5QcjoxswYaD12JDSagUyDiFyCIFz4OKAoSH9U/sVwBza+h9dmtbG9/D/2mo
l1rJWHQvdAM2a6h3HmvByTw4nledZOkwAds/ZobBFQub3nub78NGFpZ6kov5XSQO5q6FNYhq7P6m
sWrOyogK07l1mm1v+fQ4Eibftzau9mjR89kxMUsyqKWCBP20hG9cj7iUe7W6lS2AAFzc3gWsI1tb
PLqwtIck/GhyBuBYZj/zwll+RY1ulA6ay1CwlA2TOLy0/HLrSC5b6nVeqyyBWwyvaSVrTCTxGIcc
um69L1Uzf1aDmG+hMVcHn2jvpqvNO12BBrfbGF5yU9T81Y73x0oTa23jsH4A2zvz7aEcmS1bjUlE
kdNg/MUykztPeWO3O+XYA5LCda5zDRiSMWIm7KTV7+EzeMzVPOND5oytF4UPnWRZ2fZ4uUOHNskl
Md2xI1FwFEMs2E05PyhQAOb84kmRDVtVoG0IojoJXvEGHFjZC4rqkh+HkuZzo93gUDvhcHAEjtSO
RrZtHff3ARZ6lBbHXk9B7nMGqvqEiTu5jQGYg49TBSyFALmDoJ6YNvg4mZjIe8NScv21wq7yQMK1
JbgaN8h1PcvRulLApiNuR8kUJ7RbLeFGqxloh08unXj92rKoGSF/F0JqkZREBcT6Mft/cOJZW0dO
9jkC5nJMncnd1bBYl6Y+yiwqzqwA5L5vQc8mScjdkecDs/3A3mTxMOxFJTyRYkZZAt8r9m6nZhYb
UmzJtatt7auXNp1flxRlEXnR+Uir/qtqgzunTnpMmP70Ogyxun621NEROaVrtnM3G2C2ZeD9sTll
10OblVvyKuVOWgBax2qZ130wdSfX55fIlFVuXIgENbneAuk11XuVzhOgvBkeyrAgIXrZ50y1rHti
aB+Ss7PQVrDSncrafRkAAr04AzCVLsO3sAPVhIE0SZHiYVkmdrMJtZNC9HOEv9wpOmMvuWvz0gaJ
C2GjLDqVIJzFOnvtQtAZJSCRlBhNUTTvM5QrRmh7doF6BnX0PhnVEsFExX2rxCSfc80HbtU1Ej4A
iH2+PD1ejZG4/cxQGGXCJoagXKU5LSsrZbCMpmsQs5Y885RdMaZMS/EkbQV+xBrQ6x5C3J/Wqehb
x+LUc68QT/76wXkYtM3EXXT4YzciTkZ5406945w6fOHMjfEgsrNc2GNtfdGX7YanpjAnQLDOlSS7
VP0J9gf3f5MF9XypA5sNurES527APPsDdJtN4KRt0IWzuhK6crTle6T/+BCqnPxrkz7XZix2egm4
p9U3yRi+VALgtqpQ4NKp6h+b1D91nvhKSHjybophq+sSk/0c/taDMK98EqYXBFzi//ZMXjxgT/Em
1IIZoUDrIL417xQ5FG/rlLW/Algjb2K2vGlDoadprvfyqBs2VqWL15k0z/DgqLHh8wAV6xCTzHbI
jevmMUdBKrYpHe31U9NP8myjCMEwRbdUfVq/kYlhHVlPcryZpLmlDlYcoKN1a5VBla0cY205O9vX
Weu3qq2f6w4aWh+V3uNIkdyjFEuzdrLlMkM5hPeCaRxEJJeLwX8ikstcwFMy46mEq7YbZcMmkIVp
GVsheiea+atRSXh0ZeTvuiLv3x2I7z9u0kA6dXKSXLh4YH62yTtApQV4CkYaV6cCfHDmg1qidCLu
R4sNNo8MikMp2RA30Qw7lCTfBAfZCXDWGiP95bMOsMEf6hxc8Ja7eOcf3BFg+p4PfVy85rliFUtS
dlbHPCOmS7+F7Hr3PJMLyLeBL2glpH+vZ4JwetpzVxNhhXDTeA4/7krHxTbOeSKAbNKq3YFbq0lc
je3YPJd0kM6IamXOsQp9tawhyG1o5jCmO6RZ3SjuRWk4TZeoA4IPSgSkGO/NbjBxtoYxYrZmNG9z
1t6jTZ/w7EF3IR+3Cpe2PwiDVMv+NsKJjKUnk6BHzLTYJ5YUubeC5Mm102/YnTaBv3NTdGyfxx18
mPKKko9uYg20koUHO+0s/JX2/V0Fn4KqkLneOxQq78pKBQe7na273h9b/JztvNZFBACNx7vw14HQ
3ZHCkUitpKqdM1EA+QG6JHxPYU1cOla0W2Hc6SProuw0o5HCb8uQZX0WE5ehNoAdKP8C/zGnpzFz
63E3yaGXvD+5AhXncNzLLC2tTcVHZl32nltvw8x2CC40wMiABj0S4fswsNye2AxcaiGO04JFYufP
2fRj+n7ek7uWfCOqcs0dvNlqJ0jWlRpUSMKbLg8OUHmH2Zv4uonYG0ukqh0sQhdBntUyIj6az5uh
/0CuUgsdd+Z++wu+0R/VIjJX/RBcpAtWlk8TrIqGS0whnfYGDPTwpWV0N0xRvCnGfNhxRY/B6s3z
ifpH4utp7TxkbPGDGO5FPyz7SOe3rPgPvQzis8AS23MgFd1dHGksnawH1oCLpnVfxj3uqlTiVtKK
vc9Agg078fBshckt6w5ORabpBxDJ/cpGBXwEenATdPmO4sMTnYH7Xrh85kXW/OosMgHNEn76EqHa
81gzZXGRPoolCw7IANlDFRbtNtaesw9mB/k244eOAXEsTlx+SQPFKdafjcS7Al8MA1RAQwlyQEJW
sJb2/M3ztn6Dzz3xbeySXWAvd56lfIoehqheW0gE9FyUyEikpqfDKHv/iZ4sT4CVrjEHT8I9uAUe
qsWUzjOy7J8pSF9q32b/xffu4oPJOcAPN5slMlg06vg2ICZ4n0reQxIwXBYqf+yhFdTRsZtZNvUg
ljYVBPRVoslxtINr3Y6CMhYhZH2erW7aZh7PZ77QkfVURW33pHX5SP9NxwgL5TJiubnKRClIHwDn
SitMTwJG+5ECyremIPZhLxG0R6wiN7XlMAUm/Z5UlPpK+4GhdUxvw+uL2os+3DLBFRu7dpdNznVO
1tZ7j2X6oJOR+1vRvmYlmJqSImzG5OlzKgSmKourOy011AUFPELOjdvUN1B0gw1lPt8NcS+2qK79
DD7RoaNV3wQ+nE0DtO/opsmOXxA9Oij+amW3jV0iHjfLlmy19RHSxLmSPLROeJ7rjRhN3Wy6Msue
NcFndaYdVfe3i+KeRNhSJcG5Ru5PPnrgMv62j8kfnssBopDWwuPcdWEhT1M6Q1Vyz9BnmT1iyXWX
TFlwCpLayV/YfGTFuoyZhA/lMrXDhpEw674SjJpnB//K8Pzv2y9u8u+e2qWf4a9r45tVz9WZPfw1
Efzz//1PcwY7Ac6K/8akkddfn1/Tn381Bf/9T/7TpkHk8ZoPcAkHECzBwPEPm4ZPPVcIscCPRRB6
LJL+adMQ/n8ENmlfOMaxQ9Va+C82Dewd9DwKkAaYjb2r8+PfsQVjJv6/XBphiNsDBAHPdDrromt/
2L8mGLoIJBBAahu4VuCPh6Udk6F5SmXDU/BmNqbAfQoPXNwUiQp2nXDbM9y9/nlu2nilEj6WbhiI
HXvKdg3OfGqP8YwfIpeAAJtBzuM6t8XjEkZv7M/PoXLmvcLkuu8iGL9hgmYURR1MLQuAfJOlGt45
WtAY+99M6Kw0pXoO2ynajeP8Cr0kXPeJnVkPUZHi7gKQM+uV9Jbm27UhpON5vybORgmtGEB9wY9/
4Kuhn6QXpSPxyjY6Oy3kFSfhYdgkLYzelOEooA4Jp5pgxvPkuyeGr9HPztDCkT7h/uoR3zxM6IQ7
CFHQyEv0mb/0njKFHYTHh7CPbju3oGMhz8ZzuKRcZZal5N5lqPLKf9zZBsdaUy9QrmgOFxBHkXNR
HtVw6u0yuOQ8Kz87GI3XZVG7nm3vqYGGw7lbTnu6sgnPcuJtm7qpdlllHwi0C5hU/hiyQV2aXT+x
iZ/+SqVOnu9mo79r6nEepLNICC14I4la8hDnCbGByzRubeAvq1IlLyMH3Zq9fiHZ6Pk0q7WYX6tM
3Zt4kEeUDOyNdqbuSEyT2VC6PVuWT6XEdVEh3CE9FtdEVQek8lnTP96upG6G754q2h3sffFuau2d
lyBzPxDArD0ri/qQ8fodrz1EvIE5qdMgd0hPyKGRm8EjL0EjkrOxQ/8yotWteFibGdNwz1mfwRqw
p2k54LmR2EkL6fU85hjkfUDnz1MOJjoaWvTaIvQf6iizDqHsoc/CaODWI8tzdCUK2IPv7dNq5DUM
HDItvqrC7zaa2/eoqIEkRSSZjYTz6GE/ei50OEPW5UwvA4LGMA3aU5Y6/ZnkoThy6HMB47e+jYCK
w1r3KMrmxhXX1wpjazdmwrtMiDfnAFaa2tSpAmNTLb7YJ33Vfi7TpPeLb9nc6A33YcfwzHa7yCYW
V3DQTvG1ASpOgPH0gzk6GYzPwkTghNQC5iEjop4QuKVNVLvfmba+uBDtw2Zh9izUZL3GlWggXcfY
y8c2/mwb1b1YXuY98cExfFLCckMEcH7wBG5iKtPsVRYO6psMrHWy4VY89qWx1n6fvzW1F+79xqeE
2aZjzEbFXMFizC4T3Io192yXOdyIbRy7/c5PbVzaqDXDyrZVxgzuZuFPh79nH8eNdw6L5QEyKM5c
stMPjT/v9fVKPGYwxuv2oAgM3c59cJJD3V8AvxyGqWueQuNI9hLZbegHT0XcfDI94EPo0PQCeuJ6
PAi8YJo1RWzdmDZ99LT3ZfwUpmLh9fuso21wHbvlE3QSarncXNxGvXgPwekBqRLFzqWE7wCb4aDD
+rNkq7VzmlbczlVFl4plvt3e0l+Tru6uW9K2bfc4ZOoNhJkNTJO7zJiXOlaEucuHelw+Jyd9X3T4
kiAFK4S2XTQgX4b4MFWgtkFos2Hqf+DPpOfW9t+BLnxTmMYuvJuSLRYA5t3uLmLf9pH7dEC0psKR
6szZnySQj3EW3nJdxtcyW29tLghYkD6Ar7lRQX7GSnIMMuvd0hOGLc9atnnesbVkD8UcI12VrVuZ
3bNwPrkytHZNY58gScidRw0HcZQ9rF960F25s/L0SjpweVzgkse85T0Fg6P2VbHwaAyFyZ/nzvd/
pNdVOytMn1wvAfYSLOeo4vXLJgY62cS36UAJxtJQfx0aHFRAUvytJ2Yc/W48M5NF26j+7bml3Lld
3q95ZtxEC47YxIqr0xK0zqn2nNs4ZQ0kLSxjWsbm0Ff+BYYiXH9TfSOO/AF4uPepzsURkzHid6cc
vYXwpyWZZ7NvWg1OpkufI90cApuxNPOuHl488y1qZzZxpgx9+CdJkGeqJnigtP65rmK6RtDt0Xtg
K1h8n8a8uKvpHDjMGU6DkOv75LhbErv3lQjinzLFle2XQ7DLBuITLc0IRc7pWQTQ20L+ACAn9bWt
vSVgizk7NQO6mAdlxfNzvQKIYNNmFJ7Z0mvEOPNi15iW+wKZGLoUjMZmUE9ZB4htASw6KqG3SRFV
QP1V9RhbvGluz3+7dlrQVZish73Advkd9fG8yvuZ6iC68n4bRYk5AJthHztWt2/pxws3qZ6y4jyF
3UCbHxj3vTRmQEzzhnjCuIwYCVAR3SAhqi/WHSuCrxFD5pPs+Oemt5tqpJlh1EwdC5J5FwYPY5bA
PhljZr2BmPKIWEB3u92ANKVhLqY3j/xiQdLBKTHI5AiRhvKVMoaLE/iIyLzZ/m0REdPBpbW3ms6s
WcmXFF1x1ae9fP7sIFznBCBdG9MEmAcg2Z0k2o61bD7Rh0SgQudKz891wDF4IpdUdlunDgYqHoKZ
TcX9XOT4DmBpIKBJgnmi3hWNC2MgyQ8pycV8bD/9MduS3t7gJwC8xppZlr/sDrNlpu10zaLlbS7G
4cgLc28rfx1SKRC3dHpmMEmmv2hLePZeuYnpkuG5zQmwljOmSC8XZ7vCVq+XS4Dctklm+0EWqP+Z
DO6FyCfyh5ysQ5JeO2U6fkfK29uEGEVkU+kTtnm5CkRDSAO9GoKPiWGLLNO86arqswgwAowJDY9g
zpnE5y2iLN3vjfNMJwnfzcC1eKq0hJom62tp5+IuaFW/hxfz3uKNWY0qTtfQN+hhhSJIJDV4ybvl
BnfNcIg7sjltSKqpspCbE7uWlNjwKfXw366mcjGbxF/IskS5i1hk63Btw1PdlF463ZRWmp0F3VyQ
Z/tyj+uCf6uaX+61zWkdTtiCV0mb51iehuTSYmu69fqq2kS+VbxO7ADOWsfDkw79jzDrul3XRNZl
0cMPpqtd1/Gj2HwkYU/oI9ew4KNQgiQuDYS0CvX0QbRZDP0InCXLFjFEZL7nt3JJOnz5ZbrtU7AJ
+TJQ/xC8++w6tna6FM91zRe+b6kSijIaBrBKcgj6Xf41dkl+WuqOztcgRB3pMLx+djg0BrzWXG4Y
UjnY5HUoZKeGW02DbQeRxZi9tpjIeAHaqzm4THk/tsVf07AzzSUOYhDiVvcgOm7T9cr9azT2PGn6
cztcDcguzGvcyPnSVcjO6Bb4lKmEnKPdNOOi2Tnp+J4u+TJurczC4FxnkVXfRH+Nzxrjdnqkk8d+
sP9ao9llqn5X2yav7q10ccWHQtQ+dn4M1WLT12EYvcy2VXqQFvC23gpp2/iwocyEf2STTviz8VAA
LIircBoIkanpdzukIT0mtTHVckuvhWrfg6vnexapizmZgLBFp2umScnSwjtkJ3KK6Dvu3znVuo6s
zd/pVQ7ROG3o4IB2Y/5OuKygTf4ir4OvDMZ5XVo8yZC1IXMfkuugbGzlnejtLVZsxpmj1d+ZGh44
8zU1I8E5x/DD2F39ncGnv/M4RQrZs8oJNrEUyLeKbcYILhdLwWnMK4H3yCWV5mSUEB/TOq75XfGi
c+C3DVB5w1/xGdF+1KE7L4AyrjpuCVDDyAJJT9eJc+sHi2YmcaxeH10kmWfMjP5XXNSpzbknInqE
TFCMWxfjEJh6ulKb657SXCFyHhY2MlpgHiF9FFcH0HzVCoesUR/NYgXUmgQRJhjWbPSpLWMunfcp
VRarrz4g4j01WDg2LjZmBPQJYKE8pHM/W48lmK9pjWEvUo9NjrvpTYTwQBnvltzeQXcG9cG3ywa7
EIzTWKHytQOAaA414P8OhoZNo/vO2jdt2zQc/kMa3ISixgM0CyertvgKBlr6LMzSq4pnRv8bQtbE
uZNR/8yRNPuX0k2g2vdJnL56OFY/h4gHLxUWSf8S5dVSbzgU6umQ9MmjPQhQGWYJ8/kG64465HNr
xO/I1ZHaswSwoTQM4oruX3XLuJyNLtpba+D4o1rJCqZTy5aSDUJkFXsIZ5F+tdRg0xRUzPBL7G7C
cNzUC4OxW+RcBgaJuonIdt3DUenHqv2dVpHgMbfL+og1018P19OmV3nNHKvzda/nEgdGQQtKgZym
3Otg5zjjMTKufR92dnmPg5qtwBTzvvYywYoGc677FU+JAKDieb+SLHthYuLzKUYbv0TWJKBc+Nqt
RxHX7xNtwncip8RlbQ8WcDawpHoTIXLiSl5m+zOuAm/Z2BGxdCXDAT8Ft/A3Zr2BCuhuDtVJspi1
6Z5ZxnM3U62ROqrbYU0gWRp0IqEvJOmH+AQPrQELFOjyGUvU51A6wQ0MwH7XJQKTcOTdGkeP24o3
gCDeDXvMCcZJ8QB+fc2uUBanOqSqjSkWXhoQ9J+lKxQZ9LaMdwtq9HpyA7HtOtq0NRQcCnPdaPy0
PHom/79O9Q/SRkjO5/+tUz2145D9r6fx92fzX6Sq63/1n/n1+BomIiAU+teG+X8mitz/8Iifi9in
cAjjqAsr8x+JIuGgYgWUrgry60SKAv64/5Nfp2I+iqmfF4FHCIj//TtCFUn4a4f8P/NEoePwM3iI
YvwboCAC4eu/KFWNiPB5zuOrdsFiO8aL+ovFfuds496748YJaT8b42tieeKozdg8JZGzX7LW54hn
LUCr+HCK3ZYSR2r62K5QB9bp6tBlPnUoVNTVY035XOcdKaWkLcZwS5uovyx04hxyIDOHMfRrKpGt
P2mIPYGIhE3/yHw31PUDF+ZjmVv0oJZAzEtTc/EgcN2nb1Uu70gL3LIz8Nj1QwcRVkL7ROfj1PLL
e/QBvo6wMevHpIueTFIZrhQeAVUeCpbt7OaAnthTySOZB+zy1oHNAbRMCVBeW3LtN+H0fTW9fxg3
Tp7aBqPHZXQiOmZpw9pTceXdzW2fvY5W2iB9NKWINmkkj25p+J5R9fXhQjg8GL8fDnWsixdnVFet
B0oQJQ7SURvejmzr4I8/1JX/U9RLcKqN7fxqPdYSAOhSKKNTc+dftYRxCN9hjszAdZv8knf5bWuy
k/GS+2QubiM1YnX0j2E/PloFrraWoiZf3yekBItWPkShfmri7GluSMB2+UJpKYNPWE/PtsYwnU8l
DeakKciOY4/5jQR5g+Q4gzv93+ydyY7kSpZkf6VR62aCpJJUctEbM9JGN5+niA3hQziV86icvr6P
vcxGV+UigVwWUG8bLyI8zDjolStyJB2IAkErRNEQ9EXhY3/KtP7TqJRc0RSc7JrjGwdpo2lcet5H
1yh+hpR/06+5GmUFsYV6LGMN2AwaVpYCObavIke5stNoYAhLU9ewBlOZHnvsfr1zMMZ8DtdJuvOv
mnlkkew2itKqDxXWfn87xWnevmO4Nt+KsXZTrExlOT06kz8lr5OVzRSKzH6wGjuVxm6+6zOriLdd
WTnldlr69ZpOH5nkAuV08BZaPUqABjS15n1Ec7UgebtKn8UNPM9tLEoW6x2A82erm/Vzz9vmeSS+
RvuWPx+W0vEV9jDeMBJH9HbsbP3kzzqgzX1Izr5b1Xf0seQN40Uh90BTRuyysLJuib4ZJ7blzSud
mc57kVdsoCRFdiFIEa4aZ7XcCVs9y9MwnhbA1rIcAQaW8i9LiXs18nKJLldXeGlyyrOaerwYTasM
nvFN3oVuk5ZguivBNeckWban5KQ++AYz2wQ7ct60JiV42AEdonRWauEOnAI8VXGJOV6q9cRgoC9p
2Xr3uTGzkZzkVDzFOJSiXFgU6dhNmb9Db7V2E2ado2+1kGN9sjM51FGLRJcHm/I3trWYQvbE/q2d
wj3PvPg5tgCJjdMiP/pMWNokoDfYLhv9QLvHWpTdAy5o6w979PaBz9nZJfPYMfJr3N7mxE1DNl+P
9wjM1DyaJs4oW5XYYKjtqvajXJrbJU+yY4BOc5o9s37H0Qu1P02CH3bvUEiHpv5SLa1i0NSaaJn4
giDcZSE/4XKeULRDEpj1Dt6R2lcrBxZSdGKv5DofkMcRm3WhdMhm3bkvAd1tIW4T2CrG4aaZdBvC
nxtvwXpRPaua9alvk5HJOZUPSQpMPAhcdomMKmNEcSyeYNyJ26VkGJzKxTmYOjfxE+H2w0m/hlUJ
5DuVdCEHQITCoqLFYjP6jL9lvTC70mYTmj3o3X7CSWsDBvps2Q3fNX6Vk/Pm6iX8orqtxVW57R0f
5XOdSoYGlUjv1GaTwCvfdTw342pPbXNAZrvGDDtcKwGxX6xxvd7BK3yNAxOGnxUfM5fQlWEl0epb
X5SWYvi2qSchI7TngQfDPM//LK2hDpVBz24DjxLr+3iTNMWZUBL2MOJyk1Gb0bBAUWtStvy9yylM
j0F1Ab+8n4bK3hE2RE6pQRxQwGWfCOF4uLerHqbeTDOGk8Z8AiBbNRzZ7WLMOL2yAiLTeki1/KGq
kjV6koFvaEqg4ZbTHFrbCSf8/Y9aW1bkuNkP9uu9nZj3uPnJobGlPSPHNKEZ8+tlB1OvrwMoZjQD
71eKmalQyOn2dp+DSsfrBrglu/qxfxiCEX0/s5hgyAW9cHexpLYRU9r+UpMHRyUoH8yBB64SmMri
dv0wfIocYuq/QxZcUPWnN6p14fB7z16sjjKnrGHpFm7f4OpXEdZ8Qktzzrgulwh4po6ypP3m5XtP
mYdNOAysgN3Z9+na6INr/9XH5xOUioudL5FuXb+ZIq8Xm7GGW5kstHyWFSXUuXHpbOer7tzQTXsM
ONVs7JKM4tfchi3i4LhIymrLju0lBpq/wSf9NU3Dn2Tp6zMNE9zpzJ9BYe6MieX7Wl5M+rF4u/Pg
L7tm2Cwc2KN4yX4nvnthGAit0TW3eIC/+oAXG05sQhW/WUGdTMwF4TxyxTWFflwNgl24DtKBeFXs
4b2I4/nayNkdZrplRf/tUL8DNPh3M1N0uQTwlimZAn4CvL80jfsxGZ7EQOyOHf0EbBUzIlZ1vZFx
hSpNk+VQ0ElWEzBsCSqxMKuee76dY7kommBVsR3c/AX6sQMnIYEfhfepTdEqhjUxWOsk9Kz4rFW8
zKjpZWHZNlWmaHhfeqA8+qw6jV6HggqJIGpt2C0IhuRP6EXFRPQ8NwFviYJS5YCHacl7JnHlnZT5
N0L0ER7XXozeggOPJEygU0Jnnf1KYfQ9X8Ynaxe1MRzvEBgtNRXCjkYvvUwdYsGUVt8cZ34VWEPy
1H+ytcMOrs+CYBsgJSMeLe9JNtx5Q8O/fep+uZjf3/Dr47Sd3fbQErzgphr6fVUU09vKTucy8bDn
xKMVIGGcbd5oMHKk8w9aHxXFTWtTHZyIbQ9giOSszSs0o554BTKxZEn+bJEui7ix6XbS3TNN0TdV
z+sds3qz89LB53dfJRa300f+/cRzfNcnyVScqPLYabYrIMtXCDR01Vy6ABsEuQdSwlad7yzNk4XW
GEZfO76mHeLqt0XDWURijgIt+2MYi3RPIQM8DPoiUaY88gFLjuAuOtzlsfWHfRySI/uZRcAXWQL5
M4LhJj+OemL2Lf+QmEInWGzWcwXMlIODpOHWAq1ZBD60h2t8LiA7O+I6jprWj0M30cYtsYTqAhiS
juVUExtr70fLni9xbyVnCjSY26V1b61ZDwJizH6ZRMF31tRiICny4i7LqVZnCJ+o75zfsFijY/lY
+HuexxBouyn4YTdCJq6SJrph2SX9u7Gk7tYMVPtIddtTAI6RmKFNUzKf2RNCCE+qRc8y1CrPQgvu
9DMsUCxYQtrDvVZaASVxhHGFz8ZoGRXvy+0wgDP2yzT46gehoYlaFBxrGmdiO/0CoGk+EWNGxSra
W1zo8n5toZMYMRU2ZQxbJi+MbeEVyXZeHKIKNUPq3Nx1IxWlTTbTvTLT2ZUVtKHUq7jgLj3ofrys
fXs0zPVGzOMurXhIQoHF+styZEvFVsaOJ055CWbj2eUoQwYDEZd+pnu7Ww4Vxdn4ufJDJwlvqIJe
UBI1xTGFa4rkkOHeIKdfjZ+cai0y8gvlIkvzQo8b27IOodNx2QaiiLGlTJcx/93i0aNdcYXLPAiO
jJroBHy9+BQH17LNQTdHTJnQRGMn3WNRJDMewrfM/W0Ru5lJp6lpp82Pk9rWui+HVc7vo5/bcpuj
2CJ+OzVu0yf431W6W6HoWyj55exp7N2JNC9J17jud8kE6J4IpKOIc6ibEBqLdQVxim46k1PgR+d/
75BAzMTFADz2zo4QSHaO7W7+iFcpGblY69b7cl5Z867E451tDmnfi+bZmy5VScUS+Jci5XCduVYu
yW4uFb3PBgusOefZ3vvep6cp5wRtUqYy31FflU/A6DllMOPRjkS6VS6iLd2LmXRteawBLqYylF3H
KtIhJMIr3WiEGOzb3OGXuCp4xAV4iEqfZIoHXtWyowYPsHNYqUUuoPjZfa9viahJa9vn2KwkDyhd
A9f2y0AFW0Uu1+zoBKZ18bL0AeFGWnv63ntOSsshG0taxvtjTe78Wcoyv2RVWiVRA22at9NS2OX4
PPHmmXekJiBkS7/wXwedxizh47zd816Z32Fg+x/W0HbxW+foMVokAIM+W3/S1U/CceVYPPTWi3bI
G4n1fXa4sHsQA9rU+qCwFm9W2bWndoJ86rKy9VrekZyGmk3ly5OYcsokSvbQbTW8a5u1eZfzFpmv
eIqmH0Pg5NamHOQbyAf2G5073c7jWu+LKr+ayTs/Mm0z3i+5LEM9wsoeaDmUhDBUbokIe9QfKEz9
kZ5KAG+FHspDbbUX/I5kp9aV4Ctj+lZ2vK4cOlHzYq0PhrUm+yyQr3zF9ziweH2pgxhMsO2Z96Jq
5ezKePogmnUmPgqlSVpY1513fKvNXqmpDX3IIqGdaf5G8OW5xe4oBbi+0JqFAWKlNAHLruhyQDqC
GWZ0HtAhT4Vo31ejPFtl/y5k9uhDhGuFd+/o9QrDx4BmIxH6a/pa1A37PD+OT/U4QCdpUOddWf5Q
bPiQGRwgaDklnXYFCbieyXa5cTERjy9zWujTmAqE3ZbHcM2Kil6zrbKX61In2JSkMbfYg7IDOa/y
QGOsDsdloL1qGe7sXI4bUfLKx2nL3ryfPxg7zYiYzY9ZlDvaIAxgH+TRtelzRtUDJCaIGBQgMyCC
y94GCX4SVKAjntnfY1vdrAOMvCqNn0hppduRYqLzJPJjmrUdoqq6d5tu3ReeTXn51N8n/Jws28nT
NSp4TItuF8hEwWaqf3eD+6HMdj4kgqnrugRmKiIqJbye8Se/KDT2MFe0XmK4+G1K3l+LmUP+zOkR
LegDfGjiniNA3tCC16k0AtX/GVTto0P1oTBRyvm5qsjhM4tYSOPdMVx1JOVHQAIDCBVQ86fZLB9S
UAZSSfwCRintqF3tSKyEt7Iyvs3W7uCN3nkVpMeSUnZ7SSnezVLLq+t+cTmA9HTel+ObMmxcOdcp
UpHn3wZLypTje+nWUMmPw4i4E3P9JmxwNpo/vFspY6L+UJ0zAetZsQvQ6bwvXSrpCklMD02K8wKV
UcJsf8axZUVd1yE/ICR4q/9GTCfDRweiWLhOrEC4nEHGj8xI33VD/WaZyTNQ9BVJH+eDgbkqVdmF
7+jdvIaPSbj6oe6gNK6jphCyLZP91E0VoRiayPiRI5fCr23RGoxDQM3aGUijUjYVKIYYohnLF45m
Mz9AliewkSrqI+YMslhXNgeUov4obOuu7ph5G9jm4LkBeIztWz8kDB8mBQl6wOtvNfRzQpC9OHCz
8SKzVM/ywEXTGX/ZhH1sSapxEuu2oYp3C9NcP3gCsGxRwczTVnoq9ExtPS75cVw/HJ5JYZ0sQ9QR
Ko/iuGBIlgWOzAUEYJx75ske8DWVeCFH1ol7WePZrfwrZGOmq5FwNCUskXLXN0PYtEQWzKg+mlol
PZrpsKBshEsDPZ8i9S3OchkbsfMDtcOd15/Gcd4ENhm/uQfpuMR3MQVi28lXN6Yx/cpa/WagCcU+
YRNWvVQpuyRlVvrBPLVHBSSQY1zomlZ3Zq2wffSnYSRFeh0F7eEQL7zsuX53nZ0LDL16weGQYFPt
bYbS/jPjGO0U9bpdmU/Kvj5yO0U5SkIYpPkh6Ks7gmxAZ5LQpEywsUtIHhQdIk99uzN9WUuBez37
yTm5a83GBfM0neHIkM6wlyWHe7+BRAE6e27e/RrYbWMc8qk+V93y4gO1j+Xw5AY5qZZk+pW78RMV
QVwSLMU2C8YVVhFrQZg64zA573As44du0ggJxQL56MWXQpTE7KgATlbMXTF1yTgOj6tDfRcJJKxl
pEu2uNwfWPSvzFKxuiOEaF/br+/amfO6qLDdJMF5xKwIPTniL3wyHYgj1DqiSMyXYJ4ujbkcVlwc
NQIrTHMqKoOVBR05mtZBu6JDYhuv/d3ACZlK98HCB8jjplBYq11IVWNYzTwG+t6/wDxAi+gFZUjO
mhzt1PouKfigWqKKVtAMVTLwIRIqluUlwGEfJC7D/5q98hQN/dnEVjN9q5EMbkwadD+PyZ0Td19j
50W+pQnFFd80cTwvg2eHLDsJkNtjElpMyIYz3WDBGk+pNN/4YxMeQdfqnyZUtNwzaVEADhPnSyTN
nsX5SZXQlXy/24saqTlzpog4SJhRmYd5EYmGYo0PPVDGAkHhPBbdb3Tg6YwJ9K52uasdjq/7wCVJ
M+PAlmLhQOXuyq76CKruGVzqubFVVLZMliJlHR0j/rLMfMGwXe5IxMFogkoNWrCltLq6I2YYBSSk
GI6xg8rhT9NT1LdqctvSSxjRRix/6c1q1RjI8IEME0LG6N/aw8h6TGb6keLosZu2Wi1et6+zxC4P
LHU5kg1eL29FM1vjM2EdYA+V0mZ/4GaHOWGsS2F+TQrBifbJdTmQGaf2imQHpzNFUXlDkC4A/mmq
8V7TPLiv3HLYOY0zYB9fC8QeENTsqLzZVNMDrU9pd2xHWj1AZzKmQMWr3e4bnb3G/+ZgE1ccV6f7
fOIMFgq15qSrC4EjEKk8CMYbfL6l9RvI0Cd6BKFuJ2Xf+jIPtAkQpS+tntSJmFgE+pQEaEjOlNX9
6SjkCW1n4jqPdduVT2KOOTyKgZ1DDj7nOLoydg+g4JBxHL+yn2ij7rCZT9Wec6i77N3BN4k/mC1o
i2zA+MnpkQgdI9qUn4Ff590HxH8y2zXWhG6XAR6Y9wSOOSTQ6dXd1kWRFNt8GZ/rZmAgpsmF9gwI
1VQ+oOSt5oXaK+8hqckBHtDAoRVW7lQgpVadKFEoLJ7I5bQbBtyvuB4FtlNsvcD/a7ORyPu0I91h
UVOwscpSQ/MVfX8e7TaxbwvHcbrbrjLtIsonZ0hCvnYS2xljIG5dXVqYBhNdSSpC24Se6l6I6jiU
qT+d5YD8SL0B1VBQhgx47ITDV5GBVreqoz9nFryXvA4A17YULZPS7L2S3cFyweTRbVrbNfKIdRQx
JV/aRnmgaSZZI7eyIN5KDexwcKWrTyTBS06klb6KWj4Nvhl1PT0dPZUfv8xu7//uR05+26WyMhGp
RimsOVidS364QYYeWd5tMK75rrA6UueSccUG/W6xjBhm0qAQHxSEIXvZmzCMNuVolCHuihybyFqF
cTmU9yl+gYMt/Itye742i7vxZNnLSMgErLLOVlasY1KfWkdc0iTO6Tdmb+WtxUcXE0uELTUcqLl3
z1ZRmyEtnm/tdL0dDYgKY44luSibccdKq4OyMPGUVfM+yGux93SOOQuU/UbXcwzSQMNkw75L8+hy
GAX2rTihzlSX7QNMdFYsgW9GluidEMcTdevSz6DYVpoHaDKwYqE+l9F6e4VpfHfGql+tfk1wuLqZ
cQIcx9XUyeKhYPm8jTuzO4ipf0Eo7o+z2YIjuy42j0wKLOxboi1xZrhPtmf155KEfzTJ7irUVOMp
dtb0AMH7AdvBwe4Au7HjBhZh6cc68W9sPZzGTpvhBD8ToY62DjuNOVaK+VWNzh9hq+l2UAldRCKd
LoVhvcKPgmM7UhOBkADqzGNtXWf0bdQCjLDKCRvHOfucpmv39KJuSLLrbTBVwM7mqY00GJUtMh3a
DUWklPb5B5tpYIvNNNileVk9YrIcHgB1nD2tERMGDjA6gXoRr0sbeY1R7CsxJQeWUP1rD0lgl9iJ
eqbI9kKQ9sufYsounOlUoDjuAJ44e5xQzlfM7iDKUvyUOGR9wF8u33qGdozzX2BeGZejALZwLEfC
2l7lpPd43MigL8lwJPf3pulcP6Rc8KwJez7/lhoEUze8PjLRbD27QSOVULw15qetQXU0pjODd7gC
KBHi88S0UiClpXzpt6zXzIeypbe7y8H6Ij4ZOwBk096xpBHhorsrecYAqYtJpuVUKDQ5wWM9sFnJ
DZarxshKalwKSRMnccAAFw6zMynJvo+SomcaWWdv6+YTTw6/bLtT2/OEGWOPUUrbd7pn5xrMikOB
aK7ojajzgHeXCes5MXEO7P0u5ehnAvuwC0VBKLvTZLUJNixe3myK0WQcnk1/77LXCS3mW2rLc0G7
IJkvtmpBSRdZ9arEnHE6NRRLNPlottrZzRA+iVcmv1ssUWc/b0R6DdX9sttyiaBmmbtaqdc4TxYC
+pZDzxzrFBVLPD+MfuV1u8E2lM3nPTxQaNqkE585notnZCYvYlhMXkZPPMx5+kXailTnWL2UVv6C
e7I61EX1O6e59kGQPL4hEz5dZ+gVeIetz4wsFJ8N8XpRJjDuHI0RIncuwyBPp801UsKcWzSPoxdk
IcXfHV1yAZ0F7rTEb2vCzAoDQ54whnQP1Uz2kILo/KNivUzoMw+uXLR1jLwArPcwu/keA8zWmuAD
emYz7/yWNitngFOBykEqu3WTD9q5HotiQEQyDRcmmRvv6qz+LgtT3zSwGfKJhURsxPU91cH5NknV
Dur0oXSs7jXp+jJcCYttctl022zqe54gFeHBSnFgoqcNMW0i8+FRGIcVHwnP8oDLc2yd8HQfe8eK
XDneFcncP1hdcAPvIw+vkhkDav6GkJSc3W7K8fMM4gksFfuFuk239jw+wn05VbxIQ5ejx8EFDhm2
dldGnl5JhpnmT5Gwzjd0/dIt66Xx0yOdfn+EB2sM7iWZUYjv7ynWvM3ixdOmbnW59zLfu22H5b7v
DdYqSS7mbTF6z/AphqMDDvC+1m0RcoLD/Bpg4oa0rC1a5SZxpFATw7CdRb1aLnRaymPhcvNTJe+9
s1bkrzEz+6yM8qYzeP5R4zvcxGOOj7pWLJs9ijOI/3zkSwFVW3qzOAytARkfs9O9AYlxizcbqKVl
WJe+JfOKXzw7wvsBBpD7nv/gJyjJoNSmV2684Zqfnq638XvTTPdmXb1yNbyonqyFv8jPDFE9xDiE
57gTHGs7Uqs6KT+AnRqPqPXlLSemkE3j9UPg6U//FxSVqYkPA6/lyIppcDYcbLUVmYzPYVGvBJL+
UBgpOK0vb6bIoRl5lrAhqHnzQfk9OVAf1IrM45fOJctACuKQ8nnvKdfzjkSJSN23AdCWtddw39T4
TcJm2FJ2tIQzP+nFTtWKmjiTiq0YbXh+Zrg1iEQ9yDVL4AWl826Wxq/UW5MoHd2U1kWW3q6qKraF
YAP2HCXkkdtHADq33cNqe+1NJfIPsCLJ0az89sUYFmwOagkbetYPmcdUv/ZVs59hSoSrUzq7iU0F
+WZP8HgDOpYF/MNyVyxRjXM5kjKFeE3LtZyzUPnyPOv6uff1S2k7eeSjDl+w62YXV+FDn/r0hA9Z
cA7zUw4l+svREPyyDHdqP7MWWwdaV9ue5SdW3uRs07ZMDOCjC6wJ1lRwM6VscQIzKq4UJFENG9wT
FmyB1MepNrnnOEZqtQ3GWO4YS2OXi133QmshEEZyQSy1sjz6HyvY361grviXVjAs/v/r+WNKi/9s
BPvr9/zDCOYAgqY8yfQ42v7lBPt/mUUh/mZ5/MeylwLJv/cx/cMIRizR5D8ek1LAKhX2/48s2tbf
+HP4ReFb+Lek/W8VmVj/bAMTHKxtBMjApFbZt+Q10Pj18Ygo3v+f/7D+N/T83PZX8ihFMPYgIfh/
OKSu5Ld/4kaolgydCjqZoCHkA4tCN0HtTjb4Pz3WqOTlc9LkZee6j//+9fTfLtwq+XT/hWnwT/fP
BPLrb/j7ZWILvnHPJjdKgJWoqgX/++/RVkjifNMBxyF+zXN9Wrv+cZU43t+4QmxJ4JS0aSAkodd/
2AWdq5PQonfZsq+JVBsn4b+DH/d87Ir/xS5ocaEJSnXI3nrkZP+6jv7TdQKCIkV6plrE6zLUE5Ub
0VjUoLywnX5cyU9vdgegYMlYtw7L/BtF0kBlH7o7mBHxTTqlzicgh3VL+aN/LNSi3hSB0p2rVwfB
hkZIwkNSvltZ3e+bIq7UmYu2ug/soSDw16eQ9h0T6SB1j8E6GJQn5N0jBuL2lvcIHLgUDIqJ+e/C
Kq157Vcj2dKTmEWTS3TW5v0Q5UPaEwC3jZdsaKGLD2ZyHKwFvxTPU655dLUHH/7Ek9M1614YefbJ
OYQxUqXTUYi1QjkrB8iQ03qeB889zIOyb1ZlrVHdr0BCoX7e1P104fa9T2wrSmb5CHqFylLbeoq5
obekhsVmGYjxcqqPPwJfMSrVVkR5LoXL6aK2+I6+YwocKkbkiN3FlWJzIijQ7klA7cjWw+/y1MkW
xR2QgWmpHw236A7YACdqO0HVAl9lzDOTCXcJwuhNVfkJP72mH3ZimkiLooTLYV+Bl8BBsVEtn1am
zCeHyfJoLHS0rBUiZBxQ9A3qdT9ZCQYacZvxFNmvVldBYq9t4oB+84L9gVO1R85C1sb4nKSwUDt8
EnpjmwXc1XbytkPe61cQZi67PUgolFq0wR0Gly/dlpEFa4oJl7NvQeCRjTcjNLpW/KXVqPZMMMMD
K1hUkCIx9k2sx7BpnDvXiBFy6uFe9gORPLw2qqW8aLHZhs/OsSqTcEbhnlylYV7PiKEU8uDg5kSj
P6VIH91cpBFhkIsZ2yizCzIxqA+1A0JRR7W7nodxPmNm2sLU2xZN96kg8BKjTnJCw+PLaPsgsftE
qxuj7cnCDW3DD9FbnQ7tyiNmnftHv5X6VcuMuieFhBLDKARoNq0bXsIth2PynSY9r8BtEb3TKpra
b7v1GUWDddoIO5mPhAljjp7bBDJR1M4UF4FjAnG98vGq6yKMBBV2yxyLxEQuPIAV5fU+ypS4GrAM
/8vCb7urWydGXVLSD0fL0vfAfTeOl+w9OkO3i1z2qbngXlmKcZu51Fl2RmRCkGBnt2Fvu6FthMBT
W884qdKW8SP403XW0ZiRZ2U2nC03mzczoRniaHK+qBEeWecmOyAmSTROGeoTLgY6C7jhhBqjif4r
0aTWiepxtZmNK0bW6reDqMQxZVVMCLO57VH/HmajuE4X7VdvdC9ynOo7y3cfAM9S8D4w/y8jcare
clYOX8bH3HT5DVHN7JEObMhOC5BeCZDLdmbOQigJVKl7i0/LB45lboTuYx0c79wp39nniwkM0zXw
vxE7pT4UjFSmftlM+PsRgNSrprNwhwirn7TtXgbf4LNSyPtNdZL9tC0qao3L9Mi+Jr14yQzvvVrt
sCnuhj5gNUqN7aa7tpCLafoiS4wZqzXFqzuXrGFYFpyDlsE4XeYNoc73oCUgQvvCikKjnuO1C70h
rffVUh6kxd2EdSUF08YB+NVBAdxmdfdVkA64ZonvU/xzeBAvhrCOxK1ea2lDDkoyrsmheYpV+n0l
qUjd3rpj0dzKVOE0K9ihlzWlzUWandwG6G+igYIaRT6+tkZZXmxfGAgNkK7stZW7GGPolxiD7iZN
ShOybLH+dFmdh5UopqguvATvlez3ODd53PV4NTdZlcVbIjTGaWisAnsuVtRMFdxPbYO0b1frvluo
zFVIZ7tZBTwNMcSGUyqnQ1r0uCQpGIy8sr5dJwY3zxsrAIiWFSaO7Z8XAe4AYqyCjCDt3ynF5XmI
Cmrdjl7Z3fVkyZwkfyD/C16nYMzi966XIl+2MVEMsaksT317RGkOFrCk9wQ+7a3s+u5PAN/qz8zX
dsrX4IFibPqpYEB/IqL5H0uTs4l04zP/kFWG1OuGSZsc8TlM0djiQyFqUjzhm/oG+4sVANR+CAav
eq2HdXxki1S89gvuKttbjwpwAXVmdvVg1KOFtzELbI5eq/duzC7dGOTfyav9XmRF/BmQw5StBhOX
im/HNkeZZyffp0O5bQ1ZoBMXieLebuGJq5T0nKa29zX1lUf6zYoV3eUiEdhgCxhzdC+0j9VKhIzG
osLwcQwbztE3ZuOXwPNMaxlPszBvKvnsmH9tQqtG/5KGYR+C1a3uB0OPxwAJ88aG+h/2TmZgrElL
OiPo8+xuRNaTyYMvY780iNn3BPV4DKSlHj+vS3N/E1ds6qy8bV7xiLvPJOdBkOeNwo1FJbUXHGjs
NT5anepHEsPdkyH86tFuVP/EUcSHFcWesPCQQfoSVkBMB8gmM3loAUSc7+g0XS9j2+uTyouGOq81
f6kd6xUtgUtMl/U5aCCHpiuuGT4PxQsYbPCfBaIpQSelfxL+pyUs0l68yGXG0svOhCck4kvKs1Lc
59W+tgJ/O/fV+GjDRWh9t9sS8aCIMg6eMvq/+oylARkrI5e8iet4q9FhdjooUI2K+Cft6FJahHHo
+2VfuN++X4WAEveDw/4+XT/JLICqgrGurl3kUGgW2PV1fOPnTMljNh0di4gcuGRcYTwotnZqNJ/X
4+JZ1Dq4h5AwEOJb454kscTRRfa2HYkEM2WTgoaP6rbgACX36ESUzQ6IORhr4r6AeJ9QCiZxMQse
x2Y+J7tKYqYDRR5ZpuwfRuigLx23ExtgXNtPmcQK6GdOcK+Sqv9IO+1uU+ILQPVshNmVzXmZAQNT
rocMghdlBxKo25GF9v6Q8vxEcFxfilZPfDglpCFTO9/ulafO2avnDdqxd+04pPWtdaYmtHhy81xS
3ELWvJu9/VSvei+V9Skz8zUQgDS63q1uCVY5hyRrearX8fyrIINsLsSfuS9do7pJoCGDBOQpGRDv
BmpnvqZ8x8DSsM/AWiqqPyMeCOopJqikNp1wJiEJQclElny3ff4hDb+Ds2hFWUPmTmCaeHQbmjsc
x1b3liDZwcJ7PFegxV4SrxB3EwvDg1csFWgBAp7NNDv7thgo0KiCGLnYHpi/hHgB515zFKha/wdf
geBWdVk82Q3H2ZrOUZdog7Jg8nnj3ZKczBz+WVXuXRz7vPVAYsZeGmWGKu4TAisnWh6w0UKU3AR9
ltwBkqaiKl3J9UpbG4A9Yw2R0HePJBofNEnAN1eo4BYFkVyPW9PAko5W/SJ9rwcPWvbahLy7EEPP
VCowHuKsydiyu8oOjez3tOQHYQyRtOKnoLhJ6RYBWkdKgzrctWWP4qNHecLHWF6M1k/uoB82pTrL
VABxAfl+hl3B5UkV+QFtujx2XaOPq5b2W+tb5XbkIHwlitUBTdsYjWiVbEFy4xRiLy47zEHMRmi6
hRvfJBrIJ8f7LAkilg8WeMp56LFKOlSxyFHm3KVEEUnrLQkUxOt1zgqi+Y2wZESNO+wTwLXvE7tw
ro8lZXXChY8V4K/spl9hZONTtkK7r2JAESshcA0HzmTyUCLqqG+ZInuagnLTysB4hqS2rEdDyoTd
41L5KEmuODR9O7CFwyBAC/eq36aOXUfrixQwutfhlJGpBpeV5LbNXwTzcbNeaw5oimFr0JSm/2oN
rN0VImnE3C6fFyA885ZK8/xxpu17T+wflnX1f7k7s93KkTU7v5B5QDI4XnrPo2alhhtCSmWSwTGC
ZHB6en/7dLf72LAN9K1vCgVUpVLSJiP+Ya1vLc3GJtVCM/q0BJ889INBoZpT+JwVyvdifimh3yDN
y6t7zn+a+5RCrutbe7uUlbxPLCBtIvVb4vWInEEBXzR/QfsvXwWy/RXCmnE3NfoF0GALhzBm2bzU
FBrkHPcrF4Hu2k20uMMo4C9zcKl87iRR3MaOrWlPOdu9F5c2gIOJpo4LBM264BsYy9T75LdjjjpD
f5she1g3jGp3SkG2STrzoQRcYOKVCZ5BPe0ffGdYjqZKOPJqO2B3bqQLYMLAp1VpvO7bnFIFzMvJ
4XI+6T5AdmVVNjTzxjqPVoRBfwyWneki+5xw820hqYpjnWf6kPuetc1yja1KhaZ6RwZ9m59Hy8ZE
XcwN4jBHDCu4OhHaob3d0rTsu7Fw3gLy3IoNDSvbivgb8hrrMFhGEKNQpLDU3Vq9Lm/LnoXmS9MW
ZROKmar35vssQnCdNSN2q8KyzgROqO55ycTT2HqniE3Ttg+cBxqGTxP/CEj7bt7tBzPGR1lJalzW
stIen5qbcWYQeLhwPbH9QsR65Pm4CX/HnpExNtmh9kmIat6sEZVDofP+Kyi8P2OenREbsn4psalV
JEJG4jppHBJ5grC8C7O/wsfNbAHxXHvGpWGIB38b5tXbFKnwMnnmV9xZLlBoxfS8Sq7LTRJYjKa6
a4VXcwKV0WGZJ/TU9MX+New5q+YEtQUchlflSloumgp2MuQxwyolMpbqcqqZZ1pUvd2SC4IX6r2s
nfqskUSgNmQHXfvPLIitHXuMZa8d/2NIsuidg7A4oHf+rO06IAaAeAlvnUvH+mXXEHzBI/p7Pnps
WG7nH/qkeBkHOkSONsS0eUyEOAsc3FBUSE8NMQRECqZ1Dy3Csct9QygAkJcbnyG1G6DJSZDv+YN6
C0viWebL7zkirTSzegReyAU3OSk1Dzr06Xd0+EvIGjlX6Cf50UOE9p0P7ADQkeKx4NXZItLYpXGO
xs2dLDB9Q/zkwsnEIp1EV8IcVpHpryw6y3ufqc0Z/AugsdmwQeg97IEs4sZQo2gUdEeim68JIi+2
GRSYur+Ldfw7N9HN5c1CFd7xdrLcs5DaBRSsYwiG+tX41nNLZBGeQl9zBXUffR+MB5pKnlf/Nl6O
Y7K2h2A4sK6I+Am5kEZoHQ7AvcGfl3to+p+LB5MpFEN46AcaUJoXdC54LQZMjlj50+NEvxwqvoYb
yT25fBnL+BbHi2+7GGGqvUT9pAgYIzmLRVwKFQFFvvMlezb/9ux+5r6Obpr2db6gnlY3oV7MXGnL
p8fKw8I+Gg1Vv4WXBlOmXB4dUz8D6T1qxUNm+TPIhNznEPYwLTipd+G+hZ6TPBfut+VCmWIpNIPB
beX3lDIlYsx1KnEKhN1wvuGqtOOUiAK5jJvCeeau6O4NjFBEOg1jihrxlRk9JvXgGbGnHGB+Eovs
Jbuh7R80KURz366qMZ4P5raGSUZUh/jvyZuo6yP8jWCte3/Y87j5j22AEr1MbjnDo5qxp3RvI+sp
cqCxqKJlfo+BCa3rJt8XiVnWeZFcWdK7B5WU7HWXlDjiqnsdK4BNbX5pqvZHRaRR2vgsiZfukBoT
WnkCdfUuCIy65V699AlrXL+EScMJ0+9rtjh3JfOC9eJbB+Pp7kiLjlMITTnqxRZVsJcGrBcBAdk5
tFyDgzhuZchZajnftG/fAdpxivnKPaqSTa9LSFehwW6ljGA8yuhtVSBxSf8ZXj/YkHcQpa6zKdZr
i+uZbSghWAH/0mS2PLtVeo+wdSXQ30IDqBj+kQy0yb3AvqqywrEh8tcpEXcQne1D1JLrVWhGPPHQ
0tIHM1bUocp+QyMAFdHmSG1TIeN1kdXPYAm+ehGQVg1kfFWgo6dvW2DaKGR5yFKOsu0RNwVoJlWd
APVjr8a+6ZRCbWXZ5xXrRqSHtGSiZxcunB1F9TpP+oBxckaUan84XDz3XsXGiMI6HmZQPDCPC7s4
j3X9ZloHrXJgy10ARuzi4Cr0PbNl0djfuejCWNk5Tn2ARc11USXxfu6jRwoPwHAmnjn62Yk54bTh
TT9NM7pz7LREV/CCrigB/2YUZX+iOfstZBPA8JkxOaXw+jiikFrYCNu0Fgcd8XJST5ENggphk8X9
k48yMlhMt+bI7p+qHjmnLN+Fm+vj4lZIarMIT62DnFM9gvvdt8IK/kYJdbJM9oUiU2iknJCw16Kl
Ivt6YWCxoudp91bgvfe+m36i/AL4hFJDuOVFDeg8uRRXSDPRYFOSvTvVTVXGsAA7BgkMw/AIfwdA
Z4cSDc5sW/hmDeNlnyKmUfDWNmlY1y+AVG8JPNO5SyGVancesWWIL3S+pyrpL07yyZIfutkk/5QV
mm24EWvhDQwre8JnWoKsVoR69WffkAvQRqI4g+5+nAY+rngkWrbLKJ2qap/0y0JYDxzevshTWs56
6yY7GVQvMoiPToEGrCFzZV+WOVL3qWdrvHLjWbyC+/vrB45DWpiD5z3zxc7KgvZiTGNhR/q09fBu
EVAZp7nY+K3+weQz7FTXl2s42ApzP0aHbFQxUUlj/c09iyLZx9orSG8o6ukDbB36x36qwVj8aT22
vMF0xxB6FRblb9NN72CmiSAOYi7fKhPEjKX5VY7ZckG/5b8sKYc7dAmeFu/NMvlX4w7iEA9XA4j8
oFX6u8BEtp21PZF3gGPX5FO5Y/5N2dJhwhsujrTPhA6RW94h7y1YbC8quKuq4JqRfxxnBdlgveKa
Ht1l5/oB2TbsGqLJhRyCiv0g8O5MFrjjLZ7SlZ4ePDfcjk5LnN7fefll7I8BdLDkblyKst5UAq+q
X+8iVVJA9nX+ECzgeLDgojDpq4ERVvbW5aV1TK1g4Xm8hJzmL/YtL6wm+/cnM26wqWphkzzWLo+M
M8UGciNKErtFAK6s+kQ5mlxG3ixpAdrLkzvc5CPpUVpeobUojB7T65hQoUPGzFKQT75BMBxNuLFY
GbwT4nMwN69Yg5z8TLBJeeXXP+0s4x8S4/GNNln9AoGMk0oFBo7aux8PO3dGa0MyI6rGCnR+Be95
Rq7x7GFo34yRe0qd5VjwJu4pSX4HFjZN9st2SxKNGX4geN55Dg8l7dFPzB7GbTS6y9I+Ww0xl9gt
I2jK28pVDDhuicgIanOn2Xg2Bo9gwcOHvVvsFkh8Bt/lmbhSs20c5b3NFEorHY0DT2A1wm/vWgxg
9nJNkyY6AABQO9opwlI81T2S6mAdJRsDwg7AHqwnyGLrOPL+dCRczExXnGn6jYwh3YXKmz4KXnYa
kHy9jM9z6h8CyUOIe6DcG1kcoQ9sQXGyt6SBDT8UdB2uo11oAnNKUbReFzZFOzU4Nwb+Cl7a2p6Z
qDAWd6l/ed7NgwnFjqCB5xb1H1BEjBxdL895YjH7Gp9M72tEhCO3ctu9YhgEHUXd3LY3YpEfhuhH
WVvUUcu4X4a/p9IL1gGlxGyTApWH2j+3ATcVQ7D27M31Nh1RpwcNAwSNiWgVa++sGczihhwkmi2S
EgmhLnTdeOsWdDphlQgl4BmRwAdBzgrVlViH9lzYJCiRxMGhMjCdQ1ncXRmQ/r0JU9dWojl4HSq/
7dI5SLYHO9iWGSkss8c1Kei4DnNE3DzF2ktoLBQpVqUPiFEQvigCGnaeg98FgDnmphZsRKfximJU
iXmvaz/jZM0TkEZOHr6GE/f0aHCjNpRTR0QQiBAWHaDEhGJTXxOn4WDiDkq3tu6jPRFu6Bp1MW/4
6+KHnNn7t2Xrhuou6sgjaSq1C/XIjH9p7C+vMRerCjZJVMtj/E9jK8J2JDoc88OkzW7wbg7LKUbe
h0x8OzvDc8+9/IcPl8zPOkIRFcIuX1VFbr9ZhD38ZNQ26FCSMvvTQL6im2QiFhkEMUiPi98+ZOlL
Vob2VyuXAHJ9P7434TT9Il49XJdE2+z6QpWnDMCIQbHkMw6V4sP1POfKSMjf5y2FpuEgvE9i+Vot
0NimIq4fM7obAn86DYD6xpzzY0sR5iOyX33e+Jiu82G5w2pSXEvwZztn6gjSc3x5nbHEvJtwiU+j
VSU7plMdVW3Zb0SXuNd6IkGxWuqvVLcP6KQ7lO7MkjpfW0eQ/eEdD4TZOTH7BD4wu3mm7FNnIyv/
wyX6EGMV5PlfE0EbJ4P0izlT4t3PigAQZpFgHYgD9M4+saXPU049EpTQS8kNgIPbT25KUjn1cNmk
wZ5MUXxvwH3fRm9qfwa/M5sqiRrCO/9pe0YoNyyYYBxhuBahpRNG7Tx5RdQcXVd174R0zpcYB8mZ
kInkp8UvkDMDgpVL1iuCGZ7qqv4ZQwbZngwF0K/utUc+xXFjpcuPkTi+Lekke0al4txMv/KusL7C
qYf43gf9wcVd+whiKd1EC+F8GAfL/VSAIUba3p47rBdcYRQXMNhuL88NTVeCnQT7uGqo8bSbPMgE
UqPtOoREpYbI4cmvqRDC8rfiF3BayLk4MGLoJ9ShQMQBCxRPLR3+9r95vMhtFTG9XeDjIkyO6zNe
Cp+5JpomkabRhlySjCPGax/+/xdahK4LtQgTdIQawXExCKGW+L8LL/779/xH/qs85//45/9dh/E/
dRdu+I9IuHEYu7brhrZvo8H5D06T/W/KHS4dFD2O7f+n8CL+h/AElC8ncNnlR0Ho/peEF3yhf5Vd
CJyvjmO7PvaCiEiB8H9LfZ9SH2OT6j8hvaoAVXQZ6HZNOIqNSXoqoJHDoQxqdRxrK3oRGqW7XBeV
aqOnrvDTMlmJlj1f+wlpvm0gKcuipUjl9JrTjbZRXPz+//9pgnz1/3h2/qbZVy27/n8lffFn/u15
Cb1/wOWKIEwIx/FvTuX/0O0E9j98J+STY/3zHxquf39+RPQPNDSBbfsRpMfwP58el8eHDWUElCsS
//af/iuyHV/w9P7L8xPEEVwVP7qph8VNCXTTG/2rvItRm935lpVsnXrML6zO/hDKJDb2MhJ/iJa6
9Edmn+TrJs2QniDafBRebu+igRmFO9MJtG1zRcgJawi+o4/3wzEUG6kpwjWYBNxhwNzjB+Obm0Wa
AkeusN2M5QNRfN2wxRzka67zVrthQRM5FY3LDcr6/YdJ1HReJtNZbyompBiQXl+9D304XHsv/A6N
Yx7LmqCFlROzB8QvWiGLARCxZTkd02DHm8FjMLexrTR6zDxgjQ4OALtW17FJY9LjxgaIatlHyG1j
aOIwYtiYmEaVGxERZIuR65YzVCJFADKEK5rUst6SD+EykdOU4Diypb6rbjBNS4tzlpjPuUXcwS3o
qpUzSZKahurCikkSzILxmGiwJt/UbnurCpgI0IZvs06g/zD5vsQ11O0GfUNWxzZLuLUVk/2+JZSi
Qa2E32p2N12HVcRJ89RaDR4gGHsR1cUJZL/W+NK3bRVvwAqVwX3Vc5falfOXfKFrXnXjc6oZo5q5
S+9UNdK0+3bY/mpB8fhE8V7Z+FiGSjEonGMSFfy9s51l+JvR1lJkZ9Wfbh48f611oUZckhkG1SlD
3rQBBUw8Ytb5v6y2BeE1MuzIcNWOC9YSBLmuS5pAY/x5/DXPTvZsWLyhqhh/aTnSbwXGq4C02MyJ
bE+dfX5tD3aujkYvwJHVQ1ObnqKM8WLphuzP22DnDB27BNZDvtOB9EbwxFFbdJD6Tbsf4rHHGEKQ
rxv5zn0dGlauYGtGoLA8MsNppKF6SKOUJbdVsLgnXa2cX8POcYLNLJGW+OEhAVvdIMXJdnAzb+4S
dPfJFmBniaIarThe4pwFXx6NV8rAI4koQG4zrxnVY1mReHtSmSMxIopoBM3OvoRCOYdiuvZg7NpE
rK0wW/grHSwAml2C3PZUIEcDZeMzdhlhSNTYa1wxzPAXf9o6DKPWk2dTQWH7a7ECj/aGWeELqV3h
fW5IMF5xaDQ/XAFy1wURCn8HDp2IJiBDdb12VHAeF/hVvSKuuwa8sGoJfZdD9RcQ2F45zSlV/YX4
hk1VxN8B4vYdwzTCSBHeh45MfnljRgo0Mas7W7HyBSCG0IT3SCoGVEGT9PsGoHz1x+Vl2vFMz9PJ
FOw71wspv4Ff17usqOtnaKrk/ISTMdcF3M2yoqXAItUMtOShDfmTddEQYfUhRmwhExbr6ISqjzzv
vANTa1dPdRuGz+lgX9iBoCBIlDWfTDucgTXn50Ywg1w1Oi7ptA3xaCsJek7sxsaj2OoExPQF+tg+
kv1Qr3F4ZlRweNC/cDT13h4MYkfr0U1sqT05+SeDNOmRoAscx13XqiueGLjVHVu5B9doekg1qcza
96HvfBPslRYgeUbW7ORNh0RLMc/zUi/a5VaV/l3yOeCcm8mGgd0FNaoIHq05zTDKwcaLwUO9l7Ex
VJ8yY9yWGadekSwEqpUZ2LS16kw+0aF8xfQCJ40Kc9OV7Dkh1hZrKxXiBXHCeAqtARxr54p9JVNq
VLowa42WoS62FgPj41I2sc3iRX16i9Wd4lm751DNuF3CImXB6E1lvu9VQiql12ox7rRfkteq+3Za
EWVF26NaAC7j+NVjWmE90Kc7frE8ZrIEyTXAEFimhhBaxbZuBwYOJt4YpC056iUpdo0Jq7scKN57
ji6KJEfo/YXJoOqmEhJAQ4kSYS7dTP6LFSQR+VJdWq0BpLav6HjuS+XnSNmjQ5ATpMLuK9qjnX7n
fG1PgNSwfd5swPZQdId0VtewYtqpYQMhG1ll2KLx67V9mkQbQCj9DknArOlz3A1aTXPJlrA9W9Z4
7wPMIbIzL0ktmj1XynXlxuzLlZTBY2EBIBaEeX8MRZ69LsYLsCW77oeI9SNWwxJfrCKTroUgYwzY
6SF8dD1BL+R4j0HrgB1YMn1NYv9PPhc/bkiRv2Z/FW3yLLHvSiwPJHJA3OKgqJqFdUZ1U0mMWtSH
PPKeuKIi8q9KijSE1ldtq+qlRktDzFZUbQWN8EU5MeOuhWxZMG0tgozcuMtXwxh56KtN0zlw7BjT
rGBRcOWCrzqNDWlQqPeAZUOuZw46oKNsW8HonK0VvjJrCTZlsnjbCiocHsbx0rjIPib1lJAH2O/G
jgaF4WyQJG+6pi7fyLxi+IM6Z5dY9b5cyMvVrpUeSikxcNFmmU8GsPVLLyNmOb1b3y+aqBg25eI2
3mhlK5GGxEASgrZ+SUL4Fyskh5yacU3+9iNAEgRiuEkEtkecEKeMa+xrBmHFJLkXWbunx5ufXVZ2
KDcYKbAxcM3vAS0DRB8ds7iJAm3/IghBnvDF1luiK6k0BkfoE4yju9hnncbYDwNQ2JV4V2L7MiGU
24oxu4BrsICJZzcfLUMLVq4oTT8KIg9IjiXSIdp1cVI9BHTnHoR2u7z2RRX0Z9uBZomFQ11i7Q4f
YVq07mXq3DuSHvOHrmz2uQHpkpf17zq3N3IYADkmWaELyIC6f1lkwWYjcOJLkDQVnC9KxGIrphkE
V4XVpcjD/OR2In4RIGz8dYQVituxrHekL+5rNUzyolkJy8RlI8Vjkult2lXocWw+HJQylKtQrMby
O0VJyM4qcHKYFItqewIDOnhREWyAZiPjip+jcD0C+QLMPGrfo6pmeB7ZHrg1OyNkMu1hlJf18Jjk
dg/ZUPQhgzNFZbXhE0Q5CttINb88FSqSlwl8gF2Cl/XLlSM7GLBUFSQOkPl3mYjsdo0jCGoWTNl4
YoFpkWAzktUaMGuW1oIRUrLrJ8Gk0/vBs8a/uRPWuPlb65esGqhjPEoHq0MqFVCgTCsLa6rYdT4J
qIPLS8tUfpNNeQp6pIlOHchmJB7DW5tl7U45LsAJDtPMrB1slzAfam818aRtigmEDeP4nBcFgjgf
VaPeJnhmBBQE9uRskOc+dA54s8add6pBC0hg2MCuObIyZn6mmPaLMpa9IUoRSO5UZT1uZjmTdD/R
ngGwXZYjxnF5Yr3uWuso0YeeXczOB3q3cmT5p5TIHfNCuHcSwy7L2mHU6wWhSgMaQLl3Nlfptx86
LcO+srsCISOTJOhYmqv8MZtIhuVFQB7kiX9Oadw9nzJFu6i86yz8bB8blrmTzdRvCGV3klZDpEHe
vropZk6q2Ow3qZcHqNy3nXvX/QLmS14FEYvimyRVcimixvnLBwv3vMyDfTxaj7QcU7ySgJdYNTfJ
W6/CCUOaiD81A6Zhl034n9IBdOsrJ3dkTn2WuCcGuwgyqjF6zbiny9VgK1KGsUSN34Nly1eRlNXn
uIyMtRvR7xOkPWyslLCOcSPKrwzb4Lq35zZjdeio30uDR5xEFP+vL6hitnWuT4VlPAK+01aq/TIh
eb4YgYUMIkkKyiUe8/J9mYbqpxThMJ9uwyiswKNZwJxasNWcxHI0YyVSlpg9muLFCbCiEr1S8f9F
bmXq9Tg6SODDcgqIYXcX38dG7uHDbzDZikMLEAAsnphGHOzaq9G8pJpg5ZnjapWx/2PNG3X9hv9v
EM/E33FohE5V/wH/QbwFuv5RuOAm3VskQdxjY0fnpZCu63hdk+bBTioZ840bTQGigWp4wGaRemTG
UPCN25RXjLzXtJDt8ozZx0fhhOCuXHm6PXIQjBX7T63M11L3jnMwMp1RVC8SskyVM3g1Fh7T1i/0
I/iG6acIYQutSh1Thc6J57/0pK1QV5oQYITSJffuPOGH1J7XvXCNkHFdQgkD1NeUz3ysYXMq6sFd
tqSelyxLDZkK0xY+evejMxvgzziqe/bZ+1Bk1avdzt07QacA5awui958d+Bgz1tQb1wTXXuvwqa4
+d78bxgeCFvIsvA+oBDX/TYbh5TAYfB8/a4iOhZIZfvQkrNB3ksWfyEvJhueevhxWvCNUsf1/RZx
f1xuBuPjpRBQOtl2+glqnSy2ELVUZQ4fSTVKWjubuwtpgs1Hv7eJulgnXKrsGm5LvkOzJCJYu0sf
hDtm1kiaahODNLXGwiNCldHl5zR02tsWpS5hkKK9/pUwzya1ppxvHBYXaP4KTjjxWwUO1B2JytJc
JNFn62C4UYyyVt5e1Kqq/raJH5QwqXLnlQKmZU7kDbcqKS0O9UCiVoLp+3uaw4g9tSXtt8AaSehd
DVkdX2yvaB6KWPnlXuZJTRHHHLt2bAGrIIe4e/Vp1HD39ii4IKSqwH5H5JFptgHKupYyDQ5DMyR3
rX3zxuKYaV5r/MVyh70ddkJCBlwbIGNRi0j+drUeiB+bkeTHmV3ztEwUsyVW1PvSHge1mxzdpPwz
JJUsyNL8ziaEYnzyR/JFU8dfBAZ03x42SWP30bYHKJBfWW5L2BRc0mw3ITzCwTERzZEYnNnbZhEG
jK2f9CgsDGqYt0mp9ileEsOSG5jsgeTeYHlv4sROTjWNXUdZH5XNJnM7D3+z715Da/EYRw+nMrWL
vaMoalaBntyHIVYsEOZkNt0eaSvLmHkui+mKmpOogUX09sbpavmWL/1UneJBWsWxc2ybmjcj0gUA
W5pe8H7RA43tJBAUjKRWzJulldlzVM5IKCbtBjR8OISQJTtjMB6twQ4nwAuN6q/ZQo/20KU5znEr
zt0WHJnIf6dkKpP2m9kAC9wbjK0bVf8BoLiwVr2xiIfOI6Q0PK1U6mVuPc5Z2XFJRVbARTg/Bdh1
dyZCyZwQJEUlJL07IDLBkUFM99CWqN+JPWlWpRWAVxUmvVCBRMeYdoU4NJF9Yu72qBnKCCEGPTpX
qUjyigduIMcjaog4WkcucIkCGSIGcAeORlU128Ctu5MdoxOCEkzfP0kIETZ4NQI+NgnHwYbs1pnU
MpF7jO3xRc/P5c2wnsEDEGeiQpizx7lVHFKpQ5K5EqI+abnquN3UQRrUDxH0wJjxfRP4MGLwrdTx
tyXGCg0+dX7xOYyVurSa9+4+VJYPr0RacXwj0ZqDl8DfE2OyYYgFC5N9ScRHG/s/lknst/G2fM0c
/TLdeHW21T7UPl/KLh9HOz3gdOIHT/L53lDuPbO6hvIU+lcEdAc/iiwwwemvHn0jS7STHqqbz+AL
Jshj3Kmn1nX+VE4OUsOGJZlXmM6mLxBRcuOF/TFNlqc4L+NV35VfkIMIqgj9N0vwNkKieGij5hHd
7Iffes/Stu7HknjjJiUAI7BhJgZZc19N3T2DG1QLPGSts3z5TfPRkI+4iUIJtEgpMPYTOMOs8n8T
wuL+lA6uGtmzvuvb9Gtyi21TFxcrVkxoYsYoZTix1k7lqieWipmRe3tgMFoXdNQrpwPQXon8UCn5
Ylc4C5uFopOn/c+I+HTlDO5TRrps29EQ+fAO5kAZmnNCplK2WNhTFG3Owc7/KVOKmnL0X+NaLXBM
1Wz4FsKg9dLXYhFEPBG8zP18l0BpWMViJoR3me59HR+yJXhipnNt4NhgJEC9ztij9Dm3QBKuUJdt
cAwclLa740gkIHLAfBfa0xkCy52ghE+KPFgt8HGhn7PXLcEXBcQBQY+2KQyae3u4wSKD/qOcxLIr
WgnVRcsYcebEdwIalXqrQ1JyW7PV47ZCere1+/41nsOH1ombeyXSS0MjheOAXKAQou8rwq+/bhmI
CwdbdBoHulxmNvpsFXq5u0k3KLVY+4YhwiZCeX0AUnmQ/ElrD4xdsnyJwPlwAuw0Iyz2Rlry0jXp
wzA1+3GC4tHP3pMoA5gU/oyGyTbxqeZpPnaNVR+8mrspUAyoQoNKl7ZHnd1OyyOcwPc4s9Dj8g1y
+6+oW08Z1SpYFQv/hw73xP7dtY4/HYMsf2r8LtzQQyY8fFpewMN1SBtvn3lCiwql6pvYFG/levSB
+Kfsm0RPbaB9Jyu3nPojMcD3jpU/L1XJFGlQ831cDPN350XHIE1+GZLcZGNOiIfDvSiQz05ce6IR
Tw7FOyHg8jCTgbAnjB5BpeMfcsdDYON43WqufLG2O1x2qRyWewBvMPlCtWd/CAySzMWtzelN/HzV
PfPXqC2ic39366cPYet86ZLi1wlCLKlok1fkFNqHAGsgo2aWse5o7gneSFZGEWocVE9+nnyYKFOb
mBucaoO5gJ38KZnCEMR5DSoK00SSzK0UKX65iR9hp9QngJw11UiZtejfpem2IzGpG1jW/jsR7ORr
6vy+z6JPkehz4/ifDf65behE8a0uMgRg3sAttfjoYP4B9ljuopAgz9npLin5Q59xNsBrQhmsS+9k
9/qGFSj6GGpMONJGQpNLthLoG54VA6rsxgBjTlqj5SY5tnZ1+XNDFRDXWsQXqVgNd02DLkdl7iOG
O/ESLPlyGWqCWFsFho0uC2wgWZKQLq0N8Vx5ht9rHg9jWXZvE1Bd5BFoFULZhjvj9vNTl6A4EYT8
8HoCL3eE46Njs5NvUzHP6ICaJ20NOCqH97FCB/AM97natVjX19HNZTCOxTGttbMLb3mGUEmeklye
mqJ5iarlUYTiJaXMX2mjw/PQouTOZ3MA633velDh++BaiwnWDa/VJpNygNg+o6/NIb7RO7w4BcB3
xkywQCGanDVFyiG6GS3s7MyLG7A4550Vi35rbdLJi05Wh6pPcYIBmd0MSMe3jlwOouqvITlhgF/k
vcntV0IHDnan1MZjenYuMqX/WAtVQGpukY30TojXvYusOx8E+wQA1hzHcDp1VZUQQWzmS5rmTos7
VRxTXByrRBTdu/JrJoZLfucK1JgZ8gJMfDAg3aG4yKEPPqQuf3sRPNaETSliif51ccbshU0QUUfo
jXdjBCQtn9p9mnUvbQg6PmvdU8uAU8nhRoat6jdXhthETfOdWum36urNmNDQV/6EbK0c/xa8JA3M
cbAtZVPtpMdJu9A00k2i9UOzm/NVC3fgVTJdusMMgIlzDD0k7e1PfksFn/uHsnX2PufIUXrlDw0O
Fzw5sJB/Dn2UvaMrR0Q9v6aVpoFOzWsAZ+4jXTDC8ezxzUcduMIYO21kh99LNPo/o7/ssyn8TCSy
S36hkePwPWvt7qdZHb0iOE5IaYdk+ePaQEwqPVYRlkUR1hjOTXpkH1atOxOzSWJm7u2kLpqdnmaI
zk2Ng4flWnJCl2B+Cdu8572PGllHv8Ik/6A7+SsWWGgob3fa7e+oC+f1IAg/TA0YE2YjmzpjYMPX
fI4C8h2GhI+ubZcvz+MAMrkOUZST3Nd410Gg5WEd5blfZR45AcmCoO92adQP2OR0StE3DKDgKkPu
sdfS3ko0VxwsIN1u47bwfsyA2KubZ8ftMv8ShyLaTr21ZwATbtMsbt5hvATXmE/5x7eT7sux/Hd7
6cYOJVQ4R7zVsPTufdZQFvtGH5w3q734joqrFodlQAZ9RCY8VVs18itYJ+iTf006ZYSR57tmTsfT
kNagWpcIixjRSaRSjuXo9DTFViANDl+wrVx8hMPcDwwVUn7H/oK8BNx20+dPw6InxII4tPMdndSY
PWG+QE7m92xrZn+ITi1Hx9+CCf7VNmP+xw16bOwQ6+X06hcQqTgRwvoQadGdinZBfmiccfKLKz9d
CE5Te9IHZ4yfuWK0Bei86MWeodlNJVLUG5WCak9k9Ak/+FpAxKrALHCRlhlp8+6MNgraVOs3O7eG
Wj9K+xbboDt1h+PyWiW19VvyrP0P9s5kSW4k686vItMeJcABhwO/ybSIOXIemMxhA8skk5gBxzw8
vT6wulXM7GLSijvJtOhFkc0AAgGf7j3nO1cW7C3PprxTg6RD7R1QacbQgpTuhBDTAJ268ZXp5qKY
7W2mWrlpPGTxVKTHTV9GIGADBDZwhlJimFrxVYoh2jB0nA2WnfKh4mRDF2i4rIIEilMZEsk4+95e
2zlwzw1vWKt3wgf8TceklgblJfTC5mwkZ5i6LEFAXW6XA3sKG8oSCjBEbLpHWilXBbBPaGxE2EJt
TrHVUBVFdueQ+wacNn1JjMLpEeTLEUZ7Ae67c7O15wSbfy5POI+/1MgdvrX/8398Gf/rS6mnOg6j
9nuf/a//+r+NPYKG4AMRwwx65DlO3moY+Cd/ahikiYbBNGllOI7jsYSBGPmTPeI4f0BuklJRHjQJ
Z7fRD/wbPmL94dEWAYPmLwgb1/sLUYO8wfYRCSrlKtu2kT/8Ew3MO/KILfFvUGO2kPz4FlqcdxKY
OTIjVl9E1FDi4gPxF8Yjdbz84ocHcvVn8Nl/I5LjqowZCaBtFtDND3loy2Ucxb0Sr+YJjyX+rVKi
8KEjzHT6tmlQqONEE2uLtg/FM4Lwe/KSvg5i0Ie+FsxRTTFduUmoD2Nqpc/umLXnlALDZNNikDr0
EsT3nEEfJFmxOvn4Pnmq729TYq6Vli1RJ6HueHubMa6TRqSF2ErbacDVE1SJNdUPT7t2fA2JkT2P
Pdo7LcqT1cdXtpYn8O4JSYuKom870pHSfnfpIrGGePJSsWVfl90MWdPet/lgbmObXiDWTJZVUiCf
cxJ42Jma7X2ZRM2903Gkyt16Sx73dPz4lv7m1ZCC9prtclMuQpu3DyOJLMRZXQEVtRYdCG+D+JBM
5fmXf34ZH4U9aB5Bc8t9d5mqsdrcadpxW0Y4DJKWCryUtP5/4yqMlwUBZJLHt0jBfiDslK6mJuyR
KBxns7/OIm3sPHa0H1/kb95yV9rQo1xeIddx3+mBggrkGMDBaZvFgX2OHWbaTLgbbkTjovudg5az
gZNtP77oWxGSAiyFSg7DuQCCRVibtfyMP3wzgQ4VFmcgOHAOTzot46vZE/Qt/SJ8IlQbE+6U5rsm
tzX7r1J+/vjq//GSLFdnBoGHyrbIcaB5/Xh19N00HCpfbN0+u5J+qa7coO9uPr4IKCQ+5s3oQLyr
+HgbwZdywWm9vUyo2Q6UCGq3pOhOG7y/w3nihgngCJu0k4mt92PgTxyraOae14Md7rHFOMwxc7bJ
uubVF2P7BGKbNkZl0iBeObg0n8KOsym5IsNplA7ZCd3MZJfGaS+W3fhWsUleIIBTcl1YBLFDRO/c
x6Ai+Qz1i4kSIm8wFcYJeUy9dCnJ0NPrqXiGZnfX1VMM6t0Wp00ts+ulwgrVpHYf0xSnZEIaBOFw
WfJNVY7xiRrwtMNN2m8mfmaCkZmUt0nl9idOporzrIZVZ0+TvZMaBDNKjFdaVPq1kwnHiZFdLg0j
so1MssvJfAsu8rFsKLYB5T01h8w/sSuEw6u2t+evs5Nxbudfn0R0M+4axj8FDiOeGsxvxPyFPKl8
5WltPXYuJt6iLe57Bcay5KTC/2d01Bk0FvK+XVIMOxUu/TgiAGHiYG0Im0Yj8KUV4GdTf+/aAEZp
ZvsbA0z1hckpgEo0mt7n0MKV6NQNfJceP1K21k48b+uhK28menwPROB426yKNa5mJeUmxqnuuR1K
8jKj0jnp6shxjpoA/hKqFUa6r0tpVCc2P+HajceHqKzhddq1s5d6DA+aSXzFKg02xCjdI0IBizxE
rz92wAH3rNLqRk/mU8SPc+XhSJhn2yec2GivEsoCVIBad9uaZX8oHaLkMJwTKh/cTp1xA01xOlam
SflJTZxpy90cN8VZJ61np+eoTc44lddAO4fa6KEBhykI9RGPVAT/l84E/tcpHU+SBBmhUZHup7r2
YLsB6IKON0gHq7xAX4GWdd0N8T3s5U2TmkjIBcdx6oWhI6+o2N0khCtu5zDWdOxC/8qtPRJjDEcc
i5IMtjK9sApczErZ/cExxZOXwO8vv7R2dtYY3WeY8DUhZu1JYBYPUtv9EWB9uMpcSWeO4IeNoD22
QsdELograE2lVo/ApMaCEsMB3fYjAm6SJUn2gc8NDnpVOuK2lI5/QIdjHvzOD0lSn7udGxmrYGqv
vUnCCCmchhgNG2BCckHmjNjUppNvEwWdWqe0gleiTpoLJ6CL3Fj+sSGbfdMVYr5pjFEcI1AbV0Gd
voxwE/akhvfnIoJ/UqQhmEenM1aLqGTTFwokSr5kIkyEQCOAWkvd9IemtE+najhU+Fzg6JDkGBcP
RQ9noRzlZTKDi6FZcefT+7sSmek/9gjrjpwlLml2+VdFLqd1PFSYq6Fkb0Xdf0X2v5psxW1LfQWr
aF+k8VdcocEKzFK94UgJ+dfAZEN36q4UzlkpR3w5KQ/Nt576GAyxEtMzZxoMGoXHQVkfrAavHcwq
AaRZxKK9bVGwcfCa623vES+JNyz/EkroJrYiEVab1LbKBwv5y71BJ9HwaM1wJJs3WWYcnEHNF81o
fDEIPget5INHtRN7wsCPa0YPE+ZdyuD4Z3i12jYwdqPbvAQTlfWcLIjBj55QD1yWZX1PDEN17qqM
TKO8YYAuk+Akj0LSPfPTMdmTn0UPXvm44yFtaxeMxThdg5Y4WtUsd6WBi7yfvg+n7AonvrcWiS2Z
DxBKRD4TeKP2Td2ekOL1Qiz1Sac6+0SGHfSZfHruK4BJM5GDoKqzTak79AYhltFmeux8ddFx4NxW
AyEGJhQWiNiF8+LmOLs08SDH2IzuiiZ5mABn/2Ijx0L/H2sVub+C7a7NDsBiZX67VmVNZlKFVnrr
G6D9d1k36AJfXbwMCklcOAmoY9aRkI2b8AKtLzqMARRHR7hmX8dbTS+VOlVJbChWsTa6wXyDZMKp
3XnCE1GWLwNVj2eid5XcIeIEbkY0+acOjB88HSoSa8swDPPQZNWEbqjppicsU9GLEc9mSOrTtJTP
ihCYXdhJfe4jDH62HcvowJ25EoIW2+8YGy98idywcMApL/+mMiN97qjpAKcsvZYLJ7OuoHQAFGT5
VY2xI3OenExtisvWMOsrU4b0aEQf0R2e6KNclWVHBgjgBZqigdklYA5Ek5/ETT9IfNIRDRDPGwEf
0+pJL9BneTd0bOdk7zX4247jEI7PYNA5kGMvm5+HjjwUFiAZz9d4buCrmBX1zk3pcdYie32oYO2r
Ae1NyLZs4RcVipBMLyi/AG+uCKvtDeIdhrpgYnOCNr/0nGRMaFvl8k42OZZWwk3SK47JNquL7GFP
gG4fMcNnwj8z0oh8H1eMixMZmwGlqMCUwwbQCP5+4Zv9jY3PLN8gr3Mq5DZYU1ecweh75GZEaTUF
y3Eei6RHauLWKHJagav4xDbV4G9rewDtnJsx9RmtCxsdYJGk96MyxJJP1PsprKuSLqYSyQxsOMzp
nHgd7exTX40+xVjZBgflhggbhJkqKoudA1Q8TfBJH7KuI/bErdzkK0HDhPagfmLOcgni+ipV0UfI
1cIK3Vw/lf6Gol/86jQZ833e4+8UmnLQysswD64Q3jhk8Fa5iX7aHHTOOo62etWCEHAP/K9/okYj
3NM4HwE0dIK148KdjTwF4F17ASkBTtFYJxn5LXgRC3OsgyPvBrSzvhmJWDJCAUGjF/382YfCtLQp
q+DeaCiCoBcyfblFFO+cJG7l1ESiWoCl8clZbJd8djbbNh+7O1IZmKNLFYy3AzwvtEosDxgm5QAL
SPEyXFciMnHVpWEO8iKNQMBr3EO4pKfG2hIZRdIXSXAQX4Tt1szwVQiRb8q9UPOKpfWtW8btQwRA
4NpFWffAR4YddvYk/dJxenuupoxe4lTJK957WnG9EcvuMAk1woshGvSSlDeQBd1M65fk49qn8Q8q
9DGshEQEmYApXvWDog3OTBrTb8LrnPBjoImLu2Hk58I19aWJQRRvjKBDHYZVbyD5RFr14lrs5U0c
qtqll4zmGBc4jp8dc7py0TKGyb1BL57yLUQpYJrl3J956IGfjQa2/mZ0BWuag7J8YiA1xmcr8HgQ
k7bGfptZFTl+JborSsthKU5QBLXppbI6sR5DQ6CxY699VqRK2yxwQ1Cuq6GFfZh7fgNXmSw08Irm
RINnaB0kLHjEnwaYTLzvQqFGblXaXxIODBxKxX5KOHqb01p2gg5XQJ3a/sNsKjJq0QoJAiqjzmHJ
n3E/rnyvRHyXduZ4ZKfiPUvqn3dTXQok8FZmNizchU2IChqpzzmIyn7X431M97RHZmaxrs1XAmqN
S21tUl8zyPmwOsB1n45zaVwMkwk23s+Ee+LzdsRbROLEsEDPiLKT0UmW6J4x7Dg9xCOz0cR7OBwK
q/YJhZ1rGgC6ADozDqKhjTKlwXUFlpOAVLN3ErYrjBl6MmrO11Od1STBpgRcrAp+vK9Mso5Yac05
cgO4wPRWjR87tzYOz4j4Eru5QivseBe9XZjdPpUuDDs5Oh5RQSQkwnhJ8HxAZQkIqkwXZbOm1PHJ
l7EDmsgm0qsvwQ8A2R5RmkqsoJduNdUvYE9jWoWhWy1cpXa+5tiRPARhRKBs2Uv70oGDWW+s2Qpf
XF6RY45qghaPh9YYY/lAHQXdWU2wBs50d2X3LcxDS9T1Z9TeKmQwOmOxBvyf1nR0Bsz5Jorsl6jU
5ChGteGQhaiJdydwKUQYYoz+TUHGJWgltyI9ZfZdcTZkurr2fCP6oh1D3/YTJ5k11tXmOcA6AKHc
Aw+BUJD8h7GQPSFIfLNHY4xmsSZhraoQkmT6bhJxG217K1vsjwO3cZz0oBAqJZ2Ue6uBnyqq0Xk1
hbsAxIAcXbVeabz60iCUNhWoSjeIIYe9V4Ysn4W25ZOJOKjdVqg47km4i8hhM6ue/L16Ca8hfmUu
z3Krdp/mLtQ33dBC48lkSb0YqGZFJRshMTmWaoGXqslifVJFTLl+sNhKZlPAPDbYzQw1ZQzTu4xT
xEDnbNThUVEtu4xbjrC1GVUsBog2ETQVJv0bnXaA6nvILCAp2c/gXccC92yHxGCFw4LHEODbVoav
aFcDWozu6KEQDFC6adZumUPKjDFiWzlOVwO3BeghD7bg7NHcmDX1pBWllnkL6G/4BDaPUjkg3/IG
vdjyYi2HG1KpPiFzHG5atyOSO/Hy/GoAWMemg9VVEfBk4A0ZXM5Rmxi27suSShXDRwNCuqmbuvmc
Yti4tCGM2WsSSlErewXxyNDmhigkyiLKrklNUc0qHZd+t4/ogkNNGADPSsdoetH9EuuWqzm9b/uW
w82oWpZ1w+hJcDd6KKr7AnVF9MnNMwRvHdxSI7fccRUmRn+Kw5r49cH0qouU6sVNPRbkFJCcizy4
ZD6LyId0smCX96j2MOxmZbXGO+Xdslwge0o92LNrQ1EVA1QxwPQwDECLylSAWSyhk+dxHNBqFngo
vHtOSnGDE3uc5zsyT0RxJF46PFGDFTz2okzStc2ChDuYBXLaUr5EAZNI+qhdl7Tuved1jjfw6xTz
gA6DTLdmRlWHdljVza6FS/AgW4eVOqdBeZ11MPW3il0ESMO8bcuNqNqeV5qd3B42aWVsgbhVj0g5
YyJ7kmnyz/UAFhoJCobOFe2fRW8UKHHedHKWG2xNY8y035jZzuYP9lBIHHtXCLrHCDJJisLRFL2q
WLAQDrnPy0OUCG1RHJkE0ARGjc7Tb5zsFT13Qi+XnA2k/iJDux7SOLl0FhIywJiYSKuPi0/Wf9ae
fN9Wjgsg0/MEZr+3+3nh+qMSIbE/zZJXIpzQRxQv4xTbB3a3HQhg65OWuXWW4CrDLtTWAHh0V6E6
7xkumd94R2hd47HWCF1XkiYUw5iGMhEFJBZ+Bdk9/nnPS0slfC2v/qyMNW+bKu/+83/9v9mJ4eF/
0Imp89cifn5jRv53Gwacu0u7xPQcy3QdRy7Nln+1Yew/HIciEjmUrkvXRXJg+6sNY0Njp2PhKUda
Fn7jfzPgacNwknA8E1U+ryp+0n/ShvH9d7Vjk+qtReHF8ZWHT4Bm0du3DPF9OxmqS7YoUCDoNjra
cLzst3qO1Jq6KwyTyqZjEqv2DjGdtxe5+0RjCbw1caTQdZm7PrPqHjHv3NuTe9JE4ekCiEpr69Ai
nyl1dRgAxVOgGInycYJVHRb55xTF7yluM4QSGLVyUA52XbsbkAXZk01wOVW7ZkdQ5XXg6mAjCluc
0JfBvhI+W2lMp6RmibDGbpFYLdG14wvUETiL7AfXxrI2IzC+rTxSSRLP34Iw+kywdrh2NO7BSibi
KqoJlCN++aZt5T6kz3MeO4V34yZ5dw2IN1kDrsi2CHmtw1hX7BrpdjSBUV525W0TlHeLTdZmgb8W
mLBWBXnGaFPHHvgeBzvEH0e0wiXR5Byiitr17xpTX4aBlhgm0gvd2S1apVDv5tHOXpre3GHJSABp
kKoT5QCXrIJ0ntyIj0MyPeJVkmvLphA65+MZGea4GS3ErFbq77J4aPfoIBJ2oGF3Wqf+SgfeXQPN
cFA58LkGKNYEJjRHNHstms7d+jYC6B6RupgMVDePpCD2K8CYqDhx80GZVRuT6iIp1/faaF5tQfxl
YfgCoh7Eb3DLG3CkcKNauKQ4uXJWViuan4LFFJJndL8XHe4Cf7sVccGcUzQk5IxlfYchv1hJA0Gj
p1rzwXDtFsmgeed7VOKii6ntN27aPBSaRc1lj2vhRajd8IzkY7120OxC5QpwHBfJGpIS1kx4HyuU
aO1n9tr+RUNVYocM7IkC5fDilKIhqTW762t1YyBonNcyma/yBEV66WHlpbKExhuRy7JunAkOfhtC
1HmOCBnbOVBnWQ64JxDsmMLCuLKC5LXws306jWxiiCuyAaZiOSOtrKrTi8DEcISPAncDdD/zc1kn
n2uPQCCB2fMlKqggBHHarsZ6IJe0GoJLwfrDxhCMYUou90GNUf+5p9x+gs182la8krsamATiCQNq
aBZeEehJ0h2rOs2EVK47dwheSROYEQCOd4SV2Ns4qe0Lm+L8mm4GrTtUvBsPbPkhHOpoq51guvEk
5dLQzNlsUe+zoJeFKPKoXwMsH6sv7CjS857sOSLgsAj2xMIGQOtZaDNA7AzS7I50ZnfN9AWx3dlH
KmyvcXzrh2L0iFdyzOxO9QjpIwjKRPaB2pgyMr8GSfyBHeac67ubvvaqcxmGxQaedX4txfTiO+lw
7jllfkJNF1vKgvgxNAz+tcygjO4oQ6FLRccACbtQ1Xksq2mVB6K562IHZVkoohOlZHGfSuFfNd93
nROND3ykGgpyI7svlKfyAxoqXazrRGbneB7na9MUCYmfLXITtqLJnWUEFmGFFamb+fcdLrgrsbww
7ngDrMe9S3nqqMYUkXPft8dIRdgqp36FSSXmuELkuBvVq5Gg4X0/A7OiIjQgYiUCedWowHli5x+f
dJoNxiqlRDxgvJ8pdxR1LhiZtf0c43S+rxXEvB1iUPBXpANsrSnhWIZD4SCMlLfe8cb8CGoYHVJR
mv4Wckz0Oe/4MqhpyLAyTQNsC9FrKxuq3zpOYnmeeNVwNVLU+NLYqHjjbIS+K+P2JSHunk1MGwy7
CbTzEUcGM4xRpS9OB42iVTUa1NGABuQuThOE+uTT1nYe7Wa58OcM4fafC4uR2kjUsCTWYuFXzqxW
dj47WMVLi9sc5nlj27V1WneU21DgiaNZReO1Te7czViZoJIiObxWPnUpCGJUEkBDQr3yC7zesTaO
hEFwtFItxpslYElRYyi+Tg3wVpPuxVkNnWuXW4PAsk2lwQDmelpYBopUpuILIQ3vAW10tiV9ddhz
DifxRg+Sc51BYMVaQBB8riixCIpDWf+UDGzxhQjbAylrzTXVtwFNWZ+RwZZla47HDuXmxfhE1Ned
yadvu9nqjq4c6AHoNNilrKsU8L4fMCeL08GUt/IVM6Z1Rruwe/J1ioI9t+J4k2eyujPY8q9pAlJu
p6a3xqsCKQ9vj6kL96ylRElQMODnVe5PIBzdQnjHCSXpGlZPvYoEPgUZtWjbOB9SikeZRLeHHhCV
2WjTUdDC6js3Z2VKHQTMnntqlqq7J6tkvoZPmF7HQfjcBpG1CyewXhYZqGsUwsWOTDJn02iDPJO2
VA94l2F6G3HyKbS96cTuhDiFisGnU/okv2Ec9K5zpT5GVhcy9pGbHSpT6h0Sx+zKCDvAAnM/XEBm
uJNAEHA7gJLSZLSiBXfya3ZEatMmw7AfwQtvypzZLtN9dUaYK6jUFCJDNMzqYBYzZ7HcMw4A0MUu
JG3zacLABUxyxjFit97ONjC2euH0zcktiAvB7B7gqfd3EtAictJmRwbAFjD9Y2CwZOvJB16V7SDl
jsclYLJU5ifmsG3qaL2FQ0zawhDtbZ8FNiIrZN1STHfaRlDFhVmKVWnt56ThOoCl4VaTS2fUwttR
C91HvfuA+QtUudsH59zq2pPdA3FmeDDGjoT5pcuoRfbaN3N6U4gg+dyO6PU7jl4Pgat4PAYR1tCd
91h17PN0GkwkEU58742AYidEhgiMKUqW7uDDSUKxirvHPGHHcONQt0oHdlexJI50BF2kjJ5CgbrM
nYjQYm9Ntxn22IBJvozcXeYaN8QrBKuxcm4iw3mcTKN9kDS6c2O0ziTN0QNilIPuDnYgNp6Ew4io
7phB+NW2R4D7NBDMisHJo7Z+xBTyzaggFXKqWlcF2jGzC8lmiAI89QSeuk5ycNoeoYBLd6kEYr12
Kxlvvbz6hOBBH5Sh2DKkwTYl0RwHB8btqXr1GKUoNm7G/LYjTMJz3EcMnlvalReI88FcQJdWNEHy
CuKv/3Usp5u6TuG3Dj7HN6b4TY8tpKqHi8jTFx1brC7Gij2Y/RXhHtSr+wyudrNiJd23FQ4C2x63
bifUJgZfdBpn+S418QSJxr+jRkaBQ03fzIZiS0/wBphcZ9wInDLsRxNEixRVYbrsvd7dFuyZT6ia
bYBNfCPCl78cbjXRnBktOF1dOLbYaTl+w+d+15ly3uBMntkJUTgOw+9K2DNXwjqNe00Ie990QGbd
mvOq8PeSFIYVK53xYLZWvHdC+sUoa/fke+/LSW5mwJMrMjPmg2HO8saL1aluOlBaTnBdCsSeq9Y2
zX07SHJDHUzAsVVehtIrTmTD4yKeHML/BLquplSdR0zfDANDDRsxeVYJ3y37NBslLYWgnG4ngVaq
dDu2alF4RtDueqDGuSdD4Vs7phzNRe8eaaNT187owWFBxRM7WtAEC3e+D30SvDked+dgRoDTzJw6
bNc79Y3EO7R+qE5ln8MpSD2jvB9qXIzhmA9HivvoKZx+Rtzf2ceyrut9XYP05t0N7kywdGsSY9Vl
hwt8nXhpeVILkiZ9oMsrL8bwoSvboEtbOvswA/1YldGlMksUylkrrix8gue28vvXuuuqmwAo3gOE
82YnCAQ9pXVFugXZjTnGBzDSfjFOn+AhVMA6e4gIGjjrmrL9TPFQkeFrB2DRFh+UM6BUbabUWTs1
W8/GwmhGVyTpXwfcxou7HNtbNV9VMynVG0owFvEHWOSU1skJnSULhkZAEEtFMmI7mOIedEB6hiY9
uSrYUW2som0vNMaabWuguteSspwqSU4WdmY8MAV4T12aylP0z+ESEdydei2PZxBQZacpfaZviDEx
X4wiqjIOYTWkK9l+zUOUs27QrTttffZ0sSczYKvEfprj+zJ2T7z5W4CoCmHeN+J9BgT5GDE7gWK+
IzSTPpFIwvNAMPWmeGeTkkRHfKspyCtona/srZtjaUXWSjnDY+0E8Q5k72WUXk3WfLBcdk99Oe3z
atHK2VOakKya9Pt6ABISeLN3DHxaaU3NKtoPVPPdLmezP/dr0VZXyPhaexv6c7Z163A4LFqNhzKL
afrmoNn6pEQFMsqrOoakoxxKLoSgs/WOSuNTH2QJTSvPDb+aYBG2XdNi93P7smTPnWrOK7ki933O
ruMuci9jo/8k0UIAvzfIdlvVwq4eOwF3ZgVOV5OiUVUvtGuarV+YOXKXpnpoDB9iAKEixV43IxTo
pqu3mG2HV5EDHiTCMuA9mIbmDAUKzitCXs8NnYw7HLjlZ52SUyuq8i41k/aWitW4qSxK+UD1xubM
phlAewTDfNcMS9wJoQCYnQKfY/jkkIayxBgtxUrHfI7JgwBiGeHMriwNgcMjptmtBu/b6DkI2ToH
70CNVPuQqrzZ10sLUeJv3tcwqM8KgrpXo9TdPsoBaao2Kj8Tok38dlKq21EHLbXAvj+kPSjG1keF
nMRBcKjgZLzAPQlPw8Ksb0TZUWUWjnW6ZEvVoMbzjIRo5DfWIsRJF0lONbgPuIz2uBp5bKaNCUlS
lV/ED9628pPhoS/dkmpvOVMiW2Q/9ncJ0GAh1UgXXdD8XSJEyda+iBbdEDrJiZk57e8bZoqdUaMv
apMeDuN30VHew+KNFyWS0bJ1zHTsnZXstjifDwTnqii7B2fVLyPUejSwQ+borulLGFACmnX9p/hp
0UFBwtIn06KNirzc/KoCVBArs8WdJRYVFdHUCKooGxsX/aKyQnrqTFtkWcFJPgKPnZR+xZjz6iz6
rHlxdqbfNVuLeitedFy0PpItaBzEXXOG0TJeFF/ArEisWFRg8aIHM1U474vAk4/0oBeuYptdF1kn
ToXZxNtuUZUl3wVm3XexWbTozvi5kaAFixrN/y5M8xeNWv5drubRM752v4vYiEQkPXsRtoEAoLq0
qN3SRfdWjq082IsWTn+XxRFggESOB9U+RUK/pmYnrqpFTuc4fnXuLxI7AiqTR6jv6O4KVFu8CIjx
XE+SZD1NzyKcH3sZXNEuYrI0ytOWsOsJ78OfMov/X+H870SOflDiPJ+ei/y5/rHEufyDP6Xmlmn9
QddWEIBkLYrdRTX+Z43TF/yFdG2X+rU0+XtEK/+qcQrvD+m4Eh05eL3vAvX/U+P0/1iqksSgmhwc
2P57/yjn8q1UlIq/o0AsuuY76e08A0m1q26ZkbPyLPBa/8xpvar7hfDmbZn+r49/VzgtEo3Aw2TC
V/RyjkEynqEnTw/TMLDJKEnOUATWY0JeVUVx9sOj/1eV/UdZ+9ua7V+XfKfwiQSOP90ofaCEg66T
9kz7MNKYoMPukkN26CpaHFctPa90/fEVf/YMqUP/KLNlEqJxV83lITL8wGFLYOnTKOuKefPx539P
Gv1LaPvXV3onXYZSWEcObviD03R9dxRahNZ+qCmAkLzmDqd1HTsvshSXCEGqMzrm3pU2euNLS+/P
/IVbYHkh/u4e3nkRCI1Ay+Z0wPqdkf7YYDqhuU2GrLtDvZXtPv6mf38R6b+Tm0d9K+usVeWBkLae
vGfP+pZklees3RC38C/eyb//uRhbb3+uUSfknriRPgAPk85qsMmrxpboVr/1OkDBfPv5bdt5oySN
6OAyuC7K0R2u5VyI0997RO803cgM2Jahk8XhHDt3hBTM+T4p6JCgdpktsf/4Kj97Ru+mBTP0qZAg
xyIVkMKuYbVsabC8/+Jd+tmnL3/+gyoeOW1hxSrRh5Kp57rvaz3Ajqtkvf347q2fvUfv5gCrQAo9
GaU+uNShh0scaJOJe8H1AIS5vfTWiEjQYhJR09+kokrjozW4mT6hwayrM5k3Trwdgpa8zDb2XQPd
kTsuILnCsn51i8vY/c/xJP13k8YUl0NJFUcfghkyAHBOs4moooRAI4k0TOD8t+n8auk+hc8OnfQE
i5JPzJnSebtvKBL0v/ljvJtcpAMkxkvD6tAY5KBwpK1oBMBqefn4t/jZb/1u3ujwrqfJkFSHsAyL
G9tMicWZaqf0f2+0LTjkH98lNNVzCkddHzIJCYMQxCK/UyRufP6t218W7R8/vh3cbrSX5KvczJI7
I6qTL8NU5b+Y737ycLx3U0VnhTW5Fyl8eX9qiK41kdTiRFDq94YxW4Q3d5/NNUHSFG8Ontmi1/at
sLoXCVCeXzz8n4wzb/nzHwYyC+wcQIetDlPdomel4TU7IAYGr2EXHxrfPv4Nlrv9m6Hyvvsq8O+R
jyjhbA3VeNGZcfM6GJ3lnTa8utnF2MBo/MXasDz4v7vUu4mDMn2rgtZcDvHDCMLDctL2VpG6oHD4
gnLadHxfTpetqKLhF1PBz16CdzNBj9zIwtCvDz7FCH+nyJNE9emHUfKLL/Wz5/duhNv1OJD9MpSH
kCxTym2TsEv6nobKwUpkVowj33Lb6enjX+tnX+fdgO8BhokAQemha7RXEMlH4YzWclTc/dbnq3cD
ftTKJL8LMkWdCo8Ou27Krw58Le8XT+sn96/ejXgjGQkxwdxyiH0/RqpImAFrw6+MYdbyGP7mDVPv
hjzME7iXKLMPvlZErQ9Agr5EIV7rrYlsWTyi9+SEGqmIBiidzBSHESB0DDm6NdUvpvyfDFv1bloo
RNg7lsVPZOjeRxFri6+DiSYSw7tnXP/ez/RuanANQyEPmtiG1+UABnEenJMhUOoXc8Jbg92/t8S4
dN/OPEXWp6aySebw4iltSN1rHH8bZkZDbFYZ05iDZEqsYxAs3KEundJHFbj2l4+/208GlHo3S1CO
TKfKYXtBrVTk4JBCNzlOImqNSzpwg3FLAHNZ3nx8sZ+9j++mB23QAVdFxhGqIaI0Tl3MHybhCMEv
5vCfff672YGauBFXYwt9MZuMDe3KjFet6g8f3/1PJtT3FP/c1+QYLctz5DrEZbU+aS30cvvipKu0
O5B+HqtvECGT7Pe+znvH6iTzynXqnuFLYQaVQnVXdxgAPv42P/nh3Xdzg50FSVNVy75y6MtuFwXh
eGv75KXtZ2MGjUS9ePPxlX7yfrvvpgk4h7IEjwF/R2Z5cWfNnnkrZB7JVVaY8UNfaI+IDzI+d5jU
g3yNFApN/MfX/skb4b6bHgjjEKVtsT0H4+YcYUx46Hx6m8Ldx5//k+nHfTc1+LqFkWxyhAHPvKjn
aVcie9R4IVZzM2KZ+/gyP/say5//sDkJM1uLNrA0JTRaJ37jQsTjpfvFl/jZp9tvP52owFz7y7Ck
RRHczoG2bo1uro6/d+/vBn1A7n1K30gfdFgPJ7Idbg1Czne/9+HvRjyoJ6/CPsOHj8BEauWYu7oK
rd/89Pfrf1UKtE41j72x7VOQi/7aLmkF/ta9I+x786NGhqj8/H9zdia7cetc174iARIbNVNVlVV2
+j45EyHJeyKqJyWqIa/+WxX8P2DzuFwAh8mARVPcbDbXflaAuVm3Qv1sKoH3xTWKZ79x506Ap1Bn
o3Rml+emN+O7kQeQGGXk5knsyqThTlSjuCaSxPbovdn+0KaNDi0qME9+Q+OErRlaPNqNA25CUz8W
QNJCZB3qtvBr3QnaJkRNAaDX43kHLgoMe6jZZPzFr20nUjX00OWO+pezwLsaXpxQiqbxfntjC7o2
6E6kQm7YlSRaRugaeHWn6RzfryhL/OXXdydS9RisXR1iXIZAQA4P/HIOXJo6+rXuhCpeUeuJShzd
szKhH2wYvUKVx/TGr3EnUgGEXNcdaRIg5a0SwDVNSImCbbW0udcPMCdYUdvU4Z2WI4uUTieygRIc
4/jutwAzJ1QVlaAPzWSEfla9Z5M8NShB8eu3E6Zi0GzN4g03MrBNunzXmP2vhz6eNr8p6YIZUq4a
ualpPLc6pvYoS3iJ5xx+k9/8/gAnWPluUF02jON51tJgIR7njwtsT25k2K8E1MX35/HGCgvVZQV0
cjzDfmHu3mxxX7JjPEfy1gHh2g84EWvEklkqUPNN2kjBTQ3FsigDXSIe+y2VzAlaPuE1L7osCT0F
hAsVH9DswPPEb6lkTtDirb0GjQbvARTInWOixgb43Up59t2JWo23YwgzkaLA5Gw+AT/9Ohp4985r
4vw1VXp0ZpJyT8INFZxnIgwoho3ufscyhVD15eYvsfnM5fcvSeRR8yPsMsG82zEypCQI3OkCvx6/
D0zgjJN9sMrocwtI2o0wuEz3537OieN+XqlYS4l9pZZNAlO6CA/rUOBuXwKly9nvc1Nn37XB2q4N
qPTnPYAcJ5QVu08hZvJbKlw2jp6ZCPsWkwkBnaDeeEQpOryf/I5T1AnlcCpXmoGneZZpPBWgFE4P
CTSznq07cUyCkS80wkIBb83odQwZyvsSoz/emE1XlgnqRDFBXWBEDewP5hmywSoKQVSHjP5W5681
74SxTEkMdNs8nCNzoRvinwpmw7FeTqsKlcoTua/Lwz6Wyfi26asJIJr5Y8Cb9gHu4iBCRxU8kCB4
sC2caKEuyC08toYDgKCXbM6cNf+2KIL7oAk0OW+QJb+4ZqYDuMQWIDxQ8ZeWY1OGmKH+B9pQ6Efw
+rC3X9rNdl9gIwznDDXDzuuYMotXDB5nYFhKHtzBYbEOocCCCUmxVxA0QNGojYCAl7X8N8jclN7P
iY7/rHKfU6DfDfibLJ4gdjY1Tb8KQVCae+MbRZeP8UwMEmcrGjKUx26oLDsrQ8cGCL8EpHYxzyNK
JG2CGr4K1bawXNOskgA8s6ksmhRijiPsf7f9TLa/qmC8X8O89eVF6HL6eKZH1FlAIRYCkrvvB9yt
rP6sB1K/RaLqZ7nBywf0QJAeYY9JgU+UKntbQlx9i0JxZUIR5zhkjIAzBKyfYPLTh7B13k4AfHY3
VqHLavPMX0Wc4xAQykBMtfV4trNWySGpCNzTB1B0YUTR3S+T3T6/PHzX/gpnUZ2nEKou2g7nDsYP
X6JIilc2C9JbGfhrzV/+vkdbxD5DBmGZBLmUMwvOSsKOYZdRv/sdufzqo9a7qOUA/bDuLBhcvQ5W
z3iISpZU/vAbHGfF06OtUZ1qOmB80rZAhZqGsFPf2j6vjY2z4Bl4rIJ2TNpz002AXVVh9k7BZPUG
Z+9a6856hzrsWm9z250liNt3qEKdCj5k8a3l9Mr8dKJu2WwQq2iZz/C/GJbCzIr8bxWGBjfav7LX
u0A8+DrvHSV2PjO41IAUIi/0A5j+phneVvvuq9f3/VuO+mj+wHMY9hVgnZ3h685fdaE0sCmo7Y3W
4+fHyC1mFR3beZoJfZa8ikFBjSbAiTo44ICVAOzSYZRwUL6xCl752n9BOY/+EhCrOYqPu6AI4dXz
upmD/9UZBLF+w+Qs+ijxaGYx7mUxgK5RQHcz3a+TWG/sKdc+tRPELQdVoYQ+7xyGQNLksOCp+Ckt
+4wdwHsGx+LlP+KK7AbcyaeLhUa5QpfVcjrPUCSu9221GFKEsH7/AVsZAUtHNsPOJ1shKi2AnQHr
ltF64Q+w/Y6Gt8AmQ8X8clee/1jM1cXIeOgXvM2MZ74LKFWTLBy/YQcP2I3N41r77uYBRzEUNEK7
nO7dt3XF34MiiVuCrOcbB0fz6TAGOKWFdTwLaKIV+wx/E7iAZb4B6S5aYM3gpqLQ+JDucG6nwH0A
k+417vzvI96jIOEzPmcy0ercWgTngWIt/wHzj6T3GnceOieCVC+c4IabFekUhig4D9UBlkrj0WfW
8IuL8+PNLtp60yvNsqKsY/Z926MMJbCB/fZy61cWq9A5B+woK0ygrMZxDSi+19UOCXUOrItuj9s4
wuWGwh5Hev4llz48+g4ZVLqoYQjTQoEye9xXg++dwaDn5b/k0uNnjk6uBjKieATXcqvOe1gCp4TC
TCUfolEOWxHAVFefkN/bhockDKKvL//itbG7hMqjv2eGMRFgT2tZ1AG4H6DWw5+CSvgKQFEXpRcr
lnitTi//1pXwc+mc656KTsBNpdjKxsLOINsmFNRSODncWI6v/YAT32Lay3Bvg6AAywnGGCzRwDgB
KdVbzx9wYhx6FTJJIBiLNS7r7xscXj6EE6o5/cbHOZgoDj7HbvoAoqoRt7PVRGCdkFvv/c8PDgAC
T7+0hS8hdPlmQDGRWd7BKzi7Qx3//xNcPyFKPNa6XmvdiQvA6Nq4LXFF5REv7yecxd9ofVOjdq11
ZxfPqq4H0b4nRQSh5I4LC6y1AOtTzEvKyLLL7z6KAqoghsayDY8hu6HeAuWN2y+ceOx42CHj8ls7
mEv8g4sUUPxT1Z1L09TnJIzYfVjWpeff4Ez+oQqyALKG9twzkEcYygBfd6gu+owCy/mPzwRlmTP9
pU0EXbEogQ9ZywedxAMqEnX10691Z/qXBIgcksbNGVX563I3dDtYkziiV8Qrepkr0OunhSu54wfC
OVm+EnjUwZIgAuLAq/+uQK+pLUHwlqB5stG8JbvZ59MATV1z59e+E8AjgblZDLjxGcYtG8D8ZrCv
Ut4P8Y3+P3+YZa5Eb92tjOOurC/Tc7iDVThgd8FmQC8dxzi+8ZGv/YgTyclUJSgJKfENolHgLZwt
fYlabtSQHmiFlMzRb6ycgIZydA5JuDdnukgGrqki8ACP/F4gWeocx9uYddW4T815SAGCy3nZy09d
o+Lvfp13Ipms8J/eBjS/T+SnEkhoVIp5vbSx1Anh7oIoJkmPIJuFfA/YeHM2CrXEL/f82td1Qnjb
LbPzhARhJVRiAUUxy34Y2mz5jDJ6MOFe/pUru4Gru2sqZpWUQX2OQ6FRggh0bQXgCWyt/WbPf4R3
+5aIhqfi3GgU+imAwbd1J14neebK7mQiUvCxYnGOAFIuqAIgZU+MX6KbuYI6MAo2iIBofYaxPUTI
IM/yVwPICspz7N34DTmBLxYXKL4IPps+C15HU2q9cmKoA3q6De8QBKOiuKrPZIyCcwT+yBnPh/Tz
y9PmiuAR5N2nzVdBElVxV4lzYmFff6pkKlAE2uIGuyqZpYdaLOzXDLxn/XkPYPpn+igEhtakyFGf
X+7DtanrhLYGOUausEc+23ZRP/mm27dD1SRf/Fp3gjuiE2wv8PoP3gmI3smsgDcwKGnya90J7hiU
/J0jw3Gx0M1e0Q2YQxT63RQ8XxkaVy43dgGgth0+eQAw5ite4TUafgWj13MiXFaefvu9VLxScqzO
UVb+4TMASsiZiJPXyLgSOYlXDaYFrv5qQSo9LHH13zf4sr7c+pVF9T8iuMXAwB2GdEU54CE9j7Me
ft0qYCgxGBdYFL38K9eG3wnsiTHgk6cZM3MDMblogCCeD2B4zDc2/mvtX/7/0REbVYdxQysbFEnF
AzwvRaieh0+yX+edyEaxDPJGwxLA7Q5WAV0PPGpjSr+oip2YVSuW0gZ26AUKB8VxGmX7ajSMe84d
J2anTm5r1ARZIWpYMNLdhvfA5PjpF2Al8nTUe7y62VGmWQFSbXyXcDjklXrq/YbdlcDVfcw7qofq
TPX4B+6fAKWAbOy3T7oCOCCvUYoSzBh24OdfX0zJwSQb6uLlGXMlqFz9G1WwxltKi3wXjNFNzshU
gV6zdrqQpRk3zwFybsV4ZEOBeTrgRh9Tcl7XDYz9eVv8znLcCVnwrxXNmjErYKAIs0VgNoqtJ8ON
R5hrI+QEbJTu2uqyxLIzqWw48LXRwJSlCtXhYog2v+z/X6ri43WhsgTwd5QEFTHgWoduFzBs813U
uBO6ybJjO1f1Zctq2xyUuQ52LamfwBvgx6fBVQ8N3AUk3hamONq+TwmKiy3gC+9fnqGXcf5vLpBx
J3QTi3qMGhjkYpMby1FJ/G02OvILLlcPNwJZM0wWje+BABGpL7+yJvjl1XFXDlcuI0QoWXdxUynb
e0or8ToYoZDw26iYcw2GMTJAh4AuFSwcfodG3XcSr/l+XXfiVadTG9O6zopsa9rXoDHAPCKswXLz
bN+JWEWrFbJ9ExSq3fnXsmYZTDzaWxf4KzPGVcMNjG3ZLmJ4YkCu/7pDpuwsLoQ5v7Fx9tg+NZvZ
d2yDGyD6wGSDoW52Mt9YbS4j/Mxsd3Vw4Pky2DzKsqB7T48GyhAsytEM5HsLS9VOwOfT789wgpa0
YoDkYrpsKyi2BeLxzWbr2i9Fw5yYrXcMN4FRZNFJAhJVm3yEmfStW+mVIXIVcUSmTdBAuI3JE+of
qTZRC1KRoRqUVNRovOZqF36lOHDje7q0NR28fbalLotORaCwsmwFTc1Eft+AOiEM1IphKILAX5JM
ZM9xghh+qygt/c76rgyOA30P627Id0CRD0H4a+rfSEpUflc4VwZnBqxvTPdYf3j8sZnC8VCuu2eK
2FXBXTzNWgBnywKET3Wql6g+dnwxftOTOiFM6yHuGjhGF6s29NjMAMfSTlOvp3boyJ7OmXErFV2h
LEP+k6p3Jdh5+QSQul96+8JlfnxOAHx9kqnC4xG8A0q4lG4DHE2VjQZUbiVl0nhOTSeCKxTciwTc
niJaCSh8otrud/j43ZiZlwn+zCrn6q7gWz5mFmW7Ra1r2+OS2BP9SsNRZD42vWACNhKwSz4Mfds2
N8btyqbgqrF0FnAYYm4BQJOrfp9l63aG1mv7+PJqeu0PciKZ6ppaUNCyIqjT5s9oDf8s5zj6EOIw
Fx7gjiC/hl23f3/51xzvpP9fawnO/NNJoNISC6zF3j+GKhYfSwHo1hEioaF8L0PVv4/iHsmoKZt5
9BpmQlAL682S7C4dqf3W7X1WH6redtnJtAOsdyqwaPWxi0UNoiIV8C94uZ/XxtzZ5qfZIMVXsaCA
oTj7Z9ItFJIhOKhf/Zq//Oyjq3QWwTEiGnecUkKwGY3usnOSwVXGr3VnkWCyw4GcqRKdX/9krPkX
nFDpOTDOEkHTBrZdvcZlN9z7c7hN1T2pOs8EFXGWCNgLwT4cMtwClgzv4i4AEHHwzDm7BrgzuEeb
SdasgOH176qLv/BS/fEacFcvttU67Wna4kRSLtBIrp2535X0e3Rnrk4M5aE1QLDoeBrNv2Ek9bmJ
pxtntivT3BWJGVgZri1K7Aulx/qBtrCnBvg99LvdurKwcU1AKwwH7LP1yL7RJMjeIwETF36D7oRo
qY3eRhD2i7+Whn0Efy4xWb+6Ruaare5GT2Cgzlkh4+lfLed/wI73HBYnPLHgdQAKQoAS4ZL1bYiG
+EyqxXP7cxVSqRAlTvcyKCKd1l9qUc7fVA20ut+gOwHalDMes0iGU2Ua6zfI142FjTt68mvd2bqz
pBogPS7TIpwG/snqaXwHAIj0mzCuQIqgaHwb4FVVTHqEZUsAS8Q3WoaD57OQK5EC0n5p+xWrQBXH
pph2ub+NO9DEXx6bv+vUMycPVyNVr3gR3aoOuqtd978TaBG6N3YBhFkEZpZFU5n3JJQn6CD6n+Wa
rXdxZ0HoJbDyDA57BqRAgSqf3zW4QNMpZksLoBF22Dvo9If+0ON/9NECafi5nueU3ej1lQXmQqN7
vNE1YHoucoeJhaEced0xyCa4Os374HeUd+VWOxDpfVsn2OpqttzhLRo013Fr/SI1dLbpjqqq2eya
FtUGNyL4pL4tF+GZe3K1VDCpwp3PRGWRmIu3loTEqYep6t3L0+XawDv7NEDntkwbZBK0YQvqWcry
FILgf/Br3VkGVp00EdxiywL5BPk2liL9JKg1H/1ad5eBJhqSUi7oewTqdF3FCeDhgZ8Ig7r61ySt
KEwKsfwm4Cr+DOtK3xEpyk8+facuEG4BZjaIUxynwab6WhK1oVLHdEe/xp2zulzhSdxHOAnA262H
BXH8aSuZnzIOqsCnoTrHwRikBie7AGUBdwmIO292u/Avfl3nT1unqyAkbHCyy8BsLHpUF+VSlrd0
d5dW/rs2Ulf9tVt47TK5QANZrvobBdPuJ7FLAG52oPwKJqir/Qrq0cbzlqXF3k3dveQD0P4cdl9+
4+PGa1+aYRx4WtQL3H6i7kfS+xV5UlfztcGrUW5a4uBrYxgHw9zjvpRt6HXdBnD06YdNUVig4haH
PNlvAcx1COwdQiCB/Wp4qCv52hpOdRL0OOah4u0YhOFrlEvckpteERRQV/G1dNAYxTD1Acl46k7Z
lu4IWL6XsBCKbLwVHQ3YcpgC0S73yQgr1BMnHA4iCkRcz4nlgtuAXMGdeNrSYgOF+oRHmyGHp7zf
qzCqhJ9+n2CJp6gMbFog+zL93LSx59CuxusCQV1oW7/DLzRJMW1Z0N3HmaRHFW9+T5/UZbUZ+Pb2
rEUufxR0RmE7+bx0oNt7BZyrAAtEvGZkQn6U9RkMa2HRet5hfHWDivX89gvi+tNRt2Nso6mcccZX
1Y7HVTjNiLj+6td1Z/dF/QPK5IlOinXrYe9o+rproCTo5yn3+wEnpiv4AfcrW9Ji1HCZhs6s/yj6
Vn/2at0Vf8kAZaSWKFgUpZM4Q+IiisXQyeuGQl3lFzJxsMZM8F6+ibEG4HztTtsMExu/vjs7sC0n
WHLH+K4c7hZFPEsU8aAc8kZy8cqscaVf8wD2L0i8GPckfb9nFH4TceiHdKGJswP3EMsQyDSTQpVz
8w3ybvphW6T0OojDRfHphJ8o0ASyiWPou239IUnH8kdGR+11daOu7ouES7jJUGB3hJ8wnM30vv6I
e5iX+034i/vf42tKOFNcrhiNi3Tb4T9Z4w5aHQAWrT76TRsnYilcfuBdhYwc7CVAfWfR9Fnutvrg
17oTrrrSimlS45qCXekTSbr0vVil9QvX/6i6EpbVKewWi5KMKm+2ec6rVfrlWWAo8nTkQa3Hq/wu
kmIEh/qU9SZ43ctyeu81Mq6sS5UZbRvBkuKiqD+qKqBHG7SR35x3ZV3rgOV3vuxPsFY+wtuuyQkP
jd+UdMFmjJq9g2crxAO9XqocFrrivp/mMfBs3wnYtVpaG8rL5trIr/B0+JH19NfLo37lNB7Tp9+0
Lfe+A3C4LPRUj99AGbZNAeeuLiqySXieal1N12yHDvY2yBVtLc5jWvZVzuAg5jk6TsAiMzdBKBkn
RRXSFlctWIXMuVibcvXbSFxZVxKUpu5H3CbUHql8FX0xZ75XOVfVxXY6bItJ0kKztGmPYG/HFJjq
iy32y1/4ykblKruWFq4/GjY2BUtW8PZlmBxEtvR+g+8qu1oKeUhaYcWRoJgelrT9TrbgFhb+Wted
8/BMl0aqHadts0UT8PdQ7AGh6pUwoq6eS7UaVACNhJG2sDPvB5hBVna6WUR8WRSfueZyJ2aBbo3h
mbdlRd1mojrPTdfrh5nE+7sghQHeQxrBdwF0f/UVlnJ2OTRmbgaYc/Th90zitSlaqNZfQOSMvlcb
qOXnkqXyvoF+7vdejhmHoL3bf788Ra4sAi64qN+awNbdhG1j6+AAtwZRm3e1yiZ4Au3B95d/5NrH
dFYa1S907e2eFsOIEsEjnjKMOFRTWVLPiU6eLmVcorNkw1l1h/PXF2L48BPmaX5qb+rKz9IJqdGq
IggjJd4qvs+ooLE//YbGORTMxgSxnAfYB8OX+44ndfJtBqDH797nqs/SCLt1CC1LIVDCByjjYNok
15mEysSr+64EDVkQ0klAUwoLDsYPzmL+PR3o+sWvdecY3zWAi4Mlh2v/butfa9O393OZ+gmUqEtk
K8FLgQBeINdVXpyKqwaS4BzGADz1WyCZc5Q3JJn2bMTuFPQo26/pRIB3rm8tM1eCyhWhVSrJ2nKB
nnNs9aHF+7QECcNv3J14zQA8WJJw4EWpZH+XTOoB3g2x55RxYpWKYa/WMuAFSpQ3PDhE6vPMrbox
ZbLn115XGNbNNqFCbElB5MBhjErZv0RPc3igfLwbUKcx2u2TWKISjJzeM1ftCsZQFw+mt4WlYhps
8CTs4UGbb/sGw1Wv7+GKxOCAF9uJNhy58BanjzQ0/MfSRX148mvfiTOQ26HMSDFoIfIrB0qVPtBA
+r1eU1clpphiO7lIrWg4xrnYxt9TtN+CTV2JAlck1hmC3XNE44yB4p7vS7szuIwmzC+J4+rE7AKr
6mpH1UCTpPIdgIE255Js//gNvBNoKZ5R2ZqmcTGP9A14+fYYiVnc+TXuBFpvcRvcmuRicWkiuH3a
rtBgi3m27hy9Y1N3coK/aAEWtswrRv9XttktXte1r+rsirWmaqQ6YsXSd+rUdxW0bnT1u2262jC5
j8xowHAKbpa3JQ3hhyfhDPvyoP/VZDxz+HNlYIPCiVtMZVysknXjGY+e+kHHMOTIiZXwxlw3rXMu
mJR5TdqghDFmPcGxFy8gDKBv2ao8a9pR5kmy2zcwahiC3MqgfNenQwhLyDVthF8e6+Jb9jid0iFj
0AfKIkEZQ7bWNADC4j7oVyAJ2N3T1jn0/9B+ibhQ23SHbe9ry2bPjjsbK+pSs9VyZFY3W5IiE2op
+oHfSquSS/Q99wkvs/KR7CsOB2WYxZlsRSJkOaWm7asfgLjN1SEFOFTlSx1E7+uwVRUqqnklHtb6
4lc+X8zGcs2rJTzF0bLHxwB66v24Jmr7ROCFqk/tpviWp7Dk2E6TNfuvEL7OR9iEv98XHPvyaAj6
n8nQw/P75fl4JZLc52u4fCM9Dxe4YsuEUIc+AqwwH+jE/n25/cvXfGasQmeRCVY1CLkhoWgBTwxg
AC3S5MCszf4XJyP7bPCm8fXlX7r2lzgLDoMZ8daLiRdrOzR3sVimfzIdTZ4PWKGz5ACmmOC0Q5Bb
DOLlHk7CSCoMnoXsxH3NHlI5mx5m6AXsfPl0aHU0vk2XELdPr8H5O5UfTdmphtYPylAcqsakyuH1
KPKRcM+8K3E+cg3H7zhrGC/GafkdIajhvQ43e7+uO9+1veR0KxvzIq7KKofN7KcsSn/7te181C6B
b3M2IcOywo/71QCwPkIyTP167uoJkSsmUTJNMXhqQr8jOuB/drjI/PDqu6sn5PXcJJYn+KQrI7+2
Fv0+VhCK3SqRubbMuapClKEuPfIPMR6cYYxL22390XZkamHFXYosjyCn/QwJePoWlqowt0YSY9Df
ej4AvLqj9v1TZ8nwtolTOR2Ru9je91MlwqM17W5zUZk0OODNccZDbbhsb2E5ye1hLdexOdILs/6o
J2CDbkz/Kw/ExNVzQF1cx3C94ljmmgRi5Liyf8RIGMuh1THJPRyou/KNACzsK16G7GvIYEbUqdVR
76eJpa6KEtVdVc1KlGqTMOB/p7HGWug505wNb69KC5EYSYqWToHNo65fokMkak//D/gtP93yRrrC
5xhH92LWjBUjEDGnJp0Sv7OiS9XL2rWCx0fIC5sC4dcDP/wAE8vG82Xe1VIaYABx6LpkOcKm+g2j
YaQ48f4R3qoHurLz/IUFPlpck2qZ9LrtHEckluTYwZGt6YXyHBxnjZLQltcm1nFRChx64U1ZDT+E
LFu/J25XTmlgKj63s8bY95W6p4LrQwKbaM/jxSUF+mhoJGx3wl3PWLw7g0dFPJk9jMqzeBJUgqet
w6Gsw1EoZbg5asg7wBPN4fBSHV9eYC/B89zR5XKkedT3dF7VCL/suGBzOLHDLgYQkwkqn6uHli/x
n5d/5crk+Y/00Wir5g3vuQtR66d9FYKCEB2JW+/FVxIervgRlEhuuxbbxDQlP6dx70AODWEbfbCo
HDyYUvB/k3Acf7UcGUyUjeN45vOHERdz1qUNxVnS8EI286+mzH5OvSeEkbgityWIujSVGy+ggi3f
Ado8oDh6Dr0ijmTOapox1uPMiuOMXSLxOmVVdF4Eb09+4+IspWLu93UYIlqkS7a+3UQzfcrSsvn6
cuvPT1riytuQxWzMUNUUohLZmYMQ9Qgb+1bqHwog790rAUhcp1LAqBaRjRX+Bhws81LVn5iV3HPi
OAe+jlXcNtVKi7IZy1PV1OYcSea31xBX6FZ25R4t0cCKMm6iu34NRxRUhn6LNXFlbhKE6jHoOlbo
de5VvttgOq9R6/mcTFyhW4xssQ4qtC+zYHpjeAg1OJzmbhyTnl+LiCthA01ojkTVsCKY1hiCJPbv
fPEgfXlmXmvcWU7Rc5BlJmw0W22bV1Fb1zmdxvjGk91lyf/vYk1cBds67ns0rEhJh/PY28M0tnN8
AMfIgA1GUsnuZrJM38VK9K+X/5wriRz4Sj7dHsoSLmg2Sikk+xGyALWZ+ZwbVID8uaSm3ixj2reX
+4rulrtoL2PZgIOJBOGRliGdc4scU3Sa+UDW3A5jO35cUtW/assm7HKcFpPtAdV0eA5/ubtX1gVX
JycaYS9uh7TYhkjveQzZzZcQkoRfUlV+tHDiquXmLrFZH25YFeBOflTRzA7BMOzHl/+Ca/PHWRZI
w4LRcksLu5H1PNGl/8BRnum35qfOKavb0gTkoJAUYJ2oIzjz+mFQU+11DCKuVm6TtJrUyND62tmc
dqR+QwNPoT1xtXJ0gXIoTgZagKVC72mbkQ+pzW7V21zi85nIcjFpa4P3kgls7WKQWY/czdDKb4Od
ujZHacwyHlkYz37eVuQ/yjmQU+alp1Gh7IipDyvw/le6UuM3hVztXFzpstnLhBSpAFfsxASHE53U
3XwLQ35ljrryubYfse5fZtGWZc0ZpgLlUUBa4dl9+nTF6ZdQJdVMQ7wXpulBsDg54mP4KWmJK54L
6mlAPhN28ZtI9MmUIT92vfJ7gSeJE73dvFdzjEf4gmN7P+AJDEjOnnk9YyNd+XRguqBLZgvL2oKO
7fCjgV1fnpR0/OK18LjKOZOKlvVjGBXx1KxfkLVv3rR7f8sZ6vnzOXGVc+uQIh8yzlFRSQW9+q7m
4UtSsfIf0DFUkOs5KJc8mKvwcyjUuhYVyKZeGlviyupqSrhp1i2CXHLDawcIoAc8Gut7v2Fz9vuN
s55tjY4KpsemUB2/Q9mb5znLldUZXaVpt8uoaKdl+8zqht+thGu/I3p8Ce9HN79pTHCd6dH1rkrq
/4VjZHpUdwPS4DcyThxbzoYdDiDYDZDy/6qbeUF5KiE//VonTzsvlnSVOIGEBdyQu7seOQM8GrZ+
AHkSO3FMsb1HSZyGxVxDjJnDxneGr6TlniuoK6jrTAqiVbSExdZF5THZxQbKSuYn6SCuoi7hUzVD
vRQVkAHUv6SIOd5tfBNNxNXTwcaKj+tYRkDr7ephg2dSMUdN6JWpQX3K0w+b8Aa30GHDhw1k8mWa
aPfbtvUqbszKK/s8d+I1CbpK1j2WuboHtDIPg6zb8zWAsimfmrn5gQxtvPsFmCuwE2wOKhCjsJMZ
au7BwzBvK7Xe0kxdkkvPnFhcfZ2tmwj+UUFY4Hy+b68paZJ3sWUGWH3K1+pQLsmgTiGKUMhR/T2r
ekUed+K6Xft2lcMQFjWs8t6G1Fav9SKmO7/Wnbi2SbKmYQX0Olhq1btxhvNAZ8zmObmcuF7qvgIt
rAbYPVmmk+LiF4z37I2pdVk3n/sgzv7MlQLz2SIuSrauv2dj+89cd7e8Gq607orY1JDSmfQVKaae
hTkMA8dDFg+3ZFSwD7t085nuuyK2AA/rPeitpBDw45ygBlhHw3Nwn5puyaGy2tRpr+DHch8aBnot
39t1v2hMgu5oLIntpwU8ZkhrARz7X9pZqvOaGSQf+JZk5GCmoV9PpRriMocTbQ2VH7dx/dpm41Ln
0NQn/JhpVYaHOUGl0wHZuiU7xCpNFhjHqbo5pLol5lDtTbgVc9OM+tCM82gKTle6nLMKGa7TsvEl
zTkM8hZgiJdhvDO0h1jFGBtODyhJXadXUzfL5dA2eM15P1Uw4j7zGhmBk1gsvM9aEvM4r4OGkFeL
FaDZimq1Ai+Wql3e1zAW+RbilKf/kQuMqdEwX8WBLFuwH/rGhu1vujK7H+Z+rde8B1+w/pjVc1jn
oYliVrS4/m75BrHLD6hZwXGKtepoXoatNg+JsZigsKtDecqncohAImu1rdWZJ0FYvqIysOTQ4xHH
vuHwU2uOJrSm/DkM8qKawBK/k3xvszSDa1I7tT/BhG//xYdLy1NGyRT9ikipy7c07WLsabzZ21wF
OojyPgwZ7uflrLqHRSMTeNgBcg7PwO9TdR8BGTqii+GUHqJE9wOOOXH0E2aMzBwCuBwmh6YKoo+E
Byx738N66h6GkBM/G0DRK9gH0r38agkL1zcTIQ0eZZENrPkDDealPNRjFbIj7IaG/9Vya4ZTFcgm
A2OsjvTbuYX89xCabG1PGmeJd9XWwvsr0paas7U2XfN2K0t9Aq1ssne6UuR71IpYPVQbA2qNzKp/
u8tSfEUPa+i5KmBDf0i2m6+10D85DqU/2wD8o6OSBhElDZk+D+NiPva6Y183M+vmRAyDWGWhTT/m
smsCoJwjUOLyro/JcUni4EMG3Oy507hNIMmRqemgNDEfCbQk5FzWGhmTmccbP3diGMgxmjiyQiCS
1XNeC1PjHdmMsTzH0STewAy6Gz4z4JqzU6aE/gatZF8fjYkb/b2hsqzv6JYM5k6l0f9xdm27lera
8ossYRtzeeUyb0lmrp108oK6O92ADQZsjIGvPzVft3S0pf2ypLWk1Z2A8RijqkZVwl5k1S/ssI6y
kgcFHhOH1gZevySsFvTMkWy1Ij2xM7ZYkySArl6QtS1C7E6TrLerlWWacLOdBjOv3ZlHAkcSZ7du
4UM90yrNE9zvoNKJ2sasa2KglJO0SJpa51ROeRuONIQQpPOsIJj8r83ubPLi9SQvU5Kk6nszC4sP
Q9wH8i5sEDiCdrCxIL5M9E8CSPzNpkg80pH3axnveLunxPXuoQ63CO9zX+VUmi0cl+dlD5n7FAKP
JlcGEt6MUeO2e70x8ulitcMQAs7y0SMSnds+G2BpNWS9H4cAPz2cLa7NjMTMQnh854c0cdo/dGZO
gwIvs0pKapv4uxp05z43EKtVAaVbEh9oasb7OHXAIqGMIL+wAEGjvKnXDqhW245pwUaaqjIgzXKP
tCdQv6SH//9dPxiVPt7yfHuTmZHfwjPrCdsTW2jsq8AjbIowCTqS2xoq07vN7VuXL9G6wmaKEv7b
GXzi2NGZbrfJQKOmvLk5Tgff4Mk/V3vrwxNHJK69i8LxvVGk7Ntl+xXUE96LhjGoL5IayQEyi8Rw
c90cfMySMnQkRPyiXqP+AgPmWuGVJdgIcrDXWO8TRynYn4ot+8OEPOzfyZq4+a6FrHz5kI5p9yD7
Vq7njlDh7a06xC3NwkEbwMBJA0FpsFddn6/xvPR5NFfRRyIAWpYk6M13UClfOALkA+//Jo2ZS91V
abG283yM2Yjc9hn+9NE+fN0kBJl0fMobo/41ARSCGWIWoPpPxM8KHnsHvmLnU2Mfq2iXBSNkMqZ5
0Ls239RiMkxj4hkwBSm0h6x5TSP3e5uFht+J/zCIL2NZjI/56mky5XCg0kUNVjbvGo92MCGixJFp
ajyKsMGY3cf1nWzI4nNnIvKIlFLIo22y47H6AVvfmQ3CBs5BkBBkkLC7k6E+rxGIixJg6jI2jhfI
bfuBCtZcVjOwPICrYp3Vdfqwr3quM0Re0EKArV3gMkdevWt+sZBWv5AmxJ6jLkLC+kLGbAhQbhrP
cKMHTZuHvd1eJjvbT4Q2ubtRsuBnNzb2k8djlZu23fMgjIcXY3r8gh1JT5yuP/UavzikjmZ9bPo8
jJqogBMMy3Ao2aWDNgoy/DWGibCUP2DeED/SZfgifQvIduuR4CC9f1l7LABEKbFFU8GLZRorkFNz
elILoFDRQXLAefU8yO6Zd2rNkzqcj2SY36d2/xImYOWKLcCjhr9kRtRsL5EkOOFj3/4lcyUypetn
GYW/zBw9IojqLk2j+WBW/bjvazpn+xK0f2CGw/ZSOJX+kGlYAyWCj8y+LKXop+TUWQQtyxF8DZ+m
Lt/93v/Flx3RfFfmzzDs8EgLkv6C5sSUXWPugy1BsUJMxWeIwNivyo1nztbHrjdrTrsgvEa+O07h
/qyw8nlGoQju46jZD4tgJgtc4l/cui2fRqktk2ROcnxj7qHieE4Nuo9Mt6o6DBEmmaBxcY5mo/mo
+m170aC5LzHB8W3hEV1M1dBlQQ3H72Ux23Ee2ddeR3hovslE2tls4P1hG+AExGGueOQj366UpByr
TZWtM8jx5rxmlH3BUsn9bhz/Dc8snkOsYo/BGH9A6yhPlhIYrSCY/tQgPTXDiux+irZxVFkcwjUa
Hxoez8w+mzZF4AgiF3DobPsYV3KLsyRN6k9Vo6DNkZ2zZtQmLXFGyqQeTNH0DbvOQSN/hZOdHvaI
sGLpg0MY19M1ZGgm57m7CDRqOY3UWAaRDBDL1aNFYkv4YUFyn4xu1qyb+jMmY3FfeX9tG/KmGhae
8PGUtBZxufm5zfqK7tkqAparqbmYuXqrarXkHDHtuaKrzTpkFIKlkO3FBwFubsd/htr94rCwyUfI
DrvM03UqwRnMv7DL2RdDQto6c761p1jhpiVbElxhNhY/ctqEKBS7/9ihdC+WZrDIxuFpNre1GfN9
c17mG2P2bwvdRVsEzg5t7ru4KRA0obMZVoC4W7T4qsM1qY8rGLMOypyah0fhyDzlhpLuxEyy5FtT
rRmnQmQr2oKc7csXZsk5hMaIJlE2YBm9g/SFJQapLeudkDbURa+c3vN0iWXODK5EutL64pDHtF6x
LtxmECVGRYCQ0MLd9JuwJGNYFuSXtqLN0Q+VyRvdfsFzSWXwPKlhYxjTYo0df5vgXZa3GyKG8Jew
eD+NvGIOtvpheEiNmu5E767Llv5o9+469f3FIe3oFKXtLN+xa5reox8Mh2cNfwwUucTPPxHB7Lc8
WHnv8LWMEIYu/nms1SYLWk0oDoKPKSx5E0nLHpBae7/sNj3o2dCHTmrRZMgmipKc+zUcspDoFJNG
ytFf9LhrsnaGzbHBo7ivkKj1szYrzSd0/i8iTWTGfUDu9Z6UTRvfoQGaHgjvbZOFi/VlEyQ/XW0v
Qzcj1KJDk6bQ+z3Ccz4sJ7IdR9v3j7B6+Jw5dMvp2KeZXfZ4ymBnkeRLoDC86DbMYxFbHA1h0SUF
wSWt44me9rAncTatwXDBdMJ6SGnF9q+F2cxxrXo9FcpsdYmYnCkjTG/8sCjeonm9WaInSa0ObRiO
uVPhdQKFlpG66bKYTepg4il+ZyAFEWeFzNEJplpZV4X4vzDpZt2m8ez6cQ7OTdvaokIFdXkg1H4y
DOcUppRcYAOv13873hqWt7QeXqpdAiERmMGycUn7tKhWGAmcjYjV065WV6ZurYpOw8du2trhcwh7
dz/6xCEsStVIc9jHQtPFHkwn0QRhi+BAAdr90Gy0J9waukztqEuFel2SZm1fFE3pM0VPgVZxIzon
cZye23XofyBrHEI1ZOci9bQb27MLZ/OEGW15CClFXUz2RM8IQdU8D9WCR7y0Sfi6mHn662d4tk5q
YCemeBdklR7jc4tG/B4Gsjxv1yl4sb1XR64oFmQcDj6FFhM25SNibOwqaEbhxWiyVo/Dd0Ax0qb7
8ibWVBTSyBGYju4u0G5KbK3q+r2rYO2J7b6hCUoXUxJlkVTyj6398Aoasr83fkF3HFt7YbEecMTq
Zs7ShJJzuvOm8HIlF17N8qzpEJdAaBP1ZPzkZKl0HMW4seMVOiDYp1VbWDcFvGmrdy/kkGT4LOfP
dGsQCIsspuEB0pT2h6/m4KfgNZ5dYzr9zrmlGKSJIWj+IwqWlHUfkdamWNJbd237LtqzWM/ROaht
dDct9fglahD9mHPQN2GqTMoqhT+X7eFBT+Cudz9uWsynyjqdMS37+WHlcEjNYC9F8jmZF5U3M9lR
nWRfYd6JaAwOoML8xNcU84u3y2XddHIFGkB/3SJxMgRfTjjMtfKIFTL1ZVnpIDKjI/OOopOMeRRZ
SCzhk1nHmU6xl9j7eTiu2Aw944pLXmUTqw/aMY8wB/JQWYjwMxPuSKNfKW7AavRxoWyKGzOcVn1A
KfZjLlt3JdBNFmjC07/Yup2GEqfSyqsyHHtTt32m3E8ADCBSj1FyWXrFOfmNlU6PKPn0adwczu0m
11JELh0yuY244Zp4l28IE7zbewR41vPw4ThAhGxdgkDDL0yOvKShYs805uPyuXRCrwfkH4dYZ1MU
8UDDnnvfBk9r1+MmjtjUukL5QGBPyc/sa0zN9tOTelHZNgwpwcVWpRDptTUmk4rUb41oN8AgnECH
v4w1OSQ8SvfM7sJeG2YbV/gkxDQIPEQEWVzDmDhbAAAdwo0gFx4StPG9mnZbxLJCKIyA5OBuYx3a
GMbF94BGJB+7SpcNbparWpjC+7EcKWsVreNTElbbpcKC4fsCdqlseLjcCdO8Q4GU3I0NACOFOyHD
+pjaYS4HIAdeN1MxwKj7HMZe4RG1rD71g6qPqCPyYdn7uYjYpgsb1uFBBn2EXa0grLPKE1fOvdHX
CSRTjiZZvZuIjQeDf88Bv8jCI473VgwNUIaA9V+ASZcvCA7NMZr6uuDW9+WGCzPn41yfgbFhvNuA
owJ6gSB43G4ecsI8SzhBFHETqde2GieVQTrfjHkTjO8LkhQyviz7kMG6NTogpm8/TAo38kLtWDga
8bKHV+95cY5lM26UR5G4JoNyGCfcdl5mcEPkqqC4ZAvLKnquQiP+QTsqTmiU0rMaMTjiD3wOFX4k
+NibAh2gKKlr3zG3soNRLn6O4uQx1mP9QXb904US/EunCtFHFuZRXfWGtDF5hk9UN2fdipDUTMK+
GG1f2OZYw8CwEwY0uWtmLnMZI/lsYB63oId3KZA7/QD3lz5jsVzy2UHsuKp2wxa5U78XQYfcIhvg
jrCZHRQJq0MksfExzdX4WVuJhnpFektLalHstHElzB3ts+6teBpRg38gZhC2XxP3p4kBqNh9dYpN
016laXrsqMO4ae2Wtz2kQRZCaYY7POwuLYLtP8apLTWaz1s3prK9tVFJNSb2GVwCbn9VYGwSGLba
526MTY7o5KZcG/odRXV0nDWOSMumk1xZmjGOFozu3VLCXvXfDvPZXwmGiksUIj0tVKrLRhHoEmyC
eaQmPkol1tzE/ec2keWmvZ4OiITmeTeINiNu82Un+VJUM36tQPLtCGSenlW6PW1ouY7GNrh0+XAX
h+GfrffuOLTJYxB7/Ab1+ORacY1DDIpeLICNIvJZpyI4hqkEqgqLwOsyRT2AEUDcmTL1sSIMSziJ
wz4OdljfvOZXym8NlJA0h3tzX0Kl9DMiLVrKRH3xJZlzOse/WzksBUOY+DUMlMdXYm0m7e5+dqBq
ynjDBlarWO63QeQeG0jHTWuV18MMQ9s1gZMo37sH9Cd4pygOCKLfg74EDICuaxCYJWAJiJczExj8
B/Wh2tYk7w32zka4Vt9wUZoNvWEfkgTTJfBJWyA/UGfoHzZoVuSnmWogTasSpdXh47gotKVSv9F1
/EiHeEDHMMl8qVkHTWCtD4vpTKlV9dUFCqLiKCwXOE1ea4aoRrLQZ4PYmecqjFzZLAs6uEbJTHeI
aeMmOZB6TQsE0iendupo1lD5KatRHOLIrzwXaUU+IrwEQNVL8wbz4LPD685SAgkwjnx0oGGF+2Ac
+tyydjrAnfwlAe1tZd1ne7NsGjW8Sy4OmWlPQarSvNMBriSxYANqbYbpbJEffzelkygbUWM8GgyM
1rwFbVhRZnOhJncviXJjFsH95ye6nS/0rOpiudyuI3ckj8i23WHbqXmi02RR/+YdvxyQ4sFkxAt+
BciqHlzNP4xPuseZ1/F6w4r1+nOCHiD3TFf4wRW/wvPNZwuUMBmUHsvXKlvsv8RywqOascrjPcBq
20vPL32Voi4vECsTQF5N/CRqZAwcV/hNYIt6dlICBa+WZ97sdjisUln2Xbe7ycmQcHbRwjuWywrY
XlYx9DpZ1NJ0uPa+9c19SCzLMP31Bd6swSeImqu+bikkzXnmMUKGYVSu6esSpPL3Vukl/gjTW3uR
+U4k10HT7bzJuF7QpqAAfs19t7ALcPQlzrGSdPuAIfo8EKSp7lhednGIXnYIxiKkC8bRGxz3Hg0u
NgXqVwgFniDivqGBka9VHHf6hcMocj2sdT1WT4gQHo+OSMzI3CqMmq5fJv7Q7sJcqgSia3wI4ikI
XOCyFFRR87xiFVEDqfP9wxSGxh03RmdT2MkM9SVo93l81YFDne3U5szR8jCQmVrZWn3aKqSmBAQK
fqWbpx8QujBMNLcuK1slRdLahE5geA4sE9hwxF7eI0yeYNGZgdPxhzgG2PptZ+S+360tsXtRb8g9
zhqyu+UfVTuKML6RyB+StjU/bJrWJ1d1w4viwz7cJbGVjzWqEj6MSDTTeSamfXNDjeE/TLfwLen7
6NUwP+zHerl1F3Ubw9oXXyMw0SmaPHJxYS0fYqJb0/Cpj2b6KG/W8wcTVQPg93kdNvj1QWd/jptQ
qgfU7kmd2AgX43PPWnrC+UL10guUSLLtl8cOeMGfgc7yHmuJIxitjmJxAQntSYKI1k0h+ADzUpO5
SDOJhIdOyqIfRKVPHLcFQFJoxU/4a8WrxyTDzw6+rvxIomh4YsLCSmZw1YZF95tzMW6oavqGE+z8
JrEe9mLWnq1FPeINgeM35nsWLiAFxm5GnhC7Hp96RWNgREMoXk1Ya/nP6wH+J2gdkaNTwQnWZhUe
fZdXsed5Gq7gICbZ1x6d2lj9bN2gmweFDOCwSE074TNpiNF3mih5SadJ3XfwgQxKpKiMLkMKWBU9
xZFd8i6YR34dSWjmYmt0OuYjab45SA+Vc1rJsUQqe/OSiohjW3pS2wmDLKOZEwyAjzMpPPQ7FLcM
XI36V1MGVqRJR18A1959UXm1/nObiV+xBMm2gwQZdxG06ci/ngI/LpvUGixJt7I9xljEvihMudNN
yJS8Bxpc4/3WzpvPR77S+c+wtRGrs0RKb67E7QM5R3sU8GcldtGUXsMt79D3I7vgro6Xy1jDgy5L
qTc63+BVKfI14vETXoZQ4FqCCY1Il2ATFyYaiSl6KV6QO2MULrqGAmGgewh4jc3DyUXTonOFXgzC
pMlXrbybwyoKvgNgytFh2Fyd3Hw3YbL6R4D0UHcgTyb+TAgQoKKZWdc96W4HRbii9hwjHc3b7fdo
DmLXMWz+wgB3pzSK6zxCmvk7JKXbB3zi+4dk8cnB9fvyA4IEANgWxftui4UdcqzxtT4jutKI+gkX
9lujZXwZwZW9jYvr03PXjgvGexrEwYsRxj6QTYx9gW+2+Yt3sP/0MhHxSUSEwOlRrzpnRIWPbpXb
c7eCZ296TJcZ6SVGCdZz3p6JqoA1AdtvenSoAGyKnsr4PaXWPaL550+ghSqVNa10El6gSzp98HFt
k9yku67yCBDurdmoF/uX0nUhB05bxJymM0ufG+n2Y4zJAMHbDfaV+s6ra5QKEAh0nw6BFxvHrbkm
gPYbSsc8kKIj55nGtAVtO1mmALGMinzoaGF4dwPsUJHN65LqHmxy7542Q2Og9ruLgj+tGNqvFIDv
/VwtMclTmF+Ed6NmK9T9wK1lvgJCAqUoE/aOOc6acuukeJtJZM8bJuDtGEcyfeeDx1gL76TxvNV7
3/+VsOWE7bM2N7IXrMApWIMdM9a2KzTCiajf2ombrKIkaMo9utkgjwuY+WzxlX2Fvdb+K8U/q2yv
heMZx17396aaQB/nGae2XNCmvoxAITCrqdZkG1EC/xTrRC817jBcAVsCSGzEPS1LWF13Qd7JDWvY
EA0O7UkvYnv1vk5/91KhfdfMz6/oQ5tXWnV4EJVbNRYSQcT+6aEaaTOFcmDBxwdJWsIFENOdCEG5
dHU1nCuPnf4s7LbhCRP9fmfEHt/5jsOrDvEnSrCim3i158PY0b/YhRL1gfmxUUhs2DoE+0FI/t30
ev7DhpFNN3pdu/MONPXvpCtZlbQHJH2wFBMskOYetXewKkCpDVf60ukJwDWNRzMW4NMHles0wnXR
c4LStIOxr4BUt+mS1aRKPwDM1fVdrXB/AI4aSH2Cnm6C7rP1FIP9VHf/XCSn32rYUQLABq7fywTK
MhfB6J9Zu/nkHsUTbAade7CBvKUcfezsz4T04sH4oXEXY6gM84b0iNix8wbuiMpI/hjB0DGcaCgf
j7D4pHs5BJ39FkA+/5A+5v1dCv/nqthsA9yYtBp3OADWujkGHMbEedqB1M7xzdKwqDXoMLSRe/uj
78L+16yXMbjsfaWSQ9UlwzeY+iXOdpd2OVcJ+76NH2kOCX6/5ONQ+cdgniuVW4HN0BxEOu76oJrf
ox76i8PUJa4/Vo6gLIeiGuGJvEcAgQnIbnRbMXZJizrwvSoNjOB4uWoAYCW68/5zBc2c4XYJwWrb
fjwkQnnctHLVV1zC5C7wBIxusqy/gRunQ05DtwOYDKrxFbGjODGTDQgeqV+i4GioxT61FySuAcZ1
NnlrYT0gzrhkuchoRGaosWkrf8TeBe+GENf9iScoObCQsO8WsIWqdLGvFsvfrh+Th93Wiy/oVM1X
0aTL7x3YwZ5vrd7oYTAeE6JeuxkEsRfwP98R5pNjh4yS+9UFK8Zf4EiHWbvtzhv8r4/ArgDbY21N
Jictu0HfK/z4G25FiS+iiccRbEY3QuwxaZwMzOXrisgJT5BeuaDP1JizYVP0VyYEQ9hkw7XPyJpS
cdBJqr9dJQAHBPC4CYtw75c3kMeeH4JGLcvh5q1TF2SPHRQyXI/vsDKu92OFldU/9RJol6koNaxc
ZjRvOYwqdffc0daCl1AtkD8iAUrgWCsNTKabIO7Fq3iwirb3Y9hD5h6oqNoyS7Fmdrb7aGfQIxP6
9n3xfCqTRnfv+D6C4G1JNjbgOSUmKVaM3ywXjA0QlGDM+Ej0TtPT7AOYSLUJOpqswlqeeVm3PZzR
jSo//qNjv6UH/BXmJy43JGM3sgNnNfVTCFlGXPu4hCv90GdwCWhjKHiEDA8UDLTLgV8Mfyz3bC0t
TsKSActFOkbgwWSVYT1HQ9GQCI91jvcOTXu8b39qWnPx0E0Y2jB+jvN+g6ai1V1jwO53qQYLlq+c
qbnsahAex2CrxkeP3ewfSdXcvEDmOfxUGE/twUIVshRTN4qhcJhCgg841c32mQ6bj++ayYdYSwZI
G4oDmesNs7eewv4H6HGN/zJGSf9N4mYIrmABEn/YCPZQB3Sk2J/KgAugMPGI6+SjVWgjoDiBMeql
21BdCoS0hRj0E+g98qhGobn2IMIJ+JCWzLmADLB+2CTBxck7Mr2GnQ4/B7a6LwhB/SlVQxPj19sH
aAkY65ezp33Y5dvWxzdibkvYn0b2C0eFn9HR7ej28ISOvFXU7Nkc7Elf6l2xpECdvPER3fSEXMzp
rdUNKG/C2XQ1pMUPHQ1t0wATXtz7RGr4FU6red8ixtsCcSZmPyd1P/5c6zgc8jpYmz3HC8dViiD2
aEWL3jOfw8oEorJgcTXaPR+G4XNM42B8bIVOltOGGzwtydwONEcFGB8SLZMki7Da+Q0sxld5jJYc
AIA0k71lBYW2YG4d53unZfso91iQzBuG4dfjui1wRen9DnUf51lgWJwzGQEwhpwvffFQp6vcjXHQ
5m2HTYdsWHfAVwNHr3pJtQwATG9LP12YdRgHMXri2k32ce0yYEiwKxxGHO2ekhD7iZ3tHsJl67Zj
Db9U/XOW4PLOYA9RVGLokbYMSCzVZZJUS3BL2li6Yg87Sq8LngXsuSsm0yxIpnn54Rw8B3TWpvCq
QtmQUfOEKJEaWrx6nt/gNEWfx4SrJ5U0/hceFdpigbUBd07c1ih0CmP0CyJCDplCJOYNe9F2jEpw
oSlixDZe/e1MtAW5X5tG5AAN4i+a1hvoUaVXfHaK7Pc2XKb7TUjQJ5Fb2nJgin0Z1m2vQdxL/U4N
aLuTTSv8kcAYY3PyASLE/yVOdlg0rvDaShs4Hd3VgabrY9IG5p8TZvuTqGGpoHC6zekEd0F9cANj
K+R2geqKOeasqIK+1iWB2cy/hIbgvSMbjiRDoQ0+IR3c8TP2MkJ8uatcnSNEMTxtskI+VxSrY8LF
P716JMksEQlGxDETFD1u4UeScdg88EJB6zE+VbNN5APD5x2VXcrqD2TSDNNb4iog6BqhjKJQQcjv
0IFNwQukMuhys2oTzT9fjcO1jlkaFrupUef03n0ES8iHvNnWnpTaNNtrDO3Agl+ixnRS14PsyxBR
mHXB+C7ifIzaHTfCxJsBcX1Cm8zrCJAnRZ1qMgp+VACSjobqPM9EfQYgLdfM2UlRwFfewSJmltNa
miYAqePxNd61QZCupZwT/hA1U/dhRoamPrCg6VkQVzsEfxtYIb9zFuQCI8trJe3Gz5LYpgK7M1XV
CUKXHV1bTBlo6Bqc5B/sVwzAkVMc5zw0u+AXNdx+C4z53Uu/kuh5ShUwR8HxfoJKFoNkLRh2uyTn
UUI0BtenecJjALpaIlDdetRwHhugXCtXJ0WcekDLNfvDAqfuBD9kSv/wSrRvoxkq4BcrMQD2AksO
qDutPnRp2EGwMGKBqARPnXw0S21A08fxhFYMPp8TCFHRfZExcO/deIOUIPvu9Uk3u24QhjICmpQ2
ac0hpYsxh8aRuC04uIQauhXeofDNkXnD/gG0pY205vbcMea/dUkzvW4OYfbPleD4rJMI4VmZDLF1
lzWQk+giSqf2L/q2GdlrfMLjn0WDdj2JGozaQAzZVuKOAKrfJEoCEbYk/ELnGoLGqloB27uko+8V
2q4W8CGdORDWkXWHfY7Xq0bgusztwuwvDz3kR+U47YFv8LkIETQZ5tMyISFiYJWaC9Vq9CjbOjiQ
XxghcRN5yn/EZAZoXKvRPdwisuURs1JtEfcNvvkAZm4fLo02bi3A8YQgH7sxDE4UvaMsxEZuLvB7
N/1rXBO/LBGGUUgRErig93rHH0u4wcPfWdekuahkeCZIB5juUrVFeVpjZ6qcpwEonMfCdV/YpGZ/
ierW1902FnomQ4e9cFCf/u3CpR/yKRJIPeSiAYDm9rVCQG1KnIUIdreAUmjXPjYQEt8efdT9UUTZ
r2qM8SEFi4D4CpYodxC56a60SbT+a62xCzqvEYYsdquGB1V1nOXETYQWKcKUlgNn8TCV9UIGNGpo
WqIDAK7VHtol7TSG/D0ejz5YpxX0Kjcp1vUHHV+rxFbtfdPOuJWY7sUK2jAca3DUqlcILfX7ywAb
pPbqEj0yEEkhWw+BkumMCn1rtXvh6jCfYfAxvPdQj67/ZV32/9OU/8euReUExW+U3pYhxhUdNjTr
v8NE27//k5b/P61FN7Kv6/p/5J1Jc9xImqb/SlveoYY7HFtbZx1iXxiM4CZKusBISol93/Hr5wlV
TqUUnZKmwuYyNlZ1UZJEIAA4/Fue9/10uhSNmNKzHVN3kw658Qvl1VfflL8D1s3vlSIo5hmoOYb6
2vIIWLeazypdNy4owIzRZkG5SA1FXEoKPL6STBdvokxUtQhThpKuAlKsdMn+ntnbwdSs68Rml3ak
dBHD3Ia65SUCFh0GybgQ0a/mdPxAu6IulBcE/zJ2TComZabSD1Hal68DJfNpppqywA9HlJSbrrt1
FzIMPyjtOHONaS36wd+PWsK6U5V8uO7oFzIMoRs9Fn/VtJYjIkzT6PStrufhdTqMrwKHb3Rtbhbq
vmRy9XqMCn2pNyJbMQBMXCfquXQ5TSo3152Ec8+Fm2L5aClbMoUnCn4h8f/Bmrx0OdXOIxYrux/X
NOxf9aSbtWV2d9Vlv5yDTZ5h5MxDndYsxY+R6y6ZJJ1f98Bc2psWZduCxp4bgLGVMJdTiiVfI7/O
iePS33SAqjALPZrWTP+L9rlfVqtyUteNqJGX7qbxVCQhAca4Lusq/GwVVXKsjDz4czjCf74N/+V/
yU//fCXV//hv/v2WF2MVwu1c/PMfj3nK///7/Df/+p3v/+If6y/57Uv6pb78pe/+huP++bmLl+bl
u3/Q36ZCftd+qcb7L3WbNF+Pzxmef/P/9If/8eXrUR7H4svvv70RAjTno/Hyyn7780fbz7//dr5S
//nt4f/82fn8f/9tFrTNy//4/S8vdfP7b658J6SylKsrJi4J8zwRof9y/onjvLNNR0dzKQ1dYcTD
az1DfhD8/pt03hlSMr5D6rpwiZ/4ozpvv/7IemchbOF/lkPdT+d4//u8vrsxf92o/8ja9JSHWVPz
Pf5+4jPT3S72FN/LPDotpjxXyPtdblKKCQ2XhneolemGcaLVTpa6/RlAleIc4LwTUzJjhOYsNFLR
PIWU+95ruvkcKAqdpGdFww7UDHW8splGCkhh2sFdgxYqQR5ud2e4SRN3DjW7YhHoiftxYNjNpx55
xL2jubxcZkoJV58Lg+HsgPaF8zD1lPHARiiT3aRVZO7qbvDv/cIWBUEJso0ZBXALhZPeODMfFNFe
QMkXO7OT/vvSkd5I5R86icAw8BRsKqtJqGK8typzDE9whyFRj1Em9Igr2y2WeDhE2by24OcXbVLH
FUSjkz3G9AHuUCBMJ5Xl/c6ATaZxlVQg52UyMyYrOwRwHp86yx93plLujexluKGw0M+TotegTWvG
DYjQyl+9ts5WDPbo5iUTitaxCPIDk5yGPTlEsKQmgRUMdQDfNoNDaacU00WDGg7IfGrXZjnIDXjU
rMUoYMEE8veVsvxZ6dALiOERN6Npom1OrND6mIRavol9X90M9oBMoyRUb2zzoSx7Jgx4fjtXrT4x
fHSs5pXjAkkr85BZxvDmnRsMiRzHWxWDq9lJM9KG1dRj4dhw6WZJLgCw0K0NS3MXqdOVz02im7sS
eAF2sW/s7bkCXc0KQtAt9ZyBN0UnjtigyiedrszKnlraeHk83U2GS0poUQNdKo14D6VXVN8XRPog
RB3epWXt5jUgRMArUYsZMoTEhedHL/dl1GxSzffnGpMuyK+cZpF3sdoHVPefbepLi07pz8DE3X4U
sTr0qH2eva7NFvqEJz7WurghVEUJIQg0M+8Cxl4pLgBBdYAdQ2o9R3lozdw+UBvbogzBQ+naCqbV
7oIZaXNPPQrIlfKxSTiEbZLj9aBcfBli9Fx9boKM9K/3R0K2Pg+pxTvnWSuKZKeArTmAmGt7A4Qk
oZ7dVuC3Y5XWi7Dsdblh5AMktR/R2aEH493TS8+K1WQKj/P1aPBSqyiNYzsONJeBY+lXNIm00QSa
ESUozKJ6hIGpOPiY6r+nEmQDBSRpV2xa3xc3SWXqj6FraeyRmdMvrYbu0IxCnxL3FcSj3c3QEMhm
pZWRaOYaqZbGX5b+zopjC2w6MPNdT9l3lfnOmSUTSruTPriAlPgW6sbXZdeX+oE2QfPsu1FxCGXt
aHzJvC3npmDWh8204rWBlU66gf7LlqJX0UFr+wDSpM/2Sacrd5HTbqALwy3CR5eJDCssQx0KBGPQ
0IQItCddGNmBMlzVwNXp98rMJS+lkuk8QaZIxYzM7beW2ZlbwyvEH/boendMXk2rxVg08hGNZoNQ
EZ5ELAIxOvbSQzpGqcnzqiPefwLJCmyfSdu5kDFjONvhjfibuXoOJatZ3WjJKYgQNbbo5rtZFPbI
XYa6tlvAKjM/TpIJ8rmFNozq25meC3zkCX2bbwsrtcxZG/XYwhZRYut0gaKh5z3si0+NcxZ+lm6f
7VAFTzvdcKBAmnBgpUYgjCcervFGlnYJBpFPRbSILcoLMwANd1Gyu9CpR0y+qbsw2Bu0ek8NjbKD
Z5UgQ0mWG2LmtZ28GbtYF5CrcbTMCsfp126d2ltPY4TprMaF9Nb0hH2j0yxK50kqrG0N5LBIfTNf
wr2RXEpMXe5InOnau5AwW6F1lCCizAn3DqamN6mjVc8lo8FG1iPIwiz0xvu8lk/MvggfLDcdPhaO
VeIL0/uIL01Nbjpv6L983ZD/Pw5JztH+j0OS+Uv6mn8OX74NYs5/8c+ghK74O544y0Qv4iIFOvuO
/TMoEbp8Z8BcuOhAziXEc7jyZ1Ai1DvLsfiZQjpgINwlif4zKBH6O6W7uu2aprBcy8ZU6N8ISuT3
GQHYJn1GNJOugQWkjgvpRWzCqLSI2nPXbOIq8reebWXRLKjruZ1O5r4suv6U9aa/tSGmNw18xN4G
Cb9Dweo8DF4ERtn2yYkyoFwCktZvWplom9JmY0R/5fezMIH/ZeSNedcB1iz8AcISFnHVVir5Rcr+
1VP9r5T961dhq9GZOIx9hOtemjy0HfOXwjKoN6XbhZ+NqgaSFXm+NXoodwRJ9GLCMaZhOpp7g2/9
ASzHordm2XemMYXrYdTF7Uhh9NZJjQ0zwstNIeviI28csQxx24ZDDMONqrJsTs21+tjXev/mDGbI
BDEr37JGhzu9zcNfpP0XtYh/fjFTCm4Tj5AhTZ6Tbz1V2iovcV+l1F3ZUQrrOaQvOlbAywJ6fTMO
I+1zqVdryLCQriNDDqLOisFWhLWzrD5ct5HfFr/Ig783izufk6kcnhclDFOdt5jvzynRcYCAca3Z
rvmECs+mhe8V9aF3e7maLDBBSoHB+pt19WdI/W0I/TcfapqW4+JizNMvLg1XG9m2DZo2YhFu9Mew
KbRkFk4AIFCmpXWKx6zdQCAiLfn3PxekxzJdaQgH+u/7L4vzlelnE59bsq3PwITYj7X8KRoqng49
rz8hBv5FOk1N7Fyw+Ot5RuVkCjISkhnDdm1HXBoHW0Wi6Ikn/cbOhl1OfFihePT1HeLu5nPbRMab
XXniYw87T0OZaTVY9BWPVaWCGyryylqkDX1kg52+XfdtbT1pDuxAHgKYzaYodKt1QTfnPA9wCp0n
WIloDhE6PIQOmGza1G+1FQwENkR3PXrZBdYK1YaIzAOkQFP6jAcnbEZXboeK7lMYBdkj07SmpQHx
/SkZ7XwdW779QqsWrXIM/5Eqv6YhQsLQ2FldzlTamTeSrfBRbxhSDfrimDOIW6eeaRNt71qj7B+k
0/nfhp+jXcudMVxga9nOoU+Gdc77jJ3PTF5YdQqlp4totKq6ZstYiFHbJGPXf9JkXJsLR1cVU+xS
u7zHAyF7ESiTGQRReYNCIWmhys2zITy6HQ5/FKKbo4s13KNWGAaoaAZ07vblCkmFAAuA5/XSQS5p
3ds7GkDJXkeiPs5T9E7DPAQu/pzbpb6iM1RtADG6aFnIcyLgVc+xXn1QpUWfA9MqED8vLNK70hmR
beIF8ZgQt+1zCgWwAAYmMk7NyjWCypplrQzuujZgtnCajzYqBK5CLRDdYCIBVYYn4peaiVEHRROG
0W62MZ9a7r+d1vCvKmuOdZh5zSxFNwGVkkdNPJ/M3AOxF+bODyLvc0nj5BG/cXPvphA39TCMaBEq
jQTQim8iW/n9svERf7eBiB9z/8xmubXVzaXnuIC7mfFJNKG8AVFZxHYol67p28up0k6AGM2mgbU7
hIO/BqA1T0h7mllGV2InFTIXRkDsyDxex9i6odb/mXA5WLl+cjRw+1tPkR0vO62GGMQ24h6JSrry
zeatzieMNgnFF63sH6jZl/6qgIm12QIqwt84e3Sk6z/gpwutbNQlwkanO2RtgWFEEQZy7k6Ns+A2
Bys7VSChaCRbb1YyUAO5gzfeqUiqWy9qhxONmRrBRds8AkXaztLmZoDYpjktRL9gDU7Kzbkb7uht
/dZqUJ9NDkBGIfFjjyMfoqFUGxNf0wd70o3XIXK1DcGtOPm11h8rZbgHOv/twi6MftbSSFgbVZRb
a1cT0Smjx7CSsCxHq6+QdgbZZ6/TAhomgbeMeUMcMTTQcD6DheviqZs7WRduqkLHqnsYxy92PcLo
tPGn0CWKVdmp8ZqtqnN9Lm31XOrlsS619xLafjG4XbvwRit4RGde7qKsbB6QAgGRB9lbOcbuRk/Z
kDZVwoxCpCtu8KVL/PLYtjbqLNMI5CEb3Mqa4+BfbIzWDpHH0VdxImeW1eFuzLxq1hbxKimyU4Q4
aSsczQDwYY7dg8WsiyUiG1ZP3THlY5zMFf4eyYeyc8MR8A8LH1I6YNcZsEbmzqrUoY8u/UZbdEZv
JIuKhhgiKPamJW+9fJ6OWbBBbzPcB16GD0GLlQkLqCLxaRMK0Jl3EzFUN0TH5e6q1rOMG2Go6RlB
lzWvFcPRhko/daaTWpuuNqBf28bcNX2wl9IY47koHVLU0NcRPiXubSei5q4OE1Jfx/OPWdsgevKH
3ZCZaBT94QTTdiNpLq5qpY1H/HOHnbKz16b7oDTPmbdC7eMRr5iZo/LwDz/WHmuQyTWxAQM0InNa
QoLQo2WzXfhlcSx68q6pzM1HAElvqVo03DKbbh075w44SbCSnUjXgl3rDRlXerQM9HSOC37XeV6c
wUe2yVjOhW5m0SMPrr3yCP42TmX60XIUZXMbO5MPD+xX2rqwDX0XGsrw54ooLJ0J5rLEC7jxZqa7
VnRPB2R40gsvv9EpOmzOGtp5IuqZdAJ7z3vNQtWOOUkeZKKaOSN98riiXkWnNFhyK/Nn3HqsO4/M
aGmY6bScsOZvZlStqntV6RSd8A/fBh2LvvWWDnOpdn0+1jeiU3CNU6pup9wb17XELL2ZntOxfXSb
ztgYY7ZjAA+70JS2xZxueUj/W0xbwy8ieGIUPlEd6nMr6xtuh1aR7+b9R/YSbWGVIyrKjr2Tqv94
0NDcLxk4dyrcAgVg9D5sg7u00Wg6OFUa3DKax1+DJZsbvILmLbz5fVTr5dzTmmQ1luxb4NL1c1bb
CG9ajbs0UE6yZ6bW1fjUeOItidGFhUZY3zuMMbknYH3CScVcaIj91zj1mHdycuOVsNEAdAwhhaYs
+4VedcU2l4V7E6EqWFPn6ma24+lLM7BAUflytmGEuyGW7/002/bwA9H40Y3wppgyXptG+UfYO+bC
mjw/mwllolVt9kAlf7ReeBdDr7QlWI6yEzVzPAezJkNrX1PKMfMmobiA/dxZwcvraGxf+8IDs3G1
btnWO+U2iGUT51XmHeWLruy3hhZaOyx1zD2v235ftKJdlu2mNP/wUss65YDSjym76SLC1xQ1ve/d
+E7pc6aApKXs46VTG3dQNtYH0vh8wSBG8pPA1DHIaKLbBJkn8lxn1mn8p3hA/GKMSKHG0WfclSOy
TRhgNxVoaCsd7UOOtgnXBaRYXbRnpNo87FSyxpQ3Q0JrO3dh0parMwwO/yPRCLq5MOYAjP0n2tpy
WSD7XEyG/RTG1WOTN9i3VC82vgNLY5o+F331gCzcv3N8yrO2NA9lmddLKI25l4sCG7W8PKRVhV8G
Yz7mpUg4QDwh3EeisplQOroTcgvVUTCmQ0/BuKDql6KOfNETr1l5OmYQnuski7K33hsi/sjFned2
ZL1PdKOdnWOkinIZ8Vci53Y5Rrxa++agvPDFJ7pCcIufhR/q97FlPsl00JeeSOqjZWo4XenDc2Oh
okI1c6xFn8z7yqrWoVX80flolgvc/Smz7zSv2Ot6NPdb4BqLICtx2EXltqZ+VVOvjJzwA6rUO3jb
fllMCLdsu1czlKHpyujdj03ZzIQWOFwDPE4nkLuwGF9HK18Flj2sbJ2Ys2+enW48KOnsIBkZYAYm
duMlvrWRKDsWIaI3u2niGzc2kAZbufspqt2H2q3LDwNuskVuf6y04jmqM+TOVe3ewVKtK8tn8oEp
3mOGUyD3NOdVF6qnXB8A7rtmWk1u0LOEAnI+sJxFWVPMyuXYbd3WDvaJZ1nL3PEHhKzJPi6UP8fq
5HHCs2bqKsGDbduz5ExU9IX7uQ1wrO71apn78hWqQN9r9AFo5WOQBnO11R1cuKJKJIs4KYaRkvvg
76oEPs0a42NOOr7vxkHdmehYvKqJ1hg9PbhE9DNIDXVfcPO3DNAq17KZtlban0Lv1Y5DHL+GbhUz
yg9fosCmpOthSuKQBphOxiM2heOdVhXdjCQDI5EGZh6Wbk7RFUMYbZe1RrOVerZiYz0kQ3325zJ2
rcO4dVG8qUQaj75HQNRHaXSKKTzNizo/BYw7ZGOZp3UWvpRcmAWD7LAlHt2HloRjmXVVuMEvLPxE
84X1W1WLooKwmGeV8Nbl+MfgBnvkvA05g28G60QDioR7B9PrrO52wqxzXhSM1OmKVdYXX7LsJPrp
QMkkXKGfqnZthMIgD5oIhdlg3eTWzZDHDOvSCMCk1rk8mKJFgY0l1jD4M10VaBs1LQCVpoI+NwPh
r3I36V8UPhicVWPMebK128BK8UgYxdYaxmVNvDLL+sx9IKLol3VsocSF2M/cCqS8L+L8YybrdF3Q
U5nJEcOq2YRNzDaSFjYivniI7ZGWlwFFigvUe6oP8wF6EpQ+XZq1/taifbOHMPkgqnQfur21Cc/e
LzUxTIZ6+HPltlsbBUH2JBxE4N6r2Y4LVU76nJ1XLXSBZs8foMJT05pXRkUbZ1RbJE56ylg6iCre
aMXJGPNZ51rFrpr2Vlc/YSa07i3yQa17ooS7F5PcdabFHmkHj1rUOCv053RIcLAWJvONwbeYWzT1
s8gIznB3iYIClYu2Amd2+hkdGnfpQ13Po6hC65eV6bH7iooG3W0d3Xs9rz00SF0wYPiFRMTd4Kr1
luvIkjokXJ7x0LvlexrNiE93eBRHh96HwmnuZYTyeXjBWJi1C8w3l4M/LR3xUCcD0dq4LwSqkHPX
VWD27BFzmr7+nncn4kKxiyHq6bJvGjfdkswCaj7RBsLQwPIJfZ2TFz51cVWwktXWaitkeLx50mqr
ud1aRI8sMkww02dUvPk2HI0XXwW3lmJKi0yWTvHJGnSxcYyPRYTjSleh11EnPDo2kqfzc43w67lL
M+vW872tAtqcNxODyvuoeIC4feD1h8IXdkxtbc93UIu7zBzzQmck2UAaPcPgK5UzR8a8GFxqVlPn
HdsgLv4IU5tC9+gdbLcm8al0Rh/bw1NSp3Cfeb7Q7WgBiO5SDndQeWqyxPBABuTfkFY3KFDtO41X
26zT8ViZj2VO/iLy4qYf/eCzAwK+iEZsJQKv8W/Q6S68CdevlCkCuI5ZaloEA2paGzOFZSKJffF0
auZ5GjqzyNbv8ATsj5nSnSMyQcrvAdqFXhNz7zyJwZiyfh3Zhrdo2qd6qq2Nl0qSlUqL94ps4yPl
fjzkupGJj04vug9JYmgb4WnuQ4q21FYulGbQP6L8o0XUCmpQCNLuCqMriIuDZqVHVkx/BdV5HA26
M7djZWxpJOv7PtPGedR6RyPoCRKFkPY9unBzm+b1jSQ1RPeuVQuIbjTcjH2ew2M2257W26Gk078y
7OBTBOP8kLp9tMVycbpLHTL2WWCa8sX0RifnMUL+SurVj0uz0uRbSAHCtBpqZk2Im2up4Q8Br0br
t8fjQRZZv03xtnxAy2ntpDbmS9+KR7aMzJ/Vdu9vRhDEue3Vh3QY/UVliOpkT9aIiMio53TCeWM4
enTL8Cx3j/1avBHWsO29Utwo06Y5ZU/FXaidBZ102EKIbAttph0O3UujC5NmlSK7sSKTBLnM4m1J
/r2K6/KTGGJUUcBQe88Y/RvD9K1laBbtl9Gp3TdZdLB2Y5cQ8zUKKBf6WN2U+MxAEyHLmVXa2J90
X0RPg5KhNZdiJBSQuXA+wBRn7KCxGZ8iA00RqUvxLPNJfxzTszMCWv3k1pBaesKUL31xM8a66nBy
s8nQ1CnE+gjpEsGemdq2dxtnhmbgq5IiX8Vdqd7kofZQZHG/t2uXWT4Vst6NBxGtr/LS9GIGGLM+
wnwkZ2pTuW09z8HIPXy1q8Ze8Dx2t5Ehn22DcUApef4MFlp90XU4NzpWSXdL2RSv0Vbrsi1Rh+jO
NdCefS85i5l1JDYJhSVsSlHGdk2LsQoGMnOdy/FJppp0IcDpgOF2hLlD0T/A8H0wUc8IHObmgZEh
QAEGbueTiNFe5MXwjBjCPxhMC1pprXwMAqx98qBKnj2j2SXUJZdc/vc+JhTLdLCQQ+I6PdKV3ac6
bl1JQfZOvG5u27H0km3aNeXKxnd8bSZdvbHkdGcNGJxQ4hB3U1S/b5m9eEtEO95Vwo0QXWrxfUf+
t+ps7srZtGpduoF9SPxxH2eVmnWqz7bndByIc1JHHtJxGVihNpwFwP7JDWL3FiUtTpX2OC+AG165
i/m8s+NPZODBV3OlrkOdY8e3Gmz9Gvg7uoW3RbwmeT/S/w5KufAZ+1R2Y3wImqbeGGGbnaou0e41
2tfP7APlQ59JD2OBkCL1WBu+v+56CcBp6VEKfK9FwefR1WsHVhEitnDd+EjuHs9JctSXodf7B1UZ
2EsqgdrE1WxswTCrVGHpbDQNxzZdc7z7vvfsGxHHaGtM0yRR9oB2eMvim0a1bwXhcEinCXJWH4jX
MrTN5oLdJinXOLWM20ihlJ4UPuzkDTEhT9Snn0KPSL/LfLHTpiB+z6y35ulrRR95QPNUIgLa9oFb
PTd+wKRdVZ/1Mnl7aw56Gyywy8wX1ATMvaZ0baWP+Mh5+GnslRqnFfnSoXHS4mM7NeIWpjYN50ln
evNkSs1nDE2rheo17eQNuDrofld8xKrSOZBQ0/4UldvcYCs2VrgH4Z02K9JmeqtUTD0eCy8UP9Pg
7Hu4wlOJfd3MbcNsWYqC2k/jiUMZ+tk+ALmh3oQpHl3O5NAFuLTqtaH6metn/VsaR95KpI14spK+
+BiPvnPn4TC6iUUhb7A3xFkLj9bu1sWOPJhNVUppdpIeJinNlDdPbhOn64SmKHZZEea+KXQjET2z
l75oGikEwVdC5BkUt2Or+rcRESJWDmMGC93a98xYpG2iWcWJJrUCjdReh7BKsNHNDRMbztG4LUdR
rXwjp1stJ/xnkA7bSNoTUHhR9NmijPT8lKYiPhTg0GzuMn7Fvzabh3Xq3BW1kNu+tuSrKHUfZkGY
y1HJaTWYmbg1Mzbh0R2Kj1rKP/VoUHR3mvZ2bBx0e2nRPDVt6N3UuXk8m6g8GUyQvEl1TK6Q5+lY
/bVm4twlgQxxPGmztYn+MphRyMu3KLpQBHhZugoLcAug9YJCMKn+U4sMFoq5xGtzFrbKP/SGSudV
qqmHtGa7XWPtMsH+dNxlRybT2gzPHsk1WHwX9fZbgyzWnbV2U3wsRs/PTxi1NeZMsxE56lDfdx4T
EgRl/gy/lrFwlvDxzguksMTmk5SBKX2ZC1SRdtYKfY55m0GQPamBCvnCr+HeNdWIbRtgqatJnAwD
JcaNZVEdYV8nnDfcHqmQH+n/hCb/b/ezD+FbhTf0H80lY/cdlvf/EIh35tR+0vUOwuz7lje//mfL
21DvbBItsDpd2hQD/9Xyto13JoyIYdJ11hXdcDppf7a8TX5kurjrEMhiIE7766+Wt/NOmK6waZ4D
7v0b3e7vm90ah7WVbdAO+L5/ByKfgvi5/klnKvzKyGJ7k/coo775/n/TnfzR0c9dy2/QYGGbXjUw
WuzkuTyavfLDVRVVyTXe9Zz7RaM1pl6Yep1wjqDN8dxuI2QhniquYWA5+kX73wf+tkwouGPhsXYb
LTyUbXXVGEMOfr5g31yYIG1rRG6DeTRr98kwnSfLAD287qJfYOtOVFlhqaQ6piTsAw5HfSwW1x36
ot2OVBbBeWSoo6brj6ZHtyzGl/YXBxd/64jPRTl3fb+5KH3OuGe709RxLPL4mRAIrbfeZJ+QiWNp
jYhsmeS5sUqzWmIRhHMldfzoGgyczz6f0zefXcW+JUrTVkdeZCh2I3MzdfLtqqt22SPHoKeovYEb
Yg790XfdHlthssjrDn6xgHWkq4Vl9sax0bN4EU70VRK8Y647+MX6tTU5OgOefkeETm9FORFxGF+u
O/TF4m1EBb/DALDj5HMnJ7M/FL2U170ZLtEd9IhEKR7+9Q1K8VWOD8RGOlEwv+7ULxavbrWJr5pI
HgE6NqL374LKufKCX6zdYsxxjCyclPCInHrwMNtDVez+AhY5n+Bf+MS/XvZnqurbhxwzWJrNBqTg
2CcuztlmXp9aJir8ahzgj45/sYBNo8QVoauCUzQ2TGkI8S426uLp51f9gvn56+wvlqiGD5NpE2nS
H6fCFJfuIkTJvGa2t6SIpWXdqicN/2K5dP26iLzSRfS3HKN0eABjpIalFdK87j79j5E/JGHJgIXw
0RPRGmcqZwOskf4C2/rBZbwc+NN2I9ZTdlAem8R78DryPhpPV26alyiYL1GlR03hHJlSh0a5LF7p
B18zkBAa62JNI2pATlg4KMd5wT4pnHnDIfZ+cf9/dFUu9uN2CoWppUNxzEKLOpSaMLKPkO+7V97S
8+d+swPgfqgwwkmLox234Q7iOZhjHm48/vzp/dHZXyxsRKhWgXtvfsQ6FYsdV/UHczDGDz8/+vka
/M3CvsTgMGXuJset7SNeMcDfvgHw3WbmzqTruvj5R/zoC1ysbcMru+BsHwhkYS5x6af4YVx7ay9W
NsY4HgS8so4tvnJr+j5n75VMu+51fTnJh4xUltjwy2Npy4PlJTelH3+66qJczvDJLMyNJj3KjzLC
Kg0Cvx2fK68or3tfq4vtF4u0pKxKcbZC97aO9jg09vLnJ/6DB+ZSKuop7G/QrtjHEJny0mMW2nvZ
JcHcDVvx9POPkOdV/zcP5aW2x9LwTQM1dY6p7UyzxBX1Dq/8B1q0DIbBw8ZaDJqfvQ/zft5N5R9M
Z2bW6GBOTyMgHJWvQqwbn4nEs6jLrJ2gIM6GSHkvCIb4zq/rV6SuyP8LZtzm4daBSZ+LQjXbihEO
7m4I5fuff5EfPPnyAnFUcYEnOGVfTEpIkcwosVZhTlnjqqNfKlh1G608ToHZsZETLcGYJnqmA95c
d/SL1w56j64o5SSPYRu9oRW5wSv47rpDXwQT2NQkga+V7tHW+meGuJ2mKft83aEv3jVJlqXZOOXu
scUvmKZCcaQ+cmVOesbRv33PwzypIMK2+uib9t7a48zyi93vHHH/zfN+qVT1Wkc6DQc9Ykyp35oF
YiJfZ1wC91cumz4vX6ipmXNHE+r48+v0g1V8qV01GrBunAPsozLEeEOlOt4B7UEsnJGYn3/EDx7+
Sw2rgw+nCdHmHnOW1axwk4PdJdflXJcaVoHxYRwg8D1aFM0fh7wsP7ReddUANwORy8V9ZvZWJA32
RCcud6XMP2G+8Ys7/aPrfr5Y34QKmHbQovVT5wiPEN4C+6Dco7u795y2+8WmJX70GRcrNw4K3Akm
wzl2Me29eMT3q7Ckhu9fWD82mZnf4QjVgXu3TFMKRIEEHhB/2WO5ypSMQpzSsUGSn9vWknFV2dt1
j8PFojd1Q0ux6zCPgxFgBq3itbCK5+uOfbHq49BCEGlERBhuvHF0ul1FhPnedQe/WPWZAbLv2TUh
RlzJlcpxGgs69xfh1w8WibzIwSeaLWOvoy1scJCcFZXuPneO7133ov0q7vj2aaPRp0kvlMeW4suS
cj8cUa5P112Yr7v3N0dn8Iu0O+FZRz9Omm0aVE+Ji8/xVVddXqxBxBUqrpCSHA2vu7dSrEXDyrzu
cfkq3/nmxHUcErGQpTYxFMM+chl9EZWbn5/2Vx3B37zK5cXi6zqMqVC9W8dI9QmIWO+/Khr/D1hJ
VvTCacRjj+c294zipvOYh/ZDPtlvdGfSR/S/OHtbAy445VhaV96li3XnxO2AE6iZHKUuCwAEQ4Le
deoqGw1okIulp/ujC62dpCgNrTWb7isyFXHlqV+svP/F2bUst40r0S9CFUiQBLCVZNmOEspJnNds
WDfJDEnwTRDg4+vv0axijGVVYTOLTFULBtHd6MbpcwJgDQMZJfU5B7vNcdYjHtUp8Ptvf6orrhc4
lzNQmRaECF6fS8KTD0KMIEmKtF+CChy/hlCATqAWVJ/xRPZZ8uS+yJuD37qdqz3ez2KQF8M0LsLv
AQJOMGngZ9kpwiuMUEAcJajPktY/gbYAtWfl587/5qo/XA6Em42eoJp5JoT+bEcwoYwT4BV+6758
4T+Mgx9Y0REaF+claoEJVKG+n8UQeZ4Tx6M1eAJqxkR2ziBPCUxdN+zrNVg91+64JzdJsAZQf4Ow
IpcPSw0QSK7ErZeIy5l4JRoFrncWCQ2B/RbnLKJ/b20zYWSvaz8B1dNhhgBs1cBNbH69p3978398
hbkHXHzhXJzBx5ufugtpz8Jq7WfdnVKToiN1HTfVuQ1xnyfZ9Iw5+xtB+3JOXtkl6jirySmecjUa
FEZBcAhMcMURqnrWLxRQx18La6oKuhjVmWS1vm9CewRMh97YlisfmDouu+EJOVE9IFaY7VPgvlhr
8yE2M9DkHag9mx3rL4DSpC+UnzdQJy/TeJsNywCcJQmKwp0Jg+lQrH047b18mTq+LIGa6aMoVOfJ
ELAARMMR6HIvRiAw4zmuDEG2ao5AWHBeMSe2i6di3dsJJO5vL/3aKxR1fJkW0OVhHUHTBaI/dyXg
AXuAU6r7RtPs2BR6eod5G6B1MO+/60YZ/T11AW59b//6tUPsuPqYAYuWgfD23ABvJkz1wOToo8WN
bXPycDVgkgls/tU5Bx7eFIDvZPqbz6oxmPkydDcEw2VzoLdzVA8E8rTh3pjGL3IH0vHrYiNLFDSQ
OwAqJtvF0CgCe/wNx3t9uwPpeDWI54NwZhBfCWn0m9So3oB28ys5Aul4NfhObI9ctpw5pCCBysxT
MOUKLw8DO8/LLUfAbwGYVQpv30UzQkWSxz+mNZ59zIeRWzzTboGE1NpsJ62zYb/UkOLUPFI+FQ2s
O+EhmQFXkuDeP4HFAlVz1ED9uAiNzwUI1p34QCHgJvomhq4G5BkfA6YA3yo3r1QP6054UBLijUle
8ROJ7TOHeh/UGDKvVjWMO+7PKdBGYLNITiXGMi+gq2Sn8nj2CS6w7kSACYqy45CAXhvP+BA21kV1
BG/qjZ7Iq64UAsDy8kCOMVG15gE7zTH/ARakY6T7yW/hbn2tqOmLNq4Yxn/H4yq/tFl39IhcWLUT
AAKQuCRJK8ITk1peJnrBxdOWN9pz17bECQCWQQFlk2t4IspgmAsiaJQH1HNPnACg2iRrMTMYnqBG
th40KIEOihnPj+k4KJS4ZVdA7eG0DVBDXTrAwgGc9aoIsemOg4o2KLYA7CqnLirq700ogD+GZG9B
770+qntfJkkG2YCoZidevMcoDlRrKca0/Gw7PlTwjvQR1AtOeM8DKdaMmYwCYuVext3rcSRsDZwl
2hl0tgtmMzQ/ANnkGdPD8KWHLjacF/R3wlMVQN0K3NXvahF/8lq520DI5xFM//WlBdpBR3yG3uhA
7Rc/286WS7tGGJBh4QnMzNGxJRTP+7IM/DKd20AQM5DmUF5CC2laoWocTmAd0srTuHN3acst2QyQ
ZKcE1SaDbhjeAjwPohO5GsN4jCfw8JQv0QO18Qd2Ibf12vF/2fr+KAJxfedomifJqTbyeZ6y42ID
42nbiVu26XkFFDOYgAv2NCbb53jlfonfZQXpGUglVCuX00jyOt+PoL0GwDpewbzvty9O4LoU+YAt
RfAg1n2Y+vibMvU3L9Nu9UrrNk/KDIkI6jyYmZ8wDV4TjJX5WXcOC6jrG6gNdRCuDjEDmFON+cdl
MTdKpit5zi1fVR8y6FnhJtcR0MfxXhwXxf0Ci1up5tC5EUSb8GQWewqm+WHdNs9o6yS5YYuTVa42
PGnszJFERp4HcSm3/fbcOSwSJJQLCbDnALnH+y5j6llwDGX5WQ9fBvNhk5C4S9rlBKJ/dhS48t4B
iln7eRJ17qHg0mh00AzraSqCaNeWoKtqIQXguTNOQJ9UqzBjUi6nJpnVqUjC8QEvvvn/fHYGRGEv
d2aKgPqfi45h6LpIwYnybrWYzfez7cRzOVLMN4Op9BRD8PCdLFaMHwdL9MPPuuOljS37BBih+aQw
aAJOhqL+wqFDe/Cz7txG0YPvI9BQMCQMcUhAfgD+Fp++cAiuzJdbrmdeRpjdWE+qTyCkjiGQfSHy
ySt4Men4KaqWZABFCztJPKQ/SrE2dxlYNLwciUnHTdkAldQ8wqZDnb18DEoznrIGPCRvb/plB/7T
lMTOOG4KwtmC1ajgEATy6RhQzn7XMmk+M9CC3PgDLt/vtZ9wfJVOY014FwenkbeYHQVlLtTlR7z6
gvIQOYS1XtUMk47XSsBIIOrDgxPvih8RH56yjH15e5deTyBMOC5bE/AXgWM9OAHZQ89MoLMGrv/E
p/EVgjLw5em0YYSyrrxYn/lHKkFzaUb602/ljsuOmO2U4zQvJxAoVdAKK2aghFh2q1K6LPGVbysc
n4U2KuW6medTQ/r1cw9VURDk0gHzw1VIwKvRjE8lNAITEKEWzde3/6TL0l/5zcRxCJATZBADyc2p
qzHpuhKUriXBkFwfBN+GYlyfJl/ee3wbJ3KsE+vWaowQUGP7iSiCmafSK4cx4YSNISnmuG+RZdoZ
1EGd/pn3m2ceEM4eKTlHQ7Qxi7YBQHO2t0+lFNYv3gknZsRAD4FebLAnDKCYxzAHUwxqzWH/9ue9
5mtOuMD0ER4ajLCnacSzY4aXpJ0Wvo7sxAhWQ1d0os18quMOYiwB/gP+D6+FcydIxGHWLwSTw6cp
mAkEycFqNfJm9NsWdw5KgVVUtBSnvoGQxHkm0AGg8/LRb+lulFjmBazUnTmhgFUPJaQndxgsFjee
pq4kAHcMatF1D0qBej5ZMOY9T6ECYxI4sHswPxbitGDG02scJESB+TKSkomsWQzylBOEkn5M8UXF
E9rafnvkuKte6Vy1UBU92VLHu0mDgwlURd/9jDv+2ncxZDfL2SIFgMBpieSHxSx+eZE77mrhS001
D+YEmpr6ro1GUANJ/ttv4Y63NgagDGrNfBqBarjX/SIuinGxX6Rxh54Aw5gTzob5NOR5socoN0aw
RTz6WXfHnrrMqmmajD1t5QC5RA0G/EZ2yfHtnbmcudfSlJPVjTayq0O1nNDAjY4UEfl9HnXgnk+y
yi+DXJiG/0QkmG0rZpvn+jQTlrYs/AfPtF6vWiFLLs78R4ulDXKVDBWOe9grSLJc6CjjOMn9opk7
/wTlInAYYgYc8+1rl4Ivw0KtGzrEb2/9lRSSOK4qZYGn9nqbT+vYgwo/lJ9VGX/2s+140yVhJwBu
2hMEmx9V85fNVz8/TRxXElEVJiCink/QIu/ACbpBRoYZLz0WfE8n81HQnjUgWZpPDBoyd3SdykMU
s+Tea1fccaMAqG0grRF4abiqU2sKfSpHUC74WXdcCVAA8OVZcH9QMK0cyw1suoPQ//Mz7jiRrGS1
EBCRnAYRfJmbPAXDp985dMeNcMQhQKGw5x1kpe5Umz21YAy5EV+uHPLYyXVRWzazomw6leViIJ0J
hfOhvWH7SuyKHQdqYlMREGOZ0zDJZd9AAOceDF6Y3pyVX08OsuAv40scRUWZQ7jmpJigEFLt+X0J
zgfPE+N4Kd7gIbq2iekk6mx7T8j2DfQ13ePbJ+ba7jiOulmGkhbD0Sd0RKsKRGh5/bGig3rUeQgu
8bd/5NrndfyVm67tweA9nULod7RB9G2FToyXaXfeyKwAhwOfO526YARv2gh0eEXXG8YvPvlK2nMn
jsrSljQOC8THMubvl9HKu3kx/LhEjfgMjRYIzPc53Q/ZcqsGvbJT7hDSFIVhv63WnsZ+BLAjoTVI
T7by4LdZTh4M53gNFCjaTwoiDUssnphqf7xt+so5cuePSjCfhRSKD6ekDaF8CEXOgzGQ/RlKO964
IVz7CceRqQDYoOZ4sBNFuPzdUQk2fQOv241gubt7+8+4BMrXvrjjyUJOEGOF4sZJDsr8AnUfvTOa
gaK1BNFenmj2EK+0/v72j1352C78jxh843rLqxPGb34DUK3uMDFMfL41Q8PxZUyCuqSGjFdSAk5b
QF8IdE0gQvdYN0w7m4TKHuLyIirPlK8UKvCMUUC0S+Jp3ol3fLN1vTY5xqgW3Hig2/PZLJ3f1HQg
nXgXjKoq8o0u576Kv06Q3N5Dnddv2gnKVS/3vAedFMZC8uW8aaHvwnUGOyI4Mvy+qNu4K8A0NUNk
IDjXXEW/F16Nu6G24qvXR3UbdxCWWqNB0+1cF+PfoMI5y/UWGO5Vx4VwgXMrCaM2sLS307lYdfmU
jTMox+Ky/gIlQP3st3onssk6MQJt0unMk0p9JAMqrKJpom9+1i9/2B/1w7jgzrPGXJ8LjB88gOJJ
fMCogriRHS9r/E/MwfY4nlrkVhMwluszh3jR/xJ0uQ4K9Iv34IIy99A0ugmnuOz3az/k+C0EMuJs
GjtIHIFib1f1oI/jTdd/Bdl6/mmKBqi2duBb8rkw4s9y3BhSL30+rFqk4RAfS0n24Cb39ATHiZlK
kq3ApehMzVru0IRe9kNsQ5/7FhbueLGqZqFyKNCnVTe874LPoO68kcEuX/SVD+B21ZIuAoHFEAmQ
1BmIJszL/QZqOr9lu001SHpJuxUtls3A/rtWHKJwazb6BWXu+DDY6esYIhQkJXGx7yDMg9E3v6/p
ttRaJhcC+TOSKkhqhht5gtD13stx3R4aJEbypcMYXZo0gPgEATjdlOeGOF5LRMhnM24wbUCNCULx
nW3MjVvItXPiOCpoxKCCUlBw/EJ5ZF8UnOympvMCs6DadBwTPMllMlYxSctONjtVkQA0a8uNN7hr
S3dcMzYXWUdtSAp6PMgudcN9FkG/wO9zOp5pgUTKuzUiaUfmL6hz93mV+4DwIJkpX4b4MFcZhMnx
OUGDfkejGO2QW1fjK1uSXKqLP7JHYnQA1CNWrVuQ5U9fNfWCyGDRjlMCJyRjK1aSgvvzvd3GYw82
Qq+tdltmFp3JdcvgOeEUfbQghRccMgF+tp10ClXyyliNZS/5cOkN39V98o+faccr85BNaycngolw
ke9R+/+IdeAXvd23ulhCD8+2sN1Fsdht8/IUheaL37pdn1ygQj1rHD/wNH0yTYJBdgu9CT/jjk8m
McurhC44gAMomWP6AJJoP490O3FJNo5VCLXldLFrCFkD1BomstvRa+FuJ65q2DCYcsZB6ZYH6AAc
MCjpt3CX9gc6r6wEH2mWQgLqbgT9CahifJ7AWeCS/iCDhTqWWHVh2xT3Bwg83bgpXokkbg9urubc
jJDbSVfVxbtLFo5AvO13StweXGM1wrbmMo2G9UswRlBe3yBR4vclHb8c8ghc0o0aII1pyC4w7EtA
kltsOZe48cq1ym2/ySlvizzYxnO1dV9LsIceV759gqYh8cvHLuOPHicNRaQGP9CXy64M4wHc7Lhf
+e2N455xH+BmEiUgciqKHCqa4MbH5JCncSdlxuUcbLbk/VkJw/ZtDkHRFa+XXit3m2/g1QWrEtuw
8tjUd2AAFo8RujSHt61fqYvc7ltNQzZvDZi5ArWYv2IJ1RCInpoHUM3Hu7rjlN44nFfOj9t0gyDH
ggE6aBhxVuFVDmz8/d0ERYznJEngY2//Ndd+5PJX/nELyGy9rdSu/VlrUT1FG+cnUaqfQC3HN26k
r3YrIb57+eU/fqHpK4JZ5Bj8LVGkIeULHPdhyyOVqn4LPg1ALh0GGQMv2tLNqzeN33T8GjIAFnz0
5JIT2TPmw8t9S8Zfb+/YlWgXsZd/T8nVMAsQz5+hbxU+mCGpjhOI8v2yeRS+tM5VTMAhnqHqgKAO
aP23x0GtfrPbQeS4dI/mEkrt/EIPWRQf+iijn7ZAbTcwCNc2xvHpMMkzksnNotmhniM7/5hN3Nw4
pldsu7w6OQgLGxYqDR6p6mlQOSTzoCzi9UFdBp25vaAjmlGfYzqAq7vqIYSw/eVn27kKT2MIlJBq
9Bmwkl8ZDZ+CuvY07XiuMehj2BBKRNp0+fsoHIYDaIVuvR1diQvu8F+nrYwLIuy5FWBY34GUu7sr
qYXWmAW4x3PnHTft+gAc6ZfpSKhMYTCijU6BNp/8dt5x0yAg4RSuw3qmAYf+Ev9hEvPbz7TjowQZ
JYYCjUgXTZKdNsF7dODpwc+446PxMBRJAKVsUDes0Hlvq0/gjfU8Mo6HTuBEs3bOZlCamKdqy/7i
U9j7fUt39m8ZDM/VQmQ64kFzF4T6I9STPHsx7vDfVG6mNH0j06LEQYGW5wg9q5p5Lt1xUlwWlJ5G
SIBuiXhPxfo+U+Oz19f8D7NObqHvwEh35pC92UUrJJ7Q6fQLii6zzmAzkgxQjz4XsfyRX0QHO/Tx
/Iocl1qHQWYlwORSC9qe4alEr1QVt1zzyg3Knf3r8DWrQCGD0jn5uwcMZg9ZyR9QgkweOu7bL3VH
3WK5xEm2EvwKx8uHmpIjh5SBX5p2Z93aIJlBdJqpc9JCHFwG5d42TXvjxnQJf68UDqHjpgr6IiDj
6THXzRN2XxLI/jZF7MeREbjDbo1mhZqhJ3EOCw5KbRAo7P/tE3odeJcup+k6UbTdVIL1QT5D97zY
CerHSxIEjp/2cSzQz6fleYEc+RZnvzYCaVy/dTvZFJyv9bhZUZ7DtvhYxuqfeO28cF4scClzwgoK
LSO35Vlnhn+Q5dT+iAq/KSBYv5yiP+7XsikbQiPsSqLIJ+Buf0+ttZ674iRRrsuKsLIrL+J6BJmO
Tjtdl16jrlh5+HLlmvWgpmW0ONeCfhNx9NXUEKT1+55OGoXAMIekwZCfqxWchRC3eYiGzAtah4U7
Dko1lBSsvtCskzLbiyWHWE4nv3qt3B0ABiFUqNoYK6clhFEE9D52aoEwl591p+tbb1OhrbBZKo0t
96MU8m6pVs9+isuQwxvSraTR6Lsp+VcozLshaJ78Fu44KMkhH9ypDn2gMrkf2AjeBagF+dl2SlRr
k9X2uhQpUTG9U8uUH7qx9RoAZoFLhBNFZVMFa8fRHpPf0IM79Db54rdwxz97o4shC3OeVs3cQbNn
Jbuy8t1xxz2BGZARZOuytGuJfpAygApb7fkM604X9lELRiBML6YRX8Rfi1qTf5YEXWbPL+p4aNfT
API9KkrXfhDH0UTBnankPz67Tt3pwqzQiszTwlK8yX7ha3/aeut1Q6cu0U24gUk6mZMwzUfZ77p9
qBK/Czp1eW6MpoqAWWhOofvV3tkAomymaI5+W+J457ZVGYXO65xGswDg+JKImFc3D/I3L7PEIFUb
QUx3TgFxkudxY3Q41vnE/aikqItIwgyGgPRrNKXlVlV4mynnfT3pr3774jgoqHlpvQ1sShnR7Y6x
7W+5Us9j6PjnUGUTCO3CKSUdNOELKKzzCpLjfgt38uegLLOUBVM6N9PDZsgnDAx98jPt+GYMGEy/
oJec9oIVu2Bj+Q4QJa+Ci/4HjYQZsGWU9ZTmbXtMGvldFsTv8ZG6WKRS22kBCbVOEwXlrzCpj9AG
8LtqUReNJANmtirnOp1Y9KUy1RO3jV9QcScIq3kc+6bLdBqrCHLhgTDB4zrFsReiBsMhLx1UlQZS
rp24mC9+NxTN1mSWfsmTuiikDZRisy1jnYL4Y9nHoub7YdOfvU6iO8IXCFspNBS7FPML4V6YIt6H
o980E6Mu0iiK9Qb/V12aSbtbTX0IIi92G5h2vFOJYhrjoOyAlQgPvflfiOrWb0sc5zSyaeJpgmWd
LPmxyZf+kINcwMu4CzSCslk0TGpp00VmzXtMTIVqb6q6aO787DuXWyNNYewWtmmYrNlwUGGk13to
CGx+wB3qwg+GOreSAtadtlv9Lt4MOxRy9twdd2BnpWSa6zDoU7plEHlX1UeSy99v78zFF//bUqDu
uA6Z1TqidIbtmIl32cTYr8sVrNuxufNMpC4WaxOarmxgbTrp4mSNTltBfeZ2GHWxWHjL0RDYjtu0
ZkpDfxjwVb6DFEznFwhcQBZksVlN4qFJbY/H2j0bl/afy6C+X8Zzld6CzWSgnZ27FNKx3VfSZ8nO
kib0uyBx547BmkHLIsibVDb6uYqH3yYavr19bF7vRFEXk7UNALavvTKQ8/yrhd56FHG/nOTqvG06
zkhdwfI0Q0x+2yC87sWKhsPihDC8I5ponEuTWlDd7aCmvVf56FdYUBeQpRKez2GbTWlm4vYXGkbb
F1RJfpcXF5IFuow8DimOeSmgeZGz9XOyxV4gDeqCspJJ5KXIojbt10HeNVCAf8CjxS322isHxQUh
9WDoqcpoHtNgTPoSM8Fzt53LTse31I2u/YBz2c0a0J3rcRtTkZO432GqA4qwJGK/vQ66Oxi4MsCo
53zu0y3Jz7Xt28PSKD88HHXRSB00WQVXm05VOXwIF3IuM+WFa6QuFEk0cWPAFIO7l1XP0o73cTz6
hRUXihTXYLiDLDPCuIKmMwrH5yYhP72228UiFWqyQxuWQ2ojAmzJxh4XPfg951AXjgSyta0gLB/S
amDLR5GF235VfX6jOX9pNr+SSV08EgjXJki8kD6dWiq7g+ys+Ksri6XYNRM3+3g09V41CVR//bbq
4hB/tHc3vQxZOTRDSpYg2mc1HqvuBICx4+Ft+1ckmpD/X/7AqKygUabHtK+44f/boLhsP4gpa7/j
7VqYL00yWFGBjD3n7T1EFaEiBDkb2n+dkS/GdxHvWLMvA6L7d+hyq3aH5hw0rqe+UrhdBGzbTxK0
oPeisuQ5G8A5mIJ75XnRo5wf52zlzakkEzP3ti3WXV7mS7gbCONeU7kMg3Ev/z4T8m7tl7BPC97f
A9P9fVxuVfdXeKJp7NzDRSYsK0g/pO1gtuTdIjsqfsQESup70U3jRZxu1V868JvMj71ph/o4ZhrS
hHOnmd+d1yV01Xm1MA1cdlpl4xFNy5/gJvfL0e6Tbt4VwmpIoqZbpQ9CdsegmG/UjFfuo7GTo5Vo
52wU25DycjTybhJmoYdpK9WAcoaArvPtw30la7hIMNp1Qa8rNqRiiw4yaPmhSqAZ6WfcqTYGEjZG
VOGQrrQ3n4KaD3eFybXfd3XRX2ESQOKymoYU037Dc9s07FgSU/ld7Fztt4TPWw2NPZ2yFcruFKtO
oIfgF7JcxNcsMIQ3GZwb8GotO5aJd2De8DuTLrJrs2TdwmnFptcZxmukrXeQJvATxqQutosmsSmG
dhnQ4Yn1LszjR066G1t+5ci7yC6TTY3NbDak2VbHe4q21CMvOaQOmyW7cSL/fWV9JTm5AK+wriMK
MUIki0Y2/6ta/Y9tsvYBIR5M8lu+/ICOb3YiJOsOywK6CV015sFIqo/BYIqPDbPFYap7vHyCvVE/
Flko3hWQaQDLLf7XjY244pQuwXUrexboHn6TF9U/Y13bfZkty72fUzqBJeFTU1HGq9Sy8uPGhuIQ
W8DLvYy7KLSGS6JmDp8Ey8vfRb4+9oOffBR1QWiM2WYr1npMo1jemaQ6Qd3jt9+q+csEyAlEumPd
DWnYieE9Dp58MLqZbpy5a18zeWk92YIOvUVEcq3mD5Q/ZTHxK/pdCFq1JF3WGTmkcgieuSmSM+Fq
/ey3KZc/549rFYY9F+B4c3TQ2IJ6ZRUtGO6rZz/jzpUqMwVo+Ss00WTbVXtRiHpnBJzobeuX7/aK
k7vs80W8gE8gz8eUGjRySRPbD2ql7Tsdx/W7JmLdV9yszI2pgStRy0Ve5TnEu7p4RGFUk2zfGfAL
r6QDjhdQYb904fKvg2c44OPS92kUkHeoS+/HcfMrj1z4FSuatpcUl6OS2/hrhZ7DxyXpJ79Y4+Kv
orgriqrGZ4YANNl3JTrftvPsZbr4q3qsymUm8NrSku5Yz9DR5rn4+fYRuuK0LgILbdKoLLKmQ7nO
f0f5rHZL33gRDTPqAq/mLs9WWqH+SkayHLIVQs2DjT3rIRd5hakeMoSV6VJKytOGyXaMfaJc99sX
J3tstKnNrPEg0G3F9x6XaV1bv2jmwq4y3InAgmPrNBnI9E53co/n9dHvnLuoq7zPlhnze10qWHSA
dvy3qq2/em2JC7raig6vRgKmE8DFDmWd/+o2sFP7GXeSxzBPQ2aqHsULhebtkuR/6S30vJ+7sCvW
UajSlghdHXh1HsKIPImsm/2eMlzUlR7nTDaMtqk1vLtbgb86lKXw/JxO/shV0PdxdekDkuknL/JT
O3jxdjHqYq6aWNkazJJ9KouC3c8mZ7tQ9F7s67Du1MMlmaGIuOABJqiQI8qcPLZDfyMTXYlZLuhq
HaqZqXxuU9If6iiKMWDPMr9z6GKuwBkntEiQJ6htf9WFfixB3uVp2ykTdTFCy0mitajYuoO4037M
Pe+jLtyqKO2WkBhh3Gj+NQaXmc6+ezmmS+deAQFpg9bimCSh3A17HiXScz8uN40/bl5ZD/rFvizr
VAjY7Kes3s/Rjerwym3FhVqJKazCvE1wRnKJmwpXZvlnNGrYzdM2+13uXOkxuXAw3428BhBtqu+I
UOclnoc7v30PX24O+uhyljKq0xYdMxJljyabv/mZdnxzLLZ2DSlyG3Qd3rE1OmZ8+P226Wvb7qTN
ccox7NivXdqj2nyconbYK7R1HiO++Sw+lC7kSnXULMOc4cIy6/AuiEX0QfW9F00LrDsu2q0jbdAn
7tJRmGPUjAWQI3X58PbmvBq3YPxyjf/jvAcrCdBHy/u0zeP7Kjm0hdfcLSw72dOMpMpJVRYpYEB0
V7f681SVPtEWth0vNW0SW0zM9CkZVrMTAz/r4BYh+rUdufz7HztSTlZFwYiIiB7OdxATfSjH0ee2
gmU7mVNXIefxWvepqM1Xs4pP8Vj+9PuOjmsyK9jUjd3liWiCpIjs0emObyT8y0H7T0mHZTu+yfpq
rpq+6dMhoP0+YQX7BJUodS+SSR5EnM2HJaNkP+TDrWeMf5u4r/2k47Ox3ZpSc9Gl9TCt31c9Y7a3
aDJ1ZyQvT00Z4NdtMO56MoEye2xk9UluFNfXjvff1CiWT0k7mT26CeZcBVlzX9VqfaZNNB3ykn9i
aqz3XdVvey1l9X7CPPuuqnpzGHUv7st+VPfjPIujWrO/Ot2Qe7ouNPdJMaF0cT2WZnGwTmuTxkny
sZbyV5AFPkOOMO0QcojY5BGhbZ8yOjU7zCAZ8LyNXncFWHcCkezLfCwTnLFJo5ikG992avTiyoFx
JxBZCfg0zas+TfIc+rS63K9xVR28vMPFmNWqzcOMV226rsEdX0O1yyT3wttj5U4w6jrLZVgudRo0
kD8lYAiUrPzbb+FOMOIqmDE/GTdpHgzfk1g+rGHvpdiNdTshQwxjUwkBp+Eq/5WT5mc4izu/ZTsR
Y8W8p8wMtkQF8XSs+N2C1oNPbYNlO6Gh5FOQWc1zME2F3WNIu/p9YKW+4ZxXYp0LAks4sXNdd02q
wqC+X+e1ftgAFug3XuwrHpEDiVroHtrYi7gvlC4DFenaqrB470hHG9rizhgMysVNgFjk9Slc3JMp
eNPTvm0REsJ7xjEjQ/rOCxaKxTs5fl15MmUNSkFbll9INOvDUGzy3m/ljl+tWd+GkNtWaUTBUmoV
LXZl7DXdg5U7jrVteGqgYVGlA1rOu6wKa2i+849+K3fyfBKxcaobdCU6Mnwvlyjcyan16kpg5Y7b
QkmbMOCpu7RQNkNZ/x6KnMuNw3IJtq+kXRf3pAHWCMMibwGOy9boQLUp95gmGPbDmISPUWP0qctb
z+uQC4UqeWWgfBY0gOWXn4vmMUroN68P4OKgKjx3A745Nek6t9WOtcm8o2vz6W3jl8P9yia5OKig
J+3a8BCItlUeCykPsRL3VNY/gu0WKuDfLtBrv+Fkw7aMSzZtEf6ASdDlbk7K323clk+kxuAlsUXw
vM0QYc0DMUW7ytLqPQPLA+jrDRueooxjJX0wl+s+yIrll9VBfQt6f3Vpjs+DOiGA8AS6KGWw6WFn
e2TTOs/692ULzpF9w5qOHscoLB961Cn3BR/Z+4iT8Hu7luwdH6r1gcx18aHjPDkA+OUnGyJdgKoM
87KxA2nSja/xoaY1ho20V+s1BB3by6JgolsSqQh52EDO6xjPYb1fJbCYb5+oi5XXvrYTL8DymUBP
T3fgUbMF5pjm9pCBts3TuhMwhjFMmGl7tB0CTHlPW252i/asO1xoWoQ21wRkPUpfOnOoRw4J+FXZ
jXB0bV+cVN9mhVkTTpuUbfO+q+k/WUi2G4n+im0XmxZIhaZAg64ANIFxVNpI7cDadqNiuqSoVz6o
i06jth9J0rV4e8lVsd9AvbxvVwapk7rxgr+E0gWp1S2o96IuqdKLmPRhnJp3di1vHZlr63d8HFxc
ZYLngAaTe2J+hH7Ftq+GgMGZB+5XqrhItbJkuIJ3qkmHJNZf6rl8YmRqv3o5lEtfX4GyqaEgKk7x
GhkA+ia/5hOQJH7GHW+d8RK+tO2MlV8mJ3j3vhbkyc+046rFEtlRZA35gC44hLWpynZc6J9vG7+S
3F1N83Br51AHbZXW09JG+7yv6DGB+PjXbgBJiOHJ+n4xrPYrAdyXsKzRvAhtWKXZapr9QMdnXXO/
bXIpCNauUEJhqi81a9HtkfjkHlo/npHBfQsDYqBNVjXDsyLKPs8SHYUgnOsb5/7KV3BBeXWDHlA7
wrXAX36X1eNJ6PahY+KuxKxcmPhR/EsXwrb2I/4tgwdU/+fsWprkxLnlH7pECCEJsaWq+uWm/PbY
syHs+caAEOINgl9/s2Zly11dEdrMwjGhVgmdo/PIk1nkX5MieU7M5IUYpomLW2ug6bvukbysvfzL
SPlQJPzT63f0Smzl0pctC1rWHEhEFPZ6lPbLqDOPBBCge1PPyV8Fk/XH1//QpSLygod2AWwG3NEQ
cEj0OSm4HFIt2h4tz83cTztZH83WW2DzbTukMic1MEDjcmsQ5b9m1gt/2m2HJtyYEs99gyp6t2R2
3ciHeGIgMFoKczdNwZwC/pEcKlOBB5YXwYEaVX0SJq6eIfvo1SLER3RdPIF3WQU+ognp10rXf9ed
F00klnYSN2tmcGXWaBOwuLmrG8zymoF9f/27XXm2XYQdtOr7tt2x9h5s71U0RWm3tsrPs7sAuz7c
bVVWFfxK3L7JC66OshLTnd/OHd+OknW7oG+HEHJuyKGep+9o/3rWclxonQRL3tAMUp2rkgIxKZYp
jaruRjRz7cydMGwOVVm3RVGj4bv9s4bDdNjX2nPnLmoN6G0ahBP8oZro3TIFP6Zq8WL3pokLW+Nl
2a/C4nsmGN0Eg1f7dSy4XwsicjK0ZWnXTvdbfS4sie7yXPAD2Fyre6/LErnWmdAwihV8xDYOwUco
Fjy14bLf8H1XvqcLXetsuEEBBg8c2/byoU2kfkSJ/1a3+krsGDnhkU7askcKoM4lYdWJCzAsh4IX
p61uPWvFLsYsiuNiX+K5Pkc9OC6t/oD5Ej//4sI/O27mUdqlQq+j+2SH+sc2++n4Ji4WXqtmpf06
1OfRxuVpGdv5gCmewjPeckr/q6naQKDKeobYjkgrljxpglkIr+vo4uw2wxKoiyD9payFiiCBoujG
vQiIMMrsWBJBNZd2UDU/8woogYSolMx4+/127hgSKbZ26SE9dAEh8GdJdZKSNrgFg7us8sJT7mLs
+rDukRHxGkzOYRos/K8pH49kaD6rRK2ev+Bixb/0I7eSaRT9WX3eMRU7VKDMr6tvfofjmCoGaujU
dwnsSJnP4C02h0WTW6M7V7yMC7TjHFj4pJgQRveqS4FLtin0/jzL2i7wK9QssOMMJHUTsuPAo88b
ZX6nEjpXZmEtpaOEexT78nXs75o19nMuLuZrDVFwbkBEeFa2f9Sr+lTr9dZc6ZWA1oV8DVaO00IH
Be75Zmje9F0cfy4iUx5bY0BMSlQJLigRQbk0NiX9Yec5v5HRXPnQoXOLZBRYOirbgCmdAUo8guh5
F/NPryvqIsJ6FoGWLIlwRQWN71HvYPdTu8x+tuUiwpo+0dCosfU5COjDMuQmXRLfyMaFhIkJmBA2
E4RN9RJ9qmnLjnRclhsRwpVn1gWFiWLgkOMskYT1NnkQ5Va8g3A4/zlqOKWD1+ETp+Er2WjJ3C74
BYMeUzNrVPiM9Tt7Fx5mRs4GNiAe7nj5b5PL8wriRc+Nuya8olFdDWONfi/am7a7V7XwIgenCXGy
m6WVuxiquTkPRdCdqKB3Ycw8X3EXIrYue0erBjHCICHKF9DiXW/2B7+v6dhpPC96XQuY0soHsNqA
DEF972dAHfyWp7+/Uy3bqoEppO4Uk5oHaOkmbapoXPjel/D39bnYwrFhXXOuBPtIqlUjaU+8GJzx
UZ0UJ8YrW/UVamNFF9YHRgOT8qK/1VR+2VblH/gwLed+vkR+FLwZj+U+7Q9B3dADr2lw53P60gWJ
RRPlatOTPhNW9hCnPrTkpvrqte07AVpBAfJFJ7BGjX/QJh15PZz62pr3VdktT6/v/7LWn5GUdNFi
Jck1YPgDSv1k705yr9fDbMIZwRou0BrHX+ei99IkodJFj/ENIqYqAtg9KUj8ditl8ygr5pecSJex
awArrdYNUvFFd/et+i4Ge3r9jF5+aKULH1v2OijFyhVImPh8WljI74M+/+y3uGO+0bByqKkgbcun
uD0IWsijDa3PtD5O3LFdjBKsfQOF+XNOaXMg8WSOQTR/9du5Y7um2XQi812dLRP/NN22grUr8dI1
o9JFVJF+mupGTCisYJD8QbN8emLaeBVWpAuoGgCPZkat+tyN+ZouU/KjjEa/7+niqQB0kiuNiTrP
ckoeLTQOjhsprZ+7cQFVSg9xPEBi+0y5/dDTVZ2gXOXXDpUuoCoeyD5IgrQE5EvFUymG5t1YJqPn
1t18CopV3UjQOFvH9n+S2jetvCWPcAkvXnBiLrJvXltBVKRwzXu6T2i1JuiE7yGU2WK0cR5MG4ob
Mfd/ncSX/pRjrtVudxIIIKw2rXUqqiJP65jIh2Wc5kc+gOR8Kuy/UZeMzYHpgKUNiccU09rjQwN5
oOchpuIOUlL0Ph+UPISclO8iMbPjNpP5fQKSJNBS5OEDaPzFXTsRdZdD5BVP1ggq8iPd9vVU5Hl0
tyadPplkyUla9RN7iOcV488TWLRPbN8+l4Fp7gZlW3YX2razB7TP8z6d7QpWwALyt5/qijbyYKeg
WY5AeAYZzXdw+kFQ4UTIZXaqAtnffTOpDjj5co9lKkuuHyvRhQbaSb3Iv7I5bD5CdwcNjhD1zy+S
jts7TMPSx1gi0CEk7t6B8tXceKquuGGX3qzcRbs1NZ5akDecKd2PZjA3QrQrL62LbVvB8yKCcED7
Y6nGO4GhPUjN6fjEg6V49PKWLsCNRuNg6wp3lModEx89+avtplv4oStH8weYLWYqxpdC3B3HyWG3
UXuq16bzGVKj0oWyNT0ILXqkmucGbLjpZ8Ko16gKVr4Y9C81lkXu4EzZUFAc6y16aNoNUmK4nV7Z
iHT5u8qtky00UFHBWUZzkCCAPK1ybP2iAhfJVgyL6qKuA0yOtuYQzfztiAlzryRNuuxdPIhjhSIr
Qr+geBCJKQ+ot/hF9NJFsoVUozbXtJiG38a7SC3PAPD4gayli2QjCzDrHADi81ZsEPYMSPE5WQr2
6XUj+q+28YL7daFrQFdztCbR3a5YEb+JEBf/izZ0dLTA4qX7lpMvdTNuh6kj7X0EZ3hnVhKVhz7c
xKMyq63wf+L/8rtgbt+K60ARIZsK8PdWPbOc/hiHernhMK48ai6WToR5tDBMD5+bICgg3i43Cm5U
dJyO/XRpndIeAmh+182F1smoWQXSC3WWZf7c8vKdtMRPJV66FGNJpFd6EUU4r8VeI9hqkJ62hvtZ
ocu9aFDnIUjAFOZoRptiYI8BU2S9ek3ShbaVnZ15EccViHwiArr4Ai9fw/ziIRfaVpXrCoV4eKc2
acNDbmK8ona9lWtdsxSXey2GXlSihx4lcraNHytl+f0GKNEJSORRpgOKec8btJmyxjaQIGi0fmfk
MKaYRc6HQ8f1/NYOa3TjLl95X4UTNa2skcU+X3KzRP49lqAnLToToERqxxtv1DVrcTKdBU2eICl5
BcKJZjsQzOACxFAYjORIvtSHsu38wHHS5W0rbJjbnSco+Ir9ecFPSysd3fgVV95xBxz3uo+8toZT
PIy7VgyQtoQtixWlrFUhcqtnr2KTdNFvfEaTOJmBDYdgkDglPd9OcR18fn3nLxNnUelytKldrBaQ
THUOx3A9IP4ET0a5LKAhgk4OEON6fBiSXqt0j9mWQqdxyIIazKWv//lrB3e5vL8EIxTSB83cVXAl
nH5XRX0Px3Ujbbi29OXff1naRJuchECSr9n8Pt4gbgjxPi+JZJyaU1/UfY9Ytcc3MaMFudo0fbbt
zWL6f+irF15clyitXJdtywOEOe1GNEQZ+1x8HC2mwVIld7Onq+HtPzqux/yQrygnH6tI5d2h3sn0
EHY7u+dTHnwplhp2Muj8SPOIPm2AMQH3P8kUQnn9jyGnxK/i4fIpgYxtjUHoUZ3Bhncnp1aDH6Pw
gr9JF+wR7xAO6ra9AItQFKcJ22Qa7H7FFOYUUyLgGPYyEiWOeT7orf3M5sBvaRfp0QH8OukqLM8g
QdqP09SrZ1ScvKgDqHSxHnJc+yDWyB/LxETvJsunH7qOa09/47j1lXZ0COZNncUyf5LKgIXXauYX
vrlYvaaIeInIF5iD6lBZTDVyTm+Vnq9YvIvVi7eErQrZ83le6XaylC4ggSxuOMprizsuXoZDV/cM
U728af63oeeXY5zRLxR0AXqIOu0sQVZ4ZkEXpkIWbydC3nt5WBf7Nq8MQK8WIe2mmsccjxQaFb7G
6XhvTpNhV1ZX5zzuikMyhYe4X1e/m+Ki32LIHthiTqrzUozfR6qWNCqi5eR1Ki6iCfBgPuJzAnzM
xcdCNu/apP/gt7STX9e1oUYwi6W16Q5J1MrjGElPv+KcuMQsP8rVIsgS1XQH29x3dpz8DtzFTEcd
pwqMoUG2YNL8EAZ5lbKu2/zuuAuVKmNSW8RI2LmewmcOK/qk5mXye+xdlBS4XqOcL7ZEobM+ld0x
Gb04lOBrHW9Y7xFey3Ioz0z29327Pmxs/eF3U5z3hzV9VCx0LcFhv8VHJqYNE+bS+sW1Lmdo2/R7
Q0JsvN6RY7AQuc5QMS+qMCpdlBTbBxQ0NT7nXK7keWWKHCQVuV9Y6MKk1IDpe7WoIBuaKr+HEOx2
nAEd9jp2l4qsiGU8QbUmz+qiexeY+c3SC89b7oKkyh3TiuDzgQ3VBm+bxpRK0A1+l9wlIrPzTgWG
i8tzIOgDD9viobNJ+eB3Kk5EK7sCL33VVed42/VJkUoeuNlu8WFeeT1dgFQSNVCVW7H6uL7dku9T
/tNv1451QmW3KocQ4URU2Ach5qyvbs37XsuM3MmLbombUIQBwsN6ZO85WLLTmibFsW9r+WZdxM+i
Nibr83I5B/O8HOal9+yrumMZE166EiiX8mxbsYMTcV9OhTXq6HVoLih/Eya02yiKM8ehjeVWp/Vc
+HkdF6sWhPjKPZNgQiFVd4iC/clGpPDcuPO0ClPotQhYcZZDdezYfGB+OuVUunC1ZF5jFIJCLJ0L
lSqzf4vK3q/16cLVSA/uzKDG2vUgnpOq/9kaUD74fUvHbOdVlDW4wYsz7YsqNcSqhxVRmV8q4CLS
1NoEtmYDVp/WJQ0TcTL5vHlu3bHduha6oLMpzo0aSVqqQBzmCTKlfgfjPK4QnYampcXB7EPzBaJi
n5Op9GI+pGjP/l5aKNqkAfxPI8QDUv2B5eZzyWLt54j/AKKFZlgbsuC20AgtxuBpBW7M60xcGFqL
AIl2ROJZtWg+5GSn6Spnz9aPy1TGC9ML6GYU5zjY+KFbIwSR5cBv2P4lwn2hJuJC0aDIUYO/Iwky
FYR5ipbhkPZS2+MO+iLPk788Xr9UjEBikKx1SINsgkwXoMcFOOJXzxzPJSuTQZuISevi3C7cHPao
+jiGvV8gSejvG6dziP61pklWIpDZ1PIgw8TPSF11yDoqOtWi/Z7FoPzD/FQyP0zxyvwqRy4Urank
stbllmSB7fShGcL42OfbZ5/bHrtItHiqWI9GJ7rscjzllX0zxObGqbxc+Y5dBFpDaxCVdWuQAVVg
7tjYro8qj6bHRUz8KypV6s7rJ7jtdxDBN3mxDAkIBIpjYLcNbCye4M7YpUPbqjWWO9K8DNpi85OC
LN0Dxsu8EuzYxbjJIpFN0CHIzreGnKYeJHqLCaIb5/9fmvGnN4hdWNu8x0WlZ5gqCrzqSAhpn+pN
icNaL9/tOsD9EGozcHdW6ZrP72I2vNWG5MctuWizJ8WHchXi3m7NckBbFniOdv/YRlwf+p6T+1mX
f+lZFx951T+E0/B2VKCRgeZLm/J4KZ/DsFFAdskvXl/ZRdGtdivQR9nzrMQPoraHtLPoP/mtHf3u
GgSlAHqFgcy2ivbHMi/fAUhzi//64hhf+gqO39mVNpWdN2RSrHmWFhxZBtfzxje+trgTHrSmh1oJ
iZIs7+LnickLOtjTMzixwWSCMmiESjI9ROuYakuC7tCxsfGbIYpdJF2SrGooaZhkoHidDuuc/I12
v5ezj10gXRTOQzjHi8xYQQpxnJZqrQ6hCeIbEfzLDy2S4d9vTDgwNAtX+OS6LoZDDnKWh5XP6hRO
xe7nHFxEHS0trYZJJNkgSKZ7A5ytbPyShNhF1G282rdFY+IDhDGiSTFAD3oWm3QF8ypOxK4Qpko6
8F3kNsn2SfQgntPmzgRG3mjbXrn2Lq4upvmsGbj8smK2H4aAfN0Y99y4Y67rvsBH7h0sim7HxpxI
V3q+U45B7TsoO6OuhUExdseBLMWgQ3irQXulrQ401e83EmAGUy9K4YsuszraapZ3I93HQ5Pb7om2
ZX3EG6m/o1VEaKoHkT+ucRec+jjR90rjvVygJXzj6r4s7AH+Avn7ZnIRxrPoojyLOzI+dbI2T8mK
Ylta7aQ4NVKzHrlMMXwZ1iFvDoCRR0vKV6ChjjQU1RP6ddWxjuJ+TjFsvD01xT7dXVqwVUrKqr4P
a3DAv+77r1iyi2ZBkhzO5dDLzEyROeV0ip53Y8UnCCXFfs+LC2JpGFj3xRrJrCrYPwXtvve98NKz
oLELYslVA5bLocHTVbbsQNqBp4sVXrF+7GJYRrsDTzDWMita+pljKPMwk+7b6+d+xYRdCItIACkF
aijOAO4Qp1Lv9xj/GY9ei7vAQAtWrKiYZZIRFrxJxvk+5PqD39KXaPeX/AchWxCzGNFmv9PPZpig
SrMMfvPp4H79ffGygSXsekyyaGYf6m59bGCsfvu+fIdf9r2IiA6sneAyc/kub+j3JaF+3tjFBApF
x2gMsfRItyeVy5+Bij2XdryxnUoOHimYTsRNfeDxBLZC0GL5HYkTPJVVP7aLljJLxFof8xk4advX
N3zglfvtAgJZlDe2RRk9sxLoLFI3Owh2Yr9L6EK0Emg/RgQo0izc8/k+B7kdRl7Zx9eP5XKTXwhY
XYAWW6i1aEFL5JtiuV8bRVIW5/tRrzs8jAqTG3ntJVZ66e843xYslBirZbNEND+jlLBCaq8ES37Y
HYUg9QNJFqBXSyhPvP6zrnwQl5jMBkm/b3UXZ31H/k6MeivC0KsCGLvIKwn+HloGQ5wZNBxTLua3
O6/feW3bQV79nwDf6dRAciYbuP3YjcV3yOb6hTouKZmIy0kUiuJdGtv82yzK6jOEbr10LWnsIrIE
Zclua2xcbvlyBOncXz2P/bCbsQvI2tVCuzzH4nW/y/Q5YQCTvX7elxDlhVvp0pCtEStpCd3crFcR
exMppp4qpZb7CJKfqY766q4O5+DOkKK7YW9X7MAFH9T5VFq59nFWGY46Zl+lVVP8jG2UxejcHKle
Pr3+065YgEuCpqtEIg+d42zran7ugjE86CD2Q6nFLtorunBNl2KJsz2OgXvuLyyqNvB7B1yw1173
MyBcSqDCpvWxmPV4Gpdb/J3XzsV5B1RbDoOIO5EBSPGsbX1vhvx/fkfuxPy8KpcahLsii2SVHHeV
vGsv6tFei7tQnnoe+53NgqOyAG+NDLH8CPxNcaMhc6W1F7vUWxykG3SqW1yXhJE2NSUf/yoTHp0T
O35rw347tfU+nWAsc9rbZXqDYMuPUQwB1e/RyizJaEEpxjOMKhXHyUT1HaOa+b3NLh/VvLS02PaY
Z+GWR3j0CXu7kza6lVJceUBdUI6m5QCJ2lhkyVCCYmQT6giOamQs+UDs+x2tIs940cX5Y0h2p1wS
nomQjR+4GO3Bct3deKCv2IULWayKkDRKMZHxMpGnAbyJlngmw39AFqci3JZ94tlihqeii/5XzLdm
Ma5t27E5TSpMBmP8OSPjNp843aLHka/d0cvoXNBijSs/A9h/OXI7H1rWsCOHMrDf4k7evASR6OuG
4VTWtU5R2QseoybePVd3jKoYTDcsIW5LHLaQ9q1teI8C9D9+W3fyomqpMCSvEjijALrJLc3Q9fOb
3Yldfqo52XVRl3B0o6hJ2u3z3dCUnl7URXQN/YSh9XbnWTEG5JjrHDMAUJD2vC7R746M97bdKmFx
5mv1M17EeugKTMr4nbkTQbc5Rky0aHAXtVHjgUxAiYqccb/pm9iFdWkUZ+EcNc592T4Q1O/SiTHP
+NBlv9rMMrRhbXhWkSB/nIbufzt4j/08vIvrKnaOzhPg8lkybeNjvsj2DvQft6Yyr3gYF9cV07qa
KCbXkUuHfxMWPtt+/Pb6J71k+i+En3+AusYJc6xypxmra/reWGIeuyEfHgpbKz+37kK7ECKsPYFq
E/pyXQDGsTiF/Lzwy7JcbBfD1FPIm4BlUQjan4K3d1xFt6jGr5375d9/qWFEwy4bsvZYvFqnFNSP
T8LsfnmWqzEZUNRdAl5e7jqBasGKeju0fj1LJC60C/irPAQrNs9KCdKiRh+ASPXcuBO9zpzjyoiW
Z5Dc+XdQ6ltN+Y3M5Np5Oy9pXhZhNGjsOqrl292q+yW8pUV/Zek/wFt7XpqurGgW6ZYf7dp3ad8G
fjiC2AVv6bxcY8U6mkGv7VtYBceRsJ+vG+i1jTuPKLWG876CQM+cQJ0D+lkmbQu2H/1Wd17RZaE7
EMAty6bQ/JVwjVsOkJtfvuDCt7oZA7AL0tsM7QCb1qoo0koyT8t3AVxcTh0YQxaWgQG7SyG/+2O3
zVe/Y3Fe0b2Pi2FMVpa1TfyTDuSn7Plnv6WdN3SoWplUiwizboAiaQqOSv3FMLl41RjFH/gBMrRL
QXqajUXLU9aSN3Uy+ZmnS1Y2UCkGxEUULyg5ClOTgy5LP8wc5Lt+97XttFYkL0yU8Vz/j6HlorWf
Bf0BDAPRZcggqp6Rnb0DeeybJEw8I0UXF0aXVeVFv4bZxEBIES8add1C5n79EBcaZvqkSjY2hFmt
9YFtYHVUflQGsYsLawE4qKOwx9KM/5sU5YcGDBleN9wFhRmKRh/A+TQTEAQAIUbwbzd7Vj5dejI5
DEsVrRvNQjWRU9PKuyUpfRd3rD5okkL1dRFlpTGfo70B06Wa/vI7FMfsuwhcO8uEOcp2tDq1g3jX
oQx98FvceZK31oLTQWqaxa0wP6KalB+LsPzXb3HHMPdex5tqZ5oNwWYforV+307Wr2uBJtzvVp/n
hJFiCcNs64PtLhr74ChXv/kTVK5/X5xFW9Qr0LhnU2c+LXEPmZ/JT3NNuFCqsqsa1FimMFuKejgU
UJpM9xDQDJ8zFy6SqtjzRk0dklpdtz9tscKCWj+2W+ECm0Dy1IhdUZJVquH3cdBMh0hiws1v544N
FWNRFWXYkazZzXHS9Dlg6off0o4JleCm6ajRBN5wz0ouvyzN6jXEIVx6sHWgfW95vme1hSbuAZOy
7PM02/zT6zt/OckSiWNCzcSgb74Sks3rVDbHWA0tSph5FPxdlL25UW25QusvXHwTgLKLNntBsqip
eH5gUac/aNJAWHJv9UGCXje1zICdLOYypNAVgBalDeBG96DY/uFdWZ5e/7kvh6zCpVUhTd0lPWv2
DEw0270MxLd+ln60o8JFWoF6v4zmJN+yTvW2P4wDOHjT0IQSEhy5NH78YsIFXHU2EvFIkj0zm7Eg
jFjFofENu4WLtTJdPnXjiPvWbOvPBAiUA6vLGy/NJXT/M6MXLtTKLEmyxTbcszgBjJ8pqr+Vc0FP
G2n40zy0ivuZugu5IjiPoqLxjioZ377FFR8OIWjjb7UDLo/XS7/D8STdvvSVVNWeJVGynDDAov6t
ein+CYDiexTxWuKzk344tcseHgWHBAuLwwB6YLuKvCIZ4QpUFnQoR5Aokmxn/4vhitOBVH61BeGi
iIvQTi2aJyQDLRk/NNCBj6p6uLHx/8ahXjo8x+OsQRh3GNbds20kBcjMQIBhwW7+PJVbe8yVrO55
h8HA1TbmkLM9THWizKEOW4h0VUmdijFv0eKnY5nKIYhOoLFFL7VcoMPEym27Vx2JmmNuhsYrERUu
XdK6NC0ddW0zG43zaUzQ197J5hemQ7Hr90igqzpxmULH6qYoU3Tmlzv0n1a/vbuQLhIMTU6sthcU
DeY5N52WsvB8rl0wl6aAIY+7XLO1RmfKaJBLQlDCb+cuiA+I26QeN/ihIIQIca4eWvzHzz24mLxk
26eySto9W9j2d68rDTwpf+f3wjhFEcOEXIvQ7BlUtb4v7/Za/eO38MWp/lLxmzBsMsh9hGM2TQ8t
AIFydDpD79LzwC8Rwi/ra7JrTHSXe8ZAOvhGrl13YMN8S7WavewyXSa2OV9M1+Xdngk20RTKdea0
0fYWUuHa6o5Drqeetn2P1QnleSrKnqQLr/0iMBdXGGAOYCu12LJ+KvgnNYbbOzGOgd9ddIGFLZes
oYHcMlO2+qQ3zKMmbPKbmRMutDBQmrUm7JdsYOEPGg7q2FahHxepcKFXRa0Ao+st5iaaRR3GVef3
wC0WNx6KSyr0wjvhYq8Q0UTUlJPNQlHHdzbXkT4mFYmfdc3Vdx7T4cnGBZAEyTT5/iInjs9ltHYg
dJszW8LZ9ANmvcnmVTERLugKxYyqZ2MxZ8AqzI95FIZ3HIPCfoGti7uK2KpFDpbRjA4hZCarOL4P
0aP2W91FXq1duAG+IcasNuxBTx8Bj/cCXgkXeDVGCZ32lo3ZWOf/I9XPCrJ4fpbloq5YY+MlR2aW
Gb7fQTttSKeV/PRyxi7oKlh2TJvQaQSq9k1c2y4F+Kq6se/LS/HCxXdhV5sZFMeI3pgl3TDc8W6b
TgB8RA8RxL2fzJLT73Gx3Jpav+I5/wBCLSGS4hI/JNplmPImWd7bcVR/+x2T45d1MnV2n6IBMznz
/gh8+5JCzsoPrCRcJNQm2gJzWM2QQSX83zUnGce8tN/GnbJVZOpwbGPWZ5iW+cID+3eVBJ6PlUtp
NNVLsoQGV96MY5spKrrjxe34maqLhGp5EOVBsAxZ0mJWjROSJrbyo6sQLg7KqHIeLAafMvgy9Sbe
ASXRQecnai5cpFM01oEtphWEcWpXYOSeMQhhp/deX9SFFgIs1+4JdNOzrp7uAtLoFOKVfrNnwkVR
xUj1xbiIPrMqDh5GlTT3mx49bdQFUUVBWOSCVn1mDP2IIYRDY+3310/lWmXGhU1ZjDnhU/Z9FtFR
POQ2fujXBU9He8ij9l0Q8tOQxN9EsZZPeirUG2YAftpsc6uPcOWVd4FVW2lR8lltn8lQbx1GWjS7
H3tJ/zFlaZ+hylqE6aqj9XvVl8rzKjjGDXFqiLvJpMtMOI7PbTt0J2PY8On1I73iUV2WuBnnVkuE
uhkBivu4BNNfnfbMAVzEFVlnFY566rLRfLEocKTtaNYbz86VfbskcXHLaZ8Y1mYQ/zwO4YTJiFt1
n2tLOznRZu0GPosaR7LKj3ch/uN11K4S4NDFclN6xboY+IHCfJ2ygPkNqwoXadVFY5BwYbsMbq6/
i8FWeopClh/8tn45ql+yrZq3+X/BeTbHeZh2RZMOmDH1XNx5dmtwrM06CNtsPdSGxOm4Gc/HyyXO
AlZhQnwStdlQEvMs+mF5pq3fnK1wQVYN7cdSVrzJxip83Jfpc2NvMTVfu4JOmQV02o3K491kSsi/
MYZWpP1affD6li7CqhZNDjTI1mZM0k9LYJ8VRwzut7bTKGqBaiUV+nJZwITSadOp4hlEApWfK3Qx
VomdGdFU6EzauT9UWm0HSzbPZ9GFV5Wy3XJDE5OxJP8eVPmeztPoZ/suuooqWlaljDTuyhie9igY
j3VY+RVxXOasNp8Yhh4vpz6QB6QoX4Yyun/9g17KKS9E9y64qopYpUK+6QyTDuJrKwN+5Dv6BCNk
Um9MZF+56y7CCvw+W5TnLTw5Cz5BzAKEs0ngl6+50uVBHFFlxa4zZhd5DOKhAETU+FEKCpdCizRi
DouwMJk0y3aIm/5phyj7DVO6cvIuzopPpbAmaLsMVA7j+4nR9Rjnsn+jc6D2vT6uC7a6KK9jprBq
M7rDnPZxUgfRt+WpsmT3gixievj3h6Mrln2Vk4JNiTaDaPLDvIsbFZcr98YVdyxbsiNDrpvM0qbK
IA6an5SN7I2zubb65bP88uKperJdbscua0BGXHd5kgZ8/eJ37pe/+cvasorAIRS0TVaSZn8sVi6f
u87mR+g+32qKXMnK/xs2/+VPrCABIQvPmywMOvIxWFddpVG9jm8qJYE3DpQ4bSUVN7zEy4fF3U74
+P+cncmS3KoWRb9IEQKBJKbKrC5TVWVf954Qfm4QEqjvv/7tuiObW+mMYFoDSkl7OKyzd9kOfQdB
ucet3p5j/b9h98MvuWuUBVWGWKm1tY/9zj+KoHkbVdcU5F//6NhV/wp7RcGmpc3jkAzmZuzzvaN+
iu6oR/xzhAMDk13kpRF3NE2S2XI+ESI9L1gu4DXqcO7EEtnHsSmgABHMVaa6wC+V4DJeKZyHSA0p
mEdOfm0paMNZx57JY5fxqvq5Heii28dqk0hvCVo9DNPMr3x5jL595ahyGa+RJtGgg848jkBg0hOj
vCgPoCYXWCwkXP00vPXTyIhd5qsHqDZvbW0gghveJeP8rp39zNtil/lahpRWUbPUj5WtviGb9rkN
IAHkte+4zFezAJBuGwQhhShMdzBxub2vBoXyyBKqmH7RvKsEZidTSUIQo63DMh9Ss8PjTl5TRrqw
Zl0pMEQiKIPZqHkkERMHEk/2pk37+Er/XNg0XTUwpgMu7DjgPBddd14WWcNit4GnFV7jy/lAaNLe
bdaQK5zJhRPelQfjQxMuezfXeHsjDUwPFgpMDkWMxOiffx/w17uLu1AYU5wY1KjiiAyqLKXwrqBc
+ekScBcKawY5wHkYjS8NY7kl010Xl9d0Yl7vG+7St/UyiHUMWywDqLnciKL7YdmoTxWl5spgX+qb
l23ktxPSigQWNQOxj4Yuh0HCfYCt9r1fvzvBwyiWTQd2MI9zrH4WQfthCLorAdXrc5QL+udnT7Do
2dW22MeOL+M/MTDLTx2qPVVWVbzPGt3V8A1N/Vhi7uJcs51lj4dzDAPX5C5eO30UkhVeWwV3aa45
rfcYCXdsFeXwU9PhnkAl2it+4y7DNcdr2e5ba5CxLurjWkTPcTXWN17j66JTa21QNQffuEeT0PQo
4ja5qaC2cuUguzAzXWJq0jAkoWIyj3wtnyLcWTLRj9/8vtyZ9VPBSAGIxTw2a/zQDHGRKTi7+42n
C0zpeg+TRrbV48LS8xouJztOXjd/vDI7036bSoQmpHysuwKSZl2zZmQYb/06Jfqz8YAKNlXJUj7C
0sceQPsEB0V2rysod9EnpOPWcdqJfuxr+bHCPXE345WmL+wFLvkUjFK3A8oTH2FQHiIbrVv5wNp+
PC1hQ96oICBw4zbVlQK3S9PSyUkJqCDWcpv0Y5NO4h6+keqAfKa8sl4vbPguQFMMysS82vXjNMrm
67KN/a2iZDuN8J28snVe+AEuR8NluSm9jvqx1hLlOUO5H0xH2NFrErnKRaM0KZRtFVrn28PcrMXN
2sWD3wXLdTXchmVtBxsr1HTMzy2f7uWw+5n9cFe6iMTrKJmJ1GMJ4vFgVBxlATyU/fYEl6SpUDlb
z8mmHhcxfa4KWIgmxTu/HneWbTKZKaEg/8B28w9y6J9sVH/2a9o5ZSVT7Zhqg6aX9H4yzSdqgu9+
TTtXQ5hKy3lQnXrUE3ShGdtxhYv98Dz+HzwvWrtWNkGQJ2Y4LnZ4mEn7yeu7XTaPBkuIHBqaloR+
oHvcZmUASzS/xp28cYezeo5LrR4DpOxuVgDJkFzQflgR/w8SFcxTo6kIch7WbzRbH+WU+kUCLg+l
alSHqZUGearb5HncmuRZTdLv0HNxKDotyo5toR6nJpqf04ItN51ImVfelbs81BYkC9karsBDkZfq
cw2d2JBciTMuHE0uDlVorB8b4dP1pIMiEwHrnjl0nGvI/dPxbsKL9pGI4NrN9vV3We66AQK9nFMy
LUFedYHmhzVo9LFR8fgrNWN8i2Rbfbu1XXDYGS/8tmQXkCIBbOt0ooN826fmV5AG4xEXCulVfchd
QIqsM1HrMOEHkfbbUKg3CUTOvNaaS0cVsuEW0sE4S+JfkNdvjppyeuUQvDAOLh/FogGhSB2oxxqu
nY82btvbnYzVyRi8BplITJlFWf8Jb7V+CWbuYlOxnEQ9jkOQ1ytmcVrCsrNq/Yp6uctNFUzMmL3I
rZG1vYFE55u2V1ditwvBiItNSTFGJThEkU/z9sEu5dNebn5xjgtJFfOigxolC49MbknWLtunUXLP
yeOcueGyQVquxpnLwu0UJfEvK3o/nBHOaH+G4ZSug46hPpVP9fBgNmkzSkjod8Jw59idGLSQuVpk
XlX2wQzsy4b6Vb8F5QTGQ5FE46yiIAcz+YO0S3tHyeinFMJdQAp2crbr91XkY2h/FQS8cI982sHr
y11AihnMbSp7HAEtZBlSM39NwsnvLZj/h48Sbaf7pRb5Vm5fYDTzdm4Xv/DMpaPYOGq5hlzmeodM
6B7N37aeqytb77/z7b+JZO7iUabjLFY4SHKI7dSPG0nG23lMpydVTuF00rhE3HUomc9gsCvvEsWD
N9ji6ocN1pTwhuyn5TMRo3pDCUyMMggascO4jiLN2rkafzCUwbxPmqj6XsY7UxktqvjtVNaJymob
I4+jRDT90uADP0chA9sUdJUB6bjQG6NScxjTcPpWpO1+iwcGFAUv1j4XBQmmbC3HBcasCISzNhDj
lBWYMo9NzHaYZlN6iFVaQ0/JhEvGigKP80ufnAFelF/WNCggz5nO/JYue5UrG5i7AGK6D/GytPik
RfhBc9yFw1pWwBciimAJXQ0628sBT/l+zo7chcM2PoDT74XMOUxcmiVusoliE/n7Unn9dYG75Feb
1EU1vXx4i5r3Xz0uew+wJf2pE6ueFG3G+7//mwvHgquuNaxtzzsWy5x04Z1MzbsFIf2Vn3CpbWef
0rGB/M3cp7kM8a4TmO2Gs87PNAZFYn9u3sam8Q5kQubxFOVa8g/QJ/QLVF3US87IzxgxpLkhqcyi
4F1AyLXSuwtpB9cpMW2SJsTiEbmsUAI/Rpu6s8NEDvWw+xkccxf7iu08TLaDC/oYD3UWs+2xhP+t
35i62NeyA86tgjjNkZR5IHtJDs1MSr/jwRXYojM46KTa03zk83Z8sb46dFXT+V2dIieUUI0egwJ6
7Xk3yB+6Id/h9PrP31fRhduHi33xfYRAVTjKvJiZPWpF55skgr92mcK6R9TB/rBDPP/KP7uwrFwM
zCAts0ItXeZrW1Ik4eo33CZ+qWBXagvF5awvNHadbRTDoRPrjVoSP2QQdqZ/LtmZsyGt+YAPl6G5
bcP2SQ3ST22Pu0pbKE2hMGLG6M51yiBFkJY3PLbp8e8DfKHPXRCM2zWGagCiomGI5SEgXZmJnbZ+
i8oFwYY2ge1jwkXOWjz7wQNkznZWfvD79Jed6Ld3J1US/WJ/LfK4nmDDEv7QTPptlC4HNhVrX20W
vQI14/u0u2+Szu+24mJgrYJ7XLATkcPo6RElthD04L1flsPlv5Kgrye2vHx1jALrUFaHJA38SgC4
C4ClFdnrrtxF3sB3pmiDNWPwNPCcJ86BimmnIlkzka+NeKrt1B+LsNR+U9zlv/QWDdAUUEm+6vqu
LqP5UKaF59J3ya8hLQtTaRXnetXnyMqHdPUM+13iay103MS8iPNoUX1Wk+WO9uKr19pxka+WFATO
BmWcV8PHkdXPVTP7beKuwpaFjnaYlDrOjcZqFzR+CFn9xu+rXzax31a8xc5E0q2FOeIY5MH8Nar2
d34tO0foKomtQ/LS10Ec5iQog/u1R7rNr3X653cbC++yfrNxjlwehzDAsh6qlFwJdP+dx6/cslxE
arJmhdUD0DeIFWO5b/UUHtYyVg+wcUH4zsUPESRFtqUrP4fcxt+wlu39NmDvKWQX6UxV4XITRyPH
M2NAk0zhQHteW1oQvFEbedjKjvhtrC4YEiVpFC/C8Hwl2cukHvweHl0CJFZTw0uDdsM4XqBj0oRZ
XV65xl44Il1KTNIBFzwaJViH1Rm1llEGuxc/93LuUmJLWwtekC3Oke74Hof2y4TV6DXrXEishlU5
WD3B860Ol6MO++U24vu1BOWFXnEhsaoom4EoxfNuZu941ZYZoB+/PJBLha2CwKwnpjzXVhwQX34X
6+6X8HCpsGCChTYPGM8FLs+QoZmRralSz0PS5cKEUIjMBohaQE7v55xC041Ffl6/3MXBdlNBb3wG
5KdZG0Awp2ugGnGV8rhQEMZdIMzQqG/MjNnyAiFl84sRRRLDtigjON8OtUqjN0rS/n0oYZh6kKPo
dQZfK3FXb+NyIGO3eU1b5qJWcujmMBCSvhjFPQV7m6Oyyquin7mgldZIL/TbxPKhiHLbNjmRyrPp
lwvUb0dTqrcprts0ysMZrFsAw+doLK/hdK+vNeYqe2FP0+FURzRv9XSMYnNH9tnrZspcWa+x5e0A
OJLmeEi90bw4Fyu/0vTrGQH2H5aZaTwoCPR03LQ1bFK3X9HAu+NeUeN18WUu09xRXZuRBTRHIP2w
k+Hku9qYS4c15VKGEMmi+WjRJ3H4tjXCc6o4CXSCQECs80byKJVTlgT6THbltb0xFwQLuW7blpAN
21tXHkUxJRkUbGqvlzrmomBB1FKUIxVh3q70x9Z3eBfRVz78wmRxQTA6JWxLpn3PdSG2c2tfJvk4
l9ksmF8UxlwajJt1L6aW7nkTdzYTUn5pS3HtHv16VpO58ll939dapd2O17N2fl8zVb41S1d84atW
96wre79bAXPRsB3JR6zibcVjgHiH+kqwoqNXoMNcNExSCx5y4Uuezma7D1TTHJIp8asDYa5hYSjw
iEEatC6i5DimQ3drdMg8Z6YTYY/JtldqHtArk12yYBTPHdJ5V8L3S3PTWbC7map+xyUy19hsDpbU
5n7Qqbqbi4pe2Ssv7PCpewGO8Pqa1qh8Vg1YFgh7HfqGXrtdX/h+lwgLwsDQdguXPNkSuG6T1uZQ
VdHPs2StV/zNXCJMFlUHE45hyaOi6+6HADLWJTLZR59IlrlEGMRlGkhko3ci4AiZofRLlExesSZz
gbDONCWsvsyKopUSogYiyXrYNl2ZOReG1SXCSjp1PWx71jzkzXwbwQHnLrSoW/brlpf/+lvMYUNB
0rZK5zxO62Ov++elHq5sx5c+3LkPz10kZGunOa+D7U1qivRA1TT4TXZXjBHpumFkbdjnZgyOU/0d
vjBej+oQ1/uzRyjj8Wz2dciZIHD7rJubZa78HpCZi4TNHRtXugV9zoJGHZhK3wZl4Wd1y1worEuY
TcuwGfJCfKhCO+HaU3n2t6vXFog5RAED2p5Y80Wr4R9Ut/qtTBcIM1VbdaYoB3Adgc4g59lFo/Fb
PC4RVtgI6S+uBtwwQUcUNDwEcZf6HRguEbattVX9/PLhxbwf2kae4jGifnGpC4StVQNdELj65DAZ
e6zC5Nsmyndea97FwfYOcqkryu1yCXmXrIzGN1p4nv8u+zV1E47R1Pb5ZMOfco7fh2b54vfZzsJE
5rivlhFNy8E8ye0uHAe/66LLd01cFq2ATXRekEkdTavJAZ4N1x6rL+yDLuJlYKrctbBSzQe8gj1G
NYlvX1L4fhuhC3khSdcYroI238T6ntbksWir914d7tJcLCxhsdGoNo+3eL81NvwR7IlfMQs21T+3
2X1vu6pEFWA+qvV/FGDKNF4Nti71+EsQ89uhlkgh6n3TTb4my2Pct4dtWb2S3szFuUpeVNDdX+t8
gsXhWcRifgiJ5V7Jaeaa/7XgPSYGZilHaKsPqD48shVGfX7D6cS3kdGaUCTq8xrKyDcta6abJO2I
56c7q1MuBg4NK+3ybRMPnOfRHF8JUV7SH//NTTNX86qeGS3xhlHnQlbBeNPNDcieIZya7wmMbd+S
uUjvk8Xsrd+KciGvpBKw9CQj+onF4Y1MJnGohv6b1yC4kBflFjq+cWLypA++d3Vis7ST1u/McCEv
ibpRsgfC5qpvPhAYFGtB/II5F/KKVbh3emxsHiRTdD8N/GjkLvwif5fx4psWVI6jzQcOJnkMUCSc
hsgY+nX5yy7x226A/TFtm6m0Obdhe2zmHtWXkOf3bD36s/V5bQsLTe0631XyzTZbLieoBf79y/99
0X1l6rucE/ijVKAItc7RO9N9LNuizrq6344Ts/YJyl76lndkf9MvyfQ4lsN2Y0lDHngdlNj7khF+
YNrY48tmKLKFGTkcIMXYnWU5zeSG96C+aGc39DbUqA+GIRxoSjU/wnHWD/dnLkMVTjBs6jRWb7Ql
P2ZG7rpp88s1uGpZBU3KjcC9LR86mTUtzDX5xPzS8MxFqCzb146UyCMZKuHA1T3LytOfHK6if84Z
HaVzhL1sO8+NvTfwwf1VLE3x4++T5sLh50JUYq+WeSLlfg70/MMO4rhQ4cdiMJeempjskKWu9nMR
RpCdIgM0rVCd5Gc5yVwRiGat0jXVMj4DQngCR7lkZVN+9OmWyF1KIkS5TNq389lG6SfVLjrrFZ4f
/Bp3Dr8CAUcQrnw4dxH/iSe+E/I7v/yadrI6TcnmpRj1fO7Q9U0W1bP5Xze0xE+/InLneRVr+FqI
ZDlTQ82zkgUEGufGKzGC3MSfE70uW80nOQzndM2WvdY/eiPD714d487zBLIJs51Ef7ZB88lS/bZv
Uj8zy8id5xGqui1Nt+Y86W3IBsUfuope2bVefvt/9/TIhQSL8eVdoOPNGa6H8CgpzjSsdTa3Fckq
vjxreMTfcnNNVej13SByqUFZQ9SiAud7xoamDxEpeBanRt/7jYFz+IlQWJT7bdN5ilTzNbFQvJoJ
ihf9WncD1k3MDakxCgMEm5/lVsk7Mq/F8e+tv1w0XhsHZ83CrXiaA0Gm88i2qMmaJY0OCcQ+VEYW
Wh9sQv2UViKXG2R8SAGGh8MZTklp1kAEKKNyq68EIK9nZiMXHIxjC82ZZu/PYbzJdxqma2fT1uR2
TEFrXPkfLxDiK33l8oNBE9TTnqrlLFZDDnCmU4eN1sHjQqfyWIlC3TZLEmXpQihIfKUGv33VJQuh
0R2OVTyQE19le7ND3vgmWP2A2sgFC3u4BHbrPpNToIookztH6Ol56Y9cibnFsALwARo3hakzkNgQ
a/c7EVywMO6jGLZvaFrEQFTSsbbZCLf7v6+KC/uFyxbW2z7PTULns9gXPWYRaurOXZWsVxDaS5PV
WdKb1rFKGCJQMxeTzLqhKXJVJ9HZrmn01u8nOAu7Cmgbrjaaz2usf7EE0oQjQIS/t/0vEPXaSnCO
48L2kF9WQ39GdFIIdDwCzg2o17cCwpA3SOi29xLWWQ/LVtrDqFp7G85W3kSNtT///gkXRshFEZPK
2GnBKJ25RUFLmn6LZffNr2nnuK7ouo71NszngKyQ3fmnTPwK7CKXQyy7Hfp2bEQUY6s3YDKi2e/t
JXIpxIXj0bSG88mZ8+DtJpJvTPnphsFp98/oxdaFRPqrx1qAuHyc4NloSKv/+XX1y+j+dimFFDvk
d7e9exHC/jasb2kwei5hV23OmKWexrQgJyssArr1JrLC620kcgN0SaLV1JvC1mMTVFe1y4Et9Se/
HnGXLexgCibRtpr0+iJOjLtqbLyQ6chF5HA3LyPS6Oo81fWXyPKzjsJrT7sXFqTLyEVTGLQyEeGp
mLZ3ggUfkqm6EiteiFFcQE43MQyUxyA8qaib7oMdkQNr2/TJTiE/Aj7b33v1vQvLRWNYN3siwxMK
HDJZyScUIn7wa9pZREM1xCWEA8lJivpnOejjBBXQK7vxpZ53FlEZrBuPlzQ8IV3xM0ySz1svrz14
X2rbCW0D2caqVugSVbdPnaX8CPnS+MavU5xjEMsT85DiwzvbvtFpB8VDMfiRXpHLx/aQby07ycMT
TH+eVTTdT5tfwWDkIrIgeYVNKzSdrvqQRvybisNrya7XO5y6zF7TsxnuAAyfHQ2ZFM33ANckr4lC
XWivitpU6TQKT3Fava9N+zFt6isRzaXPfsla/7aR64UC1uvx2dFOHmYt7vqBe91/qIvs9ZA+SuD7
gh4pvjX9dkrr2Gs7BL/750fDPZHOhqA/aFPdpONhtfrWZ2ajFvDPliNZBh0i35edpPoYVnu2tX7p
PuqSenRDcUev0R19qZ5rU2U6Ml73WOqSemqbCg6tJnsewrnNUrvux70YrulhXJoizsm2AxhZpqqk
EMxT74tgA+q6b36XS+rSekVBlyjsNT2JSX4pZ/ElrVavE5m6qN6UdssazS+rppNP9aIPcR36TW0X
1bNNIYZ5wTSRE+5zo9KAO2Vy9JqDLqRnhKo2hfehc69bfY9C6+g4ldG1u/CF0XQpPaNWFgaWYMGL
6cts+pu1nfz4NuqCeWm667Kp9uos+ijNIsv+1y6rV+xGXTKv1DSWgbLktM0BnHSmu32xnk07Z2Vd
rlKnc1CeKaRrWJmtwxe/kXTOyYQ2VsgVDS/tgA22Odgp9YpLqCvXxlESAAHvaT/NfI6yMu5XJLUB
ivh9uHNNXANaSU5EeZ6nEqbe5nsXd92VZMyFCeiieLBkrxIty/qMBWSaLIQXapSB5Bz9RtPl8CBJ
MC9VOJjzXBX7fazgiBnPnikdVLn8eUCsqhoEH6rmDNP3r33Ufu+Txa/+mrocngmkNXat9xNUI+Js
o3OYUe3nkkZdDm/vmpmWid1PNmqPzMoPUVRcSytcGtKXv/8WRHSpDfsthrZeEFVf5I4XysFyv2ss
hJf/bDwc0rRp4HR+msZ1NQfelwkqo8vZTwaYuiienDU2K9Kbswz41wBoRBmWfhE+dWG81QRhT1RS
n8tIAs9vh/U20mI7/n2VvoQ7/03mUJfGW4ZwAHMqmvPWts23pWLhP7Cw1u/ULK5ZNlwYWZfJS1HO
wdI9qs/7sn01pX2kOvSilqiL5MHcO5RkneqzaCC5z9okfKh4N125ovxb8ftK57hYXjLycl0XU59R
hAlz79V2t1HDtltlNnKgnM0H1TWhzIgexw97nO53C+bwtyVYxs94FlCfKc53eYQEtbyr5iL+tvZI
ccSkL+o7lBOMB4idEHlDQ94flR7i233g9ZWBvdTrL/fp39ZTVEzAt9HvJzw+HaGtVmX9WlG/y8R/
sL9Ib5wtKHNJpz0rbXtXjeTK1v6vJsJrnf7yg3778BLuUiMq15qzDrAFH7QE5w6IfkruSwKf+MMI
IQ9+CMsOoC4Emu4TuK23hyCQ62EWit0MFUNWkI9lcKQmJWUGt/fhfWRIeJZq1neFmsNjBQLlLkGl
6uepS5MnEpUo4NRC9EdJNgwMeYlq6oiRj8ski1tOef/YU1HeWLjJPLw4Rp9l1117v7g0Vs4ZLwdd
ld2A7oztj34R53Dy0/qgLueYQM5iqtuhQVjCwrfdPK4ZHUXi9bZJXck5Pc7zKBS+GzofT/HyuUoj
v9DExREFJCZwP1jKs4zVcSbTFxi9+AGx1IURmwq6f5IH1blb+3eikJBAkld2jAsD6ZKIVRJQI1Na
nNtyqbIx7cs7CK00fhdLF0a0dE3q1rTmvAdd9LgmzQrWxVMgg7o0YpSGXMhC6HNcJk9xGB4myB/8
/ZC51C0vh89vSxoW2pE14CbPVoz/k0H/YSfMbwq6MGI7Q6kz0Fqf0fVvkgAZzcSufuql1GURbakb
BskZfVa4k2SbxfNYq0q/BISrLlcwbGeBXYITK4Ov1YiMDyt6zw3aVZdTow02tY/BKdr0J6qaMzOT
X6LAZRG1KWD/1eAqP/ZDCdt1/dDZKPZCKFEh8udMGYLNxEU6F+clGJ7CGoan5dD6PaVSFzyENwBE
4VirzjUt1uPU1qhuV7vfdccFD6NaMQWpKbx2Ei1vktFsB2trv1yBix7WEcTDAmRjz9YE601DZZrR
3bzzWp0ueriPbbqvWEUnZK3GB57u+9H21O+JmboCa1uTLmYqSHoad/jBWjzM3IdW+ImSUFdizRYb
igKhCHXqYah1aEoeZVMxB34brgtM1U1PqgUs/2kgojoMZD+uXUH8YiiXCtxUMpAk3tJT0MDIvWTJ
V96Ofsr31OUChx5mShBsTU86iIonGURfg3js/Gajy0ulIzFdGm7JKS7Kd7KJlhvD92sGvC9nwivh
n8tLpYXpUSUo41OQNOw2gZHcCQRVd4QU/uw3rC421bUkqNYijE/jOpEj6ej2Xqy9+Pj35fQvhPDa
L4j/3MOife8iGLEmpz4ZaPKVkSR5txgRZsWuCfTjy+YQR+B7505Wb2AICyWdgWzvtoLNb0dogv4Y
UbtvbhlHIYY0Jrrl5bD8k1AZPjMEq7fQZwo/ECuquznexWFCMd+DgJ0k+A3IiP79R1w4sV1ehxcz
YXNX8ROPbPsErjR6HJo49XufpS4AhlJKoDMy5ie2yM9d0LyDXbRfQODSXiTAlHmJZU6BgVr/nnbr
QcXiWqR+aXY6iYQ6FWCKu5WfOkBHcWa7eD/QuCf/ED3XfoGBKxY3Ug4RpHXiSFao7Us6pdtNYopr
abmXJNNrs9PJxDchZOhqSACdNN7E/6k6tT6U2DzVoZvEEB1C2DUYZDDptVKCl1n/yv9z2Sw8fk5z
s3f8tIhUHBsMyl0RBdURgtL6tkaY8v3KjH3JK772jxxyIyR7NZYL3oeomcj8rmFp2R/avibH1PT2
0KBgNNsi3rxTlofsCHE/WmWGNBNGcOhRWC52VZ1pz9lDXJXsk+arel9Vm3gL9GtoMtbNEdajDUFu
7Aue/yAW/hLUvk1DUzyXY6DuSjMs7w3fkoep7mELEqo6PiNt8GEvmbppiqa6s7PaepOl0UzuBNzp
7rooqD+YqAnyxsTjkvEkKrPG6OGTolBPvNI5F/rGyTjWkIM1upP7qZ5qQO+kXm8Sfc237tIIu/td
P/fIXVTxqcSqvmN6KG+5Zc2Nrfr2n0Fv5ZXA819647URdq4RxTaUXS1aHA0oJQsfWrt00GYAL5Et
UIu5AeNUf4q7ofserh2/qWjxk9CKZcRuJtN4CLkbii29giVc2CD/Q/OwjlQK3PBpaPYfA+mTTFp0
rddwuUBP0DXbZllPT2yKv642M8N4ZV+/MFYuzxMFqipjg+A9DGpY6dW6P4ThAlexnaWHPhR+6quU
vHTbbzc+aFrHmsiOYqiq6BDI8a5OPHlt+h/6D24VqBJLyAlrKfkFF2t526Ow8H9/7/yX/eK1WeZs
8dO0EaUnwk7cCPExCcf1FJWxzVmZNDeDUs3t0qbbKWHpcvf3/3hhLrmCg304b/FcdexUIv16Ypiq
R8jfSb8rlas4SIpuK/bRslMnWH/SdU2yXhPxzu/bnVeerYmjcONRdKr3ta6zvkFEopaUfvh785H4
9+HvlfFwYT8kvFujkTI+NWFcKHYoSpTy9IcmjAJGM1GkKvxnX+Z4+KGRxxZ1Vu7lupuMlksQ2kyn
lMPccYetb9lmUCGry/iNwuPibA79QKa5gIR1nOLZbm+GjVQHGH4Y9nH8dwlm44pn1F9q6oRaMzwj
TPtTGVdcfVftXiE1tSrU+MOAfLdl/UT1Ym76TdA7hYLX4GYIGxwW6zzpe7vESXpTRChGG2XX3+EZ
P6fVVkI1rob27tzWPDwwW/DjwhODO2SBA1iM0OG/h3ckz00ZTW+JDiU7hrsulmySVXGL2rZfSgf7
DzmDRTPTWGZdKMZPMlnlUwMDoy8WFtXPXVGHt0WCAtZll7b8tQ1b32RmjY187mHl9dmmaRjcFQ03
5jmZBkyPbED0ZzHJdRlkVUS6Z6Gr/jjYsMws6usOaqtgYNxP3OKuG3W5JrqAaG7XZlVs3rXVznKB
34DavmJcD2Yg8hgHVXmoysm+TfoVSnq075LbFsP5JtRhPD8JI9fmIHnNn1HOK58DeODdm8mSIJtQ
tnmodhRv3e/VStt3wLEhp11Y8Tko+y5LExVT2F3QD0zp8Ltk9Fe8Vc2pLXX/EU6Bqsk0M6E+gB+r
jiC4+dG2w3Ds2TjdlqkagIDoQCKZnDRIlM/D/zm6juW4dS34RawCCSJwyzBBWbIsW3fDkmUJAANA
kGD8+td+W8sjzQwRzunu0z28DVOXwK6h0zCkHHWWzJdVI0z8MYs2iPCRaeDXSzPWG/3p3eBFFTmL
18872/7h0Klti0Xw/uINj694AA7v0jYQ11+HVckIKQhAf0Ju4KLWvNVKrsmtmNps1xWOTdeEIrKd
tHexxEtzatxSHKMiT6ZXJEVQpk1OtXI9bE/nNZ2jMkyrU9fQdkY/2m0eTwbr/a7bYVY302GCG5kY
RGknQ3OGpsSWtuvH4Vm0siMnNnlBTjZLKD81bMvGuhz6A5hADhDdDY9WRLO8Z772+s16z8mjk/ER
eF6jciSF1bb1Ld6J76IzwMPksIWxoJJueGrn7pQgLWo8JRHMST+WsJjjKaotLDwMZPvD72TZ2xUm
To4mq88B2hwLAjOWxd4lCeno3QZiynyaQ8XmLjYT/muP74Q9w3CERPmOh8FO2jDLT3QaM3lZbT3K
wpIaArN8IDA8KZZpz+Q93PEz9S6gjR1PULpT+ygdXlAevYuUzdctDfUzxvUFPUHszdeT9kNqvlpu
J3B5aM4W9ThQLMSznJeF3zg3NDDkGnoDvGFQM1juAC/Q5amVs6qaMapB6nrlF5FP2bryXx2ldHj3
O1z+nmXaM1QsBLnxj+kcD/Ry2FRs3wgHjJZnGEkaj9nbLVJX2k9YsrFuGn0NXA/hi2ZjQ+8lQST0
eztmm7xgwsZEP1WfDigg3SQ2CUVGQ9NCinWo3/AqOz8NniEOL19pJO2DEWSaz03Y+Vyl/UTsayfS
bb4XMdb1rZj7SFQ+4fvwi4NfY+g0O411DEeD7Dy0c+bvD6qCvmRN0/vf5JAJspbTYVJxsYyezCqH
nxLlV9GEYP+OdfNvnsRhquTcxB1zl27rd3U7QHIZX7jOULlDx711x3XL+mVVRcsYEnMC2dJ/p+uM
cJtfyGZ04TTMfqB3CU6jnVXOuLq5aQ1Gqn4tKeftz57bjCe5tSsis/KkOyDb6XBW9NcNn6l5HjF7
5Ko6qyd2bWzNundEyE3iRsMR8GRGzbpzt+L/Y170cHXFdyv9c53ATajLm7hN3AVlDNIuS2YX0l1I
1pjNno5MYvp17/BgHiKegg2EGejc8zMuIswNxJkx4bq6ebVfAoaM/JK4IUG60dK3Kp9GPo7lMLVd
/PcYl2g+94hr2Jp8HMWy51yzqFRTjPzOgvTOzx8uERt5sp1tLVymUxhmRehjiFeAqThgpKnLGnLk
R+xwQWWsN/Ufxc0avQgfx/ON9Vxv57TvhLyL23iRn41DrsnP0CZIJWpgYFr/pvG4Jve9SH14SRss
0u8liRZx1aBvPUGcAyq+PylJwnihSLwgt5NdNpszKP79l1iWZdc5XeCF+EskZopPzkA2fd8Gwre7
1VM0R3m3KNl+zGGuswcZd5N+37ARFp2nYp3qn3I3dXRq6jXhp0Tsm7ozGCCICk/3mOmyBxR4C9+b
NTq34+zZ7QoW23wAO0o6j+kleM5PZY2MLeAsBJcJ+YRpGTEl/lDftuW/zTHtRZ2CClrzxCYjERX4
LdbemQQOzaY4lOLL36P3U/vRWNaEj3CYSKA9Q3rIT+lkq1+pg0rka+4M3V05yojP7MQNBZ5UhTDE
8q7VOGWfE+SSTfrSE6LlWrgkBH+Ztd+ougxZbfavHnJ1XA+G0bSu9sNlvUH2CR/YlvOjN4yXQhvC
0jwkQ7TcJdKbOrfIPRW4bet6Gsacj2FkcQVdAJdTqallLj2LeQnz+2TIurEzkn2NWfI9hVLuv2Zm
PuwFnxeQ5f1eYxAsl7tVC8+5jRG8gTEgs50RIeim9lxTzlVcGp7JyN4Anp/pc7L0yOIo6JZx/9H0
dh4G5LnH2tw4Hajbi9TEXX/knVxFi9mlZTh4KZdghS4ycJLk3NgItjd51NOGXQ84bLcXEdl4+WZk
4OK8JiYazhrQkyzZwUdk4oq+QcG0mUkzc4qdqFUHUgZ5fhVvlmM/d3xtk/eo1naqtlmm380hbPwl
+oW2l2GDt0ZI0qToAizxk2hjJOdt3KRnGN4qeZuphGzw3GJy2y/siOmNxKz5jvt67dtTPUYL+Wlp
q46KZ1HNmrNKthZpW1O0xJ+yT8gFk99pc5awFG0qZc3EliJbYKh2bzSJEySc7tvUFUDpEqiJ/Fo/
qV5Z+SPul8VjAILu12geLRz1Z150w0yym8WocM5QRo3/gcaFcA0fmU7yOrbZ6rNc2y0TlaQSyqf8
wAS7va6oLHFqmMbMebZhqkJCg2V9jqpqTe15b0OSvMSIuVXRiQrit5ueO9M8R/HE4tuUJQnKNWxd
JLFhFNBm+o+KqB8v0oibWKbuqhOkuOCEzdz7OmTRfOunozVlI/ZEXlk8jRI/m2w0Ib8FPop/EK2O
+Ytj0ZG+QWXN6e8w4uZ6hMivT17q4SDtFWk2WIAc+gQQG6FhoT/DNtrjncg2PeYLnt/WPh+cwZpy
6s1fkE64DJv6uCg44X0LMel5ytfFLsMT5bWd78Sg9+aRYiyJPe4bwN0fO4UM9wKdYm90vnSa0VvR
0X0/YXp+cl9ZHEfs1KlA5Hs6i3n9wWYIvX/Uqh/rzwbvFfVOK8Sh/6uDgLs1BMOH5o9HnzUOo5Nd
Fwg+GeE216QzGK6Y0h37d5yWLS6A2Jo9dyQV6iqBb5+azUHxlNfLYM5Ju4gJZ8XWNo81n1WEihIx
7p5D1mCyHpKRapESnrFIZYMdX0FMP0Y/ZufNsFYgJmo2XP7lmZ0zIXFVB1HLTBcjYiUoirODib+1
xWSnLzgCj8gDX1Zmrsl2MJcn67Kdjz5tfoimV/DDbQX6uJNrXGpkvhLE4t2ncrSDzttG9v4hqdvO
xfnM4dOK+zkakwkPLlLNcd9PsZ5d0Qz7nuPfI4irOqbn5wkXBI4/CGnrccvVZGxJ93Eb/rJ6j56R
OYTuvSdiurUo08OBEy0ZD+B1aaResWrjNBfNwNcrsiHcmGOUbCcP8MmVIGPrjGXqjsO3LUXJsCBy
pMIv7i7thk38qsWQrdu9z+LBP60O2WNlN3cdeUahYAhGKds9qFPUEy5eZsSf8ZMd+Syfx2zQ63ma
RX2XyoCx4YypM0ou1WL0hLRZf4YEm8aPB8pAxL0nWFeuGjFjPPnrwhwbPCrqf/iejpcIeYONX76n
tQnizxo3ydvKE/mF5hSH2Snbe8fzJam3uRzSkf3d4aZTGFCJpzCRZK+LUdYqtQUOH7rsVbNigMef
0xlIhr8qeO/6Cg1+1soynZH296qRzriGEoxs8KqM0kNSc0rnMZmfWDatyRN8R6N341cJuYxCZyAL
ulvTyjd0xjLczu0AuzeYBcFGVBRNNHIEOfWAVlNW6tQGmyM5KtzrjZKPiSIcbYBHetQkdZksQxSL
vG8wCfAbKbbRWkZ0s3MLd+i1Xu79tjbw1gg1KtkZdBfpkmraVD38h6RKuVYtdgR7kfgQ803mxcq6
ApRPKBs/7HOOZBCHhKiI/3MZs0HHCdrdoVs+HGVxfN7lP/OUQmzRGL3hkO35iN41avfq0HCwWBFY
nWwpyz3y8uYzbzXT9/s2UnpZYRg5w2PaKqvzoHrQLdMBZoL9gBFLO971Fh4N2RW2fbhJa0KRpwWT
/zwAI7jh3T+DyZQMcSXXmZWWKpqUY0u2d7PK6CwAXT3aeY+iMkKk1RnYO/3ymKoeTqHxzT3WCr9F
/EMGEirsURGWgV57ui+vzcbdj1mwFvEQIzCN0gLIDHkMtmjPCWYLXfbK03QDDWGHL9pMdAW0DsmJ
H7cj31TGn+WCFgslyVDEMdrCs8FJCynakWKEb22fJjrihN/qg94Y14+32F0TsnrgegKgOzuurSR9
wcMRUH2vy4WRgAJlG+HJvMu+gIp6PDfDosqYHdNlouxf8Fi93jQGB5SMF1cMvWP3cQzAJtZDg4IN
wjiZ1uMtEjBIJaYxzn3XtIVM6FrAns6dlyUd3qdlwqHluqRsahFXvMaxG/VW5FSuv8aQtWjLUhRO
AS330U2k0g3OjDkRR9EGeNZLB9fJnQLwgG/0G9VLwJKD8B0HRV1FwE8SfAdRfQotGdExuXDdo+0T
PoocVaNCw9YLvB/j2q2It6nG94/U56no2+BvYUSeoAtI52/vefxz6HB8pCZa3js3rYVPR/4Ep63m
Z0Ob+gpfvPqmkd7iPPETUqI8L/omVtVu6IFClPeqgmocZZPOfHTBpPFc7r5BSce5Df/Ne4OAthry
6QY6kVdMjYFt4lSdJPxlL+2AIhDCu+1ICxb19S26atR20B6dofHit4nI3JAzHA1n5RYOK1RKAwKg
61T2t3Zm25/UjyiA0dymT4hQMmj/xTZ8QTxJLlMa7S8pBj/PTomlxcgD3O4RJM1K1XhSddQPn3ZZ
5e3M+fRDIeEAKz8xIFM4kGSNxXDyTG3QQA3phTWqr46MYqGPvb10ZtwR/5aF9dQjSE7nxNf6S3W9
eWwyqn67teV5skR9X1Edu7fO1tt+avtm4jeGuPZk+sDnMk47+4MpNTwPacc+6ngw37DeiuACxFGY
ZVL+PJA6TO8pl/pxQdL5dU10FuUbnCdKDKajBtjb2Z0NSKCPgHPQX/gBmKtstKrPDathTpcOHdEF
QsT2S53FSleORNGaC9I2cTk4pJbmclr2EdBRM9uyxfVVIXBsj9+nfsO9nJtuJ7dxKo7wlrCwituM
LZGpOvQxU4VuHQbx05HpB3oIdU9j3s7w2RQdQKR+/yRk79859Ab3PBLdgWeHFhFt5QI8AfdkVAUh
xx/hSBzNx5lO3XdtmnYoCGooJAMmG4ekNMD1GYFZ05OKUWKGo5lv9jmBOZONpVcPYMOG9uFA+auq
NqTqMU0ym5WHgt0q3j3qi0Liqv/gfBNX6PzcKeHR+F0HMh7APNf6BtpeLXJEZWSswOpoVNERGE0V
CUTnj1Ss2Ebr8s9zSsQMJgDdGK3I9NsYMqNGkWWymCcx9JjjbKi/dgK3X9X31MMqPBkMKsiePevE
T/w+GoP8S4SxuuBwIUKPB7/ZdzKkAqsYDACpIIhBmSLwVF3VyT38hxpv+gWHrvrL+ZGyPJaRQurg
mqI01rNdoAbf0GUW+5ItMzbLRH4bt84POBTij9Hr9WsELfe0SgwP5oS0WJPReoT7dc34zaqV/uRd
YH9QsolflvQCPZmyS3S7r9p9IxKER3kypHtTKtRJD8sx6aNIN5rdxmpKcJiHKXlpkYQ65ATrX+fH
0qnbBBWILnxjk+lUb9NhT2pKF3flsetvfPwPAhH4Y1mOX2ED6s4eoEbndVdQTEKIXzBUTrtSsRlC
4wRDBqyYV9jFPQRGWtgVIResPZ6mTeBkkynOv6fjmOvo94aq7oaNW6jaWWMM8yAbEFeZhTarIPAI
P5KhgaM9STfJ8prWKns+wLVegHigN8OhSGoAQ7Jzdz4Q4gth9wjKXI/zQjvPk19aDdnjkWzu1cUG
HfghQj0WqdDAPoJHevyM62Cb/I8O+ZCfITTzZSNySqto7+0LhWP0f5HrxdmNMpjb2VOUfwgmbKfL
vhrzhqw/upQE/ezz6pX6ao62ay+Q2B1zMW6A9k68x9gmBiK6/r2DHPoRw1f2YRCY2qlq5vRYAbPg
S2HRg6gbBVR+vuAV2U0CiZE9UxHzpkz56PCciPGq2CQZh4pzaIwLTYRGzwHNRyjDmNLnbN3xQPG7
tc+Ftscj6aFdzh0ui/q00Q1XlkudtLeratYPw6ZpzP3egc/gPpVnko4BAMq+owhPpxUq5MW0qwA4
q3SpYZ57VIZuyt2Yo8NObSHVSK743hSvGPISriYDw7faEJNrgq/uI5pXQO8dCpP7jGIy4VSTYdqv
om1derVZKn6Ps1vaJ8EN3LLn9rDYELjZuL8CPNBtNQoAZJcj2hZepHMvb2u97Zgs8QLXkOXLEj+i
9toDuoQl6EIuGzFo4ZplLRGN8+/+TWqXZRcVVPsrNUQPz1mIdfQs9jjZCxTobjtHiNIJp3YX8dO8
2OajDQcaaWZ2wJmwdGnBrcRp/NlpgQqESjapKg4DRNhkHOmMAOCUBfS0C9lK4414HJpo+TOG2dAL
a11WocMDsILRnqHL8cC6D7Y0tBTH3CCMVO6LLi1HZTCiMXMnma36PGLcUuStYdHnsQhxD0RC8vNO
/X795zHYfNJhJC/LqHr0QmPd3w0EyYpPQlNyBQT5pLuVPsbwDbyJ0Xbb3O0Os5VjUguAjbbX9Gyn
DZJVa2b1PmTd3uQkpssVuatNWiRmU+cjWTVa5qNnFfHTiALfrXdD2qTo0tfN+pJtTJFzJOLhlx+m
JCtR9Y4O2nU3D2cknbS4kmc0ZvnQJrJyACqzvHdxI16WVA/3SIJqQj6hsuwRstKHF21h+IDTZe3P
Lu6Ov5rOYIU7na3pw5AsY6iyDOO+N8zj6AfKK1FdMIPYedRPEYo1kngYjuSBmVSXGz/cUkHmmTWX
lhPJC6CjtD/BjqlfS0u4yYpVYZCfTysH57Hz3eUcGaZLHpMVJypNbfbAZLQVUSrN50bbdkGPYchy
asjoBAz8NtQ8ZFcnDgfVBlkulAJpHgZFcqVdH66HHXZfWrdrmXcd7ObK3kPCVv0zXb7CyZE/Ardm
ZdNR9SDrFOskMeKNhwR4lUSbm8P6ou7fVBQmlrdb1qHUa7J4LDaXNm3JQDf++ygQgeRrNiufrzEN
Z2rtQfJ+ol21Mda/17MOCLOd0fTrqQfPsmTjyzy6/T9GZobJ+h4EQrGOKLmr2RicBBiNlORJq42/
dsfRwoOrHtqXqF329MHLbtvRrK8w+nCgJpCcWkcb0FFIlIezgyMuLbDxhM2noTZRDiptf3HK73MJ
TB/3QDID/8sDMhbDlahOfKhMt/b7oMPa5GgvgRaQweFLsrA0va1H2iSFtamFHrfW0fHkuarb8+ii
xaNCDtkdtPrhqZ5hnlZxa6QsDURrodxE1h7FWHv1smGyYyl2eCy8glkbv4ZY7LJCLdVcWBc3Z9zz
uJmU72964GIYckLX+I9ZWPSjWbGmYFa3d+xW+1VPN7tBqg4INeAMl1ll/VZ1zd59eIDdlXKI01hT
vrzTPt7/7mhsbgDAY9XRfXuFexNmBTsM68hTW/v0cUZrc8XWMmu509R3hR0xsITuphMU1kU0ml5j
lwZ+5r3rhus/ifxegBxYH2wKXcAtCCyb/bdvRww2bkT1jQNj7L+GYdw/x0Mn6rSSJX5tFNgxZXx8
hXKB385rXMMLcmDTeTtqgwodZMxX4CNWgZJbDPkMHQSIYe7R99Yw1WQcwN+CWZFXua6PSc3Ssmdp
u1xQILi8SXZEJsc+/M3cNi33MMa0SWW5Om7blCdX6el4F9aenTWR8IkFLKcZMF+Bhgjuq9vV4UED
IHUxWlAx4YJDNWemvN/SEbAD4NKiMxiUOENen/zV8PuP8iUCORNMs3wjSDo2OOqXNnfK1G975zeB
5TUJV6poXHDwrD7cs2gz332aoQhmDREsB5kJlkUos94PwXp3cUG2P7ZIg+TE0NjPDVcbLuPpMAAw
txREsJf2pu6z+GWPqPtrdUSqZUhcFRNwZQ3OGBx0FJUhlVpUNCHq5hhme1op/nxMgj5NxgHzy1pc
Mj1IntwKqU+AhRHjtorF+HIGsvbSthk6MXUgg6obSX0/GIeSd2m38LE0rS/rkTHcKlHX54NMjlNt
4PAHzkrVyLvNkssq7PImtnlGQDZMzHNMnIj7tRfDhe5IaAS3Y/gjOjDw3SDNCtuxESBArej71Jnl
FHqlnqEckGXgYi23ga2/5mjaywSU84sXUffYM7jDAuZ0Fy3q6A27HXJRIqFpBxoWn+d6JNU6AUDA
XajOHZ1b7CBToy2RSiRF3xvsy/6wKOF2zHvwVX/Escf4JZMOrZuZH8Yeek9Zo+4tYlBbl2QCBkBG
Ze5napMckOiGljPALHEb0zFHfp4pEV9Ey733LwtUIWVCMUrFNsEuvau3S4rcEpwi+36HZmM/bdgR
TwuLzAWSJHbtun+Bx1F/nOE60t2FjmUVDM8/LUbZCrwUQ1nDWMMd37Vwxdyd2UuXbdlT2zDythqX
lCAmySNA3e5hMH38icVOyyPVrqB0qetycwQsh0pU7qgmSEs/6qpul+aDKmCGtCcKeSSxLoU6Jpzi
UfQBuVkNQNN8IFmuP/O1lqdFQo+FdZH+FRg9nHV1UMCDZQM/42ctTDgBkQYtWm9bSUcxn0XYRZSb
evkDqz1AM818XL1L/6Lg/vJq5S8Y04WXLWwFHrYGnNUKnP6VKCLOoH2T0kRbdpXZGD1Mq//ggxuq
1muwK6rOTukEag8tSIPbshHpK5CF6QzQqr1BFL0+QXTocZHvzVeSBncBDsmfuzG8TqIzbx3haVfM
qAEwoTTVsGdr29tggnyJOyPKYwQecYp41uetHrMkd27v8z0IUtY2/sRc2YTvc2HlkY099Ct656Ky
mNodCyhZbJ6tbFkLDfWExmWP0YXSt5A1+Q059Ig4eE8auIh96NXSDU6hglieVkq4qJj1gcSC8xpm
XIQtj8DHPPm9Iequn6eERqedY7QKqFQI6mDYAD1bfi1HttkLyrZ9+wEotXEgq/YxzX7qaUk/Wbs7
/YiIceErh+DL8RtZpkdo821t2VDqSfvk/sgOGT6k8cTd4OvGuDpLoCQAzT0O+jHxLad3x9i3ZaqW
Pvm10/jwNwkSIEE30rBq/5JhpGzEtbfEuCVJ5+P1ZzaP2n/JaOV+zy089UfIefEDVBswvFzzAHWO
Lua0UcB09zj7bw4dauhUSPUA+rONq3Gx9f+nEZsqESG86nU2fb5OcoyqevHNXgDUFSgt0wDpOG7E
0OP3ssEl+mP3bQrOq0bWVPdgVO3f0FAOqJE6HDd9YbpjfyMbpoufMyNXfYKxVUyKrPPDPUCVBHKG
tm6H7wXqPfs6NGy3L3HSbGORGVz8W4mp9RFxhdiszZ2bBt8XWQyHTfSdoLHSHNeytY82hAPftDqA
1ubtDsC66NZ4BNVAkf9hb7KMpojZgoex+h0it8tHVFvEvO0rO4b8mGEF/2asx2JKElBPcUX3NXkH
8SrjpxYgi/rWsP/7ngWU2LCYg1DdlAsjEt2sA8JwRYRETJESro/oCaVPUNUkdfSarVgl8L9NW+0J
hAlGtDUcjhmDz3E0G3uSIRjgxoEtW9oXUst5+xE0yJnSTFA9ITkQmQM7tLQubD1oX1KT+TteByj4
KvB5DtGIW6fVnCMPGtIH3PthrLIa0e6/WxbZ9SsDpCQTGOeNG0yVkxlerlvhca0DU8b1ZED+Tdug
ftEmAiMOfxAqo2s/6En2ZTNAbnbTJZActSDjs1DfZzvr4wv0PuN+ncZo6l0ppl52D9M2btlZ6EYO
/rqKWKEsUpIf/6XL3KtiJRTTssrOYJrKvocL7k8NaIs+bzPZB19uk5h5DbMMOGXDNzU+2ENkUOeC
tE6g0CApvqElZzUEA0MeRWq7m2IqaH+LnhTdbm4TmKX9ZTtjbDrRhZsD8h/tAFncYrBXufG0mQUY
2EwU7+49+LDuEwSWPX5NOLDYdxMHAmKSm2415EIwBpr2qBUEtHLgtlp89jIkvZFxdcTcWvROOkQB
DqZHHAFtOPd4mKq74jxBA3ex1iXHb6IWMZR0CtK0LyAL9tU9SJKInpRwH/HHHx4rvn10SN1uwXDv
vPuzARGY/clQqvRpkGbzQzEl7PD36gCBnY9ogkm5AR7oz8e/2fmX4aAoTaF3Cr4AH6rQGcFOkmAo
tMF8Qg7nxOQbeH8rKuy+Ti6lDPt4D1V6Z+9jhtbMnXCXCtnl9czQn+wU5wS+6b4b/mAzN+k9CYnx
uV/pmp7iJmjs/tZTXSzxJOE/ErJvpYn5WFD/bAE8l2ZyKloKeYE6D6k6upeaT7iuD9KPTzhMeHMF
udWzH600c/24km4J99EAdeoNjCrCKa6nsS+hWWcVTMEZapPFy786a9os32jjsUUVygqUjD5Ebz3O
bFfh83dzZSCN7jA/L2kVc3LMD3UKQOeDqYMP/0Hxlfz1dDskoAUQqIC1V5neMZDU6DlAbdBzzUcI
rmKXdS9yMFnU5xtHmmO5dCQZYSeQdr81RDbzY4b2Yi9AjAp/r52R5rRT7N9qyEAC53TejiEpPFzT
2dvqwkqrLCbblKN/OB5359bD5QsGPI6iaYC/PkVQvbATKOalzxu6sx0FyeZvfeLnraiR6asv8IxD
CDbRe9Tm2DyY5nTJ9uJVtKa/yMrJ9kGsTOJyn9GQAxxd9rctiZcRxTFsG9+XOHPnsEKxRhUX14wG
wH4M2tIiaTuGUNWEYCsByGiw0Y0Agp0lnBUZ7rGjdA4qgJwdWoSLxQJIXuuWASUauqgrfN10T1Mq
PX+cUO2iaNFh3sAWNv1N2xpxXJHxNF4hX+efLNuIriDYIL8TLpYfCk8W1oOr3+HZ2nOoQQUZX0Zo
BMRfDmz+T11jt1zgyr/aEj4IQAYFQSl4FWDf0xuIEpbn1KQ7QP7eyjqfGVke1jZq2tum1Q7VBu3n
j3TI/sfZeSxJqgTb9oswQwViCpmkqMosLSdYS7SKAAL4+rfyDvspszM7Zt2nuqoSItx9r73dWa7m
EvbfaHnL7yb1myoO+zR3o25yXVS9DJ+IAb0a6zCdg7icy7zh4hD+kTEj/zlRCSM18WFlUbEZ9aWv
A2/fZs18EIG/lLuh0IwhzNuL3Nkhasjay+9cjyz+VMjp3BVzn/mMQu3q3VZz96dGKPxNAnK3vWws
rfleDWwHT2VdDemdlJVBxvBqzGGSopDLPeDk1u/CVjUUJtrJ2yuLHDSPbcEQJcHzVRrPHnwHZq+t
kj+R5G6c8W1cr6Jl6SYm+kveI9lVmSlTlJisdGJdTBBwYnXCLgqswKm4UIWZPjDAxesVwbtW6q81
sp5nn4OyUGyZ4RRWu1asjXUwemnYn2aXdsM7b5Wvb/4HBlx6MKv6IWSMLSM+uMb/o8K++llY3WDx
DG1TnpDD2Xt3MGRc1YXC9+WF1eDHm2HZRwClUuGtZLAwqq5/mj17YLgpQRWKx8zu3OyZQZX3zAi2
yn57ip7CnMr5syO78QmL6dLGlsf5gGVqUpz9xlQbzxln15ObLpkf+/4sgr235BXYqT8YbnGn696p
Pyq3bzkus9wQR7aQLf4xDBgZJb7HeCSB8GKXa2ZqEJVmDfDuiGyA8fHr0lxfBv50kZFeO5dzyXfb
YFX7YpbEbThZNtivzcJwdznUdrM5uwrj3mM2dma4d6GSeK62RjdxvoYr41lWCACuRATD+91DvlZ5
+l2LumQDcq3nNIi9Pg3ciCHSNuydwfPFJcgojR+aSstT0xWOiwgtB86lqQzVeQxW/dqrbcgjQ9gq
j8KhQXXokDgPzTplJ7/hpD/O66R0xNjUKxA4OIfu+lVt9h34qFm9dNxKQO2tu/LjZT2Dyk+xTZ27
12Hv8m3MepY7vRX8FF5BAqo3pe1LuGj/1WRtz4c98CTHo6VN4+/KEg/+W7TpH3t05Hdgzn6XLChY
M+vN+yXb1xuj49igLPN+2Zx9rHWf2IxqPAfaE9t+bnI1vLs4+42kJtsk/c2yY8//2HoxP8nMru8M
Sp1n1QcDDEol+bzqVKxoDBPbVU3DLRWDY39VPPVT3Q75ozu0tfkwW3Co93XKqvq+gWjh5mzXa29Q
VkFnl1V1HcYcTQXyE8NVk9f1XvhGTg5APW4CtdzKnNcWbu7UWaOXPbaNzGNNlxD1NNNzpIUXHmUL
3zm3xvDpmLUKozqz84feInrnUXAq5rutHLsvOpMMAGBwqbo6hjjtpWpqWe/bTuMwGsuqzGMzcBcO
sdYOiYVxFpszKsi3L2+1uhhsWbFwiAVpj7VSZvbUzKXsXgK/y8uTzOvhVvvzqkTb6jBeWmdHPC/e
WMBe2wB+h5zqvxkjnyU3sC/MKl/oSMJuP0h7vrp2Ky5Znw6nkHoB0CI0bOcZomVxdzRbSr1vtQ1e
6WuvqV+LPjXbfZEtEDsWGgwTQZ2q7Go6oflQWWYrUBgqVSWZTpvg2PazKO6B+EoGxPMwpn+RFMrx
awjrvntNnQ1ViEJq5BPYGnVJGci6CQz8GDB6nCf+UI3dcJCA8jkXERrTMezGWZ9qyN7ncrIrO+nt
Pq13SMNr9mhtKVJ3bgBjXhvEMAJmGovePHI629TPmzHx2PdVNo64JLj5xAWBmx+iLWxAxZK3Cqe8
UF7Upts4XBwi85ujW235hsAywnIyI98OqjOapIbxOQ2aoyIq8VvMMYXqeFWGms4yIJKn7brsKfRV
dx5n2xui0PCggYwVekqitYi9yKVzydC/4m4yXH03yNRxPqkoVi/2DbdzTu4mtr9lz1v0qre6uNSL
PXwrLCcZyz30nMW063q9jGPowVdwdYwxQizkH9tGrfJuQh3S+2Yw1EmTcsi3OXT+o0hvUbjG5EzX
lXVtP2Xo9Qe2QZn4k0ZnMY8g/EImod580gU3iuS4vU15zswy2eZipvl2cC2VzX+CUAg/dmdttfFU
jO0JDEE+D53h5tSbq7uGO9FxdcVgYDp/nKcNCoE3caRV882/oBNN3IydXe35xwcXuWHwnDtnMPrw
pJpB1jvsYJkXpxU9+C+e6uk729ZxD+eFHcH10k7ue6uht3frxp4TO1M9BaGxPIhhDpIyK9nEM08T
kWCjxWG16wZzPAyb6n5TYVX7WVT6XrhWk+CYnHYL5d39lDHX7PAcfOuwK3kg+4ogpK3vdq4am0er
ZC3noWaPywPSSHPMraV5GIzC2XOW2WiOyzonklooKsMtPIq+XB/5LY/TnpKw7qFJPHOM6XChS50+
S6YMveCp57KRfIBW6L6YSz7fuWE/7UAqCHNdsglY1ZUhRHdX+ZKx4Ka5L5Ry0UQ6eXHFln2J3l3s
t1Jao+UeNC4i+1PKsmDpQKnre1uZ4sXOveAjhXxjd6bg5YoCA5HYx7yqItmU9h8WgllbZIazvuSi
08faqYBgmg2BtpW3sQHp6XcEqAcZv3vp/HK6yusSxFW8A8jbdRPPLdH0p2yDn2gsO+uPZipCh5LA
JrHKzNx7PjHKgEWmgFWVNZBrbLrXNCgYkXq9a4yJwJ3zsOTreOGLfIJtEWxCEMH2gvcQU2sVyMqK
03wyj5uANtpndWV0sYSX20hl4q4INpWdMm0sUU/7dQQfVy9dJZ2UmZI3r89+0DJo2Ejm66JK+sZ6
BZiFC6foM9682UEO13K+3fVbd7BsEYwHhK512bdcieYf05xuWxognaqYwQSMoXacetuN9LnrA3Nh
YDUOlkH0e2OzGk3atMVdsWHs6Q6L2brGbkAdzZ8Rlwp1PxkhjUWEuDdQWJZmaITntMxTCexT0x2F
EEfizh8nFNKVC/rIMQiYNbZ9SoOpu/mRft79EfbKw3LkzvkS1YabvXvAbWfTN4ZHQZqXu3c32VlX
ys0p3VkdiPyHWVQGY0HTCPa+XqiWeWiD48AzQd1GgZ3HgvYRWcxahm2HqWtao8b3Ovm4tTpPGeYt
1sDkW2UpRAds7QuVyjzx/xYZloy6a1+JKfWNs+7p+PYqtIY31+2WHQdK9sr+CEpbgvUKyu9iC714
aJGk8ghOm4OAcSKnuIkIcCUdj6ILVX7e8xlbP0wak30+uUIkXJWwChnYEJpXRSUdSV1BnugVwvYy
U7B6Mbcp22gJox/KxAICWR+taVAWognrb5LbOczeG2RJM4hEDcUQ4yWx8n22lZ73qBe84VHv9Yv3
EDbC3x4A+XJ9gou4bS4weasuJa9qc559odzjmvUFvZ+5aPcQdqmV/7GxHJAXyDYpiiEEVx2ZVRp8
hV3geo+B1SmXl9rIbZxGXZ3tvNxcpnha0sqLRw6FNpb9iM0kGmDfhqd15O7l6M9qIKyYtEazjRUX
CGLElI7QnPHqANveh9MgBRAtw2zjjb87u6cF23E0mU5w38iuSy+WdOp0r9sle3emNv+BPYxxt5sL
7e+kXAXj29B1g+kdNdZt7xrtI/owpgTbBGcd4LKdQSW9SQcdzVimbOaqMAC7CjqeYZFSbzamnT5p
lF+Yhzbw5z9Z3odJ7m2qP44O/UKU4aRIfKjPDHVmmq5DN05Nss1rIJ/bbaoMoJciY1EEG0Zlvp/D
tvplIOKra5tngdq7brgePN/Qa6S7Ojei8uYyoF5usmRNiwLzCGbl2Fu84Decmfs8pH1xn3c+CmiQ
23S2gS6ATbZtXBNJKbHEuGTM/hXdll+9kfkmU3jinssoq1k6dpy6vkmvjrGZN7fn2DoA5Sa02MUl
oLD96rQqHtq29ddoWj3xKnptOPToZlDe2wLX5EUrxIk/WeXj89ra3H+RN4wLgQ4N+ewy0W4SuxQb
cpSxbBceJItKutLbUSmRPtYbaOVLQ8P+6HLpwhDgq9ulQi3bvV0WlZ8EyNzfFFtk6tktp2gRwTlv
H+YoQokXUEJeB6szM+qfCjeq7E3w4HTDlwoHFlij/PxhV+FKqUKe3dGYdf6Ra9W+8jYjXIrUPk6o
vL+GQmwvyyK8e7tV28+1KOuETKTy3jd9j40aMA2oDwCGhSx/EXTRt3FtixXTtVjuDcA8FU9yWFD9
MvnZYGigNe0n/9rgDOWG4O60jLbBmVgxIvftsf8KC89ATqu3dyDG5WFDfTzVho93sEnDYl8SZX9n
LF1xteqZznhLDaZf/kA0Dq2Y7UOYZ1MyWPZ8AB0Zv+HKjAedFyjskJh3GEuHcI+hrf0NGmXGOGaY
1ittvAa5ls/d2i8/SOVe7i3MKo+Lv5wrHqQDtdLwYs4Dd5fpy+kAfJ6dg1nKU2fY0NVGRY1J/Je5
t8T8i7kEbhyVl/dQYbjA7MVieUsovgCHe1J8lvB2MTZAOWk6dqctE+bR1u168TmFAU6a7qPLgGoN
PpFf+Vx0f9uaDYbWMhqvC9TQM3kG+r6al+nkAoHcO04pf1erY5wY9ukTX4rOhrI6v7DYOrzP5hvR
p1KLbaCbhc1TUhfXcy93nGQBg0erzRDDzHWPZooKCZAtGI8tMDdhiTaJix4XTDZ5/TOZTMsMAhYY
Q0Tr2TzZNoCj0Ea7t8dCfzZzw8iV4VYe7tZZ5keVLyNtMZn1sSxp+mbHLXa939hcqSbQabRQr3Bc
MuGOszoEjxh7OcEA+kN2UcYAiiDTro7NyvqhKt84saAiPafB4n8thuswlAvEBQ1k/LmWxgS0YZbv
2vJRXSZt3yOw6JMxb9MdRph2l4Yy2GcENJ77ySh2Rpkt78iiBLEG5hKNVL4396F1cGheySJdEgxS
P3z42uO4hfORZtb5EQz9eKc20T0xNGT66ihqbZLrYqP35xq5xXQ58grjABtbYU0ww2TBhEmgZ7r9
2iycZiVm8A9vbOXPDAfNE9I4hmeNUMnu4/nAkraRG5LHCPpYTjsGWLaK19bf3nl+gVaGLnhL0beq
nT2b2d+1ao09QgA9K5r11eKdQ7ydUnOkKjXbi1orYcXCca2XzBDDgjRvNuc1q3oa6XKxL3Rh5rlH
8OSyIY4ZiBnVhqULloIrKMR7vsoxroYpKyJWjGGRDjQVhL2pXWVPQEBMVdaX0Zj6IHGrtf4IPJcp
LCO4Pf0QrJw/q/IRJoypDoMC47T2YXPsHDRA1vRhHOKMbiMq/2qH52765bVe8Yk/QyF6+JqgMbe6
9FnePIdq9bqnxsVFkOd986lajbM5XElrifLRDWhw8EXjqKshiuyxuvaVA8IFWHaoRVmepyZl7J06
44IGuKznonfNOxza8mCgvTR7at/qdaEohP/D5YYZw6hRGFlEJuze+Wi66rsNvAHf8ThxEU5eyVYA
QlIQJj3Hji0NXH0sVwmkm082CjSu7R1VxbzzmCmAD03NwS1X8cMGyrsqvCQ7O2i5aflYPW4RTQuU
o02weL2rYp6y5d0EMpsipDH8dx5bgU7CXIDJB0WHnhttkWhoCHzt6A3+GT+k89RpTz5l27YeB6up
ZtTlfIJqGqy/Vbk1ZyzqJjx/Y8Adhi4NGFDWEP4ZmKxm0Xqz/sWWU4x3tjtVFxJwRv8OcbcUWPNp
DY8g6it0E2xRGVHstGmkMaUdKQWDy5DLdM8wGJxE9k7csCTgJ742hGRIsHFvqmF8S/FgWh9EGYRP
i7UCamRDMdVl5DkaDyBmlCnxm9E6NRJUB8vnlKxzhucrH5p0imdz9M9DnZHK14Vdu5wtsgkozUar
PYxqsUjHNfvtUXgU7VXYz/PO9+rtI/XyNG5yclkPFXE831nnqT8UFeK40lIlm6jNPfaZ7tXeAut1
c2brT9/hXhFTkHIvbUh+2qmz71zOdg7eY7v3edOOe9JgwYyZ54gqYrcI/2imiYMNC8M6Q1xo5pCj
8T2GmPEYMPvV26Ab99SMhfGDEYPbHlcc0HeYywiJrZripM1BXlhQ3gJ5ht1wXxkzzwY7hK75ys8W
Cmpb3ihGUqTU5niYlA4jpl/LX9cr1B7HgeB7MsWrJnm/iJC80eWgd1/IAEsvJvDKNXP69sC4rceP
NKzJyPjAjYxs7vM98Xvdy9wNNGtlzSgmL53uuhZt97MtjPbRCD3jKPxhex2gv/B/Moza4jGc+hKv
S8mk0vPCxJ6q+mnbtJNYehMMH7rwj4c/iQCDzbzB2FV1HEkx2k/oTo+ODIr7Kl31+w2Judoo+2++
786fdU71gZ9q+y0tBSw+zvQOEQ1sfWaEtsaOnNTZgP9/upkMsb0YPBTxEJrzZVENZprR3n7lpuM8
+6DWp9QJmsfS3qafjnS0g3nDqzpOe6QGSF+mrMSsVYgANHUKC4TFQej6U5q4SzpfIfkIOSRWrS1j
V5UMs4EjPMioLOjeghnP7J6bZn3Ixqls94p9gi+eyTVR4W/9uUwuaNESIkRfTbxY5Y8itdCZrBVK
PGR28teENNy7cqq3PwVRZIka3Sl4CGYLrmg06uleZvguzmxOMt+VYky1z4U5gACOvV+e8gzGpGMo
nI3VLlUlDE5REo13wHkdNC9ErYTWXq15d4EUNt7sniF0ErbukCedj4IdV/COWYKZSPzu89TrDuuA
UybKA+5vwpDsxnyvLM+zDpLdbHa81nwIBGrM8yY9qL8WV/YyGelZrfMSDnHPNUBu3SqsdI1p+PRw
D2W3si4wlNipGCeVs8Dzk08rPSgm6cSdDKdkHgBmsyRyHMXJ8NfB/m4Q5OOxTq35mUvQH1+1DrL8
tHW2dp+IVtuWqBoM3lyaOefOX/8HL1fp+gD6FdT3TWrUpLlRSJfqKtRQLiNzOGtLSOoACV9k4QY7
ox9mo0sc4Q07IHSbJTrSN/uev5p162Tu1tw39Rdw/k0upNM1sBz1XUCsCSEx9zX5e847K+Lr8BVt
tuo4Getq/ehzJrDFpfeUA9PQDtramw1RgutBbSv9LrJsJS6kpdg6ZrozwEaGQPnz8zJWtEGVB/zS
pKbbL3EpXCUvyGhBgNukETKDI/Oh7yKRtXK766fQaZ83CXn3YHom8HeM3XCTj05A3w7lLET4aram
HKNldqflnmnb+kN0ITBIhE9mSrocnTOMZArORkHtC2+O2Insd0fXs/TOVgaCfbMp6yXENX/xlgB/
BgPCxcEi0flvDCODj7XZvANi4XB2aB6e5OI85fZSHv2WydkkfTcefOH+HBC/vzMcLOdpcN396vqM
BXqoKqT21fqizjO4O0itKbBePlqNRSEpoA1FIMFR9Og1e9FU1M92mU5gRGF9WfM+eOWKCA9uP3JL
FRUXsR2oQ4FV4JP0GU6PQVD2RI1gouQTxnF27WX5C9pgxaW8YTIqbW3kb69+bOcgf9x6w2ehQ9cm
Xg3frlRZC4apae3uwJLsx3Uz1guTwApE9+Y3jApdqi+Z+qBCeS/yH47qsYO3xZJsy7jussbr35fB
hP935+UDQka+ebaBllOL1voOB0cfQ0fD41D4TK8kHio88oVcYuSUhWej0/p6W7H72Tk4C2MayjBx
qmC9K4apfnfrXn9XxBXJOOetcNDY+ac2sgzuN1+CIFpN8z7yxu0ES+J6AKvJf8Klav0yCpb34LZ0
Xze7aC6V6ZdZ1PTL9NGscN+YdbqDoMu+D+hbj2oAlo5WPD6fPXvJnge9Suh/+ubE5Tigq8Mgzl7e
PH81jS77bnNtUbWryd1VFqto69CxXnpTzcZ+CcitlJmBAad1hoeqqDhsVtINvtylxHtTeFv2MgRq
OAOGb7u5XbzftmEyOWB0FsTcH+Dag3LOGmHtoizb/nTcenlsfQhlE9vQvbSFbcGvjynQCv6Mp0xi
UMUPWe4nT5bErtjZY8i3eFX+pv7ivcRx6ZCDIVcMrdhOAziGMcvuvJ7IuMjJjeWTUYO8joy6GAO3
0468i/J9xDDxls2WtyO9cE28LGswmEPampEMhJT72rC9ZocVVF3Z7F55V/wI7Jdh0MZY/tnWo/1d
alN00AZgQzus89JMVqPbYqtarNemQg/UPCdLYvpOP3+hoHrW0QZI6hPCJcZPxnufGO9gPh1sh0PE
GjysWsLPg13Vdt68N2kNy6s59iK75LcWJU7LYdiptWy3eE57RkBt3vRJ60CYH6ZN6gOB0EyhJ/IR
b5BEGH57QWbkiRFqTBudvc433dfttqNlzgrcj/STa09c4dFt8yDpTFDFc2qMWJ/BrJ6J4cHCszo9
BUDoF/N2HrvWSUJFkzcXhkQeY8ZFgzFOHNETddUUkHzUjE11lPrGUd7iNxLZ1B6Tr9CtpphzbdrN
6A/HXun5Z7HiN1nECCeFIudYPNQho7aBaA3WMszs/jS6Ad7UKfVPiBZiq2zmQRQU0Ea3SN1yiC1q
MyBzv1oxsqa5JPJElhZT2Bb6saEmMmZJDCtBQdtx6GdoYlqlM98XHOi83kwWJhZmpqT9PvXT+uSB
E5+JTtJ3To4vdsmhLZW5cB/YNAg8YX2Xm3s4IBjnNFzEL4BArfCgjsPbzHjzd8119DNng8e+sZ3m
QW7h8CFpf/fLqteYMXN7aE0fN2dV9ka7W+vMeClF2P9ZG7vZg9qjQM6G7GLbZwjvb8FtjQSDIRcn
bDogNxrt74ZclLct9VHDxegNlCUb4HMqQMmr3JL7PJiBvVLbgHfyPhWLOBFjA+tKpmEFjl6Kg0Ig
SbiP0kflr+tb2Lktek1ZvjGODV6nBmcZ6EjRNMms+P0BiCCtFZABzz3ZarzpuLb+aJqXxFAuBB9O
3V+bqDYItaDrYx9gks7QYo4MVI4y1cqsjOdyNs4mwvNOapMSGBbDYkW4zaplFtXLXWDD3B5MB4jr
hCyJ+cVeHKNgjt6hbqE2SHM3+6Bsp9mSzZEk2PrJKZgeke1VxnQC+FLCHvRwMTKq24kQqx/TZkNP
haAjBTt4j+Vok02zoYY8cDmvH+y5kM/GQIQDfkOat9bqsZWFTrkcyO0MrYS2aMtOVdmKnCdbWhcm
sjc6BNXmXnDvvZNdMcqkn1Q+onl6zaepg+1Wa24kLm6ZtLsngJfgXoTFWL5n/eiQk+OUsaw75ygd
t/e/3E5tDecORrq4KLr+uHm41mlDSTTQgsUV1dZNy3MJzOzv8sa0t52zmVIdRQsWCZVnBYxpc3N0
US1q9VqvU9kk4y3E5zAOG1l5pNj52cEz23mjB/Hq5o0NA3MZqyKTN9AtLLNftU4LnuR2kOiTPklY
6cu8Ep1ixuvaFzQGTtvQQ6/h0rgkMzFy/TUX5dD8HRsfVAaFrKpP6+2rn4dgNY0j4wuj2WGTWJiM
BoHEGjUSCiPvvdCz7G8iAHyfV89vRf8ctmbu5rHLHGI+167W/oE9w2HD8lV+I3HONevF+Wj5t+U4
2pdHMjzaZ+TJ8Fn21vw66n6x99JfIdgocpfmYozNpO8YRJZPLVsiP7bZW+uYxfC6SByv0WlSk/50
7Hq3vyvaClGDWRoqJrku1nnh1Yzzagjei1Fi43LpAn8VbDRPz05Hyf5VkrLlYTciyxf4dV1/rIgh
A4uHtPqBg4Jcwnmib7sTMkz9AyqOSPcD/Pclq6zix4LD78UxVvdjpKGAOoEhw5kg8sI9TySVrJEk
HoZcMdrH4AVJTg8vZdrFEFbMcBsOoz4I71ICO/ZBOWEZDfA6LXuCC7HIwGyNzx2aSGKPm3ldSfq4
oM4L8CrQofGAIzHMopr55RtUUMk1UGUpdUmu//aIzgdmHqKIm0lMpzK1xBRpTVAeiQ3F78lj3olK
FugfSDvlCzEN+iFk7F/tBsH0jR/W7Xer3YljajlVG6GV9+8T6X6H2c+9uyYlj6VmqebfqUfFOWSW
1hzTBpp2w9e7hmPg24d6G9XVgpZf9osHelaGtir3eUqLhm5eYgwP8VG0YeMkASy5OIN48Xc5jTpz
R1qo38OZAH9EwWaUUG8MqA/O2IrdNGCMIOSJ4pVX2yFSp284osJhwewyIrj9zDcMaBHxBMtBDr6J
6rytp6VC0kMryJhe0rpH5HbPPwa/10RVVGOoT1O4+omkfUuELNsHeEKCrMDE6nNXsisKhVxf66Ya
zl6a5te2K1OAtNF58xvDqs5l3ZCNMKHxXYNxCA9OGRIIZohXy+zWk5u6Ank7rcJzRWVCFNOqj365
KO+xHdJQXRD7KWTICSl9u9sN60I2W2jkPvuLNgxLQ58+4rTbLqvixRynoEuUshqi9gB/iDJqzvi+
Xfq7FodGTkrTpUBNRQEfPeub4H1q47TImz9pfvO/5Yv8ztyxjsNbIlTcDrX/RR9g7ZGBth1JHOqB
adIKgWalZhZbxjhZ+8wpGWmySqy616C4h84mjtEchPpcSIgwTyWXKbXk1O+m3hJHV0+yx55Rj8Gu
8yuDNKPa22N/+qgFbm7PGj4au7euFslpZP9s+tCGm3idClP9YsW6fJQeOUm8G92Lu23OS54Trce1
aTKqY6+TX0QDw9KDb1cl32cN1oJQGUgBgN78IhNkvXPUovfCotWJeJksTtXVsZmvmSmReyspN1do
2NmPgbCDczMPCyoG2aKUfsEiX0N7aRLKIUYNfaXVz45sr/vVuwU5jXp9ERY50LHqudFmf5wPqtr6
k1rc8GUzWu+B1BjxQkNv3KMpuncWth8G6XzQ7dkcGe8ODIKqA5EjvknCZ1XftbhQrHhpfb+4d+u6
/zFIaR1dwDFazmxBRSLP64BxlZt/lTi/Wak8RVsx6mOejeld0KZ6F3Do/RIsFHgNvHZhJNIS/+Gg
F+5YKjvGeTNzI+sV+3JZhkeb7WfYB9MaxxRp919KDFhcBtx2kQC8PyAy8Palpt+ve5fZTnYMump4
9aVdvZkkGUS4Po3ENno8r4qwhp0EKuujWc3FqVPY6rfWVM9kior7wPofokjbAz53g5MSsMGmrx3N
9loGzgihKRiZpRuei7ycCaViEQ0QtpuOd0sJftL2TniuyS56k0zZZWQjXz9kvWfdL5OvP9Vg/l43
p/i0PCt/9se8evC8fNhlNr2fWU31EYzHuwAbqIQdcx654kHaH3sEkQMSGnUrgYW3cwtdE1I4+05z
UvP2I3018a4lLiQw1JtuyksJp/FlWqv40GoyEmNxywvjBVIFrKne+w6cctYFM6mGxIn95uL1f3kG
rpuVJ/WBoYaFH0pM+pobcv0xGUt2N21juSdVxcIo1jHUGI5kG1dUmU1BvLB7qm3y2tYkZJ9ISSJJ
wSKBn2XZ2f19yWWVY93TYlAsdsKPUkck7DXajqThi/Rq5lXH/KBml9T0DJFcuGVMdlCDSEDbw3HI
6xwGDWA00Xq8XeBzzSNd1CYIPUrzEZcp3fOmrmhEVc1JYNMVPHC/EgUQdV4NkHyBRWGVbrKRx5NR
/ZLOngQbaOizAY/Z/fl/Bwz/X7KXrX9S48dMQ6z57Oa2U/sawh8PhD/8ty/9T5A0oSeNr9fePvPL
+RrUcm6lefpvX/qfhWE0aZZf1611xk+Mf/Kg6vE/rrCy/tkPYFigXFUlxZkRx5NyNy9Spu7/Y7D5
P2nRmZEyKJSVfc7U9ECv+8E99/9Jh/+/fJDmP5uD1hSKEIbVPtP7kGyQvRgV7oj/9Ov+d729p03A
KhtPUdekP91x/fZ51P/j1/4nmh9JDijM8SdGIiRcOZ11Koz/uKjlf9tp7+BhtpGIzjkGlJ1T2A55
TYH8bx+mKf7JeB/IHRQmuSGUijgCqwRS8L+twDD/iY9vhp4Uk0L0tNZk63065fr/+W3fvrf/Q5i4
+c87Ka3OzM3S788eoJLBxImF15SBY1L8L+bObDluJM3Sr1JW14Nq7EtbV5lNIAKxkgzuyw2Mokjs
+46nnw/q6mkJxSCn42os09KklOiBcMAd7r+f8x1oy2eGEomz0aka1CWR9PEhUvSh5MkVxvnleU/i
bHT2UWOGlZTmu9gyX6IyOyKI/Div6fnYLJQ6SqiT7HinXols4bL2rGgsaR5r3xdNyelrMOxEUhvM
/qgN0VkpDNI81L6BlApWwBt2HgGgS1WaoogsrzvrAZes2dA0ckksqJP3DHtTuUJaVGyRJzdn3Upp
Hm3vVwjxK7PpdnrX7ivJW4tZeH3OrZTm2fbcybEoUYDuUtYaZJ09V0Z9Zo/PRqapQMusparduVVU
rFClaSujGOQze3w2PINWAg2B0m0nDaF7WfZsXcl4CM56a0rziPsI0kmhKQi7qwmqkDf6u+tqZ175
bGCGVD3KrgSvrPnIZCwhY2+QqNE309bUu/86bUnWbGyWQpKzmBxrEKxGjXuBcq3rS+fd0nnGvWlV
fgTiNyEsycDZ4h1KNXs960GcZ9wLXmVGrVcWOzRH+FHiyFgUEvS781qfjU/V6zV47WD+mcAhqgje
fdiH3VmvICpkf77diJ0dZS1q8p0rSZN302AxG8EdO+/Sp/fTb/kopoTuajSybOelowlVpr3kwCqz
z2t8NkZTgGGhxH55h3MqWoDRcSQc4Wc2PhuiTVwFSdPycgvE+A4UErvItPku61r7FTD2yZNuzt6d
+B1FZQg1OgZD+Z0shOtMbR44cgcvmBNKKklCNqn7jW1ujLs+4wCiSseDZlrJ6ABf8R5w/0bbUOPY
zHAri73OVCtno4Omofqp9cjB0Ds2UzxDaaMLuXbLzrcBmiC9EjBilwMC3gZJrjbI2q4YyELo2jej
p5aA1XfB3t88dqkVXcUiUl9knv0l1qVgZ0BeW/i+sI0b9TYorauQOLemax/7wadQNUaIUNnqjSkf
mxup0N2ZaRo5tS56KzRolhOV1lQWzq8jvFir2GskxPN+u5VQ02roeQgaGPZ9b3jOyD6vuictY6PE
ZZct8EAKP+FlG0SYaC1yIdDVLQQhFG/KOkeQcsC2nVFxCqEu+8GVVbjuFfDYlehV7XM4yNiBa305
kKS8wvyyl8zyaUTbsFWb+EpI28qhXC+wP8/6195iZaCL+4QqQyG6ubGRBOhVGJCpD5nBhMU2pBYK
St+iVhaqHtFhiloLY3uKm01dJL57CLwGdXO2l/J4y8Y1ve1N111rAqR4Hc/HJZw/fKADetgWfKYq
H1tNObam1jlsAhMc1kaP9bG2ejvlOGrF8U9j66EVP4YBGsSgFtYSeqpjBA0OYOFlbsEcTrLwfowT
02Z1lg4Oh8Eb4D53uTB0VEfwG7PeXFqxGQ1LYORHFcuajYIaMljZDxsgG+Q+RL55AGHaIckZDgLG
ZIyimi15rmub3P1CUDSDc1i9X7tgeDe6IuHISQ0HsWL1QEkR7U7LiSgBGY2EwY869x3g5gCzL6Q6
GwqQ6OgdB4s2NnSMm7pc7k2lMnpOstUCHDln2rVCckFeDPXBterLjIdxIjmvTAum5dosWWUBneo0
O2mHDTWmQ+el9109rKXIbNJVxlmLrlp6fFMhazkMmngRgm1dVaC1bd+w8PdJcGZboMx7rIC1XRfi
vYR8yhFBxvOghZTcNTOJdhw8mWsDE4puYotXvTXpEmvObicRhEmH5s2HxVH2MjGAFxjUoLYN/sFl
wSnnwtPNhPiXEYh2I76P6nhd12S0HS3PqGD+VyUgLqk/cN47AD9PGcIcr8pIzhbS0F8MJAcCDhqK
ETMxR2UcNtatsvP6WHtSmwbLcGmKtzBc9IPWZZx3AnpOHjvQSHSC2tmcflrDLaSnC426hnzvZg2p
INk2UnTxEMA/puhTiU4jW8dCCDls6cID/LslzK+triCCsfrWqSZhBl5QaVVo5aJRo5BbMAxrM/CA
SQH3AC7CM21PPjgMY/11BDbLSbpgV0fKnhL7D8NrzUsplEGd1SUjexjz8WkM4hiGSBBoa3IyZDvr
SJdvC3+XiIr+QRTIAI8FHjSRLBZuC10zgtEp2kA5aDKH/Eu56UUHuPmFFliyuQTUj4pzbI0VEiRX
WKZDPq2sXnyfBBiQQLGtcbj/LrmpEAI3Kh6CQIw2UpVyRIg5+tCO7kMc6JOZcmyTK5XSjyMn2Q7B
CmMDUrXVTHWsTEVii8NkAWSKacZVN1hyXnETSw+WwCYOfwfxyRySF0sBuh+CWbTm/L4VrzSoMKu+
GwREK/mkBDRKQViZWMfufayFK7MqjaUZlYClDK/kXvg4UYdATA/VEF+hQnMvyDi5EpjC85QioKII
OBkQnBG808HjYzqQ4O0/S3q+SaNywwMmXHn42xzX8CGEu5wF9IgaszJBSqMVIOdwxTKc3WL8maeo
CKNKiW5RO8pIbzvvifoU+DC9DwS7TBvhQszQCdtdU3OaHltZ8yYgHSlhUKXFnVs278g8hT2kSJTF
A/eS85Fm5wkAHAdu6bKojfGGVcXoIOTIxyWCeRSOHIW9tWrJhrrVSS8UsGuJCX65QY1fpKEeCABu
I6ymubyyRpQgvlWm5BuUx7rDthrVBFMqau2hyip7bo2a6RYgfeuFuqK3EesieIxFpc52raC2g12j
Vz2EXWsZtmLVz2WFaloBu79rkw7xaVSZA+c0ev3agOuxU6seETGp2h3mffRUNXZdDpaTJTAg/JcQ
vfFKAWySJBM2DRC0jYW0Yz1GmXdo427balK5wzXvQyIo1GNkiMlS0SkfC5a4rUiMWika6HV7SLwj
hUfivEa16dArhYrv6CTktJmlG3sBxn7xYpDjY0d96a213AB+Z5V3rR9LjyL3FBVsgjcReEum5lp+
D+lsbJYmp5fK0gxl4yluLY7QClE0L4tk3EAvHzaqhlKuJyxlXYScDQBQj169yEfpARU15WhU+QBC
Y95kJceidRz8VETO4NCgStlTM6TiPm8t76kt62RV4IZfxszIUFky3wgXLGpi2w+aGpNUACUmjKX2
SmjQDDRuAsvNqE2FsyT5Dj+jtPXQ1n4MxGTdG0U+XAlhwlltqiXo59VeWlkylk0lqTlTAo15Fdbt
eFTFkZ0H513MaB6A0RjRiZNXsRGS+YLaiUNbuS/sRIxL3lmZgnPBknCUJHla7T2/B+5GjFlz3WER
vssolh/w+6T3WAubVa0p3gMi7pwVQpN3tUOG1rBBXdRnu0giM0uUFF8jm63iPK7xUyahMM4WXc7u
WRhV7E6qLyA5sFaBW5A8oQ/KssvUiw6sNMftmHiiLr5XK7cj2MO95kBFkLD6lfFa5lXKwg6yk9Lw
CeiQELgFxb3LSsxGeZkeBy/kziWG8J8Jsv/21v+7954d/3O1Wf3jP/j9W4aMBRNSPfvtP9bv2eVr
8l79x/RT//dv/fkz/7jLEv6d/5U/foJ2//m5y9f69Y/frFKOfofr5r0cbt6rJq5/tc4VTn/z//UP
//L+q5W7IX//+19xoaT11JoXZOlf//lH259//6s05cD/2+/t//MPp+/4979evL69Zn+5/d83//Iz
769VzY9Lyt90xLXAARRJUQ2dPVH3/l9/oimKoRuGKFJvUPgc0hhq/+9/leW/oSMQDdOCS2+ZHGr/
9S9V1vzzjyRRN1WeDUVHRcyG/L+u7Y+789936y9pkxyzIK0rrmbaecy3DKaizMs0XtSDNrKKdm+0
KpqbyyhT7ntlerTqRXdkh4+1/bFpnW5fp4fIUr6J0lSmLclnnzvbISJIQDpfZe2+ZTnZ7GLpVgQk
lHr3km9uqBzZV1pdvrpI83RPX7KM2xjZDl5ho94U9QYdkC3CDtbHd5FQPZAHK2vI7Uy/gnux6FRz
A8OdJeczW5Uo5TBHHUk7+/Hb/f1nH/7eZ7I5VQ4+u/jZBtSwmjYJPTzKUbDtxfdQ+xEHL5KyUhFB
hOmz1jsT5V36MPrL9k3SOQtcjt1RpBBr9ZfWcOws9lfxJVkSP/hdghIY2dgoHyT5cFETJZ/coouP
rBZPsiMruxapPZhDkL1U016Kj0gdlmT5+NtsU23Si/QF1STgUYcVolOuAa6vtGW+rFbNConQUlho
B+RFC2/lrSCL2oIdLqNVeiUsfpA4sajwNC/8A/Y83mZsT9xHzVJRdqMJvpO7y97fhMXWRYeaX8bx
PfaChAAC5T4qRiJO0Mc/WhwRklMMORGPtkZKiF21V2LumMw8yMvi3QsoASY6zi+DKyDjxY2A9Kra
cGJcozfPyPsQHde9rLHKQ1zEw1EobOOuiniZubahb+Lyjg9EV4BCaClVup27Tlju1OLQJZdq/VCk
u2jYKNpGyolD20jqpm+PRXNlejupWIvtVml/6hn4RwiYLTBFJ+LfAcL/cON37oJ1O1NwsqFqm//w
l819pay16MYfL7SLWHPYdKnURZfaDTEFRCHmpMPZ9YOgXugVq89hqZZXFqiA0uGEwycQfToCBwD/
3OnA+LtF+6q+iW+NgjzHRo6z0E12JKGwQB1Jazww0k1vwEOCykfIzFvmXpk/VD9+TtcVHVvpW6Hf
dLfBE94dhzSWx05nVYpRxl0P1V2VFPYopcz/SFqR+ETc9ik1BYPzPomgswe49hYSErA1qY30EzEG
xlJAucsqB7kT5EZjn5Ip8zDyH2slhw6QKm0bDA8Nzkklgm25q62HqnUKR3baVbVVViRs3nNOvdMc
y9EccWVxhA7cfB3hifimqvYrrPezETarwvRwf/wausleuI2P7q7YSRv/SrnULshKvewv0116IR2T
b1LPf51XfvZps7IMWD5lyqZp9umheSguy2N/m734t6yMVuFleZk8D7fpqrwwL7/LWT/5idO0+FsJ
Sx5IJejg4u2lK3Hn7vQHwJZrlp8X+sG80nbxpXgg6O7RvFTuvp60JPFXSfKzbzmrsrKAbKQezdFe
uSoKG9s44jdQStKjdRns+q2+i+/6ycWwSB6GnbQl1GE1OtGGIbArHZySO8kB/bOtdunBelOc9sCa
+Sp3gn16DAJbi5242vjuRQ3QTALksARB6C2xXKudg63Rk1cejmFofiIoQ5tKbIE2RF76LouthXxh
5YvmBxCN7jrolzHZtDDtET6EdrgiyYTzf4xO9uEyc64NqL+R0wxbDT7qU34gMVZkzB3q9lokkblw
8nqt6ezEdt6l1e3d6hDDLwJbXCyGjyFdCnztByStw0efYAwAI7LQP3R0cIgQ18m1eAFUHDeE+Vrc
oD7Y31VrBVE7xHwcxcjELuoNgeaofZsnjAegLYSFSx4HCXTkMey8LR+AxHchLawVElpzmWv425as
yFC8JIDc6g0VH1Neow5qineL2TfLP6ynqHqL8+daeZDTD0/clsbGDDf9m3zR7YVnDBBauEQsE64T
HVfipkFK/S7+CC+UbfABW5DYgvLN+zE+d2CPQ7hfi+RHfxSvH4KCSWvfRy9wCbxkiepV0Df8gq19
6S5cUhj16Rc5sgq65cNAvfIWXA6rYONtigeluKZkxXuETV68QO6+H/Yoz7pHWFU34nW8JcfvqVmR
1uH4DMn4AlKqXTKI6uXP0iapzYmW3pV1pPeljunRsWrbK2yE7mTU5My9oHa2yjJ2onW60S7K1bhQ
bewo15Of3TZXuJJW0SXYS9HOD63TO9aV+OEf99QOF6UdLLlRC9KPFizPt/FTsbKumgc95uFbALIB
j7LqLnjpbY2V60Dj3fEV8y3Jb5Q9efiXvLn9Rf44XEmX3gtRfbV1PSExhoeKceDdYYbj0cwWoo7P
9If4bu2Lm/y5RG1uF/wbrcirK8clUlG8L+qKx1NbgdEhy+ODRBgAQffxXhcEx2y3Jla8O3wqtn8l
QTPN7jV4wiNq+bUONgbK2A3ALTN2lGvxaJLDk95opqPciFvhunwNL7Xr4km6Hq7Mg7Bihl6R4bkq
7MgelrhZl+PiTre9TXYjPBmOdpg6U7A549i91FuLvx06hY0bzAEme4EZfPEs2brT3OkOUKQVjkjn
ubff+pXpgBb+CacseK5fg2N86d427MawRWKrWejHaEe5empNXUi7ccc7awkLqlqorxEOf0LsEHVO
omK7Iljth1Qv0qUIhBZOyr4FnJwPxFEoDE9bHVleLPThhueu5x0cEFDAam4B6sNh77NntKk/kY9l
T6K1MNK9qRNfSIavhDQfuJruVLf5he4u22GNeSpZkg2FH2wxrpND4q9y+B/RQVsJl951IDxkL4ZT
H1pKSg3Y5mX30eHHsrYDD758IaAQUxyxt1Hg9vj0TCq4dvQCTXej7hQnZLWkb6VH6VHZqKt6SwaW
uY6rreQ0l+MWWMOlvksehP147K7bN1nDQIWx26aowIishoXPk1yQPrYI38J8iSkcIbG3gEKXwg02
l5A1A9HGLhK0y8A6mBHJHIuuWZI7qKFervZjfaRcMoqQTRHBkzMfL+Xx6A6XPdFcazayXb/LH9Pb
aO/t60MV7bL8QZaec+OHFb3owqPx5I3RcyVSz6kRGpLHgyCguvOGDypWKX6P+/g67rGipvEPI81W
tWdn2IjQvnEdm/CCGFUWqD68SHM1oO+D9xUv/J/CU3vXHq3HNs6pDxTFC5rDA+4bnSwjsMsJX4Yb
T5zWe/JuPhs38lE8woXBm4a0qQbJ+Va/es/1TXtNRag7xl29FrFkTNvrHqIwVPRMXjUIruKasu6L
F69xBC0QPTVonLFaBPdqufWjbZwuA5ZQgDIEzJC35nv9UyVwoMWhZ0NRaC5xFz/rtyxymuFJFcjT
JRek6uWtVAa4qHkkjMXwGgRXbbv22i3g8RgX8U32MyQSKt3o4SK/NR/E9gfGg0HaCk84hp7Ua2ou
kwW1yLBixzuYM9YPuVkqBjYcDP10YWLjIc/bh7Fx3NQJ8oUEp65n9Zm72CL6Q85S2NO9C05UFMue
OAs5xySrpLILZeuTjNWuJhJU/agujQutW44kUjJtM8lO+IG1bt0kkpO6e6U+FpKTK1eNsGZnRDgY
K8tooR8oIV4Vt67jYod+0GAkl8uY0kVjp4OdD0t4nHXOUm81dIs8tKesI2+ltnsxcvB7d+qqb+9H
cqfWgS0+83bjqxHmt7Su3Tfvp18tqNn6DzmlAyKWQEf6jYP5VBi2reqApEuNJavMjhN5xVYljnxI
xlgk7wmbjGqtSTejda3VxHXbzHPc0/CjJYvhKB/q64FnL9/45atCOq17SNQf+FVcNoAa8YU79nZS
eR+UKUbJGkT2JsK60VN/WYbgRLOlJu2VcN/HP4B0UvyfnOiU1NC1Rw8J6j+9/xm4d7w2DRYwAF2v
hgfmxmuD+A5GvbCHBKY1l9G1ugpuolftKn9Sspf4CVl99gjX50q5d1H8SvVDmCyyLfzuG+nlyJy0
qu38PoCqtcoLdlpECUEiFjPqpSvyWacSf7oYKtDuG7OrbeKmiJNcDtIjtti9J0kLsW1tcTvw1luD
7D6WFTLazfDDy65lpNjQkCPbZ3vSpXfNrU9rUE0fpQvxrjjipc9He6SgibHft9lc9tcAUQamiQUP
XUHwZbwdA7u0G4cHMnrLVtohhAb/aNyZTnWMKTatMyhGbBNg593WL8BGyTJDvmvle4joJdp91abG
ZSSrZklYULghbOqHmizie84liDC7Ta/jd9hTPTb3hWeS0bngF9mP4CM89M9UvoH16/f+IXp0L7MU
iNUCxbnkEXy9GH8Wj7hxUC8O+bSwkWW4TpjdbcQFwBFLR7zhNpuiLYv2/woGswiJGm33AWHYC4HJ
SGyUjW6G18IToTr3pJPwBojeiRmyKJ+Kl5gBBJ0QoV3JdqmqHuR+qbHKcTqhtf02XQnFUhS7NZp9
zHrPUvFKtuUKQOBFrA4rttOW9NRhVOuz/9QH/Y/KYhfBW5lV2Uc9L3r9USW7fG2D9COb/53/Hwtj
k8LsdGFsk6XeX/bTf+bFsenn/qs4pv5NVXX+0cgeIjaD/dB/F8emIpdqTlVZE9rY78UxjLoiJ24i
JAllXhzTJJ1zHAvO3PRz/5Pi2FTOmW+YDFFWZttCEbxGB95A3HvTsmDcWdjesH391hmfVJFONT7b
AbZDhQdL7sR9p7P/aKqHPPC2pF+svm6eLv302uebPaMeSKiqxL0FNJKZCSz84uuWJ3HvZ70yk9OY
Yh4CXG/EfUGac0yMRcv0GkKK43hR1vBmtO9ff9CJryDPRKkpiYKyO/JBpQmr60Ce+jff4ETXyzPZ
ctbIWHtlMCcNL+VeJixKgD9pjueIX0RZnilrAsVsha6YOqhf6vm9kb9+3R/TYPis5+VZzVQISVPE
iC/tSQpwVMXbWSx/WujJHcZ0LWqvGlYAWo/vsvc28JeORskGlP24peWH3tKuPIkYz9jcm+S5hOxo
ZXGnQ1XhuDX/Rkg8fcdPHo5ptP5e18hyzQR9K4r7XgufiEZngQH/NfrgPGkHu2f9dU+cejKm//9b
9QTClYSHmR6W0hcF30IffjNqTj0ZsxHvYaCr4ooRb4gPA0tYvXcS8+Lriz4xbn7d1d8u2uuzHr0K
F500yoqjIGMk75k0ENI1SnnjZt98BePUUzIb+R6rZwwLo7jXlHe9r/ZFTM23ClZYyV2yBiB3CiZG
O4MaIR4qUXM8qblPonQ1RBPCoVp1g4hFqluWyEqaNHcEoH+FjpEkiJa+BhfDE1aBml6Ek7fFjLyF
25WbXrRs6J7kCWE+gTw24uEoPctWWvA95UM/POZN7fi9tnfzC1INFgI1Ia31LwcxZQELrJtz3EzG
8dz0l8AYuRJtwXFclslOzF5b8uqVEZVrJp5lIOtbtM12FXWXQvNCAiU0rJ/AbXFOY4op9YVr/MSJ
C74itCftmanehCMVWKW8/vpennpOZnNg2oWab46huB/S26J8UcODhMvt67blz45keO1Is3kvDNsy
aWLGkD7B3ZBN4QkjGGCiWFSUhIbtUJOAqh7JiLMbmUQFeMPKYC67wN/nPYtO1oBmLNwpJd6gutlF
VgrYymfbgk14aNpvHrTpcj4Z6nPzB8cRBUZDnue2zVed/BRNy7bhRSLgK0MCNSnzyB37uk+mI7dP
P2w2pzIsezIpanGvmO7jEEKEMY96VdouodKjBT0rfgfPwdDSrmq9ZoMjSksyAfZQm5Yum+6WvW3c
iI9eHLNjIYfS44EvJW2fQyU2lRJGSU7kZmLLHH6QB4yhH0tnuLMU8Hvqs8azBa37IFWyreUfEo2U
pKpIOkZ5dnOc7dopRkPURHbNjtATb5FvZNkFaC0gLndm9J7BDQMSa3/dHycmwF9l89/mEth+DYtV
+l4G/x1OBQz3m5blU01Pj/xvTU+xhYCwJG4r6iyf/UxDXJWIZGzKypRWvSDYmOBjlEWi9GIOoCOp
Q00L+Gaw4Wgt9PGxR4E2SBqvFwkz1DU5aljzSRaQ2X+f9/1nLwA9C5XC0C1gH/WwwTN5EQpvX7d8
4gX265z0t69vkUbsIobh1QKT0lJWAghH5WdSbACvfLM+ODF5SNPE/dtH5MSWko7DS6YWeGM/tN2r
Irx/ffWnbt5s7sdY00YVdra9ZS2KdjNo37xwT/XKbL7LY9CWuUS7OtOI2wANQZtYlFuz9jdqefv1
xZ/ol7kJSY/TivQVPqRzj5l+GRZvenj1ddMn+mXuQcr0jixNj0BpvyRuG0Hi8pt2T8xL4mxe4uTc
NEQCW/c5WJ4kLNfo/lZ44cm0tBZgYrZGgCgoRxl7H4TbSiIRLVPvurpeGrmHXbpi7xvbQsAJbxlt
2jaAAKLheZvomKXjuRyzjMVaSIjNjKSFX+rboDlWQX/dGpcy1IQqea2gS1B9gfOT1/k28FaW6BB9
pHrhN2u6U503X3a2Rp+QwMeiqER8whGzJZzZ8myu0XO8iEGQTJuUm3A4KJwxfH1fTjyv00bzjyFG
/nqiSvq4TypkDF3kiK2PKu+6d03KI+J3d//zl9LcD1XU4yjIgNn3rQ9abFuq3wyEU1c/myCaJCCF
Br028gJ5MXqHMXwcObnyGmIDpW966NRNnc0UYKgJmQ3dcR97b420d0kC/rrrTzU8nypC8C4yFuL9
hCtG1pt/c8Gfzw7/4oPqel8yDFce93qVOxOEa0j9K8H7Zk7+/Kr/xQulaFpZAeXggeEko24dgp6+
6Y9T1z2bIbxIdDPOlsd95t5WFeUml1V4l33TK58/Kv/igxLBP6kgAVjsW/jko7ue0Fs1QIQioz34
+fUdPfUNZqOUvL+kMfrpM8pNrd4bEUdEtf7NFzjV8dP//+1lGGRx2ZATTPeky4Ix+t0e/1S7yp/t
+mOb1GZCu81rDKLwu+XRqWblP5vNa1OADKqN+07c+ICBx+XXfXyq3dlw7K3S60tQTvtahQQh3Vb6
N2++UzdvNhwFOc+1ZmrY865a8VpiD6Z8I9I4cc1z61OMQqRrSRrcpzkw4aWf3ZzVF3PfE+jJEMUm
l2yxrxk3mvbNSDx1vfORmIzEguTT9fpr4yZrVudd7uz1KFvsQwoE/MzWF5zTtOP6vHZnwy4qWCQS
G8iU5F33ykvRvZ/X7tQ9v424OsoDFzkhM7/x2kcXPl6f8xqeDTmx7wo1zphDzZ6gz6UfndkRszEH
xHR041Yd96p+K4+39Xcb2BNzJzXiPzrCDwDWGzUdEebXelRfNxUo5o4c4NLcYjw5s1dmA9CrfRcB
P5/ig3IYhF3We+dNncasTpC3kDZJEhD36MFrSDr9ee9CYypg/faAJD7kwSBSeKDjDZnDoXXeQDFm
468R8hDCJe0ObBoaQjnPWkWClf7zepVRwjsUMV90yS5VHfe8TQOmwj/b7epEasbC6kl+WOK/GoRv
nojPCyeSMRuAkP8ys8joh9F67coPfGJrgspsxa2WaPBVD0tQfTxrSBqzIRlJpeS2pTGyT6aU1NxJ
6Y+vG5764F+LP9Kv4uPvz0jR5UadMybFnMhaUVzLA68Bzfm69RMztTEbmRFSd7hcrPV67FxSrNr+
y3kNzwZjqIgQfgy6vi1XurFxm/MuWJ8NRRD5hF33JotTw1yM8lVw5gXrs7EIGgklZE3Dan5Ukm3T
fCN5PNHD+mwsQpRMQsPn/qX+Pm7QCQzhN0/3iSdjkrn/PnuQZFIp1jR7WMSaG2xsG/mYklH49Q38
VDhpiJI+G5SiIXcemVvjXgpfQDgffYsT9wmIni4kiThY7T6TyHWNKhtk+GIASOVJN7G0xkqmCLkt
DeImCLzvrmZ6bj4ZBvpsKAdNkAlKydVUEKtcNA7g7FE/7pqawEJGRh0GdmPckEV/3pyvzwZ0mwUT
MD8e9m7sH4s8uyq/mfRP3bbZS7Yn19HPY74JseshwdfokH2Q11/ftVONz8ZzXXF01UxPW61IHPCD
IhJvAzIVvm5dnpr57C7MRnVM0EBZET26l0tqKS06o8JzUr1BOfHiVgRaYITyZGEnD80eOOIEPV6C
YFx2sHPr3FhosuyQYo1EQVjGKKPxVe3qof3m8k4MNW02N4w6knVCeacFABL4cNsP323+TrU8mxx6
eE4xixVmncGWsi1e2a879MTt0maTgzpmLh5v2g2ANRKkoCLVJ6T3m/74dQ76ye3SZjME/sEh1ac5
rYNWNgXnIAcWEYZEEzRfRtgWKh9W+Ci2CGjbH6lxp8prMpnQ5OrLtPgZd+oeqdGQP6qolKoqWupJ
tM5lnYQswn1jZZtXD5pw83VfTBf12cXO5ptSDCur6pJhnyN1ioLrCnBXIpExKCnfDI5Td3E2h3Dc
QxqXIg77TAUXHX8M9XlzvDabK2JNy6HjpcOesMqBjcmZW2ttNlWMONZIAqZqR7SHLSQh+Oty/XVv
n+qL2UQRxHkPm5LeJv1BAxjbfnMXT7U7myEUSRtL0PlMQAZSWRPxUnxeIU1SZ8O7wBUvqUU27NEd
j7iZH8/qCXU2tq0W+78ea8OeQBn56J2FnUJVMxvaAme+A87GYU/2tHZ5drOzIU2KeY0D2u337d0Y
tD/yuHr7uhtOTEXqbPjhPfXqEtQfC7ZNKDz3JmBoJT5v46DORh4xqIHmd/2wJ/GbM8PyvEWmOht3
7cDSmBwWeBPBggJucebVzoZd79Yet49m8avfhP15s486G3GkFwd5qfJApP4RZPBLLKTfHdJpJ1ZH
6mzUlbryz1HnVgTlts8Wr2Y8G0XmOvq4FdC1epV3LSL1FkptoUH9GWoLvvY72QN2neWryL0VBJDu
2d4yr3lw0QpuA/kuKh+Jj+Qvtzip8HEgLQzGYtvDqU3Dt64UtiDIN6a70ZqbGkSUuUHx7YYm+ZEN
+RwS9uYS1mihIO1fTbm7I1TLRCwXli/Zgn9fik9fP70nph1lNjfUmpGUhKEMezDa+Nbccvl1u79O
Iz95Kymz2cGwgqAYPLHfe+hqdOPWQxpK8DCMhCdXuBYDCJfvQnJbdI9a++Kx/Pn6c099n9ns4fdi
7aYFO22TSIp0ow7nMM4wtM6mjyjoSAW1BCoOr20G5fy8t4kymzwMqwe+rE3NfsDEwcT6dS+cWBIo
s2mDN540xNNddcNHncVcPN7o+pvbnXe4j733zx2UAqxTN0lY5MTgQdEXgfpNKXi6S589NLMJRCcL
HijK2HO0DfZjYmMgnlDDGy19bpPvFuOnHpHZfGLFtcIKnCKgNInqJ/n2151+4kXwC3n0W8EBXnTV
lup0LxNQ6+IiTPHceN8dLp246rnUMBrMhvQjrpqICZIHu3z79VX/umef9Plcaoh/GU0Z0bXcywNZ
6tcytL1OXbrDnejf+4ixRrVbiq3mxFl4DNCDC7CXLcEJMKOFVbEhH3ujqcMu5eCS0NFVQSaymBnX
kqAtBYFdCvr09L3JN2VwJ0r+MpXgaXAABBt/GRPm+fXXkH5hKT/7HrORr7ZSayKQpRhdQTkGEtjk
6tLkzLkrsEtIdkZ9yfMUjofJEhDNFSlbi5F8k6jftjFRcY2x7VntV+VlS/pDgXXDVBvgLjG0k01I
apIsjoh5wJMQKKMg3crl9KCnh15TSUxiwo7ilSXd9+pPUlbQ3DwZuXCrSq2jyclVFv0Q6wejkVeT
cYsIs4Uu6I4CiCXF+DOob1PkqS+gaMHzlB19YNehAynvQmrHZY+/ydS2qciYGK/bmIvElpwhUS81
aWGa9zAol2X/GmNsbsXnOJXtCuK2XxL9KJf4HlR8JLgZTGLbknvivYxMJq3bwEOMyYastC5ejSJ8
LNNOPHUVidr/4ey8diNXsm37RQTozWuSTKZRGnmVXgiVEb03QfLr78jq+1A7T6kEqIHuxgY2KCYZ
jFixYs45jqb9ZGs3WeUACXE8Z3Z8S0DbA4WTYv9KoXaYkg++YVUV77JpwKZ4JV7y3GkwPprua3Ou
crU4E1IUVY1xOWWBkgs+4rOIs99Zt38ZKtcyDg6V7dwS1Np1/VDZN/bP3+4sCOik7dTKJsq2YfXJ
5/XBpHAt60iMKEZRyE4yzHfjEK46QHQwG/496H/XxH/7IVdjflSkoXLAXOxlSVmZ7Rvm7WR+z7Wb
On/Iq60zgFC77XEwONaPLrqvarHLO5Jz14Uh8EFgWDVb12jAZugHNk0bO4eVOgyAcmg9WGAm63oV
2ndQtZ7idp3nABQ6c12o2ExRVEuYP+osQINGgLAYfLVsEKcJT1d3cfqUWLdlFPRWIEHk+OT3/n15
uM677XVrIsRNZkDgfyXvCDvt1y58tQyHeZu0ArTPvnBAm5zb8eHf1/3g7V/LoZfYVJLm0lixuxvy
ACBrSdMnWt1LgfaXV38tY0Ye3hiEZrOfyXSkgj8hybllr2DcS9cjM/ZsNjthJ5+sbR8UFL+leH+s
baEGb06E87TPwrPRPbTZQTcx/I2f/JiPLn9VT9hKUi9jxRoUJhMJ5Ilfz6+dg7UR+9W/38QHlcW1
tLkbAI0Pl4pFLvd6CTbb3obdjqFrZp/8ho8W6KuyQi0v8KWeBZqtmobh7EsptbKiXs2CSp7kWlZz
3cxYT/G66D9ZMT+432sNr9DUwdBMOp5mRkKIC1Xz30/6g3f5f0S3ZEIp4H7mPQ1Vz2pL5NOF2+nn
4RIK9u8/8cHYV66mPZBgo04CIu255ilvXnXp2GYClGfHOQ/RE/NFcPxZYfHRY7r8zD9GfmVmEJdS
WlRTX7rqYAcIzb426yhXs84wN1Wpx928J0orSvbpZ6eNH4x15fJT/rhlJQNNCmZ+4kitOyhi3lZV
4jYD9Cw538mS7v37Lfw1IIeDjmshKti4fiTPl4a8dlNK+FQ0MKekfcjnBYTQnFdB7Xzv57OElt5O
NhpZZXJHqh6uSqJZUpu4lHkdtgoRdo0npCRoEwd/7fJQN4+l3gdLAsOl/JUB8yHnVEradQN62LTX
/77/j7q81ypX4DKlZrd8WWX/kuO3b6aRcCv22MXol/H3FFrARDZJxSFDU9/W4Sk3by37e1u3RHw1
bgr+QV6AOWfNfqGvJjmON6brHvBhF98qmDov8YifzcAfLCW/a5k/Xuo0ScAUwaPu9cwTvTfCifla
E/ZaiWjHCvztyyIVtd+HafCAK37ynX7w7VyrD0MYk3LcXAaI/aOszpL49u83p3wgAVeuI9iXXo6H
xWGD23JYorZkIbR3mXgtlFNb0iebo9eIE4G8fr01Vu1geJa+y+snJXrVGiBscGEbmh2gbQNdTVzc
5mJmbKYvOdZ7XAPI1L4povIwXHZNkEYlDkw4liD41N7wRwvLaKTAfcJYMs2/wgv0fg8yXi7ulPpg
FPu6PMgLyTz7fv7Vt5saApn0zczuk+UsdV2yzjG0y6jPZXA7thLdWa3NSG+V50zP2N/hCP02i1ME
2tawX/v2BmxLND6XeZMQC+34S93BvH63+jsdQnsfHxZTgLRkg0JIgYIDm9wcTSdEQusOcS8jhXuw
5oekPqvioRF3C0SZITrL5f0CnCjcAh7KSgI3burmNAOa0vemtlsS24uXyLPifdqkmJlPmUqAQfuY
6fta+9nB0TaVXTKHAQA8z4Z71wtf1q2T3XTPM6an2HwGoOd20i23rg8///3mPxpRV4vsGGmiqWQK
NYwlaX9M/n8m3H8i4f4MzProuleLrE5Wa1FNXFeomFEOy2dT8e9d9P8t0+TrbHwYCuTbwfdEjReC
7sI5PDgEytxGxLHExmOueFr2kj5/C9fGciNZ3yTjR5gtq8XeOvazmfwypuKubvNbA4jzmG1i614h
3NJgd1qRBKB9TRglXwftw5wXdaKgwghrsjSsvRx98qle2n1/+/1XS3WzJBrYM37/AoyVyTBugnF6
1KbdKHsT8/tXhgX5df9d8ZJGy4a266nfIUISo6V8qUaSr4P2gSGVOig8NhzZTWp5+ej9+34/6DvL
zmUc/jGbZ7lZ/k9gM+JOBRrmO9ZbPBK+qq5KKfMGEreiH5r1o5l3dcKpTTcQp7grCDZuCTmd8Mt2
g2uRu5yQvKYs39v5SEsjJ7iLRF9cTZ5eHqXuqJk4iPxevQCccz9R3yH9bcril2TX26EsjzX5Jrmy
yybJDe1lHSUjTLTHrj3lod8PBys6GSRakaJlGF98U1eVvmNKs1KE7Omb5i5TbiwaGP9+pH//gmWy
Bv/zRNNxIv03YgQrqm/+GJJPioSPLns14YCY1qTi0oOQJTIlzJeQztXXbvhqypntvJYgcHNY8kMC
FT9Z7Sei179XCv8L1/pjbJXDFMkCHNn+wjgu2SnH5sM4jZ88599F9l++6Gvta1zGmhwbOltBCex2
bO11gZkql1W6Uv060n7ZHGCG5dRBQyRWI8spV+RilTTpsa9Vlmbp1SqTX44kf6l+ke2rKWZBul5g
cpj3hdn/1J5jTf/5pTd0jQiIRJjphiIWlOsrK/TUz0q5D8aUfVX3R7aa1FrLdQfK2diLf33tdi9/
7o/3npA6PKcZ+hjVfG7l3RdFybJ99clWWmHC4eV2yR2e7PXw6dnHZaT/bSRdfbKjnA51PHDDfYis
wlpWjvloFyThE+NpjUBL38uZjUXvpY3k6vEtjUw31XGOTnel/SNODWy9M35f9VSluFDyl3oe7wU2
SsBiHqtMWODoU4LJVlZyTxAlorfxZVGPS3WOmiAndEcJlpHden8S3YtGpNnXXsTVnJGqxC834CH3
+qtW7xrxtanod9TnH++3m0HhJAuPS4KkNgZy98n38/ftonwt0o1HLVV6ReMcXz8J2D2rrKI/QkRN
otsx5eXXvqZrzW4ktHnAjMe0pJZgfPt1Zz186Xlfq3ah5xpybV2+p2kzdB7BL1+77lVVIVVhtFQ2
11Xkm+FFfOZ3+Oh5X33+k6YR32yNqNvbBxNvb1lxRvo4RH7V3X/txq9mAg3EH7FHA73BvjgMHS3Y
4ZNy7oO15VqtC+iRdGCVeze1b025rFTtprWdT5aWy+39ZT64VuxqBlHX3eXiAA+Ged3Jn1z3o5u+
+h5V0OGEolODGuk303nPOU4h8N//2rO+WsaTsDImoTJIGtzYoat/dtMfPIxrva4lUzdbFaqHfq1P
m7IOvnS712rdyZlz2Ry4XSt8i5QbPfrSWY18rdZdpBa8iTow5wG5IwO5+eL9Xn2D9gK7o5czJj3F
I2LOyD8Rk370eK8+whk2aadZKR3nIDyPj197uFffXTIYrbyYXJTgUf+zwI+P7vRq+RWO7iy5/r87
pe3z7zu1P7rq1dobdiV7AGWa9sKo3TSzUZgU5nehDMTpdxdgKuiVPQzgdUrgVUYITVJw+llGnCKe
a8KQiP2F5MsOg3wrxGpleWjKp6J+yfVoI4ARJsZC9J34gVjObwiJsMAHtwAgjL5bwPKpu47IAyN5
tJNziuOk3RrjUVNpoZyAHwRDbQAVec7HZltotKfTbyhE3FJetG0WG8hfzVxxZawx7iRbK2jv2zAr
tmPV7WIivYxprkFeH4Va7uw+6MO7aaKhso+jTZergdoNRMpOKlJXI/JoXBLzmZwXUe0TyZ9NsVFZ
UQhHFCu9WLZOJbaOUwZ6pARkoK9L4Tw4iWms6jgyN5WWf22x0a9eSBWBhAlFxVFR5oVkOOtfm/yu
1VONzCifLHYDCfmL6osJcr2XvyZKkK/lU040JHWp8XXWxs9BvZ+Lh38Pzw9m7GtVUldnctrnC+6K
eT3aiq8TZMug+vfFPxj618qkDpAb3J+IZQYfIwGa+icHHx/d9GW9/6M+a4u5rUeFJx2PAZX4qijW
lyrq3zf9OzfjL4vjtQCpTfK2J0CJdYbk3EVTvL50mGmf2rgCOjUS0km0ohJ5RaF6g/0umS81uteM
EG59HG91/bOck4+e3tXEmdqR0qcmE71sv0jVU/HFmuVaspTIieJEqB32av3U2SftSxhGWTavFn9l
6KYiFUyf2jp6nL//+2188BDMq0W/koEhxE7CodA6OsyfjJ/LkvaXN3ytwte72mmGMZ731uIQ2c5r
7VHISARLf+bXvIzEv/2FS5PujxFq9KHWiAZrhhaa65IYJNkgyJpqP+ke8vnlS8/mWpqfICvVp5QH
nm+bw9fOKORrQX6mhKaeXTSgBD08Nvw3+lqpbFwNZ6njb+n04fep3vuFdldjrvj3c/hgOjAuY+eP
h90Mop1kHMj7vt0Ok84RErL89DOLwgcj8Fo5j75PnZSB+y47RDn3Mi60r922+t/bVq1ljqOJ2TG1
XhtpubXzYUXo1ZdwyLL8Oz3pj6dShE0nyoTR0Synbj5+ii10PhjaV1+kNFdTJoWcpYZ26Nao1DgU
AiaTwqQh0l2WvVZN/PYz//cH6lYCHv/7lKKhWsyx41RYi4Oldry+ep3otEGlC0TeBXoxwmEz/bqF
oWpzKjOcs9D79wv64M1fy+41sxKiS5h7sjuObD6pB38vI3+ZGq5V922KyMypmXxKO9rHAIGyajXY
xqmkox7midfM7abUDb+mdpqLypdliU71FrAgtV8ZzLaN5+QbV3BFGWT2UyGTML/LIvzK41NqD9sI
V0qIgjBUxu9ifMu6e+JaZTKqG0LTLdttnZ+S9Vm05O+j7r/9nKttQ1poc6kZ7bLXFHo9Ox3FeFWT
HEwEmjyUe1Q4eradsxPuhaJT3E65TdS7f7+fDybZaz9AGhtYnlN2m0V8GKJkFS7bTn3Onb2wv3au
KutXU8ts2GbPOEAS8gRebP3v+/5oXF3tM9o27fJcs6d9nvEuLX+ERffvK6v85++f57VgWBdobvKq
pLo1IJIMUAq+m+Imkl/s7odAXVhom2g8ZbVDOPPbGJNqn+7QkJAJSjYwVNlxhFBzY9cTWWXPwnq2
zZ1QXhixK7mQAlupvI607J64NUc+K2R9ayBVNvFwLkMU9WAPtDZYqiGQEPhV5oZ8VwgJAWlfwOvi
XW7eTXq4qwkVVtof1iWfu85cIEmrcCJrRf9VGd1WtR6kFr5Gj4pSP9Ji923DDia5DtSEFIgq8cZq
vlsm1cvqXR+ehVLSejS9sAw9GeRcK21Ci62VWeP/tleDVh4qp/Ei0fkcObtY5b02vStoTBRL7U6k
l42RuItreW1IT2X9q7aUCyJ1bTiBgOWW27mvhvdltAtzdR+KZD1p52W5Qdjslg2I025lSQcItKMO
aUtobg9vTLpRAaVWykZPo3VLTLIZilVVVX4T/pLFm5jslW6h+VTS95pHZF6IDIPwJfnoQJ8Rqd82
1SZTIgxV7bSqyWofZ3k7LV0wA2kIpV+imM4zs25TvjfyLuu7jWa/iovyNqlo4a4NztJS9bmo9474
lUCES57UKnXl4pKbHnuzdJxsEu9T46kL7zI0/G1b3AGei2c+YIej7EisyUPwRGZ6xvAuqtorezg5
0Dtl4+ykJNVrxyZfVhLT0krMayVy1nkkewZYVo3ZSApbQLEgMOcfWXrQayVQbc2tcT8oJLvbCcQD
656uGR0jgtjtIJx7d0hy1+GcTlX3bZsBUvxlNclRX4jPws0ptONCAqINGQ0t5kpz3vIpQH/sidYM
FrLiraHwWUhRg3Tgjxxf91P93lDPnfMQTQ9jCjfvDGJq4h/BAORnQ7rESbpNQ7LkYw1bonos+d/x
wQkGf2nWnJy2ju9mICvpmxeip3cedGq7Utlnj+NxRIcSc35nHot236gv/XxJrWciLt9t9VuX/dC6
V+CeY/htDr8pwzsZ+StLCTKi7xKrcPNcOuQk7+eHcHkN1U1qoBMu3Gg8T/mpzo9qvqWcdiUeqOJA
PFRQY3qhOBTFAdajkO8c8CkmTpZGOoZoKdIYEO18oo+zjqRm09iR1xUvY1qyvuCUorpoX4t0Ww7t
IcwJWs+mtayW6x6Uw4TpJZbIJS+nTaGfEAS7vXQ0xoMwQZf2vgCXpxRvtvFQzpVndbk3t8PDRHSZ
Sk+ClLwDdZLfK6ci4oa7XbtIbpE9LxVclgny+H6oAIBEoJCMXVuOK51BKmXAYZh1JOXCXeJgFqoQ
E5GF1y+1Vp2eIcnmkYs0Ww3ghzMVgckyubbaeY0dgE9fJXxTcT4cnORs6CdLPhc2umwPQTpnYsoQ
k53wZrW3ijrdRLp6N+WoUDR9JWVPKX3VBaVTydku+3QbbkKfbJxW8oiP8AlILSXOh1Hh5sNdUf9s
p+xs2sbuQuILtTTQtLvQJvo8A0whERLCAcnUAbOUxEotDPajg+eIB8eZV3Wn+1bzzYRBmQFRmuvI
66PpMaeZMlStlyr35PKuDF2sWudx6NBA8e3ZEQn7RMdb9jHjCTjFW2IgvGksN62LDWf8rkTSx4CZ
WTNuTJT+VfuoK+jyumQz5VsD37k1evgNEFoBcdWeHPM+VJ+GpD2qRE9G+B2h3LqqVq+R1vt19xqN
9F3K7qWVJ7g7/GVHOkwdi0C55JfsTGhqxQoK5yaVczfS+m3LjmnM8CDI9bcKCXwO5kpGJDGAlqrt
S3YT0M3uYW5K4D3hepoHrwVXbpXGOp23Xd7v63wNj7CXaBGbQTndLyO21NQvh33evQj9NDRPpoqB
/1Yqn2mhSvXOoODh35gc4NHSaxnfCkZQEzps3y6RscUqRVKfaSeFEaMO91HFmbwarc0xiFvfrk6p
oFH1lCb3Oh9LXPYc1e9C1dlzOAaNM/XM7HWq6h2TtYPnTNLAS+hkzsPWqOW7UVGDlJVv1B41627p
EFvmXi5wnjXPVYjX08n4S1sRHSroGXoDNo3QM0udHhLttWx3CjhVLYb8IdGNw16GSosEWkm8dvVP
Q91qwNv0elsZt3X0A9AqX8QNITrw1jY9GIN+l3JLFRAzUW3NEZ4KDgZDXYXpg5gDaRy8OXxCQaRU
iucArK7rtWyhvUp+TJjsHHFrdF7U3TvNS2uvi+kkjbtBTbZ9f0ezhyU0n8WPRVdWY5v6qiQF+cIo
+maWb4BHV7HS0qSzdiNTbFoTqJBu1RRX9aEExTFbFcVXu4kqeMkV9IdjBcS8KZm9Yq9TzkpWBSVp
sE23QIpN4Y9FfmKcMQNu8+gIydiHFCWkXyYZhoh25IqvX6Hx2bq0CdkZGST0RRj8yguvogD5zHyz
VJ0bdv0DiKW8uy2y9RyddM2bspsYm6WVBLIWsBijHXMz6AdJ7snKmyxvJnVv6I/LcFL0JyU/a/nA
8dhtIyHgwsA8AJhQT6NtrxXOoMjBSFkORfzcRx5UWI6SCHW4S8ZHibWvtUlS72vyj5eW5i1/A+uH
U0anKEJLnUr7FqzJKPFh6isxtlt1CL0UYVkl+6NDQTZCMBwOdt6tIJy6uk1dsDQntQ1zBvQxLziH
oGopsswjXtiN+i3T89Gq9wOzU1XXbhKBD3K6QAJQrVqCUotY1RJuCtb4ob53pGidjYdUdIFTSiTk
DdCV1vjIzjHNq7ijPcuxbxK/y/MhU/dF9YuoSEk55/GuH+7DYgDg+61fQj/qzgm8GDEd6uRpSYjE
XVrP1vyetrWefOuK51RdAxxl6V0P+GvsjBksYnkf0rVFVgvYZSbw9zbdYFRykzJhEFlexx5mYQaY
nh3nIbc2S39sjMprgDXnw75yiqNSi2MWodMiGGiSkpuGTLEevb2UsL6YF1YLOBl9Dqaqu6sBmNVh
6CVLHsRj/aOfms00+BY/OoStWIXNTSEEybi3FIdMBfYatY2Zv8FfXgGI9uZe8rqqWyvqA+qfVQmZ
bLFvRuO7qmyL8PJctXMXqquRb6jrs33PIzDZYSRSYKYjedJBCeGwzH4srG8F1ctCTa/Z9CAYxBoV
dgNwV2SGp87fJRY4kzTgoT3O0VtFMS2TUGHFm4WnDFvWjY3lNBgyFCT98gE48bCJOufQY3TSjJ9W
260zy/bhHq+TsNz2s7zSWsdtGDdpXW1y5RVguGfmPYWAqxyUHsaIofptn6yVxPTHbtNCJJpyzIRA
2SRnlw2HzBzuU6Bn+jk077LiTAHad13QVsJfsr0TIS9RGrdKN4TEuCaoaxWMLeqyNIWQoRiAqwAv
mcZBrzKva6gNK3VT1POqW4qgylnYmjzoGuxgBqwpqN8q03Ov89QGFVuVHozGT+GQ9Tdz8DBa9bNm
HbXpsZ5fqBk2oyxegUHw54F9K5mLL4XJDYhc8WOuAzkCykcrdjGP02itFJVyHpiZRVleN+M5KXK3
U29L0Xm2AVKu7l2JgmowJ0Tagg3BFCjWc1xoUEfLm7E0VnMMG6RsblvSKuNWOesGS44YVl2T7VWt
ZC9g+VG6TyAs0otwcge+pe02BSFhJuRhRpSzUN20ttsllmvJ26alWsy4QMFDaTvPyNaLNZEqXZ/n
4dTU5brOukNiwWa34w0yclci/cLmohb6jLQmKNpcOOSzN1qd3YwEfms85kVabpwS/ZhufMuZUFvi
dRSKokV97zH6maG1cqpi24mtMeVug4Nocqjwe32lGrmvFdNdtoig5OO0YWk1NJ5GKvkpi8/g4g9L
T/iGZshuX/40reqkJvu2euu00DdtlcVLeObcAQBHpR8fuwqPk72vM4CaxeCTpMfeFp9bFRBtvArf
xzDxwv5pMB1IruWa+PK95uz4HdClYyMO4hkCsq9pE1RunGdaMBf2r3QkKscp/cyaPHipIKlh0A/A
kqt53VsnS+PGcfWVAqH6AHurtnxT3KnqHPT0gCoZeJBjrqdEvW3r4qa54LJaJKxw3NnGqGbM4dhj
zxYxMp+iGHwb4ngqxzQKfTuq/GSxsKtC2Labd4ts8JXomdqsoTvU9T3pLRCFbocq+V7o8XlmpsEF
WTZBAl4H+UJRkIs83ZTKSHFHHLjCrJ10U7ktCJbptero2HsDnxgBOythlni2gMpJ9ias77oW1C58
W/slcb4TzFevaoI8syRmSWMHlPRI+JnFyQTWBuUobPo8C4wppZnWilx5WQuql4wBS9E8vq2gXh5L
3JIRC68h7olR9GubqPKwehDG9CCT3z3kmcuhD8bGoFOCXOcPLtIqm+YbRxL+KCDI1TcIBaDShWC4
h5WZPigR2ELVceeZ/QQbSZEuruATnMLSH5Ynq6MkKHS3ME3IPgoLuiMFJSLIgqky68neb6ezA4Ca
hKbea4zwaWkztzDi46I7nipv5Sw7O827DfRKx8DZaWBrsScvaM2nSXd7Nguz3R31+WHRTqUIAaOp
vlrzPRp7J7xd2JTHcR+EDrvgCARdr7twZoIytsBPjDd1pb/rpNKT0t9U515bW+UxUnZkQoP5+aYm
T2N8O4I5g+TOvIWavU0OTUpboxlQQq9NovVNeX6Q4hRMq+pmVX7mmIv6oV5xzBuYs3OrpfEmnJ1t
n0UHvRBrI1J/ZlSo5hjfCOtpHhtOq6gYnIIWDDDeVls7ReKWWGPLjMnDlALNiXcyUqxuBBxHHhx1
GYgG6jpNI4GniADoJZdD3rUZSvvQPGrsNDqLw2TxMFgLfBq2/daiBZF2GOG1FZcs+2pa5Wbrq2Dm
DbuGhEwmu66cEik+CI6MhezpWMEkKp0iwqMEvg2oVDGbr5P97uTxvgEnpiTf+zJ55FTmRFeE8AZl
V8ascPlgHW29fej6MEBux27hbFcVgN/bdLq7bEzdgmI46TU3FYe85IDZUg+mmF1b7ynP4DHX+8hs
j3XIMrC8EYvoWqW2UkvJX+zXlJ6i4Cuib4QeN485Ih+XVX7hKr5WObb1SycnvgMRndKuMXVwaXXu
NdE79Av6WpHb8a11BNXP2tuEMFLl1Nd0foRWfG+PjOA5MAZ7Yw5sVRrtJs40rzYB2lysNK0fF0ZQ
OH7LnVnivbLMldRZG6M+0nF0FV49UeJBZG/i0lqZ+eg6UrI2ab3po84Gn28CLEBv49GeLhPPVou6
DWlFRv8cmi2T7PvCxNlj+UzD6FhI4wYYHKf27CeUDAVy6qpJ/j7VnYs0HfjA7aUtorCOCb2/T9WN
3Rw5dMMFQ7RZ+Stp3pwu3CdyHygN644yn5u48K38XVoCozDWarjNbS2YYseNlzaQGbWpRv05GRuD
6oG9saItfjwvzHmytm0sm31t5aVFtCny8Vw6r6UyHCu6UYahAVCmVo/k48Kt9dhbO1AMifVSLDvZ
eh6R6ETSr2o+09aY7XsDzrRIfraqfePQFcqs49w564yaqhQZLu9X1Xgrwp2g095uRA/xWF93eJGl
7JBRyY3dS1puK5oY+uAb8iFM+lWPLFbE30uClNPYXNV8TG2ir5flfaJgWdhdToRxa91Npgi/oUGc
EqpkYHeiv4ZsW5wKIT23BFsOWXlMmaebHHhCAcgULGfuLCslRY5W35bj5GWJtqrYly6TV7DTRvt9
E432jRVrm4ISroAs5kyvRT/s5fBUJwlO/FMV2Z7UDF7vvOmdTmpWckg5upC530g2efrjttezk2Q0
VMbvhT26fTj6Y0P1V3VeNo7eGCVwfULalRDnwo1jBzZnXCZUn8TK90ULeS90nYXaqjL2g42lRqaT
21/2kQYYtnnndC6+ALe10KabhSvlSEu6wp3RqTuZflNPTOJA3cy486tqotWkYH4QbkFVMDU6HTuE
qABXmpEB2Cj4XnAqUzm11a9uKJ8s2LGGmp6i2fJl8HaRCRq7Cb0CgqEqD14M8zZWxY2wGShFdhNB
q1Tzu7SZzu0EVNdgEkulta4kwViF9AHw9pfA/JiqWuvVMsFGon/RGS6qTBkiJVyNecN87vFlKZJy
2+jOk0GqC92JR1y6sBbDQ7M4j1kptnqnHHp9PMzhFHRIaYHrbVRpW+TE7tOAvPzrqS5RjZe+NaUA
LaUty6E6tzF7TMqxaDz08/fpzu61fd/331SBFEVlFzqEYh2pIS3dysAPLN3H8PtWLXo0heaIEYO4
bG2q3xYoukkmgzUmGzG3P2SnDgp18RoZy16h7wpF8vvKkAJRvC6hvjeQG8wG6JLMV5MswgGF+V+O
vLn6NnWIopv5qIaKV443FSEd0zfNAm4aPhjRS9Q6u6HO9mTbfYsXZm5HAKOdwQTzgZjP9gjuRnlv
xucGPoceW/4iAdHpQz/Oar9QxalroSdaZnzHpgR1gDeWbNSdF6jbOxGXb5NAumtWh7kxtkrWkigh
Q6BMrZ4jKc6h2AgJJqIsRQcvGF8z3EjJtZobSRE3Wssznu+j+caWTlPKKwOLWkAfjR5Ty69Mynyn
B1Ngk1WhVqanGy0wlwvntL01yHAbpBTUomW4S3i8a5LlvdYh9YGONyW6bx37DKft14J9f+w8yu2d
lVa3UgP9N1N3ZTfTv27WHbE+kYYaarp3KFe7xtm1tcrejBFmjw6BQfXKTF5Fd1/QuAgddSf3Fp3N
BkRpC++2XSpP0o9pto1suK9069ZRW21U9VZfjjFafFsIrwLS4Gs5yMJovDMibCxj+WZfnI3ZsI4d
lUOwYX35Z2Axa42zqob/7zkkuPzzxSsaVosPK1oWir2qsan1SXnZ95CWxIWLQaFEzMmU1C967K1M
XIvW3PQUDN0S31rqsJKge0qK8T6FFelCRNF0hQ0jEk+LecbO6GUc62R7UdCEaSmlJ6297yormEQL
ypXu3iSvo4H+k3OKEs2TEb0MMmjwebgH5fJWO/gPAG4OxWvIkev0brQPVvhjGVgmJWvdG3XQ6LSD
yfoY659W/dBYu8IZWXM7vxWHKS7X3ZD42nAybWlt8a/Xyy92x/5o1LuhG4LO0T3CXvFQOCsKgH0/
wJE6NG0aRPNrOW9jY1+oxaoAOG4+NXLn10JZRYvsSXQNUtm3ZbyaiuompoU1/61j7Ne0eBXO2FSH
Ohxk5GrGS6Gg+lLiIJHal2RUn2ph5HyOIqD1dVfYO6neZFbki347G8ubTNnZTj1BUxggo20oNiEs
2kEi2LOU1zFwWTFAdlWMtcyHMPOwh/jnlJVvSVfwheWeZAqW2p/2PLnVZD8lGjGTjpXd26niKhli
egn92ZKqBwJh1lGmUFvvRijfzbBlgAd9C/1bYR7IxneTWarq6s2iPESgS0zuv+Hpz8lAizG0vNnW
3/p+RCn3/zg7j+XItSzL/kpbjhtZ0MKsMgeuJUmnJicwqrjQGrgAvr4XIl+XRXoGg2WcPHsRDMLh
EFecs/fa4ckT9szomKOtDJpWTgFpHLNN1rnpwlHNRT+eCArSyPOknEqAcGaEB6gtJzJjDrKOD649
boJQ3/qKulEzl12deQjC7KQh5Gqaeu2zJ+hSc1XG3cbsSB6hbaElR2HcxcNDHr150VskXwRTgAbb
JD40xksuKbU3l8K6kPapY8+WwQoWVCIpmChKsozHt6h+8IaHuP3RY7fKhguz21DDRyaouisqqEZg
Le0Ym8Jxal9XmsCCeUVDUatIE1WuhH5yqcp45GQ3u16e4uooigszOWrBMSQldXjr9YnnfcNjuOgK
QuMV5QQUNGNoGtVonvgYk2M5PAYYO2vnorMuk2kGvC2D+Hqw2ZCSUZ+U3ZyL8Z7nb5VF3C7yRrKd
/X7Z+96yD+eMRC4El+DGZr1rUYTPAhifJN8bxXxEmgIgcEeaqpy8ssbOSC6m7eXgXcXKZdVSPcqO
im9cj0Z1sJjShEkrcAOWnNbburawDbP6H68sufXTH0BKkVscWvVNU8TGMHih5DGKlrVy34d3VT/X
tR2lggxqVCwnTk291611YXiLNB92bP8Td7rf+9YxLpTwom4uLRN0Cd1emmmC6uVexrusdY2naNTX
uIv2Sf6s997BaK/NuofFnKnQaLyXNm8vLZIGF173Yqn3TUAOcdSthBeSeEjcVbPMmlfG/NMovI2p
GMcJj5O0Jzd4SFuE7e2dEt6n9IuIbSbAt3B3ZrBzWZpvTOddkTfWUxZtlape1oO5rtULLb3Eyj+l
19drt0NuKpbCB9hTG7dDqs0TxmPplzy3F0bSncL4wqlJAu/qdaL7T3ZwChgRVAvAD2tEGgZs/Nxw
ljnrast2JrXNeevetEqyVQz2PyofVJDMdItScqm2VCWVm0K8pyJ988p8OXbeQTXE3tbHg17Qeq5r
UmsdtL0AWBPW4V7oLi2G77Bc2TQfSUIJqQLcxGxJzSxayYYIncZtl1WAbikwFnp3Ry4gnOCanvNe
bd70Sq7QTc10Sh8JhQwrVReNptz0xTv2q5KIcavgJ1l018r8xm1vNFVZ/llN8IlO4SeN4O3lOsxE
/Y+/af/XDERdtRKhYFIvlIz+/Rfssc+OeyYUjPo0Z/7juG69Kr1j4XxPGX+OBVPDUM2tgeNGNDLb
jfpNweQ5ECwjwkwvXBRgQwVMmlv0hQDsM4PfORBMpKXRN6nCpGTY2yh87pRuqdkacywdWd1c93E5
F4m+Sr0P1+9vkqCeFdRfhVctBJb37NWO4y/O5ZN78pPc8Mu9xuVvJdH0HUuL1tQi/t6tPsfydLG0
3TjnlqjpxUAriwb4t57NcyiPO9peF6YpjiFt0UbL8CvBzyfS0HP8TmhUbuzr+JuZbDIrXRvuBdv2
mZ+MX4h/PgFUkyT874K2UBWN0oWKhGJKua6ct2OzFgVrbJrjnbZ1InXWK2QQGsaWHeM+tKylqT/4
Q8Iy9DLz6K10jMNURjQ/v1Cr7rJJv3BqfHpqk6bol4cg6eJRDQSK45SqN3GxeNU3sAdEURzi9p0e
9LZsN1lzh9rHtI8FCHUbioVCVjfxwrOEPQQ7IVIBD356q1vftO/+PNtfzorbkVNM8MDUpgtqziSl
fu8ROhMylm7a1rWK0rWhNTvoH+33uOzqf/B+8ip3qpEDm2ulmZHh863zPcf9ODLWTMWzQTbqc9Vg
G7r43nHP1PROZcalDCtOd9AXAvWhRRnke4c+EweSiKdnY4sTMWv2arIK+++N9Oc8n4A4gUx0w7DX
3saH/P3PJ2t8oif8D5pPqCuONTgMxybqLGQenTXRaCmf9GNI4zq5DFODJaB/8pSpZw0YpKK/KJND
YT7RglCUgxntQlYTRUQslm5u6USsYpJyy/E968DKyv5i6s6HqrfutEfVf+nKa09X17ZyG4gOQdRO
G23ww7xMqXb95681Sc5/I9A8Zwc5ehRoOhX/fSJvBlglsurIYqjlk1GUL2HBVwz8/puP6NkAMsRW
aiclj5ITXY7VynHv//wdPpmdzpE8Rma2mWaGjPbikEfTXuHPx/1ktD/nHtpmW8Da5Np0Ss5ATAqj
4lNYckkA/woQ+9Mb+5vrf45A7CLVUEuLdyDSg/mYnbL8oJq3effcJB5VRp8G8rYzDnV+cJLnrL5k
Ws+zh1JRELrFM6qYlK6TeV6+pd2zp9z4zkOoPxGvbg8UbEnUIAm9nrqWCpgdQWknT1Z5+WHQJyUJ
29YLpvO7ML63wgVa5plLyyby1hrwJacM5o1z1Nu1I69U6ojqaxidLO3NG5+oPs+74FLrr0Z7ymK7
SivvQqn2fXQR5sgO8pIm43NBfccuqyuRGegiUfCIa3CGbjWSsZvf9Ka6KNL7zt+V6LO9nWi/cH1/
pgk/Rz3amMKaqIVJNLE52AwifKJVA1tz6Cn024gfvbklNBI38kXBTtik+O6J4Fv4OfU85rPuvVyR
GL32fXkU/kZ+JaX+5CE/Zy7quTADBf3Avv3h3hZfzOmfDWo/Ia6/zJ5DqORuVyLXz7oHi3hRpKCU
x+ZQt0yB87emHNdWq15oC22wZ6o6kjBNR0I4i6LeBvGW3b5s1lYyUDTkYtPVcCz9KPLxUQ3rS8/M
UBvYJzcLFpAF1xrF5T60t2LcpMKYB2l4GKgnx8YhJZslNL5ydn92raa//+VbNWYiszHWWBPsIBDI
b1Jo1LO1WVfTza4CDhte0I0LvyKmfGJQUc+GxSlsIE5Tnhjfoi33jnFiY1ffnAvVs91UWMu2KmHP
7cMRBsMyjb5YqH520mfLI01JcVwXHDcQ6dzrqHQgJpHfyU4kYO6c1qQS15GqLdBy7Y3u6Dd2G9NB
z1xXtaJnddLjFXEe/Vv79c9zxO8etemgZ8uj2Ba10iHTmdgkdbSov7Pjmo57tjayZZ37croC4+N4
8RXp43cT2nTQ6Wb+8l6kret5pp+ylvPKdeWhR0eD5KjIJNxm8b3rcfbqmREDikyMfp8/t4vs43sH
PXvxImjMaujysFWPpbOkivO9w569eGkVOp6as05ExUiby/uCzfDZVT575XRLVIrUdbZwRrtxEACn
opg7tbE2kq8AvJ99xNnbF+uwNV2UuHDlaUp8dPYpIqjei78gF/1uqctzch7X2apRYChaw/g5yEMv
upmXyL1LOXPQrzDzfGOZPn3K2fsYJaa0+xhyrp4iM994jVh9676eg4j00uzaodbw1N+LW+V7D/Y5
hMg2cxq2Ki0CS/O3FPXxtP/5bH83kk6X4eyltH0BenParYTxJkbkxPoqD7Llnw/+yfD0Ezvwyxuv
e0QKp7gdp2qt7LaD8c2rcfZGFkNkURnnEtf1apj04rM/n+9nT97ZKwnCoNThhw1EwiEKbgDXx2jm
TuUQLX1z/OJDPnl73PMX1I5d0UR8CGXRSddBf8FE9WXU35tozgFBhkVeiKhhOthlHc5sU1vkyA3/
fIE+uaHnkCBhuVrcutxQy4cGB/nhi1XzZ8c9exldeOLpMHDOurWQb0q0/vPp/kzWPN/f8HSfM4HM
Rlpe7Ml+r+IJG2ACRmjSenGIoLMq/fsoOhSP+IpqvBpDuVB6FQvX1kZzqeozm3ZWkqPmurR1FwEw
No8yWEeFQdMzXcvxzsyGqdO/D1x9jlhyooMaRXDnpebSHex1PlKVNdaa3S0omM1NEBp+9jq5I5RY
RarwPLLJIs3hYAPs68dkb6oNUs2bGml3aNM/hyabOi+06JcauyxBqc+m5RIk2XpM+q3eVMsGvp+b
LZTRPiRi2HoRP24/LJqpzd2oiVWAM6lLr2p4/r557eooE1IdP+odADvUBa9/vsyWMz27v7vO07P+
y4uOVVjTWJtKyN0NXtt7v7+z0BspCChz9yYfuD7+s4yUte4Z28FrVk1c7Ybapoexc5qBvrzcpM4x
8yGXo081IZf3Hq3yYta571NVIs53lYOZSM/XE4KkN5YxMgCh7pAKroWJYYefDuNlGb9H+gvWBxwO
txmNw8zcjPSe+3bVm+hYRgHecCHLdBGi8w7lW47vC4TR3KzrWYJY2Ol7fEAbU4tWMd2NEVFSQqPe
eic12pZ7o33qEm+dunJtBRRJUGgPr7n+GpFU0stthC5Du2ySleKhu6FnW2rzqtj2+g/K9HNpt3dx
nV0WSrMfYppKHZ1KTMq1kc8rJGU+GpPYgAEr74capXR3NSCZFylXIrpw6MlhUEMjBQUtBLuvtNd1
UKIBMzdJYM77QbnOGzSfL5o2zFo2m0WQr+Ixvu/J/07C+3zsl3m1N+xVrtKrh+fYatXC4YcyvR+J
QpaWPCk4yEuTX9bDDoWsoi4MBOPtoM94DQr7Ag7WrC82dtHMqvpEgMY8C9ulYb4l5cEarEVkZ3ND
ag9ZXWJTRJPOWXWh8WqDcSdqahN6UNdl167UkWRrPClpUF/3ZTGpvwyrvh66ZuHipGh1ZYFuY92H
V+imnTRbJgDKHUWby7DbdqjwhZPMiZUcC2IngnGrYLAyLwjYWyTI0T0rJijDnWucgsVHlyhZOoEU
a2owLnXTX5h+tdX8etVJG9Kpt9Owenp+j6cqXQZOs2nptTVhsEwQK8RVvy7tH03nr8LQ22SwNfXA
eMsE0mkMWoIGrZuqSzvUF1lyM1TGhIiZ2wpo3yq5SPT30LkasDJQJJ1TDkGa6pGfl85dp902gTUf
Jt/h6CMmeky84uSOMJnooFgzBT+Cohy9qDkWNH7LfpmajwPxu2N4cMDftRs2QlfUyy7dUR4071oL
PnqBW1NDklCgbLfyeW/eqlLuvHhNRYm+qL+20Fvw0bNerOjSOZ4999CgIwvyaiIcjlJTkYtliDDL
pUzG29bFEFQiG1XNWcYdM7OHqn9QeRKRRvU0CfzOn6d+jlQqndVCmVcDDBJiX0bPmRnyAe5xHQbz
uMdikqJMHdOVNHYqMge7CZCz0bUsUPsmmABe8tjAVrgtI2MWOAY5iWD+UpyN1SEc+hUUKNCDyyi+
iVMX4cBHZ7gzEmq0eqdkmNOpE/UdN7yz5wa8IEO9tnBdY9wBH66Dz6qt5zpPVwHdDDe6TYfrWkVg
Lrw5NwON1V7HMexl6O09nmOKkU38oKQVZCIDL4a+SaR7EpZ30zl75Fspsuci3EmI5kW/siv72DJA
O/WjkuAJjPGKhvVCLYA1RyytIG7RNkE9mwTxMmkee4v3s0WmU1GOMj4gNs51FQPWYC4K66VE3dr0
902frdXQofd6il2wme4GcZDWxPM2IDtyMj928S4fLzWmMC18qFtU8dGLZ5uborCRG1Ybz1GpznWz
HCtngvBTUXnpMPxc2ukpj3mMe2vmoutXvc3gHX2HuLbagRidz7vmztVQb6KxX+Rx8KFGyU4ENyn9
dd6laUKUFgIo58GUGUNkthwb8eDT7WqQBadeerTFsyuQwvPANejnJPkwswHRUMErqrr3EUqPjAid
PB6v7FK9S9HEDyn24j5jXI6851RhRAz6uFonvb2wm35eWdSerSp/qjp726kHRKkBtBgYD1iHIZDa
2coI9033qlXHMDnq6pMr+1WUMyv3NCXrCZkr97rJtP8+NOW2Lox1HF2jNVwOfnZkBzA3uW+kwVTx
jVXAZMYG2HjoaxuaR3660RzvWOnHrnot6cgLOW+A19sNHENRLAd3a1X9rHTuGveZ2tIiCrtFad9b
6Q/DvumiJ3LDFiZWEsGio81eHXwMI8k7eu2cquiqqIlLETdRdZ+GK96otfQ5mpWERxEPV5JMsFDZ
xdJBS8cIjAYXtuqcjgtGPFRNcVTjCXZ3dabOZYp4IK2jZRtd+3mz7zJ8GmhxbGTeJdpNm5UJmymW
S0/+cK3GGTpcBCwiuBXjDaexUBEdqW73anT+oVJPinknw3VDTRgrVR/KbaLsHJ+asHeMaSEViNgn
XEo6OG9tzozTfeR488IhWaVtf2gcrG4e72/56Hvatg/ostYoOxUe1kRV8cv4M4sm3RRpq4Q9S2HJ
Qu3aar8i6P2WacGXOg9iDghP9DHEyL03XDS1tggZm+sKZ3j5w5TROmNp1SB0CauMECjs7PgHSP9d
CluZywDvW/hj1NPr2Gdy82+qNF2klmCdpy9yXs8op+7obpu2Q3SF4T1s5lWgbKo2RxXu4dW88RKU
oVm+shtEVQiD/7zkMn8CZH635DrbuOVN0MZF0FHp7dArJrjegdeUp0BvN7VSLkIGY5zGG2msy2I8
uNpT5b6jgZ3pib1w8m4WjHgvMWIVqDz6yMKRfUnCyGzEFiFHDKTKsjTbPbLCsD9FRbIsQM7b8VWb
YVqN9H09aQkLFqi0+hoTV7xTzJPsNtZODeCDsZELNzeWqj8s2Ku+p5hQvXhchQIqFU2D4URg+irH
yBluJT6xsLmyUDEZAxlE6l0HmtHBTBL5xyR4Q0prFd1O2tcR81Qks6VgL+m2zjGKUaRRzfdZWWFg
o8+Qx8QkSqzT9Q5SkDZLyxBL+arCci/pTleIghgOxup5LPcwf1gJYVd28gdVAX1NKXHC0LbKwSrF
dcPANeAE6OuVVx4966KqFk140vNxo0bbgfte4+byBapiJd8YupgjTmNdsPOLtZ9sdVnPbTtYjAxn
loOeE7OFayLO1oql6V5mDMpq2c70JmcUR/KJkch4MdtrmV4H+M+owuZTqTo8FQjlIGZ4lbcKYxag
7lqx8akZ6iFMLkblmSkDRaZcGKyciu56iOiTipXqH0cmz6q8cUd3IfS10s/ktVMfy36c+VOvRd2L
8aRnt452ZcXVkrDjmUmTPGyPrfNY48tMtj3Dms1y2dJ4kiddPDyBmPs+hs8usIkY239948t7VT0F
4rWr9mH04OOtDnkWUp4/w7ooxKtX4aXiwNFtXoVT4jVrDQZcF+s+LS3yFXzhXgW4cHoH3TJBaMsW
I2KVqrd9csrpqzskDyC0XbqpvvV0beXa/jWh3MvY2xOE4cbVqiiQ3+v6ocmDbcbux0cinic2yilu
jzfQLijv8/o59W/q8E5LvR0mIYCAxq3ft4+KWuwTXunceRvt/tSR/UnyAjFvi4zgs5r6U5vfmg0j
hIqRIch3PupPI+QC4JYOFXGDwGteYxPtVCaB4ZSnPlFl/azzLwbSOwuUbuWLr113ej6rMGJ4DvwC
884CUJuGuGXV+GAWd12ybvvHKB4WebsDVzYFhbJsRYVlMjBqxjHjVTSKE6nDM14yPPD4mIlu4GV/
0aLrluWFyt337vB3kTvSyJfK3xt0hfUryiUs95c6QuJmPFrmIez6tet6CwggjbofmD9S8znC6dB7
96b7oRHpZ4f5UnT5tWOKuwyzdghmBAZKAwZ+0fpI4wNmoJj9p4DtveYvtQSowxCsU+3Nb4al27MM
QBU+r8yNGawHWeJk32s0MRObvW/9EEc5hugY3VyLqR0MQ1ffuUq9V3NCY8qgYc9s+5uR5XXe1o8B
gGzba/FgBWvTA2RAl8jGg9g16DzTZilwHdRmeWu33ham/oXE1e8MqFqTRWqDT9Mw3mneXBKxE01b
cclSCPd/a19ZmP8D/2Jy0QBP8d1V03v05hjGBW5lwALpGKwwNJXsAeS0mCNWz1P6VYDcNxP9wsU0
4dS7UD3o+X1PAc1IBowi4zz2WZHj5dBs97oYyQmZ7qc3rLNuU3fbaRLSk/JHaCabyDfmWM7nboUh
wrwZKCGkVJsULFljIhYYPkBWbMMWGbS96ftdHbmXjplirA2PhgEkN0FUWDbLQKwjoCtunV77mrlu
cMKIqr3wTWMHN209BEinJGFvVb8ZTXfrtOq+TngeGZFcQMzSelKw/fgZA1R9LRD4V9VzV/krJ0Xf
fEtmTzH4hyFzbpJYbjQX5SEgnC+ms0/qB1Nd6Jf6Ac4lLgae6f2AsRBfdFB9/PnAP3Utv5smz0qF
Uutsaeplv3fb5o7B7MIH09PbrEMNwBBkRA2s/90U0af7Aa6BNYg9x1y2HxXtMu7drVqP94H7I/LE
hef/+PNJTVP0787prMxYjV6Jft4GG5aYs5hF0CRRlkX+RXX0p9Lkd8c/qzCasdt1ZUJLr1CNRTOq
d1LsMp2oIvkjVG5Eq9GY32oSpXGzk8yJ7RBdJM5F+WX87k/Zz+/O4KxDAKA8t3kG+YbUUUYc9vqQ
4gcplyjJdr70cF2QMplf9uQohDida+aqVGeWyQ5NsUfq2kNVcHX1e7X+c4pygBEsjGmM7wNlrcm7
Mfyivsjs+vtbeQ5SduwM/wbz1R7z/awkY5dqHL7EDdKIGzbPmEOyPQsgojySeUbXPwvfygRQvbZQ
x/omZ0YZA3NRYlJjLliaWKV7fAtJxvb31BVPhjBXlt2uzNHcBUW3DJQnE4V4briXXv4oi24+iHCZ
pvfl6MxljBuu2Nb1wR/us6ZcQDfycMRqzWUVRfMUqEhFobn0rwx35zKaMqbNC/uA868sH2K1pbwG
24YwoR5DGaN7nWMIise5UzyBCkl83Gy7poPIrS5QgbSpw+IRm7zSPAQMlD2Ooz5Pp0rC3Ffq2UQZ
KNuCVcVLHLBYjBHqAtBIGpyhgXts7H6rmCj6J1LH0k0OnrrExGqO2BXLiyDf1oM/tygR6tQheiPd
RIC4YrYFeYOZXtuaRTwD6IZHNR/uoiZfVG2wdTwX0taTY7BsD7dxuSsosRG1FIqXsf+R5WJfYPQp
A/TTuBghtOjG2pIHD1x1Tq4BLbLDOIYXVRgyG7NuZ1aVWsS7ki5EjwNcYmcUa38lLA3alMOtxvra
P0WmfszyH0ZebhJ3WCTt5O7fFcFtWI1PsWTxY+MbtLUlW855ETLjYNOrs9suPurxEaEocCc/WnnD
q5Fqy0GNrp3mwwveTD1YFBJ4XOpQ+IjYa8WzSlfnfbZRiuvGKRajUfyQdbZplJE925Nj7hGSY3dt
DqlhLOGZsJE351CVZp2dXo2YySV+o6rrVzL3KSAlBwxvPxPGRZA8uQgLgiQnM/cxpkDcTvZKQIrO
GFFGcvapdhGMx4bVYzWIO0t5GKJq72UfToCr1koXvVEuB3wFrfQuzMDYNcJ4DQ0qEAg3PPVD6Qy8
x8Rq1RbY2oKg9YcI3xZ0sbZYefA1stS8ihz1iz7IJ80c+2xOKeOo45HxJauOjqrhTS+CheIiIQlw
x41fKRw+Gcvts/kFWmumAxGS+ya+S4kZtuqDh631zxPFJ20R+2yi8MaMTQorqX2ubiJBYF4/fLV/
/GTcOpsiHKGFJpVdue/rY9vdMAN8ceBPulvnTFzbM3KZOVTKW/AQnT9CBgMiR9hxpn41vX3SbDgn
5FpOltTxaHFjcXIUcUOGoE25bBeBLAmju0BdD5nLOBPOPdP9oln/yW22zhpU2aipzjB9rSp4MZxp
ZYinDwTAn+/zJxfNmh7hX5Y/bhwE6dhyn4WlkkS+7/UGAyoQOvn+5w/4qWn/zYR8Ts6N/AYlrWUw
A9rDNFJvwyq8iAvzVRMU6YnmDRlZG+3N6Xq2t8lF6j+6FVuSKQkPwx2UpUVbAA4TwyYu2NGq+atn
p9sGvyXNu1XVacsoSvYZq+kvzviTu3weJaDag1D9oqfViMPQDmgr2PlBJjdx8CSLR9E3UNbE0wiS
ywT64cUwfRwFpFkzUySqrgJrZ40Zyc1VWkovmfIWAYH/87l99lqedbtqP9Kgy7nUEtEdMokM1Af/
fGRrGjZ+d5+m5++XJ6FkH6y1Jk9Ck0VXqTWsy1QsvUZudXtY59jSFK2Y1XmyAFwP5QcaR5bfexiE
NIraItu4kZxH9rMWoaTMjR3dppkfoEmN5rnzKiJG7vimnEAllDU1jWUGmaAqDmEJC0rU4LRUkG5+
vKndZmkET7H/ElvFEn/cphji+3zoNzFy4yS8MmjmZ8Sstt6z75vz2ltnIeiHsX81e/Oa1GiqBMYX
V+Wz12O6D79clCH2AlGC5N9rSU4RJJn3AIMJe6OT+5d+/b/+Lfqv/ud/8+e3vBiqUATN2R//efHS
YWnP/3v6pf/5R//+K/88hm9VXuc/mvN/9W+/xJH/+uTFS/Pyb3/AVxY2w6n9qIZr/OhJ8/MDxEc+
/cv/7Q//z8fPo9wOxcc//vaWt1kzHQ2IZva3v360fccNNUmS/+vX4//1w4uXlN/bZu959lGHL//x
Ox8vdcOvm9rf8QkYhu66EFH1aWslP6afeNbfddXUyYJyTLwi5sTQz/KqCf7xN+vvtqsak3jHdDTT
sCwe5Dpvpx8pmvp3T7VM4gU13dMd3bT/9v9P7upf78C/7ggX468//5rVaJw1nW1b1y3N4ECuY7iu
q5+PnqmhqZlVRvbRjIyhhsaoeFULLHGoEIvmtmC+z+lH8d4UJtF2bdgaDWAaqSMXTU27Xg56rtg7
3e86Gu8NkiwKwa4gksccOgIuaxt7tuKCQJ2BhlIJyAtM/zUY6zpYxHotXiOf/PWZrGsLk2bepxNW
La1KZ+saErX9uGwAaSjPrZerxatD06paknin6zMZBhNqYHBZ1/WUqIObZGx9HPiubtC2sl2asPPp
+4+bUGvb5Hb6HupMsUGq6rD+lcy9Ea4f3ftTetNrIZ0sH49dE2vpXvR5wtYVDrVyE3kxTIcUFu2p
9aLCj5YmQln+jWV4gvwsVa+gFmWyU1NIUpFq53AotcwGC1YgUDiCEmmVG8to2R+EfY/BVy3V6Vfi
0B7SfZV4GanLVhRhz/SVwNSfpBPJ/MRp8jd2mZAmGpsl/WEzrljxVjq//igbt3ChNznCvPGbwHtq
awVMd2wXXVjhi3YsoHdOG8UBW8dYth8G5tCc9WemQbsyCvK9to5tGERVMg+pS1WJVLGk7Bv3JwOv
ZPkalA2kF2Mw4+Loy0SL1104+tpDW1nioTSTGOacWpvNpgGNW+MM7a165auWymurZynVW/6A60y3
o73tiEFuQwmM6j5Nh0ReKuMYRR8kg6jmcdTqDDFyZeT9Oq65dE+lEkrlRvqmXb5mlqlBmY6SDGpv
zp3cS2cU9Uy2RZSuyDaRPh0iv7wPRB6k26QzAMLkcaHEqyCO9ZhNch5a2aOhtRC0DNUqrAtLLYf2
IwkL7nUGsiN+N9SqBhHTmmb0wnUOxlMd2M3PG1urFFWSwnXM+xblPlUgp0yT+qkyRWvDnMgGHrSY
NT8LzNhW6aunUTHqlzQLvGCT6b6HGGDwHG8twiZgXxbQxk1mGm95uk9caK0EIwe1scj1IAmuRJ1w
8bosR3mNDgQQTdM73uVAMTXbx8LzO3Zwjn0IVbCKD2o3Udp0L0u8TZvYBqZjJW54odxIabZ2aSHO
DwaFb9u5EZ/Xcbeb68K1sBxmNUuPhUL43wOId9DOmdl5K60w3OCo5jLX18RkBsUmsGSnHWSMWmKt
NSO3GR8d/w3DIh3vkZM15vug4snuK9OKj/866aweeXxb2wD36gQ9/w9JdFTv3VaH2CQTGnOmjdPs
5Gsqd0FlV6HAmiLQdN7RsOTCderYfmg/n0ihtzLbj77jl095FUf9aciS0F+CuoyVTebIwd4RGiSV
5zoOwvc8AYQDR0iY0XUmEt8IZq0VUgie2Rlt1L1QOg7BR+nWdii7Aqy9qtBdDAoDNGJhxP3M0MK4
p2arD1R2/cFIIGTHQqV/LnOaschxHLHN7TAa7//1TeOeSuypNWOjfC3AJPP821qj7vKhUZepiGr1
uYONrB80xZJyDUuTS8U2gu/uU8ZK9xFYbBQxmekba0+YXDB3MBv1sW+o7lbCg29nqXa9z3xTj/dO
mABPcvKMkcgtRNBuQ9Ea7IeNJqfKmZiNd5uLKptIpR3SqFIY3QnJDbiaOrWxPDeWxYOnaaPD1akH
AfqCPb3LGqFHx7IeWwbkleKPGm9gWPAUtUpc+Lz4Xbz26Ubms6hVRjbrsn0fCz0PrsMyj8Zd26n4
aKtOL+uNxzZ/BoSuNNYSZhGl54QX8qh5o1JeD6YIg5d2NAJtTTCf8PlMXXsRYZFQ4wriKutPScS3
2mZ9zrOs9CnjqCm9gZcHg6hj7FhdR/kOK0yQcWw5AW8yCkVxgpl60BiItaFUgns6dL29Yp+Q9Red
40cAoDrFgdI/G81WiKuo6truYLmEA0pQZjpNuwRuXYfIMK2zqVZsayk0xFixDjSUDXsdtgn3p1Ps
nuV1r1toSxSnN5ANDAgHZzI2GAVCp+G/IlFCxvfBGPRyXdcCNgyPpO1Rr6lratXh/+PszHbjRrJ1
/UQEGAwygnGrnJSSUrNs2TeER87zzKc/H5Ubp1qqho29ga5CwyUrI8kYVvzrH1wLYQYMuPOP1/Po
4lj5tr7mhqDXazEGWfZE9lqnrs/rrmMDnC91IGLc5lDGmIeiqjXYgPS65SWpHTCCKqu6/naemtR+
6LMCy9ZUBrW8KduY38cOAj8ivQiCDo7wtjIxqzT0kfVZW5jrg/9gehP2X6iZdH63wDVIT/boAzoK
OkM+2JV04+AycgdfI0fSNe/nvPiHtBo4+sq331gvFRPz/P/brhqsp5lTnSM1ldBOl7jErysuVVrd
CHht0em8XWVvB19m/HTBT3NdJuEQcARPijvJvMd5eF3QU0qODshzq+sOryNs/fBm/o9S7r9UR2/q
s38uEr6iYlOOcoxriKegTPpwtcyxFFKWsZeDj4qfkwIJXLqLa5FFR197dfyVSoC3BRrtlxvpSVc/
dm6JQb4dubTqdNilFI7/v7r8L0N6A17eDwkYzvE481xf2/ZHzWyDLXMVtYmmK5Swx8RjYTU7G1gv
vA+sSqUvZZYnMCOGkYix3VDhrXEFewP2ZAyNpUdfIy/rqR+wlS19KwswlfKhZg2VIA/AG2p/oOHS
wYJB1rPgv1GHfTy92B6n7H4qCDUZgZZTPjOcLAk9cBlxdoFSRkiAaaYxwV6oz/gjPWPhhwGkFzQ7
d454iecPCiPCrk5dH/MRTdAajup84mf0VHPeKfh66qrLfU04QVczaydn7uAYpZGNUZJfesMj+Nvs
KRgCJXbb3ttf0CnZaNuh7emxe0EbyBsWPAyO0kl8nByTKAjwM2rr6rRkMVbP9uLz7KxAMAggos65
m4KB4UZWHk0vM9mSbJAo+4LwGjJCEtxURLMHeyVn/p2ZKFB/IZC/vbZ3r9V3Xf7nampgW6uPFPUg
dBu3ixvrUM3ZUDyX1bTIJze1qZdwJeSJWXPN8ZKzrNOdS9c93alaxgb+Y63hJnb1yA8tGSXOQztY
TXRdDQZh1tg2bCF54wRIwdLQpTM4TL69s5I0bZ6jVHPwNIFY8r8EoYqzWu4/v5Lv0j8z0laONMK3
P5Lj226au763wmPoFn4246UqykGQPmRneGARZqGHR3gdPMtcmlHTPBPhFOzHRK8TR/ueexniio7X
tMzInR0dybsZEicYX5qi7507K0waQhaWhimTe3nzHVPRuLr1TeU/uVLU9TGcavklhTsEK7ZIeUDp
Iof06EgLrpVrej4iDWwRPE3J0HS3ZSqYCqXrMi3M4FZfYyUEVuNRlfbb81jwMFrnfhlRmPIPP7h4
FjEPNTcF71WZyb1t7SXULKJ1WLFv1PCYOl1e0UZns9/5EVXAdvEMPeARK77uwQrKEAsUPbLHunbq
Do/B26qxl4jRaO1xAdUBGdq/E1gJeAbw7/ipR8GlN+fhpKmagxfVkba8z9Kc5RwYtT7RJe4Y7Xl1
zvDeWISWxB4wdTVtzNCt6QYHs+2Vn1TVTumjtiZOPbvgGqd3nuL+9dt1AEu+L27B6tS0OMYdCQAa
VqLdWQidex9icBpJXtP5lS2Ny1KEbZaLk4bY59C7mDpzZRL4VlfDYAXjc15PwUtd1YwNlIYfL6gv
nLuoFmwHpG5PyBKKeFL6E/PTX07ZYMfZVxyb7Pp74y4YZ9G4+VWFhS7uRRcq2jy29Ur1YszxvFPV
bsVksU3ER2jhm+7aw2IKdy7ZshOdN7D5bevyoopJ18YEWJ2Cvg7wz+vihNH0oudLoQVncxqx/4uu
oyUUP7vUHvKDkSN4vIKSWYE1rvK0C6nx/KUJMvjkHdZt/b1zmB6PXE/MfJnLSHOM0XTgq/lvW2Ne
RHN+uaSdPeCRo7DSH1gYtBhgRrUUVzrEZTdhx/X2Ou79+CnETmbeRzbn5al269Iiw6CKEvXqJCN7
WhtysO9lYuAOWCQS4MMbdGt1T7te0iL+nJW+OooigZayOM4TmUr1RvaLy/GNZVoYuBq6X7TFZccl
kiEgoEDYmyY38lfoWBFWmzLajRVRj/Sm9GapaJ4XqRVd5/Fc3TgL2QWdE/JqUpf7ItjjRZd5ndxy
Bk73ceAgnne9NjwqXJN2mWmCWy/Wv5aG75f7TbcbBN7Fw+h+LxNrvsnq1n9awqm/bEYzXdWeCpAr
YhtmxX64MRl0WoUcYSeXfLnF0D/a163uHyoiJze2/WZha5XQjPxZ6pPwYhDYAKLRWPW7iV92lRUQ
DDvT21RpCz1dWn3R1zbB4VLHcJWkyJxdMbsNHlNLhM5YVe6rM8T2dzeZoJ7Y2mxsiLZ7oi+jUzWu
3nc1doKznNxDIljKF/hbF596d56PXl0/p9Sm+Kk1UYGfbZ1c9+zq16Xlyf3AeXXbcCwAvAf5llnn
YrQROvtmSsLVUaD/OnJcYvM0+w9BbSWv7hJBJHaUWJl0db8JZtDUXvYko4hyxvLPwrOjNWNwaK3p
KhXJtIuWLIJiXYy0LSUJnI1U+H81ItgvpNnKrXQk1MUCKjqbMO25hsyWK8tJ+r2cq/bB6pzoCC0H
a8tson85OJ/rvAzv/Khy9kaCrLLd3pRWfA8SDyFoKDB9TmY4kzp2lyece4q9PS9DsI1KeMsXlMEY
I/XBLhaxfLFT397MEaQ1ieHV92UEpLRGkb305fTLDrJpKxP3Mk784puIe3ybRk0t8QRAGTmbOfA+
k3QeXnoC5i09cHYbnnMLFXjKsQ1tx/slEcC7XJEvsqBwgOEBs3fRJJdDP5ed2vX5kDTbeUJvAFkM
99vGbYJntB7uheeki9njey+PPf+Jiw9ClsiDctOvIv8xZn9bWqW2o+SYHZaouRRcLb56hOJtPchS
l0jKfwH2hBBPPLUJdD2fCgv+mmO51tcydZMXN8CvsRrqDqO2JPmcWL2uLubMKa7dAGKcNfXf8q6Q
hHOU/qEg0XgbSsuvsWvrQdk0m1SBe2oO9zJGx72Ugb3VfqMfSmVQgkRT3z8mPb67NV7sF4S3ml2o
fTzWCrpvv0Q/hj/H2H1IyAf8mSd6uvcqVBRlL6bXfggLi9bBaHal8Mbqc2+nGNYsxt+Z0fQKovqU
wIHDKquUo3ONvvwxSPBMC6KG3mtKXd5H+g4dfwFZu0e+Cvht2RurqeioN1bt7UPwlsMMKe/oZ1Z6
KyurPnTaWl6BR70NCKm9awa9vHg9DRKFqQKrm3YwXh4uRnEWBh0qAOGyKnOp1TKSxeBh/gKn1sMM
kZgX/iNmlvXvPCQaoDOu2goMdK/yUH1y41reSyqSjKbbhUtIyi7MmhFtEV37TEO+rOX8hBlw8IW6
DQZgjHX8nAqYB23W3gcgfiArc3gfzfa9W6drRErfHJOx6o552wnApGJ9ROGwaYvFDJvMSdvD4JNy
Vc3D05xm0YPs1C9/mCf2o8EcvcCbL+U8mcugX83BOcX0Jk2y6WuqMVnkSn4zxrG7Oj6Lb6oWi0MO
2DhsijSEIKGG8FnKhd3eW7mC3Zg7n2pvEbdhbQ8vxKA0L4aT+jGX4WqtLMfyNhrwyXTRVv9o8G4+
APDG3JyR3YypTg+VMOOpUHg8+14pN148zJ+n1IMhOvUKqvfs+c9OpMJ9EBCmsLCdUGWFyVcTdsvn
pYLrKtGQZcT/CI8ZZUz8Wrh0XKzV59rvQIHKxSqPbjvae7+oxicclU9+LHHCRwFzb6YU5zoYBAdY
OIRAWL288yaD9GKIqsPgxBDLlkYPN0nsmU9pbIhWaVrCcJIm2tuJJ3/0mV+QaFyWP7Gh9K913ZSk
vzhTs280VtWV3ce3WNS6qE1mHxKd1W0ya6gvZBwRxLKMWbcJ3fxb3tg5nf5kxrgjMNaNBTPxIh24
O2HEmRycaMwPtpnI4Juq4bYHMQAmj8ypCKPws9vBPZ1snkiPAdQXoi9WJlu0HFYx91fa7OkAwznV
cENtXPtZyfi055n+MWbObdzDxyhmWx4x3qWLqJrSdBvKS2zY+z7a4lmKj7xOh2Qvklx888KQui6w
1C4bHQsHvhCTGyJN+ta+wLJdjrBpLYF/f9TfpRIlRT3X5UOWaTPvRFfHIdePtNunU+g/aR1hD1lh
CxWU7iGgmvmML8TOA0faZTP0ldGflptOrHlzAqNjp2Bj55isHjgd20vwp3mr8q68SalFL3oZItER
ab7n0MHHRGZ7k8OncaNEbyZvoY7uBKaIqk0OPKdbC+3Zs0irpCMJx2lvrSoGY6fNu7csG8Z7wm3o
kPfdF6/t+0Ov3fbooDDYFQbqhMp7tU2j6svEFoMn9EyOtqeQfqjOa69EPn31Jq1O1BS3aMTCuzkc
rX2tnGO1UkvyWlM6U35ilIyndwew8I2bjKFuS24DijPEiGMJrGYTcNDaKRa1Pgzp2tVbiaXAl7oM
stvAo3gCW8hO5dBat8zL1d25g7vfKUwBcOUgsWJ04uIiKcf2N4h+cfCJmKYFEgbeReoN0+ssxQ8v
TOzPKrdITEq/4scoL/spQVkSj0310mfJiPfmMETY7XrFtzTti0tqV//BTUv1nBpsmAX85H1RZ+FF
qCduBFE53uUuXnD15Mc/gir0DiYQ/RZmH6hbMvvZHnV6cORgLG5T1EiEW4Rwb2XO+RT1twVZW5i6
5+rak2l7m3ludO1nIUqQbhB7pfsMveHUmKfBtM18mQxDfLLd0L3nd6VXMsFFUcXqiwWeSzx60FFM
KO/K6kYcaGu7wDbSMxPlJZrIY+MO4jDHebBLejfGgUbVt5XbIhep6y+xq9mh6whvbbyJNlVt7Hv6
vPZDW0LEtOomv2tSMWAummLwThV0kEAPL2w2y4mOPjvzEH4Rg48pW4uFDkk9X5UPgRIuWkgPqSIN
pUC513KNbOsg3zvDmuTnDRDGadBCsKNHsSdPA/YTSDek1KSi9kz85QkqRf5DqMb6UuQ2X6DIzXUg
gvhZmhrm6cpW2CSCG0IxYDvbA3C/Btj+H3pvKL4aXLlPo1cPNwuuVVtQiWKvWwJx6owcUURA6AU2
hA/YO/J/FCkMftjgM52xncXBqcoraj9uyi+1E2SnfAIM4nVYuK37eXvrpTTFVZB4nMPj1eB69k+r
LpmnOr4bvbkiY4aOVhaq/LVwIo9im7oBD7H0PopJHEIafTdraMAIsuBSmcG5VnOEYGGBQJJ12cnj
LvWJzkN7ZVuy2FKl6++15WPtnwXe7RAlNIusuEVl5WdfLDdyApYDXIMiss0O1t98sXgMuJ4k2vEq
jxGGkKeGR6vj3yLsnQ5FgF5Ejb5/0/Txwm7pBPs0J6PU8dsGRRmMXFvL5trJAGadzJ0BOoS6JoDG
bOe2+GEHUj6qwrXbvb8mN3khfqNmLEO6E4sfvYjcz64S2xLboFm8vb/ogUieKqU1Axt0XNJXjCei
vcGt9zpkEyuQcRTdtnM63qEczEvuDCDC8apMZ/l1VzgBi53WNtj3Qs7l/YIA/Dl1tPVkgC834K0Q
QrI+cpGR9PPd4JXDjR01q4YhrfovS+ouaEBqDlGdZMgzqPYqaXdXblTW0WPaY/2PDpsIzLz9NMe2
f1CxdrZjF/2s6rB7ycgQ+Kb6wWxRMUebJEdsrVMVH/WYWzuLazfJdQFiqkH3/dbVVbNBS62wBCLx
7ipy/TndhSnSFC+tDMiYIhBt10qbs8+JFfBJPjBrH02raRMQvN2s8EnmmmuaKgpSf5f6F3M49LD3
wQYZvBenMUkS6MqL29HVAIV2CEJ1P6ZLbe+rAR/jfRn5kFL6qA7hbAaaaM1xSaS5TMEgyGuvkE6i
mollu+m5I2XPPUhOgCZ2xfSWcSI4I5ZOS+2fJom/p2+7Tvg2moX9bIWifBFOm9AfthqreKknfEWh
bLo4WRWT7Vef8pGIz3ZwuVLXBjLwY2NKEJUGMHB6ATzhAUgME+uD3S/miFslzPFYdpG6s+rIwBZP
wVyOGkLPT4dntGtasFXiwrzYvg7lxDMzRc14Q2aKc3Bo8BW3Z8Az9lNFOkBV03bA3boDObKLDIip
S0TQXZWyUOVhjOKweOqmNvbvrLZnNGeMtTijqOGkuGBEyWTd9W2XgdZOMsTOF99/yX5eFwVm1GIG
FuH07r6YxUfpEM/5+irfQJjMb4komnxRVzzkIptem5Jy/ff0Bh8tZxw4o4n3PwDJ5EUUclYD4EqI
kWa0mBEwDegizPLK+PWg7uRQgm2ZNATGy2oHC95NrrMyeKq6RFnXaqTJ8FQtNkpVX1Sr5fIYOxhv
B1ZfvHh1FS9HmJQSix4dA0bDxwUe7t5e0fmtd0rzhAhThUq79qxAmjLabCuInQDOxYk9fxumqUxu
8S7AeiWmriGJb2p7ftIZiPXBqXhu6195BG5UUUFP7c1ELWhdytCggLetaeG0TyJ+WxnbzIeSXrj3
KuZ+hbyzwuKP/oz0fyDd+8qnecA1XCtbohFyzQdyZCOq0uoBDY9su8xsO+QQO4VZ1gwHM1Qj4SfN
EFSb2l9yQs1c8IYTR3r7I9Z1vVymSYz2vOUjqqug8FJaUJTMNq0zA+xIYzYDQL+D4hPYlw2bUHQY
abe3f/kSrvOOiuUr49A/wYrH+K5vHPgv79lH0+KMTcgHX41umNHnFp6VXuf5GPV7ktFD/8GLXefB
YTp4EG/TftrVylbTq51zgTsJpbHRm9aOeIcLmYWc3KkdutA0De0aBSgZ4g/n38yEVUTOjjUdzL43
9KNCj4RBiBWO3ZHv3kxqyD4tg6BXv6QlfZzZjR0kC3M1b0MSF79UzkIin8zoI+1TIygXs8Jr9NG1
B3my+ywUJ8dYNSE8JpS19VTHForYPI8B/8LQoh/YGj/ojjIrybaw+sn7C2NOvOfJrw+TWSA1aLqx
fe65cIn+k8qlV1JQCU/h6gxsWnUsaIScUevz1pz0obC3aVdh5yXrcG3gnHvRduzS3/nzDHX/NR4E
Y7aUtu1jRuP8qxeVVKIou8YKbyxQk+aWJKYivAEVI4nBHiuynYLc84evngse9DAk0cTsw8s5sX7W
RW0Bx7DAILeqJvUerGFceRCN4jmyzkBps6yqYszOo4RUJ2ei5rgsbBtdDmpXropl6X0JOrZ52/FI
oVQ563FTD66jd3HmutYhH6oIy/1FcGUstaVTNhHfJPvWLedX23ftcA9ua3FaNv39IADgj51n2RiC
TAXbVUVCH7SdmYwi5Abr2fLnpyf+tTSM49trY9H3PN7cx/VdQf1cVLcYrGYMyLwb455wA0mrSY9i
UjF9/948tiigxNZJ6uC57mCYbYop1+UNFv0FIIhY3/9fhvWepMskM45hv/GVVOptRr2fZOnseX0l
Nfo3C5X1b/QKutwUZQnta87yGNpjlvTdd3gRWfhQ0HKEZoCty7PsJ56RG+qe1qIOUt2deDNECfTj
Qs/fr72Oa9WfB/tGEP/PHhMgEOwQTwrPGFuwLt4PdoinYb1X1DcjYsTkExDJoGluDwXZb+FIpXOD
mJ9hnSkpqQSrB/Gcqi9Zlkjy3N7oMWek35c5VIO0yNggyjfCQzgDsh4EJQPNtiyl7W+hyCETyi10
c5BzlGa3cK4Qnw1UHcFlT5GMlNSENY4oGU71m9wlwuSA7YFjbcpWXPWQZNJdVJf9cPQYXXXTSlmC
VqwbIoTlcph/jXadjhfaOPJX4WqCFhbHXz6xmprgRnI9rreRlTGuwHQwW3G2ArXoCzLkjnO6wHNd
JrMKYxaSVDah7a75mMW4epJYOkrpAudttsddI8XmwRQR3qUuGushYRFeuGFk2SccAQb0eY6NB+eN
N4IhkDTk06WBMcCziUFW1F92NsdZO+n/vEjSBdFmS/rtnsdyoJn44UUWSxhkCV3c66gNYnmI2D/S
lyx0p+SRh9AsV6XrraGvBMUSP/z2MqIo4+S8IPHG/RTbTUOrgRMk3mV5O0DzIzAXGw6EvVmzqVPF
yAeQGT1cLJpNa1clhuTlZiRDYpkD8IKQBmz/vXJcjESspMsRDPQA2LmpsviKzt3y5JbQhZJB/yRq
Dt89L7uNpcl3M+0eAqjSxyleXr1hzf6B0sQSALuYyLkpOu9WlOXnbME4YFYWuZ1i76TRvsR+hLbA
ZtIp98xVPuLX3W1WWw99BQkvna/G1kF22s3eJg/Ngz0l/kn2ZIjmhlSYSrkD2Tncqlkd+3HpSZ7v
47joLhNbtNMOd9rHINAYfpe9i+6WpCevmGiEO2OBq0c6PKBuOS75cCwK9VVV4yf8PSYiL4gN8UPx
KIhYsjxfc4Iu8MKVQr6j8I2xXdImI6HaX57Q/YomeTEAuLOE9+DrQ/eDDcNLbiN0Su3mzA0Uoe93
T3lV3zYFYcqz8i7BEU6T1vcajyHw7BNqpLvQxp4nlkDAVTV/75v0Wk3Y8cSG3MjJfGsL1TzU+EAe
vMaNaQqMAPQ9CTChRPIb0eZfP65i+Xcvdj1OmNnY20FyeR2aJ2uJCcEtf0qu9mvgdkt7Sj43wAe1
gOmqxgjdcXiFidm9FeDlorL+yhGkjU9D8iOSmOnUpN5nCTYZpkFX1da3MMCInnSJrE31fTjNX5Wl
njCUbq8rPZSHMlx8GmyO/JT27S8fF7dFuf5uDtc038z75Jv2tw2SzMW3/xmGzYsje9Q80qrIQxx/
O8HyoDRuMAFxHrS5CHQ1O/RFVM0xzEtrftUdguiq4pKMzuxq9BZnm9T10O0sQ7bcoR2giG3GWlgX
MGduReAf7AT3FS79UjnDDWQ/Mm6ThDS7bjxhDr/P3eQUQau4SNpg2eqOhMbc84iQ1Ppb4opfS1Y9
1Kl88tLgFSYEgGuRBgQfx0LvRqcAAM29tVRGLzemPTvG6Nbxd5SLTswkb8oSUZRcwBHQxkGhcxXs
ySCLu+CmrK2J7FBCHvRd1gQE+tCAim/o3LcFyeYQrLZxIARhKHCidlaeJj9Rz2GgQfuwi0dQrjUx
tJJd91UDj53ycCHsl2pMBX85cv5d9MChhhEEa9vRQvrqQ0XbOKPsdRqIq9GCIXVccGwoD7W2SJWr
szL9PPnpSAiJDRTSYc+QNwDyjrOcmmrsuW2XS+Ozvac4LJz0MvQ3+QAFG9eYghApDJ9C7EEyf9lV
no94zAXC+2qCtb1Ouc6uP7x1pWmr05RvXe7J897z55GA2KEVr6L32ecIA1qvW1D6YITYXexiWDMk
z2RCypK9aa7IDhUdLDhsKaYWjBuaxlcri+bgZ9p2euHdjl17h662tP6iAHLeFz3a9232fqOEB+Fc
rJ339wc224Oo+q6bME8fuEslayFyVY70XU6kpM/RZW2HEmPqczlrbGslHywYLRKIHTvO5YiZC5cv
FEzIJtQU6UfLLfpX5I4dYsnBkhjwuglJgFa48oyGZSJhD0aSQP9nKjXe4m+M2cyfy5C3OI9/Tq/1
W2mbl+i5KzdLco69/1Y2bkGd9sNxjxkaB/ySeHhK5E2Q2FvQ7qT+MkbWyped4yl6HJIMzNsLKxF8
S7IlCXE7SDNLRBtaukZd5nMsFNFeE9Sc7o0VEr0xgjU+pL9mWt+AS3rA+vlmjrlbbf23ajmqyPV6
pIgW9aVYOP6hevQi/FzhfNzeQcocMF1zLe5Ff/7uHy4lfHchKP19yQ1PSFhpH95ot/iloOeJwdQb
RyRNbaMJIZox23M9KFwXdNAgJgRvhB7BHRav4ZYCA2Co1Njx/3k4q5Ts3ZtQPrwjm4nl2jiPmQ/a
aaJ8TY2zigN3trfLT1JKjJCszF0BojfsIsq6JDqmeWLRlosViWp/HsAH3TjXduwv4OcRXGfDHoSJ
/X4uiKHVlTUWpOoo/AsrIdPsCs558tzaYsxetAuhmEpvjHaLKeL4EnZyKG7pPvYAt1USF49nLlrF
TdV5hJQ43p2ZSn8Z57pP/fOkqPOl9rh/OAhPqPh5d+/HaVvzUktr0Fdp44MiIXqC85/Txk1PkSrB
RTw5QWmaYJjwJ4MKy5fQSmLxXWcmT36f8ab/1ZiYS8pAa0SarphTPMMPbw96TJtCf8Ybc9ahep0x
AgRdaTjCGjxXIrKjp6CuviwOVBbc9b28O503ijiJbOtqwda0HP8yoz6QQBmURmbDCsfUT/uu+bi4
kxyVhxZNfDgT87E9YBGBpAKWREm50om8gsUtqrwLfwTFPOYX9dIt9W9EQS3hUSg7gCH+8qTWt/PP
21sHhaqI84eN3iDi+ejN2VlznAiRxocGfVf3A0itaH7W0ciJ1MPcDA9hA2MYTmrg2Pcg0zq5xIRV
Fjd5ASp/aCuHIE3j9gy8Scui/Its+N+7gnY8WIwEMLPJO87H2SUGQRTrFKYHOzdu+9zpYmmRZpQF
nQgderg7wYxz2mdvll4s4Ih1vn6olYEVo2nOsRb+/MDe7wvrqpTSl2wLDts0z+zDbFeeyR2ZRcWV
i/Uyc8p7I/+JpDHxLnZknJMZmRXzXdfUwK4xmpP0L6ECH46+dQgIvbSNy6vPEciKe7/gmkTYjZWV
xZEGtfZfWIBFh2pmmcHV36hodJPN8Aj2MDDAMz0upkR3L6OlEvggxqH81L5hn5moUS8STTu6FcYU
Ak3CNZ3ycQayjhf7kEL7bE9tNmtJnvCKsp8xxBoO1+z+Zcd7Lyxcv5cPwCfRo7mglEAZ779XAaNf
STrcxxpCKOqPuGNTUfnYqKu2oY3wEgwGIuOf3+eHI5eNgrs3TCVHuFBm+efD05RjRFRdHri0FAfA
vNYdu/z7rGc/uorhMjaASEnA9RaWWPzA5ZFq9Hz9l29Cq7Ooq1poJ+7tqSbkrXLL7j6xpy58jCzZ
htdlN0fyOSSQqsTUocz7XR+oud8zidvqizsJ3OrKPFmG10GnstxyZwUKQ1Cgs92ox5AcjhVz/stV
+V/wjIt2y6zUbx46J9yH44Ujn9oKVOnKzFD9sDpw1irPyc34cqZq/vk5/5eFLNn/gFekq4x2P240
cepaTpCi+cA2Qzm32tYRONnYZ+VdPc5OvnNtgMZvZ4lAzY+og1NCaTqS3JH/X/Y9lrF8E01CWmR7
eT/ZmhL9nFPSzI19SaU1h5Bz99VYyBPAQoOZG1qltuLalQVab+jpUz+qhVb1qaYF2x37ULJFnvUE
i+9ytP3leb3fmNd5ySzn6HkrhkhR/rAasrxBXYjki+saSS3kK0ztYO4zGVYPxHV0eDniRaBJ3iq/
RY6f4vuWJc7A9Zy40u/jUHF326QGEd8BaR/qwz8P7y2D7J9zYx0eqkR7PfFpWFIifXh+YyeyMQUG
vZJ5LHe539nFtT86OEVpq22b/VwGPKvOIWv+opWkIjbI0/RFpjBA3M1N4Jmb0A2Nc0PuYTUdIUwH
0bEttEDNDFtFqh3cuRE/yKLK+aUZeaKKFJp4WW4WR47uPuyCTD/PaQD778/f7eMWz9YjfUdpDmOb
l/BRySpVbseJRqV/bv1Eb+zsCSScrFzartYdJQztqWwpJm9XohXr/2KQ8yHtj53QF7aRAtSUMlgw
Cd5PzlBSQ3nw3+AKWoSej5YXVF8sZ1iVFVJEBfSWkpzqvlQ8y2ghQqrtoNTkYzt6xyHKyw7a5pwc
IvQxUIp6Bw9MuH3jdSkxOyJAtBB/u86u0/E/5wOqZI+C1dBoohYGx38/ZK1yJyvKNERENSPPMUWP
ngz/1rrH1iqyoz3y4HxbZx0ldb6k0X0Matlu/vzm0D3/axhsMium6Ttg1v96cqmm/yonYR+9ZEY0
KlRozDaaSaQ9ljPMtsemhJXw2hbEoIsLUVM8XGGqwsF2FqucJQIJJGTA56hNqcqqeGBPPItOzi07
Kw4W8HJSH9FV/Q8LuyyKOj55hR8Z1uCqhEneuqPwzNg5CrtX9R6JNswi2wroOp6x4qapaC42JuET
IN8p+8h+iCOab2Z54Zd1V91LYynniSmjrUMSOWn5oy6L8Z6H0Dv3cO4bMrrfxhlWE58a+h3tZYEY
CzK6zKfwCe2c126krOzPk6v61US1rkqSkmO3f5knz2p3ZyI5XVWaosIOiuQ38gE4pDgVubl3JZGc
jABKdhpgPhm23n3jTlaGwTc02k3SR210slr8C87U8RBMGPGPivBmnQblBveovsShiiHTzpuCmJty
b6fDkp5aMDhr42XoOnDcAG8tD53ywCjOxbhD1I5zV/VU7bsEFxPO4tSLBPJUkqjvmVZOg5R45dg3
KuZbh2G8oN8bm5K7x/nGKybLeK9nrZBl6sGOII95/o0ZVDJh5WANuEXBHZ75srEX8/fOBd3cjixx
qwgtbzfiZ61eqUOg9UpHUYKcOfUdnUrv9dyEPwsk4FrQ7bfeyhS/J9Nh19lePO/bNiT3/SxLKcaZ
ZUynlN9z/rtnNdK5tw3MR2+bOw2vjyxXJsr5VUolqN/OF7pJT0wX4yMoeDUl+/M+h3OnMM0Pwq48
plkgqkt4t6sq4k0PIPyYBsz4/xg7r+U6sXaLPhFV5HC7c1CwJCf5hmrZbTIsWCzS058BuOpvb1dZ
56aDuy3vAIsvzDnmoCLtmPlTbO4N6dJ6tZHQU65N3v1u1T7UdRRV8O8wrubiqDN2e9bjPE/2HlGv
yX0c5WXITNckH2wCsO8dEwa12RUNQakudGVKvhgFIpWP/uCWw2tPvLbD9jNn+FrUsIxKHczeS5jL
QTvnGPjP6DODJ/TpDqT99YsGYk+Xj8pI804WxLxi1mLTDN81jSfreyv1GuuzlTWZ5+/5wlR8Hwc8
YM4ZAM8A3YYY6/SnWycs1UtjMPtzNnVueR/rLlwE5mWzwWsqU+57srE77zGKEyBbyBlIzTU8QdK8
WTq5eeIKGBqyvD1VH/E+07FukhJyICqkMts3wwDYGYVw1L2sugbX6/jAXU3OfpkqzvD1ODmDWljK
8724bvazGJSQC9/DQewy8ZrAajtBzYrwlxkujnsAYRL7dPul9BtuBcv20/Y9LtAyTPn9uKaJcEyD
Moq+z7oNR0WLIPykt63zlKfBm69swKN+6rVEg7ce6yYGGhvL7firrJ1aP5eUoF9Tq2xy1gEl5Pgw
0nvjCBYgmd3XbCiqiMvrU2n69rAb6gEUw2ymLi6jxX3zXGptmD1r0iCvdqKszo+1Vo3do1WovN5h
0UXK5nVG8N2uy9Y7WhQ/8StCLha36J009M9V33bTJq8L4Ipu6drjTleBEW61LGcXQeE9uJAonYL4
5zhOXPKcw9rPnvPSHIjI5XIuz0IUA46QwRzcCxTFQWznHg88YwQ/ndF2R9y5X7kPeZOK9zZTC5vo
t088MAKHD9qaUR10jzd9hm9OYEUZCJ/XD5c7sDY39Rh+HxSf7aYFNPBWZzlYr0yjq8OvFj2HFnpO
BLfsnvHVpARcC4TtbAwleWZVV/Fcr+ZfAJFf2R8I0fUUMFD00WyxAQzzDROI0DDrT++sIbZwao6F
lVykjUqCtPKkVca26Lu+uo/iLu6fUw3TmFt5QBm9ThcNrYjbvkSIqVgVoZwftx59Nv2grZ66sA7+
aTOpJ2ezG53D0GD7gIlGG4FmgW8Y4WzVFNtU78N2z11bfHTLmDUJbQeRGs2oCuIlYqe+70OOjwsl
LGNqAxTC2Z7cpAFRP4Rqx1zerhDhZN2bnwfq7DWi+fb3quH3lSHVVmA4Jn+BfU5B8UcHWERs7SgN
nHM1aMNrok9ZjzLDYDkl0AqRWMdDYJapDa385+9/8p9rZ75w9uRAWlxXd4LbUlNhoimKobAuKHjx
WIxBz+IKIRil82KC3UbK7/2TsjxFinfgt7QnoSn+WZfRvCKUBQauF/dotaYwZriIXX+2kWX5B10v
tU3kzJOZYSnGC5SZAQ1DBLdDYRGtP1TzKIBpt+BMRLqtD1e0Csb4BX8g/oUM9gf+aJGlbvdi+lry
McSCZ23yOJ43El3OT069jtOwQ+QFnDwH3nyX6TjbAOeGJmQExgfYWcCrIohh140wA2fl7CzNGLM8
u0XS/IgldnmcHKWeP2qVMb2Yagxea1cZ7U6ia72MMG8ejKAE7WfY6Iw3knv9e+ej+tkX9cQRGS84
EBdUwHgWVAjA6pOwuXOymcfrj7VenKreCcZvPuucr3//CmkJbkpOanTWw87cSDvUnbfFemvVQrIk
Z3FmakK+ekXBWI9xBS9sneJnjeSf26yZyu+UbSI6GIpy/DGtJD74VRyA7rwszg4r5Z9a1kUO+9gg
nPaYiavxQ5KG6AfZBJFRNggzl1/ytBgccAaulR5soJoB3Ea39PapIDphoxWO7DZS2exs1w610lKn
36c972PDIsEOHwOBnu8F3ZoOqJl+BgkpuyRig5Urq1M3VBCz46U1XoE0vwzqWtuIN+a9xXiJHCIc
dSvkrg/ZV3UgJqe22zfOlNoPem7r7hkYuzEzFhZvpt37NNpJVxsJy2ImVR/bkn7usypjixEizIBH
JJojE/esDRDK+pR3G9eNuMp6jEYx6RZJ8YPLCwW9s+AuGAUOSModbYq3YWxb9UYzOQghKzbK3beL
iArZ7PQPVxMoLrueatg3vtsUu87Ey/Xm4RBV/ybwYrL9uhyLZM8/RwvWo8pq/mzZhPXP1OrRlbnd
4J69UMuiHakq8ZPXEDp7XFtTw0FXHPPCoqmCJBuDm3Smeu5ZYVmEkGZ02ZONOaBW14uGxX3akKdp
5jpDn6gOEXMHpjwwIXLP2tSY6dGPnRgWpxGNMSRRXApP71y48wPnfw+kefJrOx7tJcIhh2Podhxt
ApAwHXShx0y1JbYLXHUoZpG1P5ZpIqE1cfLIi696DocVJkHRbIJDC7rw2aiIZ3zH6n2j3ZhfkQ/V
hwMYGfYs4riZKXihisceue5xbDyPbwStZr7JbDmR/aUrItb5AuWMFIzuAHzaTPcXeY1l53C77Uqv
iKEInSI/5IU/xhuWuFp45KnJ3VdkvbVtZZpo+8FvDY9LsxW0hKmuH0vBFHQb+YOln4Q9uPWsmYVi
l+lF1Rwlg4lDg6HrvTi2m4kYM23GYL4DeGvmQrDDvJnAMd1AUF0gB10nDKz54KCWMmySZ8WK0Njm
iWIm57kxkao514u8dm6enIXH8zJ5Z65927/zYizT9nzXQgs5T+B+79/dELFWhO38sIIgGHR1ptxZ
0jcPprSMB63IURhgOLbGU8J+sXxmLayU+c7LMG9PU0fXLWZ/HrtxHP9MuH9/HUowJi0iDH19UWo/
9dAbiEBwRPFo9lGFLm/UFM4D5cTl42wKI52DW76UmJOCIZ+uLaG+SJp0yRNqHdZ6y0nsDYKHZMra
CUqOnKwH5YpR3YeEq8iHZnRU+VJ4plVbO/ZXzvgQjKIWb2BzSvHOwNmw5rfwvxtvrjd46Bsupcbc
8DPmuXmLXRhpUZvHF7JJmC/occBVTZ+hQ5jgYAW/MkQmaOwS3s7edr12BvHabUG8Af0yOUW19Shy
jt9tFRuTTrLNAHfcRYCBjMcoQudkBsIxdpxofYXteXq0517rklLopkf4BjCvynrQqy8Qz4IHrAKh
tumZh+DrYKjCjL8P9A4dk9F8wUniIq10qSSzY27n+adR0rVczDJQ4s4yu0+gEaJXh51yveGJn09f
2LRTnS5c07vWjQka7Qr6iACzsbGlAZcthsvc605lMA39BipY+tL2pJLi56kbf8ehNGPUde7toxPz
AtO2cYtdYPswi33MECHHvGuWKEVw6pOThYA3RNqN3USL+0NkhR5PAuA3rvM5QjMYPjAtzWnuUi6e
c2yUHUoQX/cpglShm4do5tOHWTK1+z6C7XRtwJqoQ1/rdbUzC6rxc5WQuzBOVZXuci1PnW3cxhTm
Sqvb9CU2dWrWvu9icECjhngorzu4jNXgx999s0gfyjEc8w8NHBSTKXeOwGNCFXR2kzB/MoKYMVht
NTZzCATY7LNyw/uRuQ3HbjniviZdyg+mna63FFRrsbc+FU0x+ck+0FPgYChpvOZcWEMe3bOXnsut
2p3qO9dyGmRuM/wrchnQPY5u7tRvnAYK1Bhn/kYPA/HTMrNI2+eKPhuaaKqdmNi47aP0Ckndptz+
UMnQjja2VlbjGQF0/0GDmdFtk84lypsgqK4/hG2petjC1Nr31ZDM/v7BLdDx1OOnttTYY6TUduM7
M78lB/i/t1MA1pBZvmPTzzoIG+Zx7n+4lDUkxBYZd33tx6b4we2fDi8JTheg/9NUf12nD75fu/Vx
FV+WfUtSH1KaqLsfFsBSr2s2g7wwr9OzPvgdKrRFYFksU2eedfMaAisyiC6/YpzHx4X6fBBCt/Fc
Ms0+t0nQmGf4Y3X+SeP3HptRN8eHsOu2UZHqXyfh9NxHQgMseA77OdoAxTzhQZT0fNFNTV7sC/Wj
LeTGNNhiJlsqLkaoUqgyIHd1oFUzrTGyDgYfbbZpRUQ+C2YMh1VkU5BMEEa1f3SyMXcVo8k+7ndO
mFBxyRRu9zUaU64B+DVzKdraXANJOJbBNkwRlNz702j9W4Skae0tS5GTk+RTXe3TADYYIoO5cNPD
DARTuBDGet5ojBVl1lhXiy7WEhEvtgHzVr6muGc5YdZns57OixyKG0hgzlROYH3QLakr6nty9lTQ
xdMJAHv8xevsBiL9FDFStEY9g9iTpt34RivYCFhiQNOBnZf51w7Oc3Vg20Fx1vharG0jT+j11Y3a
gCwQv091yDbtpOLn9XWGUlDTTZabp8dB09iqiW6UpOANaW3pGzlyppTwEoaKRK5mNOU7+4RlmPK/
K3Spa9CWIlYy2ePwZLu5QrGd9kMPF+9YZl0BvH0pTAszBdkbV9VQndNSgwQQYFWlBNR9/A1r7dkx
OmoIDlUVlEoqzmSHD8VUe2a0uEors59OcqhdIuy9kcdbUFQBiXuFi2NaY2bCJZ0BaDhGdesxneWg
4joRGbbpHxWqpu4dGf+NwAHKFZos1lXI6Fgs0sbf1G9KYFjqhhSPE8qr5FnUwPHAgAI3/iQ63akP
K3RnnXeus8wsl0n7MZWiqR+b1h2Hd3r7P5bljsGL8h0fswdSfDTev58OneZ3amzdFBV/Cp9F8OZD
oG9S6/dBkTVPXpWX3lafhuFfF2W2aYK1BZ5zqEDLmV+5sqzoZyCztrhftfvRMmsfPTrYg0rYXG4r
K6P5UYB7gs0qFjNsKEn7HlUds75OC1LcU+8U77fbW4cPG0MPPwCJEKKpmxqibRppaXgYjuuixfU0
8SqX2qf2BUVj2wkhL5WXJeYvMV/KHo9JwNKQM3PzH1P4RuNljBFTH8chNWvWDun7sq7bwpJXilTC
wzTNstWhyvz9C2jgY+gh8qhjUU1FsW9jDZBm5QNde9WoIWJ04K7EvWtMlXdkkNzlyDI7XT6FAfOE
jehs4yoBO0H79lHaHmUOKsPLcrM6tClwy0dgl+BFIVOwvTczh+P5nc/69/kQty8WDnuW4wXMaLiP
55L1Pw8YO2Em3k7EZ5BVhIy81xC1UtkAg8H9ygz5yjQmgEhSS6v9Boks6bchtJP8YbR6N/84NOaY
/lM3qiA0kXkx4+F14xQ3NQyDiFv5qOYx6Du3I89AXtj/zp250PStuaeinwLoyD7z9xcu0Wt3Q5ng
wcZmygloGGl5V5NCmN6pISvka5D7BWbt9apdCZsNCrPp84Aonf9g9c0MHrRwbdwPo6mrzzUOMABp
kZlwTbupzyyn9Bir1BuGdsP4QBzFTFXUcktytK5OqGmhDzqeFO457yPDflilE3LRC62LMK1wwfkF
Eb0h0ULwOpkgoaJK7I3V5VH3r4jhKzxDsLXUa9XZqrsUXVGne32iZd10yyxK95ERXCvZW/VbFEY9
15m7DGMcDAcAB61JG3mzDobyX/OZXBTzq1XTNNofDDTI9ffGjnV1r6Oig1ocWjmTyuWGckMSqaON
Myat/JaxjKsebbdKiqug0Ie01TS2/y1DeEy5NbGiPK5PzfVMH6OCs16UvTszfUvFMa9m8v91fYrV
HSczcqVZ/RV7fiVfowDbwt6H8qv+1fxKEx+dwG21XcFFABwYH6d2Bg0bE1mUh8xQuKnYfbhEuqb7
VUU2hnjpd5mUY3pZRaNaR8N1LOOeFogg5nnOuior1ufRKmhYXzWLAL73KqN3JUtlJCWOSry0zQdT
eFq7D/KWc2L9siyHnWSyXf1WzGol0SfKI7twGjtzOHGlK6/erKTQzE0ZkMHgzItxA5GSEhIP1sD7
zRIU5ce0B9HE/m6RfA8pXswPCTt4/2AstqlfQM91PIrGAGQsyIKAKFc0+VryryVCkMHlNBrIJXzL
BOKSe6S4DBvd6SccYGWTQoLkvxsZF5TqJRr2uV1c5WuF5/FJZl7IJx9YKTbnjdKBfjy2thcHj1bc
BzSJC2XXbfBbX3QYztVecFK7R8DJmXxViaPmeVeJ9w/3UOlisd4oqBD828jCmmt7KcXHJmV6stby
Yvny5/0F/9N6PJfYS+xtk/fSP0dRwbKTvUfDkm87OXFbHtqK8UdGEJwMBlKztUzGG1ZziIHNBYtK
oTUXNhou1uyeh19VvPoggcwnotV5c/EKRtU48vm/8oo4ylelhMl33YqBT8hk5qRfBvTkzv0KrLRz
z2cUrKvRy+4HM+SIwFw9/44RsqXf0VyZ9rRtaKDTi10ryC+xJoC5FK6p1YdCpCZwfAW+7jREra9t
Ws2rc5x5cxG36o7doPBmPDLuzOiHWSh7euaGafMjT4fR29jMeoK9TLRRPvX07tBKUhaX58poc6pN
jWVz9VZFRZMetarpYEuYpqooea1k4tWOmZj4fFk02c1LgE3qObOipLiP6Wgwls+3Z2uJunrMpDI+
Z7qWeG9hXFOJ9QWauWfWch7rw8gGWXNEJjRomzERpXWtM+7P7Whpk8UiyRu7PeMeIvX4cJPppNjS
Ir5ux8rf0c+rBDPpPJAnVtSsrnWcjepJARfeoEciBRJeqjvti3kbffCQrZmH9V6QFKgztyHjfLBc
Sj/lMdPblFYNh4jTgHZvMaO5y7BupTqi0eTVA9hU9TZoqNoe1l+32akzVGIsym2LuddgCuyrTp2I
6LQTsUkFbce2RHYwfYCRDtuVNn2AhIs8QXx1HT81Pq6+yvXnVctYH0xt6L821tgBjNSA0z5BiTOm
4zo8XicxZWfzfRR5xzRsvlTa4RyjyKe18lExndMUsxSBbblJ+Nhk6uMr4hjAzUGrpvAT7VXUbowu
iu5r1EY7F/sn+HEjIKtvBWAL14KpIXMATxA6bFdjzTvjZuc3On0OkDBXpxINi3HRk5BnNI2F2d7B
luf7qPKGoS7M5nTOmR67LxwRfnD+dc8ulMz1n/HRcBjGmTTMg9+aQ/GJ76YODyi1hmQfiT7QLutB
m7fZ9HNAhSAIXEI/sSeNVlNX9JQAEn65AzPocNcKloK/6RY/Rq7jQdwwY2vQaaxSS19nkl4RsoRx
Pd6kvc7KJ+9MeJ5+5HWcdFUPbwgEe49jY6rMGdAd4fDAAd+F3dURksiODc4Odg2dV/GBeqnH707t
iYcic0Z+s4PODJ+zPqWUWUZJp3tJNZ0llOv3/LaRD7+4Wjo7oxe/BHJ+Xy+tH2xsfsR6E7dVr/n3
jem17mkUE8/NIOdkvHSitkhoCUy6RcLIMZ2HX4An8IhevXQQvSbehNILWe+BSpKm51SOrz60C1Y6
nADN3rsoVK127yytUeEnLp+Ek498EgTXZvoxFRrp5Zv1ePOdPuBWr33Z8thaWuD1w+kZAqdboo14
cTjluBb7MaP76EIcfpt0MUO+UzreTjOZWs1qb1qQgAGFc9t9tBWQISOtcrbgFB/IMUIOCLvIihiT
pNFwvrM/IQgaysWgflKGYC+oB/K0ACyJgh47YzlMevjoSzgCbIMQ+Czoh7+/Tu/2daLz1GndGEZi
BndQhv5eKepNhfTWtZrLyuweQNeoM6wfS5G+mgn3khpO81RFFi0oVkCFbgBJMPxPRrgnX6VTs1uL
glyq+RDFE9Ts0C0V0cHLgindzQuVeK8t0wOkE3F/bDU9Hw/RZLbmqaKdQVujt1Z5pIWb6ZOunh1h
nY/4lapI9y8VrpSAOxpMwLEDQcX4wdWrsCcvRVX1QZdlhrZIuTw78iEFrZHRMH9KCxFySde5TeY8
EK/uKIWvyuc0onIGF2szmEwMCfc277KAq2okyQV1h1755K1oHvJL5TLU/LyqROeZojzYK3Z/LWtH
9ELQqJdTRLThfKiu666hUNQFK3a6NHzNJn2O1mAP336SO9jfdX00dSKUPgM15Kk8eDP7+pe41OOY
P6qk4nqtl/rCp/JDdGqX1BA0mvx6YrPC22KkVuPu71fDHBjyW9/APhxFLK5tpFD0DrcNT5wb1VQL
27/opuIZUi57sGmpX9aJWLjUEX1blIwVnZCDx86GwP5WtWVVvKnSeWt8BKzktM7eqTFk57ZV4exy
jMPxLkWGTfgqw3hrN4xddpckMntJFcZ7sp4zY9j1bjW//9KF5cpQmWC6gifp1ghEs5ESUMIWHzvf
k/Tk/EQBm+Qea8PRz2T/ifFBhJ7zzXDygD1RFxnxhamsATUU5kLwzmf150fleRZ3DEJqAzXxLW65
4E2FZI1oF7QKmFxWBC/Dz3FAJ9ynD43bMm8YRaoQmIE6fLc7vVmaIcQ15psX7ULg+pgk/ljjNWIk
KkLm15oJ3HAevaD+KiMf37o1IrF5TKOc1ZfhW5AMgCQXJFdgnupOq9xdrVfaMu3MvYRgV1l4A5DF
X2Z12wivVS1MY9caDSPj9YiN8slQ9+ZIY7xpG5VFJ1adtsmz3ek/a8Ae8mO+AKZXZsTfL88/VkSB
SyM+6yVmvSm20ZvDKoUuOtqVk1+jeODyzGOTLcoKtHejMsjmSBYjyTc42TwanlDgR+oCYah/V8JH
NQXwP2xAZ9/7unCN46+qeylPstagXOSEQX29XTWEujkTn21EWuAqRaOH1/XOLOKY4s5cSMB/f4t/
XFWzNgskBrYzrin8Ob8fx7He0XhZfkf+lBFruwpr/VPcsZU9JjqY4q8Rj2jj5BXKQkG3UKb//ucv
rpr/Tg5QdrCCZbLEbhgl9O1HzPmAI2K0B757m2eOF4foGh1k6OhklwmaTAvl7IUCIcDTqWYNJ2Mn
eBSTFmdP/swlv2BLpNBUCw/+nZd3O1Pi5WF8YcvI9Q4v5HZRHIYNpF4Yr5duOSK7kKf5HEHNoaGT
WFa9tBCpzqB00n4n3ZFNWeHo6cPqIY8do4O/OtnFpWAXNNxZDu7w/TgmE88yvUzB6hFvpF/Ghe6y
ftd/fwM3QaXctN5sTDN8A+uW5f1x0w7j4Pca2sWrFTl5vpOmFjGIXsJuilw3+kMjcs96EEtp5xj2
2CKvsHtQ336Vyx8rvT3Ks47+xsnDS5FVjfPh18257Hk01K7QTZaqEp1XPn0MixazeqL5bXNE3Msj
JGOYW1y1ynKukjbJ3rbFlKSPRVNr83BzfvpM5LmASJKD985U7fehGp8AghRQJXyTdCqed1sZmUWC
6NBvHLgRUATf9FLk5d4w510o4atzoaM6rbCfUDUb8vj3j/+PyyfAYsQ0j0+ev/+hM1CwCOqp8TSS
Uiq7/wkuP28feVronNEWF7bcymxAuZlEiV3u4py/SvAQU+K8I/T/44VQXuvc6hAUXNumSPz9Pu+R
eGA7GatLhARlesjMYUrPPagPuAi18SOIQJ2zP0K7cAKl4gA4EEjLn//+aVg3xR8YILgOPMaYbGLL
8W9fhUzikjGmZl5XuElaKTe9RIYQ6tH2u8jdeRq0tS1Lx3mPBOOwupCSlX+bQMQzcg0Kwye9DmTk
L9wJmUBkF7qJdMQT317zsi4zCQzhGPUyHZD5Jg0kJjP2IuLNUix4LquKplgc55ZMIuKk8FcM+Noc
/Z917LUGQ7l9VE6PUzFQ9TU0cuZLm7uhey0svRvf2dUvb/0/5yAfDaYlrlQspGhlHOtmeA3UDQ1J
FntXHK5acTTcwTpOo/SZOTFvsIyTkXSZ8WgOBhVc0YeG9yC9uIt2Kfs/47BOOIFOC2/H1y8IfbV8
jcQnRAy+e4fXnxprsOA6bqOUESceD7uDzdgNNZ996U/GrskNfqXssHrsitBg4sB6t4vuRq82L7qh
t9CSo6LX+DAdRZ7K36+NmwcBRgrG3syvcMSwXmX2ffMkipoaRk1hqguvj3YErap0n4Iogp7EFQpl
f9Xfr76IwCgyca75LJ9JH7JewXUlM0QKWP72/+OEtH6XMHGIsOd3sSKxVQiwzN86Bq1I70xLC+Vl
TU4KoCfQxpJxhmMrjeUMAu1FuCsMGomLJkZMjkQyCJCjHU8utGjI3Dn0EAcCSrXpbayhMCwEC7Mg
Ms48prKVSoxZXNG15BcvmkYDmjWz06Stj6pWI8Kxhq+3LCajOkwVA6Kjo0zop+tTqfeQH8KNBBUU
LcOOVRn496/pZss1f03Qm2wiBgNosRxoN9epM1mCm7szL/4yBhBJEHnnLI1h87hJK/Y1DaZzWr3G
KDU42NfJS22OCdgX30menbGW48muB1z3BfZ+58yu3WNjJqaQZ0c8oNZ1rLY59fnUZU/Mt0T2kufQ
TssoTKL3lhe3SDAUSBCpeLTxNweJ5c3ergnYIzD/cX8Z7SYd7sAX223MA6IsoVirRU55Tz9BmnSK
iN2/xLU39PedHihv66P/n83A+eTsVeV8FNBuymgT1Bg0Dh7oZKb3NWnNn3MIeEwgl9G7ron8E9Nq
vfyWjdTJZjxx6/XsfqorOBxmy7hIm9gC5YN89bvIR0v8G/m61p3Xse7fv9Q/hUKkKXLzIRAm0QWu
1y0RgcXaEMAR7S+KvuauDxCffhBT7UG10PoRuLrZ5T769XgsGd91PObhCDYRY8OAGDLzhRtXmKc1
Ao9URgFstkiD18Ahm/Uzqda2+4me2x4O6Pz1R0B+ZQIvt5/kiSCWzLii/CfBirAKPJo6jij52hld
o+6gMwZy1/clhnbA7PVszxyrjs7c7uvQ2tZNmAdXBWfpa4uWSd9LzSSQgllkqm8RItTdd7aubn1x
fa0rERrOwAmmv2Slcxzx8bp+dPArJyo/hRVB3fzwsSg3SayX449W6INJkEY4aiTgigztZ9TkmnXG
LkHDTRwgRblXOyw71/JdDhb7lnViJYsQgS12q/QfP/FGesyl8wG0QhPvOqKeUFw6TYInLKnqrY6D
pNi50+SNx5iwLd5nrqqSsICSS+ik2U5S7rOoZhjY8bp0cmJSaNlQurKLP4hROyBW5UhC6dcF18SD
04J8eUlN04DYecdKK0K0qytWEWtnC2ZY2rX72bSmPnqYq5dkS4+uEfBL8p3YdDpZDteQAKsZ+AyY
dk9oDsmvfkT8yVarXIwPAFxq+y5x2BiQW5aMDbluWn7qUls2pzbgft4WXtmaJFuyM+C8dtGQkS6Y
HzIP9OiZSamGpGCBRXLEl9NuIiTuCVhD0R6TybV4/kdtPbdQyfhE8V+mJ9xzJSrrUcbIiVNCgQi9
bQPruO7kTPY35OmALsY2ibny09gbU777NZZz1ER4X9MP4OJDieezMocy/5ZMjkpeGEcX1qYsqsp/
xPjUvfeE/6PVYnkOMQzH5/x45277vQTDAZFTnwUYZ6OSkVBeyfrJAZH5UUOqyvJN2H1yGrI2115b
v0QRFhr9OPCdwBTcu/1Ib50Kotl2CdIxdXA96L/sXCIuTpxuUuxYOGTFB30Yqw9YhPzuvLbWwqRc
2foidHZhWrpPdq85B9SWVXGs+OM+ESHDPrvxKy7Mv58r5u9H62yO9CxG7I5BkBhKy1uJJa6cyWCP
aRDnNQdEZsukt9D7ornH+U14J7VonVyID6BeEY1S/sYNc8M/i7bp8XAtG8TJBJ70wEoO515pUMcL
Im8cDLJNA6I/j6KAi5UXX/0kci+DoUyzwVT2729lea79pz7jyYCkQDdmcQEnJHG2v397gvuqQMYB
7cdgGP7cG3ReW4Z3kbVPLC6ZjRvpPP03EcSpFkKwVprH1S2ZCt/qnrFYEhuVUtZEiBKSxiNMdeG9
OtKY0brErECbd+p5o4wYijQyh/7yTtFDil3YRlJsGJHRFTcusqSD3fLNb3wIVSQE9VYe7le6SVPm
mnb2MhllD2tL5lt6KvdqdhO+RCjOnHfmUgAHeev//Whc4HdUbSba7plpSLzvb6qFSXqaDbI8PI6t
QLhmitwKj4ZQ2pd1+VsvE7q6t2P7ZIokjR7Wmbg+KmpZd+FKqR5mOmQ1aLgfytoCKgzxrb0nYkIk
Na1oHRVbe4gBziWzh2arDf6U/8LMOqhPnZMKB1hD0ozkWzcp29pXTug/rQmM1QJNWB+dCcYV8AML
HnCwR2d8ZvIvRxLfIGvvHaFXr7NKjLprEaNlKkR5sJbdlRawCV4P2pXMgLSbLww7CEcvjpFieDOl
3rMcmqG9M4M+yZR9+LV1X+LiVicN4vN5h5JGbfZqYKau4cYO/AzRS+YN+GY7cqNq3fdI6ltugtXA
EPqYdK6FHkr/Ae3mrLJZ9HHrIxGOC8OJNZWuTUguQrYy6zNTYiCAea8D1bjy6ArWZ+y6h1x3kqt8
YCVKrqLPkplLTFjwopQIaJez/eoyoUyZxQKMz4srJU8tX0OznYWpIsY7kC45k6tzB2FyQDoVQTlF
eV3/5EmwodV2sT0OEB7rJYF3DQNdL1elBbwtgGIQ2Qvg9nW2HTU70Xk4Ra1pHLvWY/ay1rqr6APX
AC/NsLoY4UOWjO0hH+Zc0yDH+gJruOzjJx8GCRHlftBLbjPWMxkOe7vlkM95voinziyhVJYtHcBe
9KMH9IA+eb6YTQG+audghoesiClpMn8WBgXZp5ydt7eLvUi5Z3fd/azQBsfn69QzCP9yNyD68r4I
J0T3XJG9zhJd0zpk4wJo55wzpdw7S7NciPw0zb7cM4rLzW7jRYVRv63SvGwZQJNgzOjZJ0ONFfoy
a+mWEX0YZxNLraKbs3TJh35NNMtq32LCHr/aSqYKyj3zZIQLE/tPqnCG2eUi0lnRv66RzNu+dd1B
g11ygfcyRhXjD5QGz7XrNdJFflT0e6bk2CRoDAK4AIWKYApprSTcF38lOzUoeszImYLN5itR0IYM
vTgxGkFuvl4tyFA9/0Fh+Puus09oHtuakMJjao5h9zJLGeSrrfmzPKFYYKcm7Pv2OiEDwN63LoE7
1lzajzLtHUTFTZZ8Rs6qgy8SOok4gYb+69SHbhptw7739LNBbl558TrAtTvEEQ2TRB+2w7GktUi3
v05IasFsz+hM5oxyqxjpgDAjz/w4oMThmlryPIeyybgbZB1TfOrL6eGFzXyDrNcwWdXzGqLvefNx
imdVItRLE/tzYThyyy7S+ADfCPavhwhh/NiXXEtPEXsvlAiOb40utq0o/+QiZomejL7vXCK92Az3
bx5w6XHLVeLYP1daXtiStrfxyxEMnZv7uE2IiyNvZQ5aXNchBKLnDp/rTN9ditVfG3nWYdE2iSNj
4Gyoya/FwwTFLUArxkVAnRjj/5hi7RR2dTIyQnEoCppRWOEDspHBe+oH0oKvsWsTzzmEPC0h9FtB
NXybHNur1EYCZmq+FMuZ5TWO27BIh9fZI/ByqepdEiCmB4ufa92nAln557X4y5ZY60Qpw78nx7b6
PtauWd3rgDsd/nefsI/QGLoTHJX5au3NBj+IsMnbUduMsUV8crkdnFl/ZNnORhiZxJxloElKSF6b
NURU7k6BtqhR+p2XNcQrDp2qhyMnhSuPLvVleRWWV1SnYGynnIPDi2sHx0MVQ/MyO0iRnm01u/XM
ybGdcgQ61rKQmmUOkBZC/d7BVyD2Pjkf1dHhUfCNRnrE/ZOrYPqRYNgzGF8TlzycmKC0+sbnjM2Z
yU1FfWrAKJPs0dpFf8z+j7NzW5IT17r1q6zoe9YWIATs+HtdkElSZ7vs8qlvCNttcxACcRAgnn6P
rO69ulJ2Ov9QREdH2FVWkkLHOccc3wyZSwZwG9KdXUQ6uoNoMR72AAxqHyfro9ajAgXJmRMuWzHf
UeRcqwyZl2MIIMixw/2lH3C9ulbXHkWQYq+rvm6g/a9Rb5syZ9UkI7ArKylS/g4Wkdwf/PbDPGJv
RO6wGz4JsE9KaB6Q9b+Cc2kFa41pmxHSdlAgsIPaKMCIr2c5QxMEiUqCa9hRM1Zr8E7mHgfhCKeV
42oAjBu2SYzj520S/4N+1u1SyMKF9wUOFMdpdFzj10dY2frdB5xwA5VtDirlQSYOVeChDg51mOEj
sr40bx9QUwUgOxHl1r2Grq4P36Ai+vgu8g36mpi7MJhM4F5RrPoAnh5MHhIYtvPoe0iWZWt2/tT0
+u1fqb3SRWnOrgyVwKkSpSlbgH0JI8FHMevxpvl3gur5mPLXEeKvVP9fmO+F4LKLoA7oeA/5huj5
YwEWUn0QfcDpmxnbJs36aBgumfaYUW0IjeHZAteYYzwXgmPDuEX1DlQeTM+g3nQ4lRI1RG9Wtsrx
FsAEb4V9tOJdAsmCuHaxLX9zVoq1e5hQwIMrHGnAO4b85Jj1DzaYngNrcCVgnqMOuII2Ha79vtM5
Fw7RrmecFGHjg/gZVKKw8TmaMBonxaPyC/XJeX/zl0HF0fZS3E0Sd0zUp7M1OnROn08HIKom2I6u
kEklEEBN5QH15e2UdVEXT/u/cJ3Px/v/83X9v8W37vVfp9XxP/+DP39FXhaMgHIy/vifp07gv/85
/pv//s7pv/jPffV16Mbu+/TL38q+dQ+fxbfR/KWTlvHpfz/d/vP0+eQPaTtVk35U3wb95tuomun5
KfA9jr/5v/3hv749t/Kk5bfff/vaKWCv0VpRde1vf//o+s/ff3NdxO/+C3M+tv/3D49f4Pffrts/
q88//P63z+P0+29x+G8EKBCyhr4R5us4AP32r+Xb8Scs+jf+jPIY1JnDZ58cf4JVfyp//80P/g1p
CpKqgEwjkPr8j8ZOHX/E/o0MG/7y6F0I7S2Sbr/9/+998v7+eZ//apVA4Xg7jb//dpppcJ491o6m
t8YlGy7C2OqbNUynoGxwrNm0/oAde3140Q1/f9z/pvnjHf+FQLsOgSldVpQ/l0M/DG8WtpHiqUDA
6vuv2z81qPvn8Y0gOK4XHCy/nKXw60QxqgSO8Wi0W0OCh9S88BIKMdslbMe5vjJm44jUd40UB0vX
EWLfBNYBKJzqNIsuVEacLlX/fBljiUKUjcCyXLNUuZLeu0CMircLqQm709HUrpkTbjgfCN3LC3mm
c1/o+Pcv3g4CBHKGuQBL5yYO1xuwv3K1oyNM7tNfv57TbNo/38gIfkeQoqMoHBTZhYO9cAO31Nzb
ST56JSwAytq7dxVXfAeUbgshKSrTXeiFWnh5X/368898QWa8saitA9ktFc1kmB+pZFv8TcJ4u9/9
unmjXvif73dcv192IIrweDAC2KyKYu53UAtmoe9+l9wHUAtc9WUGJ1CHzl0HcT1HUAGBD5gAFKg9
vJCvPPMNYyMY3xRaQOC0oIcj7Mb+0H0PA4TFfv39zjVueLV2WAiWSE8BMvBj+JF0MGTKoWO/EOg7
07qpZGiiumKjjxsG96vqG8E+ctc6uP9feDnnmjeWns5ZEDQugyBtpnB+7y49KMj5FtotbJGx8EAB
Xkvp9UEKIeG2pWR1UA7GZNddyvOde3xj6HrAB0a6qbHYdBTqHs3YShMki5pLOqkzS6dZ/QMf0iUA
SybMRAP43RuctXv13ocOi9xMThmHj1Br+OzaaiSZpy8ccVGeOsIPB0WqIXs9VmM5vRfI4H63a//Y
iy8m4hgRRZYVPvZb5wLXADE4SnkqPg4XBtNp6O6/E/25nudF+zEovo3CrRtpAVwlDsvgSiAyFw1M
WV+VNLb8GGM98Smk2ot0wmyaoMi/AgwMXK+tdZs1ldW0rHbzOjIWjb6bkQtaRZRJsI+fcKwtX7VI
HD39+l2c6ytj1cCFPnJhjx9nngPhdTMOoQ9DSd31H3iAqqQLXXVmfoTGwaWEMB21PjLKBiAArx2x
kVdwBhouxbHPNW+uHnmFKmHAVjJkHT2UqdQr/cS2Tl7YGM81bywfcDfrUB3GIJht8AampoDJqgKM
J/n1KzjXvLF4qMpvdaPrKKPjfMSl6AhVEaCLoxTf7gOO7/7FfOCxE/RInEcZhAV9ey2PcIZ0qMNt
eW33Acdv9uIDQk/7o+ug/i5Gbe37ECLr12tV9Nry+Y2JFuojIh0yxkzCqqK6QpX6GiclB3PTboqF
xhSDzLRHAmEIM2QWJL0eAY2MklrR4dLefByI/yQT/rsihcYs00WN/MmCV9yD9jDs6wJxw9fCgaPe
DfxXof6BU4VuP8Jvxf9DtcXSXljJz515fnC/XQvwGoHhzlDq1MibEjWXiBRvqHKr0mhaAGZI2gmW
yQibMSkAGgbLeM/o4ndvZzIxZdfBzJigOmfwYuNwkRGho/Z+tYRZFAJ6/evhZxRO/7d7mTFBg3la
q97r48wn29ChQDMHdCXIt625krDd168KOER9h+JyEVd0i9rgYYWgsL33ULRaf4w4aoMvPMqZuWyq
iBtIJ10UAYcZjCmXrJhcxL4L1OX8+etveq55Y6Ipd2AI9hc0g5wv+hRg+3kYiSPs1rlnl7UX0xh1
Mm2Nuv44Q9EqOcaPI7GBYDTo8cIwODMNTHOcseo1tBhDlE2g1XiIkw0D+bJK9+iQ55XQQrWVkiBd
bUwWX6XYIB226zdjgvtIt+EtDywDUViA1NR7MGbSikJkYPcBxgTf6MZ7xYYwVZBtpYhcFXvYlDt7
q9YDY/tkeQw5bb9u2Yi0RLa1YZ0wMEAvLBJnBtWz4+KL144EaOmsOEsiog7bfQ/C7X2uO89uUJnF
07iWoICt6rbMw70xIaX7oS3opZPeuUc3tk4oOVoKq5YtK0I93SvdEuyffenWduMmMHbOslZIgQ56
y5xcxNfevPJ9DgVEZvdajdnsyzmQE0frU+7R3eJDVjwKt7J8dv90U45aqEVmCHQzZ/JKgNeApWLw
dbYb8IF32npNnAGGlOOGepGqOYxxW+zmgG6HX/fMsX9/sl8Gxnxt86DcNtdZMqg5vuFeyGdoApAL
yKYlvARYPDd2jCnrz7BcrHm+ZD4mLmjpXZ26tON292VTcwa/K58uG1uQgwrYNQyO1b6G2smu96mx
n7qTaPJoq9URgUJvq0aE93JtLB/d2E2xk+YcVKAp67s6R4UpUj27sFzhV/Drl3um401FRZDD+8PZ
EIeRbbXe8KmY7lSeN3aTyrSRRHzUQQ1oPR0GVSzjW39BseOrYIhYadn3xqzlkCoDhO2BigxEGwCI
wScd6/bCwD/XN8akDWrAE8EZm9O+KVHJNyIR2Mfgpdr1vDFpfVnDUaWOZvS882nwcABr4zW3fK3G
nEVh+OA4I/v70akHW95ghoeS3aObszWIchWV7pzGMFVDTTpaH607xjc2WE5mCTNttL7CBGynIq4S
xryLbtE/X82e6wRfbLAlDaIO5TdonXrferi4HoqqsAw9mQ42HHqCqIKAO0WNt8ga1P7jasRWu7OB
b2yw6wTwbKP5nAYTakRXd/YSV+aT3RblG9urKEE96nyi0ha1mwlI6t9QAuvajZjnco0XvQ4vWZhv
lItKoWujCQo1PznzeMln8cw8NYXiJA9Qo1/Cw+Moc96Pa/V5PALMrcb6s/HhiyfvYUdR4ySsUnAf
AFKuUYOnUBFu2boxT0O/dmDPB392kA/c+xHpkdeovmwuCM/PdYwxT1eFvD10Uchvu0g2QnkDu6u9
MzlAj1p1jlll40FYL2CxOWeaHstmHV8GMJLwpq92zZs7K2oT4CEhsLPmY3MT16O7H3mt7Q7Dz0Wo
L96sGnIoQjSy/9D0/gERxONI/Ue7BzdnKgxqhNYOlMWl84Dl8ZP2QF62a9uYp3FVidCFcQecZcpo
D9XmUwfOqOULPY6kF30CMw5niCOlMqeCWx+U1Heh1xPLJ/dPG0f6FuXra+SkMPH4s9LuBxCwL9jt
nhnpz7UkL54bSXv4mdeOztDsOCWbN5Ys0aNf2C29ptE9zKtVySlw1ShsIB8pvNeqZERtpd1J41nd
/OLx4bPmkSbvFPzEhg0mm+EX+Nlcotmc6RvX2E/zqOrDuRpUFgAPuxNC4tH5pczrucaNKRoDWlBJ
Bxp6ZOXj+wgmKfeNk8sPVmPddJWFjcI0TEOF4Vjm8D4Wy0fYZ9m9UteYoxvtYjDQuMqGYPYTN1o/
wUDutd1zG3OULnRdUBiI567HJ6r0PTykLshyznX48e9fDJVuyQFE8YsJ3pWOs3Pq/A5MO8v4wFGy
8bJxFwUAISwCnZSR+JXQ4ado0I3d0vKs2Hnx4DAzmrGao08AGoTrRndA/ZXdSv4cinzRNIWO1l8R
9E67bYY3MKoHA7sd9DmU+6JlqQM4TcHoIIN/813UrVk75HZ5ULNIo2qmtYQK0UmleLfNQA6F760G
HzGmZBPXMO7neIm05F+GNX6MNma3ThHjNqp6FBfqhU2ZHuGYBA2al9XKH/d2D27MSL/N4a0PV+Js
dJDr91p+FefxR7u2jRkJBsl4RKM5wOvgdOsQ9hnyP8uN7Zmm8GKUYGD3fUOwJYPRAov8kTr7OA5n
u4lDjEkZjXMIb9sZluEMWJ59hCi2XZ94p7O9LMqe9uCIZSqC2mLxR5Cve/Zk17hxsl2QINe6zcfU
LSXKK5F8h43aZDlSjIMtyncId1BdnUZN8NpX8mtFQcWweXD3B10XDTQBQm1MB+G/DtD2qmbbto2p
6S4VECGri7Cx55M7FRX1TU9XZtUrPzpsgLDU4Dx79JbfwMgm9buGlVYHLOjqTscKiG904TFm/urr
qd4RmqN2G4aZbmW1tEDVd/oBchHQKsOjMSuo/Ixazg9IPryze6P0tOkZyMyB+egXpYpg3yteoWLd
C63OEa4Jzx3KOUQ8esWDr+tr1R09BsH1tntyY4bWwI7Bp9EfgQ/x7xsIDlNwdD3LHjdmqIIXPovV
PGVENo8Unif1UFodUmDmc9rjQ+C0cPUWY+aBRbVbhDvsXFp/t+oUU/2kkVEYIzGNUACwT8W43lRh
8NauaWN+rgOAXpHnDJkGCRQukmF/aEVtJ11wTeVTF6C4eIa+JkMKadu3W/eAuiq7vLwbGRMUgmcA
WtxlyDroU5pkVINz68xEv7HrGWN6Lg7sy3tU+WTerP8ccYJbx+iLXdPG9Jyw8ZQSJRsZZ8WbVcpr
IoTdODTFR3MewZ61oUOGonfUEC+FtwcL/KvdcxuTE94y+TisfMxAO4DtjH4Q0aVj57FXf0y5wFLn
dP4sDuLBswyHrBRzoJIhZPV9z+QKPi5oA1bnCjcyJmnA27Xl8PYFWMr/oynpB0fyJ6uuMSVGwHDA
0RpFS5j/83g1jwOKtmdql6pzQ2OWFl4ZVIPv4cGp+0HMMDuljnxv9+TGCbeE5SIfwPNATQ3gZTDY
V5ombdSU3G6TDo15CuRkgdLKBkNydR4r4T1Vvd1d3A2NOdpUQY8LM5rOdfw4kepV7jOrNJT77LX4
4oQLa95cAAAyZH4uPOAivenRLZbKSoqLatLT4e6FMNKfUdsPxs0GE+WhR3mRpaLLDY1pKlbUEK0j
+GntLElC5vDQL4DF2A0XY6JOgGUpGqPLsTzeztq7bYLVcg4Z0zNeCri+AqGRhajiT8JN38ZDZZc3
wz5/2uMxRgkcJ/iQud382nf7u4FMds9tyouGCtkJ+J732ciiD5U7PDa8t7rEuaa0KEexLS9kPWRA
n/UwPilQeaVFZLcempL3ya97p+7iHnmbst+h0u4RFcJ2R1BTikQI7lktGEBZUfkCpokIVKSKOMyy
Y+jp66zh/YEiU415E2vYhCvG3jQV2SzfqDE95zpgOcRwPfC4g7dzR/qAndQuew5nztNHVygk7oK1
w3DpYjAqsNbqo/V3FM/cKoYDf53TT+gRx4ocJSQArHX0B0gmKInkYr6yWgHM7P9EUN24+UGXAeEA
1Avy0YmjnTC1ap0Z6wu0vyQu1hbjpigXVNgi8AebP9rb5UDA7zrtG81hhDGIXGaRM4JiOy9SfFdx
uFheeE2xlCsAJ4V9NNBBpR73omB1grcbHKx6xxRLheG6RgQl3plC5+8Ig2jdx83dbm03xVJwYHOR
QWhlBrTs0aZ78/hnrldYLtk9vXESAGuZwR8GfdOVcOiuJvFubVy7/drUSgEksoA1rdDvbSSBfSaw
Z2+60m7Mmw4lsz8fUSCLzOo82D7Asbi4AoVPcsuOMdYbH2t84Gm81rjNezg0KPi8JkHesd7yA7zT
UY9EIigdckbP++NyPQzRO7ji2+UV4Ehz2njIhQcB8yCzkE5vqwLO/nx6azdijNla5HDmaZqiz8I2
/qPtFjcpKb0k3D3uFT+5c1Dj5DuArzvJBgtZMGuVwAvmBobuF4bjs7b6Z40bYx2WW5DXwQgomxkv
4D4j2hoTNqxWDivIuOBXQurlrRJjcw3IinNkT6Am/gklbmH/Gn6uIwAHoWBXQNFP3VXNW8qSsKkQ
jAeqLyJLstG6H94tveeoHdF9yz93Zen0O4aDpYfCcsTa01CqVe3hPdjoHUOWer1GbXNUZx4IX/Q6
72qAj1yCaMJHB8pefXBRlB7ufdAa1W5pqmk7FH0MMgtpvE0dhAdny/04C7/9AwX7NH89wZ+//jK6
AVywo82L52xY8X33coJjW03mIAJ3znPhOqnh5XEFN+IivmNRi8It0m8ecMTxkqAOfLiW1ThsGdif
kQYzEnCB/TzQIkjncKEIYTdHeGYB0EuH82wcw3JpqPwwETD7cW+XNq/j6wYuIjTb0NvLLgD38nrb
HPHAG9ytMyhA6zCp8yHf3jZwcg/tTiGmtGYQgGqjRL/LeFSo90ME47FBtNFkN2tNcU3fVhPk8zHw
UIjlJYFX35VbYVcU45raGmAAAFyIZJfBbDsX+44s4Kr1cN+wO1ya6hq3rVyYDNQyY4UI1tQbWwWD
Difg/d5qbTAVNpPol9wppy5DfuD7IulN4IyXqjXPLA2mwEaqZZh7HXZZSWLId6YxhMWkD2rbd7tn
N9bjOeg3f1aezJo+3qIk7OBMCldu8Ccsh46xJi/wwHHJCoKhT1yaqHCp06qqbI+Axr1brFQxrvwu
YwEcyrHxJh7MVuwenR7fyYubt0+B2eR9IzP4VX2D28bbPKzs5is19tkZGci18fDcgcqzMW5u8sC1
C4pT440GMxRZ8LqQGerm1yR3YhBX4MBv2SfG6xxI4TOOZHVWwHMkWXn/ndXDk9VYpMYeW6Ose25D
QOgUPMMeUDlYXXU+fHqsWje1jSWriGo92MAUA6d3ADjUKKtW0ye71o1nl+ECiFGBLRw5mmEHRRnb
SWchmVXrpthrIahlhjckiI9d09wwfw6mhMGC0k7f73rR6UgfaxgV5V2H4diq8AaUBfIH7rTaLhRs
qr3CVfSbGHHmQyhrvc5prrKQTKHd6mvajXg+bHeq4yytK1HsxqUvEjUJYTfen1mcL9YAd3BXteKe
nDm69b+VUJt/24QSdspP2Iifdnzg+W1d1lxmAcwcnWset+6OwNQquJA7PFP4Bgj26QegHjTP4R7V
Zlvj+sMTrNPAf8nD1pP7ZeycJ1SEPcDbHXRbnOKAPy5iXOgOpRMEnd3bd42vuIRwK2nF0GbVsDpf
RL34XwcHu4DVzDBlM2NN2w4WaSLDEeghnLfbpi8uOFscH/AnB2dTNVOsyLqwoWuzcfXKG7cZogTO
K4vdlDaFMwtnYFNyX2Tw/+qKpAZR+Ab2RG1pd+oxZXmoX2ZE1Tj2L7ovo50j6gI2HCV88e0iAKYu
Dx4/G65bx5NJDg7IragKlPvpXk/E8hsYS+oGtyNUAntt5vtuxZN1gTtVUnM6W+7vpjoPbnEYlh4+
QCsPavFNfUDRxFe7cWmsqM0k9BSrrc3k0I67tfC/b1Ng++DGfbHoN5ie8VBkM6GHxuM3njdeuC6e
G/TGbRFO3aRYYNySTXQed2D7IsOzbG/sOsU4rU1lMxTuMrdZDiOrVJVekQiYqdmNF1MwBp+4Dpxg
IjKQL8E5iqMreMRqu33AlIwNsi2KPK5awB3L5Q6wSLoLwYt9/HXHHDvgJ0uNqRuLF67nxcX+3my0
x9GHjEWcAtzRdSnD6ba1O+ybGrJIszxiftFlRPmTTMpgqo/vGCS7/a+/x5nRQ34YPdXYz3GF1Tjw
3qqJvCnc3G6hJ8bYgfvDFJEBz44IVbCvBoTyNwXOmt2DH7/Qi22+xfLrcKgCUzcc8jezduTbtgzs
qplcU0bWVK2riDc2x8UgepTCD7KpCiLLTvdOnx2MHHjFghGKZDiiEl0PP1xaVJYdY5z3wbputdJV
A4UALJx2KD7sP21N3M2W7RuLPBxj8hw+0E0GgMoXxI7u4U75weadwvf+tF/oTJCtRoUgila7vE76
Uc3fFr+3s6uAb+tp8xXiCG2ZH7tdRjlyG4DvCRYoq+H+Ayij82oFW0g8fF6ALAFTZgn4+mq3VAIl
f/rsMYMDfTAi/uYuk6v3bQU9Ajzb23q2uoQSU1IWAbgjcbJtMrdkeg8rQvK6Qz3fG7s3a8xWzSrc
9Jfe2RdusXY3NbglD/DwDdSFp38ODf24HhNTWMao762MKQwdpgLxqnddEBEqPvfDARcx5R2CmML4
F1TrtbtzNG4FdzKse/HJc316UMzbrkPq6ADg0VzBwks7nL8SbbB6O9H3sCvdCkD/vnS5rtShlThl
7lRQr199QentLOvpRlflfPBztaAJmFSAlSsquj2VLupbHvnRSOKprSI57nFhoxt+Oiy7kkD5+QDw
i7Pt8dtjde97eTdbnWgInPtOlkjoGnvvWJCcFrlbP8wxj++8Cmhfq4UArpenzXcODzpKZp7BMv4b
8/rH2C1e2w0XY43BXVMLhy088zfobBuPXnsdzCh/3fhxyvxkqJiSOKUcUWzjyrNewkzjehi3ZtnH
ABcM+wVH1eIa9LmmtIoygOV22kluH4O0OAc8c6TDUsqX5rDJpnj366/y890bLp6nrZc6V7gj+jyb
O1runXz7AMjzpX467tM/6ydjyXFJUSkOtl/GGmAYoKqmr6KyWD+vYI9f/fr5z33E8e9fbOIEaM7C
g5d4CkQHZ/ty6oe+SuYBwfbrakFF24VL9Zl+MhUca016NfpdvJ8ErVawepd3cuD80sXq3IgyVjeo
Hwo1s6ZIi2ri/KCC1YX4zGnSSmyRt4Ng3C56Co/P0w4rSoRm8qHBO2k9Bzo69gHrnOX+aGIhHPiZ
IM7Q8sxFxmzyFwCx3Qvr/7kXbawVoQ+p6IYS3z1YKSHI8c0YHLooRmqeFUB1W4kXyA8iPbQNKnTo
wAUERoIopS8+gghlVzlLTJ3eqOO+AkulzsIwmA6QdEdJXsKl+9dT4cwQNXV6c4WQu6/cMqvAAjrI
WYt9FFdWgREgP06HDWHSbZqwyffuXN2Q3AdMndn1uSnR0z5pxm5C09tG0zwG6r3yMrsuMVYHUEq6
aox5vueVdxsGzm3P7IKExJToQbWITmJVvpf10t/U4zhlcA1/a/fcxiTNAwDgtO9gsLtAV0g50ETH
DT3YtW7s6iTmQx4AT5+F1ShBE18/9IW2854lpp9YwcLCmUGpzxrtNQcVTyAK9I2d0pWYZmKOXpE3
FEOVVTWwDrKM7pxwGFOrfjGldCU8qEF5buN9O/fI3XZZPXR2m7gppdPluhaiwEGqmRTwN6olu60J
LiyNZya+qaSboc7fUOGHUT7OXQLV2E4yOArbdYoxhTaY9IwAU1WoWhKgYxey65N8aGM7QRo8z08X
llho1FzwIEahVbd5SdTkwy3oRZVdHSQxjb2AlMnbsPfjvVg25K4eoQK40DPP0eyfHG9MLR0FAwnm
VEWZuTBVn29JJQIUGBUw23yCU1KXVUG8+UnYzyJIGeLJy66feDDDwlIyfehVTPp0k27hfRZh4MF9
P/Kr0CoCD4T6abeuTu/Cd2M6XpeGqbiuAJ5WKbBFY7u3GxfGAbutqgk8wTLcr0PJsILoGvDOMgBv
96vVB5hatgEIlW3OpQJ8r5SpiOiyB6DQKuQJz/rT7sGZKvClL1TqHn2/lqBHpTYNrfTVMGc8bVyG
Mx3zCY3PCubKDWBsoFl5djo5EhiHaloCrVqpVqVe7cqdz4GmQkTii12nG7O941EEIlQ+pbNXiiRy
HBRwrZTYbTymkK2A1pRQx5/SDsqaBJiC4gGI4um93bMbmyZdpPRd1k+pEyP8TvlWpJUOLDvGO32n
1bC4AKA0UwoTSe81kFz8CyNbaHdOMUVsW1Au/aTmMW1b1uxgLQ1HGJrbuZ6AOXf67E08+RvgX2Na
hetwCPIJBuAOtxN7EFPv6y+ACTV8AuFoESUUV9MTyqvXC2vsma3NlPuqpYdlVqjHVIfuloD7O+xC
bnmYMCV4AdAejt+j1zcBu5Zl0t/JUNrVEv7ATnM2Kfq88VVaoHpmHy9lucN6bJe8B//59JVuKIPI
qxknn1B6X0bhvxWlZ1deDRDJadulQEi5k1SlFRmArZFenoLRw3e/nqXHJ/zJpmmqYBqX9x4HmP4A
HmAwvy6VqMRBM68ZDnSQ2AV//THnBo4xX/PZz6lb40sEXuSACQp+e7sqO0UMocbuKss8nCaG1oui
rfYR5DC7uNN/2j26MV15jeUAesYhlcB/7irR13swR+02PlMRE0tKJhEEgC5zNR9ECfYrHIY3u53P
lCRq4TPQG5chncqtObgjf7e5dWD3Sk1B4lYKunWI9QD0VYY70az1DpJUO+k8YDWno74NwYYLgaVL
HeEMu3oD9ciX2s65iZh6xJzSZnBrJlMgn8vdFohmF8Fafm81YkwxonI1Qs5DER3qut2eNiLX9zVp
L3m9n5lKphwRDMbFVRArp8Hgoh7leOCQnnspRniudWOiAheFcLWO4wN1EDqfnSPW98muW4xZysH8
zAG4CA/w+QIiad4gk53Kdfxo17wxT0E0BuSUDPEhkAI8wqVeWXnH3KaN7OaqqQCTY6RwipfxIR5d
0O69m4ZYnsRM8ReMuPpJg4B4EBTb3zEx39opY4mp/AJAocrLsI8P29H6iAPKuaNltNgdCEzlV02a
ctp0RwG5yq/aQb4mzM5NkJiyL5ybcEwSgu4ZBD9169zRtnq0Gio/SL5gI1QCwUb3HlPCzSiAfvK6
XIR6Z9e+cfRtpQsAnOrCA+3cFR7ndKQ3x1K9S36Cx5vLTzZtU1hUOVzSCPTFg5DOeDXl8ywexpAU
RYo61TC/LsS2lPfTBpL6hffs0ufj6c8+1Ji+ofbydq77BtfWFbCwndtUjSdTzjHrmkOZrxw4t06A
J5MAQoe9fa310IZg8klWigMu1jUXSbPxWV+XQH3nn31/geyuJdBW88Sv9bYsCQ45sr/jzI3k/Tzm
wP9erw4Ne54MW1M4VUL8uPILANZCiYNQx/DqkiDuu+KzHEqh3ITysBLX/sZh97zXuNCHxV738zLs
OADr61tYyC1zlQQcDB7YfOtqHdvEjZXDaBJreLfzK1dyBm96gaDiJBLUFYDxBgfUsGvfSU/gIlOH
dfRdSIG/HlRP5z2D7twHTrad+W6eF6/KNq1WUJc48cf2c4eoaqiSdQDLdUmCiBXlp7aiPP4qCgUS
Dwo5t24QCdy+av3xqBYDflvoNWlhGjXulqUaXb4PUTiZpxtSNl7qePk67vIIIy3ezWzRgdh78xaQ
WzeaWXyogOAGd7rsO30FG/92FzI5s/uaqCrak8oH5LoMWY9TWCSiPVjebZWsfcH6FvrNuiuL/RTj
vh/uECFZAdidhr4dwiTyWIi6kbnKcmAo/QhrCRPqBm+rK6tkiHCyS2LXacReidb7o58E2y96W8Ov
qtq0f5BDF/CHbfAi9r7svTB88CewR++2vIwU2IMbalToIV6UC0eEjYWquUeFRoT3JatK4uEKssWF
OhC4GuM0Jki38SvN/HX50kei6opdNyNaex2i2DF+coEXH/WuaSlIYkXkHG0gG9W0i4Mqlg0yRTjo
hGpWqca77LprL0AgzbtmvI3KhDMeHxgv213HVhBNEU3RzjgfT5bzeEvUyNNlwBr1wLpC1U/r6hUt
OIyq89Sh9oNx3XVFST24xJa62eNeU0afoslvu9t43XDxKwOi1iFZ5IRoexJHQejhBDVNvu/vQIHz
60eXRwM7wGCFr7ett7gIO5MJ3mob0szTXKD+ieiRTZAUMpiskUZ98RoHNTPDHFL5NgyEG+3LfAzq
L7j7RA0mjaDdvB/roBsfuCIFe4I8qxeHWocoE4o70gU3W+B4/M4tFw6QZtt0iu7p4HT0ocekLdNW
ltq7liBw9x9KR0TEw/LGCxYkoaCxfCDTxN0vtM7zSANpHIsiA2N1Dm7IUNHuY70wHezgeU9QjV4s
vhvD2jlgzdd8WgpeJLzn0ZfAZ738gOryrdwh/YO9C3r3Tt9DxzpG+MedQ7929TBv18KTWj/xjbju
TpaYSV9rimF+VXBve5hiUhyI10f1q2hQIUtJVMnyTc/LdXu9QOjuOchEwzcgAq8dk+Z6XKa2/c6R
Wilva9b7Ouu6usmz3ovd4Vb1APLuagpA96eIeTT+0114/oAScucGeZ7tKyT+IgEvt9gXMAhy9mu1
RcsNIA/zdgXzIP9jE1c03ssG1YKPoS6b9sEt8sq9XrpK6dTpy3q9ivVAWBaylZMPhOU8f1P2cSF3
Uk8OPBFrEo8oJgDyeL6ZtzEY7keyTeTal0w270DWyLtXKojD8kBK3oX7aa1nrJ1LEA3lAfppd7jv
45l9beAJ0O5yhAyXV+VKBiwlZbcuKQu6aSj2BOmk+ZbXMDg+5IWSKDNwwrl4KqMxpgDgSsmSKXcG
9qUs41ruinbkUw1SrpsTwIGov14DRD9O+2nxiLOfxtZzE6CAF/nJn2I8wT4g/4+zL+uyFEeT/Ct9
8p1qEAikOV31ANzV3a/vS/gLJxYPQAgQkkCIXz/m1dXTkzGdlXPqZL5E3PDrd9HyfWb2mdUR7AxX
vIo2qI3OxRqYYTd8WvLkMLTbusvkMJiGoHDt3knoXYr8sxpZjAWiINIblEv1R4UtnBVCNqQv0t7R
8dVPMaUwOOp7WJ7lcbdt7clZTJo+eeTT6SpvJputOO835cYxFxbXtMuBeC/mexdZWyNJdONXCHvT
uBU6WNbwB4mn+vw2lZ31jvIUfORuQAI44m8XNdCD5BHvdstSx9LndWTZduVWUwO6WJH/xI9h5VEo
YpytaU4GWWhBvmkErz6mtNMEAd3pHJQmXCJeZn7bxIsOt1gcF7s5fpj7MajKyZHKX8eI2LoLIyPa
R8BHxHd5K6Xle1jH1/bMO7QxFw9cjO2TrsWlZ6uKTlAdJ8163deh6Ipx05EtEqWzAMML2lStwwjd
ZqIHG3Y9RoOGxNq7dg0zchxB7IoLco8tcuEXnyDmBubi+eQ0j5D2zI29pWYKhq+kXZm8TmVssNCG
ppfNj1iyDcuhh2+b2Y01a5c93tkqdrRH0PNz2i1NdTZ1K+ITplFTeTNrgmSsHc4kmZYINIqrjw1+
yTA2N42gRzO2dQ2lLcZRsFAYzJTOjbBeHZXoYyhYCRSt4c4oRB/mi/UDeRwCzs5LL/kLIx0AX9ik
0+opiRoZ/ITU/vFT5n2ElQrxe+t19gj55/pzNFPoyijABVgsYuh+Kkx5vfQYw6DHFMdzlC8IZ/fH
yA2vnU5ECTvk9gFdDTyStjBAIKFEwHBW8JVg6fchAhsui1qXQhkUa3cdAa+3r21ASifaksDV8z7N
hsXdyI34pGxbYehjzycW7JsxUEWzjiRHmkSIZdA7WYQz3cy7FgRtGRMwUiksesEbYTH3edckcFMs
IXOqrhz+4mZD5nXZonYCtkC6eC1Fov1bp3Vtix4jPv4aloDx10brNU9EetP0XXhajAniA0b6VXya
oMA68owlj1vUwwym4dj1T2GEvZhzgkBkXGu0IAT3fshFO5Q4dcx02YKZ7RbGh2IOq2slgv4Znr3L
bTbjiEdabh+X7TR+38Jmyn1fte/IVhHXifNwO0ceuumOXap9gorDrqMvQ01j+zpFNcZHUWhtFPaF
Fo6D8OrrsA7y0QXJE0FWDClbp6LhO1tinPcBZpiulDDQTguIhusrHiOE/if0NQi85aBBtzIMyEKv
kA69rT+yoXf7erGQLucNDPpv2WTTppjWoFH3jcRh+B6PPbLqTaDipug7P8NRpaoTxDx3OlP1eSOR
1SU0R3Y+OJP2N65HMfhzsNldbLc+KgcR1T0+qgZj6ZIjfveOKFWtewgjh+EBmjUrHhen0usmbKvl
0E/e+wvirUNV6hXM+SmBVc6S9zNxJI/XaWre5kHX4XvbxMutiMl0p7TekNkNC3azgITY1vT7GLVT
9GiRmBi8xaDCgtckxUkK2yZrKaZoE5lSX2StXkhRKyTQnpt208U0zRnw7nSeqyLb6LJndhbigOZk
UzcOopU7jss20/niekitanohvB8KnyHSUFeQ5eH8nvNAzBXkx81cEL1luzXl7cn3LRLjhy89Ir/y
bG3dyUFHJ8bhFWo8X/gYEdykSboU5iYOcQl65BLXFwa6mKhCmLTNvqxlolDZG4WsvoVH10iuDXzZ
6CY8Ugf9ra9AiiZDancR5n4LKfWUtzGF+YJOh2dUve9pR2/nCMEMkcUWTfynErtHmLPc0re65TdL
zItxQoY48JDw0HRyGYpNCLBHQZg8Rr2bTuCZOoSuCxkfukTxYsao350JJTsHIht0EdbjBX2GXQ5E
ZjRd8J2F/XRRDYLteR7BCnavOGLCb+JeuQB3BVwKrjiCvUsxTnbd06hNlttoCDUMncGs86eEDa7Z
LxLRS3cTaeI3ZhAbVBrkdHPAV4FNL35QVbYPtXDkFoRmPDwYm263NJEyOig5jgFi0T/hiyHBiQvp
PzSQ7LBECr3JNtT8qsKRqdaCJUl95yF9Coo1xe59MJub4O2BuWriCthkVl2R8ahVt50BhokPr5bT
LvaY25ZI5HbRjlXxMJQ6rIgqoraR0U0yq8+k4NR8FtcM0t2mLjhbKCn7eQqjGU+CmfGht9lOMAlr
rnzrMSL4pDDKG7/UJh2v9TCjrC+aWgRFJGA9iKXL1iXPXIpDgszwpzjWqVMoKrM1RC9YWzC5sCTR
DhlLcYJA9BYvJryfR2zMgtB0KjvfzMOhW3GffKGhdsueZJ2MkIGjYa4XJW3MSp/J5jtfaJ2bONr2
M5vXt2GoGoKWh1bCXGao9XDiaZT07TlulQP3X/lb5j+Ddze9xVeGsS7cMSQnrSjfUOqWekti+uLk
EtSnLh2ofZplFS0Pg56jAtzcRN69rNxS0LUNStU1z3yd53xRwYfvME40gunJ9SqaY2MVzFESzPWj
2IuLbbNc5Rka8gmy3+7R6pAcSUfcYR1nvnN9Fl91MeevEgVVsXrxrYaR9W0ESOuuQZZ4jZgC+0jd
ch5H3Axn5mr/I1IiepkGypojaRuMF2zCbPxmCoi+Cx38h2F/T2/gHDrnLPVwIpnD7YCyZXqpATnp
uyVQEJjbNSvmAJKLKqAvjA0m9yO7AQ0JjwGFJHidm7C+whG3nLxm5Bmne73riEi7vO9XC3EMwk4I
dUFROyRAlB22Dj6f2eHMqNpjO2f1DgsDgWFp7c9byn4wVtv7hCTJOQ07LLhY6qIN03tJdf8cbXK9
ZakS93WoDJROs+y6KV/DljuT1+jf/N4jsNAf04XUL2m0qrMVnvFSDFNa9Nu8rftBC3r2EOQmzy5g
2WMtXYygAWKHLDhWfbY4mVfYKwzGD74Jf7S28vaZ0jT1+dL2K4M4OVqcL9tPM52T9OsGIyCmI6+Q
FT1NBqtsbeNRlHW6RMF5iRLMWWNi34Vn3UQVv5hgNXa/wLkifNlSSdKC+2SxV3OiaP2OXqyfEJpB
AnJUrWqTa7EuEvnC9bDgaI2UZi/xLFV4O8VzrHYw7/AD/HxM2pzGYOHyS4CdiRA26lvalqERjc1n
2qK54nbO2kJLVN0ur+IgjmXuqZ/b7yuj8XS9rOOyfUPMmkOB31hGcXtLbGSqcoFZLLGDL1RFDprJ
VtyvEdCs3Tgkcb+3GQ6+Ej16nZ2mT0Hpbsp6Et9iXknQKyjC46iM+Er5KcJE2vqzxS3a387GMhUW
ntdLczaTicM0h80MQ/23CSL9PcCejADXgQh5uzJGGpxEzZChhlI9tv5jB/jFfelox08Jkt4B+fQu
+xKZuAvee0gGAPysI0XuJmiVpsDqQOWfV/PSIQFGz2u59LVmrylcKuwLc03I3oyZOBElzaYAxUo1
0GB5TN0m1joPCMliVDmV7gtexZJczMZW/zOBgYX8oVsMCu6YQHjlg5fNymGhQUd9h9Ry2q27YYFf
8YG3ARnvUuxPnMFhrD8LBMQjZYC/mwGOEUcRh407xl3ThX2ZbHrVYy7TNK0RbDCio0b7IqbCo0hF
YY26x7p7YVEiugPv6k6/SBOMy34UgeUnY/hM8Y1t3OlyInJd3jtOMU+aNh0379Z107JXddgHBe/m
6Kqd6iotJkg77LUXIqnxlWQtxlsNeKNCq2VChzWlMBl6mbeEM3hPTNX1WJPp4KqVPUwx8dbklm6b
uvVSylwjITbHvF09x0jMY2Lce8dQvtQI1Z1PW2wAOTR8znJjHern3M7Wmfssclnzc0FYD9ttXRg2
Zepg5zXmtUFqynFLe/rNI5uxFXk8Brw6I2A8SZPCyE0EaK58GBzWDSv4kBEaZWeLm0V85VvblH6A
8cntSIzetcG0zVAJBFVwQrMW2yIEMo5TkdmpKmAYFj/Hi4XkcXFNrU68+bye8GnZCH7F49gWuANV
/0JBSoV70TSDLVVAW7dbVozmAMYIMLq4ZU3UXphwISCg1ncXTDbMJ1m16YAdWc3nMQR0d8NJbckJ
9bZ8Z6IZ3WXonDnbKRtkUzLv14JSHBwAF+vqHUYuaEbqHqdpK3R3Y23IMRwBEy93khlrCrV5JO1g
nik8tpmO5c1kYyNvdDWbq1mpUXwlemXdbmSdfgKMEu/6IEYVhteTspPfskQXck3cC4W9zocmaRjm
DQxlWixiFDq5dFm/jxF0PhcTetWxYKDqF4Q9shV8Bc5Ng3JUr4WcgYEUsF7ia4EZLl/nUYPFO/mO
yEJB+gXRORxzyM3IBwvA0AYb78+ZW2jztrpl2q63BJfdM4xrRnLdp+3cmsLGi2qvRgZhGEwB17UM
UzHOSCtPbgmS38tlzFYBS44Kgc0DiorsPmpiwDGVQZ+fpwhzPG+iClYoWie5lR1IdFQJlcVY3Pdq
QNjMiXSAEPMKtifsY7SA1XCVoXFB2OQaQkOxWRxvNwHjo30E3Ub0tYORAepeh5TSSzLDo6lgTCt3
24MN/ZZs6Gzfh5ra5rUZa0zLdVYpCSFgnzz1hKO7QWYvmoAOISnAgBAGibNvUa9NC9QDGLPZd2b2
UY4zYq3afAMWTcsuS5tGXnmXATjJMWAWvWujhrgYAa0st17Vm7sP1RRkb66ahvl2XlrenlnD0dLs
+rnq2tNSN2vU4Lwl9GfnUNO+d752/bLbuIJNdjdO2zOYgx7qtwUQU7/mK654fVyFcdjZZHohcRPv
QfJEV3BXwEXCKDzO88Glc/aM/eDkjje2QdPComG9dmweui+uBxqTo4edk5soIOnwoQTnXdmNlSZP
Adn65eJDJpZLNSLi7Z4BUiV/B5LmizJxPPykg+HZcY1qGRZJAqfsa1xkNS7reqXElVWarUwVCMmC
MLfYIqhfHhfYGoXnFBZN4RUWVtad5zROFDL7wnW44QoAa56q2MHoXDX6I6Rx21zIVg0QFFVhNxzh
OB+QOww8ZulYIL5pcyBuBq/2CF50eg+JmuoL0CF0/ja43gRINtwsOwUSEMhbKPsJDUSKyrGMNFcC
vQvq2f4yA/jrCkwuWDPncPOJyFWYEoqqndpgOLYQSCzfHPHc4F2llT24umWu1FSpbifjmE0lQZSM
7fJJ977Zo5CS6AgSeI9BNSk/c70QczaWomn5eq5smLECAx41pyUsFEIDQ/SqBxENDnOsz+myxhuO
ZquSI87JETT7hCssB4AadTkmPTdRTv0wy32yztH0kbW0kwFKpCixMYJqYYPzU3W9xCBWB2rLmmLp
cR0mRSA1P6REEb+euojF7GXWiGC5/lxzq8IbbxORFCJa4/GWZq1cXwO8Gx7kDZq9cd5/2lCjvl/Y
tiSX+bM1uaqCsVtxx0DouuXCV3V96/vIoCbTc5yGCzgl4ExZAZKEOpuHpufD99bjyIYoz2d9+KHt
Ekz7Ga60qAuxzdH7I2Zm1GfDx5nd0kYsNW5EJrYfXQMa4V0IN3b7pE6GAH3wpOIBKcepbu8TVDW4
GgjPErpXONqnj0Yl1LHcRhw2yy5LZvYUAVNrkdsC4N5+4/Bh7V5UMI/B3ViDqblfuJgMZt49k6TI
lgmGxJh3U1qemh6EFRZJouK9zlDfpTsEIM7TFUb3auqKDeTP2MPJUWdtVkLuaNmVU6CArlFEsPS6
m5PEPA5SdPqc1bEbT8GMFPL3OAzRnqfDmmJcZuyDOZcZccH1GMJe5z6Yzdy+BRsCBQuOAmDY+bln
+tIaixGSnobZ8rRJaBELFhqwM20sB5gU6Tqw31lqVPUUAxsqyIBgArFs52BDMLYuY5j6yZNTdexz
lBliK6JstfPRjwOPjxrwuDvILt3Cl6ixlJ7bDhReocIezP0Og8ChRm83AKEHbm9WGuwnTchcxGkv
ghx77iZV5hOKGigMFvZhBE30tG+DCERNOoCb8blENhrL/bQqWuomo8nRrjPfjipZg3CAFxtxM8+7
uEbIGZqvSFzTSBvzQg3s0D+yOpn76xCgdraXtJn5o3PgVEpZA97DWCGUZHftMMj0qqrl0D06hg/m
yhPWmXM4IwsHQAWk5cgK9xu9E3PW1+dVaN49o54FigTEMPXtBESB9YCaE5irtWExYzOroIB7ROpV
CQIvY3zfQcf36T2cfYF9X2iignO4P/a7HhyOmU9Z7zQ+WJsJpe9WjQ8NZCdWAuLCScb9Y4yPHWNL
nDbd9gzaA8DWgp2859uWXaNXSIMrElRAEPM0hO0c+eTfGDmEIk3VoRPZRK83OWJkOiJ+tF9cO3NA
d90M84m9RcK0b/LIAYMFOUmglgonwxa42+nevPdLwsjdCIcQQ/afHq0RWreVIjad6Y0vouC9c13p
e/0ZBWdNeqG6SoZTghFcd5wGNcdlvXg1XBMDg5l8rbowOiWbovF1YKIo2INWtG0pWc1RV6vJKCBj
cd/GX9cMyexX1VaL9QGAcmKBlDeV3n7EA43rb6obQ3kKY0wnnsLW+ekGg/7aPkm4SDfP40CT9TpK
AuN/+okKdd0uc5/ttpkyYB8c9HQOjm4GHdIaA33eZJObOeyNK6xH1udJ4yWIct4I6QrI2VPQ3Eny
qYhd2J5DjHyRC8J8n0PX1eZG2y0azhmS6lARAPGuMJ7ArUfauskS8Q2gSQDkibJAGaCDKMEKM2Cd
9zvwSB2ABhyhn32M+6xEeKCXuPBBEGlsEzZpTDgo+vnZcYU2vc4B2vJbky0ygENAm7U/5s+b8Uc2
A2fD+DetT9PIUYSEOOnkY6w1sXOR1EDudT7LBB4MLka0UwYoNCxjQgMIYuJ6qi6kyazb4/yEe+Ei
h3b5sGJV6/W4ZT19RRWQJmsuJjGfPbDI9ZVlvVpucV3X8dGgTsl7+KRMOeJ76rUcYmDzuGxBOd6h
KubZ2TSYDbiA1egxoo7Agg2t+9ShK6eImkyo/TrPwcRyzOoQBzhTdQAs9NQ8QNgQ1eWyIEb5QUCL
iAsRqRhwW+QLq/hLpjBrq4ohBAMFhKvS02jzFiN0ST4yMP9xAbZazx9olGvAYWhIQ/sV3djWBnlq
oX0QOcXxare8liPmM3LYyitX71cMdCLOZ1iTtPmCmWiA0vnsEDszHXr0Gq0o3ATHb3dGI7zSqNRx
A/HFvyZy+zW0LfXJ0I+DkbuQv4nkKV3+NVH6r44wVMbLatCb7+L2gaHnaem/OHoS/TJkMMLtjVdt
lu1xS4VoVfkS3hgcln8WKf8HRk/hr3ltaLiJhZILdXeATTA1Y2uveheM8FAzULUADlsE7PQzPpG7
1QAgKhCDG4QFUFn0HP9cevSpj/wfVDq/5rrVKzC2NtDZfkQKqCxbDIPcQHQ3FSiXwNiBbWN/MqH/
ByKk6BfNs56MN0kcp3sM0k/Zo/VjNZeqRpmJqWt0YkDAm0CiKFz98CfTxX8gTvzVx0pAV4XDnNB9
ypBlYWHXspuAaP3JG/qjZ/9FtaWQhGeyhlMoLvpvnY5eHFPVn8is/+i5f5FVokqeelVXdA+aC/W6
9qd2lvG/+OS/KLNsFNlhnFO6B9K1g+AR8GoEfOOfL6g/euW/yCqrFRwG5W26r8PA4EpdKvTduHz/
pWf/1dOHdCqGqgafCzo1eNpajnTGbXz850/+Byv0V0ufVIOoUavAcmkyTn6Yoe1dEaaeII+HkV7l
aoaK+YjhIKr+pVg7zJz+XrbcsNpl8Dqhe8SI0tdk0uYiIqAz//wN/X1v/Q+7+1dzn0z4OF18nex7
xhvgXHzwDhAu/vvwkU1fEhS++JshiYb00CrxJLb2KcJKo8fKtHODVqFudkg1/LEucaNIbjNURP/5
6v79+/q/6o/x7j9fh/nbf+DP30fldVs39pc//u1p7PH/f3z+zP/5N7//ib8dPsbL1/7D/PqPfvcz
eN5//N7yq/36uz/sUBZbfz9/aP/wYWZp//78eIWf//L/98F/+/j7szx59fHX374D07WfzwYPueG3
fzx0+vHX36IYq/7f/+/n/8eDn2/gr79deV2DbrRf/98f+vhq7F9/Y+FfCOE0S8EWspiDPfvt39zH
5yMp/wtJE55QjkaVpdnndTcgLLT5629JjIdSxjl+5r8eMuP8+VDM/xJlQIczSKYpI2Ec/fZfL+53
X89/f13/Nsz93Qgi1OB3/u6qSDnLYpaFOKlTxuA7Gf5yNtVtJEFb1tNxmZBU1emGlohJ5TvAZRVE
guLP/HTi6O/r9L/X7+evTHkcJQnNMh7DOy7+/TbxwdBBTJA0R6P1sOZZC964rWQAVzJCjrEyIApS
9IOX1W7zEWWWO2UACHagRoMjKhx1BU9e+UMqEtzK2rR3UJY/pk0E6lolwbSzYopOVhIX58h9tzeg
bvVPcG+RBAccVSUdZPKxLNL0CIbvg/08Az7rBp+pAoqTpS76ddKHfo1fJuahVIMrcnsH3dCAaCnU
VTbn1ZC81QmvvuNKCs5iAUSXtyYBe0SXoLod+ijKTUrBxy8hTP/G+gjlDtvPUl6yscEeHS0lr6oV
yUfUtvXBuGYAyttDhLjy9TStmZZFCjuZ3Way9L5vwBXwlnx6SmcGaN5iTmir2BtLHbBtpee8XaQ6
hpQktkS/iShwxAQ2TxSg7zlEsjkEFW76bnoIMjWMA0BHN7e+2aBWSTwBALwNR4h/vgG/Eygz1VZi
wTcoGUW7h9AzT0wq9nMmrsPYe4wFLzuQgAvEFemrDb6bqb9lbEU3QOX8HkDfUMIHJ83RR9hidvW7
gbfMpd1uouRY6/TDAWUuJhE9+Eq9w7bnTVlITQPSgx/uTZ42BLXu3AIGGTJRrCzdbQNMReHeswIE
198chzpmTnNI8qZciVF+adHHgGllwYE17Q1VMaRaoBm6ob/SKbDVrJv8S2Jn+HvS3UA+tYnbMe1j
fIpul4T+KKExLKAQPKORSs7DUP9wzpaLABjezRWFaRBSssWu8d3BSBZcTzCjKALvcJuP21BIoLu+
B3Ch72dixiPIrq8zZAHRlAAnNpzCHwiGdXFc8Xzu/bFzzRvPwheM6CJTfQqwDEGAs2MVxru0qaJC
iN6d4HCEuL4oIvMRqUzBDurJLF814nCKDpTWd8VCUFhorH3epyGWwD1UALARcfFBELTtnIOwSzDr
mszoYEep57L3kd6BDcOCSNDUHSrasyfoFtrdthA0tkn3sBHotSOz4AObnPguG/BoFDpV+LSLADk8
ELgGFEHtGDxv4yuglA8tLO3y0MdshwSKZQ++CHdL1zfLbgAr7HQC0ov4N2jz1sPq1lPLh5z60ewr
UPAnWrX2wgi2GGCd6mWu4/7V0gcKcvCQaSsOtUz54wJxcJ5CJuvLnrUaahcrdqqDFCNOOkQkADgB
wRss+nlDDKlAL10m4TAUUR/JvU3VfNYiin5m1VKfRFhBnpTNxxGZzbdhE64lQDsoFSxabQDg4l6F
kzoTzMAXzPH4a5CJoQzUerWS6JrMdDh2pn9wdSSLCfjHqTJTesPDqsY8pzrKAUcIhjtv6Cg5jEVt
+AxWP8hFP5mvtBa5gHIKQ5pQMfGsJPFcbDO/6NDbI12yY4DmHKLPS+eDGrtkGHesUzxf5a0c+p8m
aMYc3fCG1U9x2sBhvg7ds/BrWKipxJHjT3il643j42trJZSLUMBKMX2pMSBT9Ho5G9c+RjM+yHoh
pVALFNLrufHsBCeEnZTXW1bdw+vzAi76bOZsF9fNC9BRmk+9qy4+WotWNO/tWvMCKexj3kv10oql
jFN5tsDgA0DjIkccbHcDrfN2BEF8aCUOZ8Ta4FWHX9J0qq/E3IqHuC0S+C5iu2cWog4tSmTK3FS9
iK4XPpCrT812aRO2gyLkUG3AavpwMwV2K1Z8D/1P3WPQQe3GoC09gWgOVEZ/CJKodKwDgAkrqJyw
4dhLOhQ2VHm4rc0xDJ8Ca9ojPAE3nAbQbOjtTYXBVA6Ycz9MMCXNjadvYTu/pvDPgQBElWkCnDCC
HIlJkIgBRJZXwZBukGSZL91kviDxfgJqQnwpKTzAGHF57Je1iNvEHJ2rH+LeQ4yf6Ol2y+qrset2
TaMhaeeMPSHz4LWHC/F1RvX9Gr4F4+eBCJtmY9WSh8yfoco8YDZrFzF2E4i+iHWAa4ant6B3aAGQ
Bjah0B57/JK9QkTUJVlme+4Rl4Ee951I12LPTTsQrx48lbLvniApMWHRT+hW4/c1iNIcAvBTOtGu
gILsjUcVHOk6+s4QVc2CKgShOoRvKr2CKWxwu6a9xwJu1AONDo4P59T+NHw1L9gdOAjb1F9WsMwl
xEjQ1whzygytD9S4Qx3yCnfbdIGW+m7zohx6VT2PPH7OeCdORtG1JLQzpVji7LUK3dVmOp9Hbf3a
uOAqXYddlUBxsGCso6ymeTl3s3J7oyZSQCpKn3u9JpDdJf0dBK+IBAAfUwXIy00sAiU84DLd2bcp
rMDb485LYJ+bnZY03TWJtJ9f3k1dZVDLciRiIOTVgXKCYhcD8ubYTlkEF7rGHiAeKLoW7iRNW3XA
Z8RcQODX5WbMDkypV8mJux6EfIgdmGXt46uUwJTG+PFbp6b3mbsSkXI1AEMkx6yATfdNrS9DJvMY
Qgc4WEDv0UnIU6vmIDKTFCONftqOneIRYGijoMXP0iXB72KlgE8e9NhQGVZddD9hCqcYIig0JzE9
q0gco9rO+QD6/WZUGXlMgXLvx7Vui0bLuRz1El5HOG2LVERFsA7koQ6n4bqC3BYKKot51yodjtsa
qpcpnrZDgzSRVPnc1iBDMFx2JL3O4Rbid+DhOdSuYh+7ZFePrIV3apuUKt34LfItS4wHwWuPL+c0
6Xc8NGPOg247jjCPJgHs1KSj+62B0htjFCCGG5QDEzS9HSR6B1NXh1UP+66GYhtEjSkTG76CthBl
BM0AgXsTBnyi/QrLG2x5dUmS9qmCtAAUDRhWZI9iIAPcR5xAShpCdVWGI6YoMSyDI3zVhdkqexyg
F7QsZUDH7f0nN5RbBTVFNMky6eA+zQaMOiWV3I3RbQVx1W4WqB8yXp1k11YFJAg2R4wDJIhbVyQm
fNTBeg2hd5YHUXQhkBTl0TDxa2ABKLOg8ceAmASCl605ZoPk0cV+2NWoR27qFFXTnF1aGA+ylh9Z
tdanzKFYcLNnuQJjUg24snrXvy/oLk4m+N8kndlu48iyRX/oEOCUHF4pUrMsW579QpTtquQ8D0l+
/V3qe4AGTjca1bJMZkbsWHvHxOxtSm7MbCN3RZjG6g5kq7l4mMxE6gd80t3G1sGXqqI33qVsu42q
uzfemb1hMOyGcWGkOGd/GdQNWzAvdy/Ah6CKRx651Pwe3bq+rUn71LNUj0yH2Y16KizD9zLuXw5f
F4uQ9kxBOm/ugECwWinDM2dHLMu/WhuNJ40hNad2dRmK9rBW/wUroFc0/X9lD4wzKOeWAU23NZQ3
MaxTB/Cjv846DqQV+3t2z3yVg+mdYhF3kaJf2Fq+Sv7MrkPq4+QYWzwrcP5m40x7x6x1GTT6+gVE
xRKlRMW7VFrDKR3gn5l7MeyeeaxWjAuvfuv8WLHZ71ox6AGrnV0qyCoFOdUVj4gmh2e9i60ksOi6
r+3UfYq2VDNkXmF82aJ2A5HGMvDsvHlM72vWMmfdUYAdBqN9dt3lTNYYW+mx0D2TDDlFrGITvyN8
xqarRXXWcn/dYOrJwhy/FTC7hFov+nUvFgORF6QbrZtdZSRPdf1ROPVxmYx/vWf9GGs9hm0jT32R
h3Hcfom0jh9rTI0RRh93V/pWvS/EP2vm1khs69HzlvdB6h4T2dLeQ5+8MewkAaBycD31FbzpOCCM
2+Z30pd7NrCtF4rEnUtN7WYIe5LIzCDOnVOl6UbUC7+M2qLNAtPVp82UPoBFcNyUZPV3DkX70O+V
nXYH3dPsR20UQVI8Tr6VXLSmBDdzi+wpy4c79svzL5YbQ66Xka/7Inydv5ovT//jpwMujfHXiBvj
sRhFjS6/vMEgfndeduul9WC07InUXEM9xm5bBb5jcnk1XRqC2FN02DN2l0WyvmzOTXVaDIEsThXz
uHrjegWFWyNjkMlJSCaHmUtt3zCBDjuv1B/G2di2c/sPjnxTGNWlXFOiYEnBAZGiUuM+l+M6h3YH
6cx/w4pkkdSXeYznDyv2AJATbXqhb4TRqgGgaGTHfyk8/Av+TOMmpmr+hRktGLl584PZ6CY7bw2n
+JZdbJ6TmA3vUeWMcbS06UjlNTUfCRNb1o+Z1k/KspFT75gmxTgAM3ToU1NA/6xpvq27wt/iTQvA
+v45jRb0TOy4FBzGOZ73ltwzx/IJya2cmk/bWEEz4zUUsC5B3YGLsMEkDieoL3xS2XoQtgidzAyL
+7daUB9uWiKX7jMGekXd33mjOZ3zrDmMU5ZtePPGh0mXzdaenSaUrcJlxQlakXC5x8j1M9hrFpDK
HJq+tQajAy/eZq9rajDfsqymDcZ+1i/rZDwUNdw4CNMOx4F7Msdvq/p0MnlOrIreoekQDCjDRJf0
l8YfL2axbr3ZhPWcl6iV62e19j0jFM1pr36c+0cQ+KiZLfvdm7NnYfvlgfm5RfM348Uql+8y4WUE
D6t+87h7Fq3akljFjc3aKOjiyJcQmZqW2w9Qi3QHh2zca+ayqfODoxWXtGoOi3DMP7NvigjQ6h1H
wd5Kpgf61JWcse5vV/qY4DkuB5PuciXWI7ULwo9KfTlJUxvO+QBAljv9Zp2gDzLDmnerhsdOg8A6
22WiNr1ewdyaurcVY7kpluZaD9W24Gt8bhzUk9J0wExszItreaic8qQLSph5FZAbrJbYdJoev6uV
obpam17fuG1pRLUlcgw0g/UIOWBtjEl6R/xadJY6rG820mbmNZswIVifUnqSb+ZqatsKaLnBnvMX
MGKqAgK31MaRRFZvZ7PuItkA0hv4IZ59vyFpLSa4MEIqm86qNZuXEkzvrC9dAjQsZ0gh4qdvgMNO
lOMB2tJKskDBz6uDV9jz3meSFQov11j4ZRrwQh53Pw4PbG3LeC40AmrCXtq8uQboFyTW9Nx0q3eS
BovFhD5QoljF1kySOpKjYJi+5O8WwSdDQ+ZUARl1gYTrnlu3OaOQUvLyBgd+B7JSKj33IrA4/ySm
9jiN7BYzWDd+6OPVZjdJPW1Q77KtrrwWa6ORvsUL/TacpbYbgUh+7YyKJmoKVjwp64tsyIQDni+c
EoC+1UjMd6coKDZbJ29wCfqEvaQsV4vlzmdSyCZDRQk6Hl0HcF/MqUHDPoJcgGgCnmDUaG1NHkul
/BBbB2uK19J7W9rlPVGUaUXh1PuZOiwUFq82ducv1XDPlI35Ui/DaTDzakesBPgsNlMHC8XFXHkn
dcM5kpyphZVi2VDcMdGlRdW2S+Okrz1Hmte1JpdqhYlL/kL/cRXJqQJ28KqDnrUyBGdrAiM3X/Wx
ISdAmkUgPaEgXMRy0A3/MvdcA4mlzI3WmAX/LjBVMGT+zogZgXsMGs+1UX/0icRGlmQ6PceoB67R
Wpism7PJZWNm/oTqTcre6PgPtaMzvk7Lb8XCty2I0RAxKU2CDFJL630rANoAhhPpBXz8R8bVU6z1
f2G/tyDiL26TJW+dL/LQaDVjIzAWBvGamk/keT4WuvDfgBy57OcCT1QKL7dopghrlWi/taFlO88T
r+zmNIK6dK2o1t2tzLyTVTIoW/D4Uc8vDOrzE04LwF+Yy60h5bMxmdeyVpe0SJJo7I0bVWoSNAaI
WeN4b22PSqlSmmJLnmOAzVLaaZg23iOplx9tr24Z7Dj3/gP0F645ZyvaOsSJuWfgZzH8A+HyzA04
4N515pe46LIkwGXabg1Tv4Ff3B8p9C+nyvpg4prgHWcNMAhIMEvgH7YNJ39iWyEcDoxUthjf5KfE
ccsKm2ThhDLktrfgYNXARuLVwYNZrDejl9qfuMiSy7pUYcL/Obaz7mJK1t4M1NG/Tc2tM4zlUTCu
DroGN2hrWck2zn9LVeHHzo1Q4uCW67R1sNZG3Vi8jdm0R46p/trJwMeLZcsEtZBbbN5bnEDVC9zQ
tFGZ595LzzRK/ZH7w7SGByXwH7SpZexKV700LGSlK+qmd37E+lBb9gcKL5+uwoRDBGCx0WZWz8Su
72zNzkv+Mmy5VUgQm1xxdbEsaHv/RsIWuSDoTeSEYZ1e5gaZCrNzjGzoTmE9KkINJoTNJuU7Yg/y
1eL3jT613Ex8AhjC+mln4YPOq+4XHYb9B8XC3kUxwNvR2GxEZSACz/n01XIeBrmqX0RnH/DR3DK3
eSpAV/br4rZPZs5vGfL/neCARy1GqZlSrKXJbMW7TuFsHGe7vBHwZN7SGcDRq9KdPcefdSMvI88v
7h7tNuJqObn9mjwxGTpin/GxcS2Hea2mDSv2cBbUxPFIFSx9qqF4lVWUGNOxm4ZI8Fq/apjDvptZ
YL6VBSqfhdRqjyx61OfuynLGDiW32zda8z2u8Yax5c6oR3e7xlycpn+ci3UNmjL9Qj1+rSz1L5vJ
WKC/ah/qago9Fy9zY3dnZi1uyJZO9VSZBZCAjNsNK4JxoFIBtRu2WHZRl/lqT6rYsNdQglO/G+gv
l/mxLevT1GdDqOBT6SNm4ovLpj7M87HM06NIBMBfrS0BiZBFYOBpC2Hj5kDGSE15fE48iywGgSFC
69dwMtovra3aCML3QEGrbfBj2Ud+QphTemeBQYp12vG9EQLi4weU9Cn1rRjWISBIQ6M+b+dXjWjF
k1+vRznFOUAyq5QoE3vE5fw1mREREyIpQzxm7kvf3SuBXDvn+dBtMQ3s08n/glWRjyZrLeJWPLS+
PW0g0k/A0X9gZh7NZfnnU+PG6eiFUPBHp0jR3BYlNg7i878qNp561mcOCJq+3iQb1phv21JaeCD+
2SOQXqzxvdKt4+3r9dtgm9d6nXXm2UO6Je+yiLK8RS8373hkF59sUmavrgAA6Fur+i09Zhjmchtw
HDkOYCWAEvX6MoAbNUBjmF/sizPjHl8wAES4hxNe3sqL6rY7Y7C0dyIfOOBmjROir4kQiM29lNQt
cb1e84qvnUs13dazvhncT1ZlNueKnZCbrJ43sVLbgkCpwKECfXZgnB5BE6yojWlfyjIZr0WXnnS7
uctc9DFZdde8WL8oy/G5MN2H2J8iVSORU0iNTGAKVmizqa2J+2NFfjf3Obpdzsmkj0+uc00MPFRG
j0GGqFM2tdcZRkJpPWpwtScfPHDrpOgfLaEUKRWxqfWYmmZzPdqkXrA1x3W2Gn9+OEBr29Z46X3t
QIeKxiKWv5WV/bUwtRBdkD9xXxbY8SXOzC5MC7fde9OAde3NS0ydgJI4p2mAzaf1S/96o/YZUwaB
LBn2gZhQfdPHxrjpJyqGPN3NhfakifuayKw9kOKwBM06FbupcQ8qu2auu7fG+gyO6YQChX0YdAOS
2qV9MFjK0yQgi4ORXrAAVliJeP0JP8EtJqb4DO4o90YlU31HwEGP5PTBClx5HJFwcAMo67Whfw8S
Kzs5tbNuinbdZh7JFFjy2zONxQ/+8mdop+RuEHueHI+VsM9GlRA/Dv/MgHq4gfdCs6UyjTqwxtiD
SkuSpA9nChtMEJRUYxb/KYfFiRaA1ghjThuZhjnsDT/llJtV9zYqzP4cJHb7rC/j+MLAFgvzeDUh
NP/SXN7acjUu4zCn5YNoh55SDrT3T2qKQ03ppO6zzKWW50o68W1paiei0sTkxqJoDikFIbemS7eL
74OCtiy02yTbR7fXfzDvFZHKyhKpf9ozJ6iDqbWfG9J3ESdXjs9xJ/yBA7V2xR/N1h/cmBXCxtnD
J2WXnnZQbUFb0lWMf6Zc9wPyYb7J6uCVV+uHuVbLbujKG9IsZ8GIgptOKGFJezNMq982ZfnoFzVO
IZTS2XI3Hpt+IuCMPSxpmjUhutiNM1Hb9C3MYC/lC4kOUakyVqHmxjRFpjf8YnEb6PKs/I2OgHZ1
yrbTmIf6gEW/N8snGr5NzDY/+jXJLEHLHvNMwAzhiZruJn1rlBHrZ7dqqvdaY/gb3cd8MLTE96Qm
XoQcPJmd24GQ649H2XaUxQ+ua7nlHBQNJpOZ0YnePCx9ru00guMelgGaZ00vbaX8vT0zSrA1opkD
pLIxyMbJO+Qd3KMTrw+pPnW7Wtn882SIgzT2fcB5fg8lp1wp2ofY69+h8DKgayE2Wu+9kPCEh912
isDNUjqi3sl3aRnPcBmdOCYrPhXD9t90i6CZhAttk1uYqdzHZuyOU20+Dcx7A64cE2YTYMxYJ2+z
jK5B919ecox9jWde8xFVO5mycKUjaiYZkmMRh7PFTtFEX8kisIYQ1r9iyUJMv4iJIliTFR1Bs7SA
wYn1HOumE6rBPyZy4WV3S2zfehoS/XKhtw86QpT2jqobzhv8pZ5cjLNVWf/K3kSwUFQoRcVEhEyh
eKxjO/S9NTkAZRaUQCMLyqd5THZYUaQN0zib287L7b3fKeOAQV4GDJ/iJVgo6mVolEX+OGSNFnpt
Zr4yfj2R1LJ1lLHp3eyRK3Pfe7gKsMTBdI5ywWWcunURpMDIz3LR9B29CD8uAHlZ6c2nKUbzWcjy
Y2rW+VHohHSEpe31Eeh9JjeDNMQu9Se85FPjZZG34HrKfJv1TFl6TUw2CVS2OYTYCszHeG6Wr86h
cYc310+eVr6h1zYhJaq2STQ3PWHjSJg8zUk4rcktt1UWKif+Y2r2g0FxMlcf/GY3PjbxWVRJlM1T
yUdgPpuOr5jX4f+ySHcX9JhS7Kk0z2t7HwiMR1p7pkB4puK+Qh2d1bWJi9vSq+bWsrUKgpl2aVC7
Okd9KAS4ATYFPft0uJf0YnosVnX1lzzPN+PAgqJllj+j9Wd0WobKrMyRSJYZs80fYT8oyqlJuFuw
0yevQR7IMusIGr3ufaNPg6SdLp5zT1u6w/LbxOovkMknNUKCL+4Qpuhbt7Q2fwmemi+ayvLwv4+c
L78+uCFJy2GBf/DuNOJEGufHOC4SjnIyMNYmmLTkh9yVd+nsq2XakX7D7U/nWhrmJ5sGEhKl5wNx
csSBucbsbwu+BoYPbM6Ebgpsf2I8oWsoI7Z28HEU7SqLY0xaObPZwv9kIdGta4mMbO2HQqkvNvmg
YsPtdE1+TIcqmtf6ls2xd2T/qR/Yq3UUDd/HvMTWiTy4/Vq312Zl0Pif0Fo2cNjwgI92Kxg2jcDQ
lS600MXCFvrsLGc7Ah6MMvXGt6Wa/dCZfZu/j6u3WU+HTSw0LAuGe0rFcFHkjXjkHM3CetIWuOmB
G+piWfqBfH44BeUYBBU0W8dqETZqTnLQ5dDT0je8sDRv5pRf2t46utDWgCVag3HJZXY5+US5kLxh
3M2LH4NJTqabx2VAfASLyCwyQFxMK1qgFetvlbMRp+9kt7UAF17IiCvBbEhYOPRtbWWBr2bvkHat
9W6boNTB4kxyJw1Tu0z/TSgKUbDutiOlpgmwX5afmQHDosZVcgPXzkNnA37sUgMCti21N7tI3aeF
BSSXrEdm3GYODTcLeniWa3N4wPGenCWZv48kMfWfReYK0h6U/xtPWeMFq5rzMxIEAUSrd88Kace8
CkDq+VxtUh4YSMYRUV/WqU9JameGEtsv/cT6X2NSLvNgN49cnGubUhSsgpoXZ7foIv8lJn7eWDFs
eUAMVbWrM8ujWfWTeTem0/wwWoXa6TyMW8NKnWuBDe5DmvdZrj43Dzg8qHfcTvwolZ6VZUw/CLn5
ZomTbcHIqNSbfauMB1G32ZlvqzmDZlpfurHoj+s0jNvBsOqoTieKnULSSGnlJp5MSch0vu6WZRgC
ws/FzfJG47d0hB6xkpCAzyVeKAH7neeALWJQas9x4bz7YniDIjAZrcZbO53bLREp9ndj1wdXv+i+
uiw2zwJPUPaViYXawn0UqiQdR71PJZqxEom7U42rB77d3Ieuzi0ujCXK+F8eDCxy+VfJWV6rrOWH
nFR89rspvzvqIrfwfTRTBYGzjfFmniv9tW/gH8NeaWkatODngFyE12lssVyydmJykjCJaAkstUuH
/qQo1SkzlpNuenLDtMjHvdSHouZCs7QkYtHr/WXrmQPDc/3aZltsUARgZkzgA64HnGhd8ZWaNLmT
mma6u36IzDyznjzCFrHIr+UmHbL9mMoJzQ5HMINE54CE70XgDwYNgecaL0ldTFgiCJgLOKWZEJgp
iTSN9NK/SUvM0YIJZNjPTb0yu+sy5Jz/L7ZF2BeJ/TkJNUGKNMwThP0zkf+DF6Hce3cBJlknnHCu
VoUM3OiSda84zgPDMbdz5bnEDnoEV9MOU754721HEl0lWkbX7qId89wtn3SLJKWNXWrLQ6fwEDEh
IImk6JZg7amj5eoQSbzQ+QTj0FVL4Ixm9SPzpoxwKkwnd+7XbWOyO7CoLPuETzqNvH7R39dV/HJZ
fbmWf2jTWZzRJLj82Tzv/FlS6Z26gviOCdnmguTHNmJe5jNUu7iMU6ue69yN+fX6GvqDbbxqs9nG
IZrtdJ7Gpv5lb3W/N1yvvPvbiWEpq+4k15HTptKy+tJYbhlMcTz+ZkOSPwtnHD+U2YoktJtxWTdI
nsj35rzGUygJNHlRpjMT7tCle0SsLHTlcKuKuXsyHNs4tbz4B2Us9WHgsD7hnujOBK0BIAkR51ur
LyHg9Ur7TXr4rS4f5beeepiZzWZmzqcri0t5YLvtgmvpViVmSzwTvtGo6FV8TezK3JYaFowq9wry
93ouNxCSe3Lc1Uj5zQ/NxaSkjmi53beJoCJqQzc94MDNotKJm6euITJ6cGBgbLc1ntkMnxzEUA6M
reh6AuXgb6+QU/ZjsaywYtNsBaYl/xTg7pvUqCDo8rk5iMwu3mHy2o09dD6fWfz2WtptRNM2F90g
oc7QrOSVQcLskvtBVKY7JldgLf1eEZLRGghXTodKDvO3O1bNiwF6eSEFYN7I+gLIxu/b0LVNvFrF
4+qn02c3LMXfofZdgo/YhTHADPLcBJqeTB8k8VXrxmG1/cYwEkTmavyXEP3wEBerHiHrqijrAOhE
6WQ307bIvylKoBE1ZU9TIWguh7zM9tlooABIgvSezJljqNd5rfWsMs68W324erob5Csq2OI79sEa
B+vuxS34bfXK49P78lMb3OVS+S6YGKpJ0DldetCTbt2mg9VtVlWNW1PY48mbO40SMUnCZIr5mYse
A6rmqqcGp9yb1qblE39SfqLXc76FQ7YjIyO8pEHRlcYr1ECGDkmk2TXxnMfE7d9t0uM2CbRvWDiE
YK2sv9ono+HddPSzbqfpZn4lLWG6lESbfrGAghFwvpafwov/qbVwnoTlkP+WVNpVSPBII9ayg5V3
5UNT1w7aWCc3eELvC1GH+lzSaHChl2xRyOoYcC5PHi2vwJnkN8l+jU18LelYPsW40XezLLNtZlSM
FNbafTCKPj3hAib8pWWZRNZbWENtELhxSc694fFIqQkliBEa51aebqreNj/83JZX/BXzlxQKqXBp
seV3/eB/T7GKn0tpdq8zy77Cum39H5kKjN9FMT0pa4mvvVDtHDEHK/aMGcij4WEnCi9r7xWS5xVP
OJcTstpZhv1brlP6pjGuixLtDhj6Xf6gJf1b5uv+RssL9082qnsuAH4PzFOeDGOjVmfLaEt08BXZ
VBRERFh1vunLjn+mN8521jjqiSI1X8ivSvUgI38SexR1FmEdDvAVjW7jXdK1tve1ac2htKbhH+S8
vV10skCHGuGOE5CP4JLYsC9ZsYLvXTkhNgIc1GaBakqmLU1iql/paJN0ryFNkQllju596y5Jm6U5
bLPBd/2oWjoRpDUy45TUVXOcHLa6QtXCRvPkDL+DN7VWQKykcWpsRqAT0viBmR8eMgmxt/qsWvCn
VqdJHt1j44pmO2AXOyz+Op7tKc6AYUcxMcIb7EibG/0jbvwlYpbGQK5/sjqJuk9fSzQD+ZQ44Vvv
2VgseRUE3L8sjujPPakMyYZYsDuaV5VPS2GDck6VccJMXEZDA6Bnawj2AOPatpZzfzJIs3isUssK
STBRwaQT/uvEVbvPi64ZAkMJeWILz7RnwqyF8HF3V2s9v6fs9gwa0iXvIz8gqFSvfq3M8Z6w7ZU/
6p4vuXEJLGUFGepKX+q/mZhN5rD2Ou8EMPGWmR1VW8EUiOIIM3RQpVr1M4gqDuOh98NlajEHlbX5
bs3xepn1kqfW9j+QBSBowAxlY2LK/Kln/NoWrNSi8uxf1prlbux6ntzWafugdvz2CRkk33Wcvtuq
Fc2bUUzOQxY/9qmcUWut5tkn6IRuXMv1VwLf+xVqOVv+KE0hXZL8h+AZCz3gykz/YiMnCqcwxPpM
qGRCJHGpfhsLVsFwyYRAFE5uzIRQjNe6Ar6qtfd05MwtyF6FOSkmANSectOznIe8lG44+tr4dxGx
eZ94KdPeNDj193rfM02rO5genQEPD3/iQirA78JWufp6dNZl+DY0b71JzXO2I+Fkd9aL79Tv6DtM
TYpQeqzLKBb2NBllrKIZZM1h9oY7H2+/zR2isUhDz56UskLN0tsbO4qdO/aZ8cPB1oVrShrVpLAZ
n+Yko9Fq51XWoawJNibZYk4CRMDx2UxRQwny68UTuX1W1HfL+KqZg/Nqs31xN60E/eKOHlARVFOs
wVKpPQR7f7SxcP+MNuWlswwl3WI/7ipzzTn+W/+1K0fnV4updON22Wl1YkQFf2AoR9WfqOHA+rH3
ysDREITucWQ3PRdaRDIFYrubErLnLzyupSc+YJbkmYajvhnFWiJ6ZveiUpUr8S7Kf5KMo59qMj2j
mVhX6I+6uOlD++X1ILbLSunGErYi4g0nVS6uFUOUIT1nq+E+1/Z9qNnp9xl+3zjgWbDv9EuYlqxi
zj6IPTsac02nmDp4x1k5+jk1TRZO+ZD+BexSNiSYHA6LIpci6wwCbcRgsKxCon0+ZhWsE4yAdi6K
uEAit/psz6ao+gHVfv3Tlkn6KobGuHIsVitPu2N8G77p/4jC67/BPJbDOrnObmSG9MNr133kRLnu
2IcTPzvDuianuMN5Whf4nfTGvLgTdnNcXMP4WHKzv5e5GG6KbFhIULY4MMQXVyifFbtwgsVay3TO
PeNbWWP50uOUn0OXBN4lUHxzm8bzLAFrm4grsRPTieADWGly/HhEPedltTvnVhKN3AXWPcwkMhp0
Ji01eOnwIuMT8P3imsWEaQRVxxTFQ7l+cXLOsnBExKRDMe8AGEmv2nCp8q7Xt3k8yJPhgk8ClGjx
xSw1PLT3nWL7pVO99lAlnGCEoepkItXuBW/0OG7tTuYfmh3n5xiC+KkkO/FRpQU4nK/RSAZaXRov
jr+Sc+IwZAj0JmZbMA10ZI2ufNZjAjMHs7OP5Ir0rzFAzgk/DBEebTF8oCbnwF0jgIsFokkIDXmi
PXaVZyvNjYCFztVGjUSTuIQr7dq5fPbM4WoKYkDHObUi5cXryXX18r1ZBXaeob57elAK+8x0w1nS
YdKX5lBsVfNnzMht3wyLdx/im9m+09lSZKg029YVcFaO8PNSCDthU7JYCRFJmlBh3rsag5YesDdP
pyXlj16IiN6OKzB20rvxhtQi2sAVhrVEV9LUi6RmPjWGpgVlb5mvtt/Y+Ce08lF6JECNjV8/Y4gv
f+sJ81NQ6lN6sQUex6AHHoqIQXTuMyjbDZKV/EsLQuladjHojOEtO0cX4ikz7BE5JdW/sn6ezrZd
cuEto371JJtn+k4rr5Y/VI/kCmXvViaHbV+PydmvyvQ6U0ccmd8jO5sdiSQWzRlXBGN16elphBbg
RVUu3Ks/u6SqkkP80lJIvTcNEjb+vPg8yWbZZi3pc4RLZ582yPHfuSKbS8LgbJzVquiV7HLrF1iO
AtIznAeiE90vhyS1QNl5jjdmSX3ylElz2nuZm7ymRPqTcxMjDGszgO4ieoKTTWEdkITjTwJYiydp
eWrXdFn6sTp5GVa1u37L1qqhGuzhlGmzu++rO2dlr3JBW570YNRQEvWUD64JLfspoVVfhFeM56kx
uuNSW80xrVZufOz4j5oCulldww6xcWCfJ4J9Q6c3/J0TlZ1me8x+5omduYqYTUobIfwNxUnK0d77
SR4RakxvPXKqfJcdrs/ANg1sAT6SYSPL+Y9BPDaxZ/mNYk/t+1kQbM5M4gcmvT/lY5YfMG87PWQf
7x+3qae3weBPyR+vraddQiBX4PdevUWjG44eytGGU5URNS/lpcf1sqkGqMbcUdZhxqTyReWe/PWB
Gl9N4Ndkp5U+KeWedJeAlN95c7ck+fB8pXyRGbu0yF/R/L3lKps8SP6Llmt7TAZntaMfry/KxGuj
OvJTQnd08NU4bk33Iw7aQswzl9bKFrd4dp9J7GeIh9NMWrPxpzd9+60xnGGvRsPaSCdNXoy0ptNX
vUCnzNFh2jqBNWvkxBc62urRrV3nV9nt0oUVj+xuVstMkxAfOeRNpudmfE0BHv9pXosKMhB6zIxx
xlzUtikPtIFHnOh8b0p+U1HZe6smMMIEf2YK41d7I5PNBqP4TDUNbcUGRY+xejKW+aG791EIJ8tR
dO30E/tm/CoTUQm0WeZ0yvXaX1Lb3a0g+25rkjYXCn0xbsQsooWYdxW4U931f1aZGLhYTX9nS8nk
WDjLubaBHRlcmd+60+qfBDEs+4lI8us6mtl7Q97jRz3k+Ec6HW7jrMyxOczLkkXzkKrI8UsLBwHx
6m4LlIy3ZgmY/9YB6HsdCe5JcgqrxvpmwVhxrrA/HDL0JRn8j7G139V6Ivdj7Hf7srGGf9kKgAPY
zFFZ1uSQlP9H3ZktN45k2fZX+gMKaZiHVxIcRUnQLMULTIqQMM8zvv4uRKZVK1CieJtP3U9hFRkF
gk64w/2cvdfOBdQmUkfInyih1WrccdUUPSiZphQ2gEyrXYVO284rOaOQNb6XdPivdCtFr9mBEJQg
a+vs+0xJobOqJvF9Qys0XkU0JLAJpjSJk1rN6f3S+UHJybboIGpNvB0iQT2U3XRwjqJuH3tY6cNa
CThbe/RfTAC6T6OR077kOaRpxf7ohi3FpVkHzVtgRf0aDnq5AtXh3wc1quRVbtBs7xWkjKFSNIek
QG1voiOz25QpUtVecJf0wrMes4EEPCfvDUv090RgVA/96PdYNhL1BvKhuU9LNbMNEVRtGA7+zb+U
uuUQrhrBthqJJ1MKwVrnmmGuFZ3yVJAj8g2lB95QNORhY06GhQAdV6mNnC2Eov7pAcO3CSTDLqHk
yQhLPeVxMwy5/MH6kK44qIxrDMmKDXtYzhf/ClDU9JnY6ZuQjc0Gah4Kj4rD7b/qytdNX4n97ZTB
7IQukmJBHyIQXWG3AZVbbBrMQmcYny+DnziSso96bmv+wwl9nb+ncFff3+vL13z+L/83GqAnB+9x
A/Q2S3815Wv1h2d6+r/8bX8WTOUvANYYmTWTP3TR+rf/GbDdXwrwEhQioqJJyGLBSPxjgJaMv1TJ
UFWRM7cqU4mFa8BreDJAS/JfWBo4/usiRmJF44L/AwP0byjGf9uRNU2jC2PouiVP90dRfcY4oEna
xH6k62sW0gGMMRQxFrWLmsONIrB/jPXeblxksBqtgrR4crtC349eIu/aXihXkuvZI3r3NUKI20/j
+I9X+7M3+3fy0x+3pmiKSv44nnFdpxo7AwoEBsCjWqUPM3aS+xK7AORA+kcEuuQKx9K8q7x+ZWhV
sjOmHJ5D3lvI3dHf+TvRFYY79Ab5CrBrdS/4baVhT6oI9BCkbJtL3ejIdS1BHKR44YTZWFOmgY3U
Lscskd84cYi1Tc/XfZclijIryu0w0MmkkA4CqLwT2I3feJTZV6W7qlqo3jiUquYMKFIRyZSQbeOu
Eabr99TtQP24bu8v3UIythOv8S6QhJHOD+39EorwS8KBCM7aQHbMAqZ9cCnUcngduBjS4O4A/+WH
XzZevvr+R5nhF3heFM3QJImn8/cf2O//K//5ehukHvZ66V++WcgtlEyMWd3YO2FiJA+mZq1Kn8dC
05Xuui0H86H3SXkZy1a9BoFo7sKRDUGU1XAuca30u9rNggvO4d36xN1NT+sf46hircfFIxqIUWVR
nI2jnvV6bPacIPO8qu+yGuW9jk942Ulxsk3oBz+KQ3StxgUZDJIpIc7ppBOBg6b8J1SAIVIVxZJV
EY60aBiKOZtSacXLGKGysjZoVsaXae95yt5LzHwVqtGzF04Ed3yHUFbD0vY1/G2mOLV9vYeROr8d
lZSdomJEGgEN6SBozUYsOhp37ZhRSkQ/11Vpri2Q6W11lCGYVzTZUQINyLUqBcs8/DGgZ8NaI4aP
yKbw7edp9FhBs1gmRgtgilJJKXT3PoeYS15KEeRBeWwXutQE977S+aCXPLlNNxBAX0MNir0dAxpd
u4h9s6XetimqkcZ/SNC5bcRSPARyNCLva9VxbU38jYUyUG3P8F4K6OwQB4WVZj41LkynIXRrhduY
eolxOwXKkV4BG+7eMKLeJoGBpAle/D87PYHgSkIntkNYnZVUc/DR8eaRhdUbzOUCCXIXa9jocr9L
3gUBrmEhRdoymAj5XY0PCjUznYDWKoJHEcQ5tndaKWOPm93SS/WKahjnppxzUy3jMEFvFOx8rUd/
o2JVRvKyDJMgPZh0oZAMtMm+iWRiU3jdIkaLy11SZVd9ymmj6kG4wV0NN0Ry6beSFiZ2TsttRRPZ
x7ghpQdDldlw13GEWKhod5KQ36FyjW0cyc+prJRr03C7jUgH6NmIMzKmqb5dY6ZD2QZInyZGZVk/
agSrptlhGxXbYtk2mnKfATiDkdreB/AfY9s3B+s+7ATzA4xB6F/0gsX5Skkou9DIo5OeeqsWcTzq
Q1zVaxov/ZUn+xAShVJO7nTEYTZBOfpGK7Ng0/f13YA6FEBeAfmmwpWFuCnGc201974fIp2jYdpQ
kWtB2ZLWsrICfsRezvw1AQLSzu2q4F3CTIyuMsU32JkvZH1RNs66lxgsJWZpiG4J2AlHU7IfvS+l
Sz1jkFFpkscT6u5GVa2fwlCjV+ytXU/j6xqC+JtUyPKyt/D+AvgQyL1CIhV67QrVgbaK9RoVZZhW
dsCDlFS9fNGOwo1fhDexq1VOVJn4lXTgwRH4MWYj/WOAwb+iWHM0yQXdXvhXCAu7tR8H5rswGj+F
luydtkO1Kbmmtg6DBLmJFfCLyXSh5Az0rAu4wKeWJl/0ret/KOVQXbHWoEYTIHe/dMBucTtE+noK
mdwGY4xKYsqksX3VG3YElWorIbfeeVVXcDYIKuGZ7K7zAXNsFAb1/QD6Eyw7HdJCgeIwjNKKg29r
56WGeCagnn3QipKUOS0NxBVvDTQgKL/elKRQd2Hr688C3oIftPRVbHRqcHCTSlSWKP/R+Aee5W+1
arzNZGu86iUz2cR0aIgCSX8O+fDkVdWwYL3TDhVZdlvZ0Ny1kGfqI/zW6s4n0QYR87jPksS9iXo0
e3VCyFpm6VuEXdgI3QGhWAlTbxtZoYBlOMTWuSA3rfmImKNkHOmCueAEl4A06b2tpWIdiPEnLpUh
3A1ZF9uSN4bI+BTLBWHX509NSoIOnAimW6zuaR82H6KG9itTywl/UabjKnNjBEcedS/HqipKgLr8
HObDoeQoukN6ntJrh4gnQiiHfEHXM4mU6GKgxH5ljsA9SMcykNx2fXqRuaYKYip4qVAToZvzb4Xc
xMTNEW6LUBQ7C7v0vWQUqm2YnXXfpaNGny7nKCXXmS3SyV/rus8WSuwndR3RiLmtecE1PgIFXVzw
lKk6nGWcyxUyrrYZb0IVQkvttQAjVQSwmxAR3CYz6nIvKhVoi8CEvFHio4DvhLVWABQxZTrdFPQM
bJDx/i7huP3chVLwAHhX/JhIxvCx4XvR4bxA3Z7viOrS7vswjm0CMOSd1IUfll7cNbHV0Vtrnsff
OypaQOnaT5Li0hvCdBelWEAojxiXGMIxO4LFug715CYZ68dQxYqsSPodryl/j95FWnVl0+8QTKxF
Ocv3xFEdQr26NgZNWZF1dcUBDintJGuOSNDdGXnS2JzvJSpuo3GheuPebcUbjCxQXkzcNJneAc4u
y1q4abUI3zN+naXSB+CrywD3ROi+pQhvbJ+EJ8Al9OC8AeF10+ZPZeFlr1JR5A+BHMargDr8wlLa
0gbsilYOndECEGt4keoq5ALVV7Z6ZHlMUJLseqotOzSjxo1am7RRx4Kwj5gSlpw0JDuapXrdJCRE
Tk4kzukWSlaBQMSLjB3fw2Cld6GfGL969ERlHTw0IHqX0uA6Rdvm9OXj8AM6ZXOZqqTnQFEMtmYP
s8GoXY7pbR9o72kVxB+G13RXZJEQoJGTMZVOKYktaQFOH0JeXkU0eDJbLkRvXBhCHhq7im5lBKim
ZvmSFBNzpen1rUmVLmvKtdCkFWqHoE0J9TI9UF0FMQrqKnJbQdrUJBjA+G2qHvkx4QGlT6/KjVMs
wwTw2J0QpMgMkF54tAFBQ2yaXEl+prycwKS3YWdcoHFEvynRLK9+JQr4VDvQClFcijxA2TaF3KNu
cqjY0V2eGslBQkrD+mSliOV0ra6vakNBnukVFX4EZHKitxPFvsCQ0illd9OkA6RKIej5brlRKRej
JUlAdjrvoykH0DVkjnV3MhU09YrHvOEAU+abitS1g2ZV/ZWRUEdZYA5ghIbGhalgeGF7MMi3S2wM
/TS5pVh6aBDQbVR4SVd5arLoDpMKLkisVxGj4haMsLJKsdvgVmihFTFhc+p9qdY0/HCgm1Gk6QGJ
IKS5NeNAiaqtSCxYltTSNlQ0+xxVX0sTqZSzMVv5Q+URmpIZHepJ6AMPRqTGgpOojYoxWfecxsfb
2g4dWmk6iBdjIyqX1BikQ9xl7gtZRhxVakJc6N4abTYA2YB8RtMgrC69PldJ46hzdy8kIqh/2cC9
qqtVustTvbtTWrXYy01Dr1aGnEkvS5K3pdoMb4wA+zQaHzl70FC/zYrMJSupZW82Jh27p15CqJa2
b9SAgj3Fb1BapRsEjoz144lmk/KDvbaC+4VEDEFBugdAB7FnJmTGu5LWPrIh+FF3RtLdlS6IbpDe
j0lBBQ2R4dQDHAj77GkQh1eRoD1h0MFmNckq2IoSZa9NuShRddsWrXLI0qE+jJ2BoTcoukWdishX
ZL1Ib11WWUQX8mjmHGKlLN3mbusu8U7HdghevFymwHi0ZZ1p4T5BBx2uVKNpkwN9N5Rpruujlo8I
GrsEiFzJN8Fo+RPitYx+oX3E98T28hfU5uJCpKhkQ5BNdiUmhWefdJxMrwRihkgMCTQ9vxcyHdBz
7BX7vLVY3w3RuhbaEOVMXRLqN+Q0HsMpRXUhlX27QRhJEzXMMX3RFp4AxLKcvnZdV72ZVjU8o1DS
dwhs6GNH5fArDsOXPmqrPfJdEoB8Ou+gbkv/hx6QVkwUBgk8JCfKr3SIEtxhhXdZIw3YogV5gIug
PWBmG9dd411WaZ8/Sy2bAxy3ImLxvMlehdrXXc7RMWQfMhZovup+VyM508NxgY+e0ABFjsNfSZ44
IhhcMlqGBPWjjDO64fahElDXsAUpQXc5ehp7G51EWWIi7aSr921OAhh9gL3Yi364Qk2tXELhLVc+
roPrQsInwEhoQCkoVsBhIlrRJ0HKzH8FumVQAsZoWSlo1xGFgp8mOOqHFSckqpj1jeJ6/F9QM7WT
0MZ9ilQ1C5dCatYbDXaBbSD2vR6yfEsrle2IwSvVR3W6mKIwKRW2ZO8EVnIwJ3iEZQp2oSAtkEoA
6yrRRHHb9IRChTveu6xyblp/BL3U1xOwAn1Mo6u1YdNx0xPcEjWcLLXyQphDnSUtUd/g5ZXqsdrl
VEMvGfOPVAyGlIapRpkam3KqCKtSAMltEtneVYq/E7BF3OBDu6EOHNtRZD55RTEu1apgM6mUr16F
dUsImV9aC0fc7eMbaurSZZ8Y6QNtgiKh2BMNxH4xK9GBqu6igTK6xovbv7GijJu2iqg4ohXjvMjn
xaB8w7yjDalzRq0a09+hp6ht12f/ZSuY4C5qNQJqI9Gq9HSB96vlU0Nit4N53wgfcQHjHQOltGDz
3R7ArftbtnTRBY1ERKl1393rmrqL+/pQAh65G3SJhz1OhpWb6xzmwnLKIR6z3vZ7o8Ue7leavpjo
6Xd1HwVP5FjjK0hVEVtiT8zXha8OLPIFqznQZe2qD1XC3mJ0bxUysxfeOD52rJYcnryv12hTcZRk
uvEqNuVjHuvGlR654VsSJRU0W6tbaSSosmWtdpSg71TBjF5cvy20jRiH3s6CGPezZq+M7djs1gHh
NI9sbIWLzGrw0iRt99ogXbweB/qwIl3tdLqzyN/ldaCo0EQUtg9jJv8UkRYB/R5yc52UugHLnJfB
TkXxcdAVUbYNS8ouglAO33+XT/6hSP6BR/w3mfIMeuX/X533/xTjkirW8RLv1QSl/K+LrHx//aPK
O9W+/q7yAsn8S7d0dtq6SOPRmuq/f0MuKeZNvErTBGhnqcjj+S//1HhV5S9RpMlmWjJdNouS2r9r
vIrxlw4x07RUmStSHJD/JzXer/C16AV+11c/leooHCBg4zh1axnIDQvPkza+OYpn4F6nq8+qs4bu
imLlFsJNGmovCV2HxQB84tM4f1ECPnbnU4Xt051XUgOqE7XWLe2gawyqpl1RlTzz4rMaoYKYq0jk
1r0hyeFHDj4EXShssfPufPpGn+5caSs0cS53XnX075HsXsAWU/5utvwBmf1cGZ/u8L+rnIIsqfRX
GfIZOtTSRhUhWuzdUsR2Vw147dc4FSnDIGg/UZE+NvIzIGrHJwgjafO3FHb6C8pLayMW3cvzBocH
/vPgmDldOYAA7g0KUISMqvrY1yJz7t9T84tH5tjYzIqukP/ZMAWBdcO+lxZ5iZCAGEl/afriiedm
YqV/MfpzOnud9eRE6hioPCMfL+Muz7elRlpErwU1PcqJUyE1b4JoRJvvv9KR32IObY9Nzs91nJg3
YdNckWlrIYVThxPP0rGLz6avRkBmmmq6cUMUOtTSNl5mpfb0/Y3/HpKvhmo2fwkayhujatqbqpBW
coE4jNK16e7k+tEcH7ISfiMbieg6KsKVkOr45bdx89N1d0ZN22OXWT+xiZ74orOy/L9nze+Oxqcp
WWQSqWtIy28aij0dsLzRuxAAWIaXOvoiTXkjwWvRC+OipadlPhsdUc5M2bgo9q54SEhU+uePotWm
f0P+O4c9A2U8weXZx0Q1PTFs0/B8NWyzxUM0S5IT/Lal84bNUHkbUCfrjIjSXwB/kzqOwRTrBZJb
xoLTe74EeLsw4p4TtYVnolh+fx+8Zb6+j9k6A5wjpB48YMFIJqaNBWiiYNdZbySdEQLVJSMjQWR7
g5UXNfKC8cmII5XYj+E8dtlG9jWHJX0XRWtATQta3d/fmXFklkvTHX/6LfHhRUEj5MFNQTT1Qi6N
XQcw0ixU/KUhqXcEWXUlydF+nt9JAjWjmDLfjauFj1CKD5VYfAS5dQjy5NlSglt5EC4p4z6TWP4g
VNC24aYC8Nl3CABKf7gwOewZDQWO3q/oWSkPKOPfIs4SRFr7YAb7H0WbrPy4sKk1XDQCfhTX3ZYm
Ed3jeKXX/R37gj3G2Q3C5QuB0FdfEPfTiAWAmJGKXVUtuSyqdBMSixSkxWWaS8ic5WJr4cj1g/iG
Mw3WFAHUURzYJAE+dkK3jvtoVWohgmVsT6QR7rUg38Ob3FRtcQGf+EqRUqLbc2KdI5KJG9dB0nvm
Kjhbw6Uu8YDERYUjt7zg/B4q8YTI2zQUby/FKlXR/SsVyZDhid/82EI1X9j7kVc/bSMHm9Kacjvq
suS8l/WcwE9ScAABS84dteOBGGsddF7+8v2jeuS25wB+NUuIjMqVwikAPS04MV+Z5qkO+ZFZMCft
t0IFnszQCgd8OsxeSBb+TQjW5hrhnZWcN+7TlvbzVFNSZTBoTVTO0Fk3jRrvQzFyzhub6Xt9msVG
WUlWVRgFVAjCsgg/um1wJtvfX/zY4MwWUYGwQSFUvArOntktBY0epFRF4iaqRfnM52a2PvaaaeWF
LpUOwEZnFARcnTrxPd/f/7EHZ7bENRYIsxZnh9MZvG8szSu3XRn55+0pxNn0xTgUVqYaV07cxy8G
ukECUd/Pu/HZRE0sfwiIeC8dCdoK4sHRoUWen3gnfT0qqkVWwB+PjCnEddux7JATrS4t7nyZJsZZ
c5W81T8vHipCmk0qPifqrZ905ihNBuKJvdCxG5/ts2K5HGiKBLWTVOYmLWFxVHh3TizGxy7+H3N0
mBKcuDjpPmuqryOcomqwz/k9VWs2S12tL0EDmqwyBd4o8GaaHbqQ+b+/+vTD/edehxiIP8c8aRHI
E+5VO8g6qc2PGenu0R15Txf4DD46NdinNfZ+DeHs9fefeGywZrO20vWBdOlpsPLog+dpqaR48M+7
9mzSWpnhRR3eREcuc1Z7CxZspqonon+O7McQk/05VpASTS/IQfe0tZG+pokmvIzGWCGgcMn1LXrU
+zxmkMwL+co0LKQPBRC7ZaRJt2wZiuu0pV87GlhL+lFXrmLRlBZpDiJc0MmspHfaHfCd/AK6CP6u
lfQzH6DZgoDJ0eiJAqwd7AzvXg8yp2nrE9f++jCmmrP1wG0St7Qwkjo0O4RtopXGolGMRxG4LOmg
5aEBbbSKc7HanfUDm7MlYqw7ci9Rajpw9SjKk1Iu1SCaz7v4bI0wZLBZZSPwqh10FymGUS8qk7X5
+6t//UJUzdkiISnAsKA71g5UvQDbtJZcqF2NbKWRpLNe6P8hX2tCmmymHpWOL2ScGHpdXRm4ak4s
FUcmrjn9/aftglsoFEjxxThGTRyzp1W/9AHw3fejMykqv1qIzNmyQHLHkASQHxwCzdWdWGeQwLrg
pyEDoVSKfCT3vIVBZfrR5YBiHfOIUqxiH3389zdw7NvNlo7MiFll9bJ0xqS6zfLyokmtj/MuPVs3
MiFEDJHUtZMZ6s9cVH9hU/n1/aX16fa+WL/nIjf84krjTlkUYdY3dDwG1AdKanFeFWAxeWAI7Ry2
jE3A5RMJywSjFfgVIxarvUCwDQx80DrWCKULqmhD7y8VLsGJuOsOGAynm0EgAsDFjZTUvI7dqNyM
sh6v0hzaLr6o+6J1E1sau8Im/EKeVE10ukxfW7Cq4x2W6mRbI4i2AXsoa5MEBujfRQEdQct3dCuQ
YINnvxKmqE18K5Wd0Bh8jiwBJLUP0EKBHneHWa9+dqNu2Eu4H23k28NqMMWfzVCFS7EzQnuIqnyB
PJUsXEOHcqNbz0abYBiECUUkS0swTt++kUpHWHcSnPm2MWYTouqEmLZ1VjiY4Ej3RCO0EOrkxEp3
5MVszOYDmkBTbaM2d4Dkk8Qc0FPDooowCdiFAAMefmPu0p0IOXmMme+d2JgeWaWM2YLelj7dMFHP
HZZyH65sCqnKSopdL7cnPuHIRDNmS7hM/lCEGDR33NI9CIlkLjK5lE4sstNi+sV0MGZLeCTTf29F
NXeo3DY440tszBbx3L0vDDtpEKITv86xLzFbzPsxSnLRkCqnyovrpnR/iGl2//2UPvYLzPZ7fRAl
5lB0hQMbR3kxUSTfpiKiBNBeov39Rxy7+9laN4xFhFR5yB1iZ5BeD79CepbfX/rY3c/WujIf5LDz
2COVcSBf1A0MjAH08KXG4fjEb3zsI2b7mUaRI4OcGt2RA5EYA0IHsESV+RITdn9WhVzVZ7OgERpj
KAdZd3R8UfjhhofQ6k4IlI8Mvj57/kdDL4I259qkiDeLJiwv8+q8yr6qzx//AbWATvfLCeNlqW38
8w7D2AD+fPUbkSkMdOZ1J27rXWJ1r55inbdn0WePu9z3eoHxVXeMwEIb6HoIpTqgy98/jscGe/r7
T3sWJAGjO5iW5hS+BDELuN5ykPz9eRefLdFK19NzjhPd0YQstMu4vnIHeu3fX3z6yb5YyX6/8D/f
eV8gh8aP7ZCfm191JELDZwM/01jIehRLBShnACf6/sOOTCl9NmtB/JRG1SqaY/YFIuUQ+JdplsIV
Lvt0/f1HHPslZrNWsKwIBoqkOV0eLDu9eBRk6/2sS2uz2eoFuFvzcuBHLhD9eWJFAouGefa8q8/m
q6kDCCLKixsf3HaBjO6uxTl+3rXn89WH4YYAoXTSEJ+gBCnDz9Xn768tTyP7xROkzSatjvHNDzVI
MX2ILN7YiGYEoHItp/eIpO0qv0TQaIvSpk/eZeUtVp5EdbxQdEheSMP5X8U+GCOwyCfWvd/9sq/u
ZzbTVb/PhginimPCp9T7fmlCrpYwdg5oXkX3QKNCba6NItxF7VWaloAKWB8LdQMiPCymJkZxMsb0
yNOoTX//aXZ1IVYjXY8zh83BGniAAn0rPBWAfOzis3WBEPYg5yiZOYjUL4nw2HeycGolPtJGU7XZ
u9sn9AS0n5k4Juakn6Bfm4m++0pxPljn40S2K4DaQ6F88932XpXyxzwVzdt+yvjOtUkh7SFtjyIg
tS1KqEXWondWchnHkKR6N1nFv6tq09hmWf4SVGQ/IND8QbPhkgjn+MTidmyEZutNT/Nfa9wydQA5
fcgybD3LxAb+/YM/Pd9fPWezlWbEtFEAo0qcoo8vCRZAEcHBDix58ip73XkzV52tOZhzRFB9XewY
Xk8mu/emd4/f3/6RsVFn6w2QAvIthDZxsFqsEivEOpqfGvfJ0vjV2KizBSeoUUxDhY2dhp7lzieO
9C5XsvBSFhBX5hD14ZBXOdgItHV27Qn9FfyO+HZs4FhVXR6vO6gfNqEl+psfZO3BVFJx7QWUDmtO
gmghpHt0oPLarbv3vlQA53bgbewEbf8a39fmvCGarWxeTE5Wk7YMfg2pVvY3nCjs8y49W6SgXiD/
gqbhMIs2upE+Yg86sSAf+2Gnv/+05himxsk1riMHMeS7lVvPkn5iaT125dmCI3a9ZIhNFjpeqXkr
tdJRaQrVmYM9W3A0ozRVY+wCJ2nQO0teIdlE/5yarJPK6ssncrYUKKmg5SOADycxUFS3S3Y1FMdw
GuxouSfobXn5rsTsVZle7QG0BJITVChiECcpzUXSSKiDZoMxpH7waKr+Gqc9zigftpa/zKQ75uly
9O8nICmKY4QN7JEXkSLfuW2xqqhO8km1+dzxtwSO/f2xkmcsz3ucZmtRJwoyIJA4dvpRfCO4ZlmJ
wqnJfORXV2ZLEN1oKVSiLHLKNqNX3qOblM/7zZXZGoRtH9VolEaOW3iHTK6u8+a8dVOZLUCwtkKC
BpNp3aTkYxK45/Xxw1mDrcyWhZgFxgf3ljiavnMxaJ35Pldma0KGwUTq9D5ylJZ0OgtZ2Q7qgrE+
765ny0LkEhDMgZOrZzh73OaZutzTeZeerQtpViCZLcmgFEccmV4T5RsB4It93tVnC4OvZabet3IE
qRGPQJVFV/AzrDMvPlsW8kzWCctqQmeIvSdJ96EFTdzo8+58NivdsTMVbNOpM+DIXWP1MBUjO+/n
lGezMlJF9G/sah0ptKpV2xGhk1gkRZx153Mt6UjVycOgljhqoRLWmr6lOUf9768t/S5BfLFzmmtJ
UeVHUaOngSPKwoaF+MC01/RH1lqtMHdiXC6CZFcRDc4aDcFl5ddPBGms5EFeDt5IpBBH7ES48Uj5
UBplU5JM1FW/lOieK8QUhpVYO8hcRa9hcerNltrvggToHcYZ6EJkhvOQZk8Zp0+dtV2JyL6qyYoY
HRbwPNW2WbNrxfW0VGPJXuQiTt9mN/JYCJ244/1RIMZP9R99lhnLsr7kP8qRygYBBqw5vJnuL9F8
kFxpoarXHHYPvAyU0fxV9jsSe21Wf4Efy4R7WYT+9FrImilcVt3w6YVRA3kvFj1fJMhvw2QX8X0E
/92F1JBYP6sGij2fwyUlasEQqRZteMk/MzFycR8a+WNmQgk3+XsYKziupbKpVfYvZLYAp0raK75b
6L5jkVszILzNWjHfu7FqN4FIGJCLxa/Y1+LagvXAl53ecQNcl6SNrzOJPIUeKoSF0jJ/krVd1HkH
nMkLKZl4UfoT9+BRX/Hw38vSc1kBSUy1F6h3F/gjVkmB41f0V6MHC6a+lPWDQQPJ90DTUUFtMCZ7
5JT0o4zqrdlOQygR9cyhrBHXTamD+FvX9QuhJQuxGy7AcNmxj3wwt6Mc2AwZ6s2zGekkoFrEuIl2
cWZR4fch6dOWyu9o91rk4DhV6BFS7mo/oNWdmA7TG+mryTBb9T2cqVA8OUYYdXdPTF5HB4oEUIWs
tEVQ+jhtBoCl30+9I69yefYOMDOQsS2aECfyvUOrZQ+qp1+cd+nZO6CICrhqTRU5Oua3nUmm80Lt
je7MG5+9A/Kmt3RiMDhHC9lz0oE5rpMTNVhpusOvfoDZK6Cgaa1pnRI4Kc++D4SDXNg9E8xvNKCi
62nHU0U3RGPUrb/1R+lKqh+/H7NjP/3s/YDtJY370A0dU4k/6HkJDna4/D7RzegDwIN1ZYL/OfEu
OvY153rmcnBVPR/1wDFVq7joLNhxaeVCk4dNtGgaob/E3hUsvbBoyHUiuoc5KVm7nKBfAL1SswsM
TzrxejnyxedSZ0NX4riMk9QRgVNe4oeIr0iYiZ8DUSWsQB28VRPG1XnPzm8Yy6fJC7ESED5OZkfr
u9ciNp+TwXv9/gec9qlfPDq/aTufLh3XypiUiFgcCaox67PhLbACW8sJXLUTo9LaClY82LIkZ+cd
webqZmB9A+bIKHYArwKvESO6jfGZjUZpvjwYmkyEwBA7UZe9pFASE1H+8f1IHVl5fj+Vn0ZK8ctK
MNUmdqYwW0lvf1DvPPEwHbv0bG0YGiGq8XmFTm2Ij24VPuFpPFUGO3bt2dqQhVVZi5kUE9wgPhGo
uo6L+sQG7reN46uHZzb7QUtkOO/VwCkNOdn3gwgvU0tIdoAMvPJDOcDln5p0lzOhkKc8txuwoKAS
LS0Jbb8JpE2W+TJ5tUJiC0PRrro+IwLQswqbooK0LQlOXMBT0tcRX8LuZCmNyCMs3BNf4NiReq6n
Lauh7aTc8p2GmM1Ii9ZA4BYAXZc4Lhd9esN+ZkBQwR8ibIMIy+201er0Jw30bag5046KWFaM00S7
OXJETOE+7KcEXlC4cEelO7yTq8hIyFcnWVZdTVuH1nSX024rUH4k0W1TtbYCaHSs1G3d/hKb57Y5
8V448tPPFb16Yoi5FvLt2PgGw0Y6Nclk47dq6Ytffi7oLa2s7KiOhg4GSx+zfd6sKZ6OD6remdsW
tPDKnCBUkZQQikHY3SYVZAE1OaCwjWSKUOXI92KHU2IXJb1OXiKzSB4j2adeAcQLy2slJXZQdeVV
VwYUvcHdLlojhOTY+CPrVNde9ZkWwRVHGlbkGmnwrZzBLNVraU1oQ3TR1Wm1LOF+7cUyZydShWm7
9tEc8gupwoOZWbdiLNpaL137NXG7Sk8aE+hibVHje4donZcLw8+nGKzUyBZp2pKsFQTKQfAthZ38
AKuzAWSodlCEBjkluC0Wgg+h6cJXE/rye5u1+bufh9X1CKWUbB8rWllYytdIuEnUaqTmCYKPB8mA
7W7RGynFZWI/g7AXDy4i/rWe9/FOCQXTzhRiMiTtLfQVjKXAWJew2kvogn6/R2dnFMtUDskst7xN
VBSvgVm2ELtb9dJUk3dVkb1Hf/RfLGLGn0gR1y5UuXI3Hcmha03Mk6WYhAg/UqVrr1MxrjcAK5rt
oDe6HSNQWU7x6nsVVp+NtoKdakfGUpIFj9AK86sQboMtxG7xyJnIIKzWzPVXcBjqdViXN7yul7Xg
q9uhUL0V1wZII9bDOhoaiX9AV5qcrw6LbhatYsPwrt2oCq4Dcn85hNfCognCH4CCktUQsYwMCdFH
bTLImJKldhlBzr4TQoN5mqsfCIfUjSl76TWXRelRCg9NjKA68npUgi0k6X3QAkkexsAFphrqwhu0
d9lW0obE6yqot4pUgH8alWYdJIZsV57fbr0olf4fR+exGzmSBcAvIkAm/ZWmvEreXgi1RmLS26T7
+o3aywAz6GlIVWTmsxHHHLhYDS8UaokYV6gOdemy414tnzqKoMjvLLzS9aLvRwBbQbmaGDOQh8d6
79gPmqfqfzdNKcRGBoJ2jWrzU4ISO2C+m6jMXdeX8v874bomqe9DsgbxWjreEPScrYyPwVdXo88E
Ejh/cL4GyFLWlM25DPF6bRefO/SxH630d3SSBm5paf6zUquvyAuT5l+BDGnnazg2DaXr+yYRXrT6
Go5Ob8EJs+nme2UPJgBRLRm/89J0jzWQuXhYIX7lUsf1KtQ0/Olg9iKz0YuTx77dNzLEKbRWskt1
Y+6uhlbsQTWL3eSkOQxaGNpUcOFV2q1fBiyaj4cNavaxRyP6ndg419rZhTHblO3CGzFap9mFt9+z
I425cGWSzQhG8WFDJfeFPPY9Jq9qgYfVZe7Gqozvw7yX9an2N/Nz0DPzztiUV7GE7IN04MUk9CxB
7sNiepRD68cpt8len72hi/PRrd6MqYZApFmI5DD80DHD5IqcqTR/obRUTpibutoxYDKce0W5hsJp
Zlyl9IvkAMIEaG6rL8V5M21Yv+zyGEfMhzUAIr3wY+ELZkdtu3qbazvfV2zUvI7DTbhlm10DAFR6
CxCxqpBB02UGZpOGBapNCnIzvJPbM6YAJ1xAsP832BsbK17Zrk402ou+3mjWLCF4XsWmOX5Mrh9h
NVgDnDZVzIEv40+uga/nL7LVm/ILilpFP/+1yPOQBambwHoSpnr0tsGJJyGqLS79EoiF1c2orjrE
h0tSwdKWG6uDiWqvgPan/TZCDrFbxXaV5ULs2VJRn/JMbPQs+G1qaUBMGkyU0DMSy36V5qXahvHc
DYYGHqyniNl4OL031ISR4y5p7NezetQpEEZL7ujxMDLVVkyzH2a1mVDDxjIOOrj5zcdx+x6YjQvs
dUsAF2Wh6rowaUCVbvWlRVzeYEtnqKzmgV+CudDcQz4o9s41FEer4wN6hTZnBcnkCHjO9NL+eVPH
JtOs2w8gEZwNIs5sRewWsEvXjmJn2pD7UbAgeryhHJStMDUAxIxLQ24hsnXiV2iPYSvHMoANhazL
yofRuRpDI25E3hH62ajeZ7XNl5RR3EPnqqWNMYkVz7Dlk0c5AiS5TeZCqsQzHinhw7GrEray4Cfp
S1Dl9GxaJOnMlcEwMzLH+DZXe/y3IooIcYx21xEGN6F6Wp2sBQWzKRcqCEaNN7nhPRpseDPI+Jx7
SO/DAnmoIbxZ6cvXCT5P2UPMK8Rkxbpf1a8IT+uDtOzs2mK9+culw5restx7Q0Lckg3mPb+VCWR3
mX+TZF0fJ4acw7H1p39Vbnm7bZ20dwvu8nEGrPOpKjSzk8AQg/BIBuyVO0Ga619Glv/olXsv88oC
s2eYj2VjbQD9IMTZhoJCUCbPs+ACqCxUT95Qo+317RwsogfqE+BFpJT9vVkrnAWQ5KEnlhKdND0M
T2pbxAJndceY3Hg/VDNkso2wcpqgRRTmRsx1o3GUpoAUzuoEJD7waz3WoaArwFZVJSOagFTsULku
SgYNRnjFf0/N77YGuwH432A1PZy5Mh6JZ34AA4E5sW+as8rX7tich7LHdGxUtrZH0Low6yJ2flce
V9ln+6q//UbpmO56aYC9TKf2U9e9eu8B2rj2WjLt/KLVn2anNGIad0VcWInJVK9emPtsxvNBZo8M
pUan+FLfoCS7ZjBK4iyloVsyXSGjTk36Mdn0mkHOtd8p5cwhxnVnt5reZz+pn0ZpKfIykcQlZqi9
Q+wem1WmRSUeMx7+pToBgeON4B1NYiHATLiFQoyaNNYYN8L2d1Od/k4+pgeEsqUFraeGmZZVOMLY
nMz6F2f1EFSSCUTS8JNQb3FtDn6z7jmMqOFZg77vsdaE+W0384YJPZnGhEqyndkabfvUP05lZ16Y
XXuystILLDBMwWZpSWCywMykQ/d7i2yvLOqqALcquA+8ySkCAotMohHpGAEozZEfFQp+TWvvNRPv
VFtLZF4N73SlckDR3CQnpCOYHBGxnkvN/5Bb7hzrzNIuVTu/pjqYPp1p3+PUGean4yPNBYj516+T
eyjG5s1tzTSwCOQonRbMh/Sbrb1iStC+qYDqYd/a9a4mnEPyDZbf7n0kaOtO2p76HPgBwwH05DXT
bOPgNV3y6ihsWBvXZ3Tb7/Tr9ZnDZI5GbZleu02XPx7iueNqL9sRBE63wyg0APuymwCY98LLMfjZ
3iwHf1+DVAtZstfwWS6muNTz1Oy62oX3bk5sCvv9GPqm8Yy5gEDRZze2HVzn0lRuem5zp6D+WJsn
kFhrHaAq8yDO98uvX+FXBuSyyttHBjQg0CxA1gYHRACqaQYmpfvkUJq3hmq2y2s3iOHidAvRb2pM
6mHzFu+l6XulghQ5xA/eY2PnTH0K77CFlGOJl3ya3vB9J+HM2D8+jlSPVk1UT3nREGkwL4Kp0/Tv
+6RXv7oFZjv1sz/Hb/XYbDPxujkNkFlW25vDnArjIPF1Mdmfu3dlg6ALiTSVd+wB6yXpSCnCupTd
7c7ugkZNa8BZmfDBoIDT507X8Pm59WdRo4oPHYydkW5lBWchhCZgkt5OZcN17VL3jAYz+7KcJt+z
5OwEW1WVMLfkeli86o8aPvmNGuS54Nw9KzZMdsuIljJJ6t/SdsEq8hlFfGDyuoITJcAn4mvF1DN1
aqy7Pre3sHNMnwWIog8sA0ScYZoci5a06NrOqqT6tf3IZFuRH3j5Eq5a5mcxQg+OUemLfuf3ujWG
0lqyjYY3sH7ZfsDU8i7Yu4gOCWJYzS1+mm5CQbc2uJYLdKoBLRomucCkslle60QXvS/Qw6RVkHtV
G6e33d7GXZdYy4pfC7j3owlHMlYUaHcLPu0RGptWvfitVbECUVFZ5+f+T0GWOWZJqgUQYdzd0rfw
OzerOnalCzLSVjWGkpuOfpzbz85BydhCNgzhcOlwtYgpYXUtB3brhkibZrVHnT1cZvjiB1yr9Z1a
ACb344TsLFmHYGImPswd5V/VZFqvfTO2F3vsEXMwChD4kObilIWKwJMcb5hgSpIBKeOm4brJsX9y
SjXptUA1yT2feDcwn3t0zLZ+g+53ixsc/aLzI0AzzxzGz4mInbWXEJPK/mrIdCSDpXfWWfgOraWR
ESx2yUiiKp7zlZ+Ayrl7ZIVGZnx3mo81DgdJsEz1ZzWMlhl7Teq9daMLP29ZETB6tj7eQYTc7kuC
j7BsXetvo66AyUgiiSOPTYYXsHgi9PTF+S9NCgNnltuHBUITJslcHGWpXHZwvT4aNXvhpMOfsHzt
zzJ1fQcQxsQGkKBtYCsMtwhb0y9+yq2HA7M6p5ZyzmujG1Hb+IgkSkys/HrQt9Lq1iQanZMOSWyX
tLX41yDs6GtWvnoyhkDXcuN+BgyrBbZVjwc7G/4YMfi2C3tqEPqVMu42/785kVlcGbINSmGowzBw
Y48tAiBdDfqVTBj3DcARoJadvVsLTihPDev9hJ4FVzjqsTlP1ydSKf9pFRqC8FwusdLmLAJPhakK
SnlU426iC7UhQE5cNjAsr7mrbzmJLRRo6KXWj5ruObGJs+/UeO4W+Iikn0uPlJ5TiCRv1aY69Hj6
ntqhkXHCggMTP5PLm+CYzzXmAj0g5cSZ1TdsrCGnCT2G8najgbNsSnishG92b/myMLfBQR5MMvtL
YQ+H09hicJg9I2JLqdyh+Kn3ea2mfTM5wClzNoNrAbIsnZb2Ook+w9o5tH+ySbKPssjSMxel+9p0
YwFuS9zS9c4KkMoRwadJElpaT/a4qeaI42G9Nn4JjbLcrD2w1PWa8LfuF33aDsQGXWR4jEEmNwNF
q1DUsmo0P9Kj5cNvpHYYJrH9t3amE6HOoXnb+ttDttL+merqB5eB9uiUkxa3feO8eluVHFrC73N3
Q+N5G8nEUiVr4C0bUYfpZTsrZ0eKZVn7pWrxtUG2TB6nvu6jyWb/oSI8IcovZXanGsN8wgUPBpf5
pmPabT3rgPb0yk4zWQWZxnGypj52uvljthzW6nDR0EV0PRqV7nAYuaACDS7DOaGlEGSrCzZrpsOq
utq7G3RVX8YFi/Do+CssriqdDqvByEFdWQPPRV3vjZ6SlZNO2Yeo+Jhq10YUXrgWbAP1lWTYbrgG
qs8WU9uuxuTewxUX0+rvl1WWEcIHGHOs4wVuM4sHR3YPjVfpDgrDxTrpQGYHlD46vnJMTHI3dt6b
07gGVp7sw8P5I4BDI2rffsnAPkqZfBZDWf3hU0Sbodwocxc9UosSGEaxkSDBXr70pLGPHmvgcYGt
JjQFytWRe+6FbnQajRRydkPWFnEjoffNzpRdVltjDUnjVU4d8MS87N+rkEVAzcLmnfJ/Excj97hB
tTZG8lgF4/VEoQtgW4JpqN/qGCk1JDoxOsCWiYpiJUFZlKq0XwCdiVNTc1pZ9XxYl049Gdui7crs
X6uTj3qMVO4La30gPXIPJN5T6N7wRKps3nOZ3lsVIESrR/2GbXR5Hwfd/a8YqIHxzrXeU0Hn+Sxy
TTxJK2O/0lTVG6Jr6yEZez1wzQ4KKe6dWKY9U+6F4ZwonBjXzCZBbnQsSIPufwxqu5rSOicWfXwv
KeHBLwJ9fYMhLZFFFs1gWl4ryg13OqHpf7mCF4oiOD9M4+oHoxzuiiZ/5TNDlGG1/5Wj0VFO8lU8
Vw4N6WZ8W0fvmYDsAZYAabMhvjO/fBmrOj8yzOuGKLLrKUhuHoMt4apZZqoQEGjJVUYYqd1dxfmS
zHkdb/NWHrE9NiCzdTe/U5k2XDR2eqg31MvDWHrrl7uYtyCjN8IxzwBULn3UNTbKbf/iq9wKilpz
kZUniv8H4c+mVkyyDn5QfAMUu30l3wxfgiH0LmMpzHgcnQ/Htl8ty17eTB7XQ2Y0/cWppPNCqT/b
abUc986YiQATgcfXaUeJUvtm8Kr/VKqMmzZ7xmBl6g004xILZD3qBwsAbUgy0AFid7C7ASamNm9X
jGTPrfmomVqg154Xm3WGthNAykmD/niYyeejpsrSHQWsNtKlbx2qvoVL0lf2Dg1VG7oo1OKSOCgC
ceeiRLLW0OiW6r2TvnNSgn6vkniC8zq/bgJ+tIsh5cgYyUlvh6jpB8k9asw77FrrBcWR9gisMn81
cz51vmn/7Im6i5U/EgVo4t71DDJF2+b18ip4YDUZJNHAjz02VLYbawiJ8O85t5yo4/K86zbrrJLm
4hoZ7L20Y7iinvqAXFy7T8z1ewK8F1YtQYrt6lPYLFW516xiIgLYfpxbFYppv2e3V34Ia9cNXA+j
IH2lDNxG/2P03YcGdz429Ow6LYz60e7YqJIaj0tZnYUJfJga5dtWuWBbWh/hmnvpZpaFxKAufd/j
EucxCXAVXoYG0WrhTwB8J+PH5GrrwMKS7+GK1ieN3EB9TVRTTGJQY0keLdsnad+q9aBXffaOYllj
IqKW9y0JBV6gRpyBygEyBWUbOr5/E2rKk7uJkzPQ0xXGHoL43qDq6Rrdq+yE94BeG2M6trxT549I
fgR53qKR8Qlt4lr29AhDiNohJDlmEt+cREMN2fZmu7UxbDJgmv8YCk19q7/yRHAFalmGBH50A0Po
h3mEkgWzhljv4EzlZdPT78FMTl3ZXDskuUGlLXjfHofNwaqz7DOZdbQnZqY9bC2NPNvpd0CYD1jr
wF1rfrB19S3u+2A8GBdc7Ud46U76Wj1NW3LykGQcXOm3VCEU9ZBiQwLin0cuuHH0diuzwWm9TUi5
6iyQVX+ft+al12p8P5V6pXn6AFvnbCTL4zDw7ddWwrZAYVthVW7zYZrmh5RRKJigmYpWO6sfisJv
dvOyTc9AlKmIZ9tHWot2l2nffZt/byZ1fQvaQejgQOOHQpNFRy+D+d9j263gpq/TdICingdZzqMi
CdM60Jll+6ZU/lLS8+pH97W06qiDGAqrqv50i+43HUomqbksYKAat63MC0jZO83NjDutTp9osYRb
tT0KrFFHIZDDQurV+OwgsHqVfFs09ZdP5sF0mH5t/YUEqH+iXFDsc2f2Im+rZQAt+kJOB14YHUq9
GYeFOdiwKBIZuoNf3MlF166u5MfHqBJbuX7umGTm6AGQb9fSf95GXTJHxGdm0H9YErgd22jBuQRR
Ctro2VYgTlWWgI3yq8jvqSTNsj1kRcp0rKgcapB1GdSlGt877N2xJRPoBoO8FJ1+wOb5wVaVHs8G
YRIxnsJ5NPjhVCZUn9blrm0Z3jWWf701HggkNfj8FQrx/MfpfcSyo1TUwfqDt9T7us0+8y67kJ+f
7ZW7Pxll+5IY5rlz/8Oi897o/cnUQW8v94QGUZFRDHH8Ijvn+chUMKV58ppZnzFDA+t+r536Z5g5
Lnyj2PVm9jEnIzzzxZtOHpjTX5F25l0lmidquTasUvOloMIe9PN2GsZ+ZEKVNWjNmLVQuPPnzbAR
dOZ4V7S0Q+3xwVqb09Ckn9Q+of/7337dUADDOsjYPI4Mo7roHSl1nxnGUfZiDGcoukmPwTFjuWVS
4h4HFB623uhvZ1N+7BS7Gv72Xvn6EFhzu8cwcK3hWoWKXlroWm3Hcyas07aluzR9BmqCdPvBmMlr
F++L4/4uMX/noWwDxqqJ9tQ23i0uVj+rXH5Ty1d7ieAoWC3trzC1gwGUGW9PdyTlqY9MeuW0WlT5
b06aUjtNxurZNwdBTiF7S90+Yi6spKNd2gBpc1MFpOmvreav3CuemXJkuovPLJvbfw1i/m/QaE3R
5TQfpZhek9ur6iDUo4ngkr4ZrUWwogGPpltNgXbCTluwwK516rr2pOg4E1qmsqfihfr+r1Zq7UFj
q7RDUIoKpX3UF9JfYZdBkbGmKfHQxObkfFIadyLRGn9D6T85jA8aNXC4VJZjSFGzi82kqfZd8i/D
l7FqqonQ5A6UH4v31ci80CorZN4X5sehB09TXAy8swgB0gBa/pNGi2sq219F/AdKH7hkYnREsjUz
cqtO50e3dhoj69roAlC3nXOp9LBJSa62WZas6FTniY9oQtjh6hlWQf3szvxRtnunQ17qz7frTHTL
Wel9fb84yxOrMrE0x71rqXfXz9ygdkf/P0ifex2meZGQCNET/0krA5vmvP7mxRDoKI9/dA8ddT+w
sLaCQtPKB69Pn/SOlLs1a5em5HLG7bGbvCaP1yQ/4JhLwPnU8s6GzL/3xfg2D4CwV6e+o8dZcgzR
JoHUj4GJgJrqzL+mZBhOcbdudC1U2nvUovNPSl3UxhxZQMaj0aZUF6GUCZxmqmP0CytnT/WsLcWL
bpt8PsPVtBmQSNqvkeczHLrxxUM/G8tabWybbl+d4f9DuP4l/OEfPcYt1jzRhka91BEXjBNqefOs
NnFB5mpYvUuZ1M4PFlPVFzUXJXDr0YYu7VuvC8F6bA7yZEDHi2qPpkaumd0Trk87amFBV9lI6iSz
idYzdfEEfW2gQUD+L1t6O2xL/b2dtDFCG2shyKyq0N4YTutMLiisLu2TglMdpWgbySXX/p0s8CmB
IrVH4MyIp7sUnEqrdfASrQ8zd2pDzGPFwVHTm91omEqSLIk3z2AU1a7HXbYUy3NpdcWbnHIKw5Yc
nj2XUpyU6XxH58+JtcVznl01uY9toz47OMvEH54B8EA228PSjChkuTSfKy3TX7gJzCc3bQjSkM4n
NAsg/vRoEoUiRHGk+6FvU7d3q6Hms+YsT/TZfOraGuLyLVRFSpmaEZs+6tJyBV6MrGaacFibF3Nt
rNi286fGU6BTANKCuO/raDOU/zg7m3cWXc1JAokqyKzsm1XWel8RJOMinUEZGLSxmEAAAF2Kldaz
nR7AYr+sXTZycpvTY9nbHdEhYjFfweuTDcXvtIS3oAHpJjQ4Oy1Ud429hUOjJUVUGApD/dguh21u
dpvB07vKXIud3kw/OLFT+rHD17zB3gwa9OSsh2moIu1GxLqTdmejaK2jtggRY7RfQ0AM57ISQ4gX
0b+WWDqoBCaKpRNW516kYdUXIbYMPglUSrdYH4VymQIodBbuTCOH0mjnXJQJzLwyN+8ZTFgw4Wi3
6Rv9zxz5vhATmy+WWZeRrY00Hnu1RUulvXcLvYF5LHuyCZr0s588u45F2W7i4GxDXg+z4xXM14j6
gvYKNYPC0sKOMw9QTnQ42OVBCdUdjImaAdVFx44yZErnRfIhTqvdH9Nk5klmTCYVkcUVHw2Dlb3U
xbCeGltro3K254fZvZUcrNkNB+wTBFJa9jYryJjbOviPYp5fqC4AKKeNbnGeJwohS+Zfl81LL2LE
jQ32nHmCee73U9Ztj56YBX5bG05Wa2bJ3TIu+dFZMvO7y6wt2jB7XmBrM5wPn50JGOt2KdhS7seM
VAT2t7Gn62vynYGaP2dWklGGTTwE3071XzJYoIGmyiBAZI5EMCG+6cm/uUuKo+Pb4jh2w3achbIu
4KSRm0snr35mXqt7/nBrhbLTtzdnGqE3lWNztzqD/uQ2Y/llFcI8LXNNdiqT9t3yZvMfTTKHGZik
2uV08kLGu7grqJhaUbat8o7KZxoiHxPX2kMeZJt6RQXZoZiasQF7EfWy7OmCybjNXNbnimE49qqk
nLdO3p4utPneV7rxMPGlHMVYj+ee6OalIJJ/8ru8/y+dxIq6AcFkpFf6eGu2MY9vMOKSjYzOGHOn
RRv2o4eFotmfpclqb2yUW8MlaeYpnBJsRYD1/Tpq8qIEF9NpVPJHlZDPccwwXp3vcsVYQmCoxj1t
U5Ffl9bd/jO3euQd6aF5Tq367vWO/KKp/UOx6pyMuJr3CDWtX556dL4pumHmF72nbRqH0DN54Oky
VXKlHm3bn/iv5F3fe/WumDZSfKMBtxvQobVY02rGRe5XV/IzzNIZIoxZ/WU2F/kw1qlxcYdUi6rM
beLcGne5ntOyoxjq7Tt+T2ZzTJf5t27xvpXlVAdjoHCdKbT1oVttBt4qT4gvx1lawr26WX+TktlQ
uoU0S9M6/Z40d0Z5YrovblfmA4gZa46EGBb6NRy8NKSp8VENcPSJB8CnDNh43V/Ok2tgv7rmLl8m
Y3GW923Ta0VcAzxMQKX/a/zJC/I8ocAmPPth7F0O+m5J/xbHKp6ysXIjV5m0/ZJkPvmSVw/LL50c
w8x3lUWYm3LdX0prYANnnc+lY/bH0rEYnVgKp3vfGi4fv/wnUzcdbpWb8qCJbg7nrgfPimXgULhF
PDPlHifL2lBV0tgbwA7Gprsnr/TF3oqWm9Mv0DFOevJc+nn7uvVrypoGVY0mrobK+bHSmdKSxt+O
ILc8+YJzOC/GfieMwrjUNt45MdMOckvGeBKq3d+65qfX1p1oMyEbCmn7uvfKtECcdP2nNvZdH+Rk
KJyJcrN/cdVOrLdRZ8lzcPy+l7mPN4/gXTqnYxG0dE0eGsbydmoQ8nkYWkYEMo1hAVRBVOhqjvrb
4PZuWKptZ078OJpKm2PLviqiNlvEWtGRqmOQOddeIr/zgiakLsv3tKm1AN26roVAwews6oy6+3JT
p3mf+Uxi1164HdgvBqzGCBBqOgqwmVYX+04O33PRo/m2+q/MwzHD7vTwUHTzEBKCi4OAXHktLcd8
c4txOFjZWtGFMylNLS2R/mCv5De9sdObZIzdqWTSwy5RtG0t02qppB9uEMx2zfol7NXZr/qc7Oji
eKTOnhu7OYLaOjcKpvHpF2+IeXdoMugXz/54N2yFQ8OE3lCagGA2ZnMMOho3/2HemyhFd36oGPzB
i8JOy4ahem8mC4UuPS3uUteesGGZZroXpsVDmdV25Az+m515vAncz+WnNPv+vlm8H2fU+4uYUw6F
oUboUIrylTN/iqVDzXN80YFAPVsrIhyvb8xjohDyWtJF/UWN7FILuuZjjeuDQs9fVWHrYJKrusxz
3hHe5jA553l8npnPpK9uz2/2kuQ0OHX6GyDCWUguKNSYdTPcbaJYIyMRZIIJr75TguETkKnubavH
8qy7x61dl4iMrTos1aB/Fl4yndabTYXJcayHY6q/5r3GJGfRPhGOteE647dIE6ndz/awRML13IgJ
NYPE7yYX5C+AQYyODqAleXU68OvnjHRipv5S6bwxEOSYvBZ9HbuyaeLR68nX2ta/MvSf7zAuZew0
TXztTvmf9FpvP/kUraTUq4OJjP7AZTycHa6hhk7bLM5TM+eIVy3xlInVOi7NkuxNLflIklHsF1lo
l0Uq8Z10Pf/ajeulcCf7iEFn3ls6otaib/p920zpU7FQFwim2dauWTfNoTWZ089Y5WvD72Y9+4vo
4A1PG/M1Mmv3brLRxu+nHwS2DBGT7T/g5ECt5BQ3r2fq5uFq05HqEIaeLIZ90KoNiHyLJln4ChV5
BFKyn0IZ9bkcLOcBTieD+YX2odK1vIwdbUlhiQrzIAUnzZ1GBOnmvKfqt163XFNRWtV1OG7j9mGm
EuFY5ZpYw9bhucLC9NLNVb+be9M6guQU0czd8JnNeNR84oO+mSidyNDKmLLQdPVEIZ0y+GBagdL6
7j5ZjCLOhCPSgIY2f3fT9OFYSY5DQ9zTAPovpV8XW1M27VrZMQlcHWmER7O3ShT3Q31qNwBIctan
l6lcu1ib1uwl2xgac1OhfjxqVBTdtv7Ura0du2vCv6YY0Pgnghl7sd74X4eTzZ17gOz8I5mi5PMc
p72TZOX3BhfvdbaKccfBkFx6NclzzfgnwAnTj52NtYfVKMZv5Erdl2YNnsObMySI7fQ3xW+159O1
npK06Z99x+tk0PYqi7tm66JkGaJ00bp4xUF+NnApMiQq1mcWJVcYcpYZuWtZP/ZGyyhU0TITLzov
v099zz6AQyP27g11YnBhedrsronyZR2jSXT+3UBT6p1UmQxTovL+0RbJyl3SkgfhSqO0rcR4yY1p
vSeDfnXNat0DU7XBB6equ6TGfBPPkFl2G/JN0/ueMluce3jYTMFQWKbxiJqLHV1mRuwnGDpfdt78
eEmaUwrIqK8Ca6Bs4bTzny42Wj9FpVYO1XqMyFVrDnxyDGh9+j/hJua+auz8aLU4LjFLbWMSCCyy
HR4nsfRg4PnPZdloh9VOi4NnYqrRZP2lzSszoBuMuoPjZ82lylbmojw2Hd12yOkstzX9V/vRREr2
gIiSDhfOsMd12JaXzAVS19KtY+WOjrmsinmPnPGrXLw8ZBLLPtgtrZPixo7cQ01Mz6Vny4imqIn5
h8MB6OjUXZlffl01u9n3Vlsea7iZ4YQA7r7d7E/kqsU5qybzw/YYR8nlJHf+krw56IYy4H1RUVVW
zEAEy4ANj1SfmMlTU3gH3b4i0Aylk7VfmlNl187r6ye7d7govT5ieMXYMo29QbnBqGfqPaV3ETil
dr+VbUYl3/zXciAjotz+cs/ZjfY+7R51cxiv6BmHq8N24s2vhpiM6UQvlf6dXq7/cKbWkdFOFHuH
3OPuUjW3LXW7snJJcdBeez9+B4ktGF2mqeRmOfFq6sNuyTq4fNQp4tFmCHTwmcZj0+pjGhrUTUIB
3dETV4sY+nWeHY7AezEU8qFjAuIzz5rtT6xN/SJ0BjHcURlPDHYUHESqpt6uuYGWTvm7rQ2sfTL3
txEea2vE0D1Tmpo4JEprT5pPBoiHTpSPY7kwS0TNtqPtl7jdPxyQVcC4Thu3DGEdDFqwzGlnwLIb
K2U8GJMuc7BcH3Nj7Vd2U2lxaf+j7kx241a6Lf0qhTvnj2ATDAZQtwbJTKV6y2osyxPCku1g3/dP
X1/6r7rXShkSDlCTwhnax8xkkhE79l7rW/VNTGvubNZOcrpUEY9zbHeXcMEpKQkkiLqpuCDKypkZ
dUWM3Y2Z7gaEd3vEXuxYUx7tNKrE+0ZU5K0Ny0L8WmpCm177ZZwIEyKboOMzcsDxmadsfkNqI4u2
hNGZpkXrPgd9RKNN2RZtxGy19KdpphCfTKr3GrHdj4YZK8fxFaGTM2a7bkzKL43vES05tPRCwkHo
dCv9xtnjIhDBRRxkjO9yzhZXGamfhCYC/kRt48vPierZK2E89JwmfnW08a8HL03SrfHH4JcqAyRq
A7qdiInoPipW/1rgxKGeSsq7qXAc+PearmSfLs8aZep5ZWEnrDPah6PEjhOlY/owIpyiITVOF31b
I4SIdEW2YQtgyyYciC+CAthadHvVoVylFZ8iNzC5ulWCuHUGM84mnVHzUamIfe00X2k+xnu6p/yj
Bgn5Go8/YIoUz1rM/TVn8OihoK+110RMnVdrNrOfJRxKah7QNvGXU05EpDW6RXtO1l+yHTgYfVmT
lfiGbiQAT9nANGPfnPtV1p2P7YQZQKVoOWZHjvsgK8x1GZX6+zjS1Wv9LtqpYm5P44xqphqrmfAK
Jhzn6zQ6p1g2RopXn3pGc0SLFzSUc0bCK+3hoHlqpbfuZtbCjZ8m86VKMCpSEflk1FI+EJjAdNO1
E5RGsex/9o41J4SeVdVX2tXF7dwh+6gSK7powB/tlMusd7VNcteXw3Q5D4gpgYrimSk4k7j9qJmB
Edus7PguFk20F2XKPK6wnxDSDKS9shkGbhudopit9uUU2Wd9rVBweYb8usr43h3BZ83lgmKOZ7/N
wob3iN6O1LzqTLTiyKeTb83+ZgIh/MhLnl5HHuJTDsnFl15DHNg4k09UrQq6eKcHQtSdJjLfDH8e
psHIqThl86zqCIzHkgzndhGkuw5E8K7Wpt7CnjRhLulqGMhsEK1Yc+nX30mk7Vv4mcwRTdI8d0Rm
cB5Ip1ODcDu0rWW4GO0V93oyZWelDroTMg3nX4T78i5odtA9208dVmzlDFcn0jSsbsST0qWr2WHH
YV3ukpxWjVkeuwDrO/3hl1UMw250UVYK1yxxCLfdOvX85lvsNIwtERjtEO4QiYAoZcIjQv4GfVIs
HqqZf0xyrTcmY/w5qDHephM58w1v4LVIV9xGg+i/MjImSTrDEbpyWD0TS+Cf53WQoiSIym9Zlj+N
tqDRGbOGeApTR1QtT5ZVrVhjPIk2nCDgGj3vbYaDAQt9zqu8SCXJX68Iq/HNwOvgNcG/vab/r6PV
/j8KTTtQ8v8rmGn7vf/+P36WtMCW6+/Fz//8j3378+fLzz/j0g5//99paY7+l+8RCRvQ3hBoyw5A
5/+Tlqb/5SrXI8NOOkLxV/C+/9+0NPtfygvIS9GOKzQzedzaHQOj+D//w/X+FQgbtQ3RCIEjXFJh
/tf/fBWm9e+QO/Ozuvm32+7PcC37YLP8bxOecuzADyTLmXIg1XnB7+yZP5ypxRQUJOtS9+GoLT9P
gzteQsuLT61Z9ztnbYdrnqvxc21ca98PQ3KKaSn7wEJ58PgffwYlNYBIBGy25x48iH98htlPJhZi
Cvtl8BhYraK5Zt9rL2rWx+0fv8tfvu9rO+O/v24QKOH4aMGU8I9cp7R6OzkKVIStqhUjYhgbm7Lp
EOV+cJ0391WLQLhae/xYvs+v+Po7ZXg1pkDwnTgjyt1AiONpwGqf7El28K8nMuo8Ylab1N00ZRL0
IfN83wL5MSwvUi7pVbtM8j4yZbNsXR8tShisvr7PCOyxT6exlDZR3fivCUm3kdf30dj5iO7HLNsJ
q9F4CrD0H8bvfv00J1hPqlqVyW7ObbfbmaaffihyiXfdfIh5H5llce4MVCI2DvkqC8OR4UBhNH5N
FlOPR7FFmxRRI8UoQFuBZe5cIROK/5FHnV8HaS4miEDZNmY3TxzdNNTmOYUi5VFs5hd0zeaEcObs
A47ob5P4n48b7yFvo08IL8IQnv6jqzTNQBQOMwwsOp19ahlvuliiA7KUl+VBj9TEtiWXw1C6Sk+1
sRGeoo8j8rVwIGH1w7ZwbYRQQW1vppGH6YNHxz96GxzHFsJ3hBc4yhaOPvz5H29D62Q9aUZ8vLXD
bVcfgMSbmtzkk4aOIvlLqXX//rPqHGzcr28IL4Nt+6xFvIP62JA7F4S6uUBVN041Jg84yzgDxWIt
Tk2VNy9BNo3ZFntIXW1SpMIvDjrPlEOHo/d2msgxtO1lfCpzppMbN2a4thmzwpe0URHuhSnus+9B
tMKPq+kQIQLEvgCgpK6b4J/fOc9HQKtc13NIk2TR/PPODSun8mwteXxEQQcVM2pCLbAdeu+qdvSP
9+/a8aLFz0TEpe/bLMOuVPqIQIS4F9+lqwjDzdzoKvJQwRbcg0+lFbkf0Q7+8gNpfh1f2S6LCpmb
r79YXEaZ5Q8cuvDKiGrnpyMzSdU6015mVDanTeCjc4i0DVN0kZg5V/wiIM2XACEgKVucqnMjmpPZ
t9LgzI7j7KHTs7rB28D8QmaN62wEAgBApV7uotPTC0iKMgZgwsnU6kNPFckcTsk43lSSJPPNyFTg
YNFyejqHUSeWcCrGxqJCLJ2b3vMj/Yk/9D9P6yKfZxmgRvB6TmpV2WKMKkzHctX7FQZpk8TiGiHF
QupK3MTT/v2f6W8PN297oHkmPNZjecQwyAKNkMpHauOhcm5C26kLSFQOcznkw6N8KKu8/WoKqW1s
9L2/X0dc6TtUIhhF9JL+mPNO4ocCzfjcVjr62hUlwOomBaXsj7SYZDplzkk+TsuPeTVoq5smyL6/
/yXs16QQ5RweNtZFxw+U7yrlHR7GP9YE5pIZ3dec3aSs0uJELuV4QeOx2hrdJaHgl8o30neCfS8b
BoselvVcchxofTx+61im+aYxI/J6JxgeMHu628li89kSR89h6/0Pe7zFHn/Wo/UrClrbA2tnGE+4
DJiI3Q5lp9Ld+1d5U7hwTyiDfA2EWbiSEJfXt6TDSDXGec2xk6PcMxaXZCvjern2ZGweKjPkHOlZ
qA/egLkJkX7OydYRcrh5/3O8Zp8cfhk+RoAeT9l8FPp3rz9GncyQeRqOJAxjmRz15XRbWG7wjN7I
v1TZxEyVfhGnhcBvP7j0242C8i9wWRQ4IUskRK8vrZqISRfeC0b663ASd2lzKStcm96CjAyhq/0R
o+lvF/Q9KljF6Y/B3NEtJxAUM6ToTOgsMQK5pfJPe7DiDCQ6mxBEVXywMb19khzhsw3S0fO5u8fE
6Z6nJibKxYSMSwjYwHQddn7w0X7716tIaUvpY010jyvgfGaqlU98qxjL/Gk3iXarha1O339O/noV
XzJsklQH9nE9OAWlCpaD3FTrZgkl0zCMD1zqn19FOS5lPA4Tl4fj9SNRRKzQI332MGuws3rNGu1k
b/IP3r2/fRc4qjz8vi3BFxytRtIUnggAc4SqHjClyt7NUb0O8+37X+btq+XyhrNsuax7rn/M+BMO
5Gy/4IeZsgmrGIyNk5q/Sp828894nZYvOvWG0M5K94Mv+DtZ83VF5DKu5kQWUIr54jhwqSZGpWkj
1rAFR/sOu0R135Ped5LHnOgr5sBhlfUr/SzsZoP3ggLunkooCqMoqT6oiQ838+ijuFrpwD+cHQPn
eP9i+tklsTckh5tdfzdNpQAte/Up/cX5A3iZ8/ZaGADRtXiu9ICfHD+kfmLaWXhFBAlg1V9422Fh
lCnT95Djg+ehqkomdZJMQpzLNkMjF+Qp7hq3AqTF3CD+kkZOYp91SZF14YzsAPGe9KV1UgwxmoeB
crIKCQpgAKNdtPIbDxZti/QrI5usG3CuHjztIwPBRkiz94IR1dL7D9VfviLlmiM9odgzfNd5/Ybg
F2SkBUATCxQl9W+yhmV6ZDSuX3zwMr5dLikaqNocniCl5XH6ICeFfPZshhkWPMmfE4zsS6snhLd3
9K+qKfsPKp2330xqzxOew7mBrSg41BB/1AhwkQp3nbjcsqwIHqwa60PfM2K2OluoD27jUYDUYd/j
SykXsL3tBDZdhNdXQ3saeRleW4x2BBzXQpXnPfP587XOmUqt8Kqx96kvdJwcMEVY2wX0I5rM8qNs
mLerhI+7RZET57kuE/2jH9QdAwgcDc+sGheYjGbq9qgIsXs1LYJBrEXRepbntNLhecoPCvO3t/yw
nDu+YknnvPobDfXHLc8WDyTAwC3HdocjfeVMj2SmIfh2/uiGH6+5h/fRE9SvnoN0iv9e3+8hKuKs
s9IhLNLhxS49axspRov/7OWA5uMTDsHv6nLyZIt/fRFb0YZvBsY3dLqzazrU48kyx9bl6DLiev9S
R9wvUt4O16D3xQNE7wnlzetrpRkiwKISBMqsBRISS+lov0QunShMtzM+WDeT7ukqZrmeqSzWET9l
yeRnHmdbbglW10mYF02QhyLrtB3WbdlcYlzUJBISGaI+Dy3gjW0pcynCvrSSxzHXh3lhi1TxJgky
lSP9d6zH97/X29+Jr+VzDOXdF5Jd8uhreV5titWqUWcW/elsWXoL+/8jGPXf7h4pki7+YFqIh9Xl
9WWWmPbNkLdIrcuxeZrzmC4+HScLP7YwzlM9rphKhB6Hu75jFniYm7AS8GvYXzOTR4zWPcAZk2bi
JGWU7vLEZiDZot7a5NAxWb1TbTO9o2Ewf1ojgWofGW/fb8TsRjZujVbUHyyXbyp6nggpObz7YCts
tpOj76SnpF+bNGX2n6f3ti7a792Eb8fDFg1BymPjnaVzC9ApIVpjbC59p3b/UVrm4aHkPeP94vou
J63fq94fL/RQ5MiAInJcp2jM0fpENcsGJsd/+ox4FIGHisYjbcQ9XrLM2KfpVJU9DrLY3dQOINmR
PK3d+1d5s0TzZRT6YWpBlyJNi6P7ma0Y2kd7bkNKiOmxUYX+NSQqP01w0d4PiZttW6fD36Qh0DxH
Bef+UjgYR/WwDvVH+8Wh8vyzjEFWxWPKZgFFUQDqOzonxTYSWsi1c+g6t1m0QUoCViukhlw+utKh
fff6SqxfbEqSUp7H85hPXi9qLIyVM/7VlRwuV0+uxQHDS1uxaxE+wSYaTYkWwCuXXe0MPniYAWbX
jWAIeP/+b/BmNaDA8Dm98GRrtgnv8Od/PE/CZeqSJoB98WMl0CyQP9CpHU/ev8qbHgenCpfNQTmK
ljaNvKObu1DAViqpMJVnTrmpAwdSY720PyTD2ZDOm75CxK/C9QBFiurKv2rmaUIp4BReBhMC8yyI
cYNH1a5QuWGlC1emYhcxjpjzPFfdvpsDeef5y7QzLprZ9z/+4Tl89YMdPr1kzEHVQu/zOE4rgXwf
lAI2soTLQ6M6BloT4T3uZPdRh/A3aPPoWh7NVQ4V1C4CT+DrH2TucFQteAhQhUUlU1HJ2Dw03QQy
2TfJ8KtTCM32bEN5vU0ELhhmITaNM6q8IJxdkXyRMvAgXdfW8EEx8ZdnRQtf8kOyB7P5Hp3dnHS1
K7w7TB+7Mr2YD5jfKG0/KPE5NxzfbVex7Ejfh9hMPstx9OBQDHZvTJHzXKRQJZxolfQVdb4S54QE
PUHT4QWfyZVMwYWwpTyliKHR72TKekJhIx76oXIevdJP74psaXezLvOHfHDWfFuAOPleLzUCTfqu
gb2D52FfOXnswnyh0Z2Q8eZa917UWeam6jJyKafC8qsQoVManMtpllcOP9w3jEbWr8Jtc7RHjhzy
nQ6i6Eu/VHNGaH2pzjq71y+U12A2itGb3V0crF6wMQWIB+Q7sfI2MQUVIxFdpM+cBoLziMnJslmc
yqZUpDn2M0Gle7emvRftPGGAbk+NxN7lAkH7OunJrCelQmXUyG4aN4A2yL4YBH7ZjeO3ajwhBFS+
NAq61nYh7H7YpnQZ/ZNSornC0qshivdQ8gSPMfP3y3kUOcYFRm3fZEyiDe26uPziMd6IN61B1Hyu
TZ5hBEXjj+u2GTvA59HMfBZRwmjO0kajsZ5HqLph4dBN2EY0pR9wBi/WPklTTDFu1T5EgyHqaWWE
1244rFJ4EO+UXWdz0n9x2WTq7Rh02c/amfpvQbykl1XUATYyYkCQ5Bdr+QL3o9w5xYKMyjMgJtkO
KrTgbdq0F5rM0xlBbGX9bHqLDLM2KdcvMItyB8OSsZyzTjoMSHAxjmi4uhwyQz9W2IsbLA3PFTi6
z8sU6c9SDdO0CxbbGWkfD8P30hULdxZImEGl0ObfC1nWaNbTdb0qs6Jb9yPz8GvaTeXX2F3db35Z
uby5C5Y++BKM9fDMejh5bd+qyPfqEzJKZm/h/DivFbYXm+Ztsq/aAuvnjPF/oMmNZ4jYxKJAhN10
ZEuXLkWGyKuhvR4GFHG433LThhaurXKLNHFuQNc0TR+2Ucc3Fv6q7Z1TNTFYIFeT+IDmUv2sVomP
2KschAlVCcdrE0HDRHvn0aD/BGwMfzWmSds7HYMSMulMXmaykU2b9eHCBGELUdnmODwtFuO4IPJR
CqNlbLcOX/m6mDUSNhavdVf1NmDbVIpVbcSCrGHrlV13YVXaI7y0yNR8AiWjv68TC2O1U6Tx16qt
eyhM6zp+K6K8DUI4XU18MvgqupoizleX0ZrGD6PTx+2XYRTk0kq3ntIdSuyhCwm6MFh64qDEpKLq
lNkpjFg/jDOblsg4+7q9oB9ePyQJY6bQBhXIC7o69edcxRzxKeWWn/MYqIus7px8r2BL3WdF2Xah
VVOt83GK8qkfId+Qq6y6SwO3DRQPMKozO5HqKTfx8HWuAwK4DqUaKBWZ9rzldi/RVKw6ux/E4nsX
+Bt7Z1P3QXk5TrU+RBcNzBqS1EOyvHgetsC+E063tedhfqpkfHBW1uNyk8yeAESME947r+vcEed+
4E/peZPhfAlyB+odomukMNmYlaiAA1RiU43cZcvrrN0LXWpVAc8J0KFErefY26br9b63sFsQ8ZXX
00nnzzmhqQ0OP+R2MbYXSOhWOE+phizSwb7bJmkk9to2tjqJ03pawgCp648ZWMmB+Bp1J4R2qHO/
1Nal49JVhBkQ1c8cjxRXpX97k5ux1lumQlTTACmdFxN7QCHc2gIIG5cjWBmnPqy2admeWEbGLp7S
MQ12xtjzwky0TKOTIVBxfSZg2kHTDMaiPhWiSB76HofcVpZEnuDKdDM3ZD2fMtij8I82o57XA9Eu
wRwCxlHgdeqzsjnxdOsfdgGC+HZzPXQ/Eg4q4EicyW03GBygN8xNJhrc67K8Vfi2f+akp+Ynqu/d
r16/xA0Kb5edZOoSnZJT4mjoyH5GCELVruO2KCALsUCqElH6mjCyBMfvrTe4geJnRO/BdAlKoBhO
+4Bg6FCi1SRoQ3P63KScqSNkegJMhxiDfgNeev21Vv50NyO3mlCjSqM3M0l2IEJXQB0oxdOhuVtF
Kk/ixr6qEu4owYUXqkX72hSC9zTZWcowB1DPhbT2pWGqlEbztuB131j+vKs9qAvZcF8m6gYU/n0w
8swwwwRL+Slp6qccwQ+HzN2UZT8FCDjK6jM5ipBuzKdK+tcRFLCh1yBhoB1jmoMcUGHlmfVexf5d
2hSPHbu8V3cXix2ldzj4r6dlvJB+/pwqeyPb6mq1n6rhPjPFLnBfbE53mFvPPP4FhFcneR/vEsR3
bLPqRHFg3iZeC1io89sQlz9urp6vsTFl5H4zMdsY7EsT1pH4NFi5QFNrxzhjSoRsMLv1fMpA4oJ2
K38XK50S0jabvBPFjYnUvCWtep+o7n4YixNheDGGorqKJmx6pDVCDlafPXjGvcWh1Z+Lu77F9anL
+87KaEISS/VNlKo9FYvaV8v6zYfM2HT6yjgSt0l7C7LmgfRQqFFw2rLeuQ1q8zn11ZnMHgJz5cqi
3Q6cCzcgJswFT1m/Q7icNeZccVSKCo1J2vQPqLCvvBg1VzpP695dSW6e3YAJ5nRXdPZ+Gi2Ym546
a4X7AIn9uw2huukduc3HGi0dYCuGUEBryxNmOl9ny7mxYzp1MSMc9KB3TtJvtY7KsMYNjhh5q/ia
+LRXZ99X8Z0bD5DjAheTNFiEIgb0YAHHdtcbv5BfR3t6tJqv7mSHxkpf0j7/0SGN22AK4S2fLw2a
Wn3gXOriU5TPQ5hbsImN7X4LEn74GTCBa03zuR2XWxMtFwT3hBAN4aaLH2jiol2Trz+gjk/M8Se5
fJqMfMx5nzaDn2xBiJ2aQTa3kx1A9o2p6Qzv+rTDG/3jYL1d5vEaYO9eQkLYuCadsAG3T47VVdsq
yW6AQZ9WYBpVajCDr8MzL/6nKljys2opq92gWOIaNO5DO+F4dXuMDJCJcQHhgCJ7paVimoGUjVV5
NfW1uGzRG5+wMQePYMiUdyYmchUVOrmlOxVkuZ8GdXuZQVAtVHDZSEwAfYWNJHfJYk1hD0Q+ZQg0
3NOIcmYfd9mPMgWgQtrBz9Qp7mEvPKk2nsOu+z6OvlVvCPNT4mwyM0db2XsCg3dVRZdZAd7GL13r
m4OO5Efh5GYJHVtBhhLUIFimuhQFQW4b/Rn2NQgiybmcgpI6S2/7bmmgFMSNPuv62KlCISBphHHn
2F2IjroD6NHliRtmDraMdC3sKFziJSm3Y1Rr+OXxmF0Dw4H8tTT0v3JQRva2cwzuNnLsoAw3DpCo
EAgNBkXSpWBQp8ZjrFFb9tbr7ORTpGUCCoTXImZc71pwZSqffVouugTpmgJaE6LCGt+7HV6VoBgX
cocCZPobu0oofUTkuIaHyG0Ooa52ddZEnMF349y3XB5rVbJTjPn4B/pgIHDBKz83Tjzfev40onI0
MeOBvkyJxyEYuaamtEDHbZs2CH7EQxp/670x4ukl1OuzGnm9tk2eBQj9Ea2wgPWWPIB/lmAz0kA6
78u5AUWKoRL/5ZKCtMigt8MhUSsS7yrKqibs8jzi4NM2TRHi78tuA+TrKzthHGKo63ZrlkBqKYE6
1Nuhwbu6CaZBJqHtzRQicrbbl7rzQOmWReDfatmUOLk83+8JWKpYLgEk4pXHkw6cMZ5qKlNsc/Yv
WGJuwX1qR7kxTT4CxbQOBD13cmXKRjJR5k5OVhAXRHdsBNOxIh1b7NG9dXM0IdcNS2yGz33o1I7p
lbnQKTiMrSsmbL2jNchfadng16uawTx6I90TRM55/Gxry653Pha2L1Zvj5fV0pmDUw3NeiijoeFr
r53oN9A40ysVIP5GptxbwJWNWon+S80KNU9O4NfQCRc8PLrGKcmss9kls70+5NAezZYORvRFNV35
LGFLEHAkS/u7E+FF31iDqIFyDeA+FtcuzopxLSjM6DNgrW0O8z8IBTo9odwczXnVFHrZBoPRA49o
g3pBaFdcKq364JQOU9aGBjfIbTbZxYUFc+dRZfV4TdeBL79YPXeZcaV1aAlPU4DzQsDPCxw4qmGz
MsGSVamoNLLI+cby7Wigcit7ezCMFHBmhcbE6E9U5aaJak5lxZh8NXPpjsAKIA2EQeEjuwP7PDwL
z1Q3ok1dXm0PUIjvpMUXQAlVig/4MARGkSPRaWAMYopiyuBrqpHzHAwtRRnmZT2dda6NKREFQnGB
HTsBCIi11t7KNEo+W6Yb9HaKFsa7iT+knyJ/IrVmTRffPZVrO16TaR/AwGrL6ZmTRnLIX1v7/qQe
s+rKVk0MLh7I63PN//DVz1yFObIJ0FU3WgdDWBdVQBXREbWtuNs9Dpq8/L7qnJngOFjO9wru2RWS
iMEONebdCmvX4r9YlM6fISWvnA1UYWOt7rxDTDrgvjbE91QP+AGcmDs6cRg76dfBVkiQRe6eWPi+
4BAgwOl29TpKeWpqpI43TDvbequmdXih9wKaJyhcfedjjr3hnx2fcrviZI+TeLmLNYXutudEmUF/
bvpfdlNGtw1BJk9969tAHru0zaEHlTCap9qLD2L0SI9X6dTHp20LnuvEiMXUu7byqGn9KDuYYXVC
B2RZuqXeTgB+Z9ija5/uAm0nj/AwcxLBkMoeANP82VJnLXMvv/jUWnhEePtzSkqrNjhnSjoHalMX
2Hs3bl9Ml0lrxdluXBj8Am/k7B66ZuZ9GSkEzgKIGgWHCdw8G2b54scEy0RhqhDtY1V7FW5fnSvg
DoROna9ZVHrhbE19sFVQX9uNsebZ3mZO4e8LJS/SrqCd0o5pjJCrtC4E51QGPTK4ysWQDLy49vCS
wA7FncVYPt/wCHYXnbAkQdVEJ5pNw0oKS8N1fv/trL0tJ7hUuLnBbu7SbB6+UNNa3c72Iuoss8qZ
bSWW8c2CUeveCL97qLo6ZgszxeTtaF3wTDQA9dtQz7Q/oBUvh+QpH/JCONmzPuOZg57hFzMOsHbC
t7KppIztPaGI4tzuEU2BO1Y2IRB+HHTbadXmJlYL5icnXSxGSX0GTq8byY/Hl4SI/0CC7i9QR7je
Li84jmzreFRXwksts7PtRj01sIyiDfJR8X1hPSOToG7FEyCB9aezjPVzhNe+O1vnRl31EzAPEE4m
+rzECViNfGn7O4taogkBuvKIRa1fYwDylGn2HKMPDS9XpD/tfLB5GOImWbZAhJh5uSiTnnMWLvRj
Obvi1psbnWw7g5ObimLo8dmNB0N5tw7dLvCHddn5Q1HTz7V8XIPYAdLPNAQ8cd7rDoJQDzCn3Tdg
y7ZZ55lPvU1zbBeIiPImNqNrkZdX5rABGvYvqMbG3MgW8PiVDxYvhtCWuBjMl3XARGyta7WJWzv/
WvSD/GELNhn2p8GhasYHgt3jgJsEzLHuPbyI39JMF+5OzWMRLrm1NqewPbIXhgL+lTtn/XUFHYMT
NFWxT8+xnb4HU9ZcjdCYqYgEmT+oBoBxn/7jNrNG0wEI+jAdYMzzuvU7pklfkZ+AvS+SnByRN27q
qX+CVZafvX8l++14zke8jPTb0Sj1GUccDVJx4A49EgpKCD3LkrdssO9rZRbA9JmVl5vY4VDMo0+r
K4STIH6oqKPdEdnCAnZCgyIOpTHzsiusOnj0IRzMnLWBNNKCURySAyzrFusIgD/OBB6HxqjN4xew
0aTDdEnp1bsq8Dr/zIUWEmzk0mRPbpzjpgNCDSosSyIOLtSAHkV3UrczXrketCq2LqHwrdSwb7Nm
7q/iXjXebswmdWfDuIpDxsM+4SBL6YgLsNKHBctltdj0jqBo1L4wYNy082udIo5Yaew9dkmTQKIc
0u4XPP7uueAiwylTmXnelhma+LBoC/8nqn+gLljb5mYLPSPTj2PbV0zVnV6qUItKOtu5HEDeSH9K
nnqnbJ7YDfubjN1q2Srp5Y/xAE00XKqUXBpNCeiAuGeqeLm65M5zivdQu9o57aVtBDFBh3nu5V9b
kNwoXlqJiVqsLMGnE+cNcjk4v1phso79WVcH+oen2urWLIxQd7Vdrk9MSAXiin4tIQgsmHc2juqa
CE39mHCEYnUhLoGeKJn3dfMobG96IGsDp71XEXG4aUbfbgB92zDHJwZVsC1mKyg3OYwHfo6SwBAv
B5SONXid4UDytqbhOMTlHcG+ACZjitZLvl36K6mJtdn0SwEvtxu85FeWF8PdMmfLVW/m+D417gpl
cgrMRTKSlpbVLf21NvI4gffkz7SboVT5s90pgPq9HO8/eBsOD/vrmQthDlqyhPE+MNs4kg1WIACD
1E0Yic+HeIRSy+gxQD5CQABmWcwRmWsPMKz8ubshhyWZASEy6d3kjYVoSGWzxVpd47Z1Vrpa0PIL
/5OzBP49AKzOYo8u1mFDn9B8WUfhf5i5+HZyiRCKmZHveFg5AnU0XIv7Kkm4+f0BLMXRwAQTd79X
WXvnMXp4UlM3fmqDubsFjUSQO/vgQz37mOdbDGXMKxCtAAiHloR5OxAT5OOgrvfAzcQviOntVbRG
OPyyHE4kuPax+AYgYuLwnTvJstFAW6BZOVn0FUfmiCUzpkDfDC0trzCJ7f6RdgLwBOpAEgNNN89X
a9Z6AUTLxWfgOY35U9ox0jgj/mUGtVU2RG7U7vqSV3NCO4tXiAHEqMuHnLiiLbsEldz7D8Bf5ntM
9dEvI1ZAnX9saOBsUVr20hdhUlXyAqNPtPPHFSeA1Tbig2u9HXpTGyCSxzelGKGRWvF6lS/sZrJ5
bqrQzPR6T+yFN2hOg+GXrLMqP0saTef+UMHrE4j3rJYBDb9h59mRdVFPhxnV+1/+jdsEKcjhW4Or
Qa9xmOu9/kCO5ZLdVnZ12KamvlrQ31G0d95jOTM2cOLcJjRBu5/ckgEjU+hyRxLGvUPkUbjQyjhv
PC0B8XT05TxgkO9/uLe/zOGz8bGw3fi4GY62qbmsgrKgdwHsICH8pWzJda+iW5Iw5937V/qdaXm0
CDBwRSjmBKhjkI+9vg2I31KnJfqYSg/M1mbpWvVLV1B0ZVGlxCaMIKYOZ/EqJZDe53EKiTAxTyuB
bxvTMe0HkdqLy86AWR7mrIQrCTFGpnSIq9aJHj74uH9Zs1xcd4gmXNxC+IRef9wZ7VHOTlGFlhcX
p0lKGoFSGq972zlnQxK3J+ymyTalNjz3+fA7zn3DeSKiR10Yvc04ad4yTzB0oVxxFXSG1OK18IgG
qAMkNjN5Eu9/4jdjXR4zfAGoVgXKRu9Yd1RPuT39b87OrMdNrOvCvwiJ8QC3BtvlmqdUdXKDklSF
eZ759d9D3XwxtozydkutlqJuDBzOsPdaz2p6bFxgG0wy6n3f8clsw9QkSG2Rw7X3OU/ai/eJ7h6J
xawE16jjHz+gVpaowSkQ84XhdfcRO+ptrgOR6lNQZ+jvjF3ZTvJzb4IQpMKdu5rZVXumzvQfVfB8
X7SzmZohp6GyWI5hWRnTAdxvMQcANZ8S3mHca6BHBKXxQzpkYkW4Nr/5xY2jE0fuR42Wu9cXbfoB
V35QjRQ97BZypNDr7L9UdOYtgJBopVl/7lKorPlAdbItZd08fsaWFFAOJNnMkX0fk3WoQhOLPXaH
myy07d3lAXQqP6AKZfAghYXRiJd6fDHdaAdNY4rC54Yb0qrmAJ6UCeHyVc7cEnMhGGRGK7bTr43z
X4IYqQhBP85EPQUenKsOA/ybTMnY+bbi7fKlTr8IYBzUfRCV4JbFO3N8Q7lh90RjwVCGczbBdZGL
AxUSgkI0mvJtGP+r3FcXBnsUijEofjAYLq8XeblXtFQ+nNYbjX0/809ohVVbArKsh3DCVrcye5/O
UQbyLvYlLCvIZ5Zi/65RelOpWVcTjAucfVXvJVKt8s6sFHMf1zHl5NZvXkbFAjWQZnGyIlg584CR
gpCUzBRgESWxGJ6FlxU6h4LUSeFT3WtEZ7iZWlbX4FHoIWjsdC+/0BNVPk+Y/ZeJt4+FREWmevxG
ez+XA0tnUlNc6Xm6Mv5Lduneu5r+JNc9rN3VrOgzD3g2urBgwdNBzbn4JHJCP2E6Qn93fxyeP58P
h/1m61z1G/ep36x86l+nz+NphXv7/2stjcmjz5EMHE3h3Oxed1xov9//ebl5WrnM6Ud+fJXFVpwu
UyqT3FbACnsnLpeUljV9/ddCfnojuNoRdKHGXm6X8172aw4rhQNQ8NtwWzrjY3dl3CQ7kI1O7tTu
sEcucaBT7bvTo7Szv18eJaczzKwf1RiPQsZIqy2261QWoPzIBYwM6mgwuDvrAMWl2FUNeNTLlzp9
mlzKxoLGAEHDJhbjA/qmxha2CXGJqP57zSrJ8mf/q66faVme9cSA37GX4ZI/HvVqmdJkHCuwq2Rd
v5Z+ZjyPekRDLg7WZMWnEtzZ7KJayDNtmMGGPN/xX9PzJHo0M0YZOpwe2usBuYdTdVTjSzQUCZ0T
2f+RkCzhRhgfdlGmghQP1UKsZA6fe4VkkJoqKrXZ7Lj8FYXELMuLpF6sAOYb2/6gR9mbXQXyymJ+
7g1yMFFw8eJ8YVE6vl+sUVEuQg7+kRT2B+S406EYJm1t4ponpuNvQiiMSXADWFFRhi8ug1LFUjuT
UEiO7l27NyconZupoGC20Qaoa2o7Vm95EwPxAy0jfw8L2XoBexW8DL41vet+aX94YFaxZSezsMKg
K9TAZOztnU9YT7Pye888fwqFnAfwxuNuXD6VegYWoaOJIDEbxjYyiciD6zMeyqhsV9awc0+GlgUW
Ss4g2BoWr7qV7VoZ6YzQa+7SW09k5lOgEQ7BSTz6Vqma0OjXD/XKADvz2hXU15wT8crMBpbj165M
uh2h2IqcHFfHwS4J/Si0Il0ZXOe+JhVzA54K5ggm98XNhQpiL1pxsRNleqRyIo2JV/P1MqJckcJz
ZHNeBOrW0/wU/1Q+oUq2oqS7IR0RLP3luerMO4VGh8VR5ctSWbePb5mMtVr5Uj+zdYxcS0Vniuhy
3FtqFbiXL3Xm6arYcXijTMH8vRjt5aCGdhoG2H6Nod6i8VO3osdhfvkqZxYaXuHsslARizDXL/Z3
vt2liDtRdaVjWbm1JOKfI/UweHFIiw6U48MtCUPFdkBG6WRlSBYURiEsGUVORHtl3kQWCSENcnWn
QEoVbpTaJ40tgTHUVTYZlGnVXFOoL1wQRyU0P9oll2/hzDvhdMniQc2QTcbS4AgdPgAhrYTEpJgm
WU/oC9FB3dDZ+3dRPBp0leoVh0OOSnxox68f125nUMtlYtcm9vhThwwLw3LxIHFUfIo63T+A6aue
4moSByT89BRBud9fvl/1zMhACW8Kc57YdVNZfBCFGNDXWNSWhyYW9WZETXtn5CMcttqrCxf42p9q
CDRUaASVSWofPjER6R+DNcSzxkThHyVJhnmKGzhP9EM1YQcFOdqXe6/TWO5RgAwdXiLayFGShNtO
ntV8aRm9DaOSrYzAM3PXl78Aty0+HIgdx8+0yRBOacMYOxKJF9/oaVgv5LQj6uJ4SAMzll4NOrAr
m+4zYwZLrIyv0Jp3A2Ix6pO8QW3cs0JneodIo1Wi27otkc3BgFq5lPrlX1usW4J6AjXPL13+sphG
mzkOUnjum6FETbMxlI72RBBQq+6AP+O86nK65zWmRPAKaRy/hvFEcrmvlU9ZUNuIATTiwgkIqGCs
8aGGxEa6mTJFr5PAikJjK0HDaU+QTckLMNVyjxOYeD4SxzTj2gcV81ONc+VnISbtV04dK91KzajC
d7PhCQ5Q5XEfEyeMZKqqU0gfSi7T0oKGC958ykKM45aAdUVm72MTKH3kQOBK7rG4iv+kODNv8riA
hYW/abiPy4mqYWeVZHmRkAqnslMlgl+ack6haEmJHggwQVU9mjX5LbpUJJuCJPjXtjGU984fiv80
yq3g8wuzIEPQtDL4t8z7rWumpXRNHiXtR2ay6Nq2A+LCdZq7z4kMUm0OUNQ89Do9aGDKJpLxkMdg
RbYQyM3PUMhJdVX6Y3kXcHwuXaQ2hUeojlXzCVk9YRFSQPw7rQpQaVR0NcncpV6KfM9OEUc5+PlR
5wk7o9BnqH5EGiL6bg8yiBk+WD4pU5t6JGqTuGdor60YY23XKKH8PS34v+P18qO3CtTnCJRNr36K
PIWdUbGuRVszkYIZPZnxP7WzYSI1WzXI8aJrRSbwVMkk+3lZA+FMalRSvRKdTgUjqkDfrBfdAGUS
pux+qsg1Rp0bTbmrYJm55pzuQawvrO4bFBbkVBJFktLth6g4wBU209t06PJrksapXscUYT7o+Uwk
nRLmnhBcJYK7rg0h0SHeb++ALY/qvkZ8hchtkJE9Izq1PgM6Z7xPbu3WLGS12ELltxmfQ1zDG627
DlnkUMoJ2Wmkau4aHfLvdpRj64PK0BBfV+pYEdeNdc412mKUXNTig7G1pH76Xgx+OziN3BEdGVJL
RByQsafeBFmISFYdUGQiIrAoePaG7T/IzaghqCSwmd5gX42IaVRcIATKieQ3YBVqCWVOyNpm6udH
nQula/ZS6DdkcsXqUOwmPI/khxV1WV55eMvIPaZoHBEDDwFxl4qeiJc2IwXyaqKvQPutVgqN0R6g
0WLwpXNuA2juqZOIOCOGfvxRVQp4ZkIgm9aRYpGYcwSf0lDENxIbC7oyAGwsM52mYZXYhlMGfjzt
x26oxFWHJKO4t1pU7nua32QCq/VofkN+bKq4DEMzgwXdod/1+WLJla+s/sU3c18nzYBa2Caswv42
RzT/3rFG/Qyo55NTzbqIzirFG+6i+CyUreSLVnuw2xisVki+3hWRRv5H2MjZa5/HHFPMWjHyW70m
YwZNYMtYiQRdu63V6UQhWpXn/dLHsXmrzVi1UKT05mfJnox2TVfHPUBRM7jtlTCXv3cW5foN7Vni
V8fWs7+jVPQQ7HTRI2hw7ZvEPv45SHsqEnIfG7NcFF6yZCVkl5JgpFxHbVpp25jUi48RS/03ZA/5
2+Xl9Ux9xKS6jn8XxZMMAmmxx0O6RBWvhgLYdVUkP+NfSgunbhWFeC2absT0ST4IURrk36VAE9dS
h715b3O82Bb4QCIE1lO4suZ/renHawgFG+yOsOWop1P0O14l88BqqwGiFRKNWv820gtBuWHIxg1h
PiUzT6rrv/s2KUiWRmMlY8NSGF9q2KMNaWUt/WkE8vifLkJtdMYxyH5efmhntiRY5WnT07DnILgs
Vxh6ExBKRrkA74LlkIqr3qdEf39cvsrpqo0xb345Gis2vL/FxiccfZR9A1eRzGajlrcEHtD9312+
yJne1/FVlo+atmkfKlwl3fx63hy+O9unp5VLrN3IYvtRFWZb+fMlWFU3ifuJJm772W2yzQthDy4O
qZU91hf7bzF8jp7cvAn7qyIhLB+cQcMFIUxtIdS6hZPcaQfwMy70/V15Z98re+k5vhqugh0sqp29
z3fJVtnmO2OLbWmT3Y1X1rZy5ZWBfTpwAEjoFGdmcCJf3WL3pzRaQymeXU2Bd3Frlh2TsGavmQLP
PG9ETJjeGKI2FZnFK41qpIMBNCUH2Uh1MBpD3oloSB/rIs/dy+92riMtnrSqIEXkTE05S1lWV2Mj
47AFCgc5cY7cyq/QdhSdyAkpm8R12g1YbABM1K+lVAEzNSJfWnnZZ2QzJl12W6enKaMaWdplabCP
ptKhmieBMMpukbAgvazr2SWWjQihEciGBvJsyzMJchvr5oM4AivZZoVkNPCHte4nNr3qsevqqdzI
pIGSzFXUFfKYQJmmfaLGWooD2cCdZpalVO4lOyCrxvKschOQVRG7ZVsS2Hn5yZ7gu2io0KWysJxS
SObksyjhZaTItXI94DqNYzytcRNrd5lXdx/VWPWPbKULz+lSlVQuXRuL31nNgIcyWOgvUjCIBgWX
Nmy1nnSJg6HE7XMAFZzoalKGYifDAqFvV37wPHgXYwGDqCootNOxtuzFfEVpsWwHm15GMrda1cae
XiwtbZ3SzOKXumuJXqZw9HuKp/BHQB2BLO1OTdfmszO/ggMrXRyV4w5UyMXgbwsoPD4UGeonvS3d
4GCLIjevpQ4pO3svJ7aT8cfQ5KS6h8U09Ns0L8qf9ZTFv1aex7xyLp4HZVHN0Dl50cxfEhK7BKpf
HGGwNqoGNicZZhvVG8SNr+rDdaSRnqBYpbyNs3B8JA9q+MaAwHujxNKDmXme20Mb2NKoGgm+bOOd
rXhijxhGvyPhVl4ZbfMUvPytLLfUnOZJg3Ijf/7XjCnDBBupS/NbWxJt29JL3bYijxkRi+94Y1Wv
PJx5LCyuR4Oc9pPCKkq7fHG9rsXQmBI75QjKPvcIcosroi+Gq5VXcGYwcOC1LKqnUBDN5Vl0Kv3U
jvwwccIwoaBDcgLiGsUnMnVTDtLko2SsBYkPosEplshdNm4Mmo3f/UkWK1P/6RO2Zj0QFT2FJrCy
VPdNZjKMNAAjJAp2+x/Jxda2TprxzZgM7RoRZvht5d7nR3j8iDn10t7+UiKgoVgsgngmcq3KqB+b
nS19JjU4B6Zq5amMOE+XQaLfGYK4BAg1ndtERCl4ltm7GmkAwOFGKX2clGS8AnZEGWXyzJVq6hn8
ACQlDvlzz4Be5LJPDUAd5ZpGJS6rrNrbcdqe7SKxJBM/0E/BlogQ8VtoRaZuOkQejwaOiT8iTiss
ZaJFlGhquX6Hoqqv0CFq4EomhKrM/Pns/qIzUv70k8p/0qfR/FX1Qh4I1wXxsLL8nKnXIrNm3uK1
UmNhnj7+csaoslVifxKnjnPkpxrBM93dmPtDw5Jjan/CUaqf67b33ypqtQjcK0m9s8cqH1Z+yZn3
DcUJiyybeHrxy9Jmrco1SR4q2IjBJugDPxU2q0a/oTWxJgE6szZZtK4o8SA0mNdc9fimVS0cMZcA
aaynSOzkwWqus0kkL4YZhy8KlJl2w27B37MatBvSZuqHRDP8m1oRxZWZVd0BRUF2H9uNTT5omR8k
KZquFA5e8Uq19HQOtmY2ArRV1gQmuMWGqwlQmzZAMJ1R6+Xv2lA3OAXl5iaPAGuZtRRgm+2Kgw1a
Zo0YfOaDZ0/E9sfSVNgiy+WwlT2tIp4+xeJSdSMTeRA2uxiRkI8cMDcfArwHiL2jqUFLaZb2ry7q
+m82oTLytkMoTV6nlNW3Um21gYtkAVBq0o3oaAWRtNrK/H86H8OE5Myl0SRjZ7qcj826m6aASdLR
Yiu5pYDhu0Kpxv/hbVD1ZPozDGXWHB0PG7vkeN52WI4sP+9e4tTEWEuX7WNgw/LY1OXAQdirG/Je
DXsF0nMG4sGqRkcU1gksbxaf42sLtOyJ1JOU6dmQ2wxgQDc1TFynwWL1BwFSBJSC4KMdXuPxIbGR
zJB0ppXfcCeIfUg0z1MZT2wKV2bpua+xmKUN+OVs78y5or+UuPkq4VGSSuYJZZJId1OcPS/5RGnF
jG0NqZ8a/dIrAz9PqjIPV5nySpZTPMyhn+bBK4lnJ9Sw/nfZO9oFvhoaJCwffEDHD0saUGDFARac
KWqnF+L7si0VQiLoLHqQl5/AmWmLsxB0y1nvaCtfU81fOw8xKhpQFa+mrQZoogLL4KphGN/lvVhr
nXyxRo8fNrAU66ug8NXpX0xbARF3HjmsxCsWCWmsOADTLUF/anQIFL+4x+rdQsEMCjxZUt7QzqmE
hzu0trX3OKqozeTpFLyWaI7JYCM95lEj0RqlvMkfuropdRj7oqm8Ns1ofJ/gGFBDYZtjYLlJZfPe
6hpy5Bq6Tj9QvSnvkCvq9wTv5ZsiKb9Vu5DfcNPJP4gGuabzmexIfI1JYbe7EExJNsnO1JQ660qT
lP4+j8xa3nlhoz3Vdk2afZvLyMKbkvFPATWyJzdSUgAKhDPbwGyLjo5lJxGRtRkK2/tUeryP+zix
B2UX0H5rN3OrVdvkWWpDAJEBdlO8z+KJsHC1odCLSu6NGHK1xLPkD788D1E14fX9OCAt66Z3TAP5
jwQR5Mh/HUosxY2g94uxcPiTqEwnex25z4hpVCSvmi/E2mH0tLfCJ8RaPINM0VN9lQX+GkpY2XFe
6dRBeZzegRqW7uqV3e+K2FCvYJP4uBWHemVOOyPCsdEW0U4E+qnLUMCOv5W4H9qprthJ2SNGOQMl
/62BBf5ximRBSXYwhVvj0cRPIXVXPa0slx5vu0+0VH2qZHvaof/XD6SxYZHV5dK+zajWrWw+z1T5
vkT0JjRrk9SIJcFSM7xUaqmgOyY++60p27FLGTLaKsTpwbSu9PehtJS7FC8V53VDe8jZAt4mnRj2
SuDh7Lv80WuniyNJFDrhEXDTUFIsX1Vc9LJKnhXUQw0KuoMNocKhxKf32fYFBqWy1I1mGwyy9jxC
NXodrTxUt5aSKb5jtfFgb+D+DAT4GmlIrjwJ1MTIF3n0GoQeTBhypbDlypgC7zSlg53iFZUkuYoB
NgNfMwdPeppab7h62Yb2FR58Uzg4TcfQsUJb+wjJ4MEWGcfRQzUK73dNME67820xPgCMKa+zMAh0
TnOa9Nk0SLFX9g5nBjItNISOnFjgfy0brzhSfBAuZe3ohMO6Za41HxRhFbdKfW8T0VGjdRVEK1uA
k4nYpAiMzoRtHa+EA/TxOPbqEMUyaBGnSqT04JlRfY3xju1LYa5tVU/3j1yA9uDck+QIyLS/uJZW
0kdhcnGsDEYUGadS+UGnQnkNvSAiDq9lA2n48OCBtfUvcU9C9oZaq3EXqJPyUanKH1G1c6ShNr0a
pTl+BqJunmgJTO+XB+ppJZryLvsiqhrz7h7V4vEvZdffmMSXFY4mIYHak1dOJFLbE7Sx05VyDO+U
CIyaa0824ZxRRsSj46lDTy+TbRt1PmCOk5NT0x83bRS2+UPaFdraWepkvJgc7zjfysosLGMdPf6R
GWOQt6fhYh71+OdAferPaKQYrOxU9d5NMgpNxxzE+Nsvouitm2QYRniz2eIAFrJ0x1fw4TmJmZR4
mhTy+g5yV6CO7luQiQdIlGzd7flQpttN94CIHQIRWzRzjkwt8H5Bjok7As4Sq9iqekLbyCLOttrb
Wj7pK8P0tGBtUnBEoser53UgkTm+Wd1sMrOPB1z3Xaofukih3aKV+s4KzI4qS2K5mFm6batA9Qpa
2gc25thtRe7C//RLkIDxgc419KXUs2H91JKM9SZo0+8WHdCNatT7QJWu/dBX9mo37JDvHMwx691y
IkqpTdZmiq+J+2hLMz8NdrXk8aAjpu1+/DQ8pqu8NuffoNb9fe8jpASKrIrvwtctb1P7qeIgFGH/
YMr0mXzQL72skJGCvuFxFpK4dZCRt5155lXtB/KdrdN99Fo5uK16o92FmVcCyyEHOyk14k48Cnr0
0QhNFXGyFble7RD1+Nu0rLDK1025szIoB7ncwConvfnGqqrm7fJHeTpTcaPUevESzIqzr8Xur3U+
ijBW1Tah81Jte6/QXrttk7fmLhnl8vnfL8XxloGmapCsjPnL++tSEGriqgkxXrR6T5s5EcOuaFgx
MSLmV5cvpc2T3vGr5OxFzWWuXHJnX2vmX9dqTGn0S+RyRDNMIGvLfsS45WUEdVdk5EKzdfPczmh5
gVHadJRyXGzZA/E8fJg9WaKQCoiQk81Sxq4qix9ykbSHKU8whvd5+a5qODZDi9dp+Yr+mAap9EDN
W3n0acA5SRQWV3rZ+buB1E26tG0mHzQxlgdSN73bcsyLNaXISXGO7J55eZs3TmjBl2dzZYS6SYUw
dWJzFJ8y8byZC1VJeiSHUc13iC87aZ8MdYuPmNJZeMXZGPZnnxR0wThNYPxlE1DqDsc+5WpoWp8Y
9MwwCnfodfmqUCzMomVvBkQ5Ikp8U5tC+335nZ1OvCxiikIBc/7+OOcfDw/N5ogfTF+u3C68V1pv
eChaIsltco3RoNrURiay3/+XiwItwCuMMmq5OyCEA1Ad2UrobfvmkSNc5tae37oNusSfpBZOr3pj
FSuy5dMdJG/L1OdOMTtd/NCLs1OYQzekfpYhg4jzK8IPlKuiYj+Ps5b9jxfruTPxDw4XEpzBcQbV
9HIAt6JVKjyokbRW6ddPPxemPlZmBhHVt+UZVdNBTPYJVE4j5FolLf49qgF55as8d998/oJ+mqBt
R3X8+BWTahHH9LGQoY+VdQul3v82qmXi4JwKDtjmDdeLU/2eYN7xcdTRZEJaGW5F1dU7cEzj98vv
/szUx++gqYctkg7fErbfkkHaAztLHYUw6u8iSuFf+8L7Ifs2e5TL1zotbc4y1L8uttiljZjtGWZ8
oL7tDdsgFNf4cHYUVHtAJnVGlTj8zhsGf2TBWEiT/cr15yG1mBDZd/EDNPooNjkpx49eS2LUp+BZ
nHKM0pfIKNmAwGlBXc4KU0xR/z7S6nwgxaUlCjoadr2KnzWQUvW17o1xZZd1ZrwxWyFv59Ayj7hF
AUmqOkLmtSBzYgVdiy8k44pUu9Xxdu4N43e12XRyqIQFcHzTpj4FatDZSB84ORIcZNXP6qhW/wU9
GshNlwGriHLG6zZP02yvg5oPN5rFzxp6uQ42tRYn/AeEZ27iTPYjirNpUm4vv5kzj+JrNUTxPzdX
lsqEoGViykxejG9QrWvglt6IuDQOl69y5klQyobIDGFc5V8WkytmoNHUQyJ5RgtK0tSFRMwlEapv
wdJ3+VLnboj9JAcffWbyL4+jVm7TbbWZS8ggsG90CHM+KJhserl8mTPnnll9TqdchwDJEjX/jr+W
eMMPi8zWIfUMZIS8QBVOI2hXkSUo1bA3JNfeiK7SoR6J8synAEd2F5BMrLfl8I0NcZ1tYWKRWiy1
RTmHglqjt7HhkpOoGuiosoKgoHJ7+Uefezao/RD7oDrWTlytBFIAZmtwbOUT4lir1u0b0DNrkVtn
XjYlUOrC2Aewhy2l5nmQq1YTUuiMFD8D8ibXW03SU3i25qSsfMmn9urZJQK3He8nZj+x7D1VBkSf
gAY60p2ek8J8nEkrJXvIUkilSa4A/5u0ybUyco9VjWDFOM8kx/N1+4GWouS2csfOuLKbpwHp18rh
/9yvw3/I9A5AQKMiulhplQLVAk62DNxn5bUbmm/ypzr54hfbeMW6Gz3ZFIcI5sF9EWl6vm2SrHtu
gPdljmC01I6Wymm9scyBHZKmMtw2VSkra8KLM+PCUtkazkEepAksTx65H1I5RDjhUMOoDq2Kb3fS
1hb507I9HSZyfCzmQwjcRFYdfzF6jmk1G9rKyeQKyH83wL4tptZVCQpEShuGrgmr6z7K6+A+B4cL
UNqegu/QcN8nRdJcBFbF2pbgzEadpEkVF/k8djh4H/8mSKgVclYdMFJu9k+F3uCxl8v4D8zmaaf3
Y3uFImYrRelnw1F7qw92se8Vas2XP8wvrfjx+khXS2dnYlLT5scslgrYn1kJorZ0hFXoVJolY6+F
dHjhDBERXirxbQNe/xcp8/Kms6LgLerGESV8/xFb6pPaQ+HBpj3nU5IPmDdCvQqarnMHTmzbRh9U
EkjjtdnkdMdMQxr2DTZepG26sRjcMG1to8h4lcQ9x9dNnVt3gFPtm0QbSEXCg7eXkt5aaf6cDlWk
IHwdXw+KctNiI9H3/kw6bkvqI3JDc9bQ75Ej6ZvL7+O0EkwwL75hFhFcCiq78+Nx0fhhZ8VdjZLA
s5NfRaOpzzlCr/+sotfv4TgCyYDsZv8UIgAdS9FFVZzMAGgFZcZL3kTQBL9qcAD3JbgoBLv1ABKR
cCTz/fIPPSm+oinCa8l2FiIVv3fxDvKkraVGLlCdm2mzqzzJu5WCVPvWZ7X2A9H6WtrOmWWPkA4D
vgbhWHSovzgPfy17JXqLMjK4oN4hsmZBIUUw7osG4GHr16iohJr+KvRofFQkf3gfQdqhGW6Fkmwh
OmpbiteacZWz4yE3nTXuuvKi+DOJvdTcYI+ix3H5AZ0uRvM6h6SMc6nMjmCx50/w1KFdoXqvSHLP
htcP7v2G+kZrGWvlrHOXIqaOIi+uJ4Q3i7mkM9jHo1JlLgFTtAWMaG+I6u42I8Talbs68+kxhWIa
ogXKaxDzV/LXWwjIFfQlmUaFmQP8RKyeW78mTfWvJVseYfvCtkb7rVXyP7NcTPJmqPfq8+ZKcPHj
C4PoSgAYyjAdlKrc+nVnu5mexRtbh1F/+c2dqgG5ls6F5o0v9AOx2DRaWYSiR5+v5cWZ5RRIsD+z
imDnOem0aTbxoHFyhmM92bvB9Ix+azIJTVdFIkDlSxJgyw27TsJmRWlLEGvpoDkitQLfgXJXqQef
REMA2n5bbm1fLT1XsnvvRyGAYm86pPQ2AQicFVbOYmfeHf1hmubojvEML21DRWmjmki9wokHI3gj
WLK90Vgabg0yCJ9Rk8huOkXR0+WHeWbaJCQIlSp7Vhpqy3AJy6emB2EIukOZe9uCOuRGi3p5bTem
8foXy9hMXJilchjNCCQ5Hh6D0vZxrdj4y8NRxbIwiicxTNj18aZMm5DO7AFYpkFNWmfezvG+oqwB
IlKwgcIXIlmHwZ7qVWHP6ZdJICEdcGUevdrJ5yIRcTESIlA5amDJlDWmIUEi4Ck5sItIwZ8Z9Oj6
A5JdZZIrNHPXKm05QagrkwRup2f6m6xOzB+BnMYPoVe3YCDbZKUUejqV6wjb6E7RniChbtl8tBKd
1lUh4y0iVeGHSALsESBV3FEAkd00iQj2l8fEmQ0Zo4vVjboX0h/TXKylzLlEEUlkl6Z5qW0hEAkg
4+go5EHoP7KJpiIe48raKpFeXhvJ0O+qmsDFbtD8Z/Ss4oY29KrWbZ4lj4cQPi6+D+ozgg7W8qtP
pUwBI6zC9YJEVWCNtMzfcRFE3z2+80+7T8dkZ3OK8rZxgddk2+Vt+0KhKs13TZX3T15cwhJKoU++
S1WjfSDSrnXXqidFdoYJybBCw+H3ypM83UbSZGNCZBNNmYX3eDzu+xJJnlzJEpi7jgiRrk7oLI3G
cFBpUG51bdQxLAbDTqlEf1/aZmO4nVxoH4CNxe7ybzkd64YmUHxQekaJRzHz+KcUgHXZaIOUrP3i
pynZyo3dar/7oWxWyoinUwoXQmHKmopsDAHr8YWkwAxTRhcXqnqPDPA4oqtKn+Ly7Zy7ynww0dFd
0UNdetGVJG7GOOQq0SCYPHIAzn4Q2itz8ulDY2pkyOEonGfkpatS7XLgG4KZIAxyiIzoDnfwLP3r
WjU+/vV+KBoIGlY8mrkTsXhqJYfjGSFPDmycZTdUB6nh9/UqnunMDbEToR3PBoEtujU/1r82CA0Z
XppSejht+9i+C4uh//QpP7tVDYamZ2i++0kTbXDbEk3cwpJLlLZzYaiysc4q2pwwEW8SP4TvHrfm
ysp++uM4LShsXDk9cBxcZoExSyuelyTYSvXyw4sTFTZarT1HVtz8uPy0z3QY53oHCy2NPYMvdPFh
ajAbmUFihk+IXlCpJiXeRIpaXyPxjLZ9hPpAZkMqHESlquuJoH5t68p/Y9uq/jNsAp7CbMyyEA3P
ornFO4kyagQ9jSFWO4QOujwNB6H68dqR9rQXQ5mIu52rrQampsUt+1I7MgeSOZapVfzNZunfhBb9
GADK6FV0OaIMAfo+brr2Q+ME6UK/6X5dfu6nb5hyPocn/sJvDvvuePhhUMbVyBKJq0GEu2DkLEgF
o4W1X6491TOr2EznIY6YHTdhskvfCoF9zLlpkzhWkBPrYxAySz0tTBrlhpyTDORuYBh/knwyww1V
K/1uHNkOOB5hVe1GJ4UWHqDc0f2YaisyVyaWc7+OZFI2egD2ONsvPf5T0kM/05IU5ZUFQ7ID0bZX
GzV+bXDZvwJnr64juZNDB9M0Ysok9PfQtp+tzMIoMnJ8IIBlImH08vuZn//xIksNkI9CnRXbIIEW
74cAiSSQmjh16qFNkLHp6UEA1f7XpWgWHWJ7odrIiRFp1fEoUIaokTmhZg5tKOlXkYT5Da3zifa+
Ia9U2k5uiEvRCLUAA+tcbzkIwJbqRYamyLF7cgw5aPp7zuj/XFuG6AvkC7gkEk/oIYvtbeZJYDV7
kOz4EIorxEwQuCvLdC+/nPmxHL0cSu5UpKhL8QWjJ118wGFiTgOI4txJrGz4Vsah9k2DJPtmarV8
QO0sNr6Qq6sByDrQuyn/97dGbXiOweQblvkRx28t9Do7zwQnKxQqc0XVzvaF1RL0kkMovnynJ0ch
3pc1S4jn1v/8CR9fClEZe/4aFImq5vC70k2mKkRNXQeGDR59NfzvzCChyYiq8EutBk7p+HI1iBm7
6DgZp5jFcYrYmSsIoT2UorfodU7CVeOo24Pc0xzNInIHjxvnJAv9g0IbeMPiGW6hbnfPlx+D8rW/
WLxyfhl9BFQDtKOWy5TVs/pYJaEjlAqIpehbGM6OXFYyWphM7W3HiAciKoZU8x/4AUTmjSjMfyYV
lTmCWTX9I/QRJu4Dw+9/To023tDLbvclABXVARykIt1PM9Y+vzBGeAM04icEQ/bUsEokKXJkX2mf
0WCIBgNLKRsvQjStvsH7gGyMqizxXoEyVq+BB47Z0f1eB+nc9ICTzaof02t2oh3ceGZiBzM4hUjZ
l8iFbnpyabZZo8ehG/Cs72vJ9iLwI11908KzgrCfBdZnGozdlSiGRCJNKZpg7aNtxazdieqe7pUV
bWpQ8z1y01YLHCQF0s/IDPsbO0Duhw8/1Biovk+Cd9ub0o9cNNm7b3oqCXzV+F9r1tqHH+XSj0IO
jQzvuhHkm1aNTZsFoZXuSeyVgC3ofQGAmq1SedvNJCK36BrAxMi0IDzH8gRnCdFNJB0mOQj3gw4h
aZ/6IpjIUSmA7Vl5AWuArDrZlWrV/pESZ8AN4lX7ryCEV9/IrUxaljRiIntoAp3ZSgG7jTQwHchd
apNRiG1rlIRZJdEEexTGJq9poOwX7WhFF9+7NE9VmOr1BEatiYZX1MOq7pqDXH2rsj7N3NZuyENB
AVyZmxw9fOniHaLhYSgjcKnaNuGh9GPRvk2EKb4CW6cxFRVlk+0SRomPLLEY8q1NYmN+PRWwpeCJ
Zik86pYVjggESvtuBy222zDKhOGSbUpDj5giYrSGrAD8xylaHVwxu+Xc2JySj2iqB75u6qDqxh+I
ztEUtC8b3zaIMULL1b61djrJm8bv2G5Sco7RPA99/kG1sx1ebLkt32IgYSgM0WMxQjiN3tIekBWn
Uer/4+y8luNWsjX9Kh19jx54c+J0X5RlGVYVTUmibhAURcGbhEsATz8fSj0zm0UFOX0udsSWY6GA
ROZa//oNzO6ISiqEmmV0p5xcYmjfWY9JAobogQOvMCQ2hjQ8PCx4n8JZ4EvnjKlIXMyN0HMP5Vh1
e4O7qc1bByNR4kNM2S9HJJZk84pRQmdPpwwEFqIzMf8SdzlgZNzP2lqwF3+8FbzfojgxqZnY/Scm
zXXx5o99XMUJ8KoXYMuvqg1njUeoxMef8h7engRbsC14d7CPpBF5uxPqpeNEejFltsgIe9s+TB6w
i2jmCE/FivGMdQAc8O603sAjOrdQvuhKE+JDXFonR0vjc98KYo+A5bxHI/VshtmV/OQi3x+DyBYo
X+mUPAuUU397jSaj1LFNaUg0gTRpHk3uxB78zb2IIpPBiDWc4Q9hE+MgisoA4Dcf36T3jwImHq08
kg7UmuAybz8fDtcIqcLEnFgt3WORp/1DXaveJ9/yfYGIvtblwKVLmQxE3z3xKtIzNYyzuSLTZSzH
lW96xEGrj1ZgrZzc+gKNah+7IzZXhNQO5GjORKAeq6z7BLx7V7Nj2EVKMaozRrY09Veno6aXbiN1
ZFu+Mfg/PFIuFnkx1jth+8PyP7212OEByLl4XnH+e1fTFWkKmVKKT1G3pbMujdT/VdbOZ1m37x8g
UhS6TNoQ5LAwD94+QNMbLKcm0YVM0CZZSTMwH6OoDj6BQf5w2ygHwUCYSEH4u+YB4FpPtlEJUlX5
XUL4SDWuSGybbPudT5rZP3wfXlXmyJAl8Zm9NoKsDGgMDpHkc8ulVEkiZ1j5JZTkj5/Ne5YUT4SJ
NcSVqVYCGXx721qrDus4IsHew3WF+KccCGs+qsnoLls/98tZIXj7caLBvXumxIP8KgxbFvPekvEU
Ly3aTWu0affJi/KHb0+vwqgWE1jgrUun/xdEow5FamKMj6lKldtLVJjuMtFwOvr42//hU0AdXUbJ
LlUpnJ23Xz7RRU3IJkixk2pEw3mtPKhpqn1yj/+wZpi3A8MDn9EgXbONrTaxOxlrkw+bn61lXJcr
UGYEa5XzWaf3HgGZlPjAvMwbJqrZNTWz9IuCY1PQTTidegrJf/kSj95wbiMrvNHJHji1rZbcBX4Q
4W6u24SDJdaj6OiWP761Fwbl2yKXKzHYVGFCeAhbrzb0sMTF2I9gzNi4hkXbwR/Vb2HSNj+gKkYw
01DG1zMpZO7u8PsyvmhSxOG2s6MhnWduYz74zGfOWlIQ5JcnaAZSvWg3Q+P04TLFtPQFxTYUUh2Q
d5d6Q1mvxlGqP5NG9gbWNgEoflxm2S/Xl5W+KIIiJFzZHO3zx9/z/cPFLA0uCoU8Ptfs6W+XUBPb
falBB5rj6Rsv6DJM3Adj/RsqSveTj3rfP00gr8kEE6kK7Mkr1oAFhIzCBwfowTAifVup+ujOyrgw
D67BuOwGQKKECy4t8Znd/B8+eYLnEbaAGjIGvvpkuxIDvixEBPW6bL7kMZEl5MjXK8MRxnc9TPqV
6Yvky8d3djpx3y4g3n+kGzxH8O13tD1STGpWEL6w7ljDE/WlZX3Ft8u6rf1o5PxMPpMcX9DlN584
SWjYbHiMzEe865FuQmuhpibyiSTRxEPmjoQda0g6jZUI3NbYDIERVKStGcp9qHuoA92kTB8cL28J
FmvS8BRJn6aiKBW8u1Js7R6dBmN1pBS6mPcVhrobJk3ipajz6j5kS2X4Z4XRE7lLHs6nZImcakTO
xEnmDK4ItVLamdEqcbosgyJJ9r2f2MqMWEeBLqotK9RWrpJpC9uEMbOg2zF/Kc5Q5zcxuc6EYIsa
K11RYVIYjcnwrVIqJ5zol3570wecjbOc3eozhdi7F4KJIK87Y0coNnQY05//ZeeuLMJFiSEkYWys
6z1YWYs8gSBkE2XC4uMV8m54BGRxKSiQ+vD2Xc9WA/RVrhp1LZi2k94mOjq5yYqrIoA0aG4ciIdI
Jhz94BcJvn8ff/a7o4PPnjI0eO1BTPnv7ddE5KXAGhkxSWFYsoV3IOb8A+N3Vfq/Xvr/Cl6L0+/F
V//rv/n1S1Fi6xyEzdUv/3UsX/OHpnp9bW6fy/+e/un//atv/+G/bqMXckCLX83133rzj/j5//78
xXPz/OYX9OZRM9y1r9Vw/1q3aXP5AK50+pv/v3/4t9fLT3kcytd//p20ibyZfloQFfnf//1Hm5//
/DseL3+54dPP//cfHp4z/t1D0Tbh33ZF9fr87l+9PtfN9APUfzC8oVanuoRFNdkHydfLn+jmP2CB
kHyNqoaciAnTyum+w3/+3XD/MfVBDF0nYoNBZfH3v9XTR/FHxj8YO9NwOpYxHZ/gRf/n2795Tv/v
uf0tb7NTEeVNzdVcrU2wX457ro4F7kHeuCYdE+1oB6OiwPlV6uEUWjimdBYZ1FYrlYOPypFXENVx
5TbGDDSHbUMpm/QGHWezt+uUzCrkWO7MTyp5i00ZKVlJg1Oa7zkhXql0ip+s52vO+HTBQJx0o8Cz
aBivyYtVGdK0NFVwivRRuTPwWmC3T9oVqBNAVZt9E71pPJpE1YZzrPiKtYBJ/Ul1fXXOcA2M5PBc
mGIceHzXL3QjirAxnTQ9KbFtHn06sues08SGGDOvmNUq8d+maMKvf1lZ/352b57V1ZbFx/KAIGzz
zaf/uTaiCqO+FoFeF6ewziP72Egnf7IyWz8MehGhTRid/ViWAX6nGB3PsEHVdJCjEbV26PhJtCJ3
xL3TG+kzfUiCfKmTyfCJDvj9cppiEODBTQbCjNKuyozMN+qhLfP01HhDTvoII53Qq2vid/VuEDeq
cLSNbHqCGboQq8ZPbtD00/9yME43iKkaw26Kjyna6KpJqKdcU/Jw8lMYVQf4QOGjicL20MLBuFWw
YdzamIJas1H0/hykq9rUwvAWXhrF22RAqfbJ5VztvS59F3OmafiDgRg92NURM8aOV1oEdZ0gSPJK
ocuUL6PZagfV6+tsFRJx/zy6CvmTntDnSeEZhLpb5bAPlCIPbpNcz8JF2w3NWf38Sb1/kcAQaNso
XqhcUJlMV/+XA9BSYivq28Y9ilItNnZfjAdX6vWTpnXRmnxyj3hZT78xRpPCNY6VbaEVySe36LJk
3zwx5JVgSmA901OjWHx7EWHcSHOs9fDUl1WwJsS5PGsYW28k6Y13da6xji2vce8CMpGJ5AstvP/r
DtNL9oDiNIQhUYMUHg75cUH6ZTApx22Mb0orhPWXtaa1U+qGuHUS9158qTl3DHfLOWZvNuZg/SM9
o8xnRuFQoHtae+PHYod6sRwXrZapBJgFefYl9wdepGF6UCp461mMw7jzlbGZBY3A9mz0iicfbxOg
YZnh/1PGA57Q0ANuqgKrDw9TnpePV9Z0aF/dNfZsD0UojTfN09WjyzqbNDXAwZMZSXtv5WpyE5p9
9y00dW2epUl3CItQW41DmYGqU2j95x8/xeSwqnFBQFH49qEh8RwNU8rohL2NsiUhMVlo4WDtWKXV
TSlJE4QNkSLUNJ2XMjH008cff6lZ3n59zM5gRDAPwgeOFfT284eObNxCBulJJdkUYmMY50tB58Nu
Z43yBRJk+XRZ1P2gageKyfyXVrkg4rlIPXdWQOq7K23CTwvfteSiwV+zmpVtrWHhTJr6bNAHHqPp
hz3+XXUhNgzYtAMDiGgdtBF/pBUt1Zzh887M6EMqesAeP462LvHQb1NXW9BdhwMeuz0XpTDjgD8O
rDuTUR/g0IQjT0K+ZKcd2gqXZ+rCvDlbHr9WNE++JENr7UKsxb6FaifO+Nz5W1uRwy68bOx2pTp3
EAjKpywq+fkf390/rS2U88Qt6TDT3mG9nVUbuays5KRwxLcEBarOqdQMnNhJY7vR/HH4katkB2bG
gExkwB3348+/aqfYNNmRpiTUCfDg/69QuEzPKEQsvz4GMiifBi+d3qhph4ratnwis8765DDXpj3m
7XIypi2QCggtEI5+VyVygy97C5Yuj9Q3vMToYKstKcPQbrRaR1qf2ws820ihVJ1u1hINuuiJSVeQ
xn4CwFx7AUzfnSMMT0b6OlAJb6o7/rIl+6InmpMWGeumMNg3bu2tylao884PQmNWWWp0m05RYjLJ
oN7nrKZZFHnMPgpnmcZ4s4xj3H1zo+ATevu7Ux2rExAu4BEqTx7P1QuXSbKnKXrUo0PI6Vrru2qL
01O4xAbdfsJUGUqqB8E3KMbok9VwrVWZbgkBSyjx+VQX28errU4jgtQtzMY8uoCy57LrcI5pcpLO
q5g3pdMxRjfrzjkZudHMIbmbM4zKEzlTaungtKOWC8Tx8qYPh+LGDZzms6HF+9eFJTMNpg0mI9Mb
8/aRCbX2Qsm466gasjm3jQFzSbTt90YLq31oRc3RGRMccXIW/GIYU/vHx6/LNTA63aDp3hgoArgM
Wom3F4AVd4LFUUQZWnjKV5LsBBrsmqh6PegJIWyitSO06DaoJk90EeNR0wV+bJCmDWzlFRB7P76g
6YFcvU1vrufqRG9dkRHMG5rHDDt7SHFbzYt/ffwRf1oUiLhYGdT/lHvXi8LFcaVyA1c/OtVA/rw7
Nu3KZzfe5JUf7dsgDfZx4ijMjIryqcdN/yaAXLRxujzZhKGStnPGK83PIo+IBfda75NF+/51mdLk
JjEIGrCJVvf2kQRg0KlppsUp6H19byZmU87CKNMw6eYVxnob7v8wc0A1tlmfGJ/sZ+83UODbya4B
JJdD8hrps5m+jinV7gkWJ+NqjHqbs5u66sHBtmHuNAZN28fP45oTjwMeIPhk1zdV/JRzV/tDmOiM
6902vrOiFH/sMMDlqSbLZuUWRb68bKP0Q+XcJznpNnWIl06F1ZyqvFWWTpmVT2OO7bpeOeoqqb1m
ZvYpd8wZi9sGt6E7ar9+B2S1AA0ev1y6loT0yMePv8WFg/rXlcu0FionBx+8LWZo17WoA6O6tNqh
PeLoXu69Shc7C1hqZdbmw4BX+KwMUDwR89Ew/s7G5AWL93OljZxSgQjKmUalubEjM17UkYJoFrM3
SD/SPsnBy27JbfsWJxVFQKcl43e1b4t1X1FtBIYrHt3QkK+Jpw2nSwVA3mixIfZ1vIdPo/70Ul/g
XGeLfgE9v/9OALz+FQZkt0kKn+o2ivob1a24QugaN/oglBstSfyVkJ29yCS5k1nneEdfYyBi4Xu2
aAbLXXYEImgsTC9bF1LkK9cbomfH7c0pTiJtTCbbyWRhH/MJsSpPrhOTSjGWmFwZzj5ulGrZWdCc
M0bo3mgddXOMV52PwCTvc+U5s0ZK+MDMlnY2Wju3gbawThh22wsnRFpI2Piv0FPyM/TaYhM0pZ7c
BuQnnHUm9rsYGvi+aePxhfm69hRlvrOBvylWnk+xlgtLjz5ZxdfvDY6dUFNpWpl6Qh++HkkQzJgP
sVapR5FbFGJ9S7MAbfkQmwSz42XVf1LEv+vm2bgnH2O6MPpDWGJvd4k6NvBds2PjyFHanCtZifVg
pl2GUrR3jOXHi1v7wzmFRyXTHcitbE3XvShO1L2ekzBwHKyOiioq6w6GgxHu3KzuXzKarLldu1Bf
DAXyJ00nskKn7vbU0WcXI63JLom7HzDtgzNT15PLbZVuBuxg1mOWpTfqEMK1+eSqr58Jhxu4GeNu
trQ/9KgjML+09Fo7iraUDEpapZpXVO57/GK4pNyze9QAldHsHLyPHpm5/vSmkpjhkfGrkbbcMoxR
F16W5DO7VtJHDLua8ycXOW3nf903povEwWGitcJO42rfPsjRHSHMIDA51gLGJvYVsXbInSRfmZMN
W5CW3oYhuf+YEkBxGBGjPOYQj7ICKwGri14xBOg+05ddUymmqgArSjR4k9kmt3C6sX+pJPnM0VSE
ph/r0bJ2da01Z9g87KBR4TzE1Gm7wS/6TarH49xR0uJ713TUvkrnrl01Nh6UpjX2cdHQlkhXvphh
+D+6bRf4ExieV/xa3kvyt6GLPNXAsaR2EOWYnqyYpGJZ9ru2rglmjMv0xqmzYgcf8L6sSuq90XY3
tOfNEbuyT5gG70A9bhmVHOCaOVXh19BVAN3OTzypHb1SWjszj2A2+SUbdBqqcL8cvXowAm7mJ6tn
qs+uVw8kYSi+EPyZmE311F+elIeoJ62UXD8GOC/80BnCgr12pBjpWr1U9FHexWNu7SqvdO4MfSw2
v5vA/8FVII+CNYbBMPYBV1CVh8lgoPSxdkS4S4RQzVSfdBw7XMa47JKBUfxQxeg/G3lvkkrI7+dt
U6//44sA0IYcAd8QqhHmbW9vBSEOrWOgcDiCPIS7ouD810bXfEkiUzs4BMjsIeMdRpkyL0EO+jzW
pvvJNVxambePg2uYxpbofShrrtmYjtTKhspMPfY0Hsayt1Xa7OnFDfJp3/SziCo/TRJ7lQ9jeDBD
oT30uSheC/K3R0ZcVvnkBwmwRC2r5pwYbb1ROlO/c0Rp7aypfWUeU2wqza7PWS6LTZlCn8G8MUij
Ffp7FeJ3E1Em4MYGDjbhtM4oP23zJ87Ju5UH4AZIijYRjj/eXm9vN6J+kQSt/PcekRYDrRTSqXU4
Ws7d4DjarsoVi5G0eI4ZXN1zqrt3yOssSJJUkkVgmetI1Yd9lesPQWSbhNopYlZ4Wc/k2xoXQW3K
16qWxqForG+V0YFq9KPctHXmnCKlrr9wMHZzOymc+W+ItO8N4wi7zR0WnSdjNu1IdOsxNE1ehX64
H9gyiNnRUxhvoz3OtAlNxfEYRFshnGtHBZMcOr1bCntUdl0Ti21bk6LgJY1FzI3Mv4ksAM/AzmQ5
aEWxKbwqubPMPmDha6ytxM5+Njhf3XPu4RrNo9rYTqRtCT8Uj4NXtr/GRujkqBUoAzs9uA05d9Ze
quOy2SvFF6dTlB/w/qH0hRN6QN4wq6bQp0KvLKxu4US5sY5DR9z6qduv6dlYKnRl7h0skmIDocC5
E14d7rJyWFVj4m/NwPmK2+ndUIXmGvu1ImEE00YvBa44+0vh3I0NZYpWultDFPG2cupobYEo91kc
rhL8BbeDjo9XNepEmfldvxvxsdnkEwwWt50MZ54YXon9Sw54VUfrLPepM7NU7oQh6k0fmcpXN5ev
+Zh4BznoTC+VwQ83le/q2Gtmz5CDvS09mbJqm6TDoVYLj+4UsJb5YzPxb6PhhsyMExS9bmGX4z5K
FA9SBTFLG2s6WTJhdPdZ3HACMY36ApdP7FK31nrSxxx+8/KXTDXN9yB11kOlJVufodeycmLM9fGT
C3ZV76W/zyoYuzrGbaC+hOtSyOW8wWGMeQyxXMUpCSJ1bVgJr5ywnP4ORLnFenZqHqNQLzYXzJi4
DW7D5aEZghvpU8n9iJPEvAWNcdZ5jQ1a23loNHhy4gar8jmMzF3D+Pu74Xe3aac5O55pM7es3J9z
wNl0ESSV+HFaL5i4B2vLHJrHcux7TDgsax9ZtbvFXIJ0rrIqZhPjBzIq6XXEbnIaBQIuysT7BMNU
cuOR9rK81YYE+zXTVbZlWuC5KlGvRnoECxss+AeObMUp98DSSSPoFlGfR4uOlLsVTgXlwumCZq07
hePMGq9TlkZWe7ci9+67zh33uSf6m0qaOOErPRbArGTS2QLIv6UZak84GlfRTB1EvWhRThBK2bbx
HLJbeEbqCrYwRPiea3brz/US59daRP0vRyobpTT9jZp47i60S39lCtvE6y/7opGyx1bqP2dBmtw3
veM84wz5za8DbenmZrYO8tQ5oXu18SXN5c1lVwx5zc4cQyvGKFxYlKN/7ZG08DI+j2zOBwGTalbX
3XejCnVcPQgaeyEKgGSVqeGIG5V3Ugm7ylg0nfEsUTqfKXubsznhq7+h/F6kLEISDMZNNhThMwGd
TBTiZJjzPRnWdI67Jp8XJppPAzUMVbD3fWGubdqgs0izfOkNwbDqs84n8kqtT7EMh9VgNsFRyZpg
0zl5eeiw29spE29nhrXhUMxceBLBDKOmYakZGQLGyhVfXVIVDn5ph4A2DttLFFs90vLh3tc9sZWq
XT6VoWAjbCAVQKFlXS9HaTOAMyxOmbqKxVMoDL7zBSm53L2J230a22obxmP24ouIJEGYHhDI05GE
Svq/W0Xr0hd4PtY3w6rlzyzoi9teidyjnRXKg96KYYv5sLWq+trYqA5MDs0cCbyAQb4cSfpa4ZuI
NGRQkskyupx3TYWdSJw2Z8fF5itPEfTOxxCc5rKVDb3enMvSy6MZzkz4hWQ1I8s4d+gAeli1WCl+
sTN2dZw/H6HB3I49p+yY+xinl0pjQTJPtVlbJHtD0cYtIazFOoEquEdux2oOBj5tGLTyi6m04Lj5
WEu+Z6Ev6rYhIbD3vmWNWb6Wjc8szilRgud5pz4Rx3yfS31YKzJb+THW7i4cmxscKs0VZHH3tjFc
Y4ORpHWDQYec6509U1NXzouobB4GXcYLr3KtpU4W4m0WZifblvGuaxvrDu8Ozq3W4cldEO46Jslq
TkXorHW2W5l1D7qKaTZ99ZKidHyNPGe87Ya0+A05xlNxBDPSXCshQrGIR7VOOwOAzwgUOQ8JTJh5
QWrPbPIY90Bg6aJNvHrdqYUy10UccLYp4TfXLQlIhNIvg0DuVEm2Xwbx5zFjTrtGazK85NR9C5CZ
wFnERCN6s9Ft6rMST6Pn1hPRovS1n6ZKhrsJsygAoFWHneFr+tyD6LfJ63jYQlXB3bNysnVHSuFs
gI11W0XKMhvxAq88MzlofWvM/DwRm5ZRyVp0qrKQmXwt7L6/hRbqbhNGUrhU0aOn+Cg86KTXbYuh
ZWPTO3+FoMW/T5W+2elOUxxxTwXig/Vl8Vbx1mds/2cwmvTYk5bBcHrQuu+andaPF6j0Uu4Ju4ju
hJFkryOxH4g8csyB6gRHW3ycFni7+DMX+5+DJrmcGbZwxCgOwjnilg4yYcLLbDw5fEkHRUGtkNck
9unVAXvpaE1bQ8i8mptzQxX44gpu5KYVlJoLHdXjxuMF/+q3fjJjauqRFjmdkGhPNjVzyw28Ojwg
WujLJRasMW85hCxOswJ9QGSU8hh307usU7RNnKP7dgLPck8Frbfw34ntLiANkjvVui4QeUwLaPCa
ud4D4RX2ri1L7NpxYzqrir3JE0moFfCSy3ghcmB/dLF7lwfFVBVPVakMbCxA017h6yehe9fjOjrl
cqr6U0lZQRNRVZzdosBhZd7Qx1VQEkZ+B4NBOsqpjkTNXz6RT8Af9VDBeANst72Pa34XTyqOPVhi
34I6YAV66FiI/BjNLQhOuI1izX7x9L45VF7Scrtqd9ykjVLvorpAV6SMtfhhmoKPS5nNArmO8hEf
jvYxIAT0iNm3vRLG2HdzVxvzTXEZ8eqK0+Jgb+hcj9bZg3kyE0Ay/Lx7pT3EPsI6ggP6e8STx4To
BozrOz5uFllO98CAqf6ptkr3rWFStkftnrkLWzCBdtV+dDYXlCdFGfUzr33lm0rVW8xUYdR3Bl5r
r0WlM4muyXnZxGZJP647sp2FXd0QAhjo0SZvdLxyrXFPDmf/xM5TNbPOtgC0yQi4FaNb4bJeqt8j
SaLOPM9CSTCLfq5xbroncPo0xNbZSW3vPBi9u2Ef7WbwiLl44iOpunLesoLZqM9sXafQWA52rCxY
6zWSLz8IFDxKtGpeFrqyyHz8Ww2nvLd8NdkwtxmWoq5IJ1Vs6yl0SrnXyHFYhUYnoV769m4swq0Z
I3LCkz365jrhM/wNKjeM3/vj4BTGXNeFuwh6yDwo6/HZDLthlkZD5yxj06heerfMe0wwbHxrm1yp
fpR1jAooTBv/kFvSyBdNj9yMted7m57ri2+LMHErSL1kPjkI1L7ldmkdyNEpf+VeacsV3pLhV0w9
zZiEBHU6AUA+8XfFn+ab24W1sk/k2AXLPtYzsXf6TPkeRh3yK9Q9wazvh3WKHfXcx6kC6+PgmLnG
dpBZu9Vd2R+krcUrPU7FbYy5mohq2qE4jtK7FMpkOOMcSJ7ZEUkySKLey0ipYjNDxWfp+8HNNNzn
S2KG645afp7acN+3CPPNL2nQGES3em1/7Oraa09+F4Q4woAhiGSNGZb6RRvSnJ9HhO0Z0hkVkGWM
0Vo6APGpoLnohsSfi85HKsc0yrkbVSO35pfh8+/6AfMkRL5BbfvHMjLa42VOfcFoheJnSybfBdpE
+lh96KmiM1/h/dazjldHRwkG2XP6a7GqRUTziqbYYBJJD2SEGkSkS+1RTlOpOKNLufzVGr+5u3Sa
eQeg5e4C/8JuZVb6BDQazSkZWRqVmmkHDk2mjzagVJZF4inCp+KF/VzOLq0cxzCf6E9dc5CVFAWY
Ln5Vi8ZXF9ImRHeeEz311CYDsbdeH9m/2kha7EbTXpbmU0OQB228M+yCFFC7TRap6KG75VlUfGmm
hjfIkGAu4aBAJYlc9jpzwD925kUOY5a2d/nq7YT9NQn2PpjI2U3JS1V6zZIaJXEWQOt3pp/WR8V0
mjOJCebK9gJeQ+SLvy+jKGt+oBKUl13S5K7JidswloNVIE1L3O2YjdpKTcroIEY8c2ZgFeCimhJO
CBrfPEQDOSP2QKwIuu7JpAh/tZ1rzFrRDxuOg5MUmTLvtCrfZKHn37A7OOdAVhQKqPMOBV9xRrkb
3CiJn26Vzov3aUhthb988EDEuX7LO+ugefSISY7NRrsvmrY589i5f1SbyRLzhmDZJCNBAoGe3WWm
TwIybofqtgyVlURJeJs1dXoQucL/BOnzBQnRpEUzXmODo6uJj9s9XYSrJcFPT3HH28EVU1psoIY/
cvJjMSH1I59BynRzHHdaYnndncCCjV2PYzo+3VHEkHx6sNKqz1qvAR06iX2TcaLTnaTdYtK83idl
dnN5tERp4GltJqpPbKNJby/rJvvhUHg/dLlRLCOZfVXSkMO4C4JsjkoiW5oaMduZmmgb+j9kuKMK
+JH0wbKAFnmIQxXtPhXCgxI1HLbsg6yPwI90/K/pGjLJDOSyguMEUC9IgLOdIYrZ5aZxwO8T1fAJ
BxdM3jcEqeekVTj9BqR82CJEPIdK9AOKs3WMxdgQsVGbwwIesj6Xnd7uZe07M3wVjbt2qKoXz/Td
e9QqKD3t6YaZeE+91g4I6zzFVdFEAwk5Spo4HQaD3ywVewyH2Yhz2IsV6eqNS7DVDBsvppdlJvof
mtMm4FoqZSLBw+lKuHGEf2U33phhqm5cxcFZze2T41jFVYCbRfT9AtAQkcTL4g+lLZYjuQpffhOn
HNvO5n6XGmdgrK9mOmTRLBFW8l2pE3dRNwZkmgvFKA3c/Gfa+/7pstwFxsF3KMBxU7283UmaeHPQ
EOOu6dPHZMKvVbvwg4WuCVufQdpiFwlAS4RU2I2MCBBO2AqxlYrhKbe/tyNN92aWM5ZAXGXdODPZ
RGMxS2F+2RNuvFZjvZojfFZXjZaUICB5dReZAwW8pchKwxQpZUwx0nZnC6O5CFGDwuJfCIodNQHm
IzttWum+nn3HW65D026Ex8vuZsKmuEFa+0DYtHvoakq+1QUlvLRIIB24SESogE6+UVrnaionL+0d
5xFgIWQ6mlJ4M3dukRjljFPS3xdkg99JmAjn8bIRVypfOvfDHVnPODyEPSynFjbA1lT6bqcyrD70
OnnbPfaJpkLYkChE98MiqWhpREI9qSqSR8SnyZMVDdUmIn68si3rADim3OdwoOYXpK80oGI1Wk42
Cmstu5VWWT0hlkKqANVvnlZtf39BthEoNDs7kzQ1fbaSwjI3jZ3XR/zI4EdN0NYFkIR+V3xNzbDf
2nVQ0IgNyrwq/WCpFBNEVHdFfZ/gm3FI4dXcdV4XrJmxdocWtsjadaaNtXSsZyzW0506HXwh0p5D
6MWIxtRY/mJ0owKLdNpMrXpzheiLsrHz2YxSSQXdY3l6UkVa3GTNEDKDMLwXZxzAbOCWdrnT/hgy
td1YQ3HQkIQsnBYBDHMLn6pIc1dKDZ+RBB4WnSWoyjsXJdCMsXp4sCImyGaPvc+8CQp9Xpuk6s6a
Bi9ci01qWICQGcGMWNH2p2ai/d+2Q8y3aftYvrSkO+7w3eNfXM55J+g4o5xxAgLw6Wet2U7Kc5gG
QIUX+YRgWc7EoA/uSrbwNeiRA3ihDveXtQR7WFsVngloUHT51mi9ap2DwW7avHRvXGGVG5I7440n
5LLMfXWvqV342CXl8xC14Z6ChqLMipO92ow3idnpP2rcS8/pxMNwS8fcqL6nr7wqC281uoOZRmbl
Y6J7/SN+lMnB8ygM7Nxw11bcmKT7dvqqMN2DQ1O99wpF/8l6ip46aLW7y4r/ZADxB0QcOhuG06g1
cKq5RsRFE7vFQFTmUThN+gh4/tMdo2JbS7wEO83Kt1WhumuZVdl9FHZfu65jDKqTMjmPvNx//c3g
FfC01qkt/dPHV/eeVcJwyFXRA0yUEnROb+H6tq9a6vhkPKqsV9Tk9rfkQjMwcW7CyAVvpF3bkqWw
UEvhe594YvyBZgTTUjUpaGwiUfBKePvpPpkQtnSEeeyCKA5no9eXT5cdGZRKXWpRIm7VUP0i8zSm
iyAI4YT8NHxN1LSA8ZFFq49vxvvBMKoFF9wJ6c4fWIpYI8uu9RX3WDrUY7OsZG6hTi2jiuPoOTHZ
vD/+wD/cALTQuA3g1jR58157uVBud+j0AuU4KJxdKZhiMusj1fup6YN6HMrCvMc6sFtzQnm3YaT1
NDtcHNLBptrake19+fiCLovx7aSKC2JqOI130YroV4NDPTKpCZpROY4mGJnjh94LRlLjSq18iXlO
/SvtOm8dGP+buTNZjhvJuvQToRqTw4EthohgkBRHDdQGpoHC4JgBx/T0/YWq/7YUU52y3LVZWuWi
lEIEAnC/fu853/G3K7mvO6VQ9rCR2/AjIGnkIjQ3dbR5XR83hkk24Tik12aTU/EWhf/e5YU/6UUX
f5iv/UaHcAGemsCm0NjgXXszdDLnwK4mCGR3BF6pZB+76WT0OX0jYPJxD+gS3fN0nzUl2UGuV89J
2jTGjSyJAtUtM98mAJwdIv+BmVBY1v1g4qNaMqmuf+4Xfl35D/98o63Ljfz1RvOR0WSaAUN+8DNv
9KGtq5o8p+y/k0pWN9IcncOcu+pYYGk40FAW13g5tysy4cXLug7EMmTLC5k1nIovBx16Sv5BbVv+
p1fy7wNrPhc7hgVa6MIkePNKYlLpPM7C7t2CNfpD28r0WEKPej9KINVFldkPECficlhXjvVecJaM
eXrSIybj1tKEp/uXQoiAXIKVHG/8pvFuxHNaNckf7t/f9bUAdS74OuLTkY2/1SJcxLVLZhT2nfo5
4fnZAys21b0UlPkhn2ymEckszhmqL01Rqnixdzqtl3neP3+Svy8awJjQ3GAhcllB30olqbnYdEwG
nj8HumY+798D0XOycjIioi8To3++3t81Nxf408WIiktTQtH8dc1c7B6LEtmGd06bgv4Ym2+MY5pj
25Uu4jxfXC9VMFwtQ0eo4qVV989X/41KEpYB10aOCecK1PCvly/6bd6rhldtTa3p3TJ5dLQ3z3+n
g4om9jSfmTCoG7928cuuqPOU6PsHkQek2TS18W1tu2cfou8DaqQ/3Znf/BIYZQU/wkXdi//71482
QOMX5jJ6d0WFavanQPCnzoyBcfcyOun4/p/vxW9+CdYcSO8/9wvkHb9eb6PwBWejxF3A3nkSDie8
2SrapxpsMLuHYzBX0m5SYVY5CzhNf9Ix/V0iRNsU6z6lxYUd8hbcbQyYpb3OF3fKEPoKh0p2aqDf
fevTbQytUsTWdpEQM+IlPM1vbu3Nfx6DXkelWrxTNszzH3xav3s4+EA0WS8IOBu//693xMGt2Dmd
593Rs/PeD2WbIeJzyuzQISiikeHJH67LPCEfeEHSzTjpXk1ENebkfqy21yXWlBdfFzNbvq37Re7w
r38w7hK3GlE1i8bbza1zndoAeevfuZa69LwHlxGWrpdv5WVIq6ClfvtZLP9cr9Z1ZzTxzx/gN/Yo
NlfcAAIOraQd+mbVn9bWDYpcizt/LrfHkeA7Wv2KkJ5NXbdimq7rrN4PlrOmkGrW6qg82rZ/eG5+
s8f76CxYQeDhklLwViOF46H1sEgX94HQZyTlDfO4dTrOxKXfV8a+f/JXIGH9QNuHYaS7HuziQXkK
dnObZ2VcDapPyOH7ojOriVfdFN9L9EZ3nkE7pU/3JSwU4Sh/+NS/2ZcwUVy0JbwuaGjePFqVWDhJ
driTxssaR8dKPmicjddu511OJZexnxb/s03/Kwvyc1vzz1tX8S9O5P+n9/iXP3V8bS/+3vHtX/X/
pUGZ+/+//scC/DeD8vWX/YvKx+nLG1cz/9F//cm+/A/WAxx4LMfE0+Cx+B9/suv9B3WQjRzq4pJH
mcUr8H/8yUL8h9ob2wEFCDGrAIb/rz/ZNf8DuhG1puswo0JO7f4bf/KbZ+liAgJKTpHLE4Uu7G3+
WZO7tZ6meT+02ZCTwwpa4NXqhMO01zXs64kQyneY4Io/YUHenAT/e93Lh5dYOyRu1l+XxwJPR7qk
JqoeL51DE93CYXB3WjNL5f0BEvlmL/x5qZ9YG14XznfWmyqBwGeiViZzO8zdIs+Voz8E0z4dbHio
kAeNf3eK/O/V8AcEHOPwbr0tGpeew005rfiX5ExZKi3C+2iHxD1H70O3LAsUyR4Todc+/eWxu/9v
vfxX9/JvviYVILs+5ye8lOLN8bVYLKeFdscv6RNTkY+e+UN79ZYU5W4lI1kBp39/PULYbbYR2PIY
tn/9BQe0DWBlGHbWBPHAiSyNUsbZsM8P3uDPwcGtKzKn//mal5XtLycFbu6FTsmYhQeWF+ftnjF6
E5qsRQyHWU3lEW1SAX7P+pNG8e1VPConE3QhOlX2Jvet3piKHxL6IJeD8Csv8bspP/Vl6f1hB377
BnCVC0aF47XrUaC9NbHk7mg0HPlXFP11Qwe/WouPZdcB4MGxa17984373cVw03MwpMPw96PMlNNP
Sz0MS2bKQd7L1/eZvcsD+JiXf77Qb+4dlmyXNjhCV85gb57CzikbyLf1ejACeYcxaDj2ebD+4dH7
7UVcmJkMEXjJ3p5xeaLpMY3Tekgd95vjqvU621P/D8vG724Zp1LuFqsi+s031b2Tp5WX+XwT8jjm
Y7fvj4UdtDfQsf/Ebr+8KX95qlGXXApEjsBg7/nft2FWnr2RDCcq2qYJE9w/vDJv/nK8a5ed5QJc
pdbit79sAH+RPy8cwjarrtUBu8+IeY90muHR8UpreiDwbyxO60QbJWr2tBQ46Nu5+0DvOV0f//m5
eLPPXD4GJchPqyHfEK3Vrx/DMFA876ulDpO5KMqqNu2hJhTAFqJiVX53kk3ufF5n6BP/7tH/eWWW
fRv8BjQ/Ij5/vbLYN6caQAoemClWx40R/2Er/S0aeLie//2XZNlgl7840/7GgmGo3jjIQdShzw35
3sjG4RvFp4br5+7H3a71o+p9/YeTxu/u7OWVhoLMuetv+TNpaZuFnIfq0BZW0yRaTtPHOVDdVeNN
6xCvma27sJ9b5/VfflnWXw+XPP1cfk+KiF/va2qbbaPMrgb/n01PhidpYudN80IIQn+E+4M40q7c
j/980TdvviPQuHDa5lDlQIKiYvn1ou5C+EETWPWh3yyGLpO/VLGzFM6fsHNvXv7/XocqC/k2bz6l
1q/XIYM+WMaRxFNTZ+mtULN739lSMNPY/gRefvv7gaCBFgbTw+Ve8oS+qYQY53nIfbR1lU/R9Ln4
g7PYJkWDz/qX5cVBrwODiW2G3wvtffBmSXa0axUM1tzjPOXMJsxtb85zrkxE/ni/67BUczeFzAyC
PpZtaTOYb3y0MSywVhMuFqxbooYMSkKGocZ72W1FEK5lFnxyJ+Ey7M7HvUASSChR2NOnGYBZXbK5
9raXLzg19blSLfx7hzTfV2t3RivWzlx86HAUywhGVn0ql0bCnVCDc9b7MIpb9N4GUAqUIShiC+YV
teEtH2UmBeO5zs4fGxXQnx+FQUDI5r6zykl8k5uQ36GqNw/YM7UTS4aLL4US2YQ8ySHdXREPMjBI
7gJUwWO2u1GHMJqwbFePpy5n3owDEhl0UtNke+IlTt8RCwB1l8wvtHJpvQcnqcumi8Yt29F6rUV7
cjKGuIljTQVQGitV68krutIKyUmTWJLwhCar369eJKyM288ZYXVPDS8oXtHA2L4yerU/5RU81XBr
rLoi8l0VG7Bluz+XLO1bQndJ4B7Tuu0ORpNNAO3hZnzKiKSpk9Qwq4deeh3aqd5yrjGRIVioSrGn
p3TyMifs/QXg89CP+GMz2mX6RCOqyULqnHaI50WOz6Qx8LoWTG3iYMNCEALUZZItlFeup5T/g+Za
MAXHytn7mvqkrq5kZuR23HvkwR0WYuO/p/gR75i1mfbB2QZnujKAot12hZE692rIlnt0M8scLRlT
4xtd7A1Z1ityBcDEQ9OcXF9b3/fCa4mNbJrqZd1s57NtFcsUQiteAAXyDEqUxE1OaD3eyC7u08xi
qr1WVX2rRE1W4iTnpQ/xlcykTzPVe5yVGgryv9bmBw7Dzkes5jfkMlI/vqSyaO0r2WZdeY+Wcr3u
3SowjgwwqfVssdYvFH2Wc2ytohwPqHGN8VRlbr9E2wLumO45YWv26ixDsjmaaX5t0DY41iDM96sM
Um7oTHsuklZ5VR8PbW+YiVEIG11H3etvjpGSTbPQRGzI7Jrt686zc3noLK0IldPafODjlFCWzVHj
7E01TbRl7C0ZSW8PAB33DBOjbOnoiqzSW+52SN9NBFBk+0yuFXmCdibXMXFTwFU3Kt0mkvkKUtwS
YzXMI74SOca1JcY2yS6AxIOD+Cm9kmi+QElb+5g9GLpNSSKiFXHmTmxloqhSr9N1CNoobfUFdZaL
6r2VBgIWVDOazTm1gOOFF9mkiPaWVnginWBhSXFyuR1RQEOMzpcdTqjB7BN37DT2yL3Q1KWcIVwH
K6g7MmRFY99lkDLNKfs6DPMi4rqvhHuA+GHbUV85S36sV4jfz4HbaiSUnZr8xIWsacbm5FtLnA9D
bYZ5JZdPGE8l0Hwn1x8tFKHiPbNy+aEoMHsclKO270YwCTvcXXNyr0boMyNG37UdQ1CH43ntpRBR
OYJiSOs1na4ys2LA3kpv+Fixvql4BobwvUhF48SbqEDzqUJ5mpULhWoke+2CndcdUyO/2vePLpX/
TdObw5aIxs59crlQfYYU/Zl7WMy6hc7u9dVx2DYjT8Tcbij/PMPNDkGX6x/LvBoW6dEYcVJbIAAX
Y7W/dn3DH3NtLT50Vg2/3G8bHoFudIwplnLKv8xB3j7C9wQIbhFviO2uBaFzrbwL7KGtZbGhrfXg
OU8d5s8jQvhZXGVpYMzIUYuas/K+s0Z5VjoQadphKz+PFcip2l+tNKFXhiKV4bNZRcr2mqsJjCeP
2lj3TJh3FDGZ0rMd2yVA8MhaW9wEZF2ldmLnbnrvuWP1bVZrfjttkj/WE0hloN5VeDiRXk8Ou9Qk
XrXpGfIGkyBPPgi9IEiMHs9dWNE6mBN+C0Leiq0p8sgfZsdDeqO9IsFktIrQYh/wTlYfKHFEe2nx
bMDYfjYtHqzY7bT15FWl/Xmb+5daGtZTl43z2ZsuXqsSzX4k9GQAnAloEc5T8bV2ne+cEZaokKl5
V2PvCxuMH0dnr1QetlQWCT7aR8b8ZRe3lZnrmJKFme6luRI1FZmNoeQwyx3Fkn87UiLA3N5WjDlb
MXfHoB71xQY/n1M0bzeaMowFoU20CL40Bp4yUQdJU9ff8atgCWpRSfJTfxd63J8WW/2wfXnITfBS
hf9U9bplQmZ+wj8RY7b8NNXliRHuo8haePP9OF4yR8pbB11DiBjkvetXONHRH7KmQd7Oh+16U45x
agteqY3dLZLCABGyTGf3YsXylDwy7oc2O9fDzTDL4QPCnDx2VX2PCShLUC+loRoHfCRzwVhUoMNA
pQ7sLmvGc7nx++gmOxjdvl1ZqBfu8lrONyDr9zEZcxa8aCyHZohNwbve+G3/6vRW990ba70mpT+0
zwMkn3MtNz8ca051CGmr7Th68DAXTM7fxr21d747zxgg7d5+2ot0eiTtnfq1CLbnwoJswWNNo6vk
ixyxbZlHK2jKO7fHMeWO1udApfKGSdN8t/LmZBF9leJT1mUo+iyGDXe9n2YGddRSF9EyTe733qtp
jAC/Sc3nAcsZ4AJXIRBe5u1LKpyrdBOPngZ2oDDFQFUZSX+2nybfbCM1rvYjiBx480W69Vfe7MhH
sg8c1IajFzNQ2xJzzCk7CjPeV3YjLM8tyCTLKqyEIdzwNaWELSOa06Te+Oqi/N3nwUyEcnBMNfzL
iJG/2Z+d0TFvUB0DCmWQUZ96OdpZ2C7jPYNxO5bb1L9DreZ8LVF3LR+melucBFzAkCWpbqsy6kzc
bbs9rudt3V8J0dJJuxjTbcrJH2l7LT7OmVl8R20sXsfZn+K+VRQUOm8/rMxNHlafNsjlFeFxK00s
5XMG4Y6mu4PQ3Zz1VbC45g8/Kz6vQeM82LvTgIvYTpRFVWIZlvHDULW+aYO0jzZlfcr9fviImXyO
AD6erZ4RSqjwW7A8ZfvwblHNVdkHfoT2vX/op6XYYUqRM7BkQX1Cm/FjXhlf9VuKnQxxcqImuSdI
+cYYARa2HRydaGoCt4sVFpDEcZ3lWCBtiUz0Gq/QDPx7v9uN0DJ7knkXq3n0iuUUmPudbxB/HuIA
kOdetAOC7NTzXsd8a9g+4SBhYYSd8gV+YDVHDrF2CdWoGXoDIa+bNwfJsphMnm3nsKTM0Fy7sGHH
11WypYMoYh8SzhXgFMIygFh053SveWWtDsK0dmhDai+IlU4FKvPRtFHvp14U5OuHVHvqqWtHrEwZ
kR/n3kTjGqQm2uwlbV4cpa3nCe3GjV9uFKlq9e5LjUkOLHnxiFhvHtkh/BTL1GTN6lLV3hX7WGJu
mHioan9RNy57WSiHTp87YHTHwXGX2Nu1DtfNYUkRE68ccAhxMoz0WhlYD8lG3iK+c35Yd6BDRTWO
1CnTBR4vCakZGgJQda2bM4CE8Y7ib4hEXY9R2gmPH66GSUlRbYzRpitxXyJ5/uB24+qEjirgIqck
LR6hlq8vaA/xAm/z1iV1xUYOPtrO7uji7kE0OxsBtUE5I763241Vg9ruvPArHfLAyo2I4q/jPdrk
YZppyoZDUzkUyLsNf154RronEiEq548FtUApKMRP+FnFt9pq5+K6rlNcTY7HNnqLVWSasnDu5+XG
qQlBiEsIJlQqVuMktH37MfH7lroD1vCcFK1hPbu50Rxrn4KWc1eekYDhFvuC4cLc68Ne9LjgcJvZ
W8fCBlGT76BLr5zuNKs+NWvtNebVwhD0ojZXPAr+kD97iGH1Q2+6HUAo47XrTKhKW28lzhiY0aiF
cXCctuZjZNP7gNrmtW8DXR97nBePF6ht0hajebe45Yt2LDcekKgWWMEQ4OcWmzPlWCQznyjepfA4
ZA5+tx4vMlyNfJ8NOcw0hRa5IcH6siuNTBI5SHNcl00dVjbZKkJt24Sz3+EP7jm3NoVh4Lu8LLQe
jY48s+RVk1u3zV5+zAzEfHmGHL9xysSj6DlXeSdvpdlnN7PR6Cc8W35zdHf4vXVV56csRQ86q6Eh
Pc3rigiRYDHe4yDvbgrtqoSXx77Ha+x7iddhPjkQPILcltnzTeGO3juxWl1siOE0G5R0e5mZe6SL
LLvnJNXB7xrGkLZMfzJWfpbQXKryrqyNj0NHPpgjN+tbb9XbB+GonNOIzalIoG4Oa7zK1w7rk4zp
/3QH7sAHZgxmHzsZqJ2wYbLRHvZA1W64QCFwwqwCGJbwLjRXlITy6Ay9C5BatDAgy/xmKP1vBB0G
V5Md3LrNVtvhWs1kVTdtMZ9kYXxsNhT+hWXM7/zUByBfj00yonlFprt+9da+vussUd8xvF6/82R9
oMOGMWGziNiRqLJu5iXwztiOoV3k8yNTkSu5FEYRbW3GvdXZAgK7yTbyPdoXhquXfdNcj1blYwjL
LWt/SCVtJeh4O6gaFF8cs7UXYVVpgWLX9keKh4IcHA1ge0DYu4YEm2VdUg5ptRwDcref/doLoAVu
c/auylKwlpeK/jM7Y85FcQ6QvoQcxqgpMCTpnZWV3a1mk175g9d/WrrezKNynZr3wDtMbivpbREU
wfSJRJsZt6OXoj6VtfSSzirWm9wROkGeb7y3ms1cQ5TufkEOXj3EizY/XZTvT1XrDWu0VPOXbcQD
pin3M5XuuPTaEnUp5vWiwXoNxHDpDj5SqGJOe0pz6HT8MHLtL5ZH9h+vNp9xtS+vxVwUJ7wYH8cL
TTjyjdQomaXNbKRKImltqDleu2C4eFRztY23Q71263tzGKrvucAgTP+3eckkFuIpCzC+OLhfEFXl
/le5bmlC7PLAX7NPpjVBgRHbIZtN5Aqyqc271GFNjv2iffXKrAg7KzNuPWn49RkbnPHQV5czA0r5
7cUXNglaGUXEO+Jl0vlIP62pk3rZxPsiN0aOE1R3n00/c+OSoNdXe8S22Kf+9mERs/nkWJ0MNY2i
JUEYEJDN26K+QovfzkfTsLBe7mXj3w1b2eQhoe3Xae7o9JDnO4xV2diyCbWPnq0rdyPuGgPbdLDn
kuKT24FofZw2jMor4U2YT/j1o7ow/WuktjY8eyjvdqzmGaztpr3pg/YzSn20O955HKX30c2VROSt
e29mxfb1kOBDJjdIZGvTxPMOiEBiT8kOPCDVAgu3rm9tT+EJA9DUqGiAa/FFO1SUUdEN7X26+d7K
NMi2TIonyyrJhd62OV6s3fxWjCzqMdJQD2nvQvsED5eun8vArChCO9PWWG7NBUwG6u0sYfXA4C17
f3xc1hJymI3rookkaWh1BDHW+mH4Zj1x+yf80GKUvReC7s0z/JeViTVnncuR+o76K+57tz3SSlAd
W0HpmUklZfeDwDoAn+lcV12U0We6RU3s35TbxvG3LCWruo/l+z5wdmXFaHGsewPLyxqKQMPsW3py
mCNquXW6CdZsHU4Nh6M9osfLadAuOZzk6ew+z5XiiIK+f3eiARl5H2+u3j/RqJmneFzGCQ+No5sY
M+U6H6SCOcCfE9ldzwa+H9sV4Q8nmTWnch8CGZblsueMPFDl01aSFVNE7AU6cmErw+iZeodVxd2y
5gq/GZQYSPmppnq0xE2LODmg/yT1Q8ZWZdCAWTnguSy1a9hIWSlq0Eoa1321yTKRw9R14UC87HNV
jd4aeqtBh0quVfB1voCZQu0WHDxo+c10sp2qEHHQet2dWRKAhT+iZEXynKCtw76gSxErJJQ5JdZc
f8Y71rOArnM9k2yuxQ+ny8SnPnAzrKEdiWWJVYlZ4ktutYgcx9xuXbygFshVp4eaKPc6UpbOvvI3
ej+IC6HUTOcxexH25P8YnXXHY10364G8dQI2SuA623ELVM7BbyOiHcIhg0DcPnbfJa230KvFQDQ5
0QjmpzhguXY+gQvBLNl5hilOXk+WU1gg78Wsbbr0G5Sptxsx9dZ0aX7R1Ui7PZsTOlrzXbZtqx8Z
frDW+PEMw497mPf0qUW9YlejKuK1bzA+H+HKBv1Vo3uSk1xqxYdceYVzhS6r2sNszpujQB2ICX7t
wcdaraHkvRSlM0QGTS3Sl6aWWRQGa94EWnCEgVeOt30mK0u85zsHT4W/gbfqiYz3SDgPhuFM4h1f
C0Eqceer7JR73S+1AvekJveT2eec6pEO2l9MAX46rqQ3Y7LBv/RkrTiDw9YIMrytOpfT3SAA10UW
q/zTaPWkp40Mv7NvAEUycARI6JfbflYc8W1P6iwsmn3L6QMWg0c7fg3EDVhAy4lKMweIi1Gtaijy
LafojnnbFbda1OY7DL2le7V3E3yIH5SpxuhHJnyDcY+8dJVWf58pDzzOdYCNoWbTRG65tIk5YwOr
wlkwP5xOheK+ehHsmtbITkShVQiKZ8gYW7Qo9Ib3PrsxKin67RynO8WZ3SZFqIqri0Qu2YJd4VvS
PnKPxqG4jxvTgQPdDaaDG7Ed6/ojTklMt63FAf2YqX6WkQ7WKo2ZFY5W5NHQI8auMv05VqrXlNys
1ljsJ8yuuOGrQp5HVIdWxP3KLj3wHVnzdY00uE/SvsrWT3PXW/uVPSmyBReCeekSrpLWtG0sZZ7Q
v51hlQxpNwSx687eMXcWp/04ueVCAYIauuD5JzkWS7DZ5i+DWPIdQw/m0KTvrK79wkainWuore33
2cr6krZKwUFtWwymLfSCUS44Y8b5fu0oa5G0jT74xkE52UeaB0P6Tmm/ptptt2BNGsfscQhz8CEy
WTHAp08wZ/2rckd85CSQNiLpyIYMXoCeMEFVvTVSYBGZl8eKb5SfvabUH8uS/kiEJdKFy82+WMSG
UU4AMS5JLue5Tl1QMfJy3Lrb8wtq0M9Sf6J5JdxnR3RY+RTYlNdpFuZjh72oDedigz2TVun60QYQ
7V5jFTCLY2qtTXDjlnRuWNVyeTaEs8qkmGc5R+MM1vJeqzZ7pOGLrynM15FYP7NLCQEVmZ8FPFPA
wpMsbwMb9ShamU8p0vnsxhWzq+9dmgrq6MnUAA5iuAR5dI23fYGaASyZR8n06JkhDUjcrJQ/ykWT
2BLS3Ajgq/jsFyFmJc8lJLYqzDNY6B4OkCdVz/6vqLEXy2MMbk4lQJ3WaXxc6ZlDHGeVZmt96qbG
nQ7pWnfNCZfG+oO6u3DZZFIdPBQkDa2fiybr0iTrLHONEXQ0baKgJDjMxHB6ghuryQP+bkPQ3ah0
NidIaGIaIyvsxYqNxZeMKwbn+RMpX2AEULdjxQaaPAwY4Pouf0VYBPMS1fb4BKLxEue5Setpd4E7
hbKFFbJn2HSPhLjiHJ1EJsejvddyinoJyTy2WmzC4Q7soLjylknFaQPX5Hq09t0NR3N37mu3c58q
z5Uqssxafw8y1EvXOyOzItzK3rjvnHlhA4Y7++RyGv4i7Lwtb7d8z344JvSuEHh8Zzymvu89Go2y
+M+mMQheNgeSNyGNzfK0BXbvnTvf63dS0GWXneaNQ+SNNnJXHSqCg4Mj0YC6ZV+p9qVMBuwu4o40
3OppzeRsHUZnMzHm2yh5CbkuPnOahkoSkGXznSYZR/B9yHf/SMoOae6ppa3mXZqTrRzNPGlzJKrd
JRmg2YUbjTzdd/uYDu8oxHA4gkIZmmNPojDeA3PzlhvdlWzxiITES+FcwtGYeuk+sXAamqHPWZZ3
si/Tb9Qu+rqGddUB7aiy7ewPQz4f1szNn7I+YGsOGpMC0phq2uO94bZsB5SnSdNn6n1P8Fp+hMs2
UKVo06DtS34d7RyL5rNC1Pa9y9ZxIyqLIK0INbwo2tj1UqO5Zk1V9juOxYxDTHq1Ey+65RyAUdY/
zCwgacefAlHxWO6Ncxhsc65jMI21daW2sqoOQkOHjTxsll0W8sfr+QQnkI/qdZncxY3TlFT95TTL
FWk1XrRobYnnOsii6NunRlvVkgxAqBh8bKmjcb8txMj3dpN9qhviuhhmMp0OAx7V+RrVO+dsSQvC
BcAkVMW5XJNYjnm//Byse2fFA4ikz3WtKV5Mck7yBJqNyfMHvrWueOnSYnmXYdClCMbSaV5PKKNx
4BPn9Sp2U3QRMbZ2GafmoKdbNelVhlijezMxc1mfp41haeyYzvrVrffymgmeYng2KvO6BgrBK7+s
/QuGVskJeqZxTV245O8t7IvNuyBnYA22S21HfhLGNikPrZdYtA5lHBjjfiqmymOGn7aC2Nx+D4xE
17XMbga+COW1Q+p4SDU8EJwg8i4/96tw6uPepk0JKwTf/XGFNgDzardo+y9mxxF6ZE9EzgsE4bO9
1Ix+GXrQZ6fdQyOF2aaB0F5X+/uWPADzHJSuv5zdlBPo1e5LysMMq9iQYJXVfjL6uI/Ol8E3ak/i
xyPXa2n3rabEVmyOMImSfCLUIxHuMlqEexbmaSHJ/NUcbWSMOTrOnTopL7HUdx0RH9Bt2tMiMkrk
odvWm5QDNCXKpvnFZqgV7YkEDJdeqqDKPrQMbUfe1J4KPG3cTSVVFQRGxCJnfkr79ML6V82enWtm
3F+3IFtVgpuypaM1TpcCjDZMnUDk96zbgs2xOyBdBYU0sPc+2h4BchB1KN1iY+sbD0sqQa9hEbCY
s/t3znJfzR1PJD7U3noZKd2eBxxPj45JwNzJ24WvopFYBYMdaxdtPJWqnh4HKhwGZmltvO6b17gn
PIjiqmp6+wNFiRJxxbZexzB80/dua28q5l5fTqS7YnG4cMN1NDmpuyW+srf0pNcZG3lF3kF9RZu+
pVvoE8IxnhTP20fJ2H0Ly5EuUoKaA2bPZFYYnOvKytVTgQGD2b5HNDSMCk/swwEAlai+YD1JpwdB
fsJNWnAUudF4ZbIIJoDgQGfYxXqh3YnPjVqtKZ6U06dXfecyQ+gXM5gPNvA470mUQ3CnbTEvSWW7
4yMMng3PfEfaKn2wDjgJg8bOYWTtLc/KMrflmJuTEOfBcP30ZCALDHAxLHxEypsNQJ8D4OOAg9bB
IWftS3enehz5hz3jKP9uruptjQFjYpBlQuKQ9ZpCO0u0sVr0XDfht3i8G0DIVTrIo9Tp2H/uekXc
SlQ3tCQgl9DR+YQWYPy85rPUEfeRSX0p24v5XffyVqWl+w12dPm88+uRh6M223BvhMc7mwBFk++2
KsN7HnhbS0uXUhqVjEhrfSyAuDtXreKIr2MtaAElzraAd2aoLL/2vqtKBqWwmiCV1JA0RFW2XzKD
NItTg9QnIK650+VxZiftz3Zl0Bffe/SQ5z3LXfNzauWjdWPkQouNll0K1d7t4L19kLtNl/gGZfG6
MpUE0vxB5jWVSBgs2TpVYenPoxstsuYAZtlFvVzn+1YH4QyaTR9ggUEUJMzZns+r4pyXSL3ny8lj
T5trFDau/ZriegackTuqCwXkzfJqnOjHRXBmym9OtTAZxUAu0Civ3uBdLxRr35VYqiEuepiWYYUB
Vz7ovdjFEzyypQo37wIi+t/Mncdy5MiWpp8I1yAcDmAbWjDICIqk2MCYCtKh3CGfvr/our1os+6x
md1YbaosszJJBuB+zi/hBYo/A9oIDz6CRexEnp/7x3SW9xuGExCmI5eoPSBP6Zs9aFZHyTYjulxn
vj+eOloo++fRHaZPuL+03BInRfe5HoYWDN9OxV9dFJb1yCtVvulpsN9SX45fgcn8q2H5YqwlIeUn
KiZijkYvIHFj9H11GzCS3mND2xGCgNCBdBPQHzMTlAJ3tspcZ/oru/weGFjbgT7mie9SXT5BiF9y
FnZ+Y13ijYTaEF+MYQAONXFy6gGsk8EJnQ2BAbzM6oNOE/7Vgr1Ec92FHmQUseEpXETX9va6IAo4
2zr8wOXDHFh5uCNlzuku6CJT8lJ8j7gujPWAo96UYctGCa2Tdat6zfnXFgvR0G6f99j2fEEPILA/
RVyeqzeaAHOzDkd0SGtpuV7FTB1wDNPdkwQHO0kKFlqfNKRVlrZT9IBcWzqbpCAZ+MDQHH+ANGim
goI8t61ESfhb+rjTNEdLzW5Mf8qWqC6N0R0917emdJAaM0w67coi+rEjvHH02/lQRr27nHVaF+Ye
GcI4YcmuhiWdB4LGZ5eqJWj6YHTPSxkLIPuxqc8JGLva2GIQz5GF126tRFSd+fTzaG2lCfd2QSjU
76zQRITVDjPtamqrhbb5LCJaJACuttZVBj64zoZ73+dStoqvmmkODIsKc3XOhcPcW7lZjAa/5/8+
piTi+Xurgs1cl27fPEljL3IdIDwM+eOL0tk4OZla5F4WbUDxbAihj1m6fRiJU283dlimv8JAT4px
ui/eAz0z5XeljmnSzqE115R5uxdyg6xf9KO1b4giSPqKRVH+dQQymZ1pQ5C6caIKnSF0nh9xfUXu
E9pbgGi+LELhybMpVkgCdIaR2JLXaWAC3FRVPX714BHuOmRyejbNWPqrOgjbBGTdo7HSh28lC4iF
5zoklXw0kJc/eIwRxIz5WLMIJlObrFq4WTJxVAeLJ8bEXiMVMBFHuxlZsWVdXb3ITCBXZXgfaUrU
gqtW2sNHzPZfE1SCOuJOmOqnlJC9CWFYwQPmUo2wy6SYf+FX9W+BV3ifrV/C1+RWzPBDpbl+Kpap
Edskqb6BNINjMfbT/D6kof89SpH8CQBBq5VfG/EQ9zbZ4k1Zus/2FJTpU9W0Fthhz8u1yUHcfmE6
LLxNR4gAK2ei5C+fFEnr2kWecVaFgwzqIPJY/g2JJqVqmxDOHbbdBvXTMtSMYbObXeSUgdRrjoaI
BdJy4lOfUTzwJbXXgabHOYa8pCkwVeX0dcZrVcR6pFOTGK1bu1h28DSRVcbv0XyNq9iP8XcqsuDc
B5iTYNk4hSYetMFlx7sqiARmjqe8NCx8YSNNIV9ohZyYIaNbTPbX5RUeVpyAeIWRx5hmh6ArtI5d
7Uo+Y50Bz6hEgCcR4mIfctbvYd0ooK2LT2gNZoIqi2gMDdyHNKfBZTdHqXutlWP/jZzCRByoc84n
lej6gj2PII0E7/pfXxXFG8GnHO+EaOnfXGc9cgoL78LKiHFctsZfnAq9gcm7V3LvBGJP7Sfe706U
efuw3CHov1mW29mvNmyzYqtUWnRrI+qpWJcqyn7CjyoFed4Ti14nTMCroBxQXaXRNF/uGI3ZqH7M
Ly2qpxx9qV1nb24vU6YDnfrLPmjSxP2FvGDotxkA3fLOnzgTE21PrDlxHQB7woyQ7L2MFbqcug4V
ghViQnakOob+xipLQz+vUXoWB74PwMDBb0IyC6NgAvrXZAOelJ+wapBy2bUeiVQR/6y0iHNiULqU
FwKADwIO2ibt174NeI9OIZbvOO+U/4mrpA0frKqEi7XbgkmSIJ1o5bqdT5G7MyvC3BL0i68hPOJl
Sk1Xb8glKdN1qTkID7otQyaooXN3JkmiekMrDZqEAqSnfiS5pjSb2M+IABGSLC5qjWO6jEO3Qorl
DnPWvqedGyN+GmlHRjPoeSBp5KMkzHtfbRksy2GIErv7MdjEzD0x4OC/yrnI1K98IcHwpDqHr8sq
J7KTLnOZASCuKV6empjFrA6XjZ8MCfxmUTbuNmRlDx8UgcjJAYFeXT1YBPKCpPh6rmOM7pYhXrw3
yAWZlEJMNI20LbLCotBOiAZi7iPzi+6whDuy8AeOvR08XS7WgxnnzGeIsKoakQUaLP0rFW1uTmTe
aE024zSS+JR0U/WLUWTodt3k558t8erFrifztztMPB9EayIV2RgoKBB7a+q+7aVKyqvDZxJsR8Q6
6hxR2qNQwo0j6L8UEwkO9diNHxmpff1lrty6P6DzIyqmGpcYhSmKX9vdz4Xtf+RJ4v3VPMRq3RI2
Nm2S2i3vpORAKSefmYbjsbkOO84qqy2fG95EgtxQ046bacGU+2BzZ7/z9E7dPoZk+VNKlcVnGhQG
NJmzruZLXrLvHeNcEgnE9yhD3igkNeucLGIy8wVL5reaklBsSG0IwnWK8Dm1uUNsSH9LNVwf2TD7
yaMgHytnqY3NO0K2Dm1qXkCH02eXJQdykkJQWYtPl6sjV/1PvyfaGunS0ki0FClRguAc1XAi5E+G
yRpHW6APi9v4FgPwkFXBDVWKApVYhPcrBvbNt3YuhA28U/EDBslIsm2cVhr1q10VPtJRUHGSjckw
bZadCIbgI808JAq5QgywawsygsChZTOc/DKq5p1MEJjvDEiJOhHgmleHWPDtbBpVlNz1VpGPG2ea
dQQ+1+f0bCTTHOlt5M9Wvw8MRoEzcsKGm24xxBkrOVcIhNwe6tIk3Rjt4wh51Sf2XwYY1p+5O7iz
stMzouzK3aQEkDYwJ9mSbOGXwmWLylExGs0AniuVsqc/9baRHs07jW0j9DKdvpAVix6Sj9rOz5M7
UvnSIo3llMHfOb7wNhTOq+1Od4KSSCubWYPK1dhtGvngWLFNGEy3tPhPQ+6yY2t1vbOSXOgW+TAh
DihybUNevQw8S3nVRyy7pD3XLKfgN62yilvjxnPGIucBAdVuY6l3rRdgenTvif62cljCa0FXvP5B
k2LiPERuPmNajJqJ3DKnJrr0d0bmCbxDnoKHO4xjCpTaHcUE3zdWVXXTY+30733iBW6F7UMQ+7hC
Bm0IuEwSEqlMHQ6FYnIhv3GNG7YkdH5hxvEfLL5y9WG5JjXlhhMp1huyZZv+leffHkg7s8vIDOQy
Ta56FLgWSkJtSwRBVtrPCaIh0MdhE2VW1x1zkuaS01wGqDnmpumAKODxw991RhLpO3nntnXsJWvY
baGlGPlKGxep87SMtIWgENFL/1mbwnEvjZ2F4SZesoD0UWTiqOPv6fFwwGWRL2Y+14lMiuIs6kTT
KTFEJXkCKOKtuNuQ354W+0YQFvUIyNbVFHW3fvYuA2Q056xO9fw06hrFXqWiOrrffO6DWmwChDVh
k8eMZKZ2JcFIOdujPCf1iEynA/svxGHGEIcSpEOsiJsBteDKZin6VZoG3SABUS1YG9AvSceCHdgM
/MK5t9mvrODAZJgEKJh8pAHx3hAgKKZ9PDKsNi9RnoE8HXNsDX51gAdxVfdNm3bNG1mUqBbnc9g4
WAIWf+j622DbvQuU5KsyMD8GoBYPhkgVeTP/Urpm+dtxtEnbnMhIT9twN04GlGyyEG8nG89ZiAbe
EdmROsgeslmX20HNEiFo08QRU2za+ugBtA6TltPThQ/kMk46QmLLPFWz3tQTbQXzPjVDEmXb0fa0
fI7jOM27FRRn6OkjAjF/upaea3NVDHxt0Ysns3g8dPAqlCYEbQIsSohnR1KuDvem9vIfbdFDA2e0
rt9Gb1F/M9wwVPLko/+Ha20QTKRt+B4QhP0VIdLtVw1y4te8D6P9ZDtLd1CuVXw5Xeu/0+kQfdAg
nA4YYRQ1XbuOakoQMUP58xYHkYN7JasJF65gt/9xlf4/ufT/7yz4/8c68f8fffg+Zq//3Yd/obG3
LrPv/9YSfv9f/t0S7kT/4nRh04LGxgbpYVf7pyUcfz7+LnxRHoa2e0k4BsH/cuG7/8LER4iHQ+U1
jnucU/8uCRfOv/wQY2hILVvE+Y1n878SAq7/eK/+aW//n0vC/11j+M9vvJegw6d6dBt596wWn68C
D+F/N5zFxqpRfATqkpI2tk4CgQx4DSQCX9BSdz1edKHwGW3Ik1Jj/2MiiWXaLHCylPHq0LWatxzs
3f4j7ymwT9zSqCd7OY8/XRRlwXcREad4KHIl5HfR6NFZ1TifmP44+pYTk0bTX8Ey6FRC2NrBQXcp
jR+mjPd2m9s0WMypgSHhZCUSCik4bqPCW6RGeGBlr6X2YaB9OPBXrdlJr9K4lXqwIlE+D2aQNq6S
hRkqqQp9gwIRP0AfKDyeIz+v32k18xSM14QJC/mnL/CZWGrUyDsJ/XFW1ahVdqENCwmBpOsPGi4C
mGzLSU7YYKY+T16wtgYI8UY269+yscIHN3egwYCD72nnQz+cSakecUsNVEah0qxMddEAZvV5Gvza
Y0Id7bk4LABH8qxSFJRbIluU+VBj4QbEGhNVcmSMr/WB4cPVv4sItcWRcQvptdWP5VcCvc5llVnj
k1N799LEOg2yN/Q/9UYRM9iAr3FGSqD1fe9rtG7KQPktuSteR9sEtPkSfgYWUpbHNk38EHmB3zBx
phM91WvCsal8oIglsf5kGef4qqxENW0qbBH0JCsNEI7400U4LTPy93goujba3WW4j4npUZkpwgq8
BzmMVJCspxTh+LYBfJgIAkWtE8cYJ2QeMzp2DNR1BS3BbsJXelMeXRInwZUCFdy61iGY8nDrjXXw
zJNM4AADWGte3WAqRLtlXLKorFMhPEkfBllUrBAj1d3VD2nveCRQgqrDNYwSB+iGVQt3IsGzakEu
qUM9mseSeObivfUEqckhQXsGzSPpGocwlWlkM/X1YfgbdLYQiFfzafZ3DBjNvBpGjL47J3fifict
5QebIZrN+KxMaB4WZxjFp8OT4L2PjV2k26HqVO/uhqlXqJ7AAv1qWw2F672JsbeLE1oTJTfRPe4Y
lLSK1TFBupNeGWU97HT4yizkaIPy24ZcY2f6El4aMpc1eNpeTK/s+jDTB8cEKhPyUZExoX4c7WUK
DlGcgR7T9IT4ZKJnT4PyUzF4iMn2HNfDlN+VmN7SWc5HF/aVXqGzj5J27fCdz5uJXTHiI8dcm1/s
oEP9j6MrCWe1IWQEWklCV1ms7aRg0UQpKN/pCGaoUL/hzyh6LTzIw4mjYJXW2o/eo8GOEFCyU2Xz
nyCdav+nCcQ9aBWRR2E7q7wrgEVXdjv4hjiJusFjFC4eEnprjsJiIZ5exsElDR3kf+sygtHfNUrg
Iztl/V0MceqtgNWGIXdS/otcsnDaT/PYeV+NN7OteZE26PGRRMjXGIDRXiMJQj9iVDSUbwNwJgxv
5elsW7LyAnYuJn4mjJA1UrixUAcMigu9G56gyyxCgYLDb/az4oSQK4iuSQ1uQqYwJkV41HBrm1lY
h0KnllrD8FowwYxuLfIxIV6VVZEhqslJq3ZZZqPqwieXeR+S5EoORh9gYN/PoR18oHC1aqSBLP0r
yjPnD4nQOdu3hBa2ry05RgHKCS+lB6evxYeqEXi1kzMdiR6OunN89yzoSUOge7pYHnCpGEQsLXB6
lWSJv5f14Jhihfea2OPIyYZnUK76o02S5dGrSdRF9RSd/VIMTzqq6bTJIIOfhGJDwdw64auvMlyn
PRlhq7Rp0AcDln4mi2U+C916R1ZcL1rVZRd4h3FkVrahNrsVUyrJitiBNuhCqpMcneFIODzztNPE
VEcRmYjDZkh+hHOAA1aXjjwg7GvBOpbiNjqj+oMXYPmIHfRpEJ1ibnbQl5N/xNmLEyjmIfZo8mPJ
WRM2i094nkc7XKu+8y8iT+ufhVXYH8UEoALy0yYX6KtifnExBVykk6CYMO3cHOcKInHFS4CsLdY9
Gos1GrrQHMNRp9WJrcaSF8yxfQ2+m/UvtUMw4rEetc0f5XvPs9emu9gd520PUDVRg9OgvJlJ4GZ1
hcG72gsBxwXhztD2watNll+4Yv25Y+1pQlh+DsRJqndnabI0LNB7Cbll3ud2LH4k91l5y/dgr+MI
XdI6SURzgaecP1WFnWdEd/KUIHjFbzz6AHpO+gy5Y52QcyYPbe1y/rDnowGncPdFiMGi7WjhjZQW
P5AERcYINTCUx5H6D73XNOYQjU15wdmePeuTrMfuoe9FdEUAIbHpmfAyUoxzL0CiFECjOseAID5C
Q2g2KGjbnUMkIHwH+l7R0yNT7GbrErJort3Rd89SmBctOpQ6mVsw1s40sM+Ijgi54hLbkmxu8ywn
DNQofX9Te3rIcgsthE6KWxfo/KUYc/uAmtEchWdFnARdrlc1GumPpJ/KTxpV5ZY4Up4d9qMT8dXJ
p70g9Vj1y/joTuV8jsehWStrLI+i5AIZgyQ7hYGlVhk2AzTUGA83dkCR3mbOMDGGVAk8S3T9rNyy
RT4boGbUXY8YCBkdn6SY8m+Rh4KlHkUDMpzOgi1uep5Q6oNf7HrJn+yJtE5YlvA85kt76Okv3Suz
FG+ZRVVTrGJJwE8ePcqx5LHsXec7zjMOA0QuL3gCCM4vhiL6cBEkrbjT6dgj4ewIDQiCZxa81rUX
PWKTCr8TOf8pSvQOTWyCm0mE2PdO1p8b5TqHNLCjW2dHxXOcYUQEqrPZuVzLexqwYjyWWZsiay6v
LSHZKyZZxBgIJTYxwxSybGKG+yqIDgPCzTOHMXaVZE73Qy1sCpWo1dWoic54bzD4Y0wOz1GdkgoC
IvOqHbLYC1vLh0mo4GbRGfvuFnF1ingsOS67NT+m4ioq6OoG+zcUkRDvCZ1k9x8oIKjusdrYrvNK
1+AjbQYlr83ilZsabchFRoykpl/2udOgymjFp2+GXynihX0ivXgXlHl+QBMpgFgBPgpUkYbGudew
c4YdrezJIVd5yXk7u1tyvHnJ0vZUmsx+aEy3o8BIXWdAxaMONNrvLH8MPGSMreUFmyWMm70OKDwk
h3VZ8QO0EFS3bZJdeSa8egfKGpX7IHakd61pFX4UfZz8EUGUf3l1Xz8j/Cf4rTb1YZDp/JDHU4P8
idti4rCjx3et6hRr5uJ0P1pRtnvbFxE/fPtaAV3wHU/6JXTv3BUnDYUbFBWES3pA3gPCrMoKzTft
6orS5i/kK/QJ11bcYzVFiXhNcFqhOjXC3BpmwgdyffxzvfTzjss62eUdsiK/LTsfBi0dwjWNbtGZ
TurlWCHqRPYo35h786vRABEF4pH0QMYeYyDa8hmdAHkFLgDkBcSFWIf8nsnnWZI5PEZNDZ80xath
ws0JHleBAaV/LQvlysJqf3ejz/6LyXUKETVY1ncvbOdMI0P/2HnAd6BfTb/jfqUTFULyVzr3xVqE
tgI069o3Hutw3U2hZCIFR65of9gok8asQ3pZjRMdZlrmyLEnsEkzJfWl9pndfMahfZ3DHaGZRWBc
RDnlSC4GDY+tZZ9SRrhiH2IqRDq8QuHBr6Z9ugPkDs+6KbL3ARabCTuKd7X0qsvEO9dNrtjQU6mP
FjEQuwg4lsp7D6zPXvxpo80Ys4GwWKwsV/pfydDGO2y3/XkWnDETwdqfYekOR1tX3B2yUpsEH8Jf
9DWPQNzAmVwsF1WB6KcB7lpX9GoXtno6O0v7ZITjPDd+j0m3LAL4iSX8kCmh8ndAJURyuOBrTydA
QDvetFb1UDN6HROvKne2HRGAGnUVXHAsXpDCpThz9fDiiPajL5SPrZfJnliLfGepngNnqnLexw7h
cYo7jl2re06SvDz42H7vtUwsC2WuH9sWIx+4czxvOkQ56xEz5tEF6dm6STScdKOslcEf/9GP5quN
0vLsF5kEW1OSl7z6NFOWMhUuNmWOtSxXIeKQcYNA1N4Yb2l2ORrpB2RrzjnNsmeDOJ4IOmJ1j07B
Q+zm7gu1ds1rlQl6+xpRfHD8flWBj1I4UxPgPbON5aASb2H+pQm9XS/1Nw/YfLCZDre0DdXPc90E
OE35WXdeXO0mGRdXJ1LpuseQchF9KjYMA5CkU/MiApqZEk/MJ9+gsLe7+/6rhPhbeoCPizOlu3kB
HbTnCpPjgGCqt7jGg8n6GJiHAdI5wFZJ6+fnisKCg8m95TAv07zVc4Mux3MVCq5GxXSQVbBWjspp
14JRPjlgivk9pgStBbIwvC9Bh53QJN92MDWXsBkL2r7kuCUzpH1hy8fFwJhxf6xHxWqEhWpK55uX
N8ktqUPrBYRL7Bcris7GRm8H8VPR4MRZirq1e9NWGn1TVdTcMkrQVmyorMjRoup1OJOvYizCo/Iy
gAezTfrSUMVM8WXZv4CR/9KCYJSV2xQDUALOwRW9TwqaiDwHRCR28QQKWtz4TdMz2iGwzNDLj8iM
qzeW3eFzDmf7SqGffyZR3NvCQKgnncr8NNcMIeXdtcrpoPa6mvrHgP7Os5dP74K94D2qs/QrdPGp
O+iFtryawRrjE8yy1OUJNkTc0BO/1uRcOV2BgYuC8XNkT+13IYflxDXTH4hoFZ9ZT2rSXU/wRP/i
9KPhZXlvUJKycnRMdWnaI+3srB8tZpxt5uvyonKO3Y49+lveq/zCOd9Qu9FehkAM+3qWyVkuEzqg
O4hd0fF38oJgxm/p38iLFrspMngZlYubitT3nfZq+cGGMl2mwUFdjWS52xvO4VODTvhi0u51iQxq
Lt/l7Ey0jeUjr9eRSc8TqRAPBif2sS8a0I57EAay7H7TJB4dL3SrD46OtyR/vTVe1W5NlbicUsAJ
WWeeOLDHP0tHhgZV4021zxIvPHoN9vxGYLKiO8E5Ih2+kuDj7ANXDD8yyLKt09wvFRlN0FrYPbOw
b0nGqerXOpI3TFPOOq3c5OjOzMhph9PACzHZZw3uqqaInUsESIq9nL3eAku+dkEAdJ3nfsaKNtPU
lDqdbOFk2g63QEliV+Q9BrV/f2UbXmPH/m7pyzoklBFR9wkV4uaDhAjPusMSoAaghAkSNZ2qI/d5
f67RTdyWKMhucVh059Za2D0dKq/SOPXJd6iqk9IEw/he0zJ4uq9+o71tZPenzCmCla7t/jUyVYnC
JrNeoR/Vs21P+JqKNEa33oqvsZiXddWQ8ZJVsXW2hKsD7B8yO7RhkjzpEsdbFzS/IVLSM5zmjAoI
QxvwtPcHm563iZ26iFc02EenUnUE3mQMbZsajecW0DLCAM1aKxasyUXQiw83XJrvciFqiTI+x9mA
22jM07K9dl2TP3LsDpB5QYEXkNMyOQRJgQAY4POnjaR3TaGcT2MeCkk6JKmLpc8Mc9HcDSebIXpt
YFU2iJ+jNatrdSpJn3lXeXdnk0d5peHG2ZdO1e3twI9/cCUT/eHJ4jsnU3pL4C3Z1kGA3Das87NN
MshhsONlQ5+lWbWhV9HI1tNPwwTMwuhX5UOa2cNZjNLeg2bR8tov1ml08kszi4EaDTqyoo4YXfQ7
FX7ZhKQTpEy0qiDnyQ56mQSinuQTLCXZaZLWt6UDYocJMFLXbMqcnJiB3t/mups30vO/u7TBxj5i
T6J7ih26Xrxw60S8t1neVh9Y0OeL3fTFwe1skq3y1lz9qYIMn4mN01M1AtrPFM83KaL52B++ZpHi
iXeQ4KB+CeenCQHfOy7KcUe0S/0qcNlQXURgzKUMon4dY/B6amdv3nOBIPjqB/VbQlVQNKWUt2n1
UnziPZiedR7+jgN3eVDTMh7dFFhm1aAa2gcqCXcZhuSti7dkdV/vL7KjwWumMop4KDVi3bBImJ7G
sSWkKK7Cbe5Z1g3MFBwMnezNz+fsJUUvtQJ19ve2EcujSakhIZjIxpEjPRTo2FRuaLnN2XLt8Dnt
l+khKiTKq8CbVmMLZUm/CR1nFi6Bnam4DaN8RErO3r6bmgEpF71AqH1z+dWZCZteHnQ7t1gKxJ6t
x83nevQWSTKL2E/hcUHne8oRzfhG1wW3R+J5Ft7MsEd70KfxTVqs6pZJF+xT0R3mLBDCcyd5Fiyf
xfl3x3bBJgB0JC0oGFA2hCQ02P/rvlt7todZCR3/FhUotm8fC/OBQrps2vD6IjbM7XLvJqy1xPSR
8IMVneUo7baE9mU0XwaD/imVvM/PU+98036cvsq5wFPNTTO+3XWnQFF1uJfzBNHs2Ex+foOtV3QT
U3QrAX/iCX3I3cudr5N2/h6T0n3sqdYjjFwwUVrh9BL29/AxtJN/assMv+3MEXwZgfOVZIZUIRDm
m5BN9DDwEjss7p2zD2Xq/0hqNnUoWu/JboPhMuVTcpSSauFVLwCMHRsXA05jirH7tNtRPUePZq1v
YVkHFMGxTaI+nlY0sxHlErtfSuIzaDKGDpI7qnc90HCQkei3ppkKBUK7PBTCZj/BAQzMiLwTQ+WB
0fZPmPUPVk5DEajRr7DrHzM+8HK1BJ1zXbxGkK3itFjExmWX5ugS8WEUG1Bnl9JR1MyEiVEWgI5z
hfJY3glgoIXwh5g40CcuV2aW5iYojGkof6Sc0LoRXQle1lWvg6w2pOf8TBLrU9fkAZK05H+qvP2d
pBTTzmXoMIHkyKmEq55m3EWQtvzEGSNaopc8MInZMy+WxluziuqwXI9x4V5Gi8R2qzasvLJgr5Kq
+WtKp3ynuevg+hya0gMWT3tAnUGlGTEeWcbaX3kdti/f+Z5bjgsWc3/Psf0yCfAID73pBjDtshjC
i1Y2OpEjHoRbNsiCzYcYq3iwP7oqmX60qWc29EnJO2CeriURyavOWrJrN6bNPQcpvhBDLLetI57B
0N/axHF2jWW9+TOFUXHYXvwRjx3vUwZRPoVXdKfnWtrTI7BNyJPGLoot6lIExC8ZwYHYB820DXIQ
BT+pWIPiPjs2CRsp8lZ7JaZx2NL8pZ7DvAi/HAeRxuhGTG51rY9TMekvkszKZhW7Lqs2JqSjp6sX
r0BHvMyFPtpdO+4Ey94hXqjHjVHg7aBMoqtMnPIsAxWvULoHT5Uf3QWLg362/d5axU0+PteCl3Jc
QkLDRGJ+xPSFr1iFyvexuB+yohgLRFYj6JqvcESi1oFYzyxe4tZ19cGeYZmRMo37vNHzsurvapcs
FV+hA8BKyBZ/oSFppHUq66cGErjJwMK9j76EvwYYrbYbfU0wjuwJq88vaLjG18QhMa63Pfmo8cOD
os3S29Hp9Z/nOXESbZRfxzDttwobBjGHs/8KEVXvGwC7k/GC7GAiaiMg0KhPdwCDY5qVR6mT/RSC
SIsajy4S8viho0Xu1BPbeKr4tv4sYfAX8iZdIQ5AFAvTREGdk0QQ7Vb+PNUp51rey52VjfGbmiuQ
2rzVfAaku62hq8fXgPy3di3gqs+69Ay7xMCbMMzOtNaNw3kcC/8ylP5M9F889ogll3wm8ZDMOiZk
Sa9t3khmO6tbuZA1F0gwQBdMP49l4bvJtsm0xH2iPwPj1TcuEgyzE3nKq5BbZSsmUCSbWK691H1w
tb2Qw0GG7HZxEuWoRZoLekmwOLt/FG7xEvt1fPV17JwBJGL8NrVBF1fU2SO4Ln7otkd41cyGsuhg
4RCzUCB6YTsgfwddX3lV9poN5oUmPfVEc6x55BthPtKEme1NSUttge675kQta279ud6TUkUGjqFc
aWga/1C4ig0enuoSDqq6RiYU325qgXgCedCzRvAK/H6Is5uMwwMJA8EDrAthSmGPpKOI0p/W3H/T
ulzcMy3S7gfAVJ6gh5Hpk5HZsPFd0saahqsQbw0hlyRmVodiQaPA3hRtFttF5+oi9SjvdrzSGfNb
F9NJRUlPLA9h697qhhLGVuGsmIfIAj3rPiKXZWRl+y3+117/JPNgPLLezYCRDElBRHCkhPdt/PpC
JZ5zXIoArz46Gcz73jJPWxfvwHgb+IsAb7Dfdhle+HGJNgAa6B24/OKmuUEqq+ecqkB5iwrhvbLY
S/FQqVq+z3kQd9m6TYaqXmuuTWdNV72frV13MeaXMj2IiuWOcDChnwfDbqGdyP+o2p4wJNy0oiUv
p2xYsESHy8jvM/cX1a4RJK1x4+EqBoe5kH7P506EbrfpFdGYu6l2SNCYfPru1lHmG3sFlYGqzC2J
fkhG13vWhqa5nUai+FZ33PAglTV15dNcEYOZVbt6ksnJggZLjllbZZSuTVrOGzT14VcvLPwWcOv8
d0XD75q7B7sRH/R7bxL/goYrPIGO9TeOTPAFJ3QlWjy3RfrWli/WrNNfgR/dhmYJfs6QQ0Tgjch/
q5AYSgEOiUKw3BBdljxnSnojL0E8Pzg1/jgs99p7tVwXETmJ1+bYlJ3oH/wyrv/UCLlv9uDz1pPx
6fwHe+e1GzfWputbacw5G0yLYQ6rWFGlnGyfEJJtMefMq5+Hdu9uF6W/Cm5gDgbYQKOztMjFFb7w
hm4nuQjWlpGnf0JtX5N3TZiHaBBVcUTRp8tAy8YWNLbRztorvWv9cY89VWE/RLqFThiyfJJ40XQp
qpcd3BuEJG0UE6Bs0Fbg/CV9jXuNSWyooPlc3TrWlpVfS1SkQBDeg58SBlwcXW4ffbsqJdyjdc//
Wks60qyxxOoBq47mIAbPb2rr6eHW0JnXUVPb63bwgg3Qf4o3Slulnwcur7URRSFZdC1iuBrY1AEM
aAKQlgGSNXC42ofAkMSaCcO2QJJLJ/I7an6x+k3vONCnI1HgarYm7yu2FrqBV4JUYdfXXfNKyAs/
RyunLnOFGmAX1Y7K3UDSHZXriu7eJhs7eZsWOhIXARjVUtWxH2y14c3mIrhPVBsmBLAC49ESpn4b
EVR/lXHTfhi7znqWYbetbCkwjcmHFvWpVPcPDQDCPVp6LqDmvEaUOm05uRrUxIaCVi2tdwEwtoqL
A24DFlUvBOY45Sk1X5oQcb+1VZFs24LmVNRVz3rbcJhqxR6gElSLKqmKBxD8+aKPc+jKmIY6VTWF
V52qfs6y/sVDc+giMBREQEJR7/zIam8G16fOE3hEu5zQkFZ8gk01rCkJl52xl93W2hQpW7YDrvuY
sIqWABCzW7Qa1K0vGfhkez1LWIJwAAm6Th0E+HxHJTK4DNiVO4R1n+PeV78U6Ge/hgbrJ5Iy/6Fv
B+PKLiGQ5Ta9lCKFrQFRzt2aYxg9mFE77ujN3BN2o00HzK/bgEngEwPsvtQlmy5W0w7WhYZU8JbV
b94j1SM/Gh4tSStrjOcshc6LeIKWOY2UxwjhYra+gsNqLTmi5CtQM9qipEf7bOVV9OCB9b4EmImN
7VQK1wztkRNJfaiL1N83YFmB4tfkrCoEEXqG2kR0DSfWulp3ADYm/z5DZI+R3ezlzjTvUXUTy6Ed
79xC/tYPHhS5OqDooFBt3afy2JCiCZv2IuJ9IhtcJP2IYNi7KagQCnEFXbeFrMjQtfGZiTDz2Fay
4e+iWMhk3FphrEcOr2XPofsUde64rs3s6wjVgWDJZcqs1lDv4DBlS6hv2cNgauba69uxmUKbadNF
GAZngAEMw88xlNbYXp5GsO916GygCORflkqhrigsvSIJZBCGhpmyjC0EjTykAXbNoNPWSUS1ZXup
W1rVYplMQXzMQoRVOFp3g+XaKz+vbj3d0G4jrWme/DgO3uqsVywg1DCP7LZXL+u8yF57tF7uO46A
hQSp+6FN6/YNnEL/VtiZuU2kEJ0CWuIIGhQXuez2B0llm0H4uPNU5SY0G6SFbHfFrSAT/mnxLnLt
Vw/TnqWlFvlFwDMEG8zd8mtaUQVEe/AnmqRFC7cb1bswHMqbPu6/DhHCqXAxZJhCdrpF2/PBgDW7
brWquKFuiQF7XhJcuLD5PGuk6TuZ8FzYfT+JruuZtp6qsAvJpMUacH9ucd0Gpd2aFd3gnl5A36OH
hhEFEQiWQheRF36yfN9XlkBE6qcoQwhQ1iPxwNKAtFboEcoihrGFaF+vi7bgkdrRPDTgxyj6CXVt
paO+Av1ir2R5zEqgmZrCfrIjb6WSlV+iZ6LdFEm4seqqdAZN7l5Y9ZIzEqHdhxn+0rUN4sSHKgTp
GtCkyAg/gPHrLz09g62hQVynAaSoaEak+b0nRf49raLuQVCj3wWoTd6VdUuEUETwTIQ++X8BEFef
M1oJYFntT3LlGnvTtfWLMgNYKUWe/53qB/VYH8wy2sc+239RZJiHf8uQmsYeK0jG9AAKE/BqVO4y
pIjNw8hkXPeSN1YHUDgGMp4ZGnFVgGUo8MpwKdFndVhltKuqsbhntbif6zpDcsGvfe26RMyJcp6u
0riXNN8g80EZ2x5VcwdrAk1OSTe2SFahb6mF9cEwgiZ4SrCm3cujFzt4eIlNBAtqVdmquES7r7xM
Fbijm5J2ywBVUk6VPSQuH/c3YD1egYKt3rpUnOj/OK0qS/1+LEBurOmQpFvDMMcDFEFMrRWoCu26
Hg0t+BzKVLN9zqw+6DY1TLf6LbEaA1C+Arpp0Q1xEd6iF6HWl0ZViAczA5Xn6P7YIPY9KQfLTzr0
UutWMQExHySDS3Hr09xtg5WNtzYvCu9r6PeZ1wvpodMCYV02eGWnF2ijuq2jSTFw3zLyk/q1HlRd
ugZLFnu3tHK7blUXul5/HXS7jYCBocSXfBqlwgWLq1h2CuCJGmcoI9cHBcz0X+xcVqI3X+okd0XT
lz5sHI1bQQS7b0QxJkjLUtaAI5U4BoT6q1Ttx6VshSiFU1y+px4z4uUMtPACTtlwJbPnt75Vlf4O
sU7U62sF9Exv595KKRLUHxqBNnMg204j6+59rapblEapKYLDEUp0CGmVv1FLKr+YxqC9CEnEJsUz
1LmcNBz671Qohm9j3in7GvuFl1ZBr37fJVke32QDydY6RbZD36OIwJobKqF+w1cep7vMllcmyCha
Ni6qcUDV0NtORDe8GT7pUo/wJsf1APkOalHQgaamokCQrBaAFRuNmgl28FnwPRtpP+2iOgWegnjy
gMqGOu4kopGtrdf8v5jLuPEmM4vpYrfxwQwd1cTsF+47Od/aMA13QAFP9RAHJpd1/S2iPWV7raNz
mTpx1QYKbunUegGct7EXi+egrEbdBZ0g8ugbSFA0G0lpdGNonyWpS/WSMi1YzvKaeDGc1GRj7OTp
xdpqvdJhbkWvdY1w8ZZcMhDh2rLq5k6HcIf8Yl7JIh5gOlkeDQC/gezNNPkBwp9eHz+bpVpZTp03
fYVetdtdUeDuUL5Bay4f7nytRAHfRQQB2sbnNEPZx+m8SThBsydpckeB3oIebjboiffMURlHz1VF
KibLKEtvoZiViQPvw0WvoLUVqgypZNaANuLM4waVNM2rV62VMTkhTOfoAUSRViPLkLvtXw5R/x+i
/V/qZMj0nyHaD00ZVX+8pN/+WL4EX7Pqj12FwuK36lfI9o9f8ROyLZnKn4gcGLqs4YpMXW5ytviJ
2ZZM9U/yOUMl7eV4Na3JVO0v0Laq/Gkb/N9IiBkGiH/BT/2F2uY/qRaWXBNwG3MPoWq/g9o+9osW
YjJ31PFGNiefENzTZgYogzRIgBFHb62SLjwNFNPQ5Msyx4ihZlVwOdsyzJ80JQOz/vek/YUe/9Xo
69ib5K9xbaxXdBV7Et2Y/D5+cfQZB2oMObpIa2ZOdVrahXdh1RfLQEaWbHF6rGO/lZ9jCUU2dEuZ
JltMc/DLWExl07ZkY+vY8qKlhczuujIQ0j49yvTE/4Dff46C/6qty5OfGPy/41EqwNsJm5g34uBa
1VXSrYHeRNsqxBK883ug5Jm7UvVNWXXJ7vTYx/YrP8bGiQsRGouVZJrm7CuKrvGQ7GHsXgiM3X39
QIH1kq5fsFbLSUs717Pfcv76a0gDd2Zh45tmidnrwhVEck6OKWbih0AuKGtMb4hBQSH8M/YvH8ys
gWqAxXZQTUOxZrQC2/bzspMkCSH+PLhREWhx7DENdq7A0Fmqhi9ghi4spPu3yIzYZ95zZuz880U1
ECe8pc7Fo2vH35U7HMUGSUirvCXRQnl33MgQhkBL+NY26ZSSrs9IrzQdmjXKXRqxCKGoYnWgn6NP
tlD5IZmG2ekv/sH+Aa6kIKHBulaFOjOEGhXhV1mmSSsdg401SlRgK2wFdd6gKdanh/poBmh3Glis
6voPa/fjGVCKsAtinfoIbKXsImtd8erTXPiStoV4LKC5OZR/UdgMU1r4B6lI5CURa0hm2hfrsa3H
20hxlfHMrlaPvQJ/fBj0IxQFDosOG8ueLfoMnE6TWPRMTb9BcYKiKaazgH4zJ8jtybrUiq0HdKyw
r4ZDC5SjQ3Qwcd3hCshit+8o2D03Rs9PDQrhaQUfeelRtC0OKpj6IYVs6sAXcarS0g+BJ70ijqgt
yWumtuFoGfsg082rLEJn49yae7+fLRl9QoPdjBEw6/54xiNciAywjNKq9M1oDa24uQC1l1RTJ78H
jpv58lvvIjFtDRISK5oOQXlpD626aPqUtnwJdOYyoUdeL1FjsJ/RFKfwB+ra91eKNmSr0ytEe79D
ubxkU2d/csaacwfavnDFADraXUG4QHSohHe/zFIKCokoUa/wM+WODIDEHWHA5hKvWusmVJsOnj78
aMAvBbUPU0e4l+dXEfzuogp0aRfzL2oVuYplr0otYmW6d59Tw7ohMfEpHXuIjoLKNi8CPxK0yu34
LogFaqgpiZSMSL9Lyod3X6XuhSXEXWC4Vr9UKgRRSL9sJM7T8THSTP0xlDWb3lHdrBVQvWc+5/v7
x8aLkYvatC19OqWPv6bWCmRcNd1d0V1pH+McbGhqFeLM/fPxKJaBFQ2xhD2/5XIcQtGAkt2V7VmV
06nD9wya85lXeR8u8Com76LolmGzB49fRcrwvilE566UzqgdATPzUwlneoESBpr+LXW3JkejBjMk
9cwV98HIijKZuyoKHnio7x2PHFZkeDjt2atWwPpe+EO0pP4PZrqsqCqajx3lrifJSs0zb6y+P2mn
M4blTQQhNFOZHTOlDyPCD5E6xA8cUBr1JPeJMk/1olYkw+CrhOSgTCGROtJmA0knj9sMjUWA/6Ga
o/VimfkBp7LhW1i5B+hlMIRdt6/pr8blg6uG0kXrm9rDKHl5ApYg9e+kKE2+GrGkX2tI4N70EAM2
p3fs+w378+A0NRkvOhbn8Wz2uQb9IJenUhaAC7Jr+z4XxV0V1RzwZt+ssW6+wr0U3KWE9sXpwT+e
UjacAWgRe24x+5bRqOsIbZU2rlJ5s6lLxICBFAHUlHJzQ1OxvY6lBKjI0LmOFOLvhcVptEbSD31H
yOCrIrWeIhNhpd4Hl6OrY78wZTPd5plurOyqQ/y67FQnl/PvniYQG4cNHAe5e1WriCKffpkf3/84
7sP4Uues1nQTxgzh+FF06fW90lILM1cF4Ni7keMElRw7uKDYgOA4BCF1qZow34MaG6pYFPauTyaJ
bDqDT//iURBFw77esPlA5uxRenwbSLwz9kiJbEkuN+VL24wAVLSm2lmjIl2T9qJkp3uApaoSpt9g
HhSy0rszDzKdaPM5IQTWhS1o3b9bXjZfM4bBwoMU5SFt1B04BrTyYTAfiNBwktANipEakkqVpG+1
vLI3SpjFTh6o4sxi+2ClQ5nmpDIM2gDIfx1/Hh9YUgKajc8DouIRHIV1abBTKUJTMY11D1E2T3mx
A1jxklkVF6dn4oNDWeOLcFqSw1ERnh0eWQETIiwYvbddF4qPba21RC9/rsH/jWS8/V7WTfn9j8uX
vPpj3aTfXuogS/8vOJgbnFF/Z5jvHMwvX+JvQfu9+jUNV6Yf+ZmGm9qfBreiiYOrImtApDhyfmbh
JOGGDY2Fi8U2Qbn/wpw2/4RMqumIcGpTLk6l6e8kXJL/NEm4ZH6S9Nk2qS7Z/z4NN/Upb2QUskby
HLbu7DwOhn4IjKqWuUPvbOMuo2mCjG8RL5Q41pZmWQYXin34ZYI+SMGP1yZjWorGhgCTRt7PC84y
ONfu/RRKJtD1Io0cBe2zJVox9er0KOaHw+hCyIpJO8xQZoeS4ub4U3W+7Ag4EaqprTR3W1FArFbN
sNCDz1n0HMXbHP5ivC/GFQ6XQb6UI4C1GKjsikcU1SVzb8RXeNS42bJGyUtZ8IdMFwT5dnWJAAtd
6QotMrBdsEPp6CgrgPzWQbnqMRrMVl17MXFry4WhLPAVgg8UvkTftBc726BpRGJJCaKCR544w9fh
a4F7XOcAmcIKFy11JxgJvg8p/GwJ6ZyO5ghCWCuzBdnguGdOq+Mo5+c3IceVqREYJhbhs5uxK4ls
lZZ1UKgARuUIMdPO9i7CsL2LkLNaitHrl8No3J7+SB99I51LCPqgSa1Kmw0bpznxu8ewMlT8Na08
mvR2lZ8x+Z2lCT/fzlRVXkzjMIZXfXwWtxVmbIXOle2bu7Z0CtPR041fXXZ2tsjar8h05Wq4MMqX
JH2q4itFXCdZguPF2mL5D9DMlz2WBjsFYipGKDel/RwhIJvK16a6V8gCyusAtVE0jnZ9h2Dzo5GA
ZWk/e81VH7226Zn98+HrcK4bOlM31UCmq+eXulI5+GafmKHseNZSMa6hZCxhS6x9D883eZkFOKCF
9UYY8dJse6dHLEV0N6HgH1nJMAmtDbp9ibz2scsbX0TwJvm7tiBIMPtlWdH4PcRltcq7XVSscN4z
wytbd4QmFlA9QXzeGhQcbIrLzZlQ+zj7/PmZyCNkzkIWoTKvZKGm4PYdWEYHaTMC3mJcg7rr6dgi
vuQ2LbsFJ4XTC3AWRf0c06aMRN5iCvVdPVATYwLiXqBsoquXdkC4FrlXvtChFBMVSwVEqCBqtpnN
cdjkmr+xRtM5/QzTIv8naPnxCLpJudUgVkD7bX5QZcCAzDI1eqehWbAc1YNWlasEeS6UyOQz8fdH
Y1kmkDrKKmx3e7Z0dGTDZGhJI9YzcJH6ZjGVA2BFZXCZOrldn36z4xjo55vh9TUV0X7kMdP2/2Wh
DrmWocjKQGqtHbKwgCANfWuRqKIAh1ASS5vLMMKbK7TObPkPDhbuTwoD3MVcsvN8se+RoixqwSuG
OG50eh1uhtbwztwxH4zCxW4b7ENFnupBx+8HWU1Ndd7R8VHBwoOxAHOna8OZ9aFMv2a2QIRs2qS9
FPNJKGbTGAValmoN4HII/SvsNMCxwT3TGgWDHnBz6Khep1IEZbEHFC7V3ZlD+oO7gSq2qVPl5bLm
vDl+y9GmHqJD+3FoJE9Y75eihr8iDy28b5Sg9x7ueazgM6N+cBgIyuYcA7rMqPPIBCALHDL0haHX
9dHGx1N3Wdmwy4MXA6w6SCo3/xnNfu3/+2MhmQ9H5FQ1ZRVUvizPYuZIKSL8aED8hhnwRR0wLG1X
l6xqTJRlLoGHRajRO/NxP9iQqOCYZPjTQrKN6aF+2SJoFKOV0fYDqfy1KFFT9oxBIL6RvQ2Wdma5
fjgWNNtp3ytTg+d4LFfvfCmKGAvc4RqVQGmV9ajtoSOcQ9NXzmzBj0ZjJNkWxLicNrPpdGtspmIW
CK6Jj+2gdgDFM6CLA8DhEW+70yfNtAXmW2SqknBz8AcH6fGrabLXA8mllakGsFFVxEYwK4BmcnqU
96+kUjdQqEeDvIM8NAspaXag9mozihu1Ou3bL20bvQ4CJLCqBWdupndnpw2lRqdFNeVvOrfT8Rsp
0wJnV8qI/AWPJSLLm6bxUKeM5Cd0+tDMaCOnohoGprU98+Wm/t/xbDI2XSuZlg7hEifb8dgIFOcg
6dQpwAi+jmX6WIVIKfUURh1UyiC1F6gYqGg/dLhB6L6/ll0Viwgkmk/P97sdyXNMdT+alDaOWu8W
bA/3t+pKZC/H+pvK7ljlsr4Z3GgTqfDeAglI5ekRP3x1wlECAdyJkKaafeKwsMYEPyjZwbjTXUwE
mq6wb0PM0ZZ4AV76fbdXVU8s7QIwUWPrbynOonVBVfDMg0wDHa1orhVmnuSPsiOtytndIktk97go
kZlFINywV5pUa6S9HBawKXH1mPr+Cxz/rDXisQ8goaRVK1t7YftXkt76Z2LOd3cA+ebU/KWNJ+sc
x7M7QIZSEoxKOEKUwj068v3pMF5im+0UXYnjpOrvk9x/Oz0H+rtdbYPeslWdT69rJLuzdah6Ro8o
qDU4Mm2VJnlryQ8871OWf2fLoOkuFigduOkKp+/KWNvjU2Jc6dGVXH2J26em2anSF9++ChAZQqni
NrgW+7jbeh3EeIxW0w0N30h8h6pO/1e3dmZ87/qoP6xyFY3dp3D43PoAhm676BLl5dOvpvw4/o6/
L4HuFPehq0bsLGYLbZQMJUQhg9um3OryXiL5NMW3wbpJwGCX1eeCinJrXLvDQxZfuBZJ64MVXYDM
xmXPAX9bdk8K7GGvuNXhFwT1J4OKpvkJK6OUrDbbIK012Oui2MCNwOAJEeV4iWRPjunaqjBuvG5V
1rusWotu7Ya7WDsE6m3a3EreNzW+bNULLX/J0ku9W3/uo60G2MRwGuNWU5zed7RP/edYXTf1c+vf
x/EVdBXRHGxSKPS0X4X/qQ8+tdhjSUBn70d9p4VrgFwYSsKgp4Y/3E2k63Ehd9B8KVWKm7q8QLhZ
KR4zG8wc6+qh+xqiAxHcpe4q8Da4nbjAcx5NcMv4aY5XROPofYDcrMaVnTuwOcmyhXYBadsSKBKt
U1hwSvdouvcFdu7mwWw3RC+StZsiUUgAhXkBzc9CY/Uz8js9qgkwl2pUaJ32q3IQ7tJormV1jegw
ZkE5KjPSHq2SEA0y5cZ3o3VQ78b2NfFf+3Q1YCKaX1J+18u1ictW1oX4qYI11F5k47LYRdAbUWhq
V25/UdRbRTiuvusnevNvn5esKZM9T2VJpiQ8y3MtLqckNYmZ/EwDH6ugm1p6IeaRyTPOTciec6yf
uRI/2qIG4a+wqOgAdJglFHCSs7LspxCfv1kmLZhEK0aT4sx2+VEUmm8XAjMZdT8uJmXeOJh4DyCk
zMHpKNJDZrWWhnqruQvkA8avFQ1J+UtePgzNXa9/0/TvFao0bbW1kKBR5Z1fOQgi4G9pIKvTOri5
ILJTBythb7qJne3Tm3MM61NI/zVtVm37yb+d0Kx30gW9zxzc4cq/JWfR6XMSBV7UB29vXuL76htr
/6K+rAW+IIuMX14s7Q0khqviXqUbGi+NAYV9JzEW2S0VhcxGm2vj4d5xyJttoq1RO9/RxcKDGMvG
+sEK7lMb45O3ce3J2Bs5CN2jksWmBxa3GAqg4wFmWOI5H7+iniLci0osldaxhqsArY0KpY1PZXmV
+1tVgf3s9O09BQHLXNQgU/tNMzptd6mFzpiyRRZ+sdatfVV9Bl1d37rjcxY/Jnq/0NllrfLFQuOs
Trp9TQe9xZzBkF7ghmNtrFVUw2AMlsVNm+wnjWcAycO301/8XahFygi8jBIHR+T01+MQpM7q2CzQ
VHE6IywcEbRfRSnIboR+MbpgvH9/NIrltA5s2SLlmF80eNO0FdweJ8WjK9Qp4nWFGi9MOFNOiprX
6dHeJ3RUfClFWSCAADiAjzh+OYBeE2ZuGJDSQQ96SCCse5pZruF7oqPByjMis0fRJFoCjb4H2X8O
xTHN3mw3ESUTygpQLTr9ieMHCM0885uI9+1Hm+s8DmCNqXZ1Ztd+8A1VRCZVAzr7NKmzK06N7VbT
ofs5iSnW8YhtNUohqBMoWPKa1qiemdb3Mco0FmUcJJwEJYdZxBTipZ00bYHEChY2WxQybZkCF3nI
ohYpjm3wmU3Lz8+cufOXpO2lU8umIE89HqLD/MzNXRrTSNY4WE19ztE/B3N7qY6vRRVIZ15wnhIw
FMOAzSNeAF1rz1Zp2PapB4uagrNiN5fcfHkE8cIo7McJgq26+zYoHVMLhvXp9ToPw6d6vcWrUbUH
JMtTHK8WRYJWBPezoh2aVsT5jaPUlB0s1WwpQHRXaYup5Okh320RS/kBJiAPIQImKZ+tUM2XEWxs
TUreAmOBRiovEQRxzG6Aky5FqxGYfRSqKklRsevlUfnNpcvwYOoM4GVI1NIpnjbQL2l5EONALkWY
CNgoU5jhADU+I6IpB6oA9WjfnX7b92tI0Ozh/qSMRJg7v7cBQBnwsUPMATKvWckQOa0CCHqIpO0K
yPU5BNO77zkhqqgoTS1bNNTt2csh51SPhJepg8ZEuQQ5zXaEI+oUKAQsy7x5i5IsOPNBf9Rrfj1y
LGAo1FVAXU7lMuCjsxkVlaRkjZs4mXUzYnAbQbJwD1b5aBbadVOiV50Tx8HtKaHt2MMyh0mTHPgH
IMRj9yWiDy9t/XIxyl/89hEAPMzydQDiX+DYhR1HfhiycNXZjwV2JmbZIJ8CGfSmUR75HSCn+AUC
wTsi3jiaflTCT0NxD2P2+JvfkvekH68RDlEuoz93/J4W0nBisKLUGfLy3u1KaYlZGKowfdYuhIED
2Onh3p0JFFZYNFNvw7YpF8zKBH2XY83lJ4HDNe0MsKu41u3JvEDFIC5+GzUf6qgc3LSpfvMvRqbn
TyxmalMN6/hFRwX6Ww0uxxnC6LvfK93K7IRYFq0vbWxQmTYGufCH1NE+M/C73TK9MlU6ythc2SCb
jwdu1GDy5goDWofyZpA95GQCkxRowIMHIfsz5/u7DgHH2DSvij4VRCiEznZLjHlXLuqxR/qqontU
OWUJhyip+p3ojOEqq/p1arfpFd0rD/hyhfGId65K+KNefbx7qKbTpKQEzLPQITl+Zy1HlT0pJ8gd
nIIEkWPsMbz2UWmJEVUJoYpgJcMp3MqK99BKtDRpewY73a82aYyxMvKlzdqVI7idqyGCtIS8NM6P
HqIQkLrYIOm9T7vIqteycWMXO9JtskOkqxrFhZIBOSRcu8ULHREVu9t0+jObUEHHsaTsgJbzGD/h
pFCD6SEOWWg5gx2wQl8ifI0Y55k1/9EnAQxGLZy2LjUJezYbbahYXoKADLXhq0DpYeiJpL4YwxBm
nYuU4UTxSRRM54CNorIPOZFu2ZmHmEcbU75DDEVnX9aIoOb4DtkVAVoeBOhKG0uLEUHo3sKWvn0y
MUVGImpY4dS3Pr3l3q98LmEQg6qi/eiXzrZcbEFYwtOzccZ6dJqmyahIw6b0dIoVurw4Pdi7WwKI
FiPReJAJO+hvHC85erNFVkNsm6INYxFqjbVMFXIeFJydcmiXIHzEmfd7N6eEF6SSgn0G5s0Us/ez
At+szQrVjlAvvW01gFzpvTXmi7TPh/jFq7Ua5GZxDqf/7gz9MSxgBGuCy1BqPH7TDl6s2+lk/40H
HycMUMX27cS8tIJYmRQL6eBzvaRUBhH17stzB8x0gBzt7Wl48OwcLaA9gAQdDy/BSB+rEVhjL7vJ
JupDgTgY3ZaBEkNH6gqO6TsUPmvPpaYmsKpbf10HEiURoF0oBQEGPP3l338Gzlc++hT56DKwkOMH
Qi5BbSW7K5xWKi5K0aAVAYms40JtqnjSRsqeu/BMQezd0tbowVIMA9MGyYp65/GYWOvY5GBAKsic
6n0svcZI4FpdI111Q/Hwu+831ZKBoUyrTLHndgFBlrWVGWAfJbFtNoVMOo/w4F7Gcxbuq5N6tr3n
Bk/PrO73G4q1JSscFhBoqJXMwnegXsDVU0zqmd5iUaHIQLte3sSuOqC8hWpziH/66Td9f1JqfL6p
aDIxUIA8asfTmopKQYoyynD3aaEO1JQpOgr1C2Ns3F2qQjKsjbhD8DlpF3WjFuiLdv6yVaIzd/b7
LYbRw4TyIKK2wZXPLtEmj9A5KzTsCiMV+VUUZxI7Rvs8SJZu0SHwy4LqDd/pxXh7egreL6zjkWez
juBGYyJoycimY4KhXbU2Hm9GJcwV1oanxzr3ltOz/JI15BSwTE4r/CAL6csA8HHpNxowKoyh6qux
PuhqWKwVoftnxn1/gkw2GlTHJowLp8hs3CRA8SdvfKoInpIvm6FCgkRKvTM33kczSQRCNGQBZsPz
4/jtvFGEnuRPdq2JkkKYMmBAd8hCewHyI/iWnp7LD5buRGkCuUVA/cPY43i4EE6oPeLH5IR9/DUw
ojfYx8gAKO5lx8WQucUq4/r3Y9Pc0brwtvRSdqcfQZ0qBscn8/QIcNVIzQC3z5uzXkm3o/QQYsja
L7k/1ePgb9L3C9MDokrI8ZVtcJEhq71AdPZFHyTElqgkIhfs4nWndAfk4dH019RshSn195EIbG35
eIb7EuRLlNbPzNn7g5vnhSrEOiNIZNaOp6zRRKgpoOocP5Su8xbTA0/P10YZObExrMmpuwUS/Ipz
eprerQud/hR5K1g+SnbCmAUKluSisgAm3Zm0eNbolH+ROlghuvmsJZH1bwZDcA4nGnIOssnjV8xc
C1GJyo9Q5Cq9jWJH1EQj5XOTI0lN3+d33wx4FRY2hJkA8d8hFYE9yF3pUzBFnf21LCqQ3lgWIZPj
pAqa678/mAlghYBLmyqDszdDhh/9F0RlcClEYsUwNsLV2wXydrCLAuPt9GDv7iKdo4IqJNEW160+
L+nA3gETg1aOgxA+6XFoAMy2rZdJREVJzHaX+HSWTw+pnBtzdhdJyP+abUDeZrmFtUCvbQNRZKIj
NPKnplJW5Fi0wQplHSkGbBm/3OLnbu8j4tNlimjc2KOI0kv6hela6NZp5v70A77bPcwJzUYySgrO
hjzHufQDwlMUThB7yy3JaWItvlbr1yJzcZNoBsy2/Rsr7vIzh8wHo3K4UBJhWI5+eTqDfrkzkgCa
XWVGdLdAqvuBGK5NtEyCRV7l2h75iO+1ZJ37EtOd98+5ZpHFatB1tAmZPC3rOTRDjhH9tgsLlXvD
tRF2uqiR/9wWYWuu2OaP6F0oWxi6odPYyrcqaj7hlXjh+yi1St2YT4KaL3h5uGdmYro/5k8FLZno
gJICC3x2juDzUXYulBcqJ8alZidXdeGiqVd54S5H0tnWPvuBdwiMQT/z4WdEQ+ZDpcJHwW8ypEL+
ZV7tw0VTb6hWsxuCehuiXrUAF70tizheY76jbmTglJUAiugqODEOvb8KEHvPdqkoyy9eNz6dXoiz
4ueP54FWiMcamxTQ1UTC/nVN9KHUmTK+MQ7Sh4ajFRrtaUfyzBKSCRVBL8s2Y21/omcvLxJ068+s
j+ON+tfwJLY6sHDC4zn0Cid5uW1Dhm8r+qHIEz1gPQwKWb5BcgN1pBYf4dNvfLwJ/t+IpF+Cds9E
Vzt+4bxHh5uyZwgkXPWWeWr31wF+1JjQOsIftG3RooWIItfPI/d/g7+Qf0/v6/L79xoCw/8J1gIf
9SRr4QXbnpdj1gI/8o/fG0U2iEV8fAs+DXfRT9aCbf/JXQ9Gl+I4Z8iPssdf0gHmnz/6SZM8AGxw
BdLc36wF+U9IV9ykIM+mTJfIRP0d0oI6XYX/nBTSRHuismrOGyBpi7n5iF/0Dum5AIcoRBgXGHUk
d+bQdBcQ9dD+S3VVejb6NneSEqVJysNFtBs9S7ntRylDTbwuUVlFrDvuUJdHhjXBk8Gva/USvJX1
kmMZv/Nl9BpXLqTR5aBMsqF6F9QBxjN+7/wy7Tc/n/lXOYIfwJmPXmV229tJZYP+anRE6Ah0FwP+
St8rE48tTLAlvV/BvAZSZqDK1qDDU4mDV+YFdvEWCp9AMJr8O1qp1tOYGNgpNrj3WsiA1zTW8EKP
L7H/UT93kmVdId5hfeFbxxscYlM0J/M+ebEwp6joDifF56GrrXVjylCSW+jGI/qhZ07X42P9n481
u+67rsYVR4Rih2NTbC50fKe+qnoKSTsMVek11LL4WYyjSanRsy1QwcCguzPnyvFF98/Y6vF50ou0
LjorG3eaNko3BM3K58Ku3E9tX+CMefoTHoe//4wxu65cKe+FUXUji0vrv5rakL4GpSTfm4PwsYEJ
+vhM/vWjsP3RWpmFCGlITy9sdVynmL03E6u0u9It5ce6VK0pJTKHbR42pLiY5ki3cW+b15ENTXsh
Sk9+tOxCplTbWK/IzrSoXUY5Qni1Dn6rzFVKDpJcDSsdF4xvCoqnB7ePcaM/PUf/YcPOK0mZ7Pu6
h3boZgzEJrXHPYZcv8V0+3v65/XXpoTg6A5jvRkoH3h+ulWi/MzK/U9PPd2Pv4RkUV2iBtk19cZV
i2tF9u9kPHz/3YRMi+mXX237hRb6WsFTVxEYysLRzgmc/KeHnrbCL7/Z1AcP8wd+M938tT/+D2dn
1uSm7kX7T6Qq5uEVbOOhp6TTnZy8UBkBIRCSAEl8+ruce++phBO36+/XVAo3QtqS9l57/dCg3F/L
VF569Pnff3t0Ck+WIOj4WHgE9RwftnTOtLltPFZBovUMPCwSjW6V1tm1lkJfbq8sm0t/9SoGdH0H
DK0fqiIV/jvAw3/IMvi/54eLivFLj14tfRAPxqXnwOPwJP3KGQxWI3H/9oBciFzrloLe6CSAfSwm
CPCA6MpeYriee0x9MKKvrlwCL/z560SOmZAuLDv8xljP8KMLA5F+8VPd3fZN49VhjlGQOHSKmdhZ
FA4k/NigpoEHw9sDdOmPXy3OPk1Y4LbtCBdoYD0S2KiBKXjbo1eLU7GgUzAsxlnfQPpcgSO5BOL5
tmevlqeKtHSZwT0i9tQzmvQh677WbXNpRM7//tvyTJBS1jNsdgvwgDYc7YmKyCuDfR7Uv+w868bu
hTTwahw7BBWIhT6WXevuS9mmr2wGBSauQvoezizzFa3xpfdYLVgJ5+i2XrCqdCfzxa1QAblWObz0
6NWCDSZXV15VYYhwWep1ULj1VYHDhSFabc4wkIRFWypVUbeQbUQ064bNTVNmbVXVDWXgwVJOFUjs
v47O/AmtD/9T1eXfzTNaLVFbB2WcjIMq4pqGOz8IYUPHy/7QpI3IY9BP9re9wmqxUm8GVRJs+iKF
qRws6ODJO8XEXJmdF77quj2g7nXUgY6EfUkAKFH+0P3/c5v7XwP8WnhewspksRDEFcKTAOWU5mMH
suNtZ4B1CnPoG9aJEYPCvCgf6FCwIN7dNt7+n6EAoOW+dgehChk6EkDGIEVjN9Bytz19tUDdqfYt
5EuqiJbkBGZSwUB9vO3RqwVqOPrhYcSNiRLG8CqM+FFyuAHf9vDVEq31xCznIxZSOudJNG0s0EY3
PXqdqVFVXel5nlQRut1rKoKvAwBftz16tUaFCr0evsSq8NAM2yaA+3n6tsiyrrPDNZ0DbYMPCYex
7QDYno1um4DrCgRnYV/XCjEr6f0DbFi2yr6/Mhzn9/7LXrRu6SRd4pueY27PfuxDRVbiYIRzbq51
zd451k/vVATtU97MAgW3tqbBowsZ+D4eKwecTju3Exzgq/DTlJjkn7qLnIzBIX7Tpm78xAHPqPO2
GeIvgJuR9w1c8vfERPTFAagSPvhndgCYEsZN58PiwzC4gkhzJ0XL0EYi6v1QN9rJGsftvp/dzXeq
tXavPQjWDQGGgiCxnGTAfgPJp+j0A3ZRMCXXiZrONple/MFEPd+CQ+e8JzbiIwTuZHzvweF/hPdW
pG874awTnc4MSHEKDVMBq33glIAtlNGN03UVelTnwpIVoIRiSJP3JXfen3vCrnz6C19+FXfACCIo
nGO6ls2h9dgmgmPLbU9ehZ2IVeU4wCW4WAb0QIbN9BW42BvHehV13IFDmhEzBWOhHpArhbbdtJye
b/rD13KJGMyoRTm43Pi8PPGgOXKvvG3PDlZxZxnAK+j6HnNkQhlPBZC/ty4csG/7w1cngho6ln6q
sYqB+trSyJ4Wdc3L4sJxIFgf37Erpcj74WNOPnqP3NyrzG1hbZ0Rr/3WwE0csGjQj7fGRBvNrm1O
q6T/v2exdacDmdNZwG1RFSa19Rf4Q4MfGViwNJcy/cAQC9CGsSTzgwuQ6BEwuTnznVLctrTW7Y5n
V/Jlminide3qk+MvaI2xPrttd1wb0IFl1Qcx8ps4dqeb0NxpoIpvm0arhYs9t7Z8dPFBYFDM0c+S
Vv6N33q1bptJtyFsk1XhBs0H+JCzDFCq2wbkl7PHb1c1ANDbiQH0hGeTx6aBsTXkojeNiL9atq2N
pKElh+DTk0+Mz1sisbfc9uzVooXWVcIIDX+2gXBJVEdX/Ljtwaslm8TusoyhxnjAUWD0umy5mgK+
EA381YV7mPseJXU8GlwoUQFiJ9SVEHb+4/5yEPHPv/jbR3RdmHljYo/nihSAXhGKxaFV6ISOffM4
+Ky67T7sr3ZUVKiXsBb4osCq+MBbzO/gc3vtk64anv8NO+u+FY/0w8REhbW5LNEW/UbLFrkVGAX7
DTDNw9jlHgwjj7KX8dHMBniqMGDo1Yycn0Eqots2m7VP2WD8oLN+92tB3NdOz4AruPqOl6bAeiX7
w6A57E6KhUVPphufBveaRfCv1oy/TIK1U2rVThKyCuxjo25BjEESkD1wsFlyErXlrkH1DJjjaBBb
SBxQOdJgQwCaSQ5Jo9JnEc3yHxhv9UcxpGoDB5X0KSY2xFkWQwEKDLjvoANtl6Dy7jgJ9amLZXnb
Yl4LDpaeaAqva1m4Q+ccwwW4sjBV8U1hCH2ofy4OCZxq20pQbYETyuFRkIfauRKYzyv3v0MOz7I/
H+3qyUvtkIAHT3jyHBg1HsHd9L+Aj3Wt0+rCjFm3uduEeiLu8FXR/bfBUT+bbp2Ma5Uv4xSmLXA1
KXwwCm36GWWA2z7oWv1nYUI7RgDvFt0IuuhsAdDxxvFKPvrSiKzCqFsRDEPc4qqoIrQ4989BAuTN
TdH/V5n3t0AKnwGGVmasT2kB+07GvohU9P22Z6+CJ6uEB6shrCZsAce51GPe1eZ/013+GzvX/VpB
WMNtHJzWgxScAxQ1gwmN2tuVmPhLcPTfiQ6R1p8TXQDkTFGPmw4inYJtwlp4yE0EvG8n3Slvao6u
QQ4NCEfnNHWeglQCPfMOwBn55PX2hPrSdBhpk+xd47inGU4eGyCh6N5CHXjbufGXcvK3T4d7soaT
sJ0O6HLyCwdTMLfYsK5MjPO54i8DsG4qL6EDiqJh8Qow4s0R6vvuQMk4PI4hNEuk8viSpS64Wm9P
lUu/toorHQDsylLHK2SqpgedetFdaprg3rqJuq8j/1wi1bG5YrJyYUH9Usn9NnK2bgYiKeoXQcyT
ozeB9jOV+EJvv8vfYyT6Y/6cOiUKrtEM+deBpWw4S9udQzUD52bnWn99+ycuvcAqItSOBP9kTtxC
LmiJH7sW/pj9bdHml1Drt8FBQ9XESI1rLVQ/P6tm+ASi521F3bXLGgG/CcxqXOEI2yXOD8/eOBze
nyMephaYJZ5grvbdZ5wA24ekGZIbx2MVCcZlND3U3H7RY+WOY6/hSGWv3Twvfcj18ajTIQp0uJ0B
ynNCyjsDNru4aY44q1MAXXo5zNCEH0g/enXmIOn/PDfhjYW6te176pkyGu2CaVJ5DxqXqo1AG+SV
JbRSBf4b3dftIZKNJQgh1C98ltIDMEAiT5Kp2k7cA5SKBaC51mPzjeJU/CzEmYQmE3JK+4HsgHUi
W6XjEpyrHq6Ft43malH7yulhWsP8YmwgFYpmRSF4GA9vP/xCxFgba1Sdh53Do+pQSy7rrK7m6V08
Lc5rEjTs5e3fuBBh19JmvwIlzZBUouMEpHARCvb+fL4FgM7C1vTsyxdwTz6//WMXprWz2vlDFwSF
FMDcwsrqhS66KMf2yqMv3Pyc1Vrv4UGCQm7kFVjhaTGA5pl5Dn1wl6ba9gki+W1vsFr1wHqEEvZ3
XsH84KcTdnuUFm+KgtDQ/RmtSm9crBhrWaRoVD44AAVutRu3Vybqr6vpfzduOFf9+fgWDmELMPWi
4Abq4zs6R+Sl4wydpTWBHqmmnnxNy8Z/wpWvuSPzklQZhRI2W6rAf5JLzPosZIu9hyOe+umWU7+z
ZSUfprpzHrEH9zvkDrtDgtMQrdN61yVDmaM0LXJGRwCup6Cvdwt4ZHcTje19H4EQF3SGfzzjnnMK
5cNHp3WdXZy2kbjy0n+fb4AT/PnOQ9gRYWklwfZUTeGl7amsvduUJrAk+/PhvQybpa6NKCA3oZmu
m7PPQ3ytvL+S5v//UBf9x9BOp3ViZc0PqAVHxxaK0C0NRHuyktUFg0UnTJFqt1/QKryUS5YspQeH
qH7Zqh5A7JJXZAFUIEI/DOSgZebVvqtyMHL6HY165zYlz396A2nQNAZm72NBnHi+S+uzdhEQ8it7
1d8DIGzv/hziQC9KAzWsC+ESt5jk3G9Z7/Edn2FKcMuC/o8nwKKZZ+nSiELgp7YghqMPRw3/z439
fyxW/4dHMzZ00KAyesW5Kf59TdLp5IILeSUL9ffYDXDWn8NTJ64aSVd5RdykZregK+GpVgjlkShB
YTYifvGN6j++PVAXvsVaLxiceUizTpcDw6T6OKe+PjErzBOokf6Vz33+rH8JUWvdoMObekBf73Kg
gFSeRh0Hr51n6AflBOwwaIPL+ezJHOy+aziWCyO4dnKMaefNY+M6ByWBr8wEgMPo4QcKY3vWpB5t
x5cP8M4QV2+n50/zt1dcRWE6KSed5mg5hCEollnZS5hyaac5COD76AblRHBUmFcdGx8lwGl24nyY
ZjT6wyK+6IIFHTbgcWyBgAWVVrMeg0F/aDHUdcaauds6bdf9U+nezThZxge4tAi9AypQ3ZmmNq9B
qaNHDy22Olcdk08pgDmP4NSyXJYs2eFw1d7bsYKDyyJLIMUtIE4RoNMACVVmWzfN53GC65Wv4bdI
GRpU3p5bF67V8Hb5cyZzUpdOAOHSgSVYffmCNpefwJWhhyLoavIZq6g69NKF22SDjuvAb5v7CMaT
z0CVtK9ER8NTjXxTFpUBoN5G220TVCnJS7gh/hyn7lpPxIX9JFmFfDpwXK8iXK2j8+UXxc/7vnOr
K6e9v59gwMj4cwxqIBtxdZunwyQqew+mjH8PQtD4eQhgtOd57f8GB/p3Y1k7rsMfwCG0NNNBGwne
qyjNxiLfc+VTXhqi1QEpHClXk2HToXIDK7PSXxoGsbOlN8aIVczTXuulfFITYLnEs0AGBM7DOMj2
HVqgTM64z7cwzrJIKXn22jHifDX6y6JdizIHPfqi6mFaCbZm+9V3637IPJ60ueEVDCs7ln5rlXZa
oHm78mT7obrmf3xhNNd6zRLy0pJjtz4MTvrZiOieTMJe2flW3bz/ToT4HBR/u9GnXSeMqeoJHnxd
OeWpQ+fTWAr2LRimDvTeaoLvuZOW8CJC5b3tovB+GQf9ZQT99basLvykVn8DjqVBAsBjgZX6aUaI
2qCsN157Q+/Ch1uFlbRMZr8S8XjQwkdi129PNK4kKECJi0qKVAHbR7KRp3KmcoNaF/qnfQ7RV9/z
FsZ6o86vxLcL+8zaJhwn3rqemNsXXQebF/QfuPtECotjN7QkaKoT7b7ndNg6qJHfmbAG2xlItp2q
uVegPYBt4DwKohbBn4mi/7jpVK0zBvTxleLnhc19LSb1ITrsh0b3RZXAp7zyR5CCiVWZ9tg1O+hf
2Zy/raLzR/ptuo1qHAC5beaDLnHWT0rljRvWAzKRhb0IUVCZk6NvofOgNrFmq2eKK0Y918uWqxof
ZZr9Z2mgELrWAXFxAaxiFWsHHaoa1UJ4KC4/ZJTWr+ijcmk2SaM3QcXf18gcbVqG1dF7Z965r0Gv
y0jZONc6SC6cedbOeDD8RzZG1vYgx0+uVru2tHkw2E0Sf/XGuNDjNUTFhSm4lqyquQTjDjZnQJSQ
AoZI044NLQBMdVTlfKmbbczh5vr2fL8wndYa1mqJ62hIlLv3Wguce7LoI0OP4gaNG/Pm7Z+4sFuu
+/+XpUP+LZDO3sCnHihqOGGOXvLahVBioEJabt/+mQsBeK1jXWJkXsaFdwW1MIswMAurrsXfS49e
BaeYSRORGY+e4UaYugeT3HgpW6tYk2myctEBKwKAnw9CGdDC0+WavdmlibQ6p0ApjMb0xrICDcyD
ztro3ELWSBk8ICFv9xWD7/y2i4fvb3+BS3HjDGP6PW7UgRz8jgpWoPocFaqd4+9gkcjXKMLJxVBw
8FJHMZjgNNCD4H/KAzM+RWN4qDYz7Nfg95CKazHj0sxehYwlkEkVRlIXJGiyGFZPQcU2prxW77ig
OIqi9fFG2W6pS8UKx/HJrtbnY7efyDnNTFfJBl51zVA4U18+Edzi290wyvlnDfziterRhUZOIDr+
HG5mIaJAwlQXTHM4j8JmabJzpmIHp2u7TaNHoAO2UvSPvrYHiCS3KF3BMnCB0KLceHH1E+nQXIJg
OMKYGtQN1qP9s1T3aBvdeDQ6hqK9koG/MBHXdEs4M1YscjkrZrgJbdoQzmiWNmGPunYDv19nsQ9J
VF0tzl/aLtbS3Mbx53ZYJCvSAPCEzRROzjdP+/wbWaoRN0g0G+TwSgq/oZ19+e5qFzj2oaZGHd1Z
ySt3/l9F6b9so2sZL0uCuqNOOBc2QvN8FiYVPTKG/uxyDulXXHuqImqpe4DebrOksEwCnFinqD7D
JKXax+009JuRKZOBgEe3QmsgsKbGVllQwQGn9wf/BXzncwccrqKtmcoa9hODeB2JKZ+pBW9ROsb9
EfLRiCux/MIeGJw/8G8nA4n5nJiyRpqnUt0j7YZ4508Cul61LMvdPE3h0QnKLmeR1ldKfRfW8VqQ
SIjyhzEiaGhZkgG6qchV2YzO1FPVN+L925Hrwm+sVdEDh08pH+xUiABXkxgHvi0FZGfjWjXu3/6J
C7vgWjQsCGwu5ehMRSRgwVqH3nRYQtbexaZ2HkgyNFeC8IW9am0XDOiT07dlPRVtFX4ZbVD90xiR
vNz2EqsA3y4jHXwJF3in85sjPH0WkYUxnwo0TrGnQNnxyke/9Bar4G26Uvk1qq9FGisg2cONaun2
7Xe49OhV3E77Ti4lrbri7L3UztgFr0ErL3zitb4VURiQHVKOBVvicr8wFt43Ia+czDEh2bcdMCHZ
2+9wafNZy12VW5WVmtASLGfFvdwn07Id+8acAtxLtraU8Wbq+R41imMyfKyX/5FX/O9NdC11LWHz
U6ax7KBWMM6hsb3awx5tue3brKWuYOsogXxNj88uHhbBvlDHfnl7yC589rUVck/CJor6uS90pXzs
mMY5TlRe+yCXnr6aVJUYeMRTgstxCO8wyZoA4ub649t/+oXotNa7cuqUuqlx5WuqOb5fgsbJKxWE
z6L13c9v/0T068D/l81qrXyNicZRPMK9l7pw08kWn041KHiu3Q00ag916lavJWtbOKQG/cPgDvTU
VmBmTLDG6TauHvVHOEdMWfPiH2mMpKRPHnkLo39e1vyzk7TjLm5TOF/2Lezz/IYkO6ad8QddAKLo
So1TdTw1X5zhzNuIHNi3KzddfqDZAiWvhmJCbEE95n0WoL3eyXw2kY0IyfydWmp2QMzPH9vaN++8
ihCkUT26UTVV+1GWluYVFyKrSe0X1eS1z5OKsZUotuwVMndKfIQXvpOZWdeP8HKekOvtrYX3WNjs
RSBmN0PacnnoF9iTUefDvFgHaE+wjCkaTFL5sUmnZoINsm1PsGCWQ6ZD6ji45FTwWkb69wFXhz4v
p6h9YZyXD2Rh5rl3epI1cwCb6smxwbaGcLfKHD07z54y3SaBpvEFJWswnDkleFdY1DxFnhfpLa8D
+tjVFb0PYYCxL5Uq/YyotM/PV+IEtUjYXcDVQ3mnRYZSZSEn/j79RVackniT9m2zr2htgFWolP3B
2to7Nh0LeJ7WZAozhzY6yWfbpdG7UACvoM3YoeSy9OKJWRt8KydQMTrnfJbs0OpwDx8sDgd8uBa/
hH4HiiKCnQEbofIibKkwKoWlLyEUPrldOuSJC7MQqkT6icQsOk0UBOneTCQHOEcPWQszHy9TXTxu
07D1N5Ou+R6ppnaTCF9/oCCM9TsTDki/d+iPAtUAfdJo0+vFKZDMHwqg1syMGuIw9FnTl4sPP7kR
zmrhNDXdDjx7rj9MoxvojCQBQoByDTTTMPHkuV8r++FcIHzvIU8Yn7SaXPsuxov8KIc5+dJVIw6s
fUzCA+6E8wOLnRq/Cm+RgtQzyKUh9CWAZsS46U6GVCKv6lC6uYhb190kSGZ9Zm3FAEWI2fBCBAnv
E3cJ9r2Nhg+LUU4+w8goh88kz4dkduoMiexoByk95LFRNI1BoXFh/OJ6pRLZTO0Iyw+pow1f4FiX
MRmfeZVL74R52CQBfAXVAA4F1kSHkkEX7hMjVI4bvnsaF1/CzdIbqhC+pKPs7jT6pHI+GNwS5IDM
16YxaRL/HLyur5GHGKYsMq2p9/Vi202pgmk/jH6pc1r1cpcSt5pRd54NBRdmgoedZQ4IGfTM3YgS
80An1uyjVNTgr07prosAgRon3yYHOJYmyYYJ4oJAMlNYlrosaR4bmK/fp4HwsyGNVOanRAHzwJtz
jxEYfnsTpuw01WaBT3LrqiaXsm2+Nc5Yyod+QEf1Iyyg5q9NZZa+iKnqx61O2m8MzbpHJiKvued2
7sHMiVzhvIJQ/9PpaN1teuwS8MWZSzB6YPodPRpu6Z5o6/0QMLp5lEFEH0PPo7kOow40RlstXTZ7
xLoZnRoAaEN0kr/SsZWPSIeJd/jz5fe5Ssa5ICjZP2uSsg+hZTDziBJgb8cOlg1wHodHXepa98Bp
BG9qPYtjOBkpMtxcANELAjx5aVzwCmccGu8qAvceT1j3A8r3ySMfZrWtOmvezwGuO8hKtvE7SCxl
XjWVRzYMzmsbzqP0MZxqVGiVGGCwaeSRuY3M42YSOL/F4h6t0mzTG0BP4HEIUlqwOO+QyIy3DXJf
IECRfsrITKINsfgGEQS5e/QeiEeQ5usfjmBklyQy+sGCMP4GzQiOWVXdfXV5jBjgNAHN0K/b53Pt
474JO8dH0fNgV0YV7zZA3SH2x22CTs1qmbcAysujdHm/xUc3p1QP7Tsn0P02SuSwk7AApJDSB67J
2k4++Ej3xKE4qxrjdrjTkJVErN/CAOyQUFy90LHe+9t+gTFvNrVzeSeDZP6ezgBBTRwwHC3CaqOr
EvReGsRdNvoUeCeT8BqxNYzyyjHzo3LktPf40D9z6ns4/CLyj1ltAn/HKe9MPqClpnCikfkIBUv7
MeHT+AGGaKhwpDF3cp8ndZhVS92/1MPYo2SIiJg1VVk/jQztURm02GAN9RK4LmXlFp7GzcMZxFll
SPrFL6GO5c8Z6IENqryQipIFFKQxGsLMCxtschDUk+dAMNwxypDFX7xJ+WBYKdIeeNsv+RKR9B4m
heA3jUPzOiadwaYFi+J8AhTjxZHlcExsEg4bB37KCIsTYDY55x5o1tME5RGiJWsAcqjq+in02ohv
pgZOa3lYE/MU1BolqiUEVA2tm90urtog77WnHuRSxfeOxF8Mk/vOyysW9PdLO2BDp6Hqnvjio3+i
dNMn45L5UMMkCnyiMKE4ATT+lsBC9F4hj5AFaLUCR3ge+j7vhdMWJKLJZ6hXoBiJQ/nNJkF7D58C
86mp6HQkU1t9Ab3dL9KUAj282Hmrw0onaCOk6GWIxQiSItXeD0fG1REINu9HHRi+D3CueD/qqNkE
DFTflHkcafzZL0wUD+OOJbx/QQlNFlE5+vuyJeAAcTcp+p4mJ5kiN5/ECtu2gQXbiMMb8gvMyVyP
cf3ARS+Sd2kKE+pNwAPMjahuUwa/yrCFXVWbaPI9goBuY9LKjAU9676yIJTJpsFZ7J2p0vbFT8rh
i4HW81TV8/gskEN5QUj1Rmx2bm82Q5qCn4y4iPALHO9TzX+0oS/23YzdZ3bUCFCXR+8o3MA3Pqlo
v4nTKrprwcDz0blSmueorSU88xSCO5OBODaC6XfWM2zn0boqt31lkh+T2/rbyYnK5Kip7k49x5kM
0KxUwBG/4ROK3TLwhzyFY8e7sbFui9J95Dy21OFfyaDIp1GJ+P2oYr5zjRcdpCJoEO6Jd5pK9MmD
1WRRroP0Ub4G8PdKkGNLccTyXWM/w4kJNYklNXGby7CfP1MvrbYmrls4W7ZUAKkX+wNoUhwztukD
8VQxO5ZbPk9hIYfUogtaipOjS7tvZNs+GmRM+10VBKRYPCJ1plHOhtEsL8F9iqP2GMn5deKJvzlX
S2fk+GJ+14cx9cGO68OvjgstHjoLefB9rEQFClKpYLsehgAHACqA1mZXJ/cEp3kwotBSdUbfvoiA
dNNOBhUZdq2AoVRVgh3VTBa+AKJGS3NmyqGBY+AA/UY2JAParZWCxxhYkg33NvVU0uRoQCqi3yec
tnc4XyHJxBknJx0R0OLgY0BtxtHYzTIaLIXnE56evRgpzz2f0q4YiQ875yBwuy3cKukCJVhT38ep
NAVF2QUTlNb9DPfIOTxCwNd/I6FECi0ayNfGN6TeVOCE9hkh5XwP2yeyIXXczjkOnk2T+cQVeQfL
k00XJkxtGSRrKmtKhosMGuKExu4WKhghA9m+Ra8vlJljzdyXagnC79UAU7Z0TMazXFPoJ2Ae0xcq
rNdtRsNxtjE4qi88cNDijezqMbCI5csYQBJpIPqLWYwk6DhH/Z1HXP+jY0ewuBHroEYfnXv4kpok
c8Y6hfNb67MhR5kTzaE9tEvgLLVtvKs8C32dn3TVPu20+9izugUELNlViWp/MKlFoa0pH3D+xEqS
dNqGrf0B1z+TvocAOwr2/qCkvx8qFX2x5TRMuR2M6xUjDYB4kwMRSb4sFGw14jTtA22GAd2pKFJr
LEkQHHZ1j656jqv3PjVoIYPtcQWFSTOoOcM9cPFwWqtd8mCmsaseKubmfQgXq63F+Ulv01SEUPOh
u3ncqWk8eV0sZIGeu+UbALCL2L19gXQBLUEO8G83yFVuMDGjJ7BI6r0VBC9mYTt96lG9fWhkA9a5
G9vtNHrTMfTq5POkqfJzwaf5gFLECFvlBncehWUfx4txciHUUBB17ux3wwk1AlZ3PBPUxTnBxmbG
bcNWFLO1tUB+uQth9xgQ7ew9UkZd7pcVaoBwj57BiGMjMOuMdag5+DBT8ErYWOwgkKdPTcuHry3x
y/t00AHJCOc4KNQqIADRlR50Rv64TB883revNSgKsIAmidxw7ACfB2XAYkTuQx/6VnRQSCbBp7IL
nHdYeNNdr3A3yJoEEqDRNYBsytlL7iYTtQvsEJEmykNEUXjI2cjSY60XguDuttgYI6SCW+qzdxAQ
pC9MRvoDQYT5oKOy3sckXvRWJAHkoKB/wV3WLUNMrjgSh86T9T0K/ucT6NCJKNdLjTFuz/+XI5n/
SYCc0+fcdOanZGH6E06PuszQ1xfdeQ0YcvcleipOXLvqMxpkPJs3KQ8ONvTs+6n2EHwqgQNtBsa2
Kbf+wucvPl28PeON849ETedTGkJRLTVYgLuhafsXI5X72Zs93FmbuNn5YSkeAwS6ZjO3aIE6Rwbd
QhwJMB5ETUcJJGuVCdjoShSrRv3aJzx9N4a+fcUV+bXU6FPeVHHbfkvFHB5EMvovXTIFD1RZtlka
3+ITMhBmcCYPIpTs5VB+0DYKK0BZKnFvGHVQBQlLFy0A3JE47OrgIKrUZ7kH7QbL+DIgG9s54ynh
rnl2Il9uDHrZ7hnuKMC1hC4N81Hgmr/hgX/ObsyOaWAfW0XOTgNgc4JEDAUWHAr+CceafrRJR93M
KaP4c8n80c9BNRq/IynAcRtukKw7IJkPJQyM/MlrTMaQZfhoMRS7g3O+8gVJQE9eMLeFj8SrBa/E
KV/I6OGMBOO+6WFG8UwDagiqUd7DMwTXZe64FrGQdhMEYb75VDoheyea1j1x1smjafHfMpOG4hH4
Gly/Exd3d69RwGTF3RR8FmiIaaGaiQcviytSPcBRu8W3p6Y8hUBeHUrwA5/8wACWLttZQ4wHX89H
iHjk88iIu5euZ+4q148f4dfVwAg5SiZsKBwLbCCuPWhK4h3A5M072eBsuJlxuwWptWIPcQQvzxZn
PyQuVPI11pQ/O1SXuTdb9jkGv12C5zX3H9ByMWzhrirPdun+BM4Oeg2yDrUB2A8PipZZp3lQbVxS
De8SqBC/oZ2nPKEQDUifLHt1B/Sne5xBg8TRdGB7qWKbowaefEvLtPwQimFENmBYUvCZrX9oG4CE
cwAe3A9mCqbH0W2WV4RUmcUwAf0E04H4E3Zn9er5wSI253rCU9qTUqFWo70HkgJ9jBOgM6gM5+px
M8dpsCe4zYH/jG03RetrX3/tnEnsrBuKHSK5qzduFwBL1FW999Ov1PwKjWHob4Rwk1cTQMCUqwEN
x7B5nb+GlIUkkyi2bztFLRBdsbAfTUxIBYEVUjSkDtKP6SLMD1DRcMEHnTnKF1u5D6M3et+NM6vM
jjU6x1mUwM18RHXRx4aNq35syv9D2Zn1xo6k6fmvGHPPBpcgGQQ8c0HmnlJqP1puCG2HDJLBff/1
fnJmbHjGNuABugvVfVQqKRmM+OJdgxcllPsdDH1xJrLFo4dW0S9b2bl4qZyhYGaa24tfD8GTqMeJ
n2RSwZfb0YfWtlKdaMDxd5j7GIEzKQC62rKIf10zb64VLVO/q1CUF8cx40zd1m5JgSZspPeID5NR
gSi8+e+cGt6htrqBu0Iutg0Q+K2Rt8VLNiu/3dhLr/4IkPZsyza4UM20LDGzpgM4EmcFlvveuXYY
m8bQGWFT2TOnoFnPPRc/beIMz+HXdujd5W2Wmkrta65e3XYEKXhpg9k+ZOl1BslbqiikXXLVcuPF
UYwRKruxE2v97Rvh/sm7xgXoKQMVBnnWPYlOs8Olq7XwpVY8v6TaSG67pl9vZxFjMvXnYjmODr3P
IfzJgumU2WPDR1TfAdioG3vy3CwkQ4cWP2/0Cm9LBorzrIuZA27SauakcnttbbKJ2jsAhKrgOyEB
u7W9cd2pKo1P2JPKL3/IvcgyS7M9sxkuKROrRxFxDHyxX/KyqqK8S5yDLI3+qWzyqqJnOJOHyQvm
FTV65dznQqw7FDXirix9fSzqDnyqqlLTC82ltd4qGw1MSOoJeFYeLOGCDS3ClxAffEzyRyd17Mex
zvObUlUd+XqmPuZ6KeF3UnWzLpN3WNKYpoUyL9CNm5QGj8I8t4NZ37WjaR3Svq5zwEzhfxYNtDfv
QLFsQQEWBAc9QtpeNlzu57VYmR+qiu1GIkFXAzNDogL/tAoahCdDtJt2KkFDmnJ9sjxdv8zWyqGZ
uzIOF0+lH5lHPxqXexbyMNhJdaeqEnghHbSJqdyz1I7uNKmOBKWUFw41zI30jC8AcDCz2dZNZxK+
47awP72A7q7GlOJEntJw8gd8ULNYkyICQnfeSsk3qGJj5RrDJLtxG4o5Ix7arHckJDBHa2faJOOq
L6VmcvDp/XlRRJcAkNa2VW9YisGxYW2+afda5V3Bd1+MvDFEOFZNvsuR2P4Wces9UpyTbOl4XB+6
1PaPXMoUy9laZp6Ruy5H1KDzVVc9os3IJ+EjeMPex7WtubS1VW6HaU12jdFZP2MzqfvMkNNp8Qqg
6rpPxrtr3cB7C2QcrQnCHh/51W51hvIodDEs7FR4HamYJOipldzfcRbTTFg4IXFo5qEnYJnLrtlv
+6anN8oYMeo5lGoPS6P2RCYErxStiqe2kt1TYJdx6BP7/lbCuxwIfWm23sy+IfP2U2a5fCkasyKO
uqibDWoIEUeZmZqPXduYlyq49snUsj1xYnOqdYHN8NEUYqg2oranz9W1jPtW1YvaFrh7tlWQxBuY
EaWidFbB++ijZolWMxGSEVfEWw8QUG/8cWrsR+Vl/fC8jO3A9SM2V3+7LDSrxG5GTa1Ruyllx2af
CJoi5cjIWIkm20t3tnz64Ib5OLQUyIaWriznJKa+/ax8YdRPlKGpfTq0+lv/66PXExWmm7loCs65
Mp3HMKU5NsG1PhpP1G/1XQTtWImXgIbcYTsPUM5bpxBct8xeHTq3H7bSisVTlYJ+WWvaUCMuAnWT
y4CqSAmfEXoUgkjmDxcsYUUWFoLFV+9OZY27mGKrWyYB62ku6QlfgNi2nWzmLeMZNYJgAbfaT82b
pVYi4nIYvA1+4ocWP95BaXBrv83mgwCMBCJQ+huTtR+lZakfi6GRd4Xsm7216vx14Z7YMa+19csy
5N19rsr+1bfBewzyIPba9tpXGbhPBnP8zu5S91hbCm2JxVlyEnMzfjYNc7TfZJc0DewPu2fLAa0y
oswa049hrmB1mmnZGeu4vLUexLaoQRnDhF3zzldytcO+k1Asw2gfRWsnL3AzwYvV1+WuwyC1x2CG
+Yu6InELa4CMySMBVoVi1MtD7rbiJ+lF80ZPQ1uF9IKunN4EI2+1namXdcLBl81J9QvwzllFdYZb
bZ0BokC1g3vnldd1QXuOb4Teoppq0xMtckcDb3zbWa1yt1Uf1A9L20uq0V2jOfmpbYLgIDphE0ys
+bTSinbiWj1ccAamN0GHMAZ50lwC8QRGSybKlN9bypSP0ATxWQ8TBlZ6K+RjNU/BUbgEwBdWnr6W
sz2/r2vcbTtnbYHnrGE3ZrajIzLj5hf8m10I6pD+qYy2oWjWGrccQSj8606cNBDPD/9ftwEH0feF
p4Nbr6GTTbRpsyGMPvtJEjcGHPGyjZ9IjPZDkhxT1u2+d3JsJJCr1Dmr2j0545CeG1MHjHmxX4TF
rNbbWrOBRCk9QxcfQHoNOeZysFUeybaGUtNU03dMunp1KN8YASY6s9afKk7NU93286FsA++mXGrr
JmsVdo1WjkdJLPaTchVpKj6VGTPnZZu/13VCc6PI4/o4dB6eP+iGCXKCgeIBro1kztKnTLBrJwrv
ddZxkYFI2AEl+J9uawzbdar8+xnZX4Bki/Lda7R+OxGmmJU/qjPoy7PY1tM0Lt8nSNKDgfB2k4Kc
reFqNcSMLH6hCL3LRsPC8GcHH+Av3m3i0/rWjzN0fDzD1GRTU6ED68xlDzSSv1ZBkPJzy6bdTL6X
kQ6r/b2R584bSXosirXI0LywhK0da1GhVtPAIALhZkH/UTb/aZIrh5gmK43QqcnwJKale5B8end1
bahtYyzLfhJD+smlO3sZnDR/k/Ogvi03ZmsCKJ82ZQrFCMg9l7cisxsWT0GRfLDE7q1nlxl9xMom
JLePn5ZxxhZcM3aHCQjkvl9qsRXLwguG1mHDgaQOQW54f1mC5ZFeP5RTQ4BxkPVwToBFt5MjGyOa
8tKORLwsz01g9zddanUVBzOcQaTWoN0zhn5w6xyvYT1ryuTom6fVVj43NuCsRFYLw56RRR1g5K3O
el5NirerQ2rpPOeOaslL209WE1Z6sG65chV0iuhgh7jROpFSs3wsnQg+fHvueZM8rUijbtLaoo1g
md+dYA28rcEvd6d88oO4OJVbRznTpZ1sjJhOZxfHnPNCbnWi+wcqUZfQtIZhmyZu8JhhkTxOwuGs
oAfhVhCNciY5s72dKFg8wdTpl8aduVvkuArheL2dbV1PDFKKwjZNrcicU+Lrc1WxhzcQ/fa67O1l
Sva2LMw/CccufL5rYTMglCegchw4P4RamD4C0JefnLAMchfrDArQL5ODXKz5qEG1m7CkFHA/yMza
AcVb92NaqpDhqdxYHE8nrMXpYeaXuQ8oyGRQHHO1pzjIOWfcH1GxFVyR9FwEJ7dlL4OMT44LANi9
gfzNDo1mrT/KPDcfkj62TuQdW8fCtPrbmMKrO9fN2p+irKbspquXEVWC14tD77Ten3zQ/Tv10fbX
1GbdrncTPLSyX17LDAr3PFiBsnZ66cwkROg03rK5g5wIwcGcIUiYeR7vs022wr6LXYvnwU/b7lzE
8r/j0hEuN6gSNV/Dm1ME7jW2uwimZ60DuuzKOSgPBlGbwDx6fFxTX1oh0Fy7ScVIIqPnynOfD9ax
FZWxjUn9PsFCTe+OHxe72sCC25vZDE4gjF3co1SMyYH7piYB8ry1gnYLHVZtvNqO/85uHGyJl1C/
1SoBkUVmVKBso9yNVW7Z0dyNw25xRvEtnLE8OH0x3IpyTJit68r5qDLX3pbQrPfW5JUYtNrWvpQA
NQfTt42bdBjnC7eCmtAuAdqdtkF/h3SS1gy5GM2fgRQdVvkijUOrDG8/WMl0YyZjVoSTVdJHo6r8
DssbHd2KhkeWFeUpNVA6BHFIB1pVh7PZj0PYqxZqTNdO9cr2h3OZI+yovWJto7gGwiBLsHpCdWFt
3NWu6XFQBlfmRjoR57z3gmxCeGFCfCSI1gIdsfDTP8WB0I8ueOyl0bW5zdfVfXCCLIN3KJITA6A6
QclRTxeg1sBJDDRJv+vjIvKOBVDo5ZHNrzsyhwbAk1b+sw59HQp0FtEA94jNaS2sR2qxi8fcrdRP
UmpxbjAtfOfDFfV259V96kvybSsgyp0UiwyB9OIfQiq+Er/tt405MvfqAQKPMWLbp10Muq6d68s7
7E08xVBw8PutGvMdqxoEMNPdRlm1veOOzL0ty8qFUa5M/mDDDWQ0yx4uP86mZzKT53uCa7EeFy6S
l3YozAMJXPbGliR6GLxEqDZg7/e5P/WUdeni0hpecpP5Mn+cSScFhfdEBm84j+cx7a0nRSB4HKVa
UFptgd+rTKpnpfV0KUzvKr2tweNnto9Hz57BbMpk3aZzruWhNQFwqY6p2TjJ0v61POkfR6s02q2x
ksd0XoI8Div2/xXTeU2Faw7stZly8BfLWgixIXurP7DZpSbXNlMT4Rkb460uPQJsu8lLTGxetv/i
wRa+IC2JL9wL7DFqUuM1Nvpp58SlcQDsmw5OnDpOOK5NdsqAIzk4qmD+MwdT/poiTDhWtdXeFkRX
3Fit715kibEsKuy+2CZeEtMizceg92XeqTysPZV/sKl63aNNVbvaTF4W7Ol078wNUbml81W2Sbsp
zAqCtCQXt1/tDkBsJMUp0kU9mZu2r75k1oyCXjc85K6zxs/ehDTqrjcwZ1jjpLpnh1yAYJcyvmUR
5q+s3I/UZvLP0InlJU/8O+a/Prj/hiKEckTWwG+36WWQcOKu6tVmF052jMr9t4Ug584yPFCXiteT
wAd/otUOfrpI//Rk5t0SoJmFrTBG2ot5NTGr+mHF4Rohom6OM2rNswdLxpO2XAeKX0y3RuumEUXE
nrttbC/QhzXOY7qzpZzzKSItw4+T4/WBUfwc88JuYMm4QXOnIYwgbyTYu7CS28b14/LRclT1Ejd1
kW78Ng2os1wc7DdplbVFGBBn8MOsNZhMGO3SHu0BoAC+MgdiHv2Yy6ujfYcvbyeGoCX1FiNamekH
moBwcdmZjl+mclETOh3PnfaeOZfTKWnypAoT0uSMjwp85tDaUNqcw+MPOh7hv5cZ7ECYBrXB2KeV
m3HiJUMf8TkJsYeC8L+bxaS9nXzcHHjBrop1b9nI3Nc2HcRGra19t0ILgaLkqbmEXp2IbS9Ee57d
3Pu06Z0tOUplaYfOSpFFjKLoIV9i77nTFQqTFFGT41rzxp+G5aQlBmMRXLUfFehhJNnCmPZF56Y8
OtT2XCxJBysS09qb0isgmdKs1IDa8bgzswSLAhY8dDbl9M4Dk7t2aJ2TvnqNGmTXX9PS42dzgMwu
sT+J+MC4O5tbLcbmHfS0/wXnLd9V4rlPrum0dpihqzpD6SCLyzt27dpwKb0eEgZ09OFucSnUPP9t
xBwcKkAZsHHyLr6UuTLsd3aS7tvONm/xPnWbDpCOQ1kmwT5jYX8EJF420RgYgpbnevjAspbfpUi6
nljK6aUrcvPdHisZVs4839qxu9xZzuxRLzAt7YZOKu4izeI9SaMzIk4O72/RJ+tOZFXD2VuZz2u1
Djve/zlyvMy+EYy3v6K/Iku+NPVrLZeBRQVrzUcLuuonNEtT6jV+G7mCjO7SHpYZiMDvcxjluKqr
A6KZ5nNEhnM2uqw/C5n+hYOKbxaSH6wQmjN5w59DrW2uM1lEvcrpQjAz3/2s3XuRH4yS5ADbpWkE
8rQN6Zak162x6jMYQXBqbYkVVI8Tw0sqqwyVkJskZ6wf688k0wUW0sKmAqT+1FHadaORoP+4g6Hf
BVQjwdyqbqkjRwYfWjA055YlsmOIVtvRMIIHXsDgsaqL+K4ZRBcNDHi7ebHKTdEuwNfkchcBmo+E
2zeZDP5zkNXZfW1U5edkFCCga1zB/8R99VBwPxHRhL/M+Tdp/X+piO650vznP3fLkf7wjX6/RWvU
/8v+t7p86t/uP3/R9d/zv76q+5d//ePkt9p89p//4X9syx69zsPw2y6Pvx3s4b/8d/7Jf//K/98/
/G+///pdnpf695//6bsayv763RJwxP/QJne1Ef+/C+guv/Vn8X98/b+1z0n5DyAwx/cdK6DunjbU
/9k+J81/wFs5TmBf/yLF9U/+vX3OMf9BfagNHEllHS1S1+SzDoVS+s//ZHv/cISEH3U9x3YoWP+v
lc+Z/3dXDO1sVwn1/2YhyQy9JP2UtVDzbvvQ6Wa447arj21grVtXGsaDyUYJfN6P2gqV4QbB3kYV
ss8Sf3isciOIOMZ5TVsdH1QKThc49vBXo1rGWbTkX5MzUNCV09YGZ5WNvwW32q3Za0b5abABGKpp
p/2AQkpPpE9NnHWXtBrzUGC7ySNhOYgiCO2+lTpOntaCnJZktczfnJFgQxpi24atmfsHp1L5Q2Bq
UsN56Z5XqozR/6lYPjLcWEeAX/k2mq59zHRRfKGJyt4pAUVV2RhNs/Mqh/zrXsuzgWbXDBMzl7d2
E/eR25UoXVujPE0z2CE0GZETOvUfY50sFyedmtfGrsiR6SeyFyI0G6W/sXoUaDOg96/Kyvmhsa83
7WFIjXd/urZNjui6Lo1amlvPHN1tprR734O6SZpuzgwtsEDanQ9NPC2PY1YXb9p2kxeVNx7CsiyY
Dk1goqMWqbN+jFXfn7W+XtQg1dVb7Odgf5TBSlqzRH8Dc1x/cAWHhSbH9K8zNMYlE3r4wT5i3mRd
MHeRSlzmXqwvqMpAnEGwV/kKN25t2m51TgvkhgrtIU0Iy/UzW2wazIWvsUBzgUpYWt91s+jvCmXq
ce27+id3a6JikXsSgnRlJEvY3E1neQ5AvWi37dg9WaXUxIY+19C9sBaAsJAcr1d/t7fQIe3hxwpV
DjyP0JVGHrN8qEVwtNznEgH8JkN4B5g76b0PsBUapAl4eb5rklQABvQX5+pFXiHxE99mo0TodGDg
djZG9TdxHGuvHFVEw/V8NUBky2z9gpQ5WIHeG1beblCuoRqmYd6mBnscxGNX4lpsNBJ1pGXbFOge
Qu1zyjKK/+S9Daf9NysNC0JgxjBm2cL8mZg2N6W0/qIfmf6Ynuy26AR4W4oEJIf/ytn6dOYJ5ARr
woSY5a5z2vzcIr6duy/PbsNAcAb0RrD3J9/gSnZlKz9w623sPF+3cWocVZ7tfVyHH/YyuzupHy0x
1rvSyF9ynI+F+TxQ9Fzp9LYepHcsGOBz5UddKUF9y/HBMiXslJ7uJyfOYW2HfUL0uJ2W300J1mNJ
6EsrfgX6PFLDnUapWr2oXKhw7qV5bM3mjpNYnVJfbZLKfZcq+fGt7G5oW4+WZ/dX+R4ocTxB/9b1
xvL7bCOQVgNkpRKqNpbYMoyz0Sc3mDe5SOUWv/R076fBlqMxEkjVQ6tlIhVaXe/oD5qcqJcmMFBR
cyDvSQPfdzBaF3dU0czxp72aoXpFo+UH06bgCjs5phv2vswgK1mJsLu4+JR+NdHEdI5udmhe4rCo
XXHUoniym/LvULxMcjUj1GdQ2dTDhA7vpw1eBOhoiS3XsgreHvMEsfJHQju5ufHWPftISu6n1WSB
zL8ed6aT9K/qgKK8R3zOrw7TUitfIs5GLcUem/vjLtXDgrrMgeQzoqpNHqTf1ztlzCZQcuL/LXt6
19Ml3g6jnjcuwMjFF+unH9fcM6Ak5adY6p6xsQpwuWYp3brxLPSD17bD5yx4aADB7d0k3GRP3Gh2
Me0aNjSp1/5cW8LcjLUVn/LqKkkz1tV6geoD8GSLPXPzuhPuVH8v0+p8GtWkvleG/V8HgvY+aTtx
ROI67eKgcje4K2tydaY/bm90+wqv88E1rD9FhcYtoL0n9DPDDSUcXggm357QmqI9XOaqQWApvL9y
ds5tUglmtURQgWZWW+RRHwXynp5ckI0wkBxbjk5OZW3622Imr8bqu4t0EAT2ehTPdVAPD7aYz7Ch
9b2ax88BAc996cgq8lFYwu1W8V3se/o7rmL/u9CgOiGUmLgEGa9qHttI3bFoyTKyFDkK0siqh3kp
QUqSjKKkuHs2pnGJ5sR6QA/wvYq136UuGJWbevbzSBrnBqqIgQ8cdWY7y+ebwpYp0Wmr/4bp8wlm
e7KQAvTxJ9IBQJYMoe+YQZ0mSD+rFPUPxwdbagJb162SMyewioPOZ4AMPe1lHDgbC5HZhBcAJeNm
SX2k0HHqtV+1V/oHFznruR/FeiwLOYG+G7gfONwFi2+drHrLNlZshBoo78inwak2OeusbW8t1fd8
o/Eo7MIEHr/eSrOGCtdyiNAG3Ti69y5D/1bUrf6q8JVHWS6srdmgPJrN0gV8Akz0NeLrvsh3PArN
YVyCROIpYY43KLbF8u7lC3YZ27hrZ37R0HQGyAEfmlM65Uds5Wu5MYW5IqWcgtcszR1JPJvP0RCo
KSwlYq+IPFvw/bKtItETTrjW7TZx0/sE8JArVoLcMY76pCj3aQcyPfauH81ZGTVet1tl+9bm/Waa
xV9pzqDKzWxtUw9ER6zjy1Qh/h/Wxr9VhoNAgVcJU5THdRiZTu2gQVMMY2eJHiNcdG5HXrcuCF05
ONbrd2V2z6sm3lX2j+H3Ixhx8IkgNRJe6R4r4fEMh+lL582NrHwfpMXAAF9Mv+MMLRO2BnSx6qet
PbH7wbQrSIDRPjjGtSlpRofsLyfJVT1AbDf4lrERSMo6z853U1wHkeMk5Gu44OVFsElVcSzrEZmW
8TF7TXlZLd+NFDPDeRknHM2r89e3HW67A+4CZzo5hgDAz26pdQlBM3VYrzOwsWd++zm+KuiOPkQj
EymXv7Emp9n6Tvd3MT3E8Hee276P2rmfRbLsKwfmC3lAGMsgTP1G//Y9EHIiN+xFCiK0+WDI6c8D
/Hc0QCmQ2ggAvzrT7TC6+QMtVuYChEPEDlfWlOvU8hznUMyIiVBQNbcd0OmbGoeDMz9agNjREH+n
TWwjcfK2/SzxaONNQpWJVrq/lEa6u2aBJcW46/ryNS1BBFSp/1iujlbfPC72PZK126Jfjmbnmaes
wdHBY9m4FMIrU8uLEF5UoQCCJFgfsM7fLKriSuvfjz0OG6C2A/p/rt928boaebBDeXl08+5WKs+C
Ye0T/0RCV9hAxhxH2MiZCeDkQ851hSGeylX+tQk0K9qnVKZNVPb5GzIidug0/sYOv25NfZNPcxbN
xfjlrerBmcB2GwRVkQGMMQj9Ia+il6Zxo9ykFeqqKUhj9+IXuRWi1t+U5vy2aCw89YDW4voxuXZW
7DztNrdoq8Ul956aIvsj5/LoGsgZG1U8OgMaHy+2QohhIIzOWI+0eLY/hnLPtNejFIjLl1GZz4TN
YanV3Q1rNmfo0m8yUBlbAJ61pZBQ2egeRF5NHHmURnnueg+yhgq7QlzYF1kZBkZOEZgu3n0KaLoR
i4wnOnDeyQ6thTcNUt2I965ORbRkTb3Ny+wyldWNrhlqh7l8HBKkSH0KuS2fnWFi0rC89Akt/CGb
CEYi7W3TqYo3Gv5oUD+ZdO8Hx8R66uH85oINphSiYQ5urHrdY+zZeNZwT0bCOYfHSdGjhfGYWCFF
dOOhzntZbRLW27KiF0oSXG2J3fAwPAMlsUvBPJKWrTujVQ7G74y3auf69Rra8LF71xuOraxT7jXL
Lxs/IYRnZEvFcViWE7IlZqr1oJlNFcdKZ0OjupZZP7lLYkR+DoyO9O9kur57Y9bVOfBRChTZI0Eu
y8Yik6nAz0UB1zkzzOeWkcdunK9mbLkp9O7d2LGJ1iN4/GrdxS5q2jGrbjiTbsy4+mPMK1oaW55A
1EIpqz26xUNaFGlEbNKdad0paR8h2R/KzOh4Ih5iusHmZbVpE4DtxO6B08Xsg23XpR9Gp2+z1Q3H
KWHf6EPXUOzTbf3sdRM+CLMNystIIPo76EOIPZNr2Dh9sWA5h8nu3Ksix504dDsO0L9gxX3E8XiT
Larnw04uxowgRppvDFOkLEgM6ZkaGHwCc9r6bfnkK/9SlTbRBG2V/xnxcfCeWNc9KWM5rAVepMo+
luOyq0qjOQbtT+vFsL4Wj1ql65PP2RLF8R+I8xMWPnHQxbMz1wyuhVGh2uJk8eqOlDxQuzi3U4xK
7hqV0pbfmDnnj8ELLso4KaOfNw5JwKt2bmyTH6fvxzpcQPe59zYMQL0oNmkmp53fE1+bVy/Us6Hx
sn/ywcjZCwj2c/DsGI3YE472UnbXMSRodkHX90dZ0fWO5e/aeNY/6clJecUayec52GSVeg9l7mSh
rfq7qlPffm88UE1zGH1X7z3bSUM4LQsRxb4ZzGhCFFqgnrPSXYqTYnT4IPR4sTPrjT6AJnLs6qbK
+t8ZgeUFL2wWCrv8WviSPqZWYhzjdpcb9t4IrLfRhllkMXePVqLm42xCU2BmUzjKqBJli/xQgWdv
qzkZ77XU64NMWVIA55HXuohxshUdZ13eV03/qCyUtIEesojymxun9trjWA/txiiNLz2kP2uTfvqw
QZExoekg9RkY1Wvf/Kpu38rJv9NyxjLEzLtJ+oBfo873nlXcIMXP2IqyHopLyEc3MJ4bo1gOoJcu
NKA8T0H926b9RKVtO58dx9dRDN9IbaaV7JMCuWFNjuFkPvLkNaIjV21dhAZFhwMUBEdiF4MUYnnq
276/SrgQXYNnJJiPwAc8ZR8L1Krl2NgbgI2nTsy7CRp9bxh9HmX9eG5iffCy5Nlqdb2fkfTuO1ub
Gxn4DyuTQAZd2GFzToK7LJFRMsjvBLQUmCb7xfKEAqUVW8sGFDCT8kD+/70OpmhYGKl9Jq9FVHwr
2P+kehlhU0Loz32SqnOTFahBaSENoczhqlB+TZQRMpIaVTgtooeKNXlRbX9b02qdtQ0AfgCL6rvD
ZjVb67BCGJWNz7WzKTaxhyNIjWhsFkPA6IzKuqnRCQy+edYupkJjTO5w+u5WSucjhGzbhacats1r
yy59nCwsWakHqZbU8Ttb7UUE8VOBlxjvAdhRzoFht1PPX9I7HAJvpT3fD82Ub71p6m5SbFB1bX5h
n/4dKoLr1sW6kjO4bxnOH6wS9tXPJMOGy5DJubozxn54KJ3m1RqdF5ly6no4vpoYih+PkmkxW/V1
HvWF3gWzeNYot+yaooyp63lJ0yP+mnthd180CLxkeROBYN+Dlg1RkqNXR1DxTADxQ2s3f+MY8UCF
jiECYK/YZFVk4AveGW5506T539z3qihxjEfHyO5RQ7DSNcZlF/+jN3DwrJx9OatHpDHv7Wp8TQZ7
LQ6Eld24QLc+TN13Z02o5VyBayZlHnWDnbkKfLbplvaoXSzSvxniyanHY47H+SVpR9ozGUZr4JVw
qLid1Evzx1H2VyE5CcaaqHYio7ItzRJ32vX8fd2YJrFRsT0gWTPSB/hgzO4B8wMXp6tS8o2fOHJG
/Uho4rZHKUzUY3sXp3V5cnrVvI5EBYRWJwGBevU+yPV+Wapu2zreU5XwIa42FkbFEGCn7p96nrl4
LP6mmAB9hrx5ytJim8bqrfSyea9b77m1/NuSfNFMkeJT69vCfRG+Kze5Ll9Vax9zmIPOpVfTaO/S
Psdf5Tc7Rxor94uh3xqGeNel2Bjo2qDax72XdREqjmJbsBR9XcMjVEfkXYcgc0wWurPVrpMyXyZ4
VhPEvUQShqA9+ab3zey1vW4unghj131VBVq48X+Qd2a9bWPRlv4rhX5ngcMhD/nQL5IoyfIkD7Fj
vxBO4nCeZ/76/pjU7evwxjFKuGjgol8KqEpFpimew332XutbcbCVSnFWZxPZntMWOfZth+x0PXoB
igjw35oabVsRM6aeJQxINrTypvXbS46w+VXs99e5PXHiQIZfCD++oC/Afc3OK5HU4KTkppwA1ybO
Ef87AFGzXzNor1ZDEQ0rU82vWsW+dgiSoX6Orz0hQght/h7GwjYRNGt5P8VqcJtM2aMYBnVrdeif
sNTRcCG7diQ1cW1nSD04IxhR1axl7/U7JgvY3ztfvRvqx9bK9iHzcdty1q1JSllK72d0BhV99Fca
Ym4doSzF9SyPPd4s3GLmDvX4LtI9e2tXFCo86miwr50pOleEfYGS4pqDJ8I18xvTpVUQI/vvcK6p
mDQCHLykiUqK+vGx9fFgI5eQVXFnSZyLMn9kwvOAbzzCfD8ajKfvmM3SgOXs33rhDs3/uI3Utn5O
NO1ZUetzJQhcQ/GqORUB4SZqahgUxoZ/OTJdJZ49GO+TfrzumubAkrowpvhT16Eu6SUOmbDABF2F
q3jMz83MvkLysbMsxvjeVGg3Y94iYQT0YHbNOYuCION0jbD/AXgoHClF2RtRcYz66nNUULVpsmp3
zP4CDG9eca5jjowD2nymwI1v3KnIkezWvi4VFLx6DNIteZU4uZi+m/Fao0eWlBzt9PmsXD0XhbVK
WgJiI73fpT4T8PHKRO7tIeg6MHOdNqXOEbrSKe19swJBlpQbEiNWwqL4nPrwShqc/VLYtGldr4Oy
XEd9fLAzAY3ZmM0C2lc1UB6MJsMvhl9joxrOaxi0zOQcnm+1Y6/r4gTzUt2GrpI3xSO9RSPKvQ26
xx6VJyNhw9+Uo/kku+Yp4bDEWL6PLzwy5tkmK/8Ks+nejPuDVU7RNsR0OFY5ZVY3rYm5N/Z5dSfM
5qCFyfces+snS7WqrTBltZ8mvpQudrqbbCK8YwxH+p11WblWY/c7J+WwakftudRlg2cpvjA8bZ/J
z7imY3esUalNydcQM+GELpeoDAa5MC0Ui0oJNaxtek9J6qB8YYWH6ouT+PdqN1zYnbdNp9tEp3AE
+aN29nefSh1jMm5k41lPqq+ZWmyDKXQHs3ZjU3k0K3lm6Ra6RPzHQ/cwxcHZlEXfRr7b0aRcaYI7
Rb9ROOc1Qp6rVnJD/MSwwjxwwbj7woOFWsh6H6mMsRtNiVxMRQwBkRAQ59SN52roi8vQYrheIcdU
HBpT40Okl/qahnXPm9fB0BHdQ2s7Mh+hvLUZCni0jiqOd4hMcQAOvX9vAQKggmBPoWPEfmcSV0K4
Q5shOFRjyliPPILE2FqG+GSRfcQcRTvGgwKtQBSg4oO634YEK6yAHufbkZamW46Xemh/HYrbqhUB
ZEQuBxH/V97eHAkbPyK5jEcXJd5V0yjYA+QLWj/0Gr25lWoMZ4XmiKypS5q1rqTBzhamgSZBvap5
smpruOMAd42CFGeRgsfOtPMz5OauE1K7mkL3L8wukZtqUJ7bKr7sQlrdSviNkvLBZiDlxgXPTEz9
dgZaAiXwoIN509VDkM490MpahYZnbXwwCSuNAUHovOo2exNp9PshCG+soW0xTmnmJlfwRdL9pk1c
fW/odSi8OTedCLPzjJELDOhNmCJgRfwBomMKi3MnpESjEU2Fy/sSXyRyr0531hVH7TXyIybpAVye
trP2tR3g3lGORavSbak9+quDug885IZRiRgi1J+NloUzGcomgBpklqa5HtQQ1LfWsPow1lO3jJai
XnamWe9TEdHPiSbrPisdTFgh2LfjYOTm2UiHBymlNl7i4MpfzJomGpubD6Cm1hAkt1aKU9mBEwsu
bCAoOo/OaRHd9GPvqCiRpDXQ7B+s+6RQu2ajeGlxifR6dkeqXtdsM02UZ+w7NA/0dquH4Zd0xO/h
mPXRafNggzz5KybBi1yT2yFK09UQT5eawji+g/Fe21ZxNdEu+IIyOTviNfRZnpF944uOxn070kpL
7BLIR+cn0a5oEr4rX69ACsEbgeISIFVVq7Teelqob3ICIw4pxk/JAWagACmsctf5IrjOxla9CwJD
7CzkJdtsyjWAw5HhfCu0SGF0Q+O6aqAQ5IaPiYGDl+tJjGUDovO5zNDcqWnR+juIVwOV4U/BMJ5G
MIKINWzh6nUMGYGium9c2XKNcdaqObq2vtlj/NIPfeLHV1KG6q2MOpz3vW1OZ96UcfSjsvfCddzW
Oso7yBhn3WS1X3yrTM7QSnNodspprfq165nY8lWFkrIoJx4bEIYX3NFmhoeY+lYh+2hYD3y3+4Y6
R197etUhPSMkCg2EtHx/nQFl3almmF4jQLcvPEXazdpHpvV98Msg5TzHknF6GX2aujoN16LFUUTV
qcjHNip7XFRIMlD0cLyeYsc4S0unO68raqtt5Cm8iUw0q9lqqoV2Ufo9dVOXNtRMPviD1g6f4ylV
vuFmpNESVK2FEg+8vKelxdbkx2VU2kCJDJ7YFx96x4bux3RlFsG0ZVKLgpyuG1rSVBtuxFToECGd
atuwROJV5Hn1Ds1qce7TCNoj53+yy366B/aZ7wyHUwbvKw+/VDlc2dQzR3oYs3sHx5ChVT6ZBIIu
g1kIJJ9tcNvTxboO2gFwV0wLqgNcYa6yIBf9NWcdxnIkBqKhauuwms60tvHpqLP6v1RBJK/qsR2O
mPidW9vgwL5WM0u5NOjtuNBNYY0qkRM+NU5QXYrATq57LRfnWu9UT47jVeMhrgEPECxcpBf02Gtv
pcpQqZ9kLJs1dieqyhwd/nfAB8au8BV08n7GHHCPzhmBtldEHU0Rf2T8mJ0nGSarIOnwDqdxA3Bn
6tuCabk+mEc2EIseDaKxK90qw2CfpE3hb2TBNLvvckvf6vQvdpNQvFu1UG495ve47W22RcRh6WHC
PvAwKV39aNPLdctEw68qO/8MBfpwWdm5gSL6ObVLk2xFLUBa02jOXTgZ6WbQjcKddFUWrtmEwQ3Q
W6yBTt6IYpVXKaQAtvhbrw+MIwZFK9+x2j3/QnQ9R8E+HOi12z14sdWQdc5ZYnjTeWkE4Anatiq1
tQU0aNradXPUrcRbZ0DZMAhkTC1VRRndLi0lXvfISb7x3wrja6TSyhNdkCNtTwk9m18MzYAbIEHg
oPbNvW/oErNj2JsPLYerx9KSPc0NOfYHfK3DBV225qzJTfUiB2rw3Cq1SUuE/vk6zyZY14HmXVbS
MVxE5f2BTjVVBNqxl1S08S05aEU3V9/2ue8k4nOJxnvViVRZqVnW3pSyBIZgT+Y2BjD0UJfBna2q
wU3kdwgRw4qOJ/unfEIw4PfbXliCiWAmtwJ6g3pUqqlV7saql1eyl09QWdTXll7xKiQOZlZFzRbP
uuC8VgmHEFiZOmfxYBXeUUsy634ygukTjqGtVUOnQTfyiXmlQ56aANXWKXSFi3Ee840qvuyBXQGG
Rj9t6gExhGMa4nZscuUxFKDa+iRHyIuzn/ZOhFk/NazxkdsNQUs4NPSgYMTnKgffdTLSxkGOWq27
Jg4uxnoCz9EKYTypge08TowZcLcRehzRnvI76W8yumWPrZPKGyQaqjxzECtiWkUjAYu+QUwe9eaB
SBfdBb3DWaY1cW4wt4/uDURGK6dkZhsaGifHgJsaRYyH6rSJkB2AxCZCIk43KF54h4MAuk70rj4f
gabf1Hpf349QXUCoN+mlF4zYqUlw4Ew7FFNO7whpDARijTMVmmkX/5R9VcQ6YuQhy9HGF9mkdmti
151h5fO8XFaiaqr9yIwR546adsdphF+w8mRBJuSEEmylZGO/SVU5aW5WFJw2LAPMV6QPAhdO07h+
md3Q2nYw+Th0Xx3Ifcj5PDqB9egZ7H1MUGRV9l88hdIQ03h3je2faDfPKq7NvMvWSmaayYadeYSc
oxXyvssR5G8caYUq2hW/eCGaROK5EtRGeVrTb1X8pAkpJ0osNirvI6MLw3ALtQc3ml3hjgrQq1yO
Vde9mGjpb6JEY26FVU7gW436z9GPUZth2r7r40e8pkry0mtdtFa9151K3Rg8YjsoA+hqFCe4krVi
bGgSZ4ex6avvFgOqFQ6h6aiban0hBsM/AzklXDAc5j/ZKP8/6+XmIKL39XLHl+rl62vy11mdvGTf
6l+Uc/Pf/Kmcw//x9xwWrTvo3zgLz/nF/Wvd/O//pWna35ojTFtKxuUay/7/Kuc0+bfGLm/YrBuN
2n3OhPtHOaeZf5NnxtlTCkcTpknQ4n8oBo8/uSmIDX8qCP/59794lx1zzIw1P3PGqPwOrzJTZ9/o
5hQP8SBS7Hr2xFxFMcniXnqIG/UqzsVmGpDOG8pn3mtXAxROvaLd7ug+e4G/1zyrXfVG8TUbvDXv
2v2be/ibK/pB7/7dFc280jdXNJiNnvdyrA9RoR5spfQ3QY4pvXFSMBgB9Tg+OsxWqatAeLmwTUA+
pajVVTq13+imPsDvwIwipoPWaS8CAvlKU8BTylpndJxKHNBZcs8wR24ZlrIhTxF7UM70CQkfuiMa
Hx7Z20kbPgljOkxTfj+l0RVX/kCqpc/8q+r3WVL7+7RSSK2w88alPPeZzEyvWL3PCFTcRJN/VIkf
Rol2X6btlUxjyVkxGFZAPD8bPbZfuIRf+0p90IC37LJEvRuB+gL+4B9tY11PU7358w013gEIGwtp
JLZSS2nKoTs4+KBINbHXcDZBwgSocB2EHAVqDEA4ENcQRnoFBtvoKc/kGX1LgcTJ33Q1UhjGmDuy
aPapb72SfLdKu2fG9+jIh2MTmcrGjhN/a2d9egbbiq6hjrDPifTOxb0NUmDqwM8IcqamEiBKIqx7
+vfMdWV3U5bygwQl/T2m7TKaYGgguypOdxi9/sjQ77zKIiRExiU3ec+Ym3ey6JI12nT56Bk8v6Ps
n9CSRG4Hwn1lNiVTKzoyhX9HcbMzHf1razfebkI4DrUk+Wzg9FjxsGfEDfnH1mdw+edvSX+Pc7SE
YHM+H5l3lgcSufbjRG/LPISqvnFshPgGslLh3doMpyCsMopMnjpLfbDihqFSsImxetItSdYkmkA2
KplY9Dy0K3o5F45B6p/Mb/2hv/vzpc6y3d/uGQuMNiaVwASnUh1aWgFamG0y33ExpJJkzPSS49XX
yuTxsfP7xIjuYK5Qbwe+uqfiWld5cQEOZqIbKT/IzXzvS19Qki2qBs00EbfYRrtqscqYLSvro8gv
lMi//W31RR5CFjjMr9SqggFWXNBMvGA21q9KCzOhOTcvOpk1a2gVNOKEtmMP5m0eEDqR6Omdn9Jf
BhNw7c1SkRrfrp/A3DHJi8Rv+6Qm8Z2m1/s8kq9//m7e2c7nl8zbzROIUTWMeQ6PJ0Mg5b86kERj
qlCTjm8i5Qdbijbf2t/s0T9U2G/2aJP9L0zDtjxoeX82N+asMuX++Dukgysx101VcdUyZXPMjzJN
fiSs/+5nLt5UXubjdkyyEjHZdIfB7RwmA+w4EUCF7K3vuPi9TQV34hMA6XUIWzWyTLoTpGAq1H08
GHiNho7eI1aVz1FJA7Cuui8OcsBVStDm2pR2uv7zt/B7NTpD4MU7zDJHhbAMuzg0ffdUzO5SPZyH
fQKhmA1bbQX1cGf5ziddr9HekQ4Avuax0gM6qj6KOl4v7qg2n1Nw1J5PoxBsT0oQF/LHdRxY5/0Q
fi1D/bafGwXUHOoGG4Zbp+oHyRrv7UY/wkHefMGTXZd9IIzyAIcIngdi05p4Pd2w7tVJf0TIQJe9
JY8wXneYzsbC2racfVtTuWaofjkmIUIu60ZB6jvp7W2fMyat5Vc22j3WNcYAfql+sHG+l2v741d4
c6lZxsA79ZzyENUKEoMWHtpEStlq4phxBZ7acn3OnGA2EKgiGis4SMS3uVWo16bmW6t01vYgrKTB
5IuVQ+I8CB6kXpmXGgyk6nqf6Khf++iBXvqnESerozEL6GOYIzVkcU7uVCLgOMNBzdEOjud2KtFV
mOLeAGr75wfqvQycH5vTm1/Sg+9g50IrmHAEaysLz8GFHFLLeSVQfp9n7VVcfebrgqRlbDkindNS
2WZJ9lFKmzVv7b9bfIstP7ObCmKNWaCwTVRIz2O67lKKHtRswbGgpHAEYEG6HtpaUfsvsSG+QiBE
otbiZeJgD9CUM5Rqj3RmcRNy7PoGMKJcDaaGJbeOcBykmLjXRVVCyhtK8C9Tc4PfTuDoXsvUwiFW
nadJdy7gFK6IEp59/7bpOnbpbLNWv7CLPt45ir9PPP0FzKZNaQbuukwRi2sK1RRH50+TnZwZNdJ2
XkqMA0r1Nq/0fgut99n0mBGVpnckjZgheq5cdVnzKU7kY2DETx2bOKoZxFq+sS8CcKA9IxnsA09/
/oL193bUxUtMqnVvW53eHtSBgrb2y/u6Q8FVdHR8EHnRyQl0zo2VAfGjbTBD9pnuWmyKG97E8ZYM
9HLNWPrFCWhRhcV8+vd8WrRM96oeHFU1s37/fK0/0nd/8zBoizciTg2/7Iy2OzB5v6q6S9ldGehc
hJHQ6sRhIchrYfKuw7jTMEl4G5vExJWDCcChYKj9ZDekzMmDCbNBdR0PT4CLLqVi70r6PIVd7gGg
0sWyVrUU+2qChyJ8flfvwHiCEsfaVGXrxvkzbdB9augaHuzqNrYkrWkG3YwiR09zmS4l1gV7L42T
i7T7NuhANy00Dkza/3wf3vvOfoSZvl2UE/tc0HfVwVQcsaP7ndzHGZPrBozKmWZXEiMo9oNcBXWV
0+fkyVQ3yuRgXjenl1CpfHjAZJ2EaZa4tVrKDfinFLkL4AhDYAGpR0BsH1zsO2XMjwPgm4tVRpv+
CaK4Q5TGpo5TFvoBYKHx0ssCj1rZvkYO1AMpYQEiaJZrgU5q7Tv5hbA0H+cIjB20xEF4tBkg3vWp
zTR1EtUleEKdWTqOY5o12DsKuD1W/UE9Y71TFv+oQd9c9oiyZzZr5Qeavs1mEjCE4ia29nGNsrBz
isk1gqJBZxGhexOoM7s0AzDUIpVL/fKCZOdbEk6RjI57U0OwWJjUzEUSBfCLLLHuVA+5ssDPAluj
cZMEmbeFlW0FiN1aFTJVEcDLgeEUog7HPzZ5CtXQ12GRgTnZA+vWV6XS6WtAoj5WdcwUyJPHVdHg
ZahgPZseRd9cNZLplW+CuN7DHHyyq+AY9tquEAltMRGclR5DYSVzIw9h2kq2QeH6BqB7AwnpGREQ
MetorurVbNjVnfXYxLOyT+a+26FrXOtJgmKwt43tiU/LooAhDMFqObwWBxzt3K+Cw0Rd9wXvvdQb
5rajv/ZxMq9l3r4OAo9PoxQTFo26cJ0MTFVu1Bi0c+1Rq81DPBk3XWQgMQhKTieGeT3o3YUAtT1m
sOL+fMnvnUq0xTE374tMyKhIDnFsPwKvfm4GvgNT7f1NrgdH6ViPui4fUz24HtC37RJcKpvQUpjG
ZDMdRA+Pdaq9kCB2e+IVzc/0m2fXYMsNBpnRySi18FobURutw05v7jwj28MdxGWiO+VGx1/v4jKG
AhNl/R4wwKESeSB33jQi653oGV363hRiE/L8D9bVe30fbd4m3lyb3o2yqRu1OPgBFC7VKHHbGrW/
MxKc9RRRw1kMzkkq1nXjc2yenAbuj2Wqrky1Dg33MI9/cnWr9K1OP4GQi4IH8YM3zHvnC21Rbmgo
zOyiRbWaifgMne8OCuFGVexLybDbYqnb7bQ1TXudasHNid/W4g2cIkuEo87Ewgu1HXiCnZpicQ9D
+xz9HdQMdVc78KFMidkEPUHkfSIhZafjfqSDggQbCtTRDpoPAlnfS8RWFy9ZvnSzL0EoHGTXfTKi
xFobTYfULh6OXjRwqgNOuzLj7JVp7nnGLmEE+Z3g1L+GxW26RoNmYtT8r3koECtU0YtlKx/EaL0X
EUjr8ZeHh+dSLVplaA9tgDyDHo7/7FEzf9dGDct4l9OURha8KilGw7A7j+mGwd9+Vs38ogrpBnQa
dL7OxuJHxyA8UF32N40PFN/QkluzM9zJip6k5ECH4RJxWnP95+/4vTe2uoBJe4li0vmz24NWdp9M
wGeIuIbV0Cj2qqjSJy1unnufFwTzGKZQDZLchCF4wYTBbIOrlDFlHUJvEK00tv7E885N0NEQha9+
RlX756v8UUf9pr5SFydd8OdTgI2mPegain5imS+1cojxvWTfjLLl9JT710Bk0JdOmHBEfqHlvO6k
SsIFhE941oZ5P9m8sErvUVYUZ22/UQq92f24vv/uRv9l+LXK6/x78z/AGa/P9/r9Tv/dC93zv47h
a1W9/kWv/6/LsGxfk1/d9T8+42fPXzGtv3G944XH3E6j3ppX8c+m//xHAv0kmVOs5B8dgn/c8oKe
v+D/VgWQQfXnOOCfnr+w/paM54S0bNWy+Ov/0i0/7yH/+YCZhq47DA4sfoiqadJ2Fi8BocBTwwwS
7DBS1XvZh4/8zG1ZpxcyRPNC/xuZ3TTOmSrYUmRw28QwlLNZ39hFuyDhT9pqDPZmBFS60Yxngjet
VauWrkCFSs8jPRfpdPAqf6vm6h2BKM99lXwXkBpGU563lnLwhwzvpurYq3AgaCACPeaIBxvrPNFX
Q+Pqbf7ZCaYHzJcOOVLTQ+Sj0apxVK1pTX9JazvcQznr1jCth1VnyC+TVr+msQPtylIGt+xshVky
Ia28YG/4ha8MkT3TWN2zZlQwH56/qU04g4EBERDi2RprPpo/HRHONE7TPkriS2x+zD2MnisIo+/o
2TACgOxd+WaJlTB9dvLUzbCfEjxEZHbkHcZObjWiS9y0ib+oZuXsUo9oGjBExc/LCmGwIVIzd0kH
8iePfKCa10NhHKfJjqnp8ud+tK4CH7Vp3YTfeAPdA06LLyd1IJTVcoigatQHBHzFUZQepnehJLgN
EWfrNB9aGRGR60frPP5SwXhbpyWxVH3RXqHZe0wJEJFx/9xZ40Nd882FMRKmMQ2+MLY8m+yICAa9
Iu8PeMe69qyrGvxzFCDc4ZxyVJzpccL9j2Ge7wjPCltje9M2xTFWCYGKMEiuYwh0s4AHgcMkwAFo
FxUxAocEJ1XZl9tU2p8bsKF50nbbBN4QTwqGEAWv8iCepNqtZK8EKwbsAXtd+GUOrj6HJEVN3OqK
64DNOgRz9hrxH7NWXNxY2AwjC/JOqCnGoWIWfwaGsbkVsHS22WCgjzeN4ZCA22tq/PCyrsSGRtrg
jhMd0owgFKR2+CFp9K/jzBnXClBq10RQe++N3B0E0rXL6Bkx64ypTtSATB3hHaKKOb8/iB2wIvyF
wtgpCbQAJGNXFFhMFAIezWRWEgQgDoHYtLOECIygNg/5zzS+LKFlzxPe+k1mWtug1A6aiG+TqDpK
lW8/KJtjql0BctzqZfxRLt9y/QPrUVXGisLUNctcHq7QP0Azh6K6s4Ha4is2d2Nk7c0Qgq0ikg8C
axfFHLvN/NMMm86Xzk/VnMVrrWvRGil0JXYUcc2K7ueuku0OmMtnNOpgnK56RN5N06G9iOvPb/bp
48897Zf55q+Nq39+OJsqwDvN1Pl9fy1ZaEwZeW7iEsrj+IuBgHxjKQgoR1QsU89e8+OLSBmVeMmF
jeZCmeQHZ6lfW/I/r0BTVbZ0dlrV/lGTvKm4hYEko6TluIu77lLo6YUfWGcluMpRJG7uxR/cbvnr
ifnHz5McaPh5TJBNfufFb2yo9Lc9vlzgdGLVVNY6GB+q+LopWPKYTdB31M69IBuGeVj/ANbusim+
6GW1TxgWxOh7bIidZpOdg1t5cHJlk7b4amYVqb1FNQH6p7xKnXI3fZvZAAAhmo0cC1eDh7DKWuMm
G20bPZU8K/LwJerrM8Wvz70SB0cJfMAOXq0SmysonOeB/ItVYWgXY5lXay5crDjAMVYFJG4HQImC
/qU0nPvUZ9eMVYN0tWpS1l0vvskSkXltAyHlFbbjzHATCKSTCRQBmFRMw/JxetBLtk9bfwDEfx9M
6gP4Zx6yCl2XSeY6yvtDRpZIXij7wsLu9P+2THrLD/ofRRlyOEG9X0sdX+Kwbl5+BRPNf+Vn6STl
3zaYIQnrVMyLxWBB/6ycLPVv2xY6oCjpaI6jz2Xzf4CG5N8qfwUnCkKLGU/EM/9P6aQbf0sVQh0p
ItBJKMTEv5FLzGvnPwunf3JqCdtZnB80YkVja8osN8diuk6cwGOynXywUbz34Yv90bIS9JQeH64p
6QN79iddVD9L9ndlHu999KKd0+SGiCMnNV3A2+1qQIq6ctBCn/jp8099s7ORrxZiU8gt17bA9grn
3Ajprr95OH6zgb935YseyjjCKUBzZsENUZ7TwSQwD/DQaZ+9eCcEhAXFXouII9fFHTF5L3Xfnvhd
LhoYvsDqOg2p5dLOU9eYnMwNaLr0xAtftCoMbOw9vlXL9dB7r32ZnyEptzYn3ZVl48EoTDl2YHFd
Sem47lvze2m0xc9N8d8+iMvOgeP0fRtzCnehf9A/TpWBRGnltJu+PN1LvWoR/3jCRVev3HSNSgho
2uJkPe3GLNZnzfu6s4fWdM20ffI6MCCF8em0j16sz7xnHpUWfLQktHOWoVykmAZO++zF6kyqJEtA
gSKuLvD2TVALV1XVfNBHfGd5qovl6UXt4FVezvepZd8i2txhWh5Pu+7F6uQpcYDQsWf5I1i2xN70
tfdBc22+rb/ZxtXF6pxEYcGAjCCW0SZbNWh4r0GtwseMvQ8G6O/dl8UKDYxAiQhnMV1dU8+kqpz7
/bdTbgvvs183WyYuztSrgemCUT5UZvdS+P80dv7l4oTF+etHdx1JdxhAGaoC+DlLbfTGraZ/0Hv7
/R2xZiXj25eEBfLCS1RvcDtDXFhTuk/Lxj3tliwWJhZi6vl53RNo5Qa6fojVfn/aRy8Wpua1tAoU
5sylYsGUkEr93TFwf5z26fO9evPi5JQCpAqDOOFx46NoqyvOTifek8XC1C14XJ4ajq6i6t+mOYAB
jtXTaZe9WJlBPGbm0Pqj29vDuDW7wtnohihP2mYtZ7E4ya6xSr+rB5zK1tFzTLyt5f1pF75YlQoQ
stIYB+GGhf6pN8U3uIrR5qTPthfrMhGx4RPbO7hhaZ6LxLwiEOIDgds7S2fWFL99TFLcTkoS9qPL
hJnU8Sa6Snrn22mXvViWo5E6Xa72AjT7HBvYdWCh25fTPnuxLmmUBkR4DAP7CRbkUjrfFbqBp332
YmGShAH8loGIW6n9a6HUD77xQXPkvbs9//c3i5JgYm1yIu52paVXbd5eqb7yoXSCz/ivLx7LXqxK
LTJE4SDRc9HzkGobWu19q+f+SXW4ZS/WpVWNUJGLYphTKr4mprhLE+eDN+Z7N2WxKCuCHnEatqOr
Q7leqYF2ID3UPqkopLf96x3vJm32luSD67X9Tqt1xAbD5qTHRC5WZUwOq9I6xYgVXr8xsB3iFjnt
6Z6Zum+fk8Qjq4jAKV5ockYfmiEZBoF/4nUvlmXkVx6BB9XoEngJFCI519LwtDeDXKxKH7pcYs9P
SYxybuOg2ES9YVan7d5ysS4hn3u0jLlw28ef2hLDQ3BAd9rSlIulaWR6asclD0rXwgzNjM8+mo3T
HpTFyvSVuBOKxgMeCxXNejZA+0jik0pZ9CO/PipRbELFNBpeaUXzWc2h37aq+kG/752VKRcrMymn
oBKSLSWvUMpl0iCxND7xpSYXK7PMpaqVBS817GK3jR98bmPrtBtuLVZmpNGcDLjPrkExe6vUYfcY
JdVp25W1WJulAW3KbtIRpkp2bw4W0NXktM3KWqzMIcplLf10fs/HKRkz9qswT/sqrcXKFNlgNXWd
DCh5IOQ7RC4kxv1Jj7e1WJaBwa5Lz3ZwazMzgaik90E8nfjZi1XpQ0lWCGTmCbTDyU0abZ0khFCc
duGLdUklKGyTXCAGjfJ7NDTaKsHHceKHL9Zl32A0942QZ1Dv0LL62UuZjTenXfhiXQZ6CVNb5Y7D
cb40Ys016/C0+ttarEqyGIwkwN3nhpPyCmL0K6zR0xaOuViVQW7Wkino6EZIojee1NHEKh8Jot7Z
qn44vt5UVh229sbk9ODa2XgLwwQuRhx/oEl577MXy7JKEG4T0je4QuhACUwLX0LaK6ctenOxMqXK
5A8G2kBujuq4fg9udFSy8LTXg7lYnDKOFKOISPyDsaA+MWt3Xjyv789OehDNxfKMrEFL7docXABF
n1QrupXNactn9i2+rYAaQ2sJGjTpKisNFJTQgDKtnNZts5YDu7rCiY2+ZQJMJhgl4c+vsg/ODvO3
9psq3FwsTUWPOqy65eiqAHyKTnXJ6vnSE7epheHmtJu+WKJYytBnzYlIQxlsNRP9g62d9iyKxRK1
iOFqfYWr93WYnUrRfurpqJx02T8U329WqD/oPozPnPjbtlBcEU9IKkzl9bQPXyzRWK1GK86rCXFo
8xBV/XNZ7E775MXyJLEx0DvdYB/vk29JI185y0anFbRisThBmeCMHSaiCNL8Kde9oxp8Oe2qFwsT
7uqgOpPHqy1qjnUE1HfyT3xGFiszUStytCf2q9pHbjc4tQlh6sSemFi8NY3JSEaCICd3Csc7Pyvu
1MZ2T7sli5UpA0ITZQGCIivSvcgsgJLFaZuVWK7ItLDIca50t2wUKizPAlF96nUbizXZkZ/lmR1r
siz1g+qp9854Ygk+x6q83WSDCShIZSKDNKfukaL5QO7gaU+JsViQOHlsEEZI6KdU3kW+9TLl8sRd
6ocZ+c1OYoX02WSIwKZCIgl7TVbQMcSnkx4TY7EmUV4KchoL3TWL4Xyw1ZvJaU9q3IP1+vV2j2FV
hBAgR5cEuXulJP/Zb7t/JAH/tsH+w8L25qZEUMNFMeijO+YhwBV9r/jN7Wm3ZLEowb+FuZry0Vqm
fw7FcIeh8COL3fy7/+Z9OY/i3z6CYYC5SzdZOgOKvrVF/1Ha7eNp171YlgQaYHEYiSkg3ORrUkxP
6LzK017CS+eu45AfPMT0qZ2RbEh/1ndx8DnpupdGW4JBRaZ7OYzGNtlmHkBtI/hgp5qX329u99Jc
C3MzmwprojyJEuP/cHZuzXHiXBf+RVQJhIS4he722Y4dx5m8N1SSmXAQIEDiIH79tzr1XcRKHFep
pmoupjKKWuiwtbX2er7VCwx64EcLd4IswdIHE8tzGUXOsRlNtg20QqYzoe0X2OYdWlP86zc8zgot
TCTJvmM6Ely8+RZ/2rn4x6/p8yz9ZRGhUm47++wh/oHAT27wY1GpZ9POsVnyGZRygWxhSeaHkqcH
lBt7Nu2szyauYb9Yo9dDPYBTeKbQUOWXFvtZMf3LiEzAIeoKTmCgZA7boWntdtWrwL4TLZ/H9U/T
0VmhKEVeRJtM2BEDa76g9EDfdUWt35nsb7Tu1hJuVrAwKXHh7Hn4vTQNajsX/tVrprj1eXHH1sGc
I+Wh6x5nAMyzdUr99i1XCbTFabLxFM+ZyHOCWCXHJSNgIfp13FmYGrUbcA/B412yJHcRiiJLSv3O
t9BZmBTFzBxEMrzdtWAELrAIm7R89uu2szLXlsM9La0Q0LYfgWb6Cn76F7+WnYWJ814XCQXj1ay9
uOjmvrkpuNnfGZPzb//DDP+tFipee0JRKXqE1ZoGFKFqt4eW7eZJV2lVHXx+AvByr7et5mxpA3bi
GUY33gxWfA4HceHXtBsiDhRsKV1hdGz4NZjARbORX1rFLcSyA4xgjMBjbDHCbn0h6vtsa78t8ade
+JdtyxDeoeIUWfGImAu4tJ8i+l5i740v6mqY+gqq2F3h5Be6UVdwtc8XeO8kPCj8NkVXxwQPIt7C
YwIJZiU/VlHwabfiX5+vyX9TMSVyCwENxJNVP7MrsLTLPKjLzWuuQCf5ehrOINCXA4DTx7bS/6U1
Q0H13ns+3RNnc4nXVgdFiusVqaAnh3nnpxLFS37D4mwuuhHUtvY8E+v0cW2ni2Ljno9WrooJ/Nte
WdieHtMg6LKw4t9XDnNPv447J3/URG0iGDreVRYG61tz6s7sRL/GndDczLMKS4u0O9wL4K8AKRCq
d2LPxp2TvwoAy6wk5koPG5Ncdx12ABp4TURIcl9PxGbj1c63iB0Lu9yEkDAW9r383nlK/L6fw5bx
ddNVwGaz4ZUNpvjdaVvoD7IsTz7jHZ8Fxr8Gn+2WwlA0Qq8lL8DZrurvvUChuF/jzik3lnRYWEsh
MDT7VVpjxwpj9ePvbf95R4zdUi8W2K7DyQ+p0VZVLwOKuG63OKhPaln8nvHhSvd6bLYIOGdApdlR
x3hjimDHep2iZOby7z/grY/qTEaRbrwGfxMjPxf3EurIjYsrr6Zd6U41yoii+IgdBZB8oxHfmm7x
2rViV7oTArO61AnGhGkYUfP2M4CH0mtjiUXyerxJPMBDOUGtb6CtBNZ1FyfUA/vJBGLhrE/Q6imc
rzAoqM142XqU/qck8dPB4AXvddd7wGYYbrjsWIMjcgXgKg7oWmi/qSKcRZo2RdxF560lrenXUq4T
Mn3R6Nm4s0hXWBKr2qDxSphDbQDSk+rj3+fhG2vU1e8M9VyWqGCIj6UEqQf1ZZH+vgHUrjIK+E7h
t8sIZ5nCCwmUOY2/ZQXH+HbqgwWVlPAn/vtveGOZuloepYDSaSJMyo1aUMoWvh7KiH34e+NvDJCr
5gFuUJJuwga5Bkv/ZKvvCRi6rebxO+2/0fnfJD0JHNzj4tz5cv4IAsoVqti8bjBx4izWOC7ASFtW
HHcD3DLUCICzSLXfJ3UlPbA4LqwJIdw1Q3+Xqv2youLx70P+1pA4KxVRRTdsHP2ue/gj6RFlwcEo
vDTBsavnGVWaAky6YVDilqC6lFz3wd77LdSf9XG/XC+acATpReFjzkrdmbB/4G3qlxEF2/z1/kWi
GEh7IAePfVrfg/F8mfjpMWNXzrO3eieGnDd1ET/NrLsTfSI9p4lzhEYhONdxDFD3Vg1J1szj583C
Bs9rorh6ni2YJrxoYUiW1X6sTHWVgl3m2bZ4PdwsDobRBui43vaz9evHQEm/+e3KecIQVeQMJefH
pI/wAB/vpwBqW78T2hX00Bj+XEvC46MQ0GZxEJXnQb/nGPrGynQlPWGF6smix0yZiupx6eaHoQo/
+X3L81/5y9LpYTKu2IR1Kbb2yRKijw3upIe/N/7GJv7T6emXxqXs0hkiJ6zLIPpcAGKDlBGQV7vf
sufO0tS4Oy/TBB09r4zF02RvngBqkX6h4k9/vF86b8ZxGQqDL2rggHNYSgBMSBV1Xuob2EW8HveA
k16CgsOOoOs+MUqvOKm8EhaxK+wJer2O8HlG+CyHAkBa9qFcYLrw90/6xlR0hT1piQAa3v/sCI+q
66ZvX2D05JXbBuPIGZKtiiPgS+Pj3MFAs97XId/gGezXbyfG7eEFPAEdidKoNTiMRt3Aj8rvU7qa
Hh4o3OYShCpUAeNONQyXG2b/8+u3sz5buIQRmPXjMpfKu3L8p4/pOyHoW1/SiW4lJ8venO9wokY1
t2LgsiarX1ob1S2vvyURNEhC+JocYVZ61/UvWzw8+w2IE9NijyU8SShaTvm3Zkr+g5PFN7+mnTW5
AHyyTtDtgzFl0ozCd+0IAq1fVOhqeVo4FlPgZ86xePK0ofoUvBS/1FDsannmZeGV0hE2QvheH3kv
o0wOu9+yjJ1lWaXLsvEZo1Iykse9eehn7reBx86iNBGQHZENY5hAwQpPmulRb8ZvF3TFPKSqJnj1
YLxhBgyTvoFmlqr3XH/fWDuxsypjMcve1OeTR47TYyNp+yysKXybd5ZmsMjQFAPGpelgNiujuy59
zxzyrZ47C3NayrkDojrGfmIBdQtQ+XsjwG9/z772rfad5alTuMS1MYnhtrLex7o6pJXw22ddWU84
xbsUdGLHfgbZVe3V94raF6+l76p6dpbCNZVixOEZeL8QTm5EqLjfVHR1PcsYkpRs6PjMk3sYkH1E
jd7Rr9/O4mRnn9FpRk0XfBoXksGtdb5qkq1hfse9q+1h3JaMF2NyTPTyApvz6pigztqz8XPY+EuE
tXO5910FM4GtEMeRlvfF6qdujF1tD+ojgj4eW34cxiW65nNB8jDu3jMofyOudcU9JoAb/zoAV8yi
CqznZqD/lVGtarCMgeL0+7LOQq0A9IOXlY7x7LQCe5GsYAwlyu+24sp8SGV33DU1B490BF03QOnO
Ctr0ya/rzjmqhMVz/IzhQfoMdCD6DVCh3q/nrtBHA6FX1xqlKSObgBOT4mpq1HLw6rir9CHtVHVp
i+DWan5YqgIUesnf8/p7Y2d0tT5gbU+iIkN8nGRYD1mjwQUCt3T12x1dhQ8Ap2B5RbDbgW/uiZTd
x31PvaTCsWtxPyxhsEJ0wo+mEBJYvk5lhfUrQ4hd7yLZtSWsdCuOoMuaXLSw74bRm+8XdU5SgCS3
ZU1QL86TMk+n9IFw7TngzgINR6SHpQyRLuMg4WJi/ru+Z4r61lRxDtEOOHBQk2Gd0YF3CI5rI49t
GVQXfrPcWZ4WNMV0Ewl2lniF6xqpbwIz+70Lx67Ip29lYoHv4kdYTYN93pfzceIgKnt13ZX5AKAx
g2IVovXIgGAH1381Tk9+bTtHKXiRcBQ2CwcTz8KKdTdnn8J68osBXP+1kVW0od05RJ++R036Tyv8
SvRjV+Yzbj0vx3HFXm6Lry2vNFJnlZ9mK3adlnH37MZdtciZgSXZZ0ltp9uAb+knvzF3lmc6BJ0E
MZMf12LE9zTsEuKZwS+8cLU+A4cNUl+M5ycEegFd/3GWkd8ScrUyxSB6eDefL6EzK+72znwTtJB+
t6LfxDIILiQo6kC2gWN4JGr+oZXZ/XruymXGRZemmAC1n+e0PjZ8bPLCAMnr9T1drYyEd+2UCrTe
d/ogG3C2V2X8/KFiVy0TmUpZ/IPU0x6arAnpF1otXuInWJ++DkWVmmUKJ3l8UENu5Bh9FaX0HHEn
yg3hnJGycx4xLIoP56Y5W/0CLXI+P34JoNMy7YkZsZObLT2Iobkr48Ev++nqZFoKUCtbBa7mABvn
G0KhtCWj5zRxjk6lu3ncR4NpIpsPRT/ere/d496IzF27n7LUKd+bHZF5TckRLk7s26wDZHP2ak2f
/Sa5e36qAuhUXLGOkDxcFRrsyhp5UJ+2qSsdBFClGySAu6g+lOaxlfBDn1TbH/7e+vkR5Xe1DHVd
f3qYUtKix+W8BZ/+FqTm4plNy7qjilcHbZa2UXLbJnH4Yxs48H9//0v/HMzA7fj1JDVdsTQjuNNH
ALJu93MOpoAY8J3G0zd+kbNuJ05hZVTjWFWjJs/dxLro2KRiggXuBvnicVw3FmT9tGuVF0USQxdM
A+01EagrPlK2S3UtAniYdyWsb+P0ZTSMvvOt/jxszB02rUOjFg7J5ErsZdl3x25aPvh8EVgovv4i
K2lG2yXQwEVkyMd0vl5k4zV/mTskvF1APQd7/bgHsJFmnDaHPaq8Iu6flo+/bncGwOCNwucDz2Dy
AUyD+4n5iTxZ6gQiZVuxtu8x2iNvvoVQd4eEeb08gCP4erRhPybqdESvh6q42PAxWxF4bdKA575u
OpQ9AHDJuh1DCwtJO9/AFsYrXmVnt85fx5rzZUuaPoQgEO+khZb3c+OXHmCuBksVup6F7fdjEtA+
Q/nYzZK0ft12RVjBpOAkVzOLYlxwpLfiowYqwWvVuBqsosN7IwkhvS7gNniZFHt1JebV60RkrgRL
2SAxAyQSx44FF4NNL0Gw9kokMVeANQ5qS6cKutE13ob7Za2jq3bc/LYSV38FM/kmjOEMeJwtbLx1
Z0FT65XfenctlFB1EYxVIlAbMYZ3ZOpvCjV5DoqzKLcKFhnjRKEapyBmwXT0R9L7vX3BhPr10hEN
5Y0ZMQeHld2bWt+kcIH5+xz86SD9+wnOXM0VhZcyNwNqLRmX5Q62WmvgTh7W6TWBF/LHBeKau2Tf
xGMQ2pzbdr0LwU/5jJfV9QY8CT1mrOXA2S8bjeeLDY70dyvI3Q+U8AD1IYYUV6gorh7tSgLlJf1h
rh5KGaM3UJIx1gn9HEfFDRv8hD/MVUNFxcIn2IMtwIm3L9E5HJOe1w3m2hvZauiHlnbLcU+/DSN/
NLtf8QxztVBrCFMMEyjY7neAsoNhHonG6+7IXCVUC2LxLMNtgMZF3g4jRdks9zvaXSFUsNQ9LzaU
y64B7w7RiOylTN4Dzb4R7bhaqCoxmG96BzIh0WMeF6LN4DTs51rMXG8jkNtKULQwKiPputMODgQR
7+YCzlHTH5akq4aK2oKERYevucH28ilVy2dhbC7BoOvayS8Fy1yXI50Uo4Lf23DcV1MTpEtMeo+q
S7wp/X1jeWv8z/H1rzfJZMWDcQUTC74Wty1brss0fKdp9ufxcZWWsMYZRkOwHYpANy9TgJAF4kIR
tlnUY9S8+u9quwqb1r2OxgHOt8YelrXjZx6tn0Ubc8VdKm10LBk4GbqQNWQS5kK19bNfz8/D9svI
W0ijw0ii52QOLiSJTn3jJ6hh/Pyxf2l6X9aw3kZw2va0zdSsr4Nx8MqXII5/3XQXlDXAcSk23laz
NkumM6Nogxeh36A4x3MxsQAXuvNbSZ/EhxXlv3kXRO8h796Y7K6ya6xLbjqOR1Nq188RqFDVFPpp
I5mr69rxpNlqlKMedzLdhhX49TuJ/+c1Kq6wy5YDE72Q0DDJGRjzqtY5FGSejZ9zBr9MlpjI0Zqp
h9gd1JPM1PvdxJTfPcVVdpVJvC1ALiMTO+3f9dJfJbXwi8pdu6YRJFxAACGNLIMALIhV4+avrZ/7
OnOlXUlHW1DM0HodyWNgm+uarl5pQeZ6Nam62JNmRl0EXO8/V5zfQoB58psnzuIMdZJscYF3dcg6
QDsq0/8KoPz8dlpX2dXAAhy8U/SbzOVVYpK7hXquS9esaSpCLamE1z2dwP4Zmy6vkk4c/AbFudDG
7Wjmbhn4UYO7dEnq6OMa2/f4sG/sKK64S+7RBi8bvJDqYXiZl/Dz3i9+EZ2r7VrGqBnWAW/S+1o/
jzwEp9WvQJy5yq665guhNeYJ77v6YJf4FLPWr6KQudqueE94BGQXhNyy2HOq5adI8cnvY7riLraX
suRFgklYknvRk9MeEL/57Uq7VhwOjI1AiQP9tV+ZCVlqpqvIb5eNnaWJj4mykxId34rlBYXFn4eJ
f/Ka4K5XU7UwG53pc+BVJ8Bqga5TT4nfeRy7V1pAozawi/ixVsMNseNNC0mQX7eddbla0TS6wfPl
nITApk3y0bRR+M59+Y116cq6SrmBO6YwJnIPbupk0dkQE79rravqqgiDtH0+v7uKXR4ICn6tCvzg
Gcz1a0rqsov3GvJwu805T/p71im/lI0r6TIz411ZQx4erOq22IHMS/xcH5lr1lQFsuA7jB+PKA8t
Ls4bShlaP8Mw5kq6TIlHiirGkLB1eilmchFNnV+K1tVzcSCjbUxR+QRP4x5843xbUATpNb+pE8om
M/iC64IxERbuhl1DXpaqG/7xa9xZl8WqRdUm+JYTML1AxLYkm4b3EKpvLR5nZYow6JdNzpgoo7jr
bPq8euJbmKviInAtV10HrUU3q4umqT/UQvgFP66GK6gTEsCa8sxXGZI+AwkvhUe/8iuuYK6Kqyyr
2TTnKW5jc2IbaY9BCdCb1+d0NVxbECZaWfQ9Dl4iAyRiGsx+hVXMFXGFcB2tTYuEgS3ir5tEennp
Uj/j0d8AdEwYsqbnqTIH6/5c14xfEFIOfqd95ByaONM2wgJgbcBIBtOzvds9H1AiZ3GG0OGnWEQQ
n03z9W7Xy8IMfnGb69SkR6I0bWZ+jNvobonKI8y8PMfDWZgEr2y1OOd+gKFVlxHV9QnqZb856Aq4
1IYCar1Dj9dG5U0xN8/Stn5D4qq3urKvw8TUiO9Z8ECltFkjS517rR3XpSk8u8UXPUKUpAY/PdXl
lZ2mxG/EXfXWopItiAaMeM+3Nu/UVn+zdZD6RVeugqtSE7bxGHK/YaiSHGz27gPe3grPD3re3n+5
2A8q3KqSYNTDxrJTgXTlwywV++Y37M7aLOYlXmfYqICzAvSqFnLIYqv98gaugquwW7VpgMePUhXf
tyScsw5iBb+OO0fnEOGdqi5xZYvUumUrkT282Nl7tzaGwf1DUtjVcMFvI8EzCjbELqbV3V43JQgJ
HaVLtnGAfL1+wm9ariEe8RughZZFdV9BQGeIn7iVuUIu3sgOh8V5F5hYmHdTueQrt35FKMBcv56S
UaSQux4wJdsK4aEsxjaftz32iwBcLdeAmlY4qXIE/RO7rg1/3vrki9+Inz/3L2tJQudhJ4ZhoQuP
7yveDS9GrtVHv9adldrAmzptzzprKtiXpd8vhl775WtdOVcTtAhaerAVzTSrvK0jRIuD8kx6EucY
TbYhKTHP+RHEgQ16QjlnK989x9xZqJA/Lf9v8VPM7DBEG3wDxe4nhmbEOUuDqY+SOkB6pWrYLeKY
S878bKxiV8vVrnWw0hbzkJ2zKmElAa21od+LR+xqudatnHQ6IKeKKkvQqPcog0G7p3GIKz6KWzCa
+xKBaFrG5aGIwq+t8ntHpK6vEqmRHV86iNCGiH9Wk5F5GBZ+1s/U1fHQeWrjtCzocdOrzPYkjg5t
OideZwZ1pTxI3QS1tVDnsYY8xMMeXXI7xl6HHXXFPHBn3orUoOujna6WAVtXEXoFXtQV82xbH/dB
2JxL2VE5Bx3e+oij7z3qt/jjWUddPQ8HhjcdAGY+bojR+2MtQvGJSJXIbDE1kJzQApPxlPStRUH3
3InJa0+jrtaHaLWBFYlEVDrHDLCQOEhvi7DXxCvoo67gh8BoASAPyPt4swxZP4RrFoTyxWevByr9
9Umyp9qQpGiTIx266HmJ5+ahXqam8ZupruiH1qSUQY3JlPAq16XYMz2Efh4A1BX9RIOJ1rLEwLTr
2hxsRa+HsvIrk0KJ7uuB4TxIW2HReJg244kE3VezW799jbq2SygeCaYlOCs2K1FctP2Lpqr3irOp
K/tZ4JczVBY61yLVj0p23UMoSehlLkZd3Y8+q1brsgXGlCwQ1XPxv/OV8u9T8c+xKnWtljYV2laS
FOdUNc7fACJqSIaKg5EezNBar9iGuioALYdKkgCjI4PtBZUBJgv78OnvP+AcH/0ebAMl/nrKEI0b
sV2wLRM+ybyrccb2LfOc7a7GiJMuVZvG5skZLTMFB8nTFHXNO4P/Vt+diHKjXc0NEFaQZK/fokLe
wiXdb/9yVS8QR9FA4CXwuGxhDvfle1XGXjJL6mpekhBmGopiTPadoOq1LiOoarTfbRu8qtff08Ra
JapF0V670zUTKDkKrR+tl7pCEbUT0pEGJkCB0c+Q5j6oJKgzr3noykQ60OKnce7Oda8yQFpTHOti
fq8S62fJ1R9muWsCtNfGNPUS41rTTaK7nEuyJlmQVkF80bW6/dCTorOZSrGD5qKqk08BrPGWQ8jw
qJeNnazmwwx3r/P/D4LSaR2K6L3nuDD8mR76Q+9cTVuZip2UC94ScZ0WxW2puTZZLZooyGYzl0lW
Tx1/qstZVnnIFVOXvaKbGi6ixczLng12hxsuHJ8aG+K/bbigNHFYXdVzYn/Yuk/SDLaQ8lCW6Xy1
KBPZU8UCaQ6D7WGzaIG4n2GzPkP5yNagh1xkrpOs4EP3ovaGi2O61lt3aPalkHk098U3ttihP9RS
rp82MsjyDr5qyZwVYqzG3Nplflrtsic/ItkVFbRcjZyue9WtDxZYv/i+qaTgt9CV7eXtzrgRNzLo
qxIY233qX2CrkKw3dm2U6rI1ZKbYMzFNwwYQOgEQMNlMBwU0AFBiOwGtvUsY/6kQzmi0LcwlMK2y
vlArKvs+axvZ9MJa0Ub5pKei/ASO4/ihU6hoedgFa9tMUt7X1ymJG3LfN1NI83RAme5toKpu/cCm
sd9oVkHhwbCBhSpFtWcLWmuXt7Kly+08pVv9vzWMwuGqtJLPIfIhfKofAwrKzm0V7TMEROFMEvU4
x3M5wI8ihP9kFs3rEj5OM+n1FSL6UmTdpoQG8ae1+wl0WUC3D2wqWn2Mq1Kx/5k+WMckm5o5au1B
k0QLAcdzqVcQD+ZOpt/XYSzCHyAtTOMzTWDpdDu0bO0fgjgJ0ptpDdLuYRb7gg8gFlnMGajNS89y
vDzZ/dxJ+BN0eQK71up5aWamHsqGiSbO4xHIrSHrTKjMLVgCXLzIaEJF/azlXlSXDcEo47pTlydR
7YUaMg77qqdyZuH6YLoO1VVJXy1NvnZrr/9N1VpM89GMPbz96TTqG1g4CkMRXUPdTZC535aPfdGg
YBp6ozZ8bouKRodBleIw6YE0h2DvQnx1FhNQ+vpYVTnZ12ZH3Xln7sckGu/LpY6h7i279EsRi6G8
5iKZUMKii3La8YOCpkVRyxirnIvuPDjDhcIohAcarpM+GMnqz2RXSl/QtAuuUWo5Bag/rTpytNMQ
fwjHLrwyYqFj3neqibLQdnNyUrSUIktj4KQzMbZgZKYxK1S2LC2KblvgHb50db/aTJSiDLMuQCG+
1GS6EIBknKCGTL7gFQNmFMO0q7yvTN0e4mKdbBaKbriYhpX+s07cskyzYZBwYKzFegDruJwvBhbT
f2uzBCChNvwjdGVKgQrd7MUBOtpSXapxQPn5Mu1lRhaWPlPL9KFP+bqdNF7uq/utTINTALJDfwXf
NP1lHMPyup6r6mskQ/RKSihv83blK70yaVGrpyEAwiuvQshDDnvbjWkWDl06PY5WyMdW4cknm9Yi
/LAVUlQH3RAiDrwVDchtnbpS6T48FkOAy5plQbEcTK+fWj3yS5uAsHXYaLJOp6Dr7XAyU2jXI6Jn
JjO8Gs//TWVPyR2ppKoyWOuMzU3ZzTAHUHMxr1d9I1U+FUHbX9K96PURZ67Vd7A7vOrFOv0X7iVG
pyubgw6WssQ+M9IrqULz0lcx/jhKsUeTNyiAf6zwsCSyiFj2YVvGRF6Dv8RgclI2mp1ovImPcgzl
fBPrAR7HlRpWeZrnvQ5uVdvM+hK8me2mb4FLzsQAgVG+lDRaP0S0gVyXjnt76ia7bSA/E7t/Gnqx
XSQo/r6t46rpDyFFrpzFqNa6TXfeknzjViHxp6S+bfnK+x/T2vbJqWRzsmWpFFOUBaqvt8cxrVDk
XdK9w79jJN9hbSBFeAxXVsiD7foFVkdbWu9PilUrPaAiBkkiMk/7UwzBSwDERDrIL3NqYJUNIt5C
D3VfrXcFbAvh3CHM1h5XG1GbixqqpkzOXM4XdduCbZsxurQZxaPFTUgrelq6ZnpJLViGq53EdDlK
WBVeT9ba6cPa9UOBYnq4F/LHQdlmvsNZVLA7bVL7yaZDWJ+CHW8IF40I8HyYy5ECiwZIDf9RJlzj
KSQltEBmq5bpdTtDZ3rVo9BEyqwpRzocZgNB151Z6rQGFiokzQ1m1HhXibrGC83albCVAKrnaMcq
XB/7MyXtgbJG0XyWQ/i/OIGIEnWKXQmL+bME4JMYkrFqb2gpEnaAopsUNR6QTXioY0GORpU/miEw
L6hE3g9w2cVEr9J0zIMEskxcD+LksUUx/meu1fI93dttzMJmTtK8SAt2NdR0gAf/ut3FmsxPdQPT
4VxNULcOsqE3elmWPotX1d0gY1PmBv7geTi05CrWfXqzqd2Qwyo4SIYCf6j5Muhq+F+MVPQHqYZq
a7K4GLg6xArz/gnOVzq+nOhO+mxLNKlOTSvTJm/WdmGHMZr5l7BIOUqGA7PtOVZ1HGQqmsfwBYtq
Lg5bKoPxtmz3CmrQZlcnqYs6voB/VDNkmHr6po01HNHJHjZXFQVAOA/EHI8ZVKTJpaqa3eR4VZ2q
SyHT5A4UuXHOVB202wWrmjq+pvUSDnM+bZM1azYRq+nDIKskztcewKJDKtvysR0HPh4GTernMpp0
m5FipSbXTWuyfgYOLJs4l+t90KTJnNc6lVeqb7vuZkuSvb0wiQz0UxSF+5zDZwhv67RECFIKW9OT
EEOgLuumSZD5meMug2Tl3y5c+v40MdboQ8rK8FpuqqkvBPg141GtpD60XOicxgvCKS2Z+ryAbrxk
RuMMyGzYfmnFlN7UeNzIUNbxoZEjQLY1bSLs9PAGlodqC4U+RYg4sg2LscioDXFIL0Q091tbdVlN
5ErAAl8ujcQdIlnDJKMqpBn+JnWY0uJhm+t/7ABsMN0YvdzqRSALM3CYeVCDc2yOGwjVgw2Gm4+G
zB27LuaKlfmyDXq+M/tULDnXJYBKw1gF/ESHEZnSEt7l0ZwhiCnXq5D0yZi3pmtktkX7Jk+D4Ga8
p0s1z7kxHS0v1S5RHrPVaZVcmwTxSDaOwzL/sFHL0izeW6D9FgTh60EXq2gP41hGJK9DxA4oJdzI
9FlURaAPYyiK+aBKgDrRoU0/I0821PmOOqpbBPV4fqKsWP5dZwGphYoLUuerxGy64cmY3qPUdC8u
Aobg6qJVmtnndJpahrkcrSTvS2O7D2O10H8GNkRYIzZQiFDSIhhzgWqKDoYfkaoPWkOteEEDPKid
aJHG4RVYkG16QNahLJ9KmDqT+y5le5IhHCgvuz4MIoxAF5l7EeGScajWtUjzoU3Dz3MSbBK5t5rL
/jKYQdnM+hpxa56yuqP3LaxXqlzWGobCy6blwxIZ+DtUMd4jM77Dg+ySpZVsb8ZKhM8oOl6SHPtm
f5FEoXhoNkvMoeFDrZ/2cFqf0G/yjYoC+l6F97v6iuxgoWSotxDL932xIjqC5o083daZ1R6apNbJ
C/LkfLrk+PoyyackTMtvc2dARt1r2E9k5danz0yorUF9UsXJMQAUt85tYEh/KnsUihzmycz2BnKp
ecrjso/GQztDlJkj6Ce3ddlvC6Jf3fY3HSRbn/HoL0imhhky6nEwGzTyybB9TaN+Cyu456xrf6kX
bNCXujW9OupJwvYbfV1S8OUbVsH1DUfvcaZj0D5gH5fbRzXDPPlmtxXuqtFmZXe1bag0PUwJmE2H
Ygt3cQhNFMf5HvIxvqzXSGC/WaIK1WfGWHMZ7hzXwLUB/fgF35yyG5DEu+m/occReoHagX38KiP4
JueUh+X2wbLKho90CebqCMVLIQ59Q7oTh43xPyoKzX1FcfYfonCcGW4LnYGxKwUt4dDGY7Ef0v/j
7MuW28ayZX+lo97RZw/AHk6c6gcAIilqICnJLtkvCJctAdiY5+Hrb8Jd57YF6Yq3FNERbpcsAtzj
Wrkyc+VF1+3KZjTcV7bJrUsdwUbshECUdx4abcb1J5XNZXmTgLiIiKvPR0AfUVtvCD75Ng9mBJhZ
FvH0k2FO1l2b3JH60Uodu3jsWUbEgY7toHYTVfyh5w4vsc7S8lD0tRPvavT3cXyE1TTxKkhX84ux
0znz4OpK9BPnME0r3JjOAzgUU2ddW1IE7d4uoef25rRKS+yYspjdyjga1oQSXmJyj1WvMf7goliH
mASBdURfKIQDJrCwgzDZJhIpfKIxTxs+kWmAJhw8PpeKtiMwYrXrB7tNBRYdGmKMxZey6MzwXYNP
HXxvk4DOP3SPlds8M4aNSpZejWmNFFUrEXhdykjnTrIY+UVTLS3i4lgPV13S1MZPR9xeblKHSG7D
uI2/2ZkQjyMaeC2ofBkSgXbxEjsA8vch3HQZ7szJ5xb+DKBnTbphvArsoSqmI0WHy2jydM+TvvRx
FkQ5JrVTqO4bJE2Fz0yD7KWNJgaGaddY+gKKlSbxeZxMjQdJLyMuLIbCEqfCiIJ3j2T7c5+gmwZA
aHiuZ9JH2EigWxQygMuhq/p0sh8pM1wi0iio5dlRGoeHng48fMIxW+X+oLGWNlFXSXWpnL6EcNjR
Y62/6KhmzV0XASG4ywtZpl7jiDxElhF2aCScchx+EudocOFQGsYazlUtn28wrSK+mtH35J7lIjZb
2vO+OlgNp8zvccKYfVFUwz0aoKJja5l3kX0q46RHdAqsgDx14CfSC0ngmb6DW1M/ezVC7v6+mRrS
u86cZel+aoag30YN5ShzzewZlkUDcYciHL8RuKPeqy7s4HNrlU0Nkn7Hcz8tOru8ksMQP+X5FDSl
2zDQ5BDCFwlWIUWLw2QzpEQafEsF2WpT3malKnbYhN1jRNJAubzv1I6JWT0bIpGuCpJKx5tQLGku
eBLL9KbFrJTGTaoOKLU7tVmRurMZOGaim50jul/DzXua7dElmF5/aFq795lTsaPQLcuvOMp1HLEP
rjc3THOndnsr7RhUNA0uPXS+1HzDKsgDLnTJePJ9pGHeXYAi39hobxhRjb2FANsryxp1ldYicM0d
ndQ5MI32dkcHHbMKjwOGzr0ZSXLqx3PbRFfzGDsNzrc04i5cINH9Ikb+2V5yaClvpq4LjYuuUoO6
buypRg5lFTxuXHSVFX84aaN+8NEi7RdCm2Y8RBIW4xuAutBHsMIJ8BXG3EEnMNhuRZ5AI/oTPqJy
rntlqRbnEKUdhhyESEhjssokOyKGDA3TO1UI7qEMSz9TAuTJHVE1vU+oBCoDd4IAmeYoCnWJ+wY+
6TZcoC6BrBcCjc0SroHnoLeMR6yqjuGBgmMOnIV+RBogSmL7VVDAoKvLwiq4qmk+oxM5lQHzkOKp
uyGqtHSJHlTulaqJHwX4fZdtEdTMC1mmPgWdgg1kVerooQor8UfSycTxKEnib/C1nu8VFM94yQEX
OjIfW7t9xPVR9EH8VZIupb41JPklHjId+cStCxysySkJTcsQLI1D5nWBarZOOLbkMjMTrCFthaXh
lYkD7b3p0QhpMyMMCDfQhZUh7rkO3aeGAEfm3qqHIroPF0fDr2VSIsxhqMTYz2CahtF9Bt9QlGgo
bingNQqpQxwAaLtNdJteN5NDLkxngZESYziqi7o2ibqDvoMMnrQYTt0At1be+fAFcQK/7hDcV1hg
FgWUZqW164xAkbx5jDLop4COuE48XiS6uGWOnD4NLOl2YarIdNWGRV5/b0YS4LLI2jbcW1OTwd6d
qJjr3jXwCj6OhPPU00mVVa4tuWUdeTVFNy2PFPHCtpSXsxqt4LLJR0jZiiQI409ZiO55x0DFNkOM
SvvR6+IwPBHJ0IFJN1126zQ9h5Y+DYrpZkRSfcmrobqaAmZ3HnInEGacABdpi5QsOea2rf6kWZrG
fiIRmbiFE+t74OrJHqXwEoysrq8RZfbx+BkYTY4I2oKDP1IbU7RXVi0FCrP1MP1BimG4DKx65m6q
A3Nb9kX2nFIpqxw4BMVpEUzpnF1lPRK+q75W2rjdTLvRm5IReb6TpxZ4Tg7mbKtM2jeRC0ZIHNxL
JyzVlWWseJ+WSTp4tZ2M1p4FXVdiNGX7hCaCSeg6XRtJl872VG1t8KW+dGocew9xXHCI2cCu7UCf
ui6CKx64m2r0cWzONw2PS3adosj9hA4h8qTQWeXLpJBc7POIpsGupilxtsQWU7eFY0Hdum01xHcO
fNdPdhtElVsHcvoCP3b5yPIh3yctzy9I3m+mCFiLk38fOLaEazfN8Ij6ge0GDUe0hmo9Ts6C3IbI
Lw8c+Dd6ZzWgCFz0CJ8+R3QeLyvcnSeYAzfWZSZGQKSpCIYTujbN+76RTuxOgU73Ybn9Xs6D207o
dDbaZPDlttXomeOJBQmOqAnvWRpGj1RhccUqzmHKZDvdFr0j4Tdew5et9NoswVQYOGrcTmHKbkU4
T98CgHyfMidoDlOpW7rTOf2syeROQ/3shP3DnKYUwHIbhnvjzKDvKXjVXTlVFF1iYiy3bOAXAIOg
IZv8tqmHzMXwO58Cax57XyB4rr3OSmOYIAFje+YzuJLYDRwYNDo56juNpPkQ604dLG6yBrfOFDYu
xbLFPm2m9GTIMPabueR2chHFE3DXntjVFxgSEIabm3Og85l1otpqLyknLVwKgiH/bjvz9KSmviQA
ICenwpWQqeccpL4fttMb/Kqo+sQLcO4GwD0AzQOJjNg9CwFQwzt86L5ULM+YO+QcXVrSum4Dv9DS
1C4LnWBEcDiN1904xsZzgM8/wN6Hj2gxZuUhktJm+AqIsMw3vajUEzYW2wkx3+YWz261ockNn+s+
cUXJu0MldHiD41r+mWRoRv4hU06+VvpDotQ2pRPD71P27BKm/JPH4fj0Mf6AXDG6UgJogyU5GCNY
4laPcCtl1ocIXXyt9Q/jMq56sxQPqdmZHscRZcPHTOLQUPpl7bDq7bho0DT4YhyX9VOic3g8d9aH
HEn4WvZMeTFFAa5RtJsLqNrFgsx71qAS+iHqIl93tIANpwHgDa+4YRB3JLhm2jx+rDa5YtFNkwHU
Es1gXdmNO4fiaAn2sZW4ljyjuAQn2xxrJQyDP8sh+0Jrdc6x7P9RHl9LnrtcpgGP8NlOGPzRqNkz
8mNuUnzdySJu4tQxI6q1kZV/dTLUscL+Qyo/vtY7g4A1cbQ8ATcvhyjZGQRHEfTpQxO5Fjzztoo0
skJ0m8jY04wCi67o+LEC9lrujNIRnH6rxXdeWn/C76j1aZjaHyOhrQXPyGzGjDtwnkdbL+MbJNCf
UUKrPsZIcFa0IW5PABCbZRF2NLimgCpKPn/0w1enYYRTfMiSAi5zXXMrJuOxsvmQipCvNc+gPQN4
F3A6sNvxM6BFdFCP/vjYSllRW1WLWpkFm+KLoJ74MU4i2x3msPvYgbKWPKMsKvQcRdC1WSjlDJV1
KU30sdZyfC16dgZCtCAlOhJyYLOoXYC6gLz6Q+Oylj334RjIGX0JQb3Tn/sKNSkAdB/87BWtLxsh
MgXSDXpJzXap7C7SnH7s7llrnnsxV4FUeG1guZshN191Unz72IisLs0aTHDhLB1DJe9mb+DJtIub
Zv4YD2mteVYTiAVhAKay6XSDhuG1T6GvPnNjLhyvN3gna9WzAxwH6hOY/KZDh9gx5AE8AWsygnbB
S9SFAWuZpNxlgo5/ucH81/fxv8On4vjvT2/+9T/4+/eiBGYAm5HVX//1UGT43/8sv/N//83L3/jX
9qm4/ZY9Net/9OJ38Ll/Pdf/1n578Re03AVL9oRi8HT31MDQ6+fn4w2Xf/n/+8N/PP38lIepfPr9
t+9Fl7fLp4Vxkf/2148uf/z+28KH/K9fP/6vny3v//tvm/op/x79YxmY/KmJsbb+/aH/+5tP35r2
998syu1/QssG2i/aLsBraWkuMDz9+0eO/U+J8jggZEUFXHbxvBwU7wi/Jv+ptLLBY9dSCgE/MJzg
TYF8Dz9j8p+agDegNHod4U/c1f/7li+m6T/T9o+8y44FsqDm999+ajT/s1ZgyAb1I3rWUiYIknOy
Vp+26HDWxmaYboa4CzZVmTRX7WC6g+pVDhB16G86QMtQG8ICHK2G5n2XFznMMpPUH2pVucYpR5+n
TeASOyIbS9gw8gdzYF8JAqQhiruHOBOWb/L5cz12n6op/jaYsXsIks7eEqcqkIAjIfllMv76mr9+
rZ+aohdfS0jHoRrdYQVG7xVfeahCXUDyOt6k5awA3PTka9kDcalnC7kvXpTIwQubODraIp72ZVWM
Z17hp5j5xSvgDdDb0dFKakfI9VYXsdCGl5TczFG/eVTVlB/zajTFrk+si1zV44aOAYn80GbhIw1M
VHoAW1uwVGhxMgP8oFwwWGzkwaBV7DL0qOKuBFD12BWO+a6kzA6GJ91+4I2kLloEm8uRDyALRLO5
FE5jX9d1BX+ptNANc9vOjI1bNalBhpFqx6WtZaQHu5gzp/2Kk4cVhSUp0HQKFCvQT19x9+sq6iZa
1eNNBmvRuzRsq9lFpclCGdhuqmcaR0y4PZLojQC2D6ekIbD3o0NR3lnoJsPcICifUOiWxAAyP7Mw
ltjn5axgP2E7aochBRRrU2STxEanoHcB9eb6G7gBACclbDm2TjXZX3gywJwrqXl4MGE57tNeAzO3
mTW6oinHArVulRYuUO6/x8FcRk3aNsMqIbbUtnBWAUqDGrZI6ma4qWPztU20xmIYz7ZMXj7l5bdf
WoIxfH8CAE+tDWv6wAlhJ1XNNyQnowe7wBbLD7Vo4kQgvVTtXgk+P9EIljPRTNDuI0utepOVbfaQ
gf0TewIW5qhWNr2Bl9MEho9js8QNMvRH5+3cPwArqkIXxsfmVjQmBvtqai9klKtTRqEv8qijv01O
oUMcDRMBfYvG9j0oN9lXmdVfY6efQyAfWdICVYp8u81rf0hjUIRicKKY38gBD05E9QMLD0YTNkvP
NVN5Y/3i2MDRCym11vSVJqeeB1aYaCQ3vCvaR5ZMtnKdaYH2Ub2wPKuIm00g+o3dmFJ4cu7kvYjA
KfUamcXaHx5yj9cm/XFm4S5J6cup07AwBC4HxA52MXy9QJoG6rpSTzd52aO0FMzsJplgPhgw3l1m
A5k9ywJiORf98BmpULWZjCN3YLNnZ4Jc+noLaVwbggkUGYWN7Y43/UX4B0QyNHlpkRtrLCq/DVIn
9O2ZY5JgDdf5uuFiY0LQJzxakOkrUwIUJpToa7CTHLjcJQJ7ye2mUZwJqpaA8tchYlja0pFUQl9m
O69goJanMMZog/4kk/xbyTBMyokSj8CyzUtGdkabRJfvuXocRFV4HjYTPmOtrbQ6VYe2o/pTxqpH
3AJkW9c3kaknj+Z94ptKx36UdD8I0r0dJ4+V/lPlvAWVCgzXEYo1oHUqPHPtLOHp6qX0QgjQONyo
xE5/OTnW6Iy1PQiC7nG8+oIO16Drmvqcx+ir+5URtLtglKC1OyfL0bV6DBL6pKtCeprA0Xf7JrVQ
iM1QmApACJx607gk419LGSRug0LxVwOi6BltyRvjj4lWmtlUwV7FXpvOwMgP8GneIVwcNSh2TV5u
BhtNWyXD3oBX7m2/EJAaYWBQzBhqpH1wI1VymxFpu0WgZeUSjmplAALVuWtmvVsZ8GD0d1dSCS21
XuuxZlAJQesN0hMg5sFL0CzIi9XYuwn4FO4QxdxrgZ3BBrt17kArCz2GOO26QRx1cebcWB/5P98E
a0EhkNQOPuXlTIGjMY4Z4emJZjRFiYqAxjc21Ff+be8A4c2c0lw5mT1CbB+Qc3P05jj88vRVDmiz
vOPweUpPKJLVyEIacoEikQEHP68+BRV4DTHEZG5cGHoRAG/xYp5vlNHhGaDlpyvBi33BQNmRWKlL
7MzEWjEAYo495qMVnWSJVpMBgnW/HPN2F3S8OOUmL/wwahIvt4Lcy7svhdN+aXJnM9ai/TQ0szya
LuY3Yh7nzRAhbfu7s4TXo8tqhjkY7uV1E5XOAoUrkCY+8bCLfCTl9Wng884ZRXhFzYC7pybdrTGt
vhJ952xoWJ4z9FRYCOsREtyGDEQiuUBC8HKhoIxiIl4M8YnYwW2FyuKdHU7FBeESBbuW0oWIG91C
Y3hOsv/q2MZ3F1BB4ZPgfmP/PGt+uU8Y/nOYzQEeXKFMyjssjyhLYk9bMtqgn9Q5y42fHimvvqlN
GcIQVL/U2lBqSk3W2tAXnhydNl4fmOGyEgEK+FUmLuO2QovMpmbw40Evq0GMrVfPKt4OJJ/dzqqs
/UiGr5Ux3WaCmuDC6Yfcs2lY+cQUMOgsg+lrE2XCd8b2s6hLugkF+vm9v2DeHDNEsUgfQWNEMPty
svoYfJ067uIT67r4wkr47MepeTQ0t1yagfv0/uNeIgqOYssUgVGP65WC17ZWCqml7Guh99YJHuQP
cMDvt2Wmog2Zoz8Lo69hNH8Odn19ujNsVeJwhvxNo8+GfvkNnSSe04jo+GTQkhvFX/ZI6ia4HOII
TIMGeuYYtLU6Ke60utVOcRsPcXtdtN22ZgzKG7exMPLvj8LrQUeajlSFELYk7Hr5+S8LNQ9lH1kF
zhCQT5RnF/IzY/1pbiPqQyRxzpzojSPLJooixJKIQilijJePm/syAdeujU+5NTupVw/G5p7lgE3p
1uNc/7BzepTwipotVBxNyurcjSMLLFVwx+ZtH4Pi4TJn14OF8Qn06/Qbhts51/Zx5b6+LA3sJMmx
BoVyhP652X4ZFOQDWRUPszkxZAGHHvS7T20/RJdA5jtoKYA8Zy48p1LA/ipFxD8OcXJRSOw1H/0L
+T18RrpbqtP0uwqrLgdxH7wStGPsbB8YNr/JWwd8ZGFNIHI77Ews+xMSe3kU4MATCpMJuEUC2Hs5
xhIUAKQgORjHOUgAQaUqeP2k8w7ENQZGF+U+MgzmQYjA/DBJtsE08KupmaZHEVC9mwZmu6AO7eoK
pG/WmcgnFM0+SjL6IpLSZSoZ9my52EYL/OWGzl6M81SPQeBDA6DdondsDxn5U5gP1t6p7xRaFt8H
ji59G7wAv0qt+xDdOG6mOqk9nozlbqgytalykXpTq1HuBCtri+4Lf8/A4ufEYuMBOgE4RBHgrkO8
CS035Thbxwn0MRf+laWfO3N8pkbx81pZzwDyLOIQDcQA/+/lDOiwoXDlycJTgy4svu2AJAIv7NRP
cBeBsEJDt0yq9qKx6HxvAGF5TRV3B4gyHtBUb75hTBX7VIPxR+3yG5PZJ3SvkuBw2w9iGr8EA7g4
c5hdkKYathVrg23AgDnZPaakqrPqzEW+DMrq2+DYWlJ4pZCurUsYinRTjRUF4kuTWO5cs/SIyoD5
/v5B9Dr8Rg5IBWfoYIEMg6wPx8AqAX4RkR3jGBsr6CWi2nBE0s7zg920BxNEcjMEeemrjNw4aAV0
5v75aSH18oviDfAF4aghcC2sDT1Iq5g9gqV1rHr5EJdb6dxaweTKP40dXVStvGhkckVnSA2nDdQw
17zSW7QhuimjZ7SH9Uajz6jBV2rLZb3ijRRAJ4XWfNpZp2NzlQZWSMbsOIct3/EAoBidYohxjZ2C
OZ6jt3MRk4e+qjIcOk2+zVsxeyToC5+ANX3Bx6T3Bwgkf1hNE+ynbCFEQ4VzUdLQIOBK/p777l8v
jHhHMU4JoNclz/7l5JRysKEzsrNjzzis6GDX7MU6OXeNvMpSMSwMDS80HgCkee0BmJKItJPDs6OK
+mYLdmvopZQ3fjB151Thr+9HgT28ZJ1CQwe9XhNRDw5AMWhznOMs9NnUChe1DigbJDNeAnHXmV3w
xlf7z/OApa8uSGYbU/ciTo4mVZexgnKW8vaqSfQuAiG1hNlUrsp9Cja0BQ/82NpVfb4dOMR6fbUP
x837r7MEJC93BPD95RYByg85ztr4JwQprh6nOj2WsKBySwdgl22iLTpyRDsGSYBnx6BPIsx3PGON
Z/O8tx5vLzgE4A+O03q1mpy6RxtGZzTH2LbnrZB1fR9MlbyRfNhHloE0HabxN4Ntdcy1aad3MHy/
zXIrvM57qD5dK86n/ZTUdBcSQBN5wMadVU7hjYbU+rqlwcP7w/U63ZAE0QkwhIVhj1LGy9VflAJ8
JmB7x2aeOMIXlYFrahw/twW4gmk+bxppHQrIx8/Esm8cnsAugNxo2DsgeFmbp8o0H7A+gugIXHHa
DFl81yt7/tT37AdR4fxHSzWkTjUBa0vHgQt861wv+9cLF2+wrBS6hHZwIn753Vk1Msg75uiom+YO
refYEXThEvSrPD8zyq/AOsbwKIwwdiTuctShXz5qMgY9J7oCjxqLHWq7AyDshN+ga3xzJbPmdqkL
3kZ950P56XZl4Ie1Tj3UEW67Cey1vz3nlChEzwgqkHutLSbZIMXc8Sk+8llbLrj2za0SiXNian6M
62ZXw3z7nkBe/re4J8tJiyAG+McS6Dm4sFbjLTitKskac6SB42wtwR1Ps16fuftfH3+YzQVeACzm
oKy3QlqKxg7mhOfR0dRQwWgTDh7gR3ScEPZ9Q6czDKM31hBOdhu4I2BYIEyrp9kV9G+QzJijVemH
NK+TzTQDVgWQcM7I9HXyhzRZQZWoHEIdBGovl1DNqgFypdQc+4H+KNoJdjSwS/gcqvR7OrXkh4Pq
18X7C+WtL4eHUowmJJfO2mO7qOKMDWDIHqnh1rXgzedQC2uXCvL0/oPemDMA/aizUsD9Avvj5XeL
irGfG9zNhypm/QY9j8UOZgBPHRvKq4lA3Pj+497IlhbMHGsDIQpGdO0vA11nAKyJ0cMc5fLGYbSG
wj6eb1H0AuDhxH6lTL+LEjlfo3in9hVKWI+6K/06ruRlHQVsV4ewfMf5JMPvXduO264cn3k0Jnem
Khsvm5P4DB3njfnHUbUsMoQQGrPycoxYVKlA2AU/wEPU9kvoJU5WYV+3EsFmXkPJN+rinHPpmwMl
Ac6gFAZQCLz2lw+dgrjM265iB3grbCcS7mFRknTP3GJPCKh2LTyWUlgh2TA4IL2GnjWEMqnY28G2
yTM3cfpParagcGkFOihRtFLuzpwpr0cFhwkQEQelEFinrS2OskBB9IXr8wh10hENhO+agfDbiqlr
m9TZ3ZBX0RlQ+XVuseSp2A5LcgFMdXWUl2Uzg70fhEcAaQbmJrm6AF+5276/RH9CjS/jmBePWcMO
OSL+oUCL+KOoNqxu/QSUbMjSQP1V9FGk8+OsWgjtrevaHv+U2MVnjtGzL7Bab84UhxAJ6/CI1bGB
baCAKEETF0nhpivRrk0nN1aqH7NgH4jwItMQ+b4/BK8PBYQlWO1qAUQEMJiXaw/9txO75wVOn4pD
4G7wrKl7pqFd+Fnzx/vP+gk2roYbEAoyF2gQNH9V10tbbuKYkRBSCXNHKIKwtIQ1yQQ+du8xXmzs
ydTPyFzCqwWM/kJJpa5aW+Q7u8FRnNAI1tjM1hCDhOTZtKVIXUgPhHFLVT2V0OBOIGRUn4EvDI1r
TeHWkkkgXdsesytY5kSJD+u10peAn6EiYgKtItPpxqhIb5gzJbcMDQ82QZ+JP6EfS722nILHdgKx
UGGSzhw1b809dpRaDuNF2LcOVwJedTop4/jYMa33IpufFOrV+4BZG96zbu/IHgA8/H9cBtnfBerZ
9FPJz/lUv45NUWRFWo0UWy8VxdXd2hIbgG9No6ODZegNJnnWcxVv+3pIrpHlVNCXdj+ytCXP7y+G
N56LAIITlIw4NHNrlz14e89h3vThMSwFXBAQ6J+gAA7vgokdCYK4yzETzS43rTzDo3sDbUUdD3Aj
8jaEFCjtvlzyhdV10GmXOFsgaXQdpZ7bIDM+ZKwQp1VhHONuHIK9Lq3PZGz1CT48bEtxGB1MG0UX
8AYEPai0D0bJ0/tj8kYEC1wR5yugUBuioXXQGFt5vWBE+mA0+1YCC/HKPxjYAY8QpqO33Jjciza5
7gSyzYFleyi7npqEVjcgwYq/fwIviAugTkZxj68rjvCmDmt4oupDXCdQMUMJ7xI5J2dWwevgB4VD
XC0IfoB9w1dqNRdpDNB3DtQhK7oDxNHjdWN0vR36Girq9wf3jUsM3ZSRrQLCxUG3ZgqzfOaxYENw
yAC3QffVm01YhVD0S9H7FYeEJy3ZuQYkb2BH2OAYPcgdECnb6xnNKxaL2kT6QEAkhiKrth2vKSDI
Lez4SzLV0kU7hGibdhOOX5OzwB/m4MRnFe20XVWJ29Yw12ja0tpTAv8HVSry3HT25/cH563DCMw9
YDPYiRQQ5erCnQer6meSqUM4iGxXsEp4yTQbr61Z9wcOkG855eX12E5kj7eCGLcitWe66PuZ93id
2mtwDOB9hJq+jVLAcl/9AhTBkcOibRWUx27Oyz+gXU/hUiAMQrF68CcUeH2BZG3HRACfM5jq9Ijj
/X4avdIacz8r0dwaLdqvBzTtcts5jTdjGcFLaRqtqzSNrL97ewJ9QLTIELWBrPy6EbMD1LzAYXIk
Ffq1kLFeCP/mk55n7Y0zROPvj86rJYzHcaS3DNw3xKbrXDpBqhAMAQ+RQncGLMY524yWqqDjzNON
iPLGx6WbnjkvX4Viy0PFck7j0rblOkKosYQlqJ3hcQAS4wGbhni0zabd+1/tZ23+RWywKLswhAAK
hCZy3Z4GeasoCCn1IWnMFjAJYO3cLRIIDbtLHUtfhdzPwu3QPaX9VWFdjgk59D2aS8HNeiyvYEfh
Q4r/fYyHbVGZjVN+CnTi2nGPP89JGV7xphC6YE8j6sXhJUBRWqeJuSRzlRXWoUXhAB1H+js512a7
5EEPoNEluzTuLH+q9Z2cGmffZ8kSqASoXZGR5ID6idwt8v7L9wfx9WnDMRMLPwepixSAyF7uHmTk
yTBOU3jsUE3fhHUQ70IkSZd1X7skEsnOLlENRsoQ3ipizFbDXcO3h6jbtqBRhW6rFOxRagxaO8VP
IaqRJ7DB5jNh97KHX0y1jfsNR/7Cm1wAm2XF/bLHgzzsSwaXsTv0NNUbpz/O2Z4mAKKyhGbnImy+
fhhyKgQa2KAoftkAiF4+zE7mBNEi8rjSUuJQF/ZBxuMAg4ceYWNYyn2ETu1XS7xrF8pciYgSF4WE
P3kXZy6sm+LN+3P0OttzkDwsdSZcRGDMrikAsP/SCEGYPnbQSW4hKZwjH0kfQEqQh+46tHu7qXv9
RYElsx2Uqi9kUTHLh2gVc1iN2baCstYLnKp5UKAEfS8rC2gwCdq6uuAdrMAnrZ5BWqbtmdPn1bTh
xQEhogYDkIm+SlNtdIqdKQns4xwNF1DlS89ixQkFOlwXKAC9P0xvPQzMTWBZCEKWB76cNvCxQhs9
COxjhn4h18LJcy/IUW1sBbZOoyN25nmvTjl8OYAvtuOAaGVjrbx8HszbULwdOnw5GNe5JdOpL3ty
7pR78ylYhQLMEzjrrtkYWSbKStXCPjKlRq8voa/ONWz43h+7nyjViw2GEwAIIK5R4iwQ3eoYAF3a
pCl8fo4ZZf01gfHXpwIOBz7kq86d4jkB6pkhwzBytlz0/YSvGqSuji9ZoSI3A2/2G4z7mtlrIprc
FYhQQneOpuBZtpN8VFMT3A9dDc8f+OTAX2uJWr00AoaDVI7A+agfa3XBZBHeyiRLPoH0DaJPPDZN
Dc+UstnkQQ7tPJmKpHcRlWSXplajG1r4uwcmZ/lNR/2uJIBxPQ1fg9qbQxaVbiV6mISYPmU+CiQB
LkBQMBO0dpQwD2nRHXWkm8BOwX2HCybaBfQQEcLNgDjhmT38anHipmI4wRbuLG7EdWyMrGWOulKT
ox3DjqIBD9hty8bGW6XwQ0Gh4czi/Nmv7sWEglfPKGp+oGKAZ7e+g9vMSfo2HecD7cleyS9wLfna
duo6jiAUBxsjNPtKfS2i6W5IExcuGzjf0h0fYxeGTQBMLxhvd2zoYOMGqclzaj+hKIxaMUNdOIYj
VbppUVWOA8tP2QmuD25ioit41KHFPCjR1ifVT62HdXLqar0pKDTyqeW3w5n6+KtkYPmWqP8pUNUB
HK71GR2C94EM5Xzo4OocuaxursewSn/Ec/9wZoesL4XlSZBK/LswgtLuy90+hDzq0XpnPvRGwv6A
2FdY1Pnl3LbnOoO+zjbxKADKSHIhPoFCY3WQgRFIYX1RzYfCGf8PZ+fV2zayhuFfRIC93KpLlk3Z
TpxyQ6QtOey9/frz0FcRZYjIAbKbBbzJkMMpX3nLi6j0X1UcP9smQMCsrQ6izbSVPtT/idLbBwZO
tmF86biUo6Db5DYFfLlYWEy3WJvpibgUiSPVKeCaMvO/rt9IVYU8yMHoBpVVr6NG1Y+Z2gYrq9Y9
fwVcLt+Wao9USazY57BFxzY1TxVSJy5SKunGUqiWtGZuP1larm6yLv43YX9aGDb1CAucq0xVdOr7
Xz9gJpP8WZmluNLohEfDLogAo+pyfwm8u05d7ylQeGxkvgx9En2uCd92iNoUjiq7EXnfDio6xhGD
ExtHaLvKqg48+1uTORctc+D4I2m09lA6RsbHoeMogjBgyze44Abe7y6YEFFCIFCjR2i7tigwb+8/
7TsCZfa0dA6hm3Algkeemy2gnJ4reiA1rmVyC7YOgn2WLoxdooxqQeZRxSfHkIZHNGcns8tK3pPB
B5ce4Z03z9fKS+zoMlJdpckpBZZO6VN0N8rSKVdK2QzrIK+c44gW6hoZBiDDwvL3LSpv6PL5Ka+U
6ZTNZHwGGz1L9o427hz8HX5FaqWzZuTGOxaG529SNMf2qROj8qh00IEGC48y01CRbta6bVCH5aYf
VHGi+fgnGUSzb3OtfhVDZ+8kEaCXoTgsRFQzv3e97Lh1nmXoCSf91muNJ27tM95qzr6Rkm5hV6g3
V7MNC41SnPGefBKhXS+6PCrRDdHq3jWRiETb3Kj9Z8RnVp2PrFntFfKmr4a3Sgm9J7rvlit0fXgA
Pigu5VjYrpaTdTaJJfYF3lWojTjZQ90EUDoqv3/KwZeg4hJZf3Ql0TYU/OVVgQDUwaH6urCwbzJo
XmQK/vkF8odyx/WLtGYfGUMQdG5pdMo26EhEWL7tvkwV+Q+r61dRCy9Z1UNb76K+XHIqeD/QZitV
B5Wv6LpCTEoOfz1+UtDjqOSkddHUtN4UCY1TYfX2qe+ISAlAhr0SiuJzY/jV9wppRr/py02leN3K
b2yxub9v3lvrs6eBmAXkyuLAA3g7O+wG5GrbJq8tFxZfeJTNApwrtuHW2eyHl9Fu5JanqxHQCVuN
UntY/cCasvmlNPHwQsOh+qS1nrlKCA4fw1J2ngvs5h4GLbWepAqrh0B3oh0MMZQ1cznZ0JsOd/UY
tlskX9Rd4gwJ12sV0FVP9NI4qthSfR8QYH1N8zx3FtbwTVgyoTXBwBOdU0u7af2i30zJs7QbV1Py
cofqSogVhR7uQQAr67LoyoXKwG0a7Ew9ZsqQIGbB3cz9UzsA9rmiprarIHK5s/J0/E4C4T8KVNsw
myvlDaLkzY7V3+71fizWuPS0v5vAyn6Awiu3nKjqWh0gzd3/6jd7mQICDXD60uCAbjOVodVCRIip
XeYFTc42ysxjjnXJwig34QpdkynZpldMmqLPMU2agjKiKkbHddT6Ebdh6a1WO6Tic+Xn/df5eCAy
RQqIICnmjdQwCYy4DUzHTdDUe0QSNEMgJ8BVqlLDhdT8NjvlpQDzTd329yL5NLV/BQcmLDHkNGNk
e9oh+Z2mofZMDip/M8ukcp1wDM7xIL5qUlxsevTMCBAT59WXEfV2EMz9LklSCDI3RwU7Qa1TKaXw
q4la76EjCW/RgR1DmECG8+f+DN00E94JwrS2VYeFzwF4/dRDgyx31ta2K6cY+fayUq1QQ1InwmXb
nSN7cB4lIx0+j0UULNzMNzU5hp4g2ywE6hlsheuhW/SnSfQix0VEL9zK3YuFWCkixh5VMjNYRQgE
L5TKPnpZi60+FXlsk7e9HrE0fIGJpmS77M5oM7aSuWnz1H/iszaUwHB8ONv0lmrUJvulCtNtasnr
UkOHQQ3KRuYprgfvyxDd1qyy3RoVtlc5LbuVhjXuZizt7DFqG2WHZpezG+wSxSbftseNESuowWuV
vxN9QdjgF+25M5AdWxWD/B32EDQZYY4F0oOYRK0QsmbqRhiRTVTLWCxIKLeFAYYWMbdW4A1SuTHI
WbcjRM4D6nrWOyPB37IIauhGQ7xrq3Jw0Xxe+xRzKpSUpbpFmLVMt20i6atcOM64AiWJXKgsxCnA
k3BtjLCHdds7emmRH0O/rR9DJ/LWiEHqGqqzcDQSux/WZiNrn+4v3ttIlK0N5h22ow2Vme13Pach
2ogiRhfQzSSU7zrRwmUskupRJKOlrYxajdY1U/tATP+5qGNlHdam2OQGyBtixVdRq+E2gIcHj7UB
J+AlXfWIAK/Yyoq6BFa4PYt4VjAKYB8prClzEQ2lNRsciWK6X3Gl/PDsdKuNcLr9Ubzcn5Xby4wm
hEKVcGoP8Z+zVd6j0gvup9ZcZbwQrAJS7SzrUKv5p8FUFkKm2/uCASbgKHcmYLX5AYu2aobgrKG5
oOXaJ6VCpz1pe2nzz2/E5cxHopQOBGcO9DF7FaFEXdLcYlCJv9pG3sZJ8DPQUcO0JjG4+8N98FJg
2Wntc5SDwJmb1hVK0hS2Tp9ylDr6nFbj0VLzumbhO91CDOFP8V4ODRAuJ12dxZtDVnaNSX7goiL9
3WhQNEXaThGrSq7DlWzmD2Low93Yx+U2rBL9WQ2i1/tv+h5nXAV5PAI8LpOYk+YpFcDrDRT39dih
LaK59RhFCCTF3WFMhX2pDe8ZOMXwDUYeV4KBp+Sbgtr62qRq3zswv5tw0B5LNfgijKF7hMHQPBQD
nhKoQNt7zY6ynYMjwMVXMn+FilZ79OKOwl1bPQx4O9Z+CU+7UlENbpOHEO3ypxjAdra1wNGsShjM
m9IXwSlMlWwp9poO2tk7a7pJH4J7mmx5niSXwVCUDg54rkgaczVaVn+OM0IsLYpV17fs4kspORcq
Upx4dAqANShW++3+xN+kGkQD8PcItUiiYafO5t0IfIrSuNu6NuSkY2MYDXXpRH/IErvZJGn9ozbq
dAda2TWLQdvfH/yDk0gz1KnvRh4PcGV2QGQIB4vOyjU3Doyz2tZqvMpS5bHRSyDJ94f6YCuReeOg
BLMZ9YJ5MVqxkHaUwgzTqG4QP30n/V60gbywij/aSHxG4kguWAoTc8MxycxlSdIYRRtMCDZxJ4Fw
5PajIzq1kKrwjHpt1q6q1NobifeniODt3H/R29BCoSgEn0LTVULNuexaFEqa3WiJ43a+dVb14Ukd
kuTZpGq9HoosQTGJKzHJ24UY6oP5hcQw1XuIpyFFzo6Qsa6ETrXRcTM6QLvc8ZWtn0tL8fqHoyBP
xVnPYgUjfH1KJErSBmXjOShS+s0lFvJZU/r4+f4MfpATQQ9jf0/0/KlfMkt/jcZHyLU3bTePtQtd
Qn+lQOA5aUGen3NTL17Qux0eEW98C/1efjaCBHPuyqp2sZ52x8jy61Nj1AsX3O1GVSmpwgRGCsOw
rDlct1AGekbgstxWH75LbVU/hAX0Qc/JUIpGkztaa2YHPTzkCDpJmA4t3EW364rb1WF4Dfo88z9d
9n9lFSUOA0qkkFXoXj2curTLNlVdiJUWPRfVppTSdEPRcgnaNH3Q6yMSjgCB1dRvQSRhfjPFgZDt
oVAs1xqzr3HUAjdDzyLrwhdatz80qW0XjqTb2gdVenJhGq8O1GZW2fV7Rm2k+FUpjS6xWbPHMlrs
80lHHvhm+aiY/s6yS+VBD0W2gauQbG3k1DYdOIY1jftmiTPywftDTyFP4NyCcjbPimQp70hQOZ6b
HN1AOeSSWtkiTL5HdFYeKpyJ3Dq1ld8yGu3oFzTrYcSTpO+BGkEg196Qo1VXqjcm20KXg0uuaZSS
NO71fz5eVcjqPB+BCgffnOAbiqSUC5WYUtGFeTGd9DFG63dhC9wiXByVQJIDfLq0wD/Pvg2g4yZU
6Ja5fpZgRhIEVbAORd3vkqF+CKIEGeN6HLZpg1uNozWv1Zg3VFI957+FE+KDz8J1KQO3o3dEODjL
GD1paAhjJcXtBiU6+hjPHHNkbYuphBS2OIjl+ncvGFDZTZtoH1cIcQutODbQB79V6Ck/OjlCNuR8
JWnNkBbJEd3v5OQ0S1n17alBaCHDMaNCDgZkHuubNHwrKVRMd1Sl8Y+PDCc9C2WTevpq0KwDfjyf
Y6Uav2dIXy0siffiyfXeZWzqh/TZpobznCopNeg1d05vug5a09REzjVuSKvIQVFLOo3jrzL5XbT9
ryy0cRiMjqnZnGwKEqt0JM6DzuLYxx7ntrpatfZDaCIqUAerymj/SI5xvP9BbwMR1i5iC0Bo0eCi
bnK96YMgAxvoB/jC2/p/KMWjzR/7+cbR22BhpNucaMoeYMBP4Q68S/V6JBnXLinBRu0pVwZ9V2iJ
hiuAhZUIgIvtlLgvhAO3zSvGQtkK7A1RpgNz4HpAQ65piNSx9oRcvE2ZP9H3aD7D6RWx+UtNHeNk
FmmAuDvxvhHZ/MsLtpRE9E8xxivffTu0dmVbiDVCg0tBw43oGLUeiOLUIlggE2Ro+i5/XSoSp3s2
aLXp+t4ToIC8zLfI9P4K9K9Sgp0VukttZD7gdXTOjLhfo8ezitSftTE+m371UEkH00by6JME6VjK
J4OHp1JFYvvZbEHcBpimCG1TOt16UoHqQeH21aHO9mjXLy32DyI/3oQo2tIslZDhvTfx15uQ3GMh
yi8KbMFbUBoRJoFluarDJn/2PZxoKrQ6vjamUq0Rpsr3VS4tMGxuzyQyCWSyaBi854qzlYUImOr4
oam6ZicUrBel5wSh86bTH5W2AO0nus/3N817bjDf4KwqgM+A/dAXmIUEvlLjSNj7ZMNGctKNctvS
qAhwf4oqHOyaFxu0vy4BSZfFbhzSdRMAjTSzY1Jkb5OvSTG+9DYi8sYp8M5YJuHylbtDv60xGrVr
RDi1dR/VyBPVL/ef/IOLhLmCN8UxAteKBPt63RVyhiFkpKkuaXX/FCRZ9OK3fehaeaWsucu44K3W
3xoYKe6rCuNWT6i4L40A0e8/ybvW6mwOKfCwDdig5L7zK61XRWpjG6kjJzeCO9AfMJnDlEK9RKLb
OtGLEj4nTbixpeBQDPWRTQRSYNhKRrGlZnRxgp0aSJc2f0OTH+SkUb6F0r40kKyzfwn5yUBWL79o
UfYJP9JD4aSHzlLfRHo0ZYn/xXetsNp23pPXIq1WC3/lo6hf19EvTzX2hTo+w6l/jdOCAh6uIatR
st7SxnmclANIXZY4/JO+5Czc08iD3zVdqLBANr7+Lib+YYaSt7JbIs6kSxz7o4eZ5xep79YNoY+w
LkP4iYJfRbMxlVeawGrmHPT/jdqXXlPWfutSTeu7YJfjsqPDpM5S+YgDznck+swVRvbP6Dm4Y7qr
688Z2kKycbj/QT9IHhCXgBlBisnRplmzpYVuDKJyZTO6emCM50BSkTwgW7wkuZfsxKjG+7DKuscm
88K9LJWY21QR5r/wqZuNZMjxg9XGzTHwW3uJrHCbPAFgmMR3UY94lwS5ntyujbQhBxHs9rU4hVUt
VsLsjINix/Zq1CyJ4m5SfycQHXYEce2vOh3FzhixFHec7FPmJf3XtqwWDpGPDk6avnBrQTHQuJiL
EXe9isxrDKWNWEg5Vbr6jfA2OIZ06Z/bJBB708T6VCtVMGpUmnG/1JZUFm9vf0ofKBpOTGSmZi4N
30pOaGQ4Ybq+Fh0UZALACMDYwmMoWAo0bmn/U5mFoh45Db5LN4wRwzMyB/OJwa1wQDght3UeMag6
GdDWHv0IgbyigyZTpnLwzQdMW4MCSliwbTA+cAsnWHnF3Iq5JppHp1WVH47kWwe19M1n3DutR014
8sK9cttWp5TAkga7xDGvouV3vW4aJRJ2UTi928jJCVpF74qaxjeuxCr1QGGsYk7olYlHynMlD8GD
LGice47oT3Ub+Sf0EXHesoPhqSqT3lWS0H7qDGvb5FZ9LqOg2JJB7X2/Qr8gxRKlqaWfk8veUkfx
o8hLB46IphhBHoCR69dImlEHv9ZoT2GZbBBJ8DbAeNx2xIvFyfWlc52/7PpYJ+oiT6aPBeTJmgc2
QPfswCgK7amXGmVdSPhjFVX55/5Zc7tuYf3QLuZMIevhQrt+oygcwhwoauzi1Je6hV29DMIxHnEC
+efcfxqIFil1LYNLc1ang/nutbpaxa7lS+nBKdrfZeycwg6DjU6Jzimx/6qMkn+WcQKubtAMhLwC
VJbVd/1+bebhBSonmSssx3/TRuObOgSf9Bxn1daxm0MUZN7u/pTenpHTkPAANFgz5AOzC8iDlW0l
Y525ko9FOLI/6rk2lsBRt5HahAAkfyXbgC86d+iQOw0/Wh3DuwHoxzasB5uaaxZuLRNTk17FP12K
22hhG99mgiZVVhRyoKuRDM4Bj5ad+p4YrdxNB6PbcwVLL1WuN09laP9wSv1Me1yhBq0N5wyt8iVZ
j1tuAN/y7+Gnx/srPhZWKI1hVOXuKOPYlTx78aMEKqvDOVHrmg1FxU9e0h504O5Z8zOzW4ppaAeV
6WsR4hRvfMZy8xDV+7E4t5M3sKl9t/Py4qCTvW6Ul8BZ0mv8aCWQb6HmRtMeAtX0878e2JHTNMeA
taBgjIJ07Tnq1nayaOGc+Ggp0HEh/+EK5HCd7SxZhiJtBHKODE7kH2MRMDlR+jbYeNbiRFxerFFf
igM+GBPpItjjHOc2Lzf7FGoxmNVoGok7tfdxn9/qRvViSMlGaMM2LDz88HKirZ+ISzyF+Wvi2C9Z
K625vE9ql1x0Ldin3dKeuD2dwSVMaCOWJkC+eWW3H7OhySMldcOs+1KbVkZFRDaPo56gqlHki2nx
7SSAwON0JhyiB8PBdv15c7UsBO/cuHGrp1+iOPZ3ZWGPb2JQgVypAm56rIfdU1Sp3rHWnZeUDf05
FQXRkIXOYIlhOjwL09dekho70zC3xh9Yrwaf7h9IH6QqE4Ceg5f4CPGkua9MJgyAYGWOxDnBy6Gy
VO9cd5pZrXUz+to79QUj5F2ZUeJbKZKZfi5Go1hn5BsLd8DtByKx5eYkogWTRi3yesJCW/G7uAK9
KJeok2pSJ+2ayin2WW7QLVSyJaW223oz4xF0TEclPep5YwrEYRFmULJc0foRel5FvsWcLHxMSn1X
271yznDEWDWiDzcLMz7FM9d3NxgUGqJg8KYOytzBQrVGTbJbq3EjIRtbkVbqvsUf/uRVMDxwp5We
A7+HMpTXSKRB6f0m+CkYCWG4I9D4TZc4S3I5H6xW8kOAUICiWATvedNfh1GklThp0bRxk1o1D0Sy
3skw8NakS5d9A2yLoVncf7s/D7cHIHcFmJip8GwgmTW7fevBx1RU9C2FcFJSW4ksHBzRPLs/ym0M
A1LpnSSC3Cn9x+nnf71ZWBhSWMZl4SKWUYEfTKq9reTy8xg4YqHf+tELTfwh2LkABPjG10PldVwM
Ng6Zbi+IGzwwLdSEynHhnn1vSVwvn4n6C7yCw5V5mytYwQclnUll7yms6EKbQ5weCaDOaWKYa7US
xTbPjJ/5oOPCh47cH6eG0q5ZZNhxGaXbhi7CVorxNzSN8UdPZLTrVPzdodBjY+/EqFTnZrIdpFb/
9a9fgnVFWgJhGOwnNcPr6SnN2hoAUHhPmGdTp4ng7WVmWu27kvLt/aE+SPoIQqaAUubbc+TPPgVO
jJUCHKZwoXr8qMnyXkTZetsu8v1dImxnFXNyHzRZonlvY2nY2HW1sPCmIf7+TLjBTqEXVnS0SkFX
zF637hsLK6a6fqLeKe06W/hb4Qz2W2vH4tBFmTi0RlW5OGueszbG/G9hCuZbGhu9yWqD2jiCOBPN
53q6xSAskdud9dSg+fzQ2WpxFAWGm94k9SaHOPOyqwNNH8nNo2+iMb2j1EL/q8k3XnKpxUs0LgJc
DtWvvZd2h0wozfb+M948IlND4kc5nGXMpTxtqL/2puP7cEYGXVxap/gddJ1BzcUuj7IRZa5WApjV
RLrkSXTTf0NBdeLJEKMScPLbbFA/RYs9i0V4STTdf+18zDrhsKMgE9PytDFOXCOnGhwkTcVGsZLS
MxLqyToyx9yAB5UvJQTza+/9cdQJKjdFJ2Rb13PQACUAkmeLC8ajP0O1/ooR1j622ZFpkbULa3J6
t6s1Ob37X4PN1iQ5s6Bcb4mL3gj7wUOHG6QAWrn3P+vtK0FcnFq5BLcE5Tc3q9L66tC34qLWTvLJ
jj1yEL7yuux786CQUS4s9fkRT5lDAbhIGMNOQ5lndsSr1HOEl/JWnW/8HA09OhpRna+DQVq6Jj8c
aerfkKJyc81P+EyXyN+aXlwwD7GNVYp21yruW23ySzXC9f1pvDno39+LqBfo33SlyLP36iKYnBzx
sAeUep1jJKjZU/dKICHY9f24Hr3mJY9AHVEOh4ljYYQ3HORk3OVJ9DiMA/wKiuIxCQyBzQpZlZ2v
+ZjSayfhRwtB/zyamp51IpzrEyCP+3z2rMjoWV5oOuIS5AM2r3pqv4wYQm/zFh2KTBbdJhsMb6vn
/VLe+dE3odFlIOVINksf8HoDpZFdlmnHyCIx8FNvQu1BxJ638mU9XVD5vN0+04GFBCynOgr71nSe
/XVeSaM5GKVAhisQVrLucGxYS07XLXz3D0fBUGAimhIlztuaXhBJddj64SWH10izICIMg0m4u7+6
PtqkXA2kZywtBEymn//1LiYih1AUO3HxHO8p9r3WLanJngqp658EOmrH/2e4iaeL0gXGLrMLGeAO
pic5exSaB0Kk5n+EmMXWkeyfaqz22/uD3d4rfCfq4/TJsBwgErt+N+RW1TzsZY65vjVWfRj8KeQC
qa4m7PZxYl9Ctfp1f8TbRaghtcBEvleYQb1ej9iOah40ekcbXDfBFcd9uUP6s1m1WtEtnK43lQ4C
NAXiDsUODtgJZn09VtQaEKpS1QCygZl65WE8G/mb3q6gI3f1SepqaWMH9k8jw9FWPfTiMdYvWf85
SC5VCeRQPylgmNWAcmg87oTUY/FrpZ9xXfCwG6p3dqyhJJUtPPZNnsljU9+jVjnJ9AHwmZb9Xwuu
y4XZO6SXboRRzipMtG6DTjmxaxDam6gw8i8hioErs67NJ0Vu21OroPISWk69sPI/+FYkOdByST0M
QoHZtzLKujTDCHFuvNWUh6k1f+glAacV8PbCS0/vdH3fWpODADAFDifSkFm1Dxl/o3ASqXfTwEex
CdXAXS+X6Zf7i+92K1+PMnuhzM9zs/T8gTKmDTZdUzFwsJV9pNHU8nCPvj/ae8dw/lKTDRvUdAux
hPfY+68PqUgI79hlNbh+quykyvuU26q3jipIhQGeAKei+yaF/rlRzml4MbtTWLyI8G0IXQPT2v6X
b7tGeMFAeJUM6wY7+Ny8AJNz4/xHFf2sylPS/fZrfz3KCPDsVPW3Pf4cG6Ts8RhwtpRcVo33rUNe
fHBODmaySY3499c6v/j9WTg/O0fDpKCEcX0IpXDtKK+a8SyNn2R5S2Yrdc+1g15YuDeK/5z22Clv
yOa3lCMx31hZwX+4v2dGsmrDgznpDP1M/S+dFK3S8Bf99CiAwlL9sMSfNP0vgSFvezphxmmoTor6
JXee7AYElLpJkRKWwG9b8RHfk9X9+b/JbQiWQY1NKsbU5SkfzPY/YgiiD8ilQA82tCgbR3lDht/4
VTu9/1CogY88fKIcoUvo5wxY3wrd3UUTy/cwebYKSCsmtCCROwrf0y77axUkUW9D5vI6ty5zzAfk
U5gfBqP+gYUEhaIg/kMTMN6MsfFLscO1rPwIByp96aoBiFNgpaedWjGe4+qr3f8elT+Ocoht+BzS
U6P/kEBWZGP+GGUPfb0LM+uLnqnPRvLD6ukeo4yxpmy3cCrcBjBAhMlNaXZw5d5QfQ05CKzOjDVX
FfCvteCTROV0LSDp7HRc3h/Q7F9pTmEsDHvTztXe23TgQSdzOEAOs5BcKVIkzox+cBudjxRaVbHv
R8QvY8Or93oIIg/t4Vb5KjRvXydp/Bo1mvEosji/RFmrP9ZN461NoLH/fGFTlsEuEL1RMM03wMgs
iowgDn3ZrRCkzRCv3ultaq+pma2KCYh2f1HfHpSYvHCWUPbTnAkBer2aZDvx5UFkjIbk7W7ImxQC
bL8EhrhpjjLZ3NIc/ZOEJoLHs61jQc9VlVyF1p5IR48TuT4CZV7F8WubJKzBNqCVZqx9RfLXoQ86
c1R+hl76y8xybZWW1Stao/syitdtD+deG61yIXK5PconZh23OnULEqd5NihCflwPyBtEWVbThsX3
4dw4gKY8HI1e6bFo/92f+NvLkL+RuUfLFCgyuO7riUd0ozCpjcuuKkHNrp2g2rV+1m81cyl4/mCD
QdPnpjLoJE78luuRxkQfA8kHt2Chd7bxBbhGeL/NygvGsx/sqap5vzqj+Xz//W7kjqZPTtABjAi0
NQiwacb/Oqe0JANcFMSj20EPf0tAKT7Q+8pQ3FcGN6Wi7QZp0eF6Q5KvS9KvrJYQrxJDvq41HywF
id6+hZJ6NKHAr+S4bDGN6qLv9x/zNmK1uVA5CiiGTMD+WaAgsPcIh8pEvEPzMphdlfKcFpX5lOuj
WHfCCLda2yy1Pz/49lRBgCADvCadmYtLpmi5lV6n8EVImcdesSl3YwgBFqBdWGU3IEG+AlRzIJBw
b8if5kqOgzSA07IdQCtqaG6UVjYvcTl+jvNoBHLp1PqfoUKky8njZ1oAKxO/zG+5Y/R7HWHFb2Uf
fdL8tty1tab9c4gGMcUkmePxKFfMOWRqnJRB1eelS2/DRxzJkFZ5nycL59tHy3Bq9b1fLtN3ni3D
uMhBzhhF6YpqBFYUB8ODjYLfSoE7+Fhrkr4L+2Irq7XYEYmYG2F1aIGnpYtYhLYFlZXuskb+Bu9s
XMeTBcsQ9f3SQ053zfWdjgQWyTvtQmaCwtz1XrHrBhC22WRu3XwVKH6dVK8sT3psdF/TFMxM6juw
IL3BOI+48Vxq7Fe2cpIHXxu5O3XJP1tPapNmHuAGygq00Ejvr5/HqlW0wo0ydwN4aZ91o8ufRjv8
ipO281WqQuu1HQDuS8I+S2UQu7YZmD9UBENxIOy+hKKkaVLI8b/fVZOiD5hEGiYk6PO7qqlxv2kq
WqqxH+SfRJUFuzaNxu39E+H2RqQvwv0LIB3hBwCf1+/eAOKuC3D2rmUnwbkZBbK/5mAvrP5p2c2/
OAawIAUoAaAdMjt34hiYg1xkBUx8EiLYlMW2sI1xY0oBKPs+/McOyfRBGYtiNJGjBpL1+qU6w87H
PlczF3ux+kFuZCLAzlpoJN4ea5wzdHkJXCYvlvlWU2vZJ/U2c1Q6fB9mefWc9Ur8y0GC8f4nupFi
5XWoO009LO7sSffs+nVUZQysWHIql4sMFY9G8Q6qFe7NsBr2GaIQv3Oc3kVdD9/bfhBrcK7NulG1
CKlo7VNopUsCZTeA2emBpurUFN+gBGXP4pu8BoQRYizrVkF3aHRjZYe54kAXaDzYzEkkr7Ok014D
NvImc+StXHfOZpSb5gvOixP1U3cyuvVZt3IChGsc5HfP/Fl7FSV1uw07FHG5G432u52EzQptyeFT
WzvyscpEuZbjuhxXgSbAz8WJ9vP+ZE/hwdVKpZ1DeDLhuWma8nGv5zpv+hG5z0F25Qr8ih6MIp2s
nE+NglBIktji2ALH/JQpuTgKWRrX94e//db0R9FLo1OuT8y3eVXOjoPSGcNYceM+iT55tnPIw7E/
eLG2A2oJ3L2tvD16X9/TPIzWRtaaGws/B3XEL28Yu3ShC3izyHmcibJEnx0vghsbG18xa7pLieLS
vY9PseoH5wH+348i8ZYSzpuTaBqKhiOsO9YX+jfXM+81QT0YTqZQXsjGi2RY1bpXaZLfn+Cb8JBR
bHxaKcpAlYBKcj0K3II4QN9edid28DpW6+SgZUqH4NjQu2yt8rUwjHZboLi+cO3dkAToBFHVJYWl
sAZPYF67Bi1etLZTVy6WzvjKJVH1VcImZNMnnfpQ1MpwsALjSyqDRAwzH/AkXn/u0AT262BhKks3
ucU7xPdeY9TGD3mL329WFt8BrV9I0+UVupX1aXD6xJWCinucusx/ejwRTlBIVA85ulk7rceXtcul
XQ5EYhOnhvSNvom6GzBtXVjKN7Emr0sZFrYq/9AtmQXicSacFtdrWo9FiS4qBayNNWL4GQ4KTgGa
0yBsZUVLVaPpaL/ev4w69WjAEmILdGOnaY12lLR65aLwtwfWYVVvBiVAKW/BSG8bYutCj9Zqtk/K
TwjjrLruVMPGkNKvfgg4PHn2q2ozHbO5rlPsfPY6FCPUfBJAO0ghZlbOj7xTd1EdbuLsqQ4kLBB2
6DcHDe0PJTnknoaXJUo7ol7berT1VaY/QPjwEdK5Hxlrqc42QdvtQivcQcU7WHG3hYi7QQ4vAZ8Q
lGh+psGh19NtFcabKVCMo24d88c8Yxv1h1r3QXyCVwFgbG81o9ylNobY/O53MjbQ9k6PxcaTjsC3
97GlrCP/p8zT9Pq+UdV95Q37hCIJClJlG4RcjHDj7++x2/yXCgcNMovEciocz3vSqVnJNKtK2fWa
cZVLIwa8uAwi3uacJW3w3YHZ2vfEYhvVjEvIL+g7YrtYnAbT+k/SiuwYG6m18ehRrDGs9rcSlINN
VdraI+nbkqrwjegFcHJ0v6h1sWY4+udOG05ke4oUq9SYjDo7pLkozsi0KlQNO+lBH33lKZBjsQrA
dCudrW/lsva2VawpD3hffwPj4KYWPfJJTaZYj1HY7TzNSS9aMi7dvLdnJCADevzUeWk70Ii8Pr3M
Ua+1agAslVMu2AxJ7+8G1Sqe73+/j0aZWAt0awg86V1fj+LkstHCDGzg+tl4iWVdsjFlJNruj/LB
VUc0A2QNbaSpJjYPCssmDTxZq5oLPkjWiVbYNxUzhFWZqH96GUKfpicYP7Z7CnPrqKxQsLHCEfdu
PxIPzK+yEKPedg5IToEI0FMmfYKcPYtqsqQ0Sl+K8kvppNpay6LOtVNku1PhGztRBD8wKW63HQi/
dZoRekllaq1FVL/en5fb2Z9wHMwHKtfwz+fTYgi/DzF+SS+jY/1wdByac1/OFq7Bm0F0sPDYX6Dj
RJP5pkuSOpWP20couSOqm2cIiZT/qj5bOI1vgqlpFHQNWfwwlEgArhdSKFimmjJIrqRn47aO23zb
mFl7cHKAELYdhLtGdOZRGmzrf5Sd2XLcSLKmX+VY36MH+zJ2ui8A5MolSZGiVLqBURKFJbBvAeDp
54OqZ44yWaacuqjukrHEAAIRHh7u/7IDIKhcydB/iiGcHQaYloEMXfXJKc9Q+Dwf39CX0sgsad1b
MkWNHX9WX5uwq2mqJA65eZpQtCgU+l5KCd+dkU9Li++zNxp+KnK8JNEq63QxByjifMrGESRRrIz4
K7aO/jB5mbN36TvfiG6U/ozl++b3C+HdAcrtD1IXyl6YzqxCwOdPX01F0fe9JU6iaLSQ6lMJoSqj
YCT7XaulBzsd1Gt78t3xieIMZ/UqJssn48udj9maU8s00uMpsFEKevxMHmSGdogzVeY3JzXSw1RR
nNaWxbrDEAOjy8iuD92SursZfcfg9zPwLvukOMkm4GHICmkgX1QzPET2ozpdasgWiAHj02R8alAU
/qHMinll97/fEHTOdJRY6dQBlrzcdclkmZFQwCs0Sim2zrjildBRvDLKu+yTWQOmCw1l/ar0Vc6n
d4DgMFMryE6RM5TbLMEIVaBftkXnPH5pCpl+ElWUbFv6XldGfh/dUATDORTbLYiO6y3yfGgxycgc
7L4+DbK3wilRhzssGDIMCLNtZU5iG0Ps9Ns8qQ4OJgcjao1BVprj199/0vchYVU34sAFQUMV/hIu
FjnSpFnTFSfLAiiCpki/6y0n0LJZPtbZPKODToenMiUay1GnX5mF91uKSxUa+aAnf6p8XOSkUscm
YlFlcYJbk/gljKmdOVhjyA78kI3C3ZRads1U7X1NDvQD8cdVudVQY7msSKOHuqDy5er3HFzmhgS1
3pDp1UXYCzP+I1bUYp+oCwz/Cs1Tn7JP4lfTgB57bIu7shZ6UPVLTffRUL9Y9cCmF7Uwboxc9f7u
flup1WhiQK+m4wqu/HyNZEs5uvU0qfemon+kTT5ScTIR74nGK8fPu+8AQINLEPgWyrSQutfd+Eu1
XCkATNQVAy3KySmKPxx8J8sK7Ym2FS9REV1rJq+/7+wgWMej87AWoFb5/YvFv7Rm2dLrV+/hnvZ+
4kxpYMd5fuWt3oWrdRQ0o7nrUH6m+nr+VqXII9TipHqvKAVC2JjDHXQitk+ZfblS4XqfPDGWCZfl
J5mNQHIRGusp1Ypi6dT7xNafjBVZi7uLCEwgUW/mMI27sVPvolp/Su3O1wHaN75oY28XF7RLy8n9
/vtt/VOm+nKGsRBYobA0F0gdz9/dGNw2nbxGvXfjeg5LO4k2aIFkR60yBj9XI2+XqYnYL5Ga/aht
rDF9SMnJF09fDFTb+8Lb4KjV7drY6X28x8ttRKtiZ7t5s0dq8vtk58ke/KSyU4X1FglRh02rz4Qp
xbixpCju06VKXhs7mj+3iLfv80q3bobUtE9N2WsB8Rz/VXNsbjnIvGetHK7a66yx+3wG6GKCziHf
gMKGgfz5DDhOlWWDXkMv1AY7tCXccTlqjyLTA6+SVsiYdtjJFuE+w42DplWaKwnD+2Y5ZQXMmsi6
gAat5dbzR4hsJ9PjEjKIXipHw1JuByPuNk3rTDcFYn3HLslf5TJmN6WKiCAOkzXEg8zAbEMU6W2e
M6FGvGg7rGnHH3afm2HUtTg05/DvszretyQ5u4wje9OQ/WykNqm3nVvUxyY1+kBVkN0PlhlK5TIb
9l0ZpabvVoVyqxlag+FiSax3EG1Ky4ffr76/CLEog1AnXwV9UG2/jCfNpNTZ0AgoNrOhbE2k6CPb
6FDaSLWGcJn2w22heG3YimWfy+Wpb/IwN/C+VcfOOhQZTViSwD56ov/phRQ1ToMrjSvR9X3Q4yEh
gXCtIsfgIDj/Om4MkKp1OwWwuNkcuzlBMzGHupS5gFTSNpv8bjTUKyfe+8hHpZamEyUvj4PvUnov
q5WpXgkZpyaOlydEw9o7NcmutfjWtX229lf2kQEocxUEQQHt4lxFwLnhJVBQUFn/+mzKTTVJsell
1oAovWpC8D76UVRAoYs0ivo+mIb1rX85P1ybSGvls3bKRI3AN/1raiLD1H2upKlsmqjFmsBI7+dO
0w+ZkViBqBCO15WpC/Usn57AvV1L7d593fWRUPMityCw0VA5f6SyQwTEmZHSQX/uM/8UQV7Uxbei
AqcSm2r6cY6uKbG/+7Y/hwTSjnoP95yfArq/zAIO0ZM9V5F2mlMrDnp0T8NsquTfLQEjg0TPclV5
pUlEUfz8xVQV3WpBQ/Rktlq8dZfc/Tyg3b4vlMp4+v0+fpcckpkxDJ0oJhCq2MUOyWqZoTuMjp7a
iuE+FTeD1+IE6HlKHqAuZKgBLfaNjtz7EZbwlcHfQ2Rw+fqpHkk1iHbLJShiERiapXZfnCT6dzu0
F6O9sJyWgoSmwdzE30rdyEZ9Vt2k3oxdrmFTUI2bgqK4X0srCuLYnq+E9Pdp+/pQ4I6Zl5VTeEla
d8WocLAnxSk1zO5AUVsNq6rydgJnFF/QNDqMqv4hsaZAqBmyTanYR3p+raz6HgzGY1AdWfVtuEZw
kThfBAaYShx+ZH4qG+1uVtP4DrFNY0OWDZJJa6owh9QReoMqwqnE3TsX5ZXk6v3+Iqvg6sDlgWrC
O5+MYokFR8sISXwwn0xTiQ99hmyWktR9iJjXJjeaa1v6L94aoBYIaUg6Ki455prw/bLBcvQ6+66o
8tNcly06rLX3pU0U7Oh6QelSuirwDioHGRUzFmnXbLrJo0jw+03xfpefP8RFXlFQIxJtO+QnRaTK
trGVbJNXWfzxb48Cu58eDw1aWPiX+LCi9zRFFFly0mUCyE7VlFCWsJh+P8pPOur5QUEZhpYhvG1U
AKm5ns9oOqtm089lcoo9GXKY47P1khtpCFlpO1mfPf0hs4698WLKMnAy0wdF63v5EM4KXsPDvRPN
CDKnGBWqfp++6ou4N8qjZb4NsYlj/JOefIwmbCUE2MtBBm4H1KTJ92TmW7eUH2FC3brx+FK3XypM
0jZt/RW547//vWAAcgaCbeAguKQlw/oZ4iHV4xOmKjduoeiYRXRXM571xnI5kS4oQrQEV5bAZb6N
yOxEhtIkJ4Fy/b62ZieIoOjtZ6/aJooTb/DoaAPpZl7gAKbbl7mu+eAuuitf9C9W50r7AuAMeJbL
3MXp0KHq4Q0IjJzkmBk0N3AbVNcK6e/XzfvND7mMdbNGAPRqL6NgPXhjnDplfCqX9lmqi/fUdE7/
rBCosEFJHa44LOAPf3tQ0mlQKuT1gLcuE/qkA0SVuGgLLWqXHxacIm5AlmPAEk3bXChjSCZ6zer0
/YtyJWYiuaripw27/Xx/dOaU0BXuS2RVAAhadma9qO7Sh245aSHLKL5JmyLf/f5Ff/pwnC8mRgWc
BNAExBwyFeejegV9tGZuy1PvnZYqCrQEg0MrR3Ks8CsoBovcDpC0y+cJEK4qn3OF25y5ieShjvY1
tSpb3PfDAeUW33Efx/SL2XiBPc97Me81A3sa+F+Qs4pqa8jEz4wnrbgzknvHowwcW92jvWjbWQW0
3uWIPHZ+yrHqpcU26otdh1bmqPVhj16m04nXAuTzZs4BzbqtkgZJj12QbOX+91Oy3pR+nRFKElTo
sJt1VuQNCMnzGXEW9rYqU/mh5HDYNyrGaA1ukHulUg16c4go9M7obIrBvBYif2ZtZ0MjdgsYiaR9
NXSglHA+tOsVycKhlH9AKVP3exRon4bcemj1Pj5g4EILLWauI7eINkbG9rYHae6zHih5Yc/oZY2F
ji2vnR4rQANBKQpv2xAyHdxbn5YC360pevn9ZL3r96Etwc3fXXUHWUXvvB6nKRaJ2drKI1fvPSoq
9bECLnWqk7zbKLXV7pWhC3NLrUNFksDMk+puIlPRHjI39fZTj8XxQEndnnX8xkfNeJrdsQ37KhYP
hZ7pV5b7u0RvRezAyMedhAhK8+Nik1WK1wzO2BqPkRZzUdDNbguToPoMxPyLEg3IkKFiEKh6VN3F
i2v5je0NAfLD0bbBpyrgvKIMMU3mlXbFZSgFtkdnb73GrhQOKsXnH15Ui1J51aQ/RlWcbDJb6cIh
TqIrlaO/HAWODK5jkPDp0p6PMtV5Uspl9dKY03qL/x7brmn6w++XxE8Zll9XMUU2gFdgu42fN4fL
c2EstFzrc8V6zDSv2dqtOQc1Uq8QotVXpAGOUhhiI9z82V5FOuZu2JRjVm/mCdVfz+3bTVVMYu+V
nnZEbeVTi42PPyRPSZImaCW7HzNLncLRKKsjdXab6MANCGmVJtBjLdmUptPcelFh7ZOkLgNtUcSW
4qwVmGrhIN3ZI/uGUXVQNqb57Ao7D0zhNJtMdfMrJ9e77cxEMAt0FAiu5KE/F+MvOWRay8Xr8Ql8
JNfZWFsE34M5GA/phjL/zRRUd0kIx+9Uf+nf0qfoyhG2LpmLr7DC6wHurOVIbonnHxul5V5P2l5/
BPC5h8Zptk5omzuN68Lvv/c7ttjP1wR1gSIVTHSQ3ucjYbvoFux+/bG+dXf2TtxP2/qgbaFa+/FG
89VtERi7+mXcOI/WzjmqYbmLw8RXtr9/jsvz8/Ix9PPHmOxhSEe10R+RCfYttOBy64tR71rdBlV6
ZY1f7iRyZXAta+5FZoKWyMUrm8ZaTUmQW5u00rpz3PilKz3vyu37rwcBO01Zj4P5UviWhKppo7wA
PJ1ip1ilWboBxZpeeZX1gD9bJwiTAIGg179q13H8nE+bJRO0XJe6PNlDjH0zZGv0oKt4peZHIWoZ
X2gNFA8NmLlAEcu1xfP+HVcs4Z/VHMral5Q9isMzRFRGb1RhQ5+cq/WGdc258mIUwF4rygAD3rW9
TgnPOH/HIqfyU6A8caKCWwz+Asx3n3Ohfvz9Cvypi/HLXP45DjVwRECohbHnz8dxWrQxwPYVqDOC
P8p7d9jJqn7US+u7ulgaspR2OvvJjFoUZLoonKU93ll1Wm9wU7L3iBV2YaMl0ldHLSVE9iEaggA6
pZFsTTXfcfnbFlkaqhgsB17sPGuOuMtU4YVe029ng1J75SnWlVvNRUL051vRG6KPtYKzLzUUZqjj
UV/yVo0XP84mJd+Wb2XBBvWR8kl9M0aostZU9+9t6J/jmnSJiOJkVbRoz2fTc+NpaLy2OMWU8D56
tSyP0VC82XkR+VKZ6Jelw5XN8BcLBVQKKGWKarzuJWpBmBwmsknzU++YyT6aF5cjH37Uz3Xyv75N
/zt+qx7+XBHdv/+bP3+r6pkGbtJf/PHfp/qtfOrbt7f+7rX+7/Wv/r//9N/nf+Rv/uc3h6/969kf
NiUE0vlxeGvnD28dzkI/x+QZ1v/y//eH//X287c8z/Xbv/7xrRrKfv1tiI6V//jPjw7f//UPJPp+
2Qzr7//PD+9fC/7ec/Ka5q/l93d/5e216//1D7qg/4R0AiCDI4IEe80Z5Nv6E8/5Jy0L+2cQWGkB
6222rNo+YUj1n1xLKPTCQlzR1ivluauG9Uf8NvyEV3l7SEU/axf/+L+vfjb9//M5/qsciocqLfuO
p1lX0v/sW9RG1uUF7nR9PiDjlxmLWkN+Xyal34ssnR8sfRzuFEu4SVAMk2qEdW0oMb3qGJ1FztzJ
WttJVrEzU0PBfRjxOyOUbe+24S9T+J/n/PW5zkPz+lgItMPEXDsGOnfRy9As6mQs84THKoYoutHT
ZNFCe0iUKSQlTW7rvqzvIBGm3aZtDPFQ6qq81lhaQ9avUwN+cy2DQZ1by/tAQ843oVMB0BqHatrF
SmHYO+QdOgeaQC7Qe61VXv/3r3xRd+NDo5+mE6+5PxNxSIXPxxOeN+tlkzg7ExmZYTM6xmehT1oS
5qmmfpFpIU85IiN+XcoRX2Ycibko4d2Y7688yHomnL84YDCLVBz2EraClxV2hNxci0sJSilxXw1h
5kz6g6nO8feoj7R7D3Uf0posFo2fqsv0BZuD8ik3lhg3n17XCmQbRvQ57axx0ivLYp3ysycDx0G3
gesLWgArpfF8iuKGwlBFdXjHOSThjiaJbe7brC2jKx/jcv0R61EaXXMPWKPITl18ew0sHLTPZthp
OQNu4oa29LaHi/1paaT1QxdT4g9ZP8Rhhdcsll99Gf09uiLrgQiAriAaQxQm35Pr9MYjkZ3KcVct
7ozEiILLmFPg3hrKBr3wW27qfw8p8ueQQI8QsYGwhVz9xfxKK2n1AZDMLu3y+o9M5kUaFs4Eo8+t
TOuGf/IE+QMEza5Q9M5T9nVgqrCoc3LSgvmid3f+YWec1uplHtqd0Rfq6Cu1SsARdCRYaeiNVH6c
RgBqf7/Q1196vpr4uJSruKjoROJLVE5ZIc8oDbXdNa5M9p3XAtEGDyO/l15bf9ftai1/iPHa5Wjd
xxfDrijHlXvE/yOlcf6u8SpWNPRZv4tngK1BVAztDwfKd7KbsxhHXqerHS+Y0S0qt57T6/bu96+N
WvH5PkK4isI+E04PjfVNufYi1CSyiYh41Qh8LdWgQPefkRVqj8ZYqXdJbz3Xstni2VKHRupR+cma
+OgmEelXPFvTTdsCa+ZCX9JWnIxHs226Q9xrHgrlU/4sEkE7cNZRyZfiW+FkEP9KI90nSylRCeiL
IIrSiBp33ocKIrCneAYRTmpYWEelimrk0kn/9wgMJRjZq7XX+EiMKa+Ll4OXbiSbcWl+6E2l+9Ar
b8rJcA6dFs9HB5aIH4s43XOJjm6oJbph1ZfF56SekoM+GT+apdJuHQMLzESwo/osc5+Eai9bu7ES
uCe8uBonD7GB/Adk10Pqxt4x7cai8mnzl1/gGnzupwJQdmzrt2Jtj5TSLptQ71R4lcZ4UzVDv/ei
oXR9p4Dn7EoccAJH6PkMwT17QqbewVoqVamjDpX8jMteu1EJoxSKBpoBDifAFuh4mT6VfR03FPPx
ZAkWB+QQHVVaVR717bJvnAQbeJkB0/TKigA0mlLzbsbeXVbvx2YYIfC4IpceBIl6PaozdlYWRlkJ
PDVIy0ks5mZoO9N7cJV2nmtfZm7SuzxH71qB7VA9ozeh02+boqb+Q/Ab61vVlLpIfLdH5/4ud5So
aXzMa8rlgcIFARBxvFF8mjtJWM49USQhXkvTQ1eMmr2rq4T/lU6dpY+m1fPveqnHExYm8K2OaWJW
YouMCQe9PrhjljGh1Ugn0laXPl0HBWsZNC6OqOGfJ/IEcqzcWa1UzR99jKnxo2ZX5vghUjR+yeJN
9R8xkAzNNwbHBECmFZYb3Vg5ZJgwj0Hr+1lEzyfMKbSLT3FW87ydDhczbNUsZpE0Iu0ChTUkwgit
RqoppVR5MJT4myn3u7gti3vgY/HqPzebmS9s2AmgMCanPE5aM5p/GHZhCT/SAbCHeM1X+8rl2Lg1
57ZpwrpVLPferAZ+NUIY4J2bVm3bmy5GYu9YqpT/kZxq3fk2b7v6j2YQrnagVQil2mC/MVGkCxg2
JOVtWarD1kZ+TQbONFOc1rS5nQ+WluUftGIy8pB+suUACLGHaCutvNdPWgyE5Cn2ojx9TMFQcY9C
B7r8lira25JmM911bzG/ayMYpztMretTzXV6CKTpsOLsJeq90K3iyfZna1a/KQZ2oaNRx2FjdsmP
HkwY37Ce0zi0cC+3AnVoF+tDzq262ivxjHlEIZDq9FXkFz4XeoU9tZ2VN61Z6GNgTzmYhnlpcVNv
uJlsnQSNydcB+w31RqtaZ97nqjo9O3biobtse2O0bVVrCZSmd7Vw1KvMeRDIeoaWXcTxaarGFDEC
T1vSvZMNxLLOAmYbZAUtsyHL62Fr5V7bBbW7TC06DMKW0y7DFjKBuV8lMrCttMQTpIZnuUft2Hww
VKxKt8IYmjrU6Zp+Wap4KfeDaJQ4FEJyhNXGwLGFzLoe1KZUUSC2kpmIbvWqh7VGl3q7sihIZQaa
7tFNjHqpFXhthFwAe1PftE6Ro9LqOh1QqikdsNdZOKWKDoxk75T7EY5LeVtwXdhqiht9EJ6qbFfl
n5MG+/44TrnMgh6Kzo8yp2/ceJ44IXAkbxdP7Vwk25fk+0h9W/tY1ZGXhUxaFJRxqoyAhGD7BRAs
u31l1/EpinMaJF2WelEwuIm3wakEY5YZCTQs8vDPtIOqkwbVYtP6Osty3UtNMW2xJZ43GiDg0yS9
+CYvWzgjVnpwUPG9VzMDyGe9GCD5lFjZ1+aE4oaYIroMZmJ8HMDUZr6lL4+co93eNWUGTqtvtuPc
RPlBRTTmUNRw60t1yfaeDQIMClYZUJistmMu5aETzfw1TWYDpRFESTNInHeVtnyiv9wUvje0Q5Di
Jh77VrfMu4WKEHIVQvejmXtTkJSR2u/csYe3ldIQUrSMzK8jMZoIzY02ghYfywOxD/VPIW1sbNxe
pTPLhcVXOtt5xafkk9rZ471ZL80BVwk3tJbYO0zN4G4WBf4PFB+zV15zJSJEdb286QqtSjZ4Jsfm
No8NJMRS3DSeSqWxHkQMGUQzRb1xx8hsN30Kp/zGiDVO0Bz4/uy1VLDAdnmfW1A4yXGp8rgMupmd
FZRYzNxKWRn9HYpW3re5s4a3mrRr40Zx2vkF8pSbWuk0aPIlQn99Zrt88Ro1Di+fD0WldXaAbZvE
fMK1Ej+qlPpRDhkaT1Gj3c5GfYzQwiByump2j/psj6EOHCKVvnNAq9R6YA6zMC7seDN0KHVS0Smf
AC8XmAkPNkSoWv1qWNKroMjy9j4pgxJ6Tq49GGVfvclanzegrhIkhY3WzDciLQs9yD2ZHQSqU09p
IvOtTOvkLo2p7usmbFFdFx55RJ9nUFq7W09QMdsQptw3W5jGoQOnSsjueoQpprw7iXaQOetCw8jF
xjxQH6vZDNIhqT+K3FD2ce+xNzJb0JvCWW4TdWbyokrV3lvl1G7QPY53VkeeYC5GCLjzOxVGSTUR
u2j8WKfT6CK2Y1c4MqH7uZuKydoQgPVQLaIlJNtZyg0CWuU97s7KwTHLHFBloSLsVHa3+Gvp4aAS
8YJocBK/xWj9pLntMXG6EpWkhE+iY+ZO9a32XTxIUVHs+dxBU4/ixZytrvRLL6nuHV2Ik6wkJOmq
xWp57UfKbTknntjMZt7ovkvm7yWRdphKQwHZWIxEvpRbaTmM275TVpXbhLabwFFQaJ/QitM2SjM9
63n9Mc/lcw9xA8BChShRtmSW3yVRd7/M+nJUp8Y4Wmr0wvX9R4aCPACr746kkOYk+t0wOGLfEhg3
qTvfTWPyasULfq5FVlB6iD+mkiLfuECVttzlo92grJ1FRag2Khuyre8B7+t33WTTI20nRGC9/E63
h2ezTpNtTEUJVPmIWqJbwomJx60uh/wHPtezT2a2aZY+2RTwSAMoWRCvWjQWTcVBptXuD14C3iVy
Sjsws3a5TzsbOiPY3yAZl+zFLNwf/QBRus3zPxQLVk9fDiCCC5Itp2UBjsknhIVfvcbUfSxxjWBJ
JC1kr5AvdH++EoLviOropjZqmLmD8AdvUAJEbWeWYGltFyN/w5PuU5rDu7RKOYec8ndLhgOH0IXj
J/Y4+wW5xTaxzC2SCWCx+3jXtjSviUPpfkmnb3XUV7SodZSiiH+hN/fZxnWyyOebgKSIerrtixP2
SeLtbJIgXy5dfD9xRdlXqgYhxoueiqFGmZEOpqy0+1FRF7+sSVFNsP00W7rZd5tMvEEuQkRsrl2f
Oga6mqq5fBadCml+7Jy7ibrF3rLMx2mO6huCpwGOxQJBC8TlmZj4EUnTaJNksbd1xZyHqje6wids
Th+tpq98u8v7IFLsKPDg+gaFHSnhrBUgk3rnlcKpFS6ZcphErfqVhNHeVs43XegPVqk8WatDTOUO
GR+/0QIvi16SUdV8tkTrT5VlPzhy2hu1ulVrR+7HmtCKjLixW5S23roQM/0Jc9QDynTHmaRkr9k1
ajsQGLG4sz92s7pH+3H09aZJ9nOCUKfvRSqSAMM8hEKrvAM64/eOVCMfPh0Z7YKrG4QUHdW1op5H
vyyTeW8szikuOkQ40HTWl3E51k1vBgPJ6G0GmHkzDUa9bW3rRYNA8n00ZHtQWtX44HAKfJA0Eo4i
SzSMFF2xVdwpfk6asnwqs2XZxLlufB7rrMVjqqocXwHd6VvxuHwCiYdlVuGQYZjl13kSbcPRYcWv
RWm/FJwsp0ld0AHVCztQC3e8KfIpvss62wX/outbuicijIeqKbYyarC/aePPs+UUaxHBDOpWUsaY
lSq07cIJEjBXe6GNykoX/qxLXO7KQqs/dL2a4zDf7ExUesKiKrJPzqjiRtsVeupL3SzuKQGV6AsN
2x5zlnuBzFegD73rhmqC7cAkM7nS19wqyFryflVLVZaW9hgNVWjm3nDy3IxOuyp+tFxiEYLZyATj
V5/+MY0S2FkZ5X21AZLRaNQAYsOGgpx0JP5GnAQ9ff/Ih9FbdtR9Ug0Li27Qn5O0uzNl0Wy7upqP
/VCmQd9C4EJvvL3pk9i+n/AvuqGZhdKV7DiO6mUEqqXYc3FMUJr9atJCCfvBA6FN7WwCtFCW3SZa
WucAVDuKEM9bZs135wqSGuyz0JNjjHJJwu0tX9I0pp+bIf82VZ65y0fuYOM0FV/yBspEAG5YiWiW
aE6E3yuTQN1W6frjSuxotiVdrjs0JqKjIlrJQoT09jha0iHtNVN9I+AuP49qkZWQU42xQVhqpf5O
icMV2O2ktdPryXpQaiPGWBXKA9kjxLikAprs00ssATBOiKqpMLyDObE87g+s6g0XKXMKZaQ04WCS
u0DJt1/AUZJjAr3vjmprN5/n0WyWYBpjKGPkasYup1BhBZFROwDi0KA64ILpyl20THrtR20tGQ0f
rNZqRho1nnBu50SNX11tbF+9YRqOU+F6myYxKDRhqOETv5abaLTd26hTxIG0jikQotikpOk/+jmD
EjB7nV8iLH7gIsidbZ41Gdq5tSiHNm01iJRTnGW8iSq36Hu7byglp0d9Sos/3Lj9XndO98pruQdS
qmkM3LjwAg088bpUWeRup+6VRLcCFqJ66jXNeiiU3rlNKdp/dvOs4WTn6EHe000OXM3NOyksnSdV
lJ1DHf2xBUomfDFRHfVFubgDrqooJvj20HFgtoXS7RNF641wyqP8JY2zaVvpU/bHokbThnN52jbx
gqYJBR/QiLq73NmdSpysx/ijVhhT6w/oy3+usk67halUheAWhg8KcLzvAu+PV26RJ5O6FnbC5bgv
7V4PxzFvmWGtHlmC5jOia9kTyvXL0R0M66NInflZndxyIweB12MfI46PWm2AMWu26VS9eAIWAigz
4cI9lMXiZ1gM6AG4A0vCI8l7sbEQaE38pWqXXT3q6UE0HkbdieqGCArYLSaO5J12lHBB4c5vGT5S
DLUeErOSsJaew8laWP7SWt/k6H5IdYxKHKHpfq7MNfcW76FemQqLUVH5NL3cR9s0pf45RlBi09Wp
booIcWrzFTFhLrlNmtk3mjfKR0ux3WNBDPFlnL2mq3SLUYwuPgw8StdGc7GbGosLu4ey7aacF4TS
FrIEpwTXFdt9afopfdZnVDn6sFjQ8fQGR+l3ntFF350EZfuodswjvbyvfQucK9TtKdkaRWFs8Fya
tyLuUMDP7GK68ew52WoGYsewhMYNPI2Xuqv3PQTAAOuvHRgnoKL96gqS9N4nS0O9IZMPkoB7P03G
TjWH21FxgmrKH1qSHxkP5h6G7pe5WobAmEr9hsqtbALFhHM1WXytrM7xyZRujPqNWc6Bm1nDx8TV
9lmjRl+xTiMcy0x7HqEioy4+BUCvaxlUroomXJNO6FlTLnG6+zZWXemDGPPavVaOOfd3u+t7rqI4
d/gmcEQ1kC20pEAsrISwWqiYP6QdKbevV73nHecYzZZQyxFm39LEEsmuUqU2HsyJFOKUVGqHt6ch
nAK7uBr1zJSW548Y+zh5rIYpCgBCUeqMGtv3RBcuIJL9vnRuBmvqsCcVn2RppmGqWPvCkyliE90N
QP6vAu0i7EqxmxmDEA3E24Sa1Tzpx2lSwjqdtqnlvCiZOIhFfu6W0UZvwTQDMYDUDctUogFTxTR5
R9P2U604dRyjNDxy9DVm5zbrozgwVNA8EcBMF7Drxknmt7n37qDE3bD0X8ok340yuW0rkWJfX2KY
0VVVkFgFCfT0IWoMgMa5uo309skoutans/EKELrhomI/FBUfzZxMHJi9g5Zk5caoPYUkKHdIcSIb
bXTb4gY43pCn5xhw2l+r2kXND+WOBO7+Tm2yD02jPPcWNiyquJNucat3taAy5i2fmmQ+OCKOgk5L
j0VXfp/ttvo/zJ3JkqTIlqafiFvMCptagM2Dz2NsEA+PCGVGmRWevj6rrFtdN7ulRXrXIrmK9Ix0
w0A55x9BWlJyaIOQvFgbmi23bgbQsooXc6yjoeeN1lZ0ZnPgbM1be0E7dnQ+8GaJTJnYjBXLhxFQ
9OC2vtrJAHxuVxPJMZ9gz78xRBH/Cd5rbjNLK17KQXIRZeefcvq/S7hvjFAAPYnJBbWHIhKCOVpZ
730ePpPLZO/tRNpvsnfRUgn/Oq3e8DQ2Rn7Gu8SEX3G21J5ffKlKUcO5poGBTCB3C8J2EJ8a2ymt
9XoGPMnfAbeb5Y9VmG2IOyZPvhsnG4iYLlSf3s0YpPyoGC13OnegtCO7c8gVX3gZLjvazeSv3MAc
vhMuiusHt87E8FU6Y055dr2WxnlRLmhFNHWNHshqyLkA0rNSI8Y3AFDXVmbSbE0mbnUsJv3a9Yg9
qSC1gvENGD9uutw6uHSZbKw5TTe85fjdveAlVRMiy0SInYkn7oPhJ9hJc35jRCx2fQfSODXiSRgG
mJ1rdtfS6C/pJD0iipfS2ct1QLseeq0RJRWvuWiQY/XYSYZwFIUWRjt7Nt+BcHni7HB2YytJieyR
VdJdcs8tjy3G6g6gRuZPUtBXOHWp/UNyKVXUFCF0qF+K4cmbenS8s3TDk232hsNMLxHopnmJWjZn
2uzpExiim1bl4Fb++2Av/nIeiyS1T+FQua9mlvwGdJ7uEqHFKVEIXeISq0m7s6QcCdxnoWdPEuQo
TOb8EZiqiDSH4ZNwxpECgEEdle48viMaqYBn8ru1FNOToFL0idAjb9dTPBgXdve9kPF19Esj/Uw4
72EVDYN27bFA+d8rE2gax2ewN6tQkt08nNqyW4B3W2D9fOgLn5jCBvenzMhj9nJ6jqiWP4x0a3xC
La97MaIdTgnG2lh9iU1laj45H/XJYEc63MreI2ORMudpH+TFTibbj6cQgmGEJbvHABHGXWZZpzDF
nkqzDdXs1bRkpzUc1W6iQ+OYoGgCcZIzxsZFUK0F/P3WjnW+UwHR813K4GuREXNIMdDErQWIOfCB
oBHLOs7tJttMGT6GTU5yDzdoOp+IRuI15tTuLhUjuIUSkEJGVdZ1JG051HRVaiuSjprZlSb/4iVT
9amzdXxuW/3V6mbYGjLxHkcnXJiAFvmi5yyNucWeylqXF2et9RNaqNwiCHPw4g6Vxb7XlfNr1ro8
Oamwuau4ddeJf2tmILuzDqdTaWY1gR1S/iFBND2rulFfBu++KG0mfTH68XsCAH1MKuNaiPpsIBcu
onAoGAabcEyf6K/vdyZkyIYEt/IQVOxKhT+YTrQ0tlCkOTeNtdFW/iatdp0BTXOHVkFv2Ze8S+9s
uYq3AXFHNLXYfwUhQqBiQR5VAUg8nzpDoQ72sTD2AF2E1tYqi99VWlnbzPPTo9vPL8uqMUv4nf+Y
GeGyt7Er/JqTpn23Q2WcDa9O9g2asLgKfQdEAtBUKWEQksBYeBad4/80fKkfRTGbsUwMTH3d4u3S
qeH7IEk3DlJcYUNm+0RVj91TmAQtR+Dg/unsNtgGabvEee+5G8c2ZqLc5mBTMaq8ecRc3o3eWmPg
oh48DRt3n05TthmUfyMZhuK19acisupu+kiJVtpPaGlvNct4XFRaXUWbTpfC6oqnpWyf7clP9+Pg
57Encn/rO/lCTvhU/UC/ld/zbc9Pgd86L3Of41Yy7GB6nSBy3NhsbEPcdSR/YxrOAMBgoiLVTCzo
VZ3oktf6yubh2M23X4ysy93NfdlOXjZs/Kzs2P9YlDduTrC2aIjbIHvd7fQmd6b+24Q4MmOagv27
WbUanEYZ6qd2jPK9tsPsjldUDS6fVt9La5OaBYtnP6mpIe4qrJR1q4zVGGVHT+XHcQIyhc6j2nqh
SiApyFZDL5fcl+DD28RmVvKs3jiGhY90TgRZ9jnZKnTORitnI5rhTqrNXLrFrtSt/6gKTfCEI8jE
ZlS9Znzu6ji30j/70hj3xdoIosRrlHz1YslXXlMG8TF1GVUO3CuJHu0bjMbyZFGYsDENos2ABIZX
KgCLo+mPxhUHa77L/RFBf5uNwe5WYhDTuiJ4my4/F5vUxkGQw1WDel6UmnXkzIuz9wivpY2lXyjL
WubIJjsjYkFrMEk0zbEomaOC1WPdSGBMazVazz0XPS4qQ9yDJRM2kU/DDuozO7jh7ET4WSCuzcTY
8gSLzdhV7zrIs2+TuzyLcfSpKJ0VuXCTKDazt67HKinlg40sfedP/tZqc6otGQfjoL7lnDlyPIDW
+Hj+SjI80M5vpynMKHsogzi38ulDdfV49TPXPJVrpfcACgZK+tLbhEZRHLKQHW6tC3Y4KQC4piR4
RAm1xq6YsgvMQXqlAEhsymRa3vvUJDQs8PsbhBo0H2LyQ679+M1cRU5P5jcfOU1XFmzvcE8AqHXH
eun9ydNliOvM9zaBlQ0HdBfchP4YfI23rr9qGd/yWYhtHaR+E83cCfsywcw+u8ELWnWg2KD6dCqB
QWXR1T5b/F8QWfWGQiewwtBXcbg0bsR2hCzMoNXVq280Uxvsu6AZP0YcG7sWYvhMvhjs9cALB3Yv
f0kdvESxUYKaVaVT/bHyQEdNyRLbZx55/qQlpBtPkz5XWla9Q//hxEXQ2DHjTjce9brmryUwyYpW
tJKsmX57sOhjflhGxDTRgi+m5UPQiu4qAOqtlXqQH6vqyiSmmbM+jkmlfmjsjcA4iFKyrRjM60SP
XM74Ws1pfIPaLrQNo4rQ88yTZqUflTv2x6HvBVMiPR73WdWyh5JY/egB/BxN1Q9vqhj5kPY6D+uW
hSwb6Hxb/ahqpW1ufMmS/we/fSAP4Rh4cj8HRIfGFD9O7g3RcuNhaubz6DjpeUD8+auc+xDgqS2c
Y8B91MSzT0WkkiMuU62DP/iTl9cm9bLYGT3rZOHpgHUZXPeYGXwpUWvk5seAKC7Z4vqXX01RAaI3
0r7HJGA+pg4+mm4I6QBYfPpNBqnWp9Cf1yFCGabnyFKpz2PR93ZUhaXggO1h4p1s5mEhvIykPm7R
D4ox0u+C1JqtDTseQf5/pSL9XoQFFr3INH8QHgXkPUZa8FU5GpyJo4xI4NKnuQsGlrTMa/f2QhSk
LIrwtXbzpImF4XiftaWCh3Sgo+msUuWepmZ1z0lpsBGllfjpVDUgbSW9gzbyhXV+GofrzAlTRGXq
jmeboIyDKaFah5J8IzhzQgvttfHfRdubMcPELOOp7JNnqxXDi+MUxoNZ6BLRvCyGaKnpBYVkF+ux
T+WwWbl2aVQYJGjQSQEUpPvcOViNMQGukiXMD/DzeGzGoyxRBQDjleG5C6w07srZ6mKXUes9y5OA
PodFVPd1LykJXBay/vxi6eRBW02d8WSH89lS9bpJRLCp7RLUE+RyH2QgJ3uiWys7UrC6znYtDMeN
Wrsv3kR+m6rkje1jrxGHruR7bH17OjCnG32M4JevDZuUzTw0EaiKeIfAyNiE6Ny7Y35vpgSFlXUw
oc0Oyq2b0M0JRqKeSftnwjWCmj7vvq2CxzWUo7wDATPOvbC6CcDVc57HWWZ7u8IKESWZiWq7GquX
PsmBSYXrkuCstd40PRsbZ41UIuKNTFw5+gAe9GzwKdMivhyUQrTtTmWmVzN7DPp1yoQzsdh4ywJN
0WYnPJLlsncgEWHG6XY4DRQZTFFVLXbc92X4PE0wa2lrA1J3FkfUJqDM4qg4bPqN2TfEyRYtpIi0
m2NTu363c2hOsp6m0R5/GnWXPRIuIJYNmyG2Gbh14UXL7GT3DVlpUY9ZaWvAGqBeMiaI8i6p7Tle
2oGc9XZS2JdWBF25DVmgdb8+GVWvD35o6CHySsnVn5Z6Rnxj2vs2X/yjzeI070rHn8k+ddoNWiGe
sjI3hgLYgJoWUY7ZXT8hFTDbLNn3xcDnKszyaonhvaDT77MKNRGBi5hZw4xUHhhV1nMa0vgQu2W6
+pucRrUcxukWQ1KCmkhntT9Wa8m3q+1cAwNgjdu+jovZy+5aNho2Ud4lgB4T3iCoFIKZkLgsce87
T35V9Zuaz/ImEr/cFVADO2QDaE4aa3mszDXdrbPzqyJQAOx3SOGVmn6jdJ9SN5syZAfPlOckB71Q
HYWVxLqolYaZofsWGhM9CpxncrizV8Ww+5g7UHKI5Mcn2w3g6tPCF0yDVWtk+1WW83Ji4YWqMJrR
16dKwiJt2QNA+KKpHDSiQX9y0WB0NUPBIdQeAiWChpGulMGUWZusFcn8NFsZf+IFrXCPY90Y86sm
raZ4/+tPqnQB7rL6wqxfZWi204OLmropI824CX7YluiHbLPgrzamHhmqUWY35WKhw24Lm+X/ttyE
UM00SSY0TGsFbH5UN00Uycp5c1o8nsdIFxj39ubCqRyNvdvqHzzbTvvTSDXKIF8Y6jOwC6PbpkaV
6leDh6W/M6CHdDz3tfLOauo56VZH+cn5Lz1JSVSNe+hHJoKN0C1qjMksSa2JLS+vJ/oPOZR5WRQs
jk9WXrRMnnUSDARA3sRIpvanel9JlSJeu8nziAgLUJFVwuj4CkK9jEcDYrm9r3gn2feJIVK4tDG3
1edo+Ly02oHLgDzJBIMOKs1tu9o3ZFzWKM1736QSqJOXefC874aBHMzD0uFBOganqAwH7GqWuHPm
W5CUUsO47dYe+A/Von2XjJ35lBI1FKIQS+cjS0JtRUq08tsqh/mFbfJKhh/Plx6JJd12nW8jk8Oo
sMdLbH6ozA6f+nnI7rKcd1/C2PLSZE1xdD0m3ClY0zurJyvLoLzqli1R/lbapbW+zaxhwnh9K1eS
lnnMJrXsUAO4X/PoFT9JLuxfxypjRe9tcVs9a+gReLHV/Tnndv6QTEl5j+GJOJFpyc9EJM13/lQt
0PWDfpdzvVNJYBGI5vJ4RJCf9aEdjae0KR5Ww4fuF1beHtl3VpBbOag3wpA+hgpwOHM1xeoYN056
caneSkhL6BYLZCjvPjAoJHsxVcHL7EwuibtT8bLMs/8G2W1vWTpdFClCHehBHn+MmCG2pc/kMijL
azacnP3FHgI0TDbm2iwzmmulWdyzJnwqUmHCHaBAC/TQfYLQfpXjWJ3boiwuJU/2Z1qljwGT3QWJ
6kefyFVuad1J4361y41bmEigNPI4P2vEZl0Z0kitB70O1dkvc2tD4bC787ARXnK76uLUDHtzYzSG
/stu9v/kSnlpKv75V//Jv/pY/v2afXdN3/wZ/q8/tf/d3Iwh/d9/6F+MLv+/OFsQ/v7bP+0j/7uz
5SvnAOiHr7/ZYfiP/vK2CO8fZFogGLcCi3JKNPP/9Lb4eFscBxM5LkySkTCU/be3xbX+YQIjkRRB
USw66Jvt5b+8LY7/D1IyLFLEyG3CDIxH+Z+/3MNfCuq/vET/Z2/L3zxptI0QInPLYqHfwoEW+ns4
kVOl1iKRQCOxc2cZiWIZji6U4KWtAemHtmF8NrE4kL3PdlncVCBBO4utOyfhhroL+5XDUG+l6PNt
qCsSP81K+nhPClCJEhz/Yxnt/J2fmSnKkOth9VvzMyeO6qeccz+ynKVCY0G/6CRnEsWkLLf/4/v4
r4/8P20yWPNvUu3/pSbnQxK44VhUEdvovE3375J99D6mWHNt7e0Z5YyV9er1Foo1nrVIEoRcJoKi
BCPRsvETf5h2pUqY+et6q9el/O47St7oPnEex2Cd94EOxVuYrvIZc0A/gn/MDjAfgRA7187kY9qE
9mG2nekxKMLqBkt4nbVh70iRnKx6AkfW/s8kQeSF7ktNsdTJBUElyGJSc0FsGPMq7X76rh4O9Gc7
O8ba4EuXN9WSMcyWtZtao4rQNUB8jWxk+SmEbVs99BWxb1X1b+0G2Z+hQQByHGRldftlll0DbAag
7A7Qa50Iy4uaE3mlqwHlyTDdlEiFre4dhrshKkfVfodQRM9FQ7baZrTa9JtDPfxAulVvRbkQPNFb
JDC5g/QU0ih3lFudFBN5SGT0vBrz1H+4JbGau6JcVY/0Jb/FXSWmHa9aIDmbc+CtBV44Rgcfal6b
xIKJpQquQaPro2A03k7Elh3kiL2HrEgaaLvFOBRNkT8sQdHsE7CaXWUSGxio2djWY5rcBUkOn+pK
e7x4BAdcbZptNnhk9NUKE/VSCoJy5tXsDgVJgQ8zNcybop/qHU3HJJ7Os/4cvKw0Ce2dql+aoe9j
TaR1hmBxr9OEGGrJnfbNHStr53jQvkOS39iqVQL2UGYWgVGau8z1bgxzp9pf7IvePSD3DWmWNA0a
UmXgfo0kFmkEQsvN7mTgObtTY9/sCa/Qm2C0h12msv5rCMKNGru70Oy2RNOucV3NpCg4uj8SZ9k+
Dsp2UHi0eoN4N/ZKJX9xEqHuFE2BZIZMrrQ2h3NtVADGmNSOeV1abxQY9pGHvpFgZbSZVLlXP3A2
iseeKebPTdRw87wv2bNa03oFPlmY1TJ32ChrmS6QfcF4qhtz+RTFsEbmioYuyliTkZB7LPaOk1S7
qpacBOtyXF37e6CI5NJJ+HCehJ8tD27kV0seO2gTYndKdWQZ2Op8I/jtBMM1zbsY4Xaz9SYAEg9I
yutley+nYqtWLlnSjkQPB0izfF1751YD50q/26dpckLh/qR6V8E2rb/QuR/hJxHcq/ECiF7tahqC
sGDBU9oM70s7vc+2hRzT/u7K3N44pvxtWM+tMu5WRJ5VqeoIzPhRl9lbMywvnd+dksx5MWT6XGTV
k522hxwcPnSqTZDPe3/Mro6Pkj2B+WQ2SRGL8jAVteBc617quvui1uGN0MU2EjzsdKqR1CUtcKXX
JUSEXUw/CXl5SQv7xwI4dfUNv7k3OoQemTc4D8Dev5ZUQp4NWt+pgT7IBf0ypIjVw0jNzM7d7wpA
MSpd46RwTkGPojRfexj+sn8xw3rLiRQ7CVv0OqKXcFVwoSWRkTzvXtylvKCKiRxTb9HdRXL1DmY7
07fC5IiCk1zIdHDQ2jjfpQ+EbCh/uI5Omh7hWQrSPeoXt0i8U6c9uPM0b7+d1Kg3ObHsO215qL2X
e2toqLZIg99GiE7U77xTPs8vrFVk53tD82zRsGHXpXxH6cUyOYUxxu2oLdPTxBLm5u9zMwx7nyL4
xg/WuODALCmVWdUPb6qhCxwZyyL/XdvtEwWvJGKHHO/0uS4zJQtrBmEMvUvK9Usa3BEY8ZI7LhN7
Uf9KCv5+3dptpOzkOogxcgfkrfk4Pwn0D4gU97et/TYJYvLMTuWEyjQ1kbOb9+TiXoXqIrJJmNZL
4zr587QlROORL3eju+AAMq9YGEQKO9Y/DSvAt8mw2jc9bp902xgDVHmyHg03u7adt/UaK/ayoI1F
qDHRteudzUk1582jjWyFbQ4hlo2eD3TuQ2b+h63U1Q35rrLOec+HYMsu+ziSDVd01qM1Ilo3g/zU
EdyJSSe85AY69yqZUPAriCCpkR/n2X3ukLlLar3RqygT/G3S93vklUcLk0zU1LhyAo1OerWr7TB5
yHTxeGdKkfA0XZQxfqq5vktwxkC+fw0OvXGL1nGShmJPMNx5DXoDW0i/xzZ5tRbiXNfOf5LjeC4R
+6HHYTcy3jynvlgg8XkKpJ1WEzGpwD9Wg8BRLNs+HUwIFec4yxm1LTpvE7GKJcqoTIZtrSnB8F7t
gQ2JtRcylLTkrde1mi6OMDkMVnfRlXcl+DLfu+o3z1e60RCE8epocU4QpMWezIttygF/Cf3UurTE
V+4Ls1+GqLHN+qFuBv2yBr5xqn33CW2TjAhJQmKF2yUiPGWBkij/09nATWMQXmt6Jm8/wT0qh+CQ
r9CWfYMoUzNQnDKzXvaTTq2oH5ft4HypmYTtxZ3YtkPi5LC7ihhUozhnmImEXAzuF0DEPsvr3QRM
82wAtd8MGXr9msT4lDTVmzXQAu1UzpsWpQ4uSxK8Bk0PRlzuphnZgC9OAQqzsvS2fUhigH9jY3J9
DZzL0L4FCjnE5PLtkFv5UJm3R5k+9Wa5c2VJ8ht9tYZ4dRf6LIjFRluaf9oVmQS3So6dVylkgbqu
7oeygU92+h/C7x5WjQSpptFwQU0gkYPlq3UQ1vAWtEnI/Zd/4XrhsLIDZNPqFxkHNeqCYoqgUtqo
89DSCeX+mmrx2iylGylPTZtelT9xfsThYAybDF1G3A/6iABVch+x8DFJPo/SPiqD6IQ2e+gL9Zzm
6WvZZ+fEcGN0qcDB9YMWXnlXd88juoZS55TuhMwpGoi0flnaEWkLJAc3SLhHjHkqEF3y+mpPOSFR
UZN4r/zGn+HINUsawCpzV8xDyrUxP3SqN0UGflEMf/JEXcOhPeHb2ZNc+anz7EkZBh8r2Fq55+0T
OTw5dKqi+Gyp9FXZjzSgzxirlhv5hjhJsZwtFOt9hexODdzwi1HBSZrmoaWcLu5WK1ZmullBEUly
3oRN5cVYrC49vosNLrSVlB00tO58pLyXkrW8veTBOEcTB5ffItzymfDBxLsHG1lrByYRL0gn9lJ1
48bIUfeoRTvbQT/j6LJje04U/0N/h4z+fNMYZaOP+MODIc7H7Al2adpkwawOJgXQ3PF2PPUoW+15
wo+D+wHy2N25qGiicTUZ/l1f7hsrf9Vei9q07HbjaG1nb9xaPckWQUM5Zm5bPTirdCKT9NZDhg42
tpmxt9WSfgyW2qdleTLK+tFNmcRmDpJoHMQPIiKoDtHpxl+ckhD5ENSCqWIz+Vm7w23ORc7kzyJR
XuSXHJCWZW/DFs06UX5vpCo8Jut6tej+2zSC8DKUJlz7NvmtlbcxquWxAfCPVCeMfWnk+ANsLrDm
KMw3FOhu06X+qPosO80Oczf31tnylv6tYmI7SElbdpaZ8dQRpaYQi8Jzx2Tm/bHC/IaNdG+FMT4o
Yb+5bnCQSU2bdsfJYRfxcLsp/QIgIZ1x5IbiXsOsNU1aHElEhGXxTEIKfAhFyBxbM9KaNqnwJrAd
ZFIto7z0iXCDtgEUxxvUJN0jFsK3fEgPBI5eCYAgZK7F2wTfKcU7ZtiWo21y9qmt4ekbhCK6eBWr
Cb2i9PZWrcRINbz55XJ17RlsnUBlMb37co2rynuwx/CQtfp11uiPSOtuBg9R01nKPt9N/eJG07ye
10mfM8f83fbg7BJKkpHsTLzIp9Mz3eCSOq8OctveQyrQtmD3vdd/qTHZio7fYWrRaIzd8gPLGahJ
vn7xu34Fs/xwiUNvsxTvUONWke0Y4Jv19DOoykdnQQLWe3pjcGRuct+7yVU8OaA8BZ2Tws5OBvhg
EhAr6lqXzCSILG8RgOtL3Zt17LbypUY/uFdepqNiLqK062g0cpdrLicVKeQGEhSXGXqM/YrDVeKN
dZ5QvJ468qksH6XSSPuAu/ULjh3UvBz0+YtTDNQsFOhPPOePRR6mVU0XjFVbgLoX1OjLFk5m7zTZ
W+d0T2WBAy7jyB1vsHjfTpFrDLu5IO59zJv0pXSkWVMO5Tnw8X7YHOaQ5zpCssyeWAUfoah6ZGxj
sQfXnnfNZIfH2pv8x5Zpe9tp0RGc3Vj6aC5JjVpIVDsbMfUeibXzG6mI/R40BNdE1izWQ93Ig0jR
kw6sEFGuIbbIA0/u894lD8FoWpgW3ZvGKXXD5NsrfeeDXiHoQKYLqHOlkuyBRcoihUu3LK89Kqm4
rBeBGTLwnBcAQbY4iCm8adpyfhcsGJwZmVVGDAvdn9mH5+Koh9dmLbeOjUug+qyUpXde2xn3upvK
Xw3qjjNMiHEwyK7aFlM+HyEmxwMGF+NOjPTsRLouYLGQNzwBnjg7BE9Mi01b+x8Z0ojYK3wU95U1
I9ZHULujOwcfjAjaXx5n/aUx89qLjNBOXv2unb7tNVlOwVCoD5+4JUQGK2pks1w0riRzKuKUoPhY
zFZ9sLM6ec6HJthloeEcRgzXv2y94szBJ0P8kWPMVXDITBL7Ixm2lGJXjf4zFKlxDy1vR7ZIkFEu
ZG0TiLxfXBIcOe46/xcJufqBcWK88aqpeyeNNWNf0b130mShb1O0uy9D4eOGsvzhMNBb8Ta3hvXV
OFx8hNq/iS4iLLBehy2sGkKsVss7IqCPZVq8BZlJN8eQmXvd98rAh9zYW6dJm6sR4hPtcPOxWOGo
z/v+hikY+GM8iG6mC994HmSOpT9pyS6iCFggu6hRKidqtNN9Ipzu9aYJ+E1I/fQj97Vz7Lxq2nXV
wqTstsZ1HVEXmcnIqzCZh1MaWs1OYj6LQnb7PSap9KvkREeV7y/Ma+tUisMUiOKh6EV+tBqvP0Nc
690yY5fsZg8xkaX0gfp1IipLr3lvZTV/Ia197zX3PUy0ZIXa153jLdEo/ewnnSmcq6oP04IlacRJ
6xJgRU9uB3mnpxKABCLx202b/OzSYzJHymFoNIXlbnKilYi/zJMH3xzXm6BTnaZ+aq+t6xebgD2f
X1u/5H7t7zsLb6eQQQfd5N21Ditc06MWrmx9h6HK57E2ZnHo8aydG39udmvfrz8N1yg3lgtV30yW
RtKcl48tGSSfue05R7RLsKMIlZ/6hAhOvPELa3Iu0teQ4+PQLRl+j8FvczNe/BQucukFK5fw7nQx
A887iVvtfBugLPU6fHu2MUWNyOzfFdXRn2wOwS8KZRd67ebk0ii3jVqZLu/FYsuXZBYwn4Un7t1h
Drb4IrOtcgb0CRPW/dXuSoOTwWqZa2RxSuoquzdFwamtvX7XdTp/d8Ohfihss7oXkrS/DPz83m3E
/Fj083RJxbr+KCzedH46eo+pFaDvKqzl7E43m0uzrD94P7hMxkHtb4rGHW9Wl6HmHVpmV4W008bI
3dS/xl4xQjKzXghcqB+8ULkxHJH9erMYRKk9qPPNUP5iip63DAte35M8II14Wg0Vk49p7xBfIyA1
++nMkpIdQ6H8e/YMvNGlsW4qz03jYDXtF4U6+ZAmBHq1ptdvfTqlDuMSjFgKWvoEB9NCYTctBYoq
ssf7m7xdCv7qoRkS1Jj4YAJhVu9LkKxnnLLO1vKM5Czs4V7N1bNP6sw+TCbNjMNQYWeAN91Yuc+r
6KfYxiyDxM3zWIhvXiUXZepHuq4UISDhOXdNPbwqbbooKrDn5lOdPq9jgB/B9hkgA/R6Au4N3MBf
rJfEMAmnCBuEWsh7PPFgmEb72NUNasNOFh/FgCphV9Pkdh15LndN2iIcrYbRuGtQW6UHG6ccPiX6
FK+mIDsfol6eK1rfTFQenTFclwYBUTS0C4ydh7cHErurhxecWMVrlpS9Gy0h2W6tt9Qa6v22Ajo8
kLaowa1HFj8Wd5dFNOgC/6VSK9ZJ4YoNVQiUauKIuC+ZTrzI4leMO8fq+ygMWZiDrmnxnxfMP75e
2q1IyKfEKaO+rVVZR4fG9xuySdNwSIkmnGBsTXZxVxeoopGDWu/BMIwPdXELrU5YYq8d+sLd6Oef
WVlZ6blw1+S5mNZ6T8hX/2FXhvNNkYC/b7psOVo4+H/qoqKx3lb2zzEz7WcVZMbJh1ZGgRiuCO0C
I8SM7wPL0hFUZvpNhFBv6Bc4kYE6Ou7w2QquI+1PRZS1Mxz4AhP/Iyhl89Uj1fuZEDCutnlCFeMU
ygbBClUY7Ho33VhalOFLWRnrbtCizx5QWIYgSoLYj00nENRs/4O680hyHNvS9FZqA3gGLaYQBLXT
dXhMYB4KWmusvj5Gvq70pAWd/dqsBzXJQaQ5oe4994hfDHNP5ZYxNN2oVk6IEsO2IqmPw96jBlYe
TXka/VGYtVMEneaJ4QNJQA1MeF+gk70aMQDSGGlbOGjTxU7WzRBaL3qdGjjGKdJqoS8O6aCvJwJG
VQ3bRWOwS80UIbnRguGQvYE+zW5czGY99eAnM7AFPtAD9WvQpfKbKgy9z9sutir8W+QHYK3QYNTn
/EcogWeaCim4G6tEfRFIUO40JFQkJIjZpHkZm5gOJwR5qaqU57ambbyyYB09VRlz6jGK69LJlwQU
cgK5iEmdUwMZ9KVCUjcQugj3c6U1j3WWDR6TI3ikUBrnu2aphENc6NP3UIlk2lVL+RhPVYnoyBTK
xx5hq1M457JbjGgeO2GO7lCVZVBXJksoLBtHhuipFixhI4pZ/yzPnbBBVRcdbCTP6y9m0v8IB6TA
OXMtmsZAHGBe63tBkHHaGuDtFKcgDCu0J8TFs8qFckKqWr/u1+GkTsy1SyGl8x6Ix1SvjJ06ieA8
keRp9nUjyTvIrSJfVAKlyZooHbGeVFdMaPwQwX7gc0InupSUg6JNzVNb1dVzCX9FcyJhXLZLRxcO
ZFMseFJKE8vsQdch36UCgzECg95aNMirYiwXEEjw6y2V/KpoNBLbJWV4T0/4maIu2A36UCKHrTYr
GYWYx9ESpO0EY1uisaFo93TNEIetFNRWUxWpHguCS9ahvuEipwOiss1ZFQotyaiqjcewDEJyfiHu
n6pS0V+bUtD9nmd60UatWHfj5OTZ3Csucl/Re7BEgnDA1cfIDxogrAUlmuQLyPTCi6y6caOMyRMs
7dg6JxiAgAdiiOY1cS/7Co3u6aXva/2OEkMqDrOs4f8aLPOSekuFuHg+EnXu1Lgp70ChgLNV0iJF
TkEom7e21JLvtKsySvkiinbxGXInJ4J532cA37K2Kr4vSVX8yqGZrEhF+ucxr9gTmaW+DS3qqEz/
yuyxBe64ngA2bupQogEL8kE4IEKT3bVMro+BWgqbVktgbcRqdFdqtbKvAa7YjYjWWpqJ1R1dJlZW
Z8nvsZnIBUqXM0merGqdl4bD8ExbrE0BQ+NAFBap4kDWVD3qw3wFpjbaxESlXUrO88z6+NEWOokB
3SU/SKzuQeis7mlpB5ovE3Tq+5xQE7nSorAUYNsX9yYiJ3uRhiW2SiTMQ9nAoGzz4gfDg9ofC6xR
GZVIsyf0AnunrXtLtNVmzPcZjDwYhP1909P9krQxe+rgs3toYshbpoHQtjtTyTx0BMrnKO2NFcGu
8TGTrt1YneE+aV0YftNGU8aKJOZ4kIba63W6RuUZvsN3VSjJqu6nMTLa7zpBPOnWtBw70ZBXUiTL
QNf1/oB+DsWTarTAfsVMI1erS5KpsTkFGBGeEnF5smLrqUmC6SE3KrSDBb2bAE2LkLYnNtUqhAT7
DOpG1ykqxhGjdC1vyK2Brjbw+UxhsywMQhGxgPdVmtVDw+EHr8Vo3MwMi695bLZfCTLjXtXn5SDi
1bmLqGv2caEuz6GsVHZn6NXXNGrkLwgDwnhj9PctS0rpqQjaHzAyaM6WUbCqaKnsZZXRGegsJRsc
vsTi9EM+7AD95HcD4ljvyHitF8WctnLDvWZp2cPLH9p6QyN6OumFqXYO2MpztlVjv0mBneT7gApr
QQAHWwiRCKTm1S4XDShyQFg7j2Os+i4U+vBMFKLZQYnqU1qRXcnLbpbM0hWVsKD9p/xIszmDgZ/L
EUORVGlyp5nmGFhg3K10JH5Sm2SlfBEaVfqpA7AD9MyAbgqyeUV5Ox6aBY5ucpbnAoiJpFEj7zIj
aVgm+quiNsZaUAZlNadScIrHuiLzjdXArxVB6PBmFvNjjwYMKE/hmMW1/j3UxXe0JaMXq6Tv1YBG
03LkVTRoPi4lF6P11CJXaqPXMu3RqjBRSANUCZbO1vnYtLyhY+KGe4bl4BkV1+YLkgAIiqQLwPIu
cYyh3yhi2YBmKw5jJoE3FYSHoW2U3YCSqk35O9pRcK7fe+kOHuT8WiSMUSYSLzDPPLbBrNSFUM6r
7hvfaEb9cZLDTaUAtmQQv1CJLk4ZJa5s5M9h0DzX2QKpV53FDUnGdlbAbg3d+d6zTrgPE/MuS6rj
CIeOnu1eKcWvQVHszFq0JznbTJL1kEzFfTLCO0mWnFehwBGxgvuwb4wXSVkyJGgGTHZMYYJ4oG8S
Mk/dFsdJfCXthJUrAMMuuodRhwo1aIK4aoTpiWKDsj4rfX0ko84MPf8OGajeLskMQFbWmwHEIang
N2CwZ4ZlaBko5Mel36pantkliW+1ohc2bydBaUD9t9XrSOjzl0irHHxPlVcrTjsnjBYwO1ZxbjVV
4wPEfS0/0xgZfkJcppndpgoI1jl5amcIjLTig2Q/6WNBc2PMN12pMf01zfwrs21q6qxtVjUObi4t
Cgbvk3oUqS3BLc7V2qJu6+1CkX8l1cRDiGVg2IjHozOsCERJXN7uwWWoR0pSmr2NNcNt1YPlOBAL
/cnI4eMuw2vSQ92BjI3Ac4rpUUdlvpGnKHgRa11a6aPFwBAYNUUDwnBI18hIGtiWaY4rqS04pED5
VfdhCVp7LcpMqhoUgXlJJTO1EZxuYiaLNykW9Hr9PJZ1pHDsaC+LXfNsmsoCzntJd7PSznuqRdWr
ZrqiBaVyZgt4j36xGBv+SMuI/thch91XcdbKB6D5E6MiCbotWko7WsGF6GpaifTRgsAV2yIqDqIg
oFXQwSDlqB6fIeA1+xbczbsu9C09PrIMy9Gkrv1RV920nRI9ekUIt91NALiY8+KmtbGYMftIdWAF
3ALBACAdA8CvMjEEMAgWJncg73DeLnGW9Y5I1kGDZR6lR3pvw3OPlv1CYZ3riteqVrGfJ0kovbCb
5GCLiIIAR3hRmxxjBqmAJcwM9hEkZgKbw1APhjmmzPpTAWNkaJOqMUkPjAxr2gnF4pOTwmzVZeDf
oxrm20CMK9yxFAkycKolVFWzjGx0qpovWmTMmKNFbcmOKaLyJVv0dDXgT7Me6rq4lyZJ0uCbI4Ii
L5Z0IGFUNzSuhchWQvwTKehEErRInBtrlWej7tG9LQEFqWAHMktuXB3qwFasjKcsM2lQaVGYHBvq
0h1g9niF+hxzKKrbeO5UDlhoZnqQGr/kJo1PuMCOjHYb3L6Ung3oDIrQsx71bGcUUsy8qKvvEpig
rwzdhjOlRHD1NJYdTmyej3kiU38eLx7V4X4AfixDwqsF0NHj/FRoffmsox22ngFT2Ngdd6tF14Kj
KAVIlkX3kVx+VYr4Vat1uhIm9teWJg6PubSUa5Hc9Yu6lPIpw/jMJfcavraRIMPbS4R9VbToYKJQ
pztVZWUnsIPxI/4F1T14yW9yTNfOo91X0XxKNVFFcgPaJ0S9hGmXoBflg0Sq+VAUqX6qMR1wDTgU
hgP5yPo+npkfyYz5SakjslrMxDChFoVfcBDArmtJ9JJTha4IB8ombFTRScMcexUUZ7E8mCT9YLVl
BPIAsl7V55QuVSN9q4QAHZtB0/YiM4MtnM7iOOe1uWFUGK7gkH6LguoxC8QSWgX1It1VrlGf1xIU
GZ4fjQLCF0LIamPmXiNZv9p0WZ4SOZKRP4t/KlXd7gQjyzwq8PmAXlJyR9fYfGJiDjzV7Pv7manO
AQF72p/B0jHbYDJmR2iWPyqCUat2byTWOwU+5VNN9QtrMNfvJ7mg54RwQYNyVUJhaZhzsY5GbHq1
2dR+svzPjJZOfWnDIlxT5Ee0mgRrRT26tpJ4WfdajhaNWerGahBAZOMaz3AtqyTECiLGQVrXAMw3
kVE+FlYXIB/Y6/ficJ5hUthBHs3js8O7kox2hkhB6Ei9TPMvk0JtQxNLOuWFWZ76JOqPkHvLQzJG
ygh/lNk+ctbShhqfCcOI0USc1e2vXIyj117Q5tjmDSKrZI2C6ZVZ/rzQ+XqlG0frrC7VfUhJib5d
VXvlCCooC2mrMOw0EMHIurtkhGtRwVt2zA76U1CrlduAXrYXOS32AwY+m8zKmEjKDVHWMuBnQy08
KjNKf3XXgfTLC2mwU5TQQIHkDCpkErlxqRFUqa17JVIRaLQy5aGs0vmApLHhjJVZvxijVwNJcIKq
O+kBHLUekALUMdGpgDR5ZW+oKJDpg0VLDST8OT0Bg73QZelncUIuQDHiXaYO2U4fuhlYf5yAYDiX
zMgzoWGiTtsGzYxXeosgY+DkliCcdqh0NXeSUcU+lW36vOAXezdraPlNs5i/SVR5flgu9ZcAUtir
Hgv6DzVvzvkErCyAaVDVJojtRSRlz01VPo9t7k7UEXfm3NZbMR+MYy8uAu+4Vg+y2k2rPu7r3dyW
gs9IHtIPlOETPX+eVVLQ2XRpG4kb+soBbBNx8tNUrFDCAHjlt6XavoMplxfm91bwIwojYy0pdYee
DlqTiG6kySNSlowswR+OB6YY49rqpLxnaTfjXg7lKXTgD2ToLFmx8kMEcOfS4j9YAxZNbqOGBsgH
ejWVfJ6bC7AOtv1Actm1ZzrSiDu0rTPmepIkwAKqUHgDfMtvaT6dA6oYTz9KsDon2NEIgyAFgfIO
bMoa2Q3RBv74E11UwYmW+WkQZxAt0rDlOsoupb/mBREccWQ9y/prC2bFD4B50vhU5eghbTssbpEG
khgXHyZ0x0wXyT3thxZHzPE18rkjPbXkOAD28tDarj2lbjZ1ZixMNkh6mJCr6gTFMlSZ1gumhA6l
oAntDZXjC13xM0KULruo6JaKAr0py2ft5Q9eLAgqTzHhKF73QRQ6o9AU5SZO4J6QjMjWCkBK46ng
C7ySWm1vmn2Ef1wDCu8/8uDhPkwNu1oRXXeRmZ4hXtiyxLEUTqhvIH4ZTdD6oqjzYqVN/lI3/o+w
3P93QO3/bT4EKvrV18Hazvucvxf/tWnPXgTtRzOC89/9hdcWDOtfhixb0tkK6je+Gu3pv8wIWF7/
UmXm5KoEjNsy0OP+H8S2xF+BnEGX2sTNHdVA/urfiG3+l6zjfmNJhozgmQz8+D9BbP9Tcl/T0NpH
619UZf18F0hT/3OpFtMwFkWFbNlAdeEXoQzKq3pJhza24WxFfqQbmdMpUvyGY+YPc5TDkyFOsw87
BAlAKLRVyriUbq61FrsZ1fAGTCuqKTi7gLELUM8UIbRwUEaD+j3rjfZnHEjqKl3yW7tOPkul/43L
/utRTPgJyNRDyzPF86N+2HVRnaUA1sDMACksqzB9NipkuuR6RD8ZsZ7+OM+zDzW+A2+CWxNwWcoa
uC/lQPe5gXEmL5WfSZO+r4VJ2UL4BCRsFjgwSNnQPzZmWj1MS/VKOLvhanTpaq7ReLOgb8LJkIga
pniGnH+4dXAncR2aNHRa2h+RJ6nNEw3W6a0EPA/zF+UExgJV+Y4wZvFQ1eNzRPpyKGgrH+O8yBVH
VYrkRISuXpJ6ARIrt1aAtq+OFluI4OHPSB6sjTHLFF3gMpyB3iOtAyYRp2XGxVoQ56J1aexuGguN
BLRAo4CitIPRpWYUpnMUv1KcoZFLwhhwIsxaRHc47pJvv3fQ/49YMvxsur75+V9YmrT/teqLH+8d
1dP/Bg6I8mlYeXqPxwv+x/kP/u1tIsv/wqJE1AzpL8IGm+CvcEIJ9S+L454zB1K/woTxf6KJrP8L
RLvFWQRhhEPhTNv4dzSRxX9pcEV0EUU4yVTOrJH/IJpI/9yCgiyphnp2LLzYekMIV02cRMiFe+lu
2punfC0zQrX1Xff8n1lv/X2NC4MINWzEKQICu9fv+2P0YiMN/PYhfP+B23Fxbv/90xeWTei4xYKw
8NPK3ngI9sNruS9X4rfwl3q8dYV/On38fQkC+scdPtLC7xa5FfdNNKSnzphBGYX09ZK+QVLYAK3s
5lYzbbNRWM9y2276OQ7WYyviAYpBBDi4WvVxiEEMAyEvDLPOrT+tNdw6SGNaeYoJngofurludOrj
WmL4UmUrZONNb1RllLRkbO/6EWJ0iGCZb4nR6GJPbng6HDiyjxY9wCiKfIk85NWUmB5CQoPfJ3bl
rxF9C8eoNBXoY5+7Qkz6SLA5U22Y9c0JHip036rG15lTFNAEaMI80JJbw9WrvDOfCWIAFPbCTE0b
p+l6wxKyvHDKs5OYid/Rvy8VMLp98ijHaPaYKDICDFRUf2CcyDR27H6IZU9ySGfWR2o5pAUml9BH
TGXXorfqoz1WeLjopMegpYAvjZzOWorC1jQKfteZqN90rXQYIh0YZjOrKNfE4w718WqfAtuxhSBU
nHBuLS5B97vLc/O7kSJeqamZ6OSYIKATiBd0KhqFHytavZOjYHTkYJwB7KMOlicM80qFnDkLJGUD
r+Mtl+LhkMiUXgUUWv/zlfRPEtLf6+jCLwSWh9H3M0tVPcRrHIhHW/FlNxXtz3/+wk7w79+/SBkN
lJaQgOf3Uemm9asfkt6bTnBObaHfWoObPETFDq08G8IBuLDQlWArxdsCxeLh4fN7uHBK+j/3gCn8
P/dKIvRD0Ew1xhHSXuA5jV2zrM9T2Kk1YVPudP1+jDemtcH/+MZz//m1apdmqFZQaFEpZMo+V8aR
JusgO92cJk7T8+S6XMtMKafBEyKpvUUo+3NEIAH851PCyKtBZaPDYtaxZ4XtEwNqb2ktN6qTAyM9
r8itY1EqDLqT1E0N401T0WmMmqXcNovq0LuONZCp0mt07jMAVAYxClbYKN9GodoRUW68m3869Pz9
OS5SRKPr9Ewt2mVPbwFVqntG7rbqGohRx+1O+9HL68+/+0Ui9/eFLk4RHTCuHiG/tE8GVJSf6JiT
hMggRb4Yo93qKwUMP02ZMtoZ2zFzYiRe4Bw8G8Kp69dN/lilp8/v5NpquDhq2o6qfJmFea9iBOD2
o1soe736BgjMs8bN59f4bd/4d9r699NeHDqSdHalwdpqr9g0v3Z36FrskW1ytWN6GDYIl9mxk296
FyUST/RCmxbfanKO4GZ9675ePeZ2sZm9x8Yxj1smhHa/u3XSSucX/qdbk/+5NE0EAPuk5dYkBNFE
2m02Pb8cOgP62eUvxKUXHRuWLWNgxBLt+tvnb+RKFqFZF7FtmssCmb9k2YcxghY2asDtZHllruAU
cCyfoU8tO91M7m5c7vw0f3rKi1DX9kLenen6GImG68iRbAC3jkU0Vbbh6ta7vBJQtUsnehT5sghN
j2Wv+4HfvxQbhgQOKIt18Ij6ynrYmqvKQXn7EHgwGZwbz3bem394tkvbdii6UFf1btkjvQ+X851W
KSJnjblCrb9D9JC+lqE9oWqvxEy0EILozzrhtirfWN3WlSVkXkQ35M/LAkrQsi8MhH/67MUU9SMj
vZWpJTZeBU5ibAb0WsqvbYhSd50h9Yv3gmb4dQScNYG4G/NdtHEjJrDqGwXzIA2LinSXFm8WEzLT
muFAoWKFCYgZO6S+OIIYq6gZVsrQeXW7MVFMSPZt+QCVTDYGeF+7elGcvtwK1UsrPvQJW0i5j7XX
ZO7hp73QA7VF817mDnH6wepAROIrfJDmO2WkXQR0co6/G3PmtMEmWL70pp+l8k7KylNShluU3XeR
gNOL0dF28rvFdE2a5gruRmq3mdrRjQtjJcWbsD10hY6ez2BP4wPpzjgdABk7VSButPJMnFJn0PKP
SPi8dlb/dRo45lBY9ZROQ6Ah+h5J/aGuFvfztXIt7NJQ+Edqaplx1vULYdf0450m2+Ih20nrdNfH
TnGS1p23vJvfxf30rL8i+PMo79sbAf9anDEvdmDcz0OfR1w5FE4yPeTRRtzVbjZB5ukvpRw6bYik
x/b8pub6ICpfJ/n+84fWroT4Syt61FyY1eTNsp+y/gAdx0E417PODgt9NPqNOZzAcG0shjrq8FKA
arIEJm0mYyETAZ+nsK2/tNbDMu2Kpv0aYVDIHMCbjCeGhHafBCtRqldoXdiLOAMe82vRy3LgvA0L
kn7JpA5+VafQC+B6we4zQ8ylxuRAzN0mdWo3IDwlxk9GelzCvRRsw6axg/StmfaijtQ2iNZHjDfs
vFyDx/ZAou57mYQVqSJkMz5/RVe/zsW5LzIAN4eOGNK3JQhuYM8QzyHKjgUCU/lByt86jCOIGpa+
NWkLGxq0PlDzQn7Dm/haDLnIB4Ixjxv0Q5c9yGQnnwCpYcl9y673dzP2TyHy4pBPOX9BV9fyPm5q
8euURMu6gbsDFxFRmaSxBpAJgYbnF5jMJkECz4gUaZvhSMbTQgYAUonVCfIntrmk8UoKdFDSQT+g
bY5jWBUCPoH7mzvtgLzLYunggDupfZCBprCE0Mv5niIYPN74WtcC/kU2seAyZXYh74qEZR4QvYSt
sKDpMn2/sRquXeB8in5oUU1m1hdqw4aZt+PRWsHn8QRHcBrig+T9En7Eq2hb3Dq+zt/gD9/m0i0P
squkItg/76PQ76Xgq6nqnpjfU3sF9NAR0LXA1XYuIyC12ZXJHSz9zx/zylMaF8cWbjZSlc1kPnXh
F4zwGBWXwl2Dofznv6+cX9efnuxiU+EfcHYHwl8s9+qvome+fW83o7uRbP1llW+NXbKCsmJPnrku
7BPTEkd2v0tO5zPc+pZ+49T+8fmNyFeyeuNic+lD1VliYMzIeR7U8ftcrqRyDTMy/pq/tPdDvNJ9
AJmAHE278YUt7Ij4KTkIot/Qh0ATBpr4r/xtCNctA/Ftf2NyIV/78he7cgibUBjUZN5D2AHZ8DU1
XzpYpcvgL7+wC0FqeHIsuODHevS1arv0bhwhZzfbUD+FYNNOrtZuGVPPxiFmqKbdShbPR9KfvtvF
/qpD+Bh9wndbVsQD4b1fDV7uyq86WduNL3Lt0S92mGzpy1m/ikW/b71uPz60ByCGDGh3iVusrYP+
pT4laySRnd6WfdRcXcUOV9KNmudstfzHJ7xIA2ggigX0ITZ49mpFfoeJS4k/C3rMMNF02V8KgTPJ
VVDLRigvqr5na4xcIJ+DpFE3JryW+l6N3yxDcxvdbr+ZNWp7+/5GrqBcezsXuYKGFHA+4ZK7DwIR
jOKhu+u0Dn+jHXzlYXgGdAcvQWkwOcEtadiGvo41FP7nlS/GRyRVUOvHl2UqXrDC05Rtq7sCFH9w
PZtsOMBYGvMUeuKpLY4Rdmk4I96IZdd2vH7egB8CZ2EUsK7ON96skOPwEMu1UdizQWTYi0sMc4Ha
Ocj4uZ2dO+EGvO1Gd32E8R2GK1tqAxu8on9jjV35yPo5HfpwM4PUajMeBKQ9cbRr9Mk3zLccpQDj
PhbX8yg6vXJsSssu0PurgMvPILEZBSVY6qBtByC0W4XJ16XndAEjocGvA9QB+IaKYnAX5X7Et0Bk
GHwjXErX7vf87x/uNxWMM1T1vO3IPZBAXUmUybgcfKuPwEYwCVVcWorFUTSeQUnVFpZ9289f1dkt
/E/74XIylldZDXlKkPZl7vZr8Cqo8G/l3AXUaDGI35Q0Am1gsC/ta3pU1wlayTZwuZx+zR0GrPM6
X1bJF2kXdt70OHv6Y36f/wqOunCqklellTzzxgq7lqjpF6E8V4B+ByZ3avqKu7jQJVeM4R1lyz3f
pW6xjTzN/fytyOd494c4qF/EZ5XObFL0XCs+Iu201dzsqdrjvEEqIDj5EzgpX7UhmJ/STfhUOcLO
co0b175yYukXIRhlkgxZRC6tb7U9nQB38pL1cjBuZJvX2g+X4lVA/dHChp64t6AJPE2PMPpehZ86
zY9DKtBl+fwNXv1aF3E2Zh5jgN6Szl0OSNO5gS3QC1T0wwS0yJM3kK+6HbmoDvzV+/yayrWvdhE8
9UGGspiH8l7DAhUAx5cZE518Nfv9L7lyFMmjFPUYdNaPEFGtt3eqDfOueWbTY/WFuOMLCMRjhdwH
iW1sT3vVcFoTbZSnz+/vQj/sf3ph2kWMzJc+MjSJdzL1frSa0QjKvaFdJQY6eaREYLVrwdYfF/M5
9Xkv2vRKt6Zyxp8hkofrcVPCGmjvS/1OgJZ3LG51MaTzqv7Dav9dPX4IP3BxpzaWua9o8DEUU6d7
maj3qEH97zX6kXcxDoE7NPlarKDSb5+/DelK5NEugl4OHwY1ykDaj9sZ3ZpSXrXIiobhl7H3gLdw
0H3vh1OsFZtS32G6Bcnp1G8wExjzVXkjETuPGv/46BeJagQXRJh0Hr1EUBVmar3F6EGyVoyOKrdC
v4Rq15uFX/JJXGmpIyDQELq9bWq+KnnNIRlW1vBLlE9gTHUV/NU9utN1vq0qNAQoE7HpsREHCKFp
4/fzduPNXcnStItI2AkBImHn6ATD9bly+3dpPb8hnV4ckxtb6UoQ0i7inzyKKFPAANqb95L7NNnq
HeT/m6H8WrdQu4hxBlDysDnHuGSjInm6L3eZP62GDTawhxjc+aqzadoRXzfzSfLgoOU3Ft0FFOHv
LXiRfQYNNBIr5cozWKlj/IKt7EPl4onsz2twf5tllb9nJ2mHsMqLcNBPpR8/T87wYm0DOzqy+t1x
FR5o323Kx5sn27X9dxEru8KaLSRnCcmPAhLptFaOukOTloPti+iWG46Zu1sZ5pUpsKZdBElZFEux
PMd/dIgEMMeO9VC9IMYleckhdj9fodcinXoR6UxJFfCI4iKDm3r51lrJXulnq2pVuKa/uLqr29HD
vOl2qlvvkfQ9dL64006z/zXzqufPb+Lak6oXWaAcNvrQwKvbKyt847yfhg+ryRc2t7KEa2nbGYvw
MW0bZbHP2nM8R2rYPj9X6+uu+RQ7lS26aPOS/QqrH9GNPXktYKoXsSrMkDK2zl8uCr5VJgz1Ay2c
2GlduXPI9RXMx7ed8Bj5oARhGEQHYfGtG19UutIyUC9iTiSkxVid88TwpXwfH5bN+GvaG2v9Ufxe
PgHWXC0v/WP28/NPd61rpV7EnzCA1tGoXE12TF/fPj2g48fg4kHlP4srre6Qt7oLHbRx3NxtvRfU
dh3zxnu+ciSoF8EpsWRzsRqundqqlztEAu9WVqRce4sX4aeb28TUz0uyWyEhqfrLyqT1Idq112xy
L3/I3NYJV3DXHW2NhqUNcoItc9Lt5l12y1VA0o0S144RGWWrK974uMqVcP97ePchAVCVeOmSv7ar
6BWrad+/DPawlWwGDxvclO3EU/0epRCvfYEPak+/yn1whxXgfvI6f00HYgMPz4ezzSkxrqNNuDI2
N5bC+dX8ITlRL+LVkqVNqp43WbOCaLHvvd5f1pWX+iLzQjB5h+YYn9QvjZMdIl/3TSdefX7lM0Dx
T1f+/bY+vJUqiyPsPEknRet49s1NnMB06wSFNnsS7AL+dH6oSri2K5nT/85qDkJ5GvHCok3zIo+P
oeUBG4DLU7xgbyTfT5JDBwcYulGvRkFw23QV5ys1eYOqGIIzTBCDPEGlN6311K6nsxyQDYtWTH72
AU4VKbgWlN7cvD+FHaCQu/ChrD1TQcbK/vyJpSvr4HeR+OGJkQlHv0bjXfeOtoL+70srBkRe/xx6
r3Tp/MlXV+JK2ra7Wzv9Wt/gd2L24ZJnqIGRilwSVvKmtCP/ReI743ziyk7EIRitgAvYPyWmwQi+
e6Zd+bXXuc+TV/n4lGwi+/HGw1/JR3/v2Q93UuGyWM7nikW6W/ajp/sYy97VDmKEtrxpXRDOG+O+
PlWH5HDjitcW2EVMTYUJObLzFasQUVDjLhG2i31SAj9qgeC4YfsusfIgRzmpZ6qgdG7s92sJ/+/u
04dHFZUKHYvzd8ajxcuP6bZ0Ntq9h4Ol93hr415rZf2u0j5cJOrjRZcqLiL7AgOkw4KCKthYLGu9
hS+Mtel4Eo7DZkoQqXIb/DLXw8PgqLmDjaP8IuHI86agEpS64gkH+xbbPdLpozmeevLy7taav/bZ
L0KyMYSIIE2mtF++C1+WJwZbdIGaH5Rj7xBw1bsqR4bWnjfK47hRv9WvN779tcte5HySJVZdc/72
jZs/zL8WtyKoRedQD4PD7TnWEhqgodvcWmznRfWHOKpcxNEk7+j4gejfL5zaPwPlsa/vgQwT1e+1
3mVvMW6wO+ymItd6uvGQV675uyv/YQnIyE0lGRZE+/neuqMoz9tV9GOAsWT3UNE7W/naEBFTbGD0
QxzfaGJfu+hF2jdCLD2LM4Edm75K2osVI6eBZdeNRzp/nz+8Rvki5+tw1zSagdeoSXau2/IhfKhW
6UF9FL/gaS29fH6ZK6vjd1704cVNE5oFeqazQefMoCAXcAmIcBjo0MW0TFT/qoCTZEpuXO5avnXW
W/+YyQYGIiBiwvXgJcF8PyJZ8FIfkjukx0AGPTXrdr9s8aC341/tWl5XW3nFyMrtniPy9s8f+VqG
+XtW8uGZ4S8tsG5ZLOMvzQ0OFIbKl+SUQK72kZupfinb6qE5Rvf6w//jBS8SPYw7Mh19LFLao/Xd
Cp4QduRCOs6Hlq39lF/lx7hH0sbRf4RB5Upvn1/2Wm9Rvgg4UWHgqW2ygu6Gx/KhO7/j9jm7G918
s/yytuFj4eOJKe9KL11sncq0vkPxY/351a9tjouw08FK6IMMTT4Dt4RxeIjql77VbmyOa3X973//
8Anr0aq7qWQZ6b687Taxh1aEfW78LzT9o/f3d3G9eIt3zhGrG2fZ7zzwDxvydy7z4ZoIUITzgNfn
nneJH+5eBUSJwR61PSqIp/wrfEiatM54J74Gr8a2M52ieok32sM4rrHUAHGzMMyOucn4MP1SXhAQ
rbbmN4RNxlcdJ6lddJ/fWOJXXv7vwu7DrZbJEkKK5lYBoHjpU3zjLLmStf0uTz/8rND30MJbflbX
vgTVKjMwInsI38TAxYtJmv3PV861UervffvhMlBbcxTqz5Hve/wg/zdn57UcqdJ07SsiAlO4Uzw0
bdVqmRNC0miAwntz9d9qxX+g4RXij326Y7ZooCqpzFy5ngPsmixe1KiL2dPAzK8wF5Gu4l45Ei18
lIxUwycFZZwD5LNIEvaFxaC/SjfaFmup91fZ+duPmVUmIlWDlTaZEAhjfUU6q6cWPGE1yfgU9OYY
mbFVbeyaNfHQ10Hq2+WYKW4UGCBj22ixGSPxmK3Iwsi4JRkngMt0mFloQDt4MIoy8324sbbXjlDc
IkKlU0MYecKb7bx7osFrPOvEsZ4cItj87tRLv+tsbse/8Ff4H50Yg5zrj2YXvcLixeVRAZAsUbTA
a/OyfX0czWBHwo2tfv/c/bTrFkGMND1g4nGLxdA+pzCUaiH74SG3oyyLzli0cRVp7TKLcNVh9jek
LMf5qQSJXJT0AGcze5gsm4n8EcA6TabKnh1dEcr1FoaVFHptpUVtpHip+4eWh/UzJJZwLgFg02Fj
LFYIiNvkXc4Aoevh9pViorg9ALjZ0scS3S+YuJwxJqQJsGmeo3eYq2WwK8iR/gVj3hkV+KQwuXGo
Yt0NgBJzyGFHy/JvKZqwMKUSBYeGN1XWJIh4IT0cp9eaXmv45UuAZw+cDdaUNnd9qcEeB+4mNk2f
kuqYYH4S9iJWcGfLkx5lZhBEft+2X2vlpze1OPeVcNnkuqFBWvNBYJxRGsw7HN3rh9bjOzsDR1Sf
4Xm5EYrW9iV7j1HfNkrWpZj+gverXzPvI5xxmNGEzAW+y8CPNeaYn6TRafappDGoWVdux6QaujAp
dBaUt36/45Wsajllxra1LBYBfkJ3N/hK8E2wZB6TvlW+cYG1NJm9r9ZvNwmMJOhFEx5pbfXGZCYO
gB371unfGZO4H/Ryz0pTm98BVL4lfFrrp4Fg8881CRiSdR52ONXacHQ/jDtuRx9CDwYlnmS1NmZF
pl1u//4E18LdctApjVJgTGSMJgz8dBWnwBXCEbTf2BomsEbpvQBBD1VEbE6Ba8skmGMQY577z6TM
mtAKTjl0eozEra1fCcShsYRyOcZXfv91Kz0bsmx/SHwLbEeOqEgVFyB5kf/L54DfmSQxC8D14MOS
wthqgL8K/Ha0inj87LCJCzp7AYNF2F2jnJYZSe3HqLCLCewkOK8AolOYtYDKoGgbFQRRXTUBi+ZD
60HbFyK8ZXjsaFNV5fPvt/F1tv5hY7Lk3zea5aQiHZxGfPjlNnvhRXaEh/5I0QM0hOxVKnwZzUGQ
AHz86kA0uwcoizkYxejzYwDVPASJ8L3Z2Lf3a/70WxYfmipvadIFWF3K9FYr1w5+37/f5crZhF18
J2KlKOgIUJ0PVnPAeTU6l1x+60W3UR/FuDCz2vz9QisZE7v4UmQUdcJ2xB00MUZ14FoN9x6TyjvY
qNlptG/Gv79fZy2eLqfN4fQkgSWKvYFmzbF4q7zhMTyDbfamPM+3/jXZeCNf6cD/vhKyHA+CkBxg
TBFPjtjNofZTN9JTQzFmXcVpQ4KcBplRr8GyaVc+pg6KJE9bx46VWAMvtn9XZo+OKNw0cen6JMBJ
BlppFIXDV/mSO/Ab+xDegHEMyLaM/+d3BwTxv9fj6nik4v1WB505ItM1Z2N0IitF5Q1+YXZsvMDS
RR/NrfbU2vUWsRTggWkIJlxPQM1R1a7wz/S3RstWuk7ka1Tg28eBKEwnwtAPJX6IVKYD/E006oyY
XNlqxdyfyk8LYxE3IlgRY1wLCzBNX4Xhj3iu3IE1on6jfLIS/Im6iAUxKdohvH9peqvwRqc+Zh7I
DQa1UKzb9bvWLIzhCCqHGXlw7B12tNo47X2Von66s0WwEEE7aKmAiIi38gzwBqtBpz8HdoLZdNGZ
YbDJwadYSx04B4uoV6VmAzevlxDQlc6cdnCHqmDJgk7udAef6LIRH4XTxra/r42fftsivsgDrcpg
wFOvoFm3JB3Hvj+wAWcumF7bqWfe6Pe9nRmAVm1ccO01L85t8HuvlYpjkdfeZj95FYw2RmNc3s92
8ACNiuqixScdWjt+yayNS97/9A/3uBzimZBvJNz9kpUZnBPn/rYBKvAwt/Efg9pyYKdK4P0W8LhC
6qLwOJxbN/OEJ0iCjMTHgLBTOpNR66IHLwrUCFhbvm6Vo9f25XJUR45h6ljdj4WiAI/Wa2Hfvcdg
xbQbqRftoo3E9OcPKax0/w1lbDIFjFohSU5GXp9gcpYOzu9vZ6XQQZRFjY7ODN/SGMceYH3oCwgR
yUXg9PoYCC8ZnCo6oH6NroeLui4CEl4/hOSicmdkKvJjP1x5B+5B6aE7YsqyA0v4zLX2TMzwb/MJ
ZARgR3FgQWvkgZzcOOIdqfDw++9effCLeEXCIIQlBQIiACooBoU2tXgXel9bufzHKywiVkaFsqzU
/F7U+ggygwildie+5IXRw3606SAmuW2OJq+kOERZRKm0GlKg4we8B8yxmv2zfEQqd2nd3Erc+Rzd
gof2ADFp+VZs7MuVz9VycgkoXyDLWHqvdVQel2tAXUE087lZB72HsJ+2/SLSwNB5BtK6v1sOYEk9
RWgzl3vWQFDT/my8oZVgtpxDokFMcsIgst9Zh9jqMD7vMy2VbCC4QeZxY9XnH2Dsyw8evs4WOQG5
gjapU29sy7Xr3x/tt48ySBEENi4helFIDP6mD70XpHq/1VpZ+TYsxyk4mL/A9Zhh/fk4HoO33h3g
jXmSHodL6A3ge9jwgMYML5116f33B/rzsZrIizATAD3AKiAI+X0HryiAtNCtL1xYnsA/7T8VK8ly
cgI47TRiSjwypO3v6S4i2u8/fe1hLcKBMokgZdf4uwHcNNu+0XrmEMHtPjF+//srfQQiL6JByaql
Wo4KPChAqTvkV+Uconrjq+deD3zOY+zczI7MNdhSut5/+A/bR17Egwa8rHhKVNYH8MJoxnMlVAbM
HQHQA6uZhx8o2vkcZj4PxTUSr3l3/v0+15b04kDC8XMfi/fnCHXTIzbMvtrM/1c0wnBg+3e7MHBq
ysYAjzA8TDd6Km4C2pOw/p7fkuNWGr8WR5cTA2mtAuIFuKYfucTEfPtOfh7dxONLoLVQPgaRMdpV
R3w/lRDArY3VtxJLl5MBMCOZO1ge4XTuou9SPIIj6XTvwC/8p5fyVcf8FmemAN7M7IDzjayixMaK
OuZ1yHsnb/z5leSTLNX6DVxiRymZ7g3VqdZg3NoPcM3VoD+Hs+MlALHA6jijazdiwIpQgCw197DE
rsCWwadHZvbcu7gfMIBPtdCNzkGGjjyqoD6kiRtX+7k9Qpai+6nN5R6UD3Sokf5BUrZxcFrZKEtB
vcKOTc0xAaKz1GjtdGOA2xNvoghQ4IamXlj5gi419UXW1+qQyPi8eCX0KiJm3GKvveYneQcNjSee
c6M8wrRXKrRSZzHtIlmxEUFgBmX/Tdk1JiwL3S392kozl0iLyIAukzKo9N41gI4st1iPtxMUJoNr
uet8tGR0FLYs0H4OkjM4ncMYOP8ZBMop8eX3XbAS4qVF+IgDUWm5ARlkPQHNo2PCeujhHY898fvf
X9nESx09MHFNXDEFSjCa4DMHmKRozCm4/P7HV3xZgB3+N/h1Rd/iA4K/PqevsR+1uxGY+9e+ugW8
AYpPCqlOF2lbbbW1YstSBj8xEmC1zIiUCHM+s6mcKS21mnPnSEcPMsbxMlEMFjNUenqLtjq1a4Hk
S/P2LVAxrcQmzb1rWg3vb0JtDbzVS1blUlB1YJDgdPVT8Ir0/vdnujLvSJZ68paRA6GA87JP/Rna
x1HViotswYbIqHeDNWrlFU1RVLak0/g3fBnf4mMDV5pbc/r9+isVe7IUnI8h8NkhbKH80WJv3a07
hJ5wQKvSEM3Cpx4qrh8SBGX5hTXS/3gqFPl/15HUqKok3+sod0GbuCs82UrO5S5Gi7LVmRd2155b
O9gof66oCoi42PQ8MItK2SN4ctatt3CW37fXyqaXeC++j37gFn7kFC7khuj92KFOD/8fk1n3ff3D
CWgpKVebQZhJjC85JrQcDm7qnTuDRp5qc6FHk5nBPqma/ttJfqks52BNrXIpTluRALaa2T8E6cuo
3vin31fKysdiqRkvqy6QmwYLJRiAzgIFCa4eF8zcTVuN07XovBSNw2MKDmm1iBdlkMfZ5R/ZRMvs
4CQ83U+nqCBBoT5BPY5ZO+wLj95flv2aI3XoNnbjyoF1qSMH4bLqAcojYEzQXoMF875o+o1P4VqV
YqkTzwKRomOD2wPbENaTbn5leQs5EXEF1WhVq1ceg+okVbchN2ZM05VmdVEmQCqeCnB0AaXKMwB3
3FH2ugC43AEu9D3Mm70e9Q5kU6Lfi1pM3NEeQJxlHB49RDnblTWw7aDW9RurbOULs9SfF1IeI//B
OWs+tuGj0F7uJtOxBdw9Qzfewtohe6kzl0pmgOFozPnsLboKTosi2Ii0WEv3OBfovy/ntUM2WQSh
opE6uelaHLI7+dwJ5IOLHnm060UnU+H5/JeoCZgWoGlX3EsDPDu8rUHCAzUdY81icSzVrc/q1/fs
hyCx1Jh3uSLC8xhHYzbZiRNGqVh451+r7lJNRwnO0EwEstoTOfKY8IoprNbsepqt4iCVtgABQwQb
LJix5undqKbFzoSElHXoMSOfJU0tWPVR0NXhAworQRUc+oLVIojWmKdOBejEjjlIHVtDxW2leghs
KP/JYoaVA76LpHsqo242xJpAvDze19VodKGBaQeTx5Cr0vosef39fazk7V+75ttnN21mVSxLdI5Z
vX6QvM/eyz2gHe3f//rKxl4K1icCEhkX1IjD4gfbvgThxqZeOc8tZeFwEgyrLMSrm7MjCvFgGwIA
qIWbFlUr34+lBnyWgFPMCdLNgbpiYGSPvSd4nIkTO0gLW0eAe/r/w/pbyru7EUwxuUeRsLfgeaIl
WulyTuZSK7BQrVNP6caWW8lihEWZVgIKkavB+fBnAUMq6YtcRxroMb+/4bWu4JdS6NsCUouwYbGK
sICQ/h05uEbCpQ7HqMypXaiSdiifm1jxtZPfoFv22lttJ9dN1dVKWFxKunmlbiNSRCh9ghul4xRH
bmDO+DHm+O+NCVWP7dmMTMiK1Rd5I5lYq+d8TQ58u+UiAetBEbGqU7e3AruxgfS9xrvMVAzRVixY
8Sgfky//13WyOEhNE4uqSo4tOnjjUfGSPSRF5MRcALnWwcY5TZffX+XaZr1vhm+3FdVFTzMFi56k
MLSHZIqK19//8lrQX8qux7ZpBSVE0Oe6bp8IDSqpEfQvwVEW4CYmjqbQyHoRPI6sZFYzWsiBYIgM
JkuyBilq65dEAEf078avWdl4XzOC3240gOcqPOuRT7XGYDaXbp/tP4EKw9yT4vT7aOO4vbI0l7rs
JKrKouHx2mou8Vke0KyxMPsKJE+Qt0GQd/Nm3NiEaxni19Hu2x0NBHb4aM/fnQiIhyEVD7ofzQee
GyNa4sZFVuQh5Ou/f7sIgFmcKt8VdrnLm419v0hoJnsAGA0oDm1MC9U7jNHb4UNq00cwQl14VU9I
KdSNX7DWuFkKsqEAgtDhfpvQbGAuDVxzCA4wjapvxWT155D8lct8u8VJoT1bg1ntJ8AzZfh0O4AK
NhaHMZ/W66KNr+JaEWspuK5nOObKI54k4zRa8PXKMFPjYZwN3iOTkRy3dFNr97MIHTMzp6rAIziD
wwvdRgk3gdiNT/V5S6azkp0s9dViEABkJOMCktdoOB2fx/2WMHzlT39lzt/eRduDrkUL/GlBfhTI
rQ8sIcFE+bGMzr/HgZUNuhQ/V4LcycyIC0yc3V0CeKqoUGRVmGDTpWDj27uW539FxG93Mc45ZZBf
4eFnJoz1uuINtu8KaqQeKCHJdOCQYDSwGwoByobvRPWXVw24IcegVWx169ZqHUudNMjQwjxw+A0A
usFWCDAwOfUhe5Thd5doA3tTjIK5FfFg0NHu2mdlciQ4CmR7BXQCXUDuU+4ZH+ZTf35/8Gvh6qvy
9O2hTEEM4s2AHzQ/9AazKw68GZ9tzhZFDfMUGwWI1Ud//859u0odSSDtDkiZ2ulJLNx62rEAZbXw
E5yl10qZNNI5cVQgvzMo+pcR7xWKMzE7ebyyb/mgxcmWVnJlDAGwgX9/CpPLcsirqBGIA3/qwtqK
X2IwSgGncHrRigWwYoR9LICjpEk4VNAb3P0yzmVbpBL7jMUE5i7Io401ubaxFhlYVxaRGlT4McyU
612LcSceNucy5jphxRltiHZWTuhfOea3h49sFeidCCGulJ15RrtLvFQRaj0bn4KVM+3XF+Lbn+/m
BHbfJe4h7zCNxFUaA3fcSNzqoK2cEJaiYQDJQCi9f2gw+GyX/qz1O+HQ65hyNiFzQfnj942wEp6X
wmBGhXI0U3CZ3ure4Cyt3ccTWH+robV2Nl/KgqEd7Qm4v+gCwJDrFD5MenpMPMmQn7O3/ol/lmE3
A3uncM/pKRCxQIMZIRxWtppDK2tgqRCOuTLNu/5+e5CFJKMLW3Y1yoySbrRnVgL4/4iCgbwEofl+
e5jIrw44DugKWs8b22Tt0LqUwzZzCCIrg2O+kiA4aMMtt5QHWL+byqB1xuwB/HmdUMIUz6nz+3pY
MVQAyujfONHN0VwU93yZHwwFgcHhnILRUkyfUm1Ej4Z3ampIYDHayQk86vowbVx5TWO3lMWCsMzG
BY8rjx+Yt0trA0QpCd1iM7TJMbUYnd7gioE7VffJNYHNFY5e5tYxZWWSBySZf+9bjUN1SuBcgXZV
+AqWpzdbRA8QIB9CJzCml8Se9t0e4lIDwzv5hTnPtQYX7D3dSVbhdICnadHnxju4X/OHtHwppw0j
lUS8gMg16LmRW/1uPjcW2JB2422Zvqy8Z0Ay/73fmiOAw4rQ7mUH9TkHqw1oGB9b8RYYlQ67ZD+w
RJNYGDIWoX7a2C4/x0xhKaLl87lhKdhovhLzf5kWoj1lgtUwgNK/P7mft7uwFM1OqPhHhYQHpx4j
DGM2/pbUceUAA2zFv48rGeADSwkSttzn31AEx854aj8EC/Wy0u9P1T5+xBI1Y7s4FT5fO2msp574
wvvTxqNbObEAGvTvL5AruAR/CYJreBy8wS0Y2ApMH4CIDqqMPn4qgFNuFeRX6gsC2DD/HFymZq6i
WkTnpIeIFvRavYTq/g97Av4deHXUuT7glN08Dd7gSZt12fsf/99lD2rNvxcdZYYNpvuSbJ+zW4Ux
DhxHPyQD4HK3NdldYm2O1f5cXBPUxfmjLwVurkYoHroLA5MUTbZHfFnzfYUwt5F7r93MIp50ytRz
c9yiF6tknaPwIJE2SVVvfLZX8lAYdP77rJQKLCnKYT2Gb/CIYsxeh4dbqD9yW6qNlXAsLIWvoL1M
UddVrA9y/QXtV3od/pIbpDzAFMQxRq8xS8idJg/sZwOo+MnI95vMnPt7+GElLCWxCaH/Tw81Iwnw
amuWj5mtmjmMCBJLpmZtVBvbaiViLBWwDTfSdCYdhEoohs9so03SQek4wGy3zBR+PmEJS/WrTOU6
nPh76zywYNpdM8YUwd82g5SHyfUatpB0I5tcWxRLNewEmNDcygh/8vAwxkZQvwGYqcswwO/CF+aZ
GZ/jLW/Tnw8+grIIECRQxZSEELDmsSFg0rR02+xPp1qjbI1NavyncK4sAgLJOEVkg0rwAy7i3iRa
Zno6UngB1UPUaWWm9trvF1qLd0v9ah/xQciV3exHOh2gx00oCCfPaWB00BJmBqy/DQFGnkWlFblL
ZqPvX/I6MoSt3bb2OV7qWWVFaVKZ9rPfB95Q7IAz1XL4uuQmi0FBmP6CCj/DS96LRzcL3OkDYb8L
P7PULzN2Y/l8dZ1+2nWLmBK0cqbClx92tfUVc4IaV1JjmF9Y2YwEn47mHMCBTZkPXXlI2tepCnBo
IDpXPGcAMVeF3qfV4zDmOmExuQmqeznJF5o6ApyZ1TE0664yM6HSs8BBpQPmrSlSMluC2TCX7fiy
NDP6NqATlfOwCGRNPr428p+ps/7bK17KbWNWiKsxwRNmdoHH/82vUFd4sj5Z6aF2uHNxzRPtgT5u
XG1l1y9tzGN1yLm8B/uj00OHhRnqYKLva4V38yy410VvqPXC4huu1trGZllxDRKWituCCxQOACrY
JGP6m782DSpJeX7kQ9gUpo+NhBmN8EREGGvN15yK4DtiOj1PzDTOfUmej1V1hS0JQAXYAjAkliQz
FKBWiACSH3UYbHaTUZJC67kcRIRRkyOTAKzYSht78Eup9MPyW+p3FTlpZ1kYwAACv3CAgheB2ZpF
J6EyKhFXBaMvTYN9iRJNx082H/1JmENZ1H9gDq6F6cecvHUFZ0/hp5I+5RwKWu5AGK0mTkufGHrs
4A4Oz2j1IUjsBFX9GE4WIh12GXa5BG/vBsqpIDUq7klCI4cV8yMp7LJkNIYFsfgTLic6INkGHzFa
lj+PdbrvGTtVzQagjAl/Do44qpDvZVXR5dqUMMI7FBst0hVpkrAUHjOxXCWtCDNkFrUAzmAunJMb
KNjeKjeCYI3ZaGquRHV5EdWpNEldJZLJV6BEJzCi1kJgMMICo9nTVe1fft8cK8OqQBb+e3iJsaDS
QYQvdm8Me3BTVCv5W9sQb4oOb+Pb22joD86conc29eXnnjNBtBJljdeLAVhPP0Hx0rowd/RR4/SR
3jUoZsJHoz+0cAxRNhbk2kdhKWLuOI6ADYENhYCc5O+wYt+R42yydyui5FnW2xaD8Bgy0TlqbCUa
K/Negrw4N4qB1LLhSFmUhEsI5ZszmdFcwKyfdIyfSsUIy+PMXYfyo2ss9lwF+qRoo/JMuFFr2uKJ
x2wiRr8+umA2BHSt2NgCBnqa9Cg1MhT9xD2NpI2MfS0lWUqiKY95aEbAEZFrvCqcLZXimcCdEDYL
nNmELyqm9qGUrl/YaqsksrJClwJpsNjLMWFxSfjxXVIrdCWnOW2lp2tZ3lIJTYFCTfK7vr/HZIKN
7Js/iCWesNu/kyvK5DDBh4PkbtqJV/Wc/+0vdarPJw7W43ax2+pyrVSNhf8RTEuCWqTNfbOfJY++
gDVk0z3nckbi9bv0mO1R+WDg/Zb9Ifgpv+9Jkf+SOv0Qf/9HR60QyDpA4PajjF4Jq57Z6blkkve8
785Ab7cyVCERp3EJVEUzPAq47lngLrEYenXcGHWT74sqNHhEwfw8BScltor63BcPVARHL0/0Cm0H
oBM1AdSncBxPAbyd42z6EwWd14bToRYzRynQnacl6D8Uxss8DLiTBgegGsmmGuhZBQxlXO/moEUV
ZjDDNDQHOHymkSkEmJFl2wvDqZNWqxLsRwpL5TmjGokBfoCm8G6e+WlX7Qf1ocKUpMC60LSZba5E
mHk7coHZjorO8G/45BltMFidUrx1scuKvc7hdkXlhVICSQ6YE6wWdO9ZAQpMmr5Maqnn8t+wUR1l
bPRk5isDn5uktcrxic0spkVNvVBqqqchbBGSPtb46RSRNNMErjyEGdjcyjRA5xQPpTW3idl2o4fD
klK7wGV5RJRegzDdgdv51NPUUJP8EVRvuyTkJVJTfWyy92gcju0YuZxqdyV8T9ucddpW1TApwDfU
L+MaRkoEu3DiaQ4HJRLnndYUIgIXoOr5DJ4DLK74lySxM96j4Z+i6QwCByBWIVpEFUTfXJN7zLiS
HqMcXcm252qQXhtFOKi1Su1a7qTMlDOJfvQZX713RZXBlqUCISJXRzxBuGkB6sSMuRGCrugyIYge
WdXIGp7ipPW1jH/Z85I5kV4TBQQvTMibuQqLa6Z+jqQ6fBaL/Ilmr23a9r6YiDY3ikbRJ4qTkumV
a6bUKQSxeY4ieFKrJP87F5U9Dw38JU3aPgTRcegea+kYRY0ObD3cqCc4UVS9A5YATvRyHp2iWk8C
1RRCO+F0GnhTngERkQGxqKgdOjRuHQHYek6qCTNafwKi8fFJwBxutKOhm1GnLb2xPjY4CkdJoAtd
aQSwexo1eOZFg8a2BrxpsXQjxGHJyBh7hE91G/uk80HK7sgZxuIpcZCIwgBOYS796EcNJC2AuNc6
CtiyCZKvoAfJjZ33YGxkA1SSNWvUnBYw0y5lq30A05AMfRRYoZ2UObqoADZOmOQoysOQPJRYt/Lz
xAIxVoHi+SAqnV/Un1n1OWLPkRpQEf6tHLFIhP7StJGtJOQJ7TqMVslISZjRiAmF3I+NYPPZ6cjS
9Qh7nCuvOTnNwbUY+MKVc/YIs5FjWnP7mq/NCpQvd2rDp45TrFBCPXG+JNwhw0TYOLzOSbHDbUwD
epMMjHuaW1DNeq+2u4kN4TWheoMQqG6b8w/CRC5g2gpXJRgaJwMKl4kMRhjTnUhRlMDmLbMcwKYc
RlZYGgQNrBpeT1QrC1Yn6ZNQRcY40StMSgfgykkENG0lW0V16Oe50hWZdWXBzPrMHBOAVmorG+en
vsJkN1BvvcrgLKqN4aF7SScJDzU79gMYugz8pKIepfIYVhpAwzAhGlmtyWCpiGlsIT3DtCVAOsN1
5KhVy7NRiECPyw1eElu5XGXkvMneh6Tg+lL4OZOH8C/dM7LRo6rCwjLaBDXKuP8dAirk6OciKAG8
atNYVK2KbQpHiODeoUrlS1WSU8lPgZ+FD8Nw7KrPltYayMPtZCfVVcFbl2JUi1oDgn3sjkwqdLlj
9UbYSYwTK3lg5N1hhoWrElc+E6VuhmJ/yCaZXsfqNQBc2OjxNRQY6YFvG/ACmMTDAx7sKt2j8qSG
ZtdqtS8jsh1ZlK7lU9/CwxQjP1F6ZgEPT18xXqyoDyCusP27pAaixkCu8ZqqNjs5II+IrUYlvU11
7h3/ZzW7FCR2AEkUjRt0DlJGNAQErYcjvxQfBvCLCp+dtTC7FNwphudVbrZIYMLKUrhdG5yZ+W+U
YbYt/+Ay+F6AGSLDrDbpwse+jhyGpq4UpY8trWBImxS83WRehEZH1WS20keyJWB8TVRBAB4lu8H3
qhN4mN0netPVo57AgRcWpSI+aSKi4N3KcRcKV0TyeAJOaYJl0auIVkIo7lTkVyQf4N0gl7ooOhE7
t3pelLhC2Lb7Kpfjd+6hjq1RNIMUQ3KSzt/bs9BbZjZSPRtTVDDQHmWdk2INi8cMG6IzBRQoMQZ4
wtMg8sYstxqjAKUo7xsAipQQQXR2s7/pDFMUzEtcSrAsEtAT3FZK9LYAo47mwwtpuuPYAg0BIgVK
H5OZpz5QcgkPuzKQ7Hqz47xSMJnIrAT0jOFq0+K6iqpHQ9zCTgZP7S1ODg3saBOkRQOGF/f57AoJ
cknyKbAY0SfGVBwo+5jNjFagEtB6smRyDVos9SOso2yx8UNihBEG6qruLBaHsjcbWHYRFAIARs2A
xWof5nMPgQ9tL5hhzIMa5LzcBJRFkc0uBl2APE4T4lE+WhJmthu+09tpBLDa6NhXhf6RQfZokcZY
8WenIEhgBLVAnILgBaJZ0DA4t1AFnectjjPV+lqHj2LhCfdQoUn9vsh36EaF2UGazBpm26hQE62Q
9bJEnHthxodsvhZIWkhn9IHLYxiss/PWUUH+RI3veQ536D8SbI45egN9y1J41Velao9THri9Ayr5
MteaXZUhDtHpUk6iG+KNliF7JMhC0zJufQrcUV7XaEehPaeTajbVefQoXDvMkG3wiZmSo6SgbsRF
JpWkN+U1qs04n7FoqS5IvBM26Q5WVF5/f/io6CpDYnUghFYzUBqF1SPQl3gXqNy04+jB8ELnqs7I
p0OKLn1fyae61dXWS6PW4MfKnro+16u68kXUASSQtIlQHavW55mHQEh3Df8GgHQ+BRhrb/uTEDMn
jJzoFQxC4TJ57WTUlBhPYoA/rWAxOQ6cRkadKnQ/jJWA8JRLYHQW9a7j5UJX5wknK87hw+dORsmo
IzIOVWyDwx4OZREvW1M2Zu9zjw8+lQWDZhbEyzBDVgubhJI1kQ4uTI3RzYLWofqPoiW7l0vs38TF
R0AmmL4uZo9MisXnSCt5yY6q4TgOz+gXaxVpdBbegXU2GDwYjFNB9Ej01VSELjufdupcAU8MLw58
2GLpoRwaCxOJ4EeCJotagMpkwCez0XMeyDYTvLEoGaDaps2qp8pnUE5tNeQBPr0vZgwCBTnRlHNd
22IWeKWq/J2EUDB6ypyy3A1K9o2j4FfFeNViX9l8OeCJoTL/2KLtNNvKA4TkoqhoqryD4LvCKWSu
X6dptNUa/kj9LVNfefbWzjcy4Vhnlul5Bm+Fa60J4A74uwduBM9KHAV0XqKXgRc+ewxG6SxAKPB9
66BKy45VXO6LXuU1IWdcqcSKZWpH7i2+sNmMfhC5MiO1hYXuva1YzIDHA85a55I5pBLVMHY+gjMV
7qo8G/xBagATzNvIjabR62G4rWEK9tIX3F5qp8gR2P6lwDfcwdCiahf1GzdTM6fq5ziCsVpQvZdu
VMLxHZJ91NnjE9DugHJy2XtCkZj0GaCBA6xS+spoUsi3ps7DadatAmaXc9SJysAGZvQG+74dIYw9
DTji9Hn8V1BhqRyC0ScCai8rr+wk45CGZSeBwo5oCZVEkR/wcd4JUBc3tT/T11h9YUWEioOcqJGW
YMPnPaCeQBQkZokiUyM2JlMhlPQj/GnQ7t418wi8M0axtFjtIn9sFacOhGMp176IpltYZrt5VGHX
hWSgDqw0pEbB5Xh8JeuQtkCjfJ78McyseI51cfo/ks5juXVkCaJfhAiYhtsSjp6UKEdtENKVBO89
vv4dzlvNxMw1IoiursrMynyXhfFZz4xpSnkoFA4UiGuq/6bdPaZD6ouaOHU2AbxG17116C5q0juy
5sfqdwfXa2nlTVKea1xH2umVTNRjIfLr3EdsGlj8SQQlnQf+BrVbcHvPF5o27b1rq/ui2duqy97K
eHpTwWdm9doMx7mMf8m9IDOUxDiyxcYl5F6EvykkfGk2Yf0SkSiq8AbeerJEOAuZl9VnKmxVeWp3
yCChFX+xgyK/2YwD9BqPsyvqfW+rW6Uk843bv5l4S0gQfzGHZtcklN1GdxcJZajyNckvxuIOKZtD
QvlV8+FDn354CV3mMeqHExaF18apG2azGzb/DJO4ce23Gr3VbI4LjVw3JUdFkzdS/2tY0kYhlbp8
1aynInELE0dyoO4K/4YZLFUr75qeXu1QIdNJynYL6ySNsVDjoFCnylWNjzXO94tVvTYJ6oGu2Kqy
U8gYWrNEk+uuae9N+kTtXxq51NY++xQmD8lJWMNIeXLDtk48kbyErKWWH7HmWjhfyNLRkrfFNwRj
qzsRluHlfdI+dGtHl7DOQdaBZCj7ZCI8qYv3pu3rDTc1Y8pBn4frOlmnCKcJ9o3krnQl6N6+p6XF
MHU0nBEbqD7DM5WeqP+ZVzKxSDfTPsIlSAlraNmzTorIU9OzaL4M1pesMSVQktFu9GXjlIHcYoJJ
Tluf+Y25N6oz1bPlhhnTo4YvnfykYiw5c37q3rVkkp7IeBSWa1ufEV40LcnY6k6Hgwy/ltcYYULz
8B8uVN9c32ZW+rrc6QGdSBlRdjUHqjmHmq+HJ8smoMhh0qnp+HrJHcxzrxXUokPe43a72meLLlhk
jadgpAQgPLSZq2QDyUWUbLrsroh2EROXZmdexLSgZhxrGU7teSkBfXu3XqITDnFB1zNRzP1e6mPf
VvDMTB5AQkJIVONF/W9IGmuSL34zVtS4apO0wRgFrZ7jBPnaCsxpgkLxzDzkQ7SHNI/cKtXojRPX
kOfLVJk7PYJvF9qPHOHiVLRbrvarNAlfyv0Qh8X5I2R/oy3z3SJ7mrGvij+T0jOXjB2eAlwapjsV
ZeXGYt8ZJmc3NJ+m2I2I66vlq6uvgq2PcgO/1JP0QwXIN3Tf2ejly6b8Jelh01TGW9Ht1PjcSx+k
ewfSRN6bxXY9Lmw8fat3yb+17JOS0xmFB5urdqxYUkvrCpys0pOfhzUk07JpDk9xNU13vZHnuwib
DqjSGsRekipfm+YgLXsPfKJx4jjzDdKhw57JV2VXOq3+LM5aVLYYsk9in7fzfoqSQLWJjjDW66qo
bExlfr+Mu1Jpf1bDSE60wC+2HJVbpCYOVkcvvVY/N8X0F0UMbnCYmzCMzaCPy+faYn8qtOxnebGN
zWzETC9LSPqv9FSpi9MRR83ncuVl+LbyMQ6iUPmTLMWrhvBnmZ6z5rx2Tv2pNf/gCAdWP5h5BlfL
nfyfgTNXOrbeMjwaOLM/VO+SSg4ONm54u1nBg2yxmMjEqU5Y8PNMibQsV5k2S+kps99XX1XCT78R
yovoNnntxOKxnrDjxIrKS/K9pfh6Fzlh6xMqB8SwFB/4U9IIlkh+3V4+KCB2dUMY/I68Adu+FhXW
kH/Gt3IRb9pdWnzCvZVAGVzFcOvOz5PbkJ4GvXNgjvVrz2WtRy5gBZus+GLHcZBV55b/mvPxZtC2
TZefhnRXYr05OmUaNDhe2hctDQzCsxEVl6bXkOPGFBztJRqd6tXAjSl8HhvVG4rNmP1LDD9Eda7s
xElDiVit2BR+m2m2yUMoz7eGrbVum2qHoqh3qREQAs+q69R/x4OrJrsw/ZXir3B9ifp/Y7buasVv
sXGqXUa/EpgwajEJ3pDk2zWeXV8qc6WcImeLwMCyPY3cWld+an3ZY3rOdTyFDX4Zx0Mn6KAmZ1iU
zpzyamS77KbVERPoc5N63CVL6qol3lFpfEJNHDRdfBTW0bjo9RHHTAsHGmQztWv/k8aGKduLzLcC
ZKK8dONOWUmEz6Dq8dtqDObwQ5vuaRMk9t1lcg5YqrRfC3tX6x+xwgJiPj0b4p+JQW8KwERI/UQx
Kz9ESyamZHiiORalG8s/nYrdb/lto58r/urxqsP+a+yWVx4OmYoOwHFSizs4Ux9fwnrX6LcyO7X6
scIpFAl4gVMo4iZZ8rj0lnanqDsagrX6KUMvJ7c8L1wT0K73sEPdqGBV6dw/1hBxhI9Hw43/uJJC
Ihpn8Vp2gjLrDxJAC9nNw4l2pGbL7B89ntvUWwUvs/ei2ljfXCrdW/WrN37UvOTGTuA/Ss49sTo9
mx1YGveaPV7Conoi+XWj1TxMgurlZzsMCP6MrVc+i1k9lTcRv0XzBa9haX1tNTqbOHHSpDzXPXM8
Q7URF0iZhsCQ+XDrKXwvpZWVaRKT9J3AZC2rQW4OuZ0HZply4vHWs10lvkp7gYd0iXP4sWiqN4Nb
MqcJU2OG2fxNr67RsqmKp7DnlT8ZjDOl4BtAEigL7J/JK12cyLou2c1eV9q+E8z62F6Qq21M87hU
11J7bcKzTkNbwYLlvha6o7ot8kPCnvWgAR5mPrhVWu6654o6iDlzp/LKMtfc6tI3jc9h3RcSGG/Q
fHbZdmLx1/zSiMiRuTRZG5w/+VxmHEwymY7Kv1JsATc3ebXXEx/3EiJIbNMffjllku31YgsDOtGB
rNfEfK3L3yH/MpruCbwdFYLWHeveERnf3Qc/a5neZ63dNC2UofmMWNTm6+tseRuDRdTV01zcl+S8
Yq0RfXRltCm0pzQMSubxaGPar2J2gd3sc9qCg2mBVu5QZzkmlWpkEAMEysk/Md+V5mAgO8riw0gr
Sx0xnLbjfT+m3PuDwTivUFNWyQUaoqVoyx0dEMNywnkkfIh3IZzZqN7gzA7qZbPIZvshd130Jap/
U/7RtY5gpwj3FvtSVqWDRa8BVqIcugocxbggYhhLQo0CM70yO5Uq16aRb0ztzaKtCJ1qdWQUsd1T
gwljweXxl+lXrboWuWNEQaT96Hbu6sZLFjl5uovbYBBbSA6u4dF0JuIc6ld8g9Mcvy/ptJS3jgzy
+jyk17h710sA3EMnTd7IzkCaf872TpP/6OgaKXIMuhSVPiY+ZCsrbJkrzWhwnKYhFWNT8s7Tvcj0
I5u4tXZTKG59FcGf8PlwOCHOVt90P1O15aTUsZu2gZVu25bm5aUjebOLfkPjYIT7FRFs7Jp5MP40
Ka0a1kes6ete/DaTXzy7andhb5hesGPAU19sEPejRny0xYgCuCRzlhOuwMAAJZHSXRPlbt6+ZQYp
8gWExyEdaBrNndR9rZbpGMm+wCiwqxzZ3JZInEnaULlOA/OczZ5Q39ZfLXlXiaKXGH7fQ9bkqctG
6cgF3z75UW5UuiYVqzghJZH0nw649WURFtj2pniE2VBHcwKFe19iYZIUJxiB+WcWXn/AjXxRkAAB
L75wA5kh1m/qVjX+ZfNHe624WOJtguEJbVr4a+TvE0pgoKycUiscrQ9dNDqjQXsO7Aj+sZm63YJa
UjfvkXbqBFYzmT/FPKT5VZ0OvAl5A0boaKzjNa7dneUeaSdgr6uK9wTwwbyOs4ttksYcqbxJ8N0C
JFlqDHecgcQQY5gbs/mtwvOErbS9E3cDPCembd4u1qUiV2vYGBa+A2+TVLnoHjfr8vPAA+/Ifk35
KM9PM5IiRv+6CpbOq1NfnpxKcsPO6/odttVy8mmNuywt3XmCCZOHJ20MN6tpBVGEz3z3VM6cMMZP
nWQDVHqXtH6ORq+tt820b18bQkBxmP9j9gyRQor3CLWi5YW3AUH53fwbMjdWnErGoX6r2hu2fKxp
O+57+IPBU7mjf7V0r/wWAud+XPiiUHhD9Gn1H7PyJF40bAjU8an70Jag4ifSvHVZgSqfy0jZ0oOQ
WOYwxYfJ56rJjoZkC/MEvTR3XMngMkwLPIcge0B2lN5LpH8pCZXS64sDYL2t/saRm3ffSR6AtJIs
bs2vinToWjebt6EcMPAZfyIznfaeip96+ALkJWp7k36qtNS3rLR4yeqHpkGrggLkPT+Hc7NrjRM8
9iZfjoJbVxpAYf1aAx+ciZj9GnAAsJ7kv6p6ZpTIja2Iqk0zH/SKa3pmbt2Z2b9G+dH05wf+j4MS
lU0trv8BS49XTmzSYxJvsY6xHb3awg+g4pIBhuL120h3MgnW8mvOVz7xm1cWpLMbePMGrtUMb/IN
3qQj09qYg2Z+1fNbyjsV17hw4/E6PYtdX59rLTAXN5x90BIEYYQB4F5doG5kluF0YQwUtPKuUXze
N3P+HLgWomOve2boDFEQ1qVLJGw13dYYy4OD3dyAiqd/Q9Q41YcQN752uXNzLL6NYGx9oOqJlYfv
1TikIbEGRDPj8tfQ1EgN39rypkPPJG+d9Lu2jsqLYy7wHodHEIF46NgcOyocrfZspXKH4ge3BzPy
0uvavmsCfEXhJsR6/wOTNSnb0kXXizeil5K4/oNWIAEg87r9Jr7W1g+5HqTZNlccm96ViBwLW64+
sCxqtJ8z+lKFiJuXim02BBxNo/BBuCXy+YCTcl+23+KvpWdSL+CmVGeMt7p5VpD5qae+2drqv4n/
uO5Gc1dnm1J6D+vX+qtUw32YvsKcPIYee0Ck3+KP1X10JwGk386ao+VPrXFQRi5zhbXlVzt8n2NE
IZXDl0CvptBor7qbQolRiTs6ZwOGfNzI48PsPXGzCm03/7RXOqr6RczFYTYY2oQ/8W5lrKFupBeD
ZYfiV2jKvVLYvc3B8maIDLarWlXj5jgspdsb9cn8//VOYkNFAtQyTU5MSlNVfQnyD9hcMZ7MRv2Q
ACA2kj48OOyqcLoW1p5ryAJ51osMlIi0mqh7abVm3y3xTi0rxxjqbVuHf3Jaf9qj9S2pSdBALW8y
I3FEtzWyzC8m4ZmWpxojF8umjHzBNHtFyISAdGMpbhX/qPG3ihpBPYRWwAhO2GCr7ZT68IDhYlc2
/qDsix9b0raJhls1O3vVpbkNTeQNy98wai4KlI6LC8x5K/iTZc1TVm0I5r6JHXzP/FH3WsVfLb+E
atGH5G829irUyWwN91J4DONN5whrOmUN5sX9eFh6DnEBJqayXgNIrSbn6tnu7pEu++mEH1qT+ZGZ
PQEB+NnwiO9Sn8fxMdgD1M5E5Nbto0+W8cXnCprb2Ysaymu9nsDUwnW8K9Yt0dKnKtyl/Gpdl56F
dMOUs824JnCIv8bxiXtzWvzVpsc66n/R9DuhtI5AADY0+FhQmK4iDhPSRY1kgIj0AIdS+2h6YYb7
B/qwAHz31ynaluN+AYmFrIJK0KInu4S/gOfZ6cphNYDcVa/OqILrvlqAiXbrCht34hZOBscyfDHf
Soyq201oeBULmiEpJsEod7tqOVc/JpqrzByvgMugFON4lYa99Lz2R+Is2KEczbtuRTxdN1eDwtza
dYS24dfAKqW6qLdZ2xUZpnc7Qu42GbGNVL1x8Bm4Rfsi7GfULvgwIyeQ1JvKq0+fzHc0CXeODild
hkyDgF+LhQcZhFGEkRQZfCO/EPC6+87N+zBtTXW34FREXNf8M6IJLCDwLiO1XAx0a4WXQROHM0bd
WrztxkuRvtnGaZnOGSwrQK++Fz16O8Dd5hECODd+PiSg/R9Y48Ce3GjyaFEUjA1fx+XSKLf+z/7J
E2MzJJ4R/qtnAKwkuc3GcFe4GRZ+8xC/V/VXjhLMng7jf8HqU+JDimq9K7He1Y+OdWxGhVbintE9
0kbmPvidNm/srU1SVXjJsyAvb/Z4bEdPyi8y3PKQHUiutzTrffloQD1/ZWZtcM+g/qnCX91yMpuh
H61yJjs8d1k/r7Or87xnB8tZw1kEjatTviUTaUlK4cXJvW5O8rfFrxkyby5+wuptwApVZFdGQEhI
2CMhTmuVur3g/mRjsFP2UdUdRAsHiCMRFGMh79aRSQLkGKjP5yz39E4nI3/LVuh05CwD4oC88wWP
N3/H+mYWy6Ghj1MN1+6Pq3LJG2eecEsOMNrwxSE0HxGnwlua+yzD8ztC+10ecgoUNbbH9KEhW2lo
Nh7zTabSWKAiyZ0KxI+WAaWPzaJveu9eFEaT2um17bx62rN9Hdu35j21Hd4HQFDACiWC3JL+8vIT
V7K68O17SaOpfLTALFG6lUvbXcpNhEK2cDVzU8eyq16TEjrcffRu92Xxw3DLJpBsfTfkrV5Az1mx
him62FwHlcJDnwLR7+uBicYmNEM9NMM3K7lHE7NssfoSNOb6HY6oJcqX6S49nGD6o4RKo61Jse39
hKIh72ZGpWrFIe8UaahiH/cMrIJae+FwWqNzttyb5COKPVv+lKHoEvFuZHagH2fZmw24x0MOAm9D
/5B4ISfGq63I30MhHaKGmybEIfHNAtuX6g8jpcy6MYnuuIePX3jNx5nLrFGiMrSOi47FlcGXg1Bf
/M7hvkilQIa/jsOdPPGA0tswNr5dZEFjwuFA3K2XGi1dBAGKEHs81iF1InINjnZd/UvjcwIyHUVO
i4gkardWWzgL6WwMDHH7rUsvWjEhDprQ5LPuyQmJTJp3pI9l7KdrSQ8Brm1wSzWGZ2aTt+jocfII
4EHLLn0+bWrFPA0w+hgjS46mPg3RjYhJuO7IRiC1od8ezZbxPnuOaxwBxlxv0UCBmKj1NjMIt7GY
wovcj5kVYZ5BTPp3q/6ylID3kmEcSFGaTm31ldu8EwmAC92pFVdnxVKd0nqSOvfxqMcn0V8K/sIo
/+JPM1NkjNZTLn7CGpvp91RGnq8wgKsvEjG7se7Pa4/NEcMufXKIKpxSUWyVPxXQ3o59kJFmWZFD
hqpwS+Ndqnkoh5pSuH5V9ncXRY/fcuD9T1HFGBFjwkmY9N2Jo4rnaY5RfhV3rmxLAU40jc2IRLsw
s8/OAELNZzxt3sFBWNNBQAYx8CF3xzL+6+DhF6bd8W8VnfufUOWy6ucBaj1iRmuoibJlfVS0REn7
MebZXrPQZMXpXuUHjyzzQCzmoZiV24AnwbQvxUuYXQVaxih8k7upc1dbuQz9GHqt+ug2q3ucp0Fx
kOa7rYBfI3RzBj7K8JbYz6o6+nO+71Z4qvCpjECUtKc+2lcqzOGzIm11y1vt0DXG37byYtgVw9wR
7kq3q5e7RHpN1JFO+59RfQsgpqTf6QK6ZZO2JE6WIO8ZVqrFcz/157RQn3MBVk18WVzsdWwUi3+i
RS7RLzKscwHTuX5NHRdpbN/wf+bMze23MSevkg3XXq+6Xyoj/BPKR62tds3ACe8Hnbpm/ht6kBJu
YGWSrO2QWV9hvOzJ6XuJhv2svprIiitWCJLmXZeipw5Qu2XASExpPCWw+8BpluyUCcRuRtPi65oc
+7WqP5tGlNw0gUCoiejpy7XaCTu6VSapNwLhaPVPjTJP1bWd1KBmLNb3VX5AQJScSLbR/Z/zGCYX
IZQIH8pA5kZht++FTZSeZI17MY3sAuCrthGluh3sOHSa1MycQW7GIO7Fd9SakQ8TimphiU9WiIBE
aCPZoQrdfXkJJb/Pt0Kx2W9z2TuYtOlN4n4P9esyvjB+tunBttidaBK3RJFUfuuGcE0SBNaN3jJO
ZbjQW2zCOG30l0jPGuk+DKGsytja9ES2ESScgrAhU9gxm3uNmMCmes4t6dAo0uRYkubp+HKoHFTb
tfrboCeuUm4X7Uu34L/UIO95G9SvdmbEL1BT1CVcCZyl9SDosO+tNMfEyGitm3Mb1++GoRC5PcJE
qR5idrFPFf0yYrwJTLDQxVpAWIQe0wZvEwOuQLuLGI/KOB53bVccx2kQsFohbBfOvLEVNI3Ml8nC
nGNaReiEUic2bSMUL4543qYNTTKo6eJC8Jy6sr0Wqu1YVBFprs9a92mn1r7AaKQZh4roI92dbXSo
ulb/6NLRrIpdEg3sxg0J+H4RyOFFH/2U+BCbtSyNHPhFumgWTrA4BZTnVKNxdugiTWVLeoPGbTFH
J/aUErrOpXhdjL3U+qq9r/Qgmm+jdRCkmbIewGnr6/6J1zrye5IuoLPEClafSuCRGhowBWmW4qWz
Bu6vmK8kBHPNl5g0JetnN7d78BWm0ap3ivalJm4iYrq5QG9L5kHEz4budVhNdK6dgDNB9CbcLAOT
Rb5umQBsFqRYabUsb2CjQfOQP/gVYV3DYrpaxMetd1Fj7YYl9gcUCIPKYNm8xZPXDMO2ybVdI3oB
90bLlKI5RPRM/X1rnivg1MH6Z1K3aX778SvvbQxrtHvd/gCchW157qPkrFTbXJ2Oq/0rLMDuggml
VfeL3vmLwXOopZ0Vf2uCtBPJZf0Mt6h9rnS1Y5fyl2wHRD66bY38xW7Dr7ZsSJ5JQ0QkqPFmRbhS
ZXwlprLS+RAM2A3vvSJv1TS+LWHmhI1F2p1w9DBBCVFJ6HDHbgm61sTuc64G+2dsa9kb5MVyJSVK
PEUPf5UKPSqHWhs6AiXrHtlwKhNUUOhaxf+APohrbvK1kJF0dkRpmZF9QIKtuTCAnI5uKPwsTbdD
Yx/ieYbJIzUGFdMEIV/NEdhYrc9O3FU+UFtVCSRnI/CNNZbpIZ0bcKn42rDU1gCPDFl5kiDjtFHZ
rigR56G6T4rtJ1Z2QZ57zpL0KXwsKGrgTgPt/creSoHqxjAM2ZOHcvCN+qEQO8/6QRap9bwi7awm
w/bLh2gXnbszxfjLh/HOGDerVWxtpP46DZVgOknZTapQKWi3niPfQC+FRUvL1sueMX6N66dotipz
p4acrEVpE9OesKMnuZHx3Knn2bTpdWqXZOtQ1Tdqz4/419VY/4XGMUOB0NIolyZduvGVSQ0TjGS4
c/Fe1tmrYi3GZYHmBkvIGc0f6m0l09x8vJj11YjfpBaUei+X1ePAlQm+k4XxXRu8aNoHmhZ/yFhH
k1EQx1rzVyPlz5zR+kiiKNASyIoGFC6The0svbUjb4fIor8OT5hupsexb0g42vEylj9Z+B2PwJ0c
YWv5RWQw0WEXKfv4PSjFIitea/jr4HdsR8jXUQRm+BQqZy3s42vG5qaGCvGmz+tPUo/TPu3erDzo
c+NXLxLyScZARy5Glp+PUr7SLsaE4f6YQ6y4fe1k/UtiqI6BP6w5OTlq3Ezrt/1DeYdRNNqQ2Ubz
a3lJnwMxXKvmtMQInlCvWmoBy1+4RtxujRgltoe9nbkQgcDbtZkwl3o0tSX8hAyzJ23tXGJ58oPL
F9kJEq4WFYjM1F1/Jjj7FQrlVXhtOZ3XaZeEB9W6dHrqRJSYbHwb22dIJ6jlqYBI9e0S5A3Rqc1a
riMpuj/KXGswNPGYfY5SfMnoxkV7mKXPYbJ9ivZTIhpfml6FJrBendhN0Nwyk/QnnV6vyJEzjB2V
Nn+KDEvf9u2KBwjtv1eFA7yp8sSfP6qxg4iJBplDW2X9MWESK4r1FCmkEoJTaIBA/ZhCqy4XKzce
KiYlKORtXn2tC44fs3DaVXUU5d6H1d6ecz4HW7DZl2mineI3dg84EB5S+SsGBLBqtzHB5Ht2NSot
T1zA8HUxWDkF6cjXvU1+tbq6RR1DkBBaWFjRhK6AsTeVfgvLQEGKuhGhfZIGceTX+MNUANhZsh3r
xWK+2zXWeJ3lhe2WsUtqTFUhtMsc4lr0jJ8NhihGt4A5aP44/sWNaT2jDGg2Y1wO1yEG0afsz/Ba
Uawsriyz52EDVKVHeUgbZ6zFm4kMhQWPytCvdakFCXsu+5atZBZXpHJrFeQgSjTew2JxYFdElLMa
xu7D0emjrvH9Xdb3bB0lxBtbpZdLLkDQkTbpAzU6zUQg1aawNo2aXkrJyxGIDBUGc5rGuGhKMAuy
xdZj3m7VUULSOoMB0og9DVJ0i8bcXWbNOvbz8jVL4IaaLreupaIerkz7uVHIHLPnZxDXrH1vH5Ny
p0Z/lY09e6JcNRpRUU+ZU9nmVe1glfOLGr6gUs+9LP1sSOqY34eWS7NubqH1pGFgjZ5wkLHgt97m
7F/I8NU27/F0VyhusfXSG++zDqqrvMqAhulDEfSeCshijb/H5bU52xO7A2HcNEdzgWQK9VzZmkms
foVsqxYQp9EKJ1eFoWvTXMmjrz2GuwHiPFwbGyTV3E1tJr76tfEmtWGhOXyZk3GrhaZbZLPyIls/
4SA5XAt6kyRvSKQINDAQZLRabaIInqTvVo7YQEm/uq74jdYYlOy9Xrtdk4ZvEvCCPLwkM5BsbCC4
6fQ828bmrHJ8UPVWslvw+m2oQ5ZuKiwCREdhbHP53xKTzmdp6Iq1f0VinQAvhtWSoZPpTVjLQfpG
HdcrCqYZlOWfVhoQjD2WRLMyHOQ5VjAL/ldN78bAnhCYvBA2910WdEuxNUDxouGrwiV9iF/YxELu
jgpx5HFTHqbXYUIaKuSSaSV1dRAVdYUdMkWy7WmjQdDBpqbHp0lbv2yeoGVzJnnbunem/ByV9mdR
FzTQ4JfGUkhoCx7mDogeg6Jo33qD9g7ALTXGE4bEqeSjG4/6OTBZiELBLCBELLdtmXba9CFTJ1ti
E0vQGxDahYbqRTeQf9epHn4A/FLAml9Drb9Hvll0HEqMdBSzveyKkTEwifQsDWeLPBenY75wl+Yd
X0fULFrkFBMoJ27JA2tdykCdZJgrKv2p4J9Ktnr92O8GGRHIah2IB92wVjwriFpay8n7JEjChRxj
4BnpfYn4xhrlVJtHIMhTOwJ8W8ZViaot8ukimtqPmRzZcqjYH0KthsOz2fPvJewHw/KyBsJExddy
sHSsDeu/KQTIq2b7Y8haqOeYqVtiw7kwBLiMqH2WE2Y8Ts/I2ptdl9vWdrUb4NdYHMsUtI9eSHaj
ym5O2oDSzFJaxMbyPlRphtPOTVOdqS7iLezkkb6UTZROR5se27CFInwyJgMAydTPkmndzKxxlPBc
Le3RoKPXrNjvLMBiy6GMHTKbfgUCLOremwxxyjRvK6FdSNODunuFh1zYsQim6VdtzEOR2p6w+Ibh
v/j7XkB322LaRmOzS/ixlA4N//haKZOvp58U/u1SFYfENrdhFzAcx8NJfw3R7NQ12d6oVrpKcUKw
3dUcHWTY+zi8hy3VkRcFcU2crMc60v0edlvMM1Cs9VpjEVdNxLkYVwOpN+vWUM+y06y/AqVWHw67
pvy0CTHC/uHROU1o48ofe3iXxG0wf9CBxclXJEOkoGMb3ET6mvDpFobNRwXRaInJzRZ3qkeWyFLU
43BuQPyZuGrpPZyutKdVD4ZVc4oRXUimL/fSTa3arR1rfot9vLM8uBhtjnZM6YFmoYBfqu0ovU9N
Fhg42drJQZ3fapaR1JFANCE7VtI9aA5DyVsnHyXAyMehnyjsKYYtwz9bn+KtUMNdppufMcGwY5MH
symIFWfhrWTxpkCQp2YGKjOECYZySOiDBMubYReduvE2TUlQL6z+GfVeY4WApUAPQ8XHHvwgeFLS
CNmJ7MoUG2bkkfX5CrSMMSnS532G2kMHpSviW2t8S8lNNlz2i5Cv3Rf1W63/mfDySoOr63CvypUd
0HT6t8wVu/V1eVeq9FonmNh2Wn9VZvM1XmX8C4rVqe3lf5yd13LcSramX+VE36MHSLjExOm+KG9Y
LHqJukGQFAnvPZ5+Pqh75lC1VayJjtg3WySRQNqVa/1mr8T73EFirsIWTm41smIht8qpHzyf17Sh
IJaME4QW1fN/AkriPN6TO2ZtsXtmdrT2MuDnEaXMQ5Pf+O49lxk/oyi8T7yJNrkqmnBZm+GbSeK0
ux+UR+L9oHBvWpPSVY8AgOp1gK3dmvsGKXnu/7s6Agdudt2tCiR1BGnrDO2m5nIiZRDPhEyvRTEs
RjPZDb4p7jCaAhOr13Amg7pfygYErqZ57N2xts7N4U1I+zUVL3Z8M8pmHpcKABdRAclKHO9amv0L
CPYscpatC4jc7VWyytkUHWVu8qiVZPO5Ai+8sG6YF+lUCZ/UHYhs+nzgrovshp5Syhq4E+eevVHl
SitxJwxAl6bXGM2salHObVYz2viG1PdRQnG5lu6uj/R7I/RXkakvPKeHiLHOw7WmgCwF2t4YC1Gu
0/Bake4dZIg6eOs6+9YbvpveT6i+lPK5hVqmshD+nWbehop+U5FnL+38WunVuWXIVWap1p3dRyCh
fFtfcYlDwCnpVlARfwQdrKsOhbZEhsaL7UaozbYFLppx969wXYkBlWoR1xNZKBTOCqjATcM4mf1q
9MEcQZjs029SvoD8G/W3nGKBDuShXfQKMQwbSv4krfGBO9PW4tRJNWojjqdet5CglPq1H6NrO94P
BZUOL1sEaQy1wgY0NGyiflj70rtWwBoUfXgww3wnPBOOTG+umlyIBfyfZWwWZJ3UXeGSNQhy/6mM
1CX2wHQBvJMAxHBWreqku/Yqd+5RXsnGAVz+GC50aS/irANDVxXaSz46lk9qBYlX5Vtll/PGYUfd
4OBA4norALd1uAFYsNUWsUeS9qh3z2y8jfZNDlvDZdDm0CwJ9u9GH/kWUOt3BNi5d8/8MJxb8Nyy
2jpcmV35kKcW1Zj70Vr12VVNJKEVJA2Met1J9571larI6SnvGSB5vY/mpdGwSuIcYKKTA5UKc2Wh
6bKeB15FB2tpsourDi06krxhuCi5uXvBoqBeU3Tdzs6tO1yr8kVlZrdVdT/4a11fGIG+z8kQa/pj
XWSE0B4XgWUWu/qsKKCkZSuVqqsu+3k8qS9xW9HTY9g3EMe/QWnbOmq69rRIrEdtfOutu47YLB9v
HOVn0n+jHM4VfWKEYoqDMK8px7mbhSvKtfFggtuUuwLkg6w2qq+9tlUOyDjZ9SRiRLqT7U9PH4Gf
B2+2iMmFK5x9DrpgT3UWHHpEwHFyk6/+yGXN1ce9QQV/JJZo+iN8F7Iow3LgIB+OCgu7VU2oCNos
aPrvUIZq52egf2jWZqyqm8Q8UsmkTDzAN1aKa79MFzqM/NAsD/F4UxrxGrPUZUntSE9uy/TZDp+G
knMQrrncxx1Y9hK4uH5dok0VlZIk5VSvWGU21KlgEU8oROqzJkErKLRqtA+l8qEjmRvDG7ZKaDAT
SKkJcrj5cgmDyEeXrqo3+AzNk8BfUuIdsBoUMG5XgJ+FJede2y6y8dqwUn6ZipxLQSTgbFUKUosA
UaEkpvFmyK8ScSWIb9R1Pe7QjCWxPxvRQbJ7CK3j01T48pZZvoWhG5CVNLckjAxjXbfHopknpLm8
e8NbFilBNuhs472YTKVIjMjoUQHdAU4CpJJ/BZh8Fumvkvsz1QTwVUpL4bWEoatcNz5QFHxjI8B4
DpdyoTNGVAeCIxVNxeR4BVlRuMk8qNJVN3RXeUVx4xA0+2p4HoxFaJlzEe3r8LbqDxaAUREcc1Vh
avrRc54YW1tKeu/NyW9KJd1ZNlXe0gGVCTVSeSXs2HItJ90HUZs80rKK/cVYy13mOPjpQdziipvV
1LV780k1PswkBddl7QJvfAyLF0drEngrUB2KTlvATl0Mogb+EK2VEICs3HvTFzWvXNMZefBSZKeh
/jWGu0zr/FFtm6uAckxjIxxd7pXWgyamLP3Se/DCaVYEt6YT7Ap6WrjaiqrLXC+bba0fpDqYKKIS
woZehU1etFHr6hqyMcHdg/Sy7xA1AABQEFjhX7YMxdaNEEpuTUAlw5guhvbVNHXSRQ3pAS9fo4tF
PrXk5t81KJXbc+EMW00dhkXRGUhypldZGKPM4hOFpW1NdsVqvX7lyhqTsoJrb9E36zEjARGVsDvJ
PDV99RiUGau98lSs4Uw0VoxaiBtP0azHSbdPXVjc7xdeazZbRyNx4DnkEgwH3KbsgYlCgYKSogzf
ivEItDPSvkdlNh8rlArAwxfUnp9tjvbeuy8oApkQJ5xy5Ybli1HflBZkiQE+WNcn72kF2XmoXGLU
BmS/VjzZePWWSUP41dVvvi6uykLbyUkLIk9ucrSLrEwGm6y9LUkcU1MbtWjmkQSTFI5tjWMRykxv
mqvC+om5ETpHYb91u3cPirLjc4Hz3VunJUxK5ZAf0xKQGvz6lpsnxq0m3L5OO7rT7TGnFKKrz7Fm
fkf6SMmabRKHz7oHHzdNhjsbL4F7sqYbQs/aIOfV3nQxwCcNVsOyYq2VzZ1ErgfYfuC/DfVWBMpS
FUtpN1uqK+scoac8Tu599LKIm0agamgLEqLjzAC6bzB+eNExSRYe8GxQocEAumG4CVA1nxFnox8A
9NdX7JtkHOd6587DaulX1Zuo8zVradFW/r7h5qRHytyk+mjHlK4Ldy3IDPn9vTEQmFn3kqzronKH
cW4nMSE26lhK0n4k04QLVtiWrXXrCsBO4d53Bm6GsljnU3hB1q3If0D5bbqVDGCz4U9lkSPnW6Ee
FGIFiEhmVKnRM8rsowqGL+R+oUWIOVvwj92y7wkloLzBX/SDeDGmKef4WF3bnTJxIm/J7mThQ1Gs
IN7Cxb8JKIYO3N4ewYuiH6Dy1b0n4I2RZFh5yYNslu5wp6HJomxZllBac2dVKj+6GmBNuGrMeV/+
APftYYyr3lXuzu8eBm3bupvIUxZ9cOOGVzHYU2fRi/u4WA3dzzRZOulLQFXe+hGYFKeeaqqowbPP
XtE9qfHSxoSqOwgSnEqKPE3KfXasuN8nN31CxlxqE8gzuPJsAptjxKbhtLeWuUj7a9E+pca9bK2j
4pk/cs7OWF4TAy/U9prSZKU2j4W/a5xvOsFyTh48bt1sWTmWe5RNNxcVgxbA8WgEJDAuKwXWJF1j
H50CscMKlH0W28Zen0i1RSGR/KQsPi/ROE+0iki0unZMoD1jyBY1JuQYE/1Yl6Cx9GzYNIqkEpVV
O9fO2BaaQaxbAFjzAtqVlnwr1Lc4HNYFXJIhx962HEcEcNqAXzL3g+5utbDclnmxiRXYUrGy1iAB
SBRhkit/8oPpl/7405dz6YZHNasdUszWLtdUbh4a6GmymluHon9FWi/vnv0IB/hUEMBY1Da0NfK3
921GFA8ceF+aBEQDdLwi+YHu3JWvconO4ASH/m1rp2y/w1qikdMn69o66uIo9K0kJUQFUrWvYq7q
1XCQpjYzi6LcGbbvLkLf/E5tAsERytylj4QUhUWfEW81480TchPC8YpGKtoRCHyqHH6rs8T1mSXg
ZCGQpYaviQT16lOaGYSxJn2bGwS1ctyVenRI9Oo+MID8KvGj4gV7F2yGqXjXZhXoM5lDQqvDjSP9
jRghRKCw1mfDAqmNlgJgeov2z0wvn/IQPkO3zJQrt0EyekjMeT7RjyKqxLcNU7Vlc9UnprIVsdEV
hQW629J1vrO+I7tNaT6budwWfdFDFgiqZNYU6nelcJ+VkLIwlSnLQu3AN39aHNZlvNQA5jvVtg9W
VkC44g8fXhjuUwcEO0QFIigzI0k3TMjOdN04zdIGxuZr6dK1bn0vONRgc0yVLMUUn8cwcFPL2Wkl
ok4PwkZGzgYLFJHYpbJWF4sQTjzm3ybswkp58kS5cKgM1LEPYOPW442AdYdmsRhHarvp8LNwgIEo
lGQQfWkHCFEyubLJGpYATJsASBGowJlOPTCJ02VlFHdulh6t2L/BN3nbJ/Imbw5hh6hS07wDpAmV
jVSOXmQukNz4rrn+3k0sdR75kBOI8ilDOjNyWIfIBeMU9gCKv5aj0iYpuD+JUZ2oHUdeOia200G3
manz1/EbhOfZJJl4283gDF6QTDwjR22dyN3lUdiaqjBB8BkrX3nI67vafbrwAZNe258+4ETjrjB8
dYh1oe1VtcsngKgoD4PwQ6CIJtUhbciL5ybqoMaapUlE71NzfW88SVnJGH3QBxfe44zA7akNb1SL
tGwd0Dljfz3J58bw2SkBrsYF+C54SmJZxHOMxql5usohJN+gXmjaPtcFJ1J2Za1bo2VzMvQGwrpo
d1meq0LI65fk8kBL30fYc1K7gV6bNPG+1bedtrWal75G6KBiginFunbgKsIGCervRSyWoeL85BSr
/A3rl8RcSm9as4Lcg1HdCnOYi4FIzeGjijt/+JayDVcveqFtAvAfqgPJPPSsF7975AyF/AQlcy5h
mLl5j/VEswlNZRcbFfB6lN/HhogW4jwTW4eLn8ws7wFHErtE4axgZb+oLbTKdFM05UaL6l3qK2CR
DExaiQp/xtwPRLET/Fsfw7zTqeJ+PaRn3DJ1UzDlPjlPdH5StZ5f6Hu/qxSQ4HHt6ihapspzkKkw
ygMyDz87AVrEaG2umZZQybWayPAYdQzB0Db6tzKKp+R9nG8tVB/R6EmrdF93wHKLSJS3vU3EIjK3
eugcK6QC32nk8ByAWVCRAgqC8Qi/tJGVe2HB63+2BNFP/ZHbPIqzJFVH3CX9q+Mi2bk32TqYvS6e
qk1Uz9Q1eBl19k2ZwxcEADzbdbP7ZiFnZNzn3vrDm79BrDqoALyXl7r5zNIxTyTyfamISrE9/coT
7QbhLRXgilJ8Rzf/e2mLWe7o5Fy9JfnIqbIHVBcobBB20K50LhtoUlKSiWtCzl1DDa4lnt4UqPi/
htW3gAtHgkyreVP4N44Wb2zg642HlPxA6axDlVU1xTXY3ZvuTc0fY3Pff5jD1ICNCtm4SdK7UH9S
kH7Ml0B0vKPqI8U1YR6uRSdhbX1rAR2m1g4Sr9EswXDe4j+9tO9JtY/+42CuVDQ/IjRQDwpRWrOw
iWspq7NOdt5zrQFzB+ME43I5GhDJV2lHHn+N6uLdxBEl+fzR2QB44FPOsatRD/obunr5Tde86Bw2
HMjM+CTax1SxxvxIIbnPES9QdqBMS9nPOpTZ2pmLwFVKUodUWfdkf6MmbepXOmczQXDTbqjHwOKr
uq2FGFITXU/SY4n+0KMQDDZO/KxyVjYXexeMBGZqIyCQ7tU0AFn7zSpIxmt4lxybvi9mqmqxer2b
uPQgOhlPsTBugvDgZQB9nGMCphKVhZC8V7Wsh20lDMCp91JcN+47Dj11f9T7YmkWr2O6hydF+f2p
hFhm4VaSs+ugDgXVRyM9J+4j9gmtuC+NoEFOXN6LvL0pm/RVRPbC4SKnEcckKRdXxPcQvBj2kenM
uR4F5bJH/oAbNGHpTIavwsUfvc9XPoVjnK9zb5O4L5V6nXI7IBeRGxJBXvS8BBItYLU2UcxWql9z
MI+UHHTwxClvFXVrILNgDccQcZacyFfH+U3/NsBwgIYWVo/lsGvSvQA2UQLgBhhYhHDZg5BDwWw+
JEp0rgqH0+jmpviwRlIcuP9BzLD7m8Y4JMkt0jaat3UsdH+CJfFvh797Bbkugu7nPVci+C59/ylK
N6k6d/LHqL7NU7HQWu9OIZhN2hYeN/5mqZz7DXSZSvfXfRbNQHTn4DqbJLv/ej3rZ0T/zZPjqNFE
GKroqx2sxkJzyCauzFYZ0lGAwedYHJNkJBWl5j8UEDymzA5DgFLBcPT0YMo5UZuqgve0Se7zeFgb
wK4SCvw+jloSXyQP7ExZNpuuJCUF26YrcxIQCFTZAV7P1gUL3j+rSgt5EhXVSpl6dhCwz30YS+Xa
gqSRHwCEX3AVmOKev8YsQp7EQwbIN08jZc2XCxAZr3F1KRr6cziHVMzvR5brVJkVV1l8MMUsu+bS
wd0PFYKGUP5jeDC4bJgL95t3wfnpXDedHJBKhrJgMPAdEdeap/JBuaM6NGmmZv9hAydTqZdllxpo
bhxAH41g9a6tZ/EAJn58MS9oJJ8JgPFO/L3HokLRpB7ShPfSv6Vv0YfxUd0qd9xoam0t3+qDdqml
qVf+MOqnwuiJFtpCB2l+6D5wZ+Oco5QIfvlOGEiDz8ud/95cEAw+E2+bk6jvp8ClQdU1xhFKXLkR
Se5A4RBl3wYZlCEW+PUq/zVX//o1ujnFF5/aSNUpSImV/ooyEWwlhABLBOKAxiJXa3rhTIJYTbx4
BdrlkILhyKMrJXhzUUdX3BE4Wb9I2usRpLLyHhXkwYNo61UUn0plJdOdH7HLamSnczDwFVnHpF2Y
ibPQAe8GE9ugSNcuJUjugej8RZW88+M3Tbv3w3ZB3m7OmVpqhwq5Mr0iWRsFz016nQEhR8/DiTky
tB8lPp1Nv3KUp9x/0yL1thwpPYbJovXBCGqoQTshJQOlwUvvqTBuWxy/6+QawEefY8TQ/8gDpNPx
ZGgo3wzOTnHAGhFxX3XpWz8+ipKykZ9clz0kGm6iVGpDimZBnNvzr4fglyj5n4Zgiqc+DQFncSud
IYcQgJYXJEd0f5X2JajIkoB1b6FBWOBFfK77Y6zdKsaRKbgu0B0GRdX55QyIZK/DW4/ImMfuoSvs
D8WAHZPUE5XvJWfuqCQlyQK1mHX4t9BWkNfZ+9BhYOZFDfB3q5zDAihs7sLEIdFWqyqK/YdO2dXx
QZG7Ntk5lgY47yEGrxEDrYyr23zYDGF101JOiB0KvXlTr2PKfjPT92/NwHnLXHOeyZ+Vu3cBi6qQ
w5L6noriMq/726jvXnW33Rj9MNdRX+ljxOaFd22MP/p0q9cHexwvBMvamZuVeXIOqDUpF9OqKCLV
a19BwhDW9XfF8B4ND6rSzk1QFEbuoL1w4/jzfqqbJ+cCIUc3AJ5R97WXW/d2GVVHKpEQRpIsc9DZ
T1NEYmJ7AbwuQiBP2ubN11PpnAS7eXJuqMqosjUN+l6pSqq4o5uuosG6VxoCwxRUYGr3HlTJo6nW
5EDfk0JdtkoFnrcjbdKQ5c5InjpqIC9tL+eCiJNtuTccVxWRk6Ew1VELA7gzV1/cF2StQ2oNaK1I
HYqh3Jg62akF2MscQPi7eZ/fBu1L96hwF6Bo+NpdM3qoAq3HvQImihUPgJ2IAm8T1HherRJtj40d
vpAURcVWzJxv9UcUX4Fi53PfYxzgyd5won0r8QohFHgjdlSAdQwz6x3cklIto12FUgEUakzv1kDV
6xQltlnxA+Z0qc6SG8QwpbGMqlvUUEbfA4i4J2efXjAs+KXH/oc9wJim0qc9QAxakY2oR12hCr/S
N9GOOsgV0M2Zj121MnuQeI0Zc2uHaevcXzmgLmcKZmf5ysL3yeJeFy3cGZHlhkTe9FeLZA7LcoEe
y9wgFfSiL2HRreM5dMYjvInreE2we4W8MmjcNdXHbbxuNs3eX8oV3K0L6+5cCGmcHGCW9NzSyvgq
bJvncPzXYq3ewn1FYBp78W6BTtPS2tLNs35mLBBHnb8/P3qLaEUcsodWXlw4SLUzt2Xj5JQLxibq
2b4FDnGUORfQVeZTF1kz4LlzlARmwcp/vLAG/xwf6MbJdl6SAYiiqS33oNynW3wQboY3FL3n6fI/
TMQZJ/uZU4M8KcVgX7kOqPQiupYC+F/aR+LCyJ25yhsnO1ittoXso86+0pSJa9lgrVOEGYLsysqJ
i4seM2d2B+Nku0p1p0TffSSJQXk175qFMTxy/IBzsFedhU1CtZeE1c6laOfMxmxMQ/ZplTVZ1xZu
DMq+bdCsRwpTKXYJmV5U7FBr6Ra5wOIkvTARpsH405I+CXp1SrlGHFOiIze0HtUXHWK5danrpoH4
08NP9lXPsPIhMnTceTz7ti3gAKLG+PUEPpda0k/2IttOZGb5DSnQMkMiKSop4Ue+Y9VzCBvoavfW
aC5VG35uDpznqPWUlgMTVSvcAvxlYvoEjxjIoqqtI1LQFDWZi8zxZv2oNgCSBSokA+hLzHHQYleV
YG9VQt3G0lf3DRIVi76GL9NCHUfdKpXPhkAUEmtfF1RbMDr2lUw0BEVdF82tWHV+NqjazuO8hysQ
GxlCCWjffd0T5+IG9WTbSK3ONRtDSw7DbQgaEiOA9yRfCaoIE6x/DvSKyvXXbZ2ZLerJrmG7ft6k
Ck1loa9tZVquwO7qi36Csn7dwpk1rZ9sxhSPyxF4JjYZFQpCSJOzI84RYZgJ88IpduYSpv+aUZ/W
V1CaFrwkmvD1KFiXAAwRM/fNZWuD1zM1W112vV0dRJu7x8Avm12cQMxDlzaEEZaPi5Bt+sLV/0x/
6if96Q8J1Xrb6pmFBWFqsJPgwIaguDBc5zpzavbTlyqWboVq7w1XSnHABEL0K+kgeHPJXeTPq1s/
2X6r1jWyXsfPIIhLEu1I2FaHVqjL/2winOy6ah0kcQGU98qSCN8YqvOjQtVVVN1r3IYfX7dxzlvv
l+vWpw6CIeuPYlRpZCDub0KA7knW7sLEIEHk76UzHkd9sGcItS+EAYbm63bP7Iv6yaZbIIhTFK7o
Iew9NslzFl7IYEyL5A/77a8I59PnSJuCcVnwXE/bRemk/AeQXIMY6i+tcfEfvbs42XetoG6KNJve
XaGcLldBlF5Y+md6RZws/RL5DLtMePIk7VZH9516wQDrzDIQJxtkg+Vp4ioaD44XqCIP2gIwNEJ/
X3fImTX8q6DzqdPLqvM8RfB00/ZnOHS4Ai379dfPPjOg4mQBgyPqvXB6cwdaqgq5aSLSp3fSmIPz
/LqJc51zsor9xPXGNgZ9Ywi46TqVbgt1iDcu2l8//0w0I07WcZB2o4dKb3awQLN76ujONNsWW6NF
ARD7PslEZe91YgAAmUCq9OtWp6H9w0oQ4vedz4/Bho1Gmh2aoHnNIt0kT68n6yhGASKLGmgZyP5+
3dS5TUScrGaraTLIQWN4gCoUXauPYwJ7eq7c9o/67FIS99wonURSeRDIHKPU8FDrGVeOtAiQuS3k
a2gDV80h+F8yCT4z437ZV32azXEfOJruVijFgruHChQHT3a/VwZ4c9X31s8vJB/OrPVfjpmfmikS
JTYMIKmHVpXBY8HA710nczdfD8mZJfnrgvXp6b4Xeo6Xl+HB8FZt8BC2RzW/sCLPPXoaoE+Ppthd
K64RhwcFGdHE7pH0XRblhRP1zFrRTpZ7ZxOfai29kjwh5J5C+kKMTUP1cD6iJXtpnz3XysmKN/Ww
BUE69T1Ft3Zd/qQiE2Io4c56dEDevx6Cc6viV/T1qaMGqdXtENNKiAxXuQhbXBsQeJhB1muUnQu7
obiwg537npO1HgV1hHMyLYE9BrxPHhWCr6yWyNKXuEhc+KBzA3+yyh2Mcd0oQ3pycL618XMcVyh0
vH3dWeeefbK668R03D5IEtQVbloIuUh3+3VwoXvOrGh16rZPAwFHrNIFyPeDcUBHvoEDRwL8Ri2W
RnZhBzyzmNWp5U8tGHXTtm1KC039hFQaFMILr36mX9Tp3z89eEhzmfudAqti7BH/fasgldYXdqAz
s0Y9WQWpUnYhkJzoEIoFIhkqshXozU1chkWBCN8lD+BzfXNy/BlxPqTSHqNDhqibIo56vP16zpw5
EdSTWQ/2zCitoIkgIiZMFxKPtkFRAISpmYqnr9s4d1VSTya9rpHBkWEQHTovRGvcStvhqClpAziY
7UjzyU6O3qTz7GThEqhet3TGVN8QsbxGtVQ2mtd2F/bGcx15skYc0/Wb1MrjQ9UfFeMKE6QLk+zM
/Rly9e+zrPKHWBZxEh9ydCYc6gZQB2DXz5o393sFyRbnskvwkz9/hHBOVko+ao0vkyI+hKDSC/up
ri7sIH+eDcI5DXG1dBx9y4kOclTWBhoyJbnyABcA+9KZ+ueISjgnB18TG6WSp7TQKFgK1Iiz3LjK
R10ix6qHi6/n27mvOF3vXgAkyaQSHsLPboz7yAXAAPYiGy/5tp8bgOnfP+0okZUNltb7lItE8hRX
NRBj5fnrlz/XQScr3Q91xSnHKD6Mb+2D9pp/uN/hy3797HOvfbLYa71uY0jg8aEeLBOROPGtNJQL
OYhz732yxms0ZP4FP2iAH+AZ+WSt/NuvX/vco0/WbK+CUyxCj5WF5wVlSxCRwkDKZgwtPOGQR3Zj
5z/rIXmyiO08sRqvpoeg5+Do1aAo8fU3/Pn4FPJkyaYFZm3I5DFjauA9+3Sl3jjpPn+5dA6de/7U
d59mpNNUZio95jymn9oDNfrJhbuEkjyj3Pn1J2hnpo88WbttngW+OiFMGnOWXFcv+Y1yx4Gh/9Dn
3rPczN0lGOKv2zrT1KlFeqiolipdNTooKSA1e+noyoUnn/sK+6Sn/M4VQzwdpb6CAk7m4dRWmdzq
UJYDBVmpcLcDvCnShMRvB3duodR2vpRW1VzXVWass7jOdmyU7vLrTz0zcvZJrxpWldV6rkWHAh9Z
8GnfvUdzAo/N4Bl83cKZIFr8KsZ/mhyV2sFcx8zwkL7B9QZtGMtZ/E282bfud64EX7dybsimf//U
iFNktoqlQnywfdKsZLGzsrzwAecefbon5moH5p33V0myJzaWpqF74a3/HBsKW/z+1mqiDyX8H9bN
yDRLFZj9epv3KEV2xeLrjjnXxMnOmKk28hBjGx1a1LzgySPpYZHRv3QPO/f4k90xadIBP13ijiSh
PLYfgnXnX0i6nNl4Tw21E1WvsZTk0d0tkt0Y6pSL/iW5/7pbzgVMp4bafRGYiuyA2uDZ2D+0N2Be
JjfoY/2jOrY/qtcLzUz98NccjrBO1ntcBMhfRHwE/m54xwyTd8QMGTNtHVAMw7RZvzBLzyxk62Qh
94HruAG41QPYAzS4zBqxwXXnzoK3/NIBfm4lW9Mk+LTIJvNqA7U7ogMfe1sMV2D8sNUv7XIF3BqN
f3mpfHhmzZ3yH4omqbBdptuKGoUpZdOw6X89ImcmrHWymkNV60e3IOHfKki5YausPGcIZX398HOv
LX7vIL1TmtGBAX1V5xhLcAK62t2vJ/+vt/5/e+/Zzb+mTPXP/+b/3zJk1QLPr0/+958PWcJ//z39
zf/7nd//4p+H4K3MquyjPv2t3/6IB/+74cVL/fLb/8CeDerhtnkvh7v3qonrXw3witNv/v/+8L/e
fz3lYcjf//G3t6xJoafdvXtBlv7t3z/a/vzH3+Ajf+rd6fn//uH1S8LfPWBwBsM0qOqXv/7Z+0tV
/+NvlvV3SzqWkJaqqbYhpoRf9z79xBR/N0zV1mxHWPBldIftL83K2v/H3wzxd9txLMvWTak70pje
osqa6Ue6+XdNOKp0dNM0LEBBf/u/X//bAP3PgP0X4NqbLEjripf5beXzdN2WuuHomoEsGXnHacF+
WjSt6+lpbKJ3IfKyWnUGCpW+5miT9Ly57gq/uVAg+H3u/as9aap8maWhb3G6sQmrclIHldNlEhXk
kDAYGxdS8dxLgIWTXeDfDUlNOqqO+KR9mtgQYSEzRQpJabhHpCksmipeF0aAoZ2H0iI5MwVUt4Xq
YYY8keVquzhy9BzyATW3Cwvu99XMuxiaRTmb7jWkSVefRM6GEUhhmFhtYl8cbWSheQ9WKPGZHEY2
9k/T798D/HlAf99hf7UlGUgbYq0NOeo0OuyRuygQO3OWTd8rbOeFelObCOLWrZN80+rS36f+GNwo
or10MT5JYfyraWasyhfqqHadolFC1Y9MzWodNNO07gr2qH/LGVkerC7jLEEzl4KQ1Czk3t22Ovr0
8zqGwvlQ9SYwTTW3XHTis+Tx6w7Rpm3tfw63f7+WVCFM6bqmil/B7qcpruVp2CqG6SzNrMhXMvLt
TaoPsEcHgQQJEi/wjjA10kvEMhTUvdFKUNI9ZlnWYjBcvJS+fp+/rDhDkyghGPSTdJgLJ1t8ihds
Z9YTf38cCGPDqLDAwIYleN4u6bpt5nljfKHNv6y6qU3WOsZbLHj1L/j3JBksMeJQlfUYDccxgAIr
Rcnq6y/7y9SzpK7a01an2sJmDv6+lyAmXEklwInb9vNSv260tvaRM4uaFBqskrz1ShI521akdr7J
ogQjza/bt37lkT4PNZuKg2ID088xdFs/ze6HCrzxEhvRVd6rlo6/XoR290y3hSrwa6ialxbA+I9+
BOlQ4ObxaESqVl45g1NgIFHl2QuQyfg99iaGTewnJuZGatCMKxy5NPSbggrJIdfSibKTQPHFMRVW
fOxCNDBQ9jSGh9hL1OJxkLV1K5C9x8XT8MSHkTp9fVSqpFEhxQLneAzhrucY6fUFSWKZNoOJVsRQ
csWx6xiakuJHVYkYh5BQmouWFJlRaiKfI8ftXAWkI+ul0kTo0FnmiGCXqDGPCKMgoIsHVPkLy8Qu
KRWq3q0zUfmorSlZgep4VZiWdSxImT7pmR0g89dPTN2+SgrnNUFDES1cPG4w75yXuWIDT/VTDPEy
NepAFlUIJC5yTaAjCX9PMz64hBrDfVsiO7EZ1SqubvxCGz+SIRcZ2h6J/1aoXq+sdN80VDzCYkqr
sgvAV+NkV2szViUlnm6oxY/OsIk+U9cffwSirhSYSQ1+XGwkoMvLLq+fI8NxanaNhCtU36vhczcq
vbHIDHVS8xW2DnRLmwjLAuVHiekZ19VZlxdejaUXm+EsKfTA2auBXtbYozghoD/FQcglHAUyP6Oi
VsaiQmY1WVtuayib3BQKquGiGQ613Rm4/1VYu+d+Dp8N2osJUdzN401s6xZRIApUILCrGoV3XS8w
jsQIACn9IatIE7qZ1X6UmeMjG8C2aO3+D3Vn0uS4kqXXX4QSJnfAt5zJmKeMyNjAcoiEYwYcjvHX
6zCr26SukmTWSy3qLd7LrAiSoA/3fvcctxLNHJGMKQEVRYUJvvsBeiNetZz0oxZug5S0NBWeIi/J
yajpUbs/V2UUl9TJNPXL0maJdyOi3lN3TeSrLDry8cw5CEDGY98H3r35mApbMr/pTn0ML7VhbcAj
n3VUV9YJ+4AH6o1FiD5OEIp2T7FuDFklKzttuznhqbOh5UIQ5xGTRo2Y6CcNRZggU3Sy4lKUM5Qc
2JlX5gC7PS4MRzGPMvcjIY8o9lte+LoooIeKEaJ907dWH1dRSkKffYnxtJ8DVL+gtWGkmDDPXr3o
Ohu1LM20G1Qoil0nghT0aKYk+NxY5sekmzHRgN+2jPoxqmAwDc1FufNs2d0D6qKRl9V6OLOUOryW
UHXAULoytGCe1vJHFvRyOWKVNvlhncGsMVagiZ/5Xo5SWsKE3EjXLl85//hRJAHzthwRPP+Dx1Xa
20XXtXdjkR825OUV0op1itYSq2nZj59ZUPs84GM0pT/nOsWoLvI5waDtgQo7jmjjv6vIK8o9p6DZ
Oap51TlloVbiVAxbYAFp2mB5WIPJnYkeQxu5rmOYHpi3TlCGBcG6c6uJptscpbN/YhYVcJ8okUQW
UY3WOB9sK6HfX/HSdRchKeoZoCDwOzApvS8T3tltXQBrgtQB8FyOMZaDrpxQY4HXQJVVZm78saZZ
dl/6A9MVbZshxinhFo078LMJAwOAGX+XSeifp4zeDttX6N02qzafOi+C4FiuMdIXEVjnj9OMKcO/
ZsHP0qW5spveMSkArtRjjnLKg/G2LDgfMF4Sde5p7ZDK7rIqFTKnLZ4KRryXDB7Zlg8NGqUvuuKl
lqnzo69k/ADoFRmKs3ojooam8UGLZyq3O9OE2bfYWxGGJ358XciSom1eSvBQhIl1kgAZW2MLndDz
8gV3R2mZaYBq/boijBC3/hpclRLWGZMdHBcmedqsZUYwSNq2PPRkF+djXI9quB1DEc9HB7PvsFEF
rIR9X5flez2W/rKrFjNy80in6FgugfPFsqzApCepQ+BR+8FvVXA83nJUpvDhZRZTaeoGI8pS1QGI
q8Og3rMMe/Ymq6F0nsy8QsQnb9EH5zWqdHNhaMAI+l0+y80mWnVYHCdHmIjZ1BpVij/4jo/dqa1X
BB9NoG+DFhc3lJu6fV4DRpavvIToyUjF+EsNZmu4lX0n79p4imEohAnRcsM/XkBKDPiAQNNbCJ11
/scRLeO50AxRo0StiG+43Zv4zs3CaHXgU3XGA5owlra9mTFdo4rL5hHaTAvJr7ItQcZ+XACxuisZ
/qEcoGJlrH7EvssEUmYeQ5UcpzYLcMQwB7nJZc1LLJJcnevVhZJiSUfdNpw3gCj0TeZixtX98hBF
beveLEknsnfrlKa57UJSEPfNWmjYhKVyzG4iBrPCDkBQX/sPzDtNVy066yTDL5lXFbjhg0lh8jI2
H9GoBBq+nK1CA2IimRkO591M8yhmltUO3gc7hR0xIahI3lDTawmmlG5p54uZMj18MIMuGLEvxsBS
UZn9+FgUXnUGPGqQs0ydXX4tUR/VD55MmUGwrTOg7Im6ZmIqcqhdYGhemw0PbV66yW7isX03Lfve
tpuCGup/lJU4c+Z8ejFmTZc3q0U9341FlziPtZ/1jxEUJ6ZTO49ZzKZyxJ1jkhJhMJVqbMm6ytIX
5TgpMOi16m5NIzF0+7NhYGgd2zK/MBSU9r8Sf+rwK5ez7j9MywAJrMawnh5lF/aPSYTu/vvgZcl7
Fjplfiohxfa7hB6mYG5LMjgbaL7y7w04DEA1hZtmhxhcHEfDTD5bb+Z9ngcAyAe38FIoYbj/Hhaj
sK70a5uyfLUqpbfRWSjMnlnKD90muGOE17OmJEkCfVGgxQAFzpmIoWUZJ5ijV5d8bjMqSGZL1Kpf
YZaPb3Mx1nLfOyp+5Jvv/4S1ohEYOb3GyCyX34wdr0+qzVFVOUlgXvJOk9tYs7W7zxMZtTfpnM/l
Vzg26bNVck0xf5SMn0/DVZ7gjmxI9Oa18xNkBWe+oYhKTiG8cu/7VFtJ8DurrHnphXbvchkz8mSd
kJ6HZ3xjAXRZSHnaLzGMlkGRcKBwdfWUuSMwhVHklPtH3X8buwW9ly1jDHZRUAhU46ESjMfErunO
YmFv349LBLUirxQAS5OxFhBxNwSyiUHg/ohSF5Mufhon3o0sdRNaU5YZTOOIg3HdJFl5KnKYxbuU
SgSuO5/8BGt9oL+VRc2nS4hpenWGAF0ac2rFHy9OPURGSwVAYYzXj3yQ0IgFWx7YAasJnfEJ8Qul
bu6+ySwyP5pmCWABWN/7APeMIjjSq/7JVa21d+nK6WzE4jRF5kmJBh7VWCcFgrdulvad56GPfxch
Uczvrtv5w5mzI6iOvUnGlINqDtUp31V9mIuznBM1IRKIlFhOWSl084OjUXNf5zT7GFkMYFdWYRmo
F3hyUt8E2C082AOLchm2ruokOa4xMVwWtNIXhmw752zFHlmn7pfw27iEHBUlvNW2dH1kpeTd9TBO
n85aZIzTT8Pw5mTdVN0rjqsAW30DJb8K0O3pZQYrbJyleMOVOgdgIgIcKMESlvFWcH5t9pISht5H
XikZmVssuhTXg68lE+DtBwFXuOOPVy3zk044w3VuTfLlCtqBSDZ7dbvwBiqYf7M7bIyIQAy5dVKd
FlHkxRGoDVy7oaoC9D6ZiHarCYPP1PTOdzab0ILXTEo4UZpryLZos/EzCvORsS1xRUjHfaaW61Q+
JK4qndlNgrDWgAPKyNhDJJde7+omB4HYxbjc0s4hXJk2V1Sygg/xVFsSXselzPsQeuwyYvxJSnbl
AhWnBxBA2XTXul30y+U5gSzc8i0HFWvpqfmqnNmg0jWSG5/d7LfIGnUbJpFKtrURAVKxZh04V7aZ
D9yp7aMnGPdFe1qUjSHGRZ59V3WbxQerFixvSZAZuQ0qnqZmysZ1nw6N92Wbmt5+U7sYVxos5vnJ
B9m/kN20q3uxjhN+p9oXhKeE7/G9tjr6I/ycVwB8d4ENmCvvcRDtldZWZDwfa9jK2yFuiysvNc31
eSHp8cfrr1a8HuEvPzbtVHYMwtl/tyqaJzw2zjABtBj7cpd5DMWeUPJUENNVMHCBn7xJ3mVWQ12v
bDzz3hdh7wOJcXumQGNWhnE/hl3LdcmuI/aUSV9lbS5zGLPywVGuhEND1pXIQcnBzz16kedkBx9a
qLPPuBO7mxQ98jtVEB3vnVlwfy2blIepM9kY7hJK0z+C3LvCvFdADUdbD+P3MS9Q/NbTuP6s53xU
O55ScKvLkkOY6Hp/ja/kNR0cF+tS/AtMPfQnv/a78nclZFr/cst4Ls9SGFecNDwg56Rz6eMkTjlY
H2oBlvuBpUmOW8G/gKBqi/E/pi/+W4Xs/2uV+r9Uth/ar/rFmq8ve/ej/f+hnn2defsf/1kx/rd6
9tv686v492r29S/9s5odBf+ghBbJiIKle60/UwX6j2q2+IfC4SRcikxuoNwrMuk/q9niH4J/QU2I
erXreRH/6T+r2dE/vNgTKpbQwwKX+tF/p5x9LTH9rwKQVHHEWcvlR10L29T0/qW4Znu8ADrAdVUl
GZcTx3bH2emmYxotxb7uff+Ve+/w+L+9Q/+Hkuu1fPtff6jkRVPG58DvhZDS/2vdi+SIivIwAksz
VAwBdGCjAItZyWrReAUi3RJSzV0R+CmnilL3ONp0OXv/rerb9aVL4QeSAp8X+qiV/vW3mOapa0o3
P3GsO2ew1BKfibZ09a/a3+qz8tdXhSX3//3SPX7Ov716MAcRvUM3dj3h/WuhPTOLsziib44OLpm3
QfS3C+aT5XlkRB7gThLMT9IOXLsSacTvrGkps3Sg3LeRh6tpU+Tz8svYeQo/sRj57xyukd9l+RrI
t1nXOcF1EFDtzpOiNictcr98EYUc/FsOjkhoOminQVvV96MyQ3ZkJ+ce6wzykcLwfdcXaGgTz539
XeOLZrpJssJunWUI3muQJVuBpoT6f0mRi8+uy891pYJym89TjCclZdG+7mLXjcC1Kdie0i/esPbV
XwVtUygMTogjW55XjC74CKb0S0k3geAZYEGdoL8xvKaO/lo8tmp4VJN+LxaL96y0zhNukOSqjbYv
FAO780J974H2ABhAWbt/SqeCQjDWLyAz5Esals4paa/sWde7ipD4IXmU+4QR6+IYdcvfm+mD7FYg
ZRortteZn9ynP5wyIKlRSf+o2sDlxJdyPl2uXkMu6Fz8bYnLzwHwN/oVDBkJqkEEpfxpl/iSVpAs
O+BcW7l69VcbS/ErHtsWzOs8us9jGr5XUW722H5vZtEO+WFypJL7rJtZ72sOxKeh5JpyNwx18xBG
KKqXauyOXucsX2vX2v7MiGw4gx0aPcSsqk3Lx2F2+gJVrPUf4AKKP00pwGDKsisQyMlwepgCK9AU
6MXyoSwy/Jj1AjdKx0MeXVQ0TNGDphSntrYosCS3Tc1ObWaPaVJ8BFX37GfrZF4EH9R8Kosx/Tko
px/vui7q2d1r5V8kVU3GpRUg3L3lixYjLFkI/K3zBI2J7Gd058wIH7aCZupwk6IbeyVaPzzrIq8A
5jsUH6BiDIj4Gkj0e+27yuCdySrN75n79THSGRgjoBfRs19oGZwiKJb1eR7xWRwKYLW/1BwNb+Va
4yRMK4fRdGDAscds7ChcRNRDyRm/yXHIQOTx5EM4xQuy0CDMuBLFlV7FLgwLKMADsUugEcFQwWsv
OsqAdTeIQ+IX1gCwoKa3X3TTPhc2bMXOl3n9GbG+Xg1DbekgM2tz7xhmGrOMJJd/Lpvaa19HC6QP
ztDCJlyVBZ4lWpd4RbsRvuU2MvQitmPvQKrIYy3rw2zzJt17A3ke/JGFfp2UUyvuTg5ny6piZdmV
oUyZWcmzK+KOygd6GmYMlkNAKwG7huyarbZlSDWqKuPhAg0SW63L2EvL1zd1HiLML5BKuSmBzqqC
ONnHbu7bPRV/RCgmluHyPR+07G+nsVFvsyyC8gVfj+Jslfvxa1cnE2RxGbwo4c5c9+phLqGWdwVv
tM6Ev5tqkxXf+VYDA08LX8AKCzoc69ni6HzTGx2rU1UE9R30GXjpaU6WipU+7+ULcN0x+w3Xj7/q
VsscXdgiA7MPKbNVN8oNe9oiEafaNKrx04Y+tHMqqG3iozX2l1+UzFt9g8WF6i/Z1nrd0PP00U0s
1kyEhNV6yMtpugn6Wj+LuZoEKI8Yq09IhVsfGFmrf60U25Zd7XKt5Z3M4PrSDx/ellwYurG5P7wo
20HvaDxsrGej/IIpGGYY6hu+uUGCb5ZK2p6K5vocznYqt12VcnbNjI7wARkEAFsQ1KO3XwVam+2o
nOFLUefGhI1uEqeVEOPRCUux7haWoV/uGA7FsdGT+vTqfPkRgZMHie8Lee/O0cils02KY8s98glS
n0FWJYMp2k9JqD6Ey8TTTbPE2QjdzjJYuAzQRWRE/ehUTIDCdl5JY22LerP6FQWlemq8qO8p7iLz
3bZ0RWH4R/MP1E2t3SxQwfcOUw6Ip2htbaIodl6Ft/qPTu3OmPJCjZolrioNHJ/CAlDCBSA6CiOJ
C28CXz/2qmUmwqe0L8plNkeTAsl/Qi8xN3deW0zrnUmSBrp6m+qMPkyGaMyXffYQLVNdHp0uagzo
burq214GeUHCLQ/D+8IAU9kICKWPhSjbB8c2TCM1bUvInZ4K8HKkDgVO3ZkHaQfXkBlRp/GBxzKV
RePBirlDpRtg0da5azBQNyZ9tEsGLBtnH7O5/CKfLKYp3F8nBAvZrTAiK1fjp7T9R9isOBcqkuBN
yqYG5NzWH9hSZobYeFxu5GigzIkxa17zNGgXHAlOflbTIO4zXTsP2eiP5mRLr+O5iPrVHEGkx892
gBp+daE9loF76/ueuYcX3Y7vKveRQ/k0n/QBgPbwVkBEfqQKPoBiTa18HKakwOCtdeyiFq90vetk
74aYexemDHxnWUquxAP9u0wswz2bLKchRL7+cOtqm7uHrltoDEwpQuhjWMymh4ubrNexwvK3KNk+
kK+sVX0UrDiQNUKCo2dDsMPcuHHd68uMRIT/iPZ7igt/V7ilE9933jI/U2nKzE0cm0IfppFA8SEs
QlDZTWibY7NAod/meLfNXQOleoXRZ+LkRnE07M89UjIOC2HY/B5md7yNc2eZTwMIiXG3ep24Yxuf
1L7rh+hHW1jd4qxee+wPpbei0LBZ8gWMza1uhqzBjIjHAi+lNNhbcTiqdGK58KavHMEBhGoXBPBp
RLw37PyBU+1m0STC2Y3S8tpnZH6vkNNXPXbUnPph/GUj8aBbz7lphtjsQV7Fn5RlIYZ67zYM9ko4
9uK2xIkyf0BGpbj/U3aGeO9hi6Rdd/Js7wH77mgzSIqI7pb7Kfuk69SCuKVu89u17OMfMV/hzcTd
9o+vVXIpJl2fSTWHJwpKUEItFaumm9qN41jMhHVhv2RUgS4G5fDmqLL4nhI+QK5GsfOmZfY32kbu
WNySjfR+W111Fycge9Cqju07wxjqqzz7pH7tvuWifZ5M7NOvLWhXVgkHh8kbn1cFTNwb6kPXlrdJ
EHw217ptWV2/cU5Lg7awPcBf5Z/yBSZiHvb0GjObHukAXLp+dE9Dmka7RbrcAUa7nDQz1zeR9fK9
I51qGykn32cQ3u/LuHrgbNTs7NUCFrrxs7EFx4J+8o6of7exr+46igL4T4sLJtxjodP2sKBL2cVl
fRoqKuahuAkH3D5DOH3EQYhjKpssKnYQjcwPZZuw6vN9MBt1Rw9pONA4GU8sD38G1RRHqkOfPY4i
m+bJyY3UN7er1EYu+X72xuahSGAFkOq/8GeSy4LwApJ18dGknUt3rvaPxcIst6AnpftDr6onTs1A
Ih33KQHSQ+tDnNKqh00iMSdBdc4vNAaJwloa82lLSV8ssAj4JbZIbOUlaQDMZhWyIo+JX20b545P
ECex9PJnvQYMRHe+0Iz7TMmdRba0CzNzP2uNSbWo661sQHflAtvomtdPih4dEs1Ut2hmcYulSfRU
rHhNaijfyMz95pu/dvkPf/Lme4rnn2IdxWOgS0vBxk32bROVF4Rhj36A+70XyasnkL0nIyBLrn5b
d4k+Igq6xiAe5Ypkf7ReWJ9FJY+6YnC/EY24BE5Ed2sCYzIW6zGYoRg1Aqi3Sr+mHLO18Y+Oda7m
lfbD1sSDEXUpNEpre2xNESCdsHfrnJ89PWf0mDRiAKRLxHExPzB6SbiruFPu75h+Se8Roq0cfWq9
4bU1kg2P/69LT6h7G4XVvZRATvvYe+dEszibkvGvfV3N8sOa6Fs+YeWa8U8J6L5HXGbzfgABz3aU
QhvmcV/sDQOyYFN9/CVBWQXPYVU1N1ARn5Y1eqbXj5lu9eW9nOr4p5jon0xo9fA1dTc8q8OrNMUt
4Zjbtk7qWw0LfJnyuzoIQeUXLa1McscbWgXwRG0hzwJg7z6AelkiFRkYeMRUOB1c5V0NtgX8MmA0
0yVU5hiG4bPjL8ciG+tTjysHSjsFxGWp9Ec8jTg3AmidQavKj6WO/HvEgWW7h9AV3ms9JEiDDG6H
SnpP5dXc7iRoRgfMMoRzMnDHXl8fnXUJflMvzL5VGWcsOhnx7VDTKXSUWxwScKzlWIE1U217IZlx
adycJzVIhqcW98Zl0uurqzCDu6Qxvs8eFXdpqA+0UUO+eozsgRbtJYQkvFmDkj9Pje+maztzECHO
i3lQf5pFVz/W1n1ZEHe8DgGb3hRTV0jYAyDPy1cTeenzmJOtrYqSo7AflbvEtciEgqzZLUXyLffN
TceswmGpcuyZTT3hD5O0CKnRWfk99WVyt7KM3wQAVgpkxiUaG5XdVYPJDtT8jxMfzNadGqR2OnD3
kRx2jYcbpdCOYWumnb4GtfdA9okFv7E5QGQnOWaqoJ82hBmNNA/aiIen5OIt9Ng3IJjHH5FK7VOe
tuhjM+Yn2TWTTQiP9SZc8u6Ab/qGu2i2E8vsvCZ8rQsuNbX4GUXzk8qs+kGCYdXcO2GB5/eTbuPu
qpSBez90w9mT7qXhq8MxHX7zrFx3S69EvEd8yHfAnnGsRbZm7KEdAGZFMaLWIK0O3uIMR2TfGGpE
al/rvIQGCOmRxMGVLluExB84E6xrUjybQaKfqXAMNF1Mm46KxmakqPAQBKM8VS4m10VwUagwd9xo
TYuym5H1DhwifNpsKA0SNATaTrdBQ2ek6LIerZ38NVD7xMMEW9uGsGCD49rmhxlJNRDt0ah9otb2
Ahvdv5Q1D2sP7Z+YQN1VM3WGgIL0NBK7etFinPsW7jHl+McwcOOgxyGSaLris0sq4jmzY6pwiJJK
CIEYS9aGK6HWSJQjpvdp5YNfBK/JEVH0mMATWk7pdiJZhvZoTTIO0fup9PU14gOk/WeskmFEGuCU
Ikx382yR+obOKtv44AbUFtnSe9QdwSG3KUX+X97kpeox7Ls3O9XobzM/E1SM85U/Fd9NrjsQ5qQY
bgYadMSkN2WpGCzk9pQ1Y/RBY86vzI9iyGtRn+Y26qW9oiFNzDEpM3WGBEOKMJiP6yo88hSjDKoY
sc9A92Gl6N0zIXShB9gHOVqadXTBDHF3nAPnoP/2t3O6oPLQeGXzmfYtyLQu9Ik20SDYxKWJD7Sx
8C9DCtr2Ydpv28QcVeX/Yuu1W0VI48V0jIUj8gu8fZg5CGTDeaIUX2FhVs2fph3bA0AWSPJR90Zf
Y7/GdMwm2TwYxrnzDsxRDmsTUwfNmXHN4Yo3GHk61oANKcbgO8kYs+9mHs2OvjCRjm44GQLxgNi9
0buy8iYGTBHfVqKvLnwVzSHVRACyoHLuGOfhJjnQv20mJidh78Yb27hknSbhdDtl5Q3YoIygV+fy
fSK5ioqMfcRK+5QNfcDL6ef2PV7zBsmXNWmAhBqnTdJ23KBmz8kfVL0U3z0nyTH8yeLQhVHT7U0H
QwfuG6mFnet7PK8poZVy51DMhGCXhtQplk5zK15pVMwbapGcKDzVkkDRSh9F5qfjrl2i4F1nZKV2
BEf0xeej3dGSA8+CKpVr9VS+ubSjNpk2823XTxIS+3I/92FxtoP56hAD59iYt8KMh7AiLkQXYq/n
pTsHdY/LmRAWYaZmfQrXKTk1vUkf6sTYN0e7W8eU4aEuV31feNw9Nhxa/3gE8YpNP/n9rbGjd+s4
MGgzAjKOp8SuZxk6IBq/m+LKORgv2BnPrS+lLsujGjngMiAEFzIbrrpYsLzRsysmQSePuYYUzNVL
F8zyB417Lr4StX0/SgA+U+oda+kMlz7z39tAtWcP6yU39OVN4pDGVS+hm66IBN28ewqmnk1+WINb
dx3/0LrBoGnT5mwjJPY0m/pzGC6nvPbmp2ZCT5rxVX/QWSfPWaF8LubtQgqxabhxR0Hg3A09Vtfd
RHnjMZkiS/6Qp+Kdwk2yJ5bbnZyqrrY6dKOdQ36CdmGUvHJizM/45nnofad57Eb/WYY4VEuvqJ4a
5Uccd5L5gt/MI0XYZBgYZNXunFRWhyzI0m2EQYx82jXD46DXSil+6uhOorbPOHGvycUH+H0sQ4wY
+/DqIrqqYG/TonegS+fgJXEZDVu3z3l9ozEYnZrJEv4Yv7siar+tBX9F5ArMT/Q3UiQmxswdOJ3V
wKnYqLF7IRlqNtMCH09lGmKh9jyzYT2A8kmT/RhqBnfyyfMOFXqXVnYHo6z9Objhspmo457yoeGK
4FTrTszJREs17H7nXDTwoqQgy12hjxY4733oIT8ZbFIeHLWy+BfL8M69/RqT0v8MTS1/E1QeSgL3
RM6EZFU2Q5UnWdjuk6jt0Y1f0678/q9UOOa94J7/aSX1yq1I52+iLoCzFQNiO6crga7NM3uh1t3e
sYjePIrU4+SZS0LGJNkqkljfFrdeeXcjvEIl7jlIreER9Twi1QRKtWWa4M32XIGhgHm//dX8SXuO
yBSSa4FqvBpfSN48L25qtpBZl90CLfUuaVaEFta55n44StQTDtB0SQ9ZGJT7PA8/6EXg41g7uTFL
GB48igOc4tiB4wwzZteM/m3V2/WUzJiP/dqS31nr5mwYBDhUxDYf5jSQmyBGCEr5Tn1brnm3yIiv
YU7qxyDD9xdJj2MIJ+1fLfmeQxk45n4sZ6ycbo9KoEZ7QWIoPfm0iZ6mxH7MuUGL5ZBa5Ewn4vQS
Xl1/LkGAXVKbM89W/SwYojwzKkQUz4P1Syh6In3K5Sfh+tPy9a5j2z1bdJ3AbaJ6P2f4afuiIhe1
2u+Vb2a8kbG+pXIa78pWB2ca+e2jOyQY3TqFUBR/enFwKuJoS4Q5XDDPuZmKqKVdP5jgp/SFc6yM
l+pN0wSw4pl96H9TkFp/FYWQFxONHvKDcuHcQ9i41z1CLCmdB2YlxrNTOqB3KGKhipisfqUYUB98
mhDbVbfIFcxwW3lVdUP1keBoFZ7IIcZUgaY7Q2p7G2PNjbSznG3Xz495kulTvSTpe/w3BWmauNRb
hveRW87MGDyR4qo5kJYsp82CGWru+nPFOtrN/gvm03qLCO4NyFd00DXvzuTP98vgDqdi6I6mrmlP
hOKJ8CRPtBYr+oihdPs7ja/gZ+czAUEyziMOQ2KzLw40LvMDf939pI5AkHP5G+rkENKeKP9H585N
HLN1VNVuF87quGmoE19kk9fpWfyNh+Jt3q0kbkjZtOlvDhbLj0Eo9iz32oBSwq9wjMk9csr3Ma+4
j0PKisoe47svMQ7k7W0TiHIfi5A4Si84CC9BQ2Hyb0QVQYWTHiKlicN6ERccv/O2GEyY8vbdn36a
1Qf4n9HXElQ9e3Ez7yht1vdkrykfk6O9REPC3SkPspwomCOekh4RZ1HjHe+ot23mcWw4wnEWYGhu
NOci5ospWn1NMufLS936LY/N6j01Yrb7PnLYgLMGdwrxmZJfMrT5c+jMcblLs4k7q83tCZonSRw1
0e2aPWqlpRs2j7NTNu8e+9vGb/k2ksiG4pQNOthfzSx76zF9RBJRv1KFGQ6Qtfvt5ATJTbZwAesJ
Pb7jyI7u6DWpy1L6/vNSu+L5Wjd6osojLn7ed5flb8AYh8eAuz5QjJio8GlkV3tFy0L/owI1euK4
2mKEgkGCv3N+9pX/2cu6+M4YD6nl6W+C2Yuvb0tlFu9z/Rtv1hmpkQ2/EZcVK5ZPO5r13StiyWxL
izauWk31a5EZbbkxjnk+uJzGxNipwfXBiRt23G3SJgsvQ5A6t15bdpfcC8fbIkemmszlAIWxdndk
v69+ToCor3aImqPKUeOQD+L7Q2Fmm1YTycyCAW2KxP+Mb1cyWNIfxGBAoMRbx1mIZdV/Y95kmqg0
wQwn8ca3PghbS9WzGdZj9jcm7v6NjFfUBJOt4aL8Z5gtl5stp2kqcLEb25vZjcPxUAVtsWy61Xe8
G0hvqA7RfSH1+BtIp9UmcWGkWVXvB8+0L1Tj11OpBnKrRP8PqQmi/CApo9wvE0bwoGVuYsP+y8o0
B53/0BWE2yfWn52Mm+CgZuPfU7Ll+E/EhkL734Q8ymH9bXLMYkI6Mj5p4twzu9KNxgt+r6NNGsfd
23a2X3F9TdoTnqW4C3vy1RQ+x9j8WmH3idZNoXtUTfcyupndlJLJhEXf51cp0aie24GOJlHTnV7r
18xEn8r8WBkMu7NTd4oZpcD3xBO+s3N4w9q4Je5ZXCwcazGPNBZW6sC0gI8xVVHqe/lloiexScvk
dslpTMtUcOcdbnjBG0GgbCcZkjJ+txxyd2kOcp3sdmjwpiE23ERNuFF5/Sicmk4GaPTF6vu0bQ7D
vLJMDnNwGgf/eUYyQiIHKxrzncjmDM6WPv9eKXC5hWSryIBqC6KKHpWKU0zlP600MtJ2OJCG5b/z
v//J3rk1x41jW/qvTJznYQdvIIiJmJfMlJSZklyyfPcLwy7bJME7QIAgf/2srO7Tx0JZVvR+noiq
F0UYgkBsXDbW/pYYkezGK/MphkgsDVD/W6EubgmmS6VLsVwlqJp6w3ELvJKV+yMMwJXIYbACb0b4
yjVQwC7jqzo0r2zB4Sdj9A8BtvmGmwR8Biv5GmqpvbLmFDN531qWHy4AziWv9tPomqNaQ/4A4+/b
qDX2UMQjlFXt1yTP/2BrjDxl9gouaRN8APiPRELTYC6m9w2U4q+7NbwfO/dnW6plP2IlHRaM9pjw
m26E58+UQ8mbox4AfNHoYskDn7Wix40XYv76tr4Un+DmDk1RW3Eo5kx1X4oKPm9TAp/efhkPSTG1
1x2SfuUGdXSH5W0/lwnIfUjAN8F908vXXYLsi1I4wRZ4qt7VONDvyzLs9vEAT7uu0x8wPsfVVtB4
Jh8SUY3VPk0nfquwhNzgxFdgT8EblHSuvs8XtXxAIIC9HvWoNdIWM3RLHV455mxx8M9iF3RO5BCK
bV4ilNfkD9xfUSks0xVvP0jWogJm/KsahjdR+CrFwQaZ3wim6N0gIbToUbQQmeJLMHbx1SU/scPr
92eTmuTHZf3am7Br/izwDqPOzYh6DvzpOIc9VLJS832B5zGHtCISUyeVLrjYLVOcpX/wdoXHIOqF
qzcoqRIrDncm61DNJLB4nXU/1OUdXorqbl8yG/4wWE93/3vuQlfnAAwcK9QLtZ/iuLfXBZvm8ePv
RSrx05I7SFZywZBRZMh7oqY29NE9KLETagir8pjMonrdpu38uEQTLk8hrhPu4PI+5HCJtxjx2hhk
oieIA4CDnEXxqTcDdOJJnwawVm5buEWkjC2P0C+OKFpZkMfYoaAUTp4KnFZ5ZSG5hBmk6GsDkYKb
7hK4nX/q1xR5JZNYCEeAQo+uRnz9fxUW/n/N2n/FDIXRz2vW3tff5/5L96Rq+/Iv/ilYi0LxjzQT
EXI7DM9cEMj+t2AtCuN/oO45g5INmjGUzEJN9i/BWpz8A9WZYYT/UJn7RLCW/yPFz4RIYw7RMG5d
8X8iWHtamRlcpHQXDZ2PJYYWbh22dnDnAh7wK/8SrMnxpzH4hSrtuZY9DIKrs0i1Y7uckUr8Ezrj
P4OpfIHr/FzTl5//VEk7Shdgk+3deZZY5uspemySzu5p/fakewhc6HpbCaN6VnUHN3R/tCjAuqY1
Dv3hzz0XY9DkS1wtZ8bNHZ5ccWNqhf2Pqmz/51t6EJM80+2gDHoOXHpxDbdkcIEvmy+t656uz+FA
DI27tucBaB4Ux4h2F654qiS17rOGy7qSc46PeMZyaK8yCMhvRbMutL77vOG1WOus2DKDo+R4zvP2
qgLQ//cdfyo//Pegxxcl6E9zccErjyugcDq3McwbjxaIBn2zxVjrv8xwEoCNyVpcUE+FDW7TPo2J
H9svco6huIlnVcxnp7CC2zjBE7ZZaeN1Wap+/qOytojatUjnc2br+qHruulesfSFMulLlP6PXPXf
I+YXR4+NyZEs7c25w8NiocLh3DSlewGH81zjl5//9Dly1oYmM0jqB50Tj7KtzNsg6GhL2l/7+0+N
OySVocBz5tzXy3eUOB0i5C1+P42e6bePf47jbmx1l5hLoZUoXrOtb091vJXLC7zwZ9r3Kby5sQpF
OJU5JyifuxHzAP2jqV4CTDzTenz5+U8DIzARuZxHDMwc3OsIlU3OvqUNjLccRwa6B4hD4OXK+Yrn
ZGSwHtJttrRxib0FWQcs5AZ12WeYd8pHJNvT4xrhNZLWeW9FLlHvW4XBgM5POEtrVI0e2mJ7TWvc
W5DHcStR+IWuK5GI6bAW0fgVbzrNl983f4n1X4WpBwupOESxY4gFJi4D8JeCFglQINi6x2kTeJEr
WB2efv+bnpk9f/E8fpo9LtwSrpnGaiMreRvhFHzdrZCe0Vr3vnCdz1tWQq177lG7U99Msq7/cDWH
XJvWvveNlzUv8ILx1zOiikHc5XY3T+YFfftzQ+N9Y4ABON5ku/k8Jpn4FATR+hHJyfiFveuZ1n1e
8CysrPESj9Yrg7plgctrDcva34/L01KIfy/zPio4bqd1XEquz1Kx5cfUsvi2Hzf+EKxTLPedKeBf
KvqEkUaK+7zVsIqRN1KzOk+BuE+AENgZ1b6AcPn1OP11Pv95eUvLErlpvqpzCwVAVjhU8jvS7AEt
5+nKOUuY1TaBU+et1x8SLvDGoV+gfT7Xa+8ADnHmsCQ1eo26x/tubm+kSkkbIReXX/lTxLIKSbgC
AqMzMmjflmaFd+xC6jVwOU+bXrJx0nmKrSS05aly1Q+3SRI5FPAbb7AVnmj7ecGxps2hURb52zQe
3/x+tv96sHO/+mQxi4RlZD6fha3uZGhPa1fe0Jr2BhsMK6SKxhKHV8jJoH0KPjG1vkSre67f3vZa
cTHYEQzB82xA8tyiBsSHJR4/0Lrurb0mKloHwZY+QxaFRxYIcJo9rWVv1cV7rWsguFbnAOUGjcbz
Vs0PtKa9NbePeBJDM6zOfcv/QO733ZBHpE+JrNPTye2QHAjkuKHXczDsujB7i9QM7UYA4f3Txjc+
N4Fpa3WOYLwJYh5y/LQhASbuadO1QIVkBCXOueTDFxHNjxOSuaT9GZmRp22PCkKqARYOZ1eB7rkM
zXRjUEB/RfmYXHgfc8S7FjKpGJSETfs06g5GxrRF0OcQW0DdVNc36szGnuOpK/gm+PaD1G0fRczw
KIcqDUzvCGrfah3gkapImz7PvQUWmekha/JSnTE2sFv8LuBKS+u0t7yOSc50fhnrKoBOP/kTyQLa
V/S5YbnmqHMfsbnzvvxWmYrtoBr5Suu1t7yui1PSJIM6x861eDA234soJa1SIBw+ndt5Ctz2hNry
M1/jm5lHV5BC0paS3AvJTEPbm6WtOuNx4wE57Y9Fh1Tv74fk8sH+fvTnuR+SeRBBuIbt3QG+A7HH
1DZwLcbbx3dgqBjqgmSuSPd17jty5k1nuCyZQslcOTdQOwlxjVcsRyIe59y34V57EPJRLqrOdnX3
TMefecwefz9Kv946kYR9+nFF2ayj05d3hREkZbxcwQIVVjG0YPL5iaVGpaebIXMJUJCX5XDstZqU
PuU+XXvZRCpFhw1uW/EYm3fQZoEJN74weZ4bFm8VGFCY1bkiwAM4SBglIGlJ0dKWAe6daDvBonID
Veg8cqDlwX5REKXF72mf01sHcBAyGmB5hfxgDvXqGxyyDrSWvVVAg7jRCIWW1ZjgpRFSZ/6Cs8lz
Y+0tAmVog9xFBcY6yyCFzfhbiBVfwvReRvUXqwD3VoHQJmGZoarsXERTM8MnJZnEY5/Bm+o9Xp/5
O9Lg+E64y6AWIJegl8i7DRbhNdb3DAWUpMb9WnShAEbOJEYeKJZjA8PQKS9oH9XnbsdVixM+F5BO
2OlgXX+0OISSeu2zaRuNRXeO8+kc6m8aIB8paVPcx2yHG0rUUJEynVPdgUnVHOuLPpHWaS/sUyMt
6weOoe4rDq03ZAKNJJ4/faR2n4KLplEXcebQGx8nsKoO6yBj2laaXaLrp9usEbVAMSfGO+85PGMT
6Nwa4qf0Qh90W7dUA0bc5fLaTMGhdgUpa8YzL/YxuDNYs4j9uWc3c5vcRbhn0b6lF/kN6uIWB4no
OXfZQeo34FwQx8M7jkdLaXg1YaihSD6MeX7dy4C27zBvO75IDZKwxngk3QpSDnhD/KXz0GUi/GIl
ZJe3n58mSAixJFY/Np1N2xxcjLUQDAbSUDPvND6lfdvM4L4ikwJtYNzeQaFBmyDMi8ga7gi9hKb9
HGwyfkwTs+4UNPrE1r29OMLjHEetFdaSRMpdpPhbLV7KAV3++F+NtxeQ3OlqKw2yntyCOHWdGjwU
rS5KUNrsuPhmwQoF+i1EISFt8WJemKqtqEAHRmkmVMiQZemvBTiexLb9OC2AqhzWBTIWtcmrDXql
3aYAM6DNHy9UJxMFmcrr6by49dzl06lVxM2TebG6yr+4Umh6MO512Mdv4LnyH1HY/zs3zH0Qeadg
PWmaCOO9TeesBaQW5QekAfHd7muVhiwAtuEcoTIFUvhGH3gHU1Ba696sV5CQFkA9TKiqK/jecQZx
taQl+rhvcp+azTl+KRAedH4GU2jcZQ5FObSee1Mcl/0mthu2UNQiQYq+hUpFN6IdUD1H+wXePDfd
GqcSMO0zri4o/EmAPHnJteOZ9Tf1JnlQaJ5tEjORWzi7r83DPFnaMpZ6k7wwI+AeQk4YlulWOgVc
9Eu21s/02ret12EsFjljJuogPKBM4brsu9eksfbdEhwsOWJo+9R5gZgfhcvtOOzGNu7/pDXvbUoS
YgxQ8FZIJbo6enQVc0eNIrDvtNa9fSmPC9FVEsUZqJT7LlX1MchzYg408eJz3eYsNhEEzY0uvmSo
ltC1obbt7Up11aICimEWtkp8jxpQiWND8o4EEs+LztCabEgzfFBoh4v4SjgxrgcgHnJLnDFedE5z
vvSxwMIFamQMnXh3Y7UkThcvPOsgadcIEKBzppdXW1ec0ikjaUW4jzQbEhQAVVGJU0YAIzyWn419
6Wh+ORf+4pDhK46qBJL0YlS4lbegR76OpnmS13kSYL50JrIzsLQbey+h2JeohxhRQFAlWlvaH+Yr
kqA2SNq8HaZzvUw/QM3e9gmfaGIqeCA8Pa8GUqLWT18eR2Z4i/RjdKrgnEXbAn0RTC6CRcQKxVnd
tL7vk/w9jmcfSSuDL4KRSew6OyJ1JIYt/GFrQFA2NQQvJTSeWZB9lYrdNBCek8ExnqP0M8TpsZst
TWbAYy+CC1TiTk2PYQFx9MEW46cqhF8dbVy84A0hY6r6EZMlz7OjKfp32xzTMkixF7sZZH2QdFdY
jAH6dlV5O+f6kdZrb2udg60em63HcCfAWxQl2OnWEHMkvnl5D400iuEup0dwjUccYjqtaKPtS6U0
8G+y4bjt1SH7GFt+3bSGFvW+aE8YVOcG0YLTegmcDFu6/dpXL1kIPjO9fdFei0w3RFgcx8e4fFBd
ca+bnJal9yV7bar1YGtEztZZFJwb1DzWUfiVNE8ib1/FOSbtQWFB1IvhcyumzuwjiKbWPa15LzBT
twLP2iPlMLvidY2yjGKJaIfHyIvLekIda3Q5l6ZwXIKXBMBUuOsQp6EXmWlUZKlNsGNrUNt2LGPf
AfUkZjT+cq36KaMxBeUMaHY4nYFSeAQa874fG9pc8UVFZpsjuMyiaafqM9BpD7MuH0mf0pcUtbmy
GTK441nMxfvYycfYJsSm/S1zWZNlRtHHGfzGu8Lo9z1sD2lf0pedOA28Y2IQ9cyqb1gD7qaup52l
fdmJjlFfLRRifnb1TQZISZePtIt06IXlUOucuxlJwGxrwNyH0e4yvKF9Ry8k3aZnKaNmPIdy/uYU
fwXAKXGvRFXEk1wdANSsFhu6nQp73srgFVTlxO/oRWQwA3iW54hIFLC95mP1KERA0xKE3l6Zj4DQ
bwkW2MSE7wAnuNsyWjz+06vqp1AfhA2TzXbjmU/hO8A7YHkZo96R8iX/CeX9qfHZxYtsLhsaqleu
V4XG5wXkJ1rjXkwy+KR1EhTSczPkwZXZIvEx4IsmHTYBhH06UaKCoSRGYV9gaXHjFvEHqEGk/Hkm
vFtol0wQKJfTeHZB+cnm4Zs+aEl65cxX3llUdyZiw5YTMw0yQQ8SSWmB1qSNuBeY6QhbA1vFOJ+g
AH1veoNyPZ2R5njmi4hwfoD7B2ptz5np3+SzeAuawydav73IrLA0VbXGtX+Bfy9Yr/BaAtCKOA29
2OQmlnm5YBqOG7A5qN00uwzGZ6Se+yIiHrR26C/528BVVxoMpi6PaB/T1xBJ1DGtgUJCjull3eF9
DtXaYPHsaR33ghOwiWUGHG06F02rUXQsHiaQBmlD7ruY9xr47qLEcmhMgsqTRu7qOqSJckDEfhr4
qIsft9DgezrtrstUvlOlJm1ssJ582rRtGjgy1ThFoJwa1CaevYlKS1JtwOLwadsw/8oyYHLw4LwI
0IcX8N3ScJ6IIx4/bR02PFVhBw2CF+JmCas/2RLR9s3MlxMtYSEBJYIuDDtcBMAnmJEdAI/F+FIq
59c3n8wX+QgXwxliTMdzUUw3fLVvZSRJLxUAcDwdl6WrAK2/ZLUD4Ox3c2XKQ+CA8SAFkS/yASuC
bwW2i3M1sTsWJieeUZv24hPKhwRlwih3cwP4jNNYfattV9FWLe7tnYVLQTXjDmcK1cLFyD6spaCt
Wr7Gp08lsGIpND5WxQBGwMQKmHxGynZk3IvPjds5yAcMStjKu3xTr9pKku6C8Et+OlGQ0A5YP4lL
jkausCfRt0NMrI7MLrYVPz9Al9lqoC7HYmtmI4HTmx42gOOJk9DbPFUIK8Q1lKhu4AmSesNjHAZf
aPPb2zoBIQuSKcM6DqKw23E4m+01no1pHfclOK3oN9uABAagbnqtmvmd5ewdqeO+BAdX7iSJs2A8
TzUcmUagd5bpPa1pPzBj8AUgYwW/CoimHm5Vjc1pYem728scz5NbihenFmx3QBzC6LpfKlpeDJvN
00koglEsYbuMZ7h43UB8/30O+AfamHhx6VSXwRUO64mEG6vu630gHXFMvLhsL8Yc7VwiLzvzAcwK
wIbKeSJOEy8uo3Bo3Bxjftuw/ZR05i4tU9p2n/lRuYZ5scIt9yySDliU7vFCkaONtheV8SQnuG7j
0obXZvBN4C98FQ8wUiW17utwokIvAuW9uMrmG2BzfHq1AjJB2x18JQ5K0OO0szjol/FrEVc3qW6J
LXthyVMjIrhE4bI5wfcFBrpwXB3gtkAblMyLnTJaLwh9fM3M3PR2u3XRdENr2gtLeKNNUoFged6Y
vGZx+Fo0gnZFZl5YwvUjg8QZMg0hhx/ONde9oKXyMl9x0w0sZ4nFAsvlOF7Pm95uGtVZ2lWTeXFZ
whBvED1eNZRjAFwF57Et39KG24vLWlRQCE4QabAMBnhwLoD3C7HXXlwWoZUcdqDoNVwPWoGsW9XS
tkpfcIM9uI83h0lSZtkR2fXbIqQtgb6AH/UAZT8G+JBrDTigiEZwntKS2G0vKIF1gudij3DfgDcd
kvYuDV+ST16a+Pvzb+brhJAlbFHjhedfIAuz9HMHZelnuKtodQ1YP9uOItfhwxqmcCn5/cTJf/0L
/UdZvWw9R4qigQ9DWFRwxy3LO1cqAQvseIKsxbbDI2osAGGssqGlLcb+Y208dXEEaB3OMeBff0xh
BdbvtmaStBmb+mtP4gp4dOLjg233MJXx/RANtJ77YqhKZFAXFmI890Pe7aFg/NyyUdOW49Q7FBQg
L8UbGIxnnsHPr29fJXwlPX/ARuDpSo/tz8CPEP0GW/cQaiAHgeKkyUQyXwjFYZcDc2iMN2DOP3qb
vJsnmM7/fn5evtmvAsJbfcqqgvt0lcLQOYQJbZ+pR5vI7EOxLrSNytdDoZili2EnNeK4DqQmzEi+
SCtfyhg9E86+Igq5kXpdI6T9Ox5jioMH+X2sh7jflwV8X/dlMwUPxTAQV73EW5jqQik5WCikEqk/
gFJ6z81My/D6RKbZ9PBqg2PneYMR2S7oVAsPM0srK4I94dPpOdSqLjRm5blfsuRHBZo55ExwDX5h
El1OBr+YRIl3YohgxKs4cvagX5r1XVg4+SlRXUULW18llbRTBluBHkMDGvkpBst7N3Ryefh9ADzX
dy9yXTC6Frj1yzMdLBYyYFb3NtYLLT+QeOeGrUEl2gw84bmyDjVd7AH4TtqS44ukBJIZC/wYkYpd
IuB85xQ44V1WbS/s8H/Jb37xUX2lFJxOS9nXYjgvZo4atNysr2boLWrQ9K3Vu5yb4S3yy9MjoNPh
u17OLsDRqOPfcnj73lbzhboJnxxxq9IyeJfDKB7cYpwbXtdzM3xqQK1XMLEK3bc5YPClx0avi7sI
x/FbG0xoy462uMjLYUxG+tS++qqf9AgWIXwftmS6VdN4LwdBSzH5GqbaLTZdWitOOBd+r2CYNwzB
n7Ree8HViqFXokHTaXwPnbraaFutL10Csmq2tUK7pYNbUoUZ1NYvHHqeiSkfr2OLqM40LoQn+Jvn
ry+71Rtcr7rPtAHxYqofzCrKDK3D0eDgVjg1199oLXubYVQ2qrXliKEOu50rbvOOVu4O4vTTBbiQ
yyiyYhCnXl8FYbvnhlZ+nfm6JXi+hbHTaJkl49Wq87sFajTScPi6pSXp4eEwoOkIgOpEbwcklmnb
na9aqsY6RXkNJl/PTAliKV6P861brmgd97Y7tuq6jONJnJpyiw6h7R9snxNT7L5wSRZm6zOOxlP4
zXB2nYGGT+u2dz4tqzbRDnVjJ94nBwZc8yLf0lr2Njm2qZi1UY8v2cg9UBdAY3+itewFo7x41Vo9
ZCfYE7f7bQYsOurBhqa17gUkTHiClsMnCNriUB9yAyj4VsGem9S6r1mCRrwoA6Gyk2QMxmiMVVf9
NtUvbKDPLIK+bMnBLyRr+ZidxJw090DMFm+nyRGnuA/MgV1inGqXsVO+wCiPRddgqdOixxcuSdUu
IDxbdopCe4iHz7XaaBdHX7dUA5W76GjOTjPgxEPxbYLlEO1TXj7CT4qUtDBhAuwMWp7FeCjT6FFG
sPqhNe7FJShfMJktUnaSi/2j2Ny9XohPx75uaU02GAaWjJ3CCVj1eSq63TJkxGN/6AVn2Wd1yraF
nTqWvIGH2oPS7JE2Jl5kRjkqQ8IGTeNscoKpw1mlpHMt82k5i5Uj0Pc9w+K91sdIG3MsYE1Dmigw
fn86URQsIyIIXNgJ60p1zYNwPsDUtCIpfZmPetarTLTtEDpWoDqSszMcdIjD4uWSlwVaRdYbBlNK
cSjg91KnpIWK+bqlMp1ktNUrgwl43l3lEm5gIkpp+mTmS5dGHoiiMWg9X9h41Q51sg9xyiJ+Ti80
AyRPdbxgGqJc6W4w8sOwpaTdgfnCpTmF767uEPXa5PILrld8gTWDDDRpVQEc+ulMXGFbgjrxDbYq
Q3isYGk6tx3p4MZ8gcFWBE2qCudOcJHd4A4k3qKkkLSGMx8j0m8qysvIuBNM16ursSnhjlfAJ4Ky
rDAfC9XA5gAQ0QjfcxyrmwQ3xaOaI+JE99asrcqzOqwCdqrBspJFP+/THk4QpJ77kq68tdBexGgc
rqTpDk5iMPJI4UBHa91btsQEu5coytlpKeFpvkunIoAu5eJRTvwFXmoLRagc74IqPXXbeLCb2sex
IN0GmS/raocon8KhDU+6KPZRVJySJaZNdF/UtUJwvqDeJITFEapPnYQtqCCdgpgv6hrBxGt7XYan
KZjewKjr7dQFJHUR8zVdXV+1zVjZ7RR38XtQP4Ccaxbid4yfripZYseZb/l6AqUb/pu1+LDAopI2
Cb3jRNMpu01dtZ0K1InGSADV9i0comhsAebrufpGujiRHKuWye6zvrvSIiTdUpivXEIZpACdTLqT
gdWCmdurviqIyzjzBlwskcbGuZz6EUkxvDw2F2Owj6QR95VLQ4bnorAWywl10FABsfsBfj60pr2d
Ez4nc7XpwJyQ1D5wXZ0antIWcV+3ZMbW6NpW9lTrdZem8S5gD7ROezNwAGvO8agwJ5m5K5kX17b4
TmvZ2xvgXzJWA3xIMEOW5TFjnB1zmBjSovJvmqUh6eCgBOdKG038UAFScJUsNIAA81VLKOxP4lrC
36Zd2KFj0X1JLHUCf9Cb3DKFR8pQ2tOYmFfaDAco0WiLoK9asslUpgx2eaep07D4bRpYvOU/SB/T
1yxNi5tg3ZaZU8X4aVHBAT6ytDXQpwblwuYASmMGuotlcduv/XUVzgHtzJl5QcmcjGYVRgbCs8Re
BUIwuOTN0YE2LN7e0E0SZODQmVPdB4+bXK7rJvtKa9oLTA7YgWOhNKcoaE5F3L/Ot/Y9rWkvMtcU
5U41m80JhKmHIhbvYapI2+N90RIIntbgCmFOY9PetMsKyzYa64T5kiUtq9UtAXrdxjCxheH3bdny
P0kj4tODolYWKAAbYWiVfSzD5QpmTcQByZ7Gez+3M85vAi2jEn7r4D7NXqL7XJr4+3MSY94+Gfdt
CiuOxZz4MK7iineK11e2UPEnmOwO2Y7rVNLyTMxXMLkZfs2DMFjMk/o2Bi1zHgPaSu4rmKRJRQXY
Acydm3FfoJQgVP9yUvrT/Z/y+/Dwz7H4X73pHoa6n/X//a9fJwyZL18qtmRcYxiPn1b4p7/T4Vjf
FR28+GiTxovQLJs4NqFgPiVdFcKrreW3Ccy6aVu+Tw3ilZVGshorbn/hJohDU9a0FdcXMSVhmi8J
8N1wZc1uEqHvAGy8Jo2Jr2Ia8E4JCHugTzCc33FVHMeG0y49PuBwa/AIlizVfMo+5/YqGYjNegHK
MyfF2NbzCT6We8blyZniHW0wvAAVXGL1Q3rjZAIOSIs8Au3zksrkmanty3qS1NmwajEaNZ+L2wVR
dAwyqWm7pq/r6Vw2LnAn0icl2btkzbtdL7ShxY2v7IGX1RRCKT+fygD6LKPqdyO86Gj3V1/ZA51B
IkDc0qdcdNeS86N0jJaK9BFHVcVlbctuPm1R+wZ+egfWOmKywNf0BC6BwwOsm+CJG/+IZPR5MBEx
X+hLerI5VxdHbX2Kh+/MNYdG1LTjj6/eYa2Z4mLGYMPjeQ85wzWQJrR901fvLCsci9VlQpedXo6Z
adQVy2f9wuJ6OW3/Yuv01Tsi6CPDAWPA1imT8wLF8pdp7GDsvTX1lF7NgS6jXTKBekyb875ocdFu
kSPgtacuCNRBDSo8ZC2N6s18sRCMRhfo0Ed9qspw2425mfYwniLpMJivFermKQ1y2+pTH2zj9ZjJ
8cD7rqfdWZL46fGoCWbXZQpzEyZK4V0bcRwBFBEYzHytUIUi8wpKVHWC+2Z2qLruI5tbGpaM+Woh
Bqfp3MWTOg2Cv4JxaF1mb0j7hq8TKt00pyj2UaeksbtFJN+aaqClP3zBzlzVTvUSTasB9U9YiXfZ
Ymj1icwXyS5tNNTbmKpTFIF/04Z3sx5oG5KvBkryJF+sGdQpX/NDyItd39FexJlPM1pECFRS2sHU
fSiut/F7HBa0NczXA4UuBwY7BEsyipMDgAH7fCbes3w9ULbVcRUAwXRSTb8zwu3ysacdiHyS0doN
DcqTtunUDWX5MV9c/bDBefwrbW57d08xVHkBP6zpVILBwtpi1znikchXBOXzWvWmQdMwIp4PzWrk
no+jo81AXxU0mCEABxatT5G8geP2ETJq2gOQrwoCuq8sRdl22Ovi+QCTpP5YGUhuSSPuC4PGS71Z
ssHZPoIaCEe51/lIfNDzcUb10rG6CJ2EVCWCsrbo2+V9pzc4JtO6fjn8/qRBwHJSFLpC+3ZeosO0
NZ9N0BIziL5bWlrlCRD4ATtaLc7zmuw4gIG0fnu7WlXDedmmNT8OgTksMdydRQumEa1x79q5gkFi
gjHNjqlOdhuUR1lEi00fZhTOdTpNdW2PU23T67wqt5t5hSE4qd++NgjiSMVLVtpjE2R3QVVdCTvS
kti+MGjIdcRmJLGPcHpcdqES93FREx8KfV1Quyw6hrTTHmu1vlVwIdnBRpt47veVQSLokJXQl0Ex
JZzjeH4C1Jvac+/+mcDtCp7ewhxFCSBrHi/ZHv2nJRF8rFFXVDZoHUfjRfEG6JoPxUI7E4bJ06hX
3djrtU/sMWjHfSSrA7ecFpi+OCiqpjWoltjgVlgdbJxDH/SFNru9qDQq6myarfYYMvmpDbrrpVHE
8fC2TGySq6qGxR7Z5G5HW1+LjUb/gwn206Ee8YwXV9Vkj1Z2xbUog2hn0yEmXZhB/n/aOmxFIokn
DntUjh+mUL4rtukdZbhTXxZkuwZ5lcnY4zxH93FZAt4bR7Tn9dQnGuF4bNveWExANr0Sgg/INivS
UpX60iDeh/UwVY09Lnrb4xfdJNyS5knq64K0ChtWN/iYWxcGOx4PVwHbaKnU1DdFC6wsxils7XHQ
eOZYmy27Akj+G+1revsl3B0sM6hHPg5uutm6bIdBIu06qS9/CfN5QJ4cTXPW7Ftd78eS5lyS+pZo
hYrWiTdo2rntWtgLZEPQPqUvfVFmCgEWR+TAyHXeDb18l4dKkg4Qqc8zmlAWxZTr7bGX4Z4l5qrP
aGeq1PdEkywsbYT/j2IpfuDxal9N2XfSHPE1L3Uq5NbPCJxkS6+HcLC7HNl24pB4O2XfrVpJWdlj
N8g3cfN1CDhJlp/6opepH0SsBwx2EjrsCeymnGbS6Tj1RS8hcLCDXDDYtQbwpq1uUNdDuuykvina
kAICFuEpGTbs/S6Do0YGvgbtO3obpYoQKU0n7bGst0PDT/M4kDb31Fe7tLEdYhsE5ugqOIqbagej
YtKzRuorC8NJrVPYY/UrL461dY5q541oXZL62kJRyqyJSvRbCPW13dgb266SNtq+tpC3YQCdPNqu
kjsT5ftw24gte+8mbVRtWYiLwtGM624tvo/5B9IE8cFFc1llbHaYINDTHKDk3i3tRNsMfPFPOGaV
0n1ujpNjGWAgEOTNjQ6IrSdPjztV3mSluRy3dRSZA8QpH1LbOuJwe1vk5YLNF4Wu62S9Gd16sww0
Al3q+5NFPI4dh+/ZES+80264oGNESQxK3zlM17xAciMxR5U2Ym+6bXrtxKJfOE39VSL090R+6suA
xLzhujSE+hgiaRoew7VSwatqFKbYs8i2xZtWRjLHK6RaqhswGxT8bthi1Y0SbpA3bdjV6S5chWte
VZublhqGmG1KSy2mPnuGtdiv7NLq4xgVQM1F0Q/YkX0lhUnm3QpsE7Cig/ngcRu7TykrJTLFNHep
1Fdx2CFJKx43+pjr+li3eb2LJposLPVlHNvWTU0OHfjR2THeTZNdd4BZ5rQw8YUcQ1jWbovqy4g3
zY7z5FIgu9HoH6nvBGXsNOh5wpgbxOKujIphP+fsB+mD+nIOIwsLQDW6XrDqYzgvp0QFLzx3pViB
fhElvnrDxvVW2bRAv+PykLrkKDit4iv11RtzN3dLpjFV4mhI9/D0ifYbTA5JQ+Lr8ArLMhxAnD5G
bXLLpDuADEc7LPg6vNyGuZJCo2mxxLuFBacGqAbaTuAr8equZLYOFn1sQnPlJH4BQM00zFzqS/Gy
MjFVVyh9LPu++3/Mfcly3Dq27a9U1JynABLsIm7VgGS2Uqq3reMJQrItAgQJsCfAr38rXX73npPl
E35XoxfhgaxUkpkgmr3XXnutIpxds1nSPnhfvHrJxuM8Jg04c+ckMu6QejRsKdFTPvL3ZTaXfLyq
aoSiROPT48keZNWJ63RconfmNtHFMTmlSwmvXSyibv4AHbSTmqr3gRmXXCKytHUoMUX2fDS/G1ve
4Rn8Yis/Zxk/W54XIfG8RH6ZJDVQqZTpK6gL6eOUBo6gr3SIP79rKV3SiSga4chIQmzpOk6yRQ9f
+Ny+D5Jm/0EokvB7rVsf8z2sdv7wu9XJ+1bSJZ8Ip7uHBlJcmaSuzKuA5ATOJu87LC4ZReXY0lav
uLiIuxPvapReundVzdmlKlJklTEhuqb3EWu9oonUrVfydwIPl2pBDcRyerIEw74+cwjQ9/25keqd
UewlsWgMlrWXLRv2rpIn1jd5P9bvW0KXrCLeQVsmDijmYCklgFLBc0i5vc97ECT4i/C7D8xqKEYl
ace9FkGBnP5dBTp2SSqKjFc1HkhF+1TWOx7pPGmid/GV2CWpiBgrIwfZNhiDeeijmDMh31dbYJec
otAOSQ1xDkwTSzMwNpLoXVg3uyQU+VHfqd7DhWc4P528MpXZUEXvkzdil6SiKp0SEvjTsI95s5TF
2Ha6zFrRou/uXVvhJbXIh7pnAl3C89Ns8zacPgTB+3p42X/wisK2c7JDwFLbxi98YffLlIr3bVeX
NJ+uj1tYLyNkaWq2W8Y0Eyl53wS/JPl4tEaLU41LB3V8BIRSiPZ9tG12yfDhEBdZ52DGBPdScVK8
wZjXKI2+71leHJ1n2jbkPYnes6CkR+FNYtskY/K+xXlJ8Vkblva063B1KSTJTD2YJrdN2b1Pn4Jd
Mn1Cz+kqrFu957qpsw75ROvK9534l1SfZvT7jqtu2E/9moG7daWk+PCuUb9ks4lqSIeONt0e5pfT
dhHhmnsEhgHvu/oFsuSAD459ndq9TAGAh+Yuqsb3HcuXNKI18MJetavdz9aTBZSp+o015J1h/yWT
CFzfQUS9s3tTJx9LwL6ZDu37zs5LLhFX8DOgfuf2MPIbIAI1+7shVe9TYGGXdKLeZz0qrtzum9iN
TQZOR9DkaeeWb+97pBfLVGgDWUaLR+rhI09LtYm6X3FEfk7lZP4FDmIUnaSd8UhReJ3fUjxetin1
0n8xHauhrAVB8eqjt8bN8L7M8ZJmtFrSujgldh+ND97gQejpnU/hkmK06qZkoHLafQhrjHGqszF8
ny0Bu6QYeY5BnTzBKIlluK1iuqPv9MVhl/yi2K1eM0pq90gxIHho1jqT/TtBkUuGUck41N+H3u45
k+oDsCNvylzvB79CGCj5Xvb6Sfb1H+pDTYfGfpW2e40+X/YEa2JxnKPZC6/FiL78B0ib0fZpKJWE
F69b1WBebLQEDtKjvK3nJpOoeukuA5Jo1iPcaiCpY9dS9I+0icLuivb1JI/93LnxZnClTDeKoN33
MELKqy907YfTwY3RkpwYXMroRvMAtg5zWELlIeNhWj4zL/STvF6xBRQ170xfDGEEe80g9eplP0qA
UXfMn7xwq0bCyl1kwZu6W9qE5WvorN2gUnmcG599RBA1vTJixlP4sb3XG/EAuEkMZbIdwHb+MuFu
Lg9hFhLtoYEHdaMgIcmbh3okJHGQ5ZTo75dxuQ2cYeaRVv78tlrIqUFqtekC2KLAPuJgbBA2X6le
UfUKvboxe1HF1fqxakVtt2MSeW4bo+20P6CFqU6uvCGdu1PYhDr4DFl0N+0DWC3IPInG6sNQurDM
eQhKYj5R09aHplzK/qaBwqZ7iuA4Kgtl0OCXqzLVUQ5ngpBvR7ry4Xh2IxcF0cqxW1SY5ZKl3PfS
V4dB7w/QqJ1giVmnQfVJVpaTg7eESVzYSIzNNokav8zTAPWBTRRb73YJV8E2kCJwSc7YxKNbJ6V+
WPyqMptSTJrdG6gr4NOMWp/lyExC8q4c6iSzY6XVlkDxJrhVwu/rvIOuPOpT6wxFU6EbtN/EagHh
f2FT6eWpjs1YrBYs9JwsI4XSescjSDZRZswuSUGwyzqWrh+XAXStrAqS1ssXokqWrW6K1RaC0yTd
NMNUVnli++nTVNcUGpiCLNMuCCMv/rZCwSrYB7yl5S6gsD7PpjaA348H+aYp5523HGPCY4h3gzJT
5mvX+i+4zQCB3biej0j02yiDVmI7PE9VMqgMsG6c7mU4kBlCRD6QdMuwirJRB9F0N6XMcZENfjmv
WdWYwBWh5Z7eTipxMh9K6AjD/GZdeW60Qd/0EsTJsOlbH7RZVhMucz8RqtzWfGC2oCDTvyxVaefM
I8bAl0NXEy8SotL5qZtY/AnAARdFu4RpnzV84ctuwK/r/ZQE45rJumPJLUoH0ZBBFnkxO94k+LkT
Ng5F5kVdDd96BYEfW/TTJNwzdakAjw/a95X5Fsu0Twsimym4riEb+c1fpSU7L/Hslx4WKp9dqfwn
mmgVAbOQXv/AS7USCMxEy3oVigUaxXnF+pZuRu5H7G5pXEi2U9nU+uAm7pudWGLVZUM4zbfdPNV6
i7UVTLkJ+/brIhmQPw4J7WkP/yCv2nluLj+lEVq424mwDnKPfRN/WELjHdWM32QSqi7xp7FNmrrd
QFeyNmqzDDOr72XEa/2Gah6NNpCV8ZMJXGIeREc7BlBVzvRchkLnCmWhNsgiEkiX48u6/qaNCJt3
ncf85Lpd2vMc8OIS21LZlnhcyAv5I9rYJH1Ukyc1TEsHTrus7UqgaFHVtB80JUR+TbqgKb8OcKHo
CtJzhNhS1lFzJSHfbQ86omt9u/ZV9LG2ygtyReYl3PZGTMMNdlPP5kxOJtqichr7GeQXVfMB7SNB
+qE0lB+TFnV9tETzoTy2kY3e6slvwN5lsV5OWmuEC34zD5+iMJ3guiam6m2s5/HOCMvjrGmxorx8
WH3VPFbT6vGCrogxMii0LUEhES91O9JiThAvEsmNTXlJdsqbunJTIVTz8i6Jy2ATo8usLIZEeiYT
8RB6m8rzlpdIJ7o7GLUWwYq9I1tQ7zwP74OfzjhrEgSQgrNMcAcp3v52LYdNK4d75fXpusGWEOMT
lopjd9YJZ2Q71pzQgwdihqFFgA6Xj50LgZfRaEhfehrEV0lgllPUe5U5prFsgl0Ijwt/y7AIxhMO
wGPj2ryDFORk5SldIomukoqtpyTS3TVgLZzuAXgjfu5izautUfEiMseAGGdYoOlnKHa6m1SwOs4h
g/y7X3Xp1zDtyle/Ja2+b2O5YiZIKmgeEZkUtqMKByLEMiG95jg0C324YKlavrI52c5MTUetSbcB
gC4K6NjojRn5Tlq7Z6QyRShQOhriYNcHlGQpdbe8sX0W8LXJUojDZQIST5iX1T3CiCmr0YmbT9Zb
shWaBCqN14LH0ZRxE5vryvdPlqoijPtnvnjz1ieVLCYYIhVwKb9e494BylOJV4xwdSt4M6e5MN6c
ZhQ6ejtbQv8Ku3Mdn9KkfppcP2E/t68x5+MWeuWsiGa1PMVzaYqugrw1lAX6Lk/h/Tdh2iYltp/Q
2iMU7fwMJkxPiiGD8LDD42jTH1ziYT8suzRjeLg5OBQ0Y9SdqOM7WtlTOvdkA9l7C//URuRjrGTu
BnJTR9PvGMZo00G5cQ8g61Uwvm6CYClAa+VF46o3+JHIjTehopzA6AwBgK23woqda3iXlykZc9JO
OFYmekea5HZy8TFowRWUISg+EEvSWVxOu4Z16XXL6lMp7FJEkbuvdd+qrbTe78ziQFCluhrn9URL
bjJOhw9mUclxiJJ+Uy7Rm5LzDVcoF+caYxjWZsRKMDbvSHKNlHM9nwCQMLezwRakvREWWD7vEW0F
YTBsRRCpLLFizv1aeDlru4cy5vHeHzn0ww25B44VQF2pzgPht5ma+qxqCd4Ta3QhzGge2tQhUweA
FVGZ0QU9Jgqgc9brOryDX32Mk6Ys8IW4LlZ4eoqsjdfhzuc0eluiciyLdJb+kzTB5IpurlF0pH6l
qmsa0hDYwTxRdwO3obhYiOZix5NaqBzfj/p56DUl3cZApuyRmICeIuIJkzGOXtTM9ib5Ylyoi7YK
vOSQ1GX0qW2a0GaBG+0zfCIjsk37rvy01PUyIOZDX+gx9VliMTN7aBjzVq4fUoZK6CaBMGjeOO1/
gj2M6bO+kv2nuO34W89R+blqmgmjMymsKSynLobhtKxWHCAAym4iz9buodcp18eYk8Tf9j4nYFw3
3sg2Le0bViS15mA76aW8GcJymHZ1wNTnZh3VmbEumAYRWWBa+e3gFtSXXDoVfKzxWRnaZer7IJX0
yxDDXO6DMKSeMr8F2AqMdOmeSd10E4KqRNZ7Wbb6oxkda383Y7y8jRFYS1kfBWDy94iIUbtaNGUF
BLT95G4WjTEbf6qhU6e0q9U+hkPTI6GsVJvWCEzIbkrQzsnlCAtVMcX97bgsfEVo0o8KPlR20ndt
1/IqbyYdUGwsFRkzIKzhsE0HvdKsV9x1OZqe6W0HWXz12EFuYrjtB0K6bUumQWwrWiI2TAN0HeeL
9dENjG+hx+3cBlXBDCF7BM1+6gqkgteQeRvAf6b0CFmPIb6CmrmPeCxc135TY5/5RPxgtV9DV4Lu
aebOG3d9Cw3rAn3BFb9XcCcNDl2QsBJDUUVBNs9UiJzEfoN9JeI2W/A8630ITWpoFVuF5ruQV1V7
72mrq1tKIy2LECEvzUYDBaQ75C1wCWfDypINYus7aC1KdDWRBEfpOju3FlMsoqvKslAcE8pH8Gui
eBKgAQ5Jmc3V2j3aKelfWAdRvF0NHr2XRxVs03OmxPJmvET4mUBv8AftPMhw6i6q+R5694hKIosm
imIeEbtnnkn6q7Ey3kbhIH9hUxA+DZ2njjCeQ0JRaXvEVkjFTRiMbM6Umi07poJXDCnADPlstq5v
ag6Hj8jqkjir274M8t4ne7/kYuOppRmL2Us6tguYZ21uZkbt/Uir0eWBqecCe13yvE6qhKo2XIk1
1lirnz0SJ3bT1IgFrjvsvOutQriaTTBd3JaRNuSVjEOw5kh2Kr0bPafMZk0pfwBxMJWb1fNmeowt
KmxXvJ3cE5wnxRt4HjPPh85ouesQblWoJy0dLVZWX49zs/i3tToHRnoq4bgDrUTzNfUrFt3FnK2b
1ukhzlH921tIetpsgOemyUqPncJ+TZEhwjhGw8qkdAOANhawYooYJ7mQSiEei4PwvpOt96D6WeAk
GlV8nyyxmG7XcGj7u4W65lUv2vroKzbCy5zwcTwNQ9BDcbdd/ZtQi/lODqqF//sin0XlbPdc0sjM
eVCizSxIE88rsACgFMDr4bzDu65PsdsnY5/bdenlblGrf5yTUVYQaluZzQeDXJhAu6l+RlBXR5lm
fgUzdXyQxzVNq2+hEMs94PLgg4zDxWzEOorDAANcBElj5GosyMgjRwnmT1FZOm/KeBR7gUpdJuzq
V1uiJ1teqXmw/Eb2hH/o5vAWXtksMz6ad30xik0MD/ogXyQofJsosFJdDW2wQCSsDkZIynGHLhfe
pmIzWsarm6kKVm8HWxRy7Sf98qlcAu+kvZiNRRDVBhACWpLi/dojr9jQLgj6Uzn44tVWWqiMIJJd
Nn1Ip+Qqok28d6mqwaby5w6cCxqJdtOGnffRKcoygAhxrpOw3k1B051pNl/amdywqYXnhZdEK2KK
OvYKHdOA73jZDVU28zW9T5d6fTGh4Ue68PlGCWSCWWobWp0SnOHuFe6zbt6sDmfgbtRzu7d0LT+3
enJm0y2xxmkjbDtvdUlJewtMDkn57CM8hPso/4ocun5UwwimrVyjfZfM82OPzfLgu6CMrogdpboD
jN9840mTdnkr3Fj4nW2OQVgivlF9fzOmHLqOEAPGNtamLHjuwNtimQ+BwHXT2dXcjG018k0ZLvEt
havquC/5iLS0cST8gpV9BmtI7LyHvrP1hIQ2ba91bdt96E/seQAfs0F8lc7LpqGmx6zCoVhlapDp
IYKMKstcFRsvt2k3+1dchTwtulifj4RaPlJpbtTMgkKp9VitrsuqsCUPsGNcr1ti5+nkB4l9WnFW
dJuaL2gx7yGEsOmoiaNDO1nrHzWf4icxwLYMgy4alcNZh37GqLHgKAOlVwJqf+frAbvO4GxRLt18
F7EY+6ik3nAvRFLCcVg06ZWpl28gfUbry4D+9m/an6HmizKkypRwLrcehGB3C3eOZI6g+1DH4xVZ
7SZkNZWbphH2VPrV3pbNnWsGtgCc8OMDDn9QziCGR3SYe+iH+up4QvezW4dHSf1J5eg4guEGrenQ
HViTQFc+Gdj64K16otlUM/8F3Hn1++xPAduTBmdSPgeh7baVQyOUquGPwJ2/nIZp7hF+KePtphB4
R770yyqOBNrS05UbUJTNWe/77bWnSILBXwR5UiWZh5s0RNvI1kdbSvcImrQZ8mZxzfQ0SiPfUGQY
TYEjeAYMY8oWV1nRvQO1wymsrj2L8fcDG92FpjH11nQr/H7Z1LtwH4JB6mc8hWp5tkjKbqvEN2E+
Y2M/EcOXFyHrJt7FqgUBDbtQBZVtaBPSoiqlabfQLRp+Z8KiygvTO+w2I3Q2VG4YxckHfzes5XYS
frRvYz2rg3RY4wf0orSPsUppeNX2ssakZkYWs2a6yhocaCJDKN+mRxdMvslQ55kQ4JJmEp+Ssxtt
gTMDFiihg/3YlqmGDUXfN2m9jQM9yBtTGo6sx5+jdjONYn4dIcdFcjr7qDPOIpmSnHYyeYQYWsXz
zotCeU0CIBpPSAJSdwimwNEnv4Rv8ddYgKV/syRqnI4hyDj+rpvLur9LmqYNvq2lVmIXnZsD5hEW
tlcU2fqKlav68JZKAASF6KX07kp/hURIRgUKEVjpQ9LjEKVo7y0m1yCdtgL2Ch9hZhRDCWb0w5sA
6KbfZB52HXbnh5ocia7iuVjirgmyiWAwrio0xwS7yk87tWUNRvDj0qjB39jSOlbMMbw5crWMjX6e
RofdDSWuzt5S4IEvqIR0LuOJImUO8fSRFxA8nR+bAE5XheE6AmNnQTqd4RARn6Kpgv3VxD0gB9M4
tQh2o4G2Nwq2b37BlziWj1YTr83RXkmWvO1XO97FU9VtGj0hbUQK0qgtTyRN34AihctGx3XYoWqF
QDsbgEe1D2C3zi0UI/GGQ52QyFdZaSYxb3kMHPO5o6VgNAN8geYOLLLAu+2Mh422GUQCDR1Pp9Jl
MWuG+VohyBI2i2bf5y9lkKYiSwlTfTbCN+pFKPyMCKkKl6xpVnwPyOr3LwC9I1jVoxY65mXV4wE1
Ol77/YIb1IWxBE17FWLp6IUY+MDs6zYcwod0aRa+iUrM8cx3sbkjNRnVl6T3IPrU1lVZFZUjIgaj
wEfLx1A0TFv2eQhXL/0SzKYF8DB3U7UB89dD+tSokeWxGUiaWYTi7n0suMve4DEQqpLctPsBfpp7
nfbJLbAy9t5qzAVVpactNaTp230yElvUWpls1eKHM8Y//iR7Nfzrv/D/L1D46mUpxov//uvJNPj3
X+f3/Pff/Pkd/9p9Mzcvzbfh8o/+9B5c98d9i5fx5U//2ehRju5++ta7h2/DVI/frw9hrvNf/r++
+Ldv36/y5Npv//z7FzPp8Xw17Ij67z9eOnz9599pzM6EwX/88Q4/Xj5/hX/+/XYY0RX1t6tJvwww
wv7bP/77R/m3w1C/6K8/udy3l2HEtVn0W5iSBCgpiRiIrKhRLt/+/Ur4GyY9CXxIVoMyfKZEadOP
AkJj7LeQxkEQx3gdPPkz03Mw2CTxUvBbhIvQhII+goAdNdX/+7F/KJb9+1n9XMEs+E6O+p/yVJz6
aZBGJA0YSeLYp5fK851JIt+jVf8hnKsHNSJ+72jkbaKwejXYYzYCHIWimbr2dazGdKtQQygmxaD7
6rftiyKD24ydXrcyqcMbQPorIBQEQhqn3IkxdKdH3fqRBdbfQFJi2k79OO090SdF05RuN9tA7lfs
IpuQcHbl0sVcU2flDpM33a0QWSvKgd27YY22C1UvQawdthqJu+DE3zZz1eZN1IrCQPa7iL2qRqmZ
AFKC8H+x9C1ytBndvl4LDbi25S5fjbgyo0kKmqI44gA7pqX+3A3o+0pXKW8SFfaHOKlfqQvuE91c
y7762qzyVcZ9kJ1/kXLykYkOFYIB5Ryz/j7U4ZANqnuc0vraI8mQBdUqUS1bSTZ75rNIXLmZDThY
awgvzSWNvc3KIgWdlNHPsfm/+Qk/Yj/ix3j0VtQ61KtwU5oPwjyW8Xyy7dBlsRw7wO2Q5NA9Yo5p
qF5j1oPXBe39XSLw+dueVE9dS+uDbKS4TcZ1RPptVnfFw9HtEIb4OWHmTgeAPBF8sULZONk1KR4S
qgv02rbRzaQ6B8tMC0ziMxlxt6HWAF91m7MlSTKyYBTOvzJR/Xlx/aN25RVfx3bja/xxGGrYInRV
mMM79AuV1BQJvClAOB1PwqmlgNdYvEE5us4SET1NWn71IlJnQ19/Bj7ZbuPa2eNQIzVbfUvCzMHQ
qjCTHTdz77l84F2XWUn6E8Hj8dOyf7ZERPjqwEx7Vb1xhsqEO3/Gqf6cpijTpSWtEZabu27F85CV
mLZQi24/t1Ua7mGHKLJuDeh1oFFPXJKQ3bjz1LHBcIKmp5elANiukeFO13EE/X0QXjQqXkPc+A81
uKmvlJLuXq7TM0pCO19OSbGmwd508rWlUYLSk3kU0WhvWqs/D7x/5Kxq8qDSjwM+bdUNz5o0d3QY
EfQuVmyH3lObym9e40l9dRV0XBmrRSFZgM5beM7AbbFmW6ZRMklF2eSN8I6ibx9Th6ngn8uSo1Zf
ETg+0Zjeh9zpXQjhlS2oy8g0VIohdAqhGWmGwsBpJkdAEH6cZKWvKx5PNuPKQwnJ1Xd+H+7hE1YW
Qakfe4d1hkrVW+jo/XwG1ZapxrST+i1sIy8DMlrnCJQwCSOid9JjbssbDwW4Cnlw2iynSorPa9SS
wiu12dcVhta28axzRBPoGxgXA6sEV15HawjYiofRZizX0xJiztgQz5PIONjWaPrBWIz0urXS3kof
PnDrMAxFqngNyt1Qbkza+3lVBmG+QIQ9JwoXCINuKYAMrdt1dXDrE90zUKk2n1wESyrCh11nSvF1
NAgFIFVx5J584wnbQTbfwBsCgDqD6kM5d+FdjG0x8ElwgOo1K+ph1Ts4XIFhmdRDAbZ1mHepZhDl
WT9iJKMNuntPdUXY3iDGK2bmXCZCf83IIL7Ocjkh0HhLbD1/rKu2yuCdjISh40kmJT7akIomX6pR
76bSt2jFrIBJ+/2zSspXYEovCZnrAgbucodAEQA/B5ZOsbgzpgZsfMz4eeJSFLxB5t/NAAA3RiZe
ViWGFK2DH92EVtq9gv3lbZIE6z6xvHuejKg3ELjS182s+9fWoIwxSxThOVLM7/MmHEV7XmzIcBIs
qbRffaS1vdsTiklmz14gXoK8j0mZ7kI2/Ztj9b8KP07yCzY58zZeBhd/ikf+8q/+PwxBUAuniAz+
OgR5bPuXsXY/wo3hj/HGj/f+iDdo9BuLwZ8gqCzSOD23rv2INyj9Damcj1oqRRc/PdONf8QbeIVF
PsGbCE1Q0To3Cf2IN6LfAj8GvBkhQkgZMITgfxNvfNd6+Z9ww/MpQ6yVsPN3/aPkTi8gk+zYFKP7
6DiE+gvK00Xjc5Rq6c7rDeoqKBwut1OZ/oLhf2b1/eyGF/ytBr3RtT9g2awkQN0k3fkT6VAGlB+l
a3/RYPE9bv/JTS61Z0hJF1ED4jyo6WFZWcH0WCxoAYXW0ma2rxzVHBRvrvpgBabR5yMOZMZ/1U1H
z2H9z+5+oYNRRw28g5nyYN637EyjQOLxcgNWJh0aBBd3hMEuEMZNoxK5Z5tr/Stnke9P7Wd3PpPm
/iCgBIIQoP0OCqQetsnE7MZeHsIZfJLSXU1kvlu6+CpWUdF7XQ6P0V8QrP9qEpELBqdiXdnBbc0c
nN2kt9NNfTt+QuUB9RqU1X9xk/Pg/eyrYSX88at5wEvGYTX8APveomUpAsVl5/rbMrXFZNJCoOD6
h3V89+9r/lFF+C9nD+L/P95KuoWkUEC3hyVKdqtLM5mA5cD9LCzlXR0i3OTrDtsw0pInlCIRMfe/
4Br+5QNE9vPHW0erZ8HMWMYD4LjdTO7GJd6FfYmWfwJAFSnzgBFlV10CecPoVyZXZ/WXnw3teR7/
YdYkqfUMidfxoHySnc2RoF2w82a2S7FkmAVeDFkRufzK3OAvv+TFnjOHxCXdmCSH9rl9lN9Aylps
Dkyff+pPsO9afzkvzxf82Re72GsU76skUEF3SL04M8FTQzVqqOn36bNiR0MNCATDLa2CD+SXGxz9
3ljwn7dFKvnn8QwXREwL781h3EZxLj/SZ30y4iQeZZdsxZ0++HCEjTO15nMxf+HRUWT1jT6BM2+v
JM++8OqKopCACsi1ugmnfPhY3YXey3ztZSCCZUkZnLoXc2Me6mkD3HnT7cLw5G2QmIAmc2Puq+ow
npKWfqq7OrefvM2cfUmyzkfhA6jsfgyOA8tT2D3L38eH+WFITnRDc3OdjHm8Gw7Vxu3DA6zu3cFu
bcHygG/drj+azUi2KLAe9L7XWz58Eaf+ZtjL5jju+5v0IcIVwW3P7FPz4G2n2+6ui2HBfM/4a/Up
uC53CdhD+/LK7KFDQjcrCDNfwUcSEPAq5lfGsGHceMcFHN5dv9O7uLpC9/sv+gb+Ys6hxvTnZ0KX
Bop7nvMPiPyA2qXFwuQewB4EMefqLj4nnjwooMabJfhZEveLbes7c/Vnk+FiS/aCpeuUJf5hOi9f
4mcxTYs+BKTsfxYwrTfnWl//WYL1x7GtzGN710h/53iYjb9c4fHPVwKQhT9//f9D3nlkR45lW3ZE
yAX1ILoQps1oJI2yg+V0Aa01WjWNml6NpLYxIn+E87sHV/5erWplRoS7CRjw3n33nrNPakwsnuoQ
bC19L2slE3zM+aA1RzvZtUuwMNh20C4+ZaO8D5B2+qUId0tEs58qXjDMctpKkf1rK3waRqR+jG0p
rGNZdqZ5pFcfkkRax/UdCpomtFOHynjYjZYSryjS/TpuPPbE3qvV7EaSmEaMEgGxKieGfOwRADH7
Fe2QOI3lJln4ZM4xN9v8kITKlvyMaEXnRXOHfn6Ji+iGiE836TK0nKF+nhRxnAvhgTyuV1puOla9
eHPhwILOT9GAwjHJPc7d92WECVVpBY3lfCOjtlvNid5zgBGnolRv7GJ0u+ottF6VzxLJf7ORaB/h
T0xXbZqIVbAN4k1SP9t2+GZJsjfF/dnEDB8tfmdUd7N1tBaEJ/zirMOfbGK/XtO1j3CoHjTwINIi
2CpB/RZpikd8qxdrlACB6cWhuS+5FbtG+8Rx/tuv+mHj0hsLY5ucB9u6WPPVRMDhn5v8ums6ZXkX
DbPTxnfw2Fjew41pmp98z9/UHtrHkLmFDlY+hVKwNa4tFIT0RWU5GcqBqLI8O6n2+rIfxG1R3v2P
qgPtI2FK11APaqJJdsW2su1d1jYPEqPk64+alKGfSsehyc5CYac21P0S7uztP7/zrysg7SN/apag
nbaVkTAYt/e1riJIHfatLVEJzPuKf76WQf/8Vr+7qh+BVKU8ZhZp1uq2nOVzFMg7S1x0Bu592D4g
DaQyip0KYa3KofSTt7xWG79YKD9iqqalbQqNy70dgm4vxYsTjHcW0hgM5D6a6H3MahjM5s17B4CP
ks7mZ4u0+g46+tWbf1il9XY2GOZS8k3DPh1t8jKrlcXmkJRd7iioPB2tpL2YsUSlaXdgPr/PM/sm
byBlNKdimfZLNm6zOniptPKgqfQI0zXSJqfWElfqNqqxstpVqu3qdlWW+3lhKVqnzQolRKSspC5w
IwT+s7ohz9RRqQwsxvAT8g0WrYhflty3eurdwoiuG7cbLUQb32nLfqze9OxcUSRG62GAcrItrE2I
9uMqK9iYhGtMfknr1ZFofFLQSYg3g/2cPmvqacz3gf4s9LtevdjTU6X/6PTHvLhXhnWqrQeTmd2G
SICh3cpiJSvrPGVwu1am64dG29RMa7AB0rCJwm0otiLaEEFPiwy5t1MFNPekSj0M1sxBZEgm1yyk
TaIhiG/6CzD9gwaQug+WE5HhexvMLg74jTHXPh0VV4uHVdrb2yH0oqE+TTMyvUS7Bxy+7uetLC8n
3XrSjAdCTtfxPG+ykD2Ux72r9H2SiVVkx+vImr4pUFJMa763swhttYazoVDu5tZ60LsTk/6tlhkX
WyuOhZZ/7exob6LEVXT0bYR5za3hM/fywhw9Lso9xZZ8ZW6/jpK1sqly8rbxqqT4ssg2srA4uo0t
GrTLzJqjP+RZsl7qwo3hH9CPLjKaO/JBjtJLUpukkzgi+x7FNdKq0mlrGpA/4nCDtS6zvQzAg9No
4zHqLT8RzVoukfFlBdq5EQFFyKFuspHJFJ5ATDlq6jaUKj9XlzPIKteiwTRUY+/QwxfGro6zvVVZ
t0rUbIpu8ute8+w69qvIXSAtSZG6Qdh8n03FTTIMXoKSxFTkbWCXo2Oug6m+XpobzpSXLn3S0plu
qMKZwKSdSov/Ls3Hr1VRumGBIHGpwAKT1lO1RwPo+pwkMdLV6TTH1nddne776lijJ7gOwpwSPo9r
5sZxmDeqHO/GUL9LJ/1I5+9+DM03nEug+YE6y+omyrLVLMShc1JjPtcpUupa3A7yiKgmxVNhbEe5
Xwv6FcBINlJQboVO+960NkZ0RgLik6Szt7p6n/SpH6kvUhXw/E63UYhQjnI7SIaMzlz8hfHjKozo
CCAc1uRnVlYnNVHVxGfFiD/bJ3+3yn0oxLAVNPT/CNapZzJTpo1VD14mNX4cWR7BZOvlR87QndTu
dW/gLvrs9PyOZvjVAvfh+GwG2aKbrTZsLZx+QRgcw44HPB9WZSKftF5wP9MpbjtsIeg4S4Sa97go
vJCCTzbua+AUlmm5Zlh7VWYgDwbM0PUkAzAAyGu3DDYJ/rVQYSqsXVPuEzc1U0cvLm3xIstUO9/i
UfXtQDAt0tkjkeFa0vqq/R8o0aa+9Xt1hmh0Gw7nqrhLzd5Bx+Gal3z8DGD2jqX/1SX4cKwHiUOm
zBCmWw31uVrsg2yXqZdCfmGHcQSnTmvqSd5B4BdCjZrPrS1cm5oV4RjIqFsCW+XCJdfBKYyKzS/2
bFU7ULmd8trwbzGrfLL5vhflv/qgH2spRY8WXaSER8zaNmITNqXOk8NxXTTPnX4n26dmSV0TN3uq
3jaqcmD8hcq1OxDOscpH021wX/TVOVaPQ7QfucnUfSbXO8w7fh81bpa6fY8MKXvWOm63N4aIbp0F
65acrZR0vQl2TYsYK0wLzwiIZ+MRb4fIW6665hq5tuRjw0KZmjjXFaMuL3nox/bi5lrryNrXLP9x
PQIIAwcMqrl2SlGfmY4yo37Rc8dqZHKfGEl0X6TxVQkJBVYPlRBYSObbDqeQmsqO2tym3TaLtmpy
o6tMK5eU9hl3If4P0roO5dNUdatStVYWRgu4Mi4mBndO8Mry8o0qnCnI/DA3ENy/FJ3s5OZFZ/e+
CvRZdHvyWf+5bnlHTf3q17o+6X/rnkhmEWppSyhKcrASZV2i1lpnqnGeu3IdptcJ5FZ0933yGI6I
jqeXOroV+eCGI0dpo/cX5DaEtVxwgq2sbJ8wXkDJ3yTvh6zdaM73AgThVEdu2DRHLUj9Pr3OnHrm
PsE6SZsbO2VIBECVpc/JDZWo8gBvxuAx3/S0mfYB3c6xS90iDf16WDZ6nbqJIVAt5jssEZtUrb0k
Z18Vhb/UpZ/EIYFooYfAzEFx7PzzdTKvd++vrtOHrg84KvLkGbVtRfYSENac1saRzXsv4xDTw27D
9OpUx/YtmrxvlRRfenkdmfJR5YdDu3jSmno7GPWt0mx1bvNklm4Wo2RCmj6gMn9S83aLKh9Bk4r8
qXQNO3VFcT1EDyFnkhejbQ6wgvaWVG40FQZc9qW3C9dmL13C1JtmaW0lsh9xN86FdCNl9U01GlsU
tl5UN27d9xtlftVLun1L4wxT6TM9PFYmXs642sBLWgNn82X+t5YNhqLGWo56L3msr+bn64m5vA8S
bEQN0jFE3SS3LXK6TgWOGLx4AfOzf77M7zbcX13mDz2vMlQZGjBs2sW14Vl2Q53e3vY0MC2E0HN3
M0n868xaV6Hw6tZ+yAPNoeaCVted69lef95WfKdg/OKjfKRoLvMQMJxWpK0FeYvFS9vL8007lwrt
TOZ9Kd5ULcsOmTleKL+32nJPRlRq7QWCYn4QDD3dbeOYmI8WVZfdeX6as4elS3Cf0lYY87e8X7a0
9Xeq7SAlpga1ursFe+BOqxna2ZtRbD9Nj//dCfcjttOsdGF2Y2ZsawQRSH2fNTpaleF1Cv5Qb0iM
fdGFj8wg9+W0NzTJW7r+MwHRb9/8w/kkXWoFCunAmIaG8KyoXl1Y+7Kyv+R6v49q1SnmYa+hZ7j+
jHaS7fGeOpL+p8ToJ4XRTy3x693zq5/yQ9mSFWhP1CY0t0lu3uCJ2Wu18JhrnoOEHn9Jt/LauxrF
eSmTx3++k3/TwTA/VCxNKtmyMhF7r3CsLRgWWdb5eq6/dk4yShOUnw7Sln9+s99e4A/FgRzLGJWR
45CLWz8YrM0ENK8q8U2N7L2wLnlceaUwPT1qzpKY92aEr5Nz0D+/+29O9u9L5t+2kKEuFMQeqtji
CvfG3Fgv/Wk2hEeKIbtBsFbxJfzzO/0GoKl9TBZWh2VGGs85sZ5vELN7iZU/yHzH65VFv7hufrS1
5U5KwlbZal4RG+wDlKaJ9sk+8LtO7HuL8m9fFvtL02naYm1TdktknAgANVdJ6ZVzPWuucdcpazWz
3JHSI+VjffLNf9MC/UgmzbJBaUZ9tratjVrWfL4+u3Xw2KomBc6yV7j0RiF5U5We6/LT6/2bn/a/
AUtRDOuCCS4xg33p0gdsi8fr8N/BU+lIuMwMBdUFJaftJX24Kyz9dgqfcfm+gns+h/SjtQatVfDZ
cOs3T9VHxGJWa3GP4d/eVpn6JRhCv9XFPpbFGjMTRb+8R86zVwLx2f32m4XjI3ex1kCWlkNlbzHO
v0HMxcvS7Orxfb2ytMhXY+GV5VPMYfh/9jt/hDFiQguFZHGHC56cWJc9VVSeNj4HoeWRDnYeZ5rF
1XNtrmUp/J+tVR8ZjXnUC7JqbYmKfdiHi9gnTMt6nuDrsgiBby8zrFTYdT/5jr+7qh9Wq16oWdak
urQNaf1dF4yS53RaNHbveQ8szgl0jedX8YQI/njP/0jmcflcZfr/ksbDINPBvOLSfq/y+FNoeo8L
quy+FAhN/+v//ned6X+93l9KU1tFwKGoJiw5/Toe/7fSFA2qRbqubJoKlq8rWe3fSlPtX5ZlI/5U
FAUf+welKTWPbFuWboAcE3AM/wOl6ceeJ8UgclU4OhhEBSwI+SOAzVCDrAwLHKNSrTzps7prouI2
aRTOcVnuJULbK1a44nX2ahqYfpuV39FL3QdW+YgP76hc9WRJS69POsKdvQuWYRV2lTsWI2bz+DEt
F8OtqylZGUGyQc06Ibq8qijLkKbffD83KS6k4pGZ9tas51erFHvc7ZcZ8RvnGYkwpUXzSNZoEf2V
3wfM0Q6mxcwRnX3REuU+l2o/NqTNECLxLOvm6l40frCe35Drfpiwr0CAu5SmdEENjF+cEYEVb+r+
CoeQNs2Uv+QcggH3c7rXysCJCBNy87T83qi49ytS0J1uZFKkF0QyiNisHZnZLEyHzh3K+RWbHn9n
Sl8kiln8tXnlIbV6oxdyr5v84UYRgyvYS8eB82eolY/WKOMm7q2b6w7bCiVyUvWdLbTB3rIac/Ox
VabQjWyiKWnRrXQ92NgVL9U2RECN+ngPnObK+FJ39hz8UEcmwRhNHQkAtmPbXNvpSonNVYIh0ZRx
QoYrJDcUzmmKo6bupGFNAMytanYCq9i7Ae+Rv0un28JmZpi8bImqz0I2Jjr+taWbJ5SsuR/EnJes
pK5dLD7fE6Dwji0xZMZumzmmHinIzDC5Zg2/xNLWj0m4PI1a4M+ydENTcE/uNpCspb6TRvmrKJHW
WZNeO4qqCKdomzulNy6y3Z8kpg3j/J2e7jkO45dCSa8Ww+J7WNcIg60VGtGrPSP/vuRN6MmWXl6P
VB1zn+TqB68QHbaJvZmS+clOtMOcTK+iD4mTNk+44GxHaNKPPmrX0IvuQ512Vzu3FbJBKfZxzWx0
qQjgVmTUPQEK6KS+qxVpowzy05DVj6nCScMsH3Ey3AZLf5zV4k4prdgdy/wxWOZ71c5CwCrLPVgL
rJelhoG8y1wo/8EV62ATnUqzdVDF82BhmlKDYCPT1hSRfrBVGpBBW1QgA5rvqcIv3Kh7KUpvBzvw
aaa7phZt0GPsyIv8PljpJrUU30ryoxJff4LAup30oXCsofHNNvCJ8hROQt98MOu1USswjsaB7k9w
o3Emc3nGXqSkW/PxnEnMP1SlXQ+qtJHRa8t4L1CnvgSV/DoiOLfo0vRjdosMPHPHMeN80duXetS/
2pVC+1xsqy5//2hgdWirST/SSN+ZmbmtJC6OPioHkr/fZllcFE3Zz0Meesuo7zI53dhaddem071c
SxuR5JvZ4q6Q9Ogtkqo7WZ1ey9H6MXAuH2ttJ6vqPpmX16Q0tqmYX8ci/z5V6n4UnPr+tsif/zjY
/HTeUX867/y5NgqhWrrKDmEqJv/9b8Uq2rtYhOO0PBRXnWhQV8+Jgm7dKjDlVuHXcaL1YhqrJSgO
Ydc+J/ng0aZfffIpfm6Z/PEpBLJmG/MBjeyPRTvGSEQETSPzKfLK18JAcqpUbOpBYlySHeysvE+q
/DUnhrOag13ZoMEO4x9dkf8xnPuPNv/f7uz/z2o8TdlCRcmu/Pv9//gl+zJ/wV2C3e7//K//3abX
f1o385dvX6gFNl/eyvzLvy0n7d81oP/12n/VAmzqQmXftoWJ4vOvWkD8yzJ07A0Mv7GDXM+7f9UC
hpCFamJhxAgiDO7Sv1wnmiHziqal2sKyyZv5D2qBnw8FV8+JQRlCNWSoho3n5EPvCINxk6mF3DwY
AZqiWt7nuuFVreGVcu/xl1dpXq2T8jPXlfLh1P3HG9u2YvCcETVlfWRXGrai1l2ndQ/4f/0GCEWn
6w+xnfpSxh4kK7kPXb2GkDMckRoO+C3wRpQtUP4cRTm1wXosUq/V250+GSs1yl9x4voRnTkMsHcJ
pJQs6b1QrrZjXZ3H8k3JBbSTwjVCcZtn6aWs3iIGtEadH6C6+W1uXJJ5ONoGS4rN/C2dSqTlNHuW
aa0lxovZ5ZGD4fQCZNt0tFrGBj0moFaqtdxmJ3u5QnLiL1oo+u3QWBdIT37YVC+0hx50nTZO3XlZ
HH+L2GjSKLw1muluIPUa/FJlu0ljncbMvJBAeHd9SVxQ2wH7htNK4zbFnDbaA5G4ahCtdPS6EqfD
qeNipe3qeuiYemmXcLDuQE35NM4PhRx8nauh2WLc3xRS8i0Ce7RCgq+vzbF6JtHPr7TldZqpB9pI
ipgaSyt1GXzVQBmHrmLSsQ6ZBBS4nY4XpaaFWTQpkinMMozsnWuv0czaXcWZutDzg2LhVGK4o8ez
DxbhkyP8u27mry7U++2iyiZCakHlYeCU+nlVrts67ydFah4w9Xgyge/RFcpRz+iMxO0cYN7WjPFG
TeLLYIT7yM58vQFplZmnmI0Xmfw95KNVPU/sx3H7HGbTY9ZxvcpqHREQyhjFS5bAj5TBE7EOOkS9
xUqzjgN7O3OidfAInwqjPpfBRP4p1V/Ez54YB2Qhz8RSctoMUEpM+7ooXGlEkH/9dRbuYnqTHpYY
VHlKfyeL6w0OpCYGcIJVY3CzjHN4hOYyyl5NuvZpJg51y4Y9SPnrOGAr6QVFGs6Hfq5eMkEs0ZCe
TFVsei28tY38nKvmIcmmm1Cbbqq6vrdJP8syaQ+O6CGKaX3b6sPQhCuFemQO8rPJYzJF+ilVm5Wp
T8ch/IpQ3DPy/BxWfFZIYJmderXCHaJ0K43QWqvod9ygh2gJPsHuKu9Rjx9/WEWDhyLowWv46X7+
YQfs/nlBvsRDI9uXyrAviYzpIbNWc988NzJup1HBXzIJv+qSYzcyh2vKu2BYl3oBNHC6ScBzNXVy
iC3bl8twBakLoIx6rHAXj0V1NgLpos+9F2fmoQJGAfnQI/w4dSRl2jd1vRWTWOt4u/IJMhuFO6gZ
v626p4CVsA1yN9L0dcHzlpjzPk4HtzJgyWXNDjW1pzXJWxBlh3EwGDBECU3a8bGxEq+CGxcDCinj
3DcAQaVdt6LEXoNAWKlU+jjxV0M/UJkDIpiul746MxfdwLI5VvbgTtCZCzmFKlZuy65Ap9YeQ224
yTVGDEzScnPi1L9wWGhBzozH3FbXRRUtbqfkhA6iNewTuiz2KaofgfTdBGO1KdNvNiSUBVyWNJnQ
Jr42Kl9BxafVNLu+xQsLije5Gtg4Tm0rjZU/kM5/20R/UV99kMj+8SQriPcUthvKK/VDk5faCWZm
XLUPXOtj37GkhESmzcJt9WJT06O0R7GxgvAWixEyF9uXkgqOSu9h2UcdkPnID16wbvm2HoNWzMpN
hSORInsF82UTGLrbjunJyntvKvun1kJ7q2kPdRB/vT4lKs8th8ZVYwxuMF9pD9apsT8Lx6OQ+FvP
/I/vqHHCx/uBTwOTxc83tZ6ptWmkS/cAFrOGRlWtR7X35mZMmVEmn6yNH3Smf74baCdMqoKJxEe0
9yA1mlSNbKV62e3wmK1Mx/Q0zuMmGe21eIDxSO0tDg3mjgnSutzjDlMGYI1mUPxRLv52XPCe7vH3
55nWwvULWwr+Fpn2xrXg+Hv5LJj7auMwPowchJak3ko2zfvrploXBuIgA/MnVQbcgcbUN0NVbcZO
YBgTK0JJPDntPaM0TkmnnbqMHRUnJqSmQ4lRbCqKc1KE+5oVFRjCtrQBbQzlWaj2ORbNk76Ee4xh
qDfUh1wa7oyOr1nM/RNoj5MmTY9Nph2a2liFSfgtz+v1wDzMmvujnAlPS+PvLbu2akw3bcKbUALl
VnGPg3Fw6nBunNmsWxcS+aPCnwHkXb2EuXar8wccCKh+qUqXVjYOkxbtqywfP/mRr3fMz5fVUMn/
w6EsX7tD77O/v11W0qUw/0ZcVkPSNjS111r2Z4b9/++VvmrbXLa/LVJX0/pPlvJLnJeNdMAJ/v2n
Ov7ff/PPOl41/6XhliI6QFiWZVyPZH/29FT9X7JOkf5u5YLD8FcdL1l4tljmbKGqpixgQ1H9/1nI
S/bV6SU0GRuBIlsI1P+jSh4n2E/3iGHRzePZU4WKH50P+TGLTFd1HmytqvY9zaAnq9AhMMTYEX9k
WW9gtsTH58myXswk6c42YIcGYbKEDzqpaCDFFXTUKrFSP8DNvF3KJnqSg0Vjw+hbe1XAVXqexiD6
NupoF+xUhfAB3Qr5mBElPjErWQGPJhvYgvIoOndJE+xiKFY1fSi14WktlmPRw6+AZ9JG59I00SUU
pvHVSIL81Eu96ua6nvocy7OV2jfuCKnTyXS9uRUaIXvyhBNx7DHGij6SLoWtlV/EyKcIyqjiT1c2
dtlaK3OMK9AnGigSQdD4CGqWm3FejG+APKzv75+lDcw0QHEnIstH9lq5WSQvtzOYfneahvi2NGvp
UreTvKVwS3lVC4SNH4RgRZ0mB+4oaMYdTUixICPNaeAbDtE3ub8mUpZEVLo5WvpnrcJYLrPBMNAD
YQvnsa2XayvsmIBqhV+YpPMqmWoXdLkaAqmN1bslbYxD2Hb5pcvV6iWG0vSiTMpUulYvzZML5acQ
EAkrcJ36GOzsBLbgooc6lBhR9D5uNwylIT+iNce2Y1TltEviHv0dWUz1k6KWAfp+Nbh0k5ljkGMI
upkZ8tKQGzgfBHKd3olhTDUHB7H+GAx5dB5TNcOi02ggZygYW8iElniFrGhuWkjY52ga2ouiBNLT
EKQIvZfW3qZDWPiBbWlb2c4x07eT6qp0+qrOWF4Fw9Zv8ZwISB+x1t6ABV3JUHxeZFxIp2mMFoo/
fbwxC2zuAiIrmlorP+tyGX2z0ut4WB7VF11W0vMEPvFl7FMNeNyMhT/kSOJxop73YfCuEBxWWBqi
0xQn1hHwXvk8hZ38XEfR/BAjFTrLQxRhQeCP6KmePg4LDco+kCXfMq9dM1qofjkqEnVWrqKCsqy1
ns3Ntk6WwZ0lI/XtqRke2Jpu4qRqvZkazo/BY3+JBpiZWRRACUM8vmzaluehsA18zHUKblMhJuPF
sOkvy5hUjgJK8zknIv51QQe8HhtIRWrHs4kcBzE0QNojBX961DDk32awr3dzXGqOsnTxWo/QQ3VC
o2g3erEPY2zKbY7HJ7OhtclJIXtjxusNsLvuDZgnq1nt0Xj3RF5HKqDaPM5kDnHNs331KMeLPR81
dc5/ZHYxnYxujo4Bxc63gHCftZFOg9smibyJ0zg9ZnNKRTFr+mM2xzBdFsnIVmPWgaUGCgS+Jgqb
vvZyoo5RDbfofRQeUyUYMHSkI5I01QwnC6NAZ57puiUVpvJU/2bXKrewWnHrIG/xikmR0UqWkCHz
+WgsnewHI8kxDQ3QtkA0fAc5xU/aYpWbdFaxbifYDkIs+Fm+tiekcVnmDRUvCwt0bxnfTOUmDdci
gj869JvYQFse75Pli0R3XOEoCU8tuUs0rJyXFj1vGTyI2DU0yuqU49mmoHwGLOHaAee0c9F8KaaH
Wiv8Kd+q5U0yvc1ZtAHllsT7oVqc3la8Ybwd1L0dn0BNTixLFcapQ5HEPvI2aPOrJkwZezQrRIXw
3m/6Con4KpwH4qz74VRWJXZHPw7cRMTbNF8B4CnUvWm2d+FbZW6UftOVdwBfi3J0U86szC7kc1oI
EKYgjFeB/dVSNwmLcw+tHEGgjkUl5puFvVMqX4I6XjXmzPzBhPe5t6Inks+07FXRpnUA4KAatkQh
OkuAA8eAOwxFet3r/bcpaS8dshO2PwAgk5OMYjfU2j7NDMDHCrL2u1j8mAhxjingVVIb3frOSnd6
VPavjWnrWDikTkWLq4LcHUd5U1lRh847qHzyeN1MDF5lazvNUg7SkIOcLhu30Ekr1lLpEskon0NN
dyYGMJj9nQJDKKhBn56HExTNBXaT39bGrVDJolC69qtqQi9c9NMSz09j1x2zxniEPMnwtJiebTEc
+mzxWrY8NRlrz4r1o5lVYJM0irxY1X6AFH6WC/WrFiFUFneFYb2kwi5dSbtUqBi12Hqs4y+Qs522
PrKCuBwLa6/o+5s5aB2jOF6vojl2zFgQmCHTVMd6Xy9wwbqWQ1kOnRoigVJAX89uBgkQKTpVK8iJ
jlJcAOiekFiD2bWi0WQMs1UQcU+brP5eESQ5FG/ww1cTOcChJHbViOXYXhyiodjRd0LZcpMs/Tod
8lOsvFVx7GVd8DWQ0kNVoBnrym+RmP05M/xlfIsZ54CHNtViM+X3Swhwfq/rb/CBfUPcwTkpZ6K9
rJdZxGsFL2ePlw53k01TbGrmg1jGAl+fyjcz1bnxlzwWPEU0PUSNScHKY655osEW0utTbee3DWTu
wJpPHVOoWE2OyWK/qcRw1f1LLsc1zjVpMyqg/DB5qaR/mPdZj2UCn2G+A9uall7cFu5svWnmBXOh
StfS0g7luBqSr01THeL8ZtAuBYjDCALXcw7JLQh9ggecNg9v6n5nBQfuQmIzt/kbwFy3sZB6gT/8
EZmKU0qV14w7o7nrr0pae5VpyZZTEMM965voxAqfDoDkrZI85uI5lB1kaIWFNtPO92ZwH2uHToLU
pa0U07uSMdSGUb0riVJ+tRN5fsmN4KbHoyeKQxUw0+p8sTzFjaOWXqfUbjSfGxA8lm8amKCncG2G
wtdp+chsVleJLWfdNHYK5VkK/Om7FPzoy+0S/Ki7J6PaqvJb3e/7+hLrj/BUkINGQ+NGEQpf+k3A
RzpGN8/aw6ycwVk4fbvlMMSKebEqDyqjTIAmA6Vqn8t3c3bp5PGVJLqKn03f6mxuRrcel+92upd0
Ly+9pQWy/D1Idk1fYKNRNmpyB1jXYX9CP75XpfqQaFgwEbDF0YuaCuc628j53Ik/CI/dTUcWLuTe
1WjDYFhX7RdtxD7mU2xujfbUTbuBpWqhf7LsDCyJIxghEfgd5NwqO5X5cWHJpVsl9z/G/nHgCZLa
dV7umuGFPCMl24wjo0qGiCW5l7AGXUALrpTB3Mi9orlSi8y1JJ1SyPhxAiq/3snG92gqPBkBicWH
LeeWbe0imnMaWi6+Zgbfs0s8lZMnxQm+nJ81h3icvG6g7VTji6lG3xwuCykacuUrWXS7MNsycar0
ftxv8qpmr9pfuUHJtleSVXFt26y4zQrcAG0K/JUZMIbscSyeZDp8zLO7mBEsZWEUEhiALn3w8Yq5
FRcG8rELbX7qb7IcwqJ0a6SvxXLLcd1v49WVGKePP7LqodY36mJgqNzIxlEFgJe8Lmns98YnHQHl
PbXsr7Pr+7mEM5ityIZlwmL82PFh2l2FmlJm5F4G3LFJM2aebllq5sV2zb0FImyu6G13xU2jzzmG
dFMeXjGQ2q6QJ+MAVbdaDYYGJKhQhmcyva01IUb9s0jiEcJNN7BJZeoTUIJTNcoQUSRDveeVw5jV
XrKYQyvlTdfHzaYrWn0XjfLoaT3Xv20SbM5Dwm9qZ8OeDOnZQxH4anX3TanuqpxncLkWa3Bxm7Fb
dbZxMpX8W9xO9xbZMA5FtDMXtRcRNE0IiwbwnGtfmoUJJxkQK5KAq3NMdsMh2AQUJs7Ugs7O55UN
Z1Cqa3TjP8x26da5URCsoPbLSLi1VK7kZWvCJg+vT/lRyvujgf54fp3lB7X6pqakHivWscv/L3tn
ths3kq3rV2ns60ODERyCvDkXOWu2JVm2dUOobJnzPPPpz0fJ5VKmZemoG71RDTTQqDacliJJBles
4R8u/TE9GSuzXiSSJxnT/LSKdk08tFzeneA68cj9i4skyc5Ac66NrCPibf26R7eQpoabRUcuZ4jt
Mlnoso8NT0Kh97NuRkIiPfD62xSeG6b2fjTv0qA54lX7kITktLs2O9KC8ZPo+02dxtt5M7Wdve3i
bFcgNt+WzcnkqCsBgCGZkKYOOAGj67yMF93k3QZ5cWLAvSq/29ONgAqj8o+es9EVCajLifykoH+m
6yj2p7qO7QL4oPw2kGEBjvPLnAutySqprLI7iVT/ye1w6rCKhI5Ye0u+OZ3FyP9vp2wIsczwC3In
OuLkGvrGL8z4sZXzpj7LvwKn2hu6/gdJ+7nKpkn5IuZqRQs6Z7p6fRffo+6X3j3tx/z8+R/9GEO8
c3igrksXxXFpu/zsx8yfMFeVOh2zua1CM+3HXNVQ75gyKOR4mPDPM1fgVz/aMfNHqLKbDruDrgy/
8C1z1YMNpxyDZszckXF0xeQXPZ/9PijgqynXcDj44KffoQcOjAsrDlsmwcshweKiInAj3qSSirME
/SZe01e2/Dw5+Svs/voNZlTsk5YhpWdsuBXfADo6byD6cTA8cmYT/dl4hEneykEuDWNZu0HCXZBO
fnv4Am/a5/9/yIF/5W2Yv85P3cu/iYYlOwjGBbvu9+iCkzuOmzB+ur+Z8//4sccNrpx3ylFELfkI
IZzPzceGI5+YwPZMOopo9lnmDDH+c4NLNrhtoIFPx9F90KT8ucHn98UGMsAEFe1mkANv2uAHg5wf
+lEACQ8mdp4ihOY1niR+gngzxfhC12p0lbvkDxQet7BRth1iEXga4fKjjkIUWFo7Pc5ntwRyJF98
6H2oHlFnV2tPR44WNfmdSmSIYEEcgz8TSMkl9UL2qTzBxkgu+cPaqLPPsS03rvuh6epFFTinSlTb
mE7dZLYfRYyDRZm8nxocYYQTBUsVX/RaBiSgD5aOiaa/cymt4NsAvW1hqZa/qz/GUfYV9eAj3xXR
7COIIIolz21Rn9K+pKXmVDNPKvJZrtz4eOtErQZNFegnWs824wreKuFiFwZjFb3aeVzv1/daVVy6
Sb/1GgejpRiuZBGe9H3zqfOnC2+E0ht8UzRatEyXa11XV7MaRxN99oLvLWfzlDmfMdyUSzWEn0Kc
JgyrWJttd2d5EE/0/GNlym9WRNHFSPWD0Kf1iJiVm9fRdZw68qyyYv0YaNcFDV5oez5GVC4eSAtn
bG5RYNaPwiYXa5S3b9LCOp+Y1hzbtlV8ViMNxiGNum2TVtVthz9bJ4eR0WVVqbUK87qAAEhN5vk2
lc/gyHWEOctWqpKkUky1837qRXne2iX/UNTXadyDzojMTQiY6aSFpnM/emHBcEaGH+18inZo5J4m
wB5WeYfifFd5jzCq/7UQ9PcNLi9Cl97faUmofQ3CO7Ra2mdiDD/9I8a47wD+zPgfxrEzCucnOEm5
74hHjkQL73E28eQQNd7NgrfKVQYtLzDOBKY/D1H5jnOVJEsJzlFlQZl6AzhJ2Czy5Ax7jDEcpYfy
Yq4cCzwrtGiXY/mCHzcT8UwLIerJqbp1SaYXg0TD2sJBZKfnIewR+G9rbwz1k1EmEofClkZK7Djh
neoqaj998G8sM7eO/Sn5HPX17dCWNdWC0k4QSr22q47XyanSxRAzdrSCdASkWRRLurF4awVRsk1i
9zgIEnUZGIMmVrkLbCCvnQvNa3ss4pr4xopj8zNoBjNfdWOIViNf/qzMklsmB9SJE1TZ2is8ADyU
ygCzr4R1R2u9WnZipCAPaw+4obnMJFW6qGt6FYaen+EkNO7ywoMES0sMwkbGtxz51zsLbNBXK8y8
qwDsNiRm4fun/Wjbtz7Z0jF+dGpdlKoEy0VuPtZjetokOUlAhvAFE08vvzciE20m2/B3uaYqoIRZ
9nUCnbqpJtu/9hiG3ahG2Iu+1LFiiuPqWHOF2GV+aHwo89FY17acNkmCh1cgKHqEwuQBaXH+iM0T
Kj/sr6WtMhclB2fqF17DCARXA3PBMM0/71GLR5HW7I6wy8wA0RTt15pRrYOWj6WSReAgFCh1Wi8l
N/MYsoq9ttza2JrI+0UrTO6is67IijNa8TSBvAqbZbw6k0USI1wV2LQpjSrPzszGlrsi0qNznKi6
T22IYVqueerSjgL3AnSrdpr5efdxzJPkuMoR4AqggKLyluJLV+TxuTuUxhJsQX5qehKKdCE6e5E2
nrdofCda9HkQnLUFMb2JOmOGsDcrQEw5CFuIzKYzCeJ8OeFlgzeKzrhIr1EjxFdnMIiGTKlq1xlv
+s6I/sBVtDizwu4DuE/6IpSh1EOhc4HpEL0ATC84VnhchoSe5o31vZV68XlrgtpRgex3/7sp3N8x
flrM51/KzCB33P8j//6Ps7t9YfLHn3sMm5r5DuFOmhmEOiWkqc9mzY+5GR/xWlI/gPQ0QDE+xK4f
yZllvjOJjTNy0zABoM6gxx+Bk490qhGLbW0+1DPiLYFzH9VJaEY9FJVzxtQUNBIcxn7qX+V9LqcG
46JURd6u8e6GCvaES5lCmxfAnPKjrTPgWpMXxWuEUWufofSwOD7VDjmoBcRW6pwOT+sOHf/VVEIB
QIKyipZ5X0GUR+MwgpXM0KEudXDkVW83x2ngdx+01sRwtCWEJzrpQo16X7BEQbNOl5bJWLq24+Sk
6flLxuufITkgEMPLqZ9wd+WqMBS+sExz34ciHb72vZYPK0/PTcQtdPxhKqv5VOkSHwQA880uHUP5
LRQduVOOMkawARzoL0wtlDmYs7HA4YjmtecF7od0TMPbZmJSgZMS7h5kdv1wA6gY0mJi3Wl6FiLx
YtBVWiZGypkBdWNChUDl31HKts4cq3fNx5Lu35DOXBT32VVT3d83Z3fFoTLv3/GtfKx9QDT8vmS6
usv8Z3IZfuZnLmPqFswq07YNANdzAfazXgJED5fXgShg8v9PchnxjjeR10UHg2Hg00ds+DOXEe8A
WcPsorkARIMM6S2vJMjm3+QyB+9D7/lYZDShtxVy+NyFLbNAvym3DS5y29hHpiii6bm27DA7Dica
8FgIZYs8o+3Y+iFiQK5JY9efWfMoC67KMSpX+CLhnGZktyBbxKLD+fu4dIr0rvK97ijUvHQjrKlZ
D5SQdMJrezegNYGDlDUYTJqgzkSxRQYefi0TVW0SXxbnHOGI4sRucxe6PfNfHSwv6KtwU5SoRSxU
Zfd/jH2jM21ByxGpW/04Kxl9VS1a9j216HFhd+baKYsKCUwXrxInNZEY1POI89LSBYqfjv3BxfJy
MajcZlAm2xkoUaD9hM3e2E85k7KeLE541bJw03Rpo7JF/YioXNcVn7TIbZD0M2e6Vjne4OuFslwY
jPfgkVvcERWoSmzqlpmOXI2sZ9BuHKFAg5/T0k6K75qO/bLWUZzoNAkXvd3Okx0FMcoEcTrqDHYs
kW8CusrXfjI6M7WmtZdChe2S1ullguXdOjCys35qXS6iRFSw9ftkB01+QHNk8r8lDZwMLE7UpZN5
zMrzfjqz5NittKaiERzW/SbGV2rjOF19zKx9l9nyszPEwVrUAbbcZlsvi0YvsLAzkUAyzfwYtSPY
73EVq007TM48bLsOyjl8M2VETx7Vc7M6e5jKoxqLO7vXaahjDagsDs7WUEyqwYRcT2BR7T7yjkbl
o2DWImk7Ogid+fibU6ozF82cwd+V4J5TGzRFGvbVaYuCPTh18HnUGShnNIl7WxuNQUHbGsf+QF/J
nHJQfJ5e3HTgyq869IVWgd8q4MccgAtc0jxKQ/hiSY9jaDSE1U3bYhmppr5em5qd7jgskk//TVse
AyQJw+8D5Old0QR3yTMxkh97jJGO/g58mESPHNjZXJ49rfdwHgHW9gPdRrT72VPSIaaSlriQB0jY
CYV/xUj9naWULVzaqbaQJD5vi5FzT/KvnuXPntIh6apmfhR3OB9upWDeadQFIAlwAlkcHmVFz2Bv
CL5kbBtzFF8Guq6LNu1Py6E4sjq6El6MIBXz0y8COlSdDl/s3P+MWR3ODccOmqtjbW6j9oOswDl1
Iv3updO1JsfPwdRfY/iYLTt3Wk06I3izKeylX4NTqI3gPPf8I+zTFnkVBRu3cc9bpgMLV8VbRG/x
+1AwUIoR/qY23pkkOKgmUfeA4JqKimlsS/mYfHcjRpx5eOp1423SiF2B1BOaateytt2lAZ9iaTv6
zuYlo3a4zKru0hfV56C2vw6N+WXUw/sWnToQO3iOSPkJDMeuBbjXNs4fSUk3ypg5ht4At71VOJUl
q7rseEGDq4FQvKgde1F3KAiDaFjldAzyRFz7fi9wTa3ua6O/THJPnHGzMqyHFpr7QQ54cDkTMyuM
0c5Gt0sZ1DbIy2Vq0cvA3oxld64z0yPAC3zWQ/9bgZo9M5NpxXRxWxYhPEGN6nuaNApabSGTZmHw
O+DFXloEjaWV9A+D4w/OlLtovJ27WiyObCQIcdcMPsboSrmh+wV51B5NZLHgkDrPQt1Zo9TgriYG
wetxHJtdbuP7N8Z0rfTmGjXrfgPZoWs4LXNjWwJE25JYDqeB1YS7so63egcqHDfaDpvtyvo2OKVP
Cvc1GEpnR/yFWjcY2g5uDLqpXb9MCv29iw3IspANxl+JX2HiUGbrSCXxce7JcmfGWPwi6m5/D7D5
7KLRfRQn+TdkfM/30P+OqR7R4/cxbHEXVHfhfuX1M8OzCERSUnIBv3Xnoc/P6MUnQF6hsM2RyLIZ
/vyMXhLbBD7jSHd0zJ+gW/2MXtIiegG81WEbm7AtQcy+pVu1n+Apg3kSDilz3526UDCB2i98LM0y
2BpjubJx1NugA/k9T6PwLiLLPJ1KLVkZEfTsGO/cLRXGdCsDaDmjBs1kkmm+fnLbnpl4cpOeRNLH
L8MYC1oNggJwEQ6zTjCGmAuLajU5TnlGAy34XORpemqFY36K3VvCRF0rHw1Bfov+P9Aa/LHqw+yN
XuKMWD+4BUXWa9oQkqEWU0v/P2rdYxdsz7BO8rZjmh16d5pZYmeI1WW6nIoEpF2BrB18NUA/IHtv
LcCE70kj/7BDpGCRkzKuvHGacIwsevNGIO+41HxT+9IiZDYu2h78K4kgwS+8EFMxfEYkI0GiGvb8
jfRJnWvVadtRNSFyUqEGqCOybbThGx9PT8x81NU4Wfm69qJ+rjVxGU0yBnqMss1y0QZZ3Cwrpbr7
xCkacyF0k7mAtPvxuzBA4QA5S8mpO3e0b8eqcReppkevDa8fuJB/nYqPd3W2/jBNiwUoV/bvKvZR
SaQBcsaDtF0LhiGSqx4HF4LT7CuleWdd+g3HuS2GgQxKbrMUgERwWXaQC3V/k6srD66X2oQFEMNo
OCrx3G4RgCz467Cul14cYg6FOb3p7Mxce21TPLMTeQPBACI6MXeZ97/9VMZN7mOXuDJj3185dgP+
Mw6z7cv7ff4th/cIXzeXgS+1HjoZ+6sIRSmQMuNfqTFDQ8HimWbehzZFayy9nVQPEK4M8+XLi4pf
VgXyPxu8WFyebtmH1BvfqOqosJtqZWRlui7MVD/t03HG/Ib6cGfJyKA6MVFWcoWPSr+B7oDXtM1G
6gGHIjh57VSPZPQpKkX8MRiRPiohCW0He8R1MnL8Hx2E376gcr8zxFbiCxM+Ydw6ksa9czC8I3JN
uInHFQ7i3bCqjL5ZWnGHNixsR1CPdr6pIMgtp85TG1tvk004GrxweqGWuXCGI6sOeszs0YAe7LwE
rljUmMZp8SpFAmA7Qouz7Bp+bdMtcV+HMi8tdSZyrb/oIb1vsZ26bKYxu4gjP1u1AHBfmXr/EvYs
fHM4HKBeMaAgEu9vA6vTIE+3gDejzqx2sgKqjZUHhAfzO33BlaOm19QN5421t/FYUZoCMja4I4UT
+v6KCS5dwORZsaiq67EEUzsSlFaxRru6Nl6J6gcSWjw/VpuFCZivoCLDsbW/Wh7HelWbjCUt3V4m
DQ5dYG1QrDVDjUml4UBxxTMZ082d7YCGDYfvL+/4hwh+cLmclYKr1dlGOBjtfwEsTyvA+X658m3X
R00jRc6hRQQ+UZOHxqflrYJRlus2q9SiLUt3mRslkcXCeb5uq24JfFwd6Z3rgpKCEmk01xBax7VJ
Ix7rqgbtpsCkYRBnGGzhskJZGvT8NhsV4xoClp8gJpEOH0wngqUIMv99msUl8oCWte4717+sI825
7oI22yZeAX8yYloyUWOurSFAZrlpnPyjAO8OCoOXoLd60GKRfTQwGbkJA4CgIi9gmyse3RAj8v1w
+/4N+dx/WgfvZWDPciyqtn5amc7//rEmNXDYZDMDEORc/dGCe+zbGYAZHlQJHIGAs0s/+2dWZ1jv
bOAN9I1QL7KABj3p2/H7SD108h7SPjF3+96Q1cn9khQmNbBFx9SJJ0KC2jkU/89dsxO1h81l2k1V
tUjcHoaAHsWQETonaa8qq6OLHVfi1C3wPek5hWABmaLC1B3uMZ2zWsInN4uPkRj6cok3e4P9ul18
hoYEkrNshWrWZdRAWVJdGGSbDDV4c/Pye3twUHEVCEgR9blflkMqcRD3qwLMhl5pYmmJMUUtuLJB
xWIOGU0A1HPlo38AYyNqv7x9WYPequI/xjwu2Y8W7lBYDBtdsRx9tJ5ND6Ff5n96ejEN03HRdWd9
Bevs5TXnzPZJhHq41Kdrzmn6E9zTgCybUTTzmvqAFwYDDmStoZ+W8vblheRBwv+wEnfTlJKmCa3j
g1ioVzBetCJiQkdZwIGXQ5qicoznnm7WadfN6JonaTC7FuRtCZZYo9E5TC2AeNzB7RNNy6E6W3oP
jyGW6CsXgcHQsA/bGAlMKe50K4WRMhjk0gsvcfP3hVEzUGT6GCerly/modN9eN8EGQzTK4c+OP2c
/fsm2syUWR5Nc7PPT5CEVqhc6TANVi5s7mFN+xNKh5e1alir1KhC2tDl9BkVeBVu+95KTqa+E2ee
l039phLtQLRFueM+MEfemHi0IcRoSvNQXWrNvMU5vsDxQDxcopyvFvx9jHprgWDU1CbcDgf6WgeE
mbvUz/fL9ftpxgw1CHMhagi9ar619XyXw/l+l8jVlwsQQzyGXuvLNSoqnpjVLIHkG4WBfSeyVeb9
GOU0DSZCR35sGU5Ov2RoBwgfba6txDQN382hQBY4YBEBgMgke5wa1/geF+GkLfpUgOxppIaNVSc9
s1wWRueh2Gz1ZnRaB9XAL0dNoFniGDBQ9pWRDaTdNGgeAa2VYo00HF7Qw0h3dBVLPAuu6Eoclz5C
aZFAv+S4z5CEF/aE7AEgIVks0jIdPmVoUGFgLmXKyem3l0nVTpcRKrXXQJeC8SwQcJTf42tFe6fx
kvSSPCw/gp83dhtrqvvpG+3qWqwROdO++gnNtA8DrTN843stLNc0pcfLHB9dhMjs0Z21oBrP39rA
zy2ImFEVL0fUvPHbaSyF73lboZbh4CF0hEZFxsjNDxG/jnUQAXU4jHJTZw3nbkC1tAhrhNPAYCkr
Xvaa1V9Lb6yOMQJI0y0/xQYBqCynWQ8BmAAlWX1FmeYP+Mz68nvgDW6/IBIb94wvLYFUljTIPuOu
vQPp1t/gtt2byzbkOSd+mTpMynMQCwNJO2Yc6E+shq4rq5OUh4bZBHP9ce0FRe8BINPDGflhA9Nq
8/JzPYdnXDbhZdpz0Lbn8N0/RPJsDup5LYnvzhzqvTno13P4V4bVXP2fdLSodRBfWE6u5q4Lv7Bx
ntdDsbAh4uEFisYKiqO1DnLFsGP3GgIWqLXX3uPD8GermWasbMpwkxd6zpCfhL8eVGofKH9WUFYX
eDl8c5C1gctOcZq34enQVpxJUn4vWuAmblOvJhqWpgXY3vO7y3EadyX41Je/1EHVIS2+E7M3zlCq
V47Tg0D5140Ja8UVy4eLd2IQDQD8uSfWw/1JGg05uXK+beN8Ax++w39Tr/8xmPXzlH/fVLsKswY8
w13V3O911n784A9Mg22A+JoFJFDnmI1zBcfdD0wDH9HOYBQqAHe56kGa8gemQTjvdBvgAopUzPzn
H/vZXps/QtEGGPajhNXbZgP7x7plOTZFNmBvBcedRMI5OJ4aJKejEZFT1JJ9RBeFjU24Vd5wTJh5
cQPYAbJLnmFkPfa4tPgm4j9wZJQ+dBsm/kdgnIgrbZC+cm4+vE9/pRsP38sRjE0MhZ4mfzr4Xn1S
DnpmzQ6VMYOKpkbExar0kzYZ/wjKAoH4xLvVmkYgVTK9L4oKXz/tkg2fr+EJZtssAvtqaauqcD4K
gY5rX/TYevtnLki1U0W9szBaRO3p6byfJg8Eea+SNTV7uawqI9qsfPpdS9eZ4G3gM7zEKW0r63FB
+YcPTYHYj2nqJ8UEYfTt79OLRcpTYPb/vejusZOv7tmGRf2PTZt9u2vg9fxHQBN4D37/bm3vprt/
ALUIi6fVDRSCp+WNTdD70Xx+QEv+KG/Md1LQxFZ0qxiJ75U34h34BZAHDNdAYD5FCkFuoA6hAAeU
AGgBXbm3lDcG32sv66NlDmOSg2Juj4PXOWiYZHVjK6/w6ZNaCXbfLeYW592M4aN54zE+PtY8I0uW
PnrONW6Pfs9fKduqdhUN3WElgtLwl3UsjbO6k/GJVbrauMF7sQMrbEz1oh2G6KI2RhpLQeZX634g
n+NdmdLZTF7TLmoduwwv0bAMGbPQirZZjXyWV9gCIrRs/QbKNiCHZJzq/LEo+u+R8D9CEIZ+v2mP
YKTvbdf5nz8eA4T6OfrPDU3JQQ2M5s9TwASiZiigZTw4nZnvLIDyJ+vAharA2NWVlgvsjVPg5yHA
jIUzALAjYebxx96yXQ/be+DjbM4ZKnFbRyD/wT/nSXKTTYhwRaWUa6QSEAfoahmeBFEtvN3gdIZ7
a+U5bHiZ+Y2uLZ7cofePEf2pMOj++UMGx9I0HNB5AajHNOkgh8nKKQxj09OB4ofRSsui8bo3u3rZ
djrmQi+vdXiZNDA5M21JkebSY7Pml/bJZXZpLSxU4UYaVCnsutrAS6kaNlPi259E2RTngR/1p//E
moK1kJBhkH/YQLe0GJ5+qsYVZAkD5b+hvMfk0P+kFTFk2LK4BMFrvrLmfDb+dXYCH+c6ySgE0jQm
4IMZc/D0Oq22UXptMuYxCx+ertdEuMWNhkQnPxuSK5R+8w8vX+VzK9JKmpMYoJhQxPZX7Md6qpIg
H1dWX8Ynhl5GJ7aCS6yXRn8Dj6Xdvnm9eUIwU27Yrs6hBUGdRDXo33Kk1Y4sYRcvHQRHzivbD48M
XfbLl1d7Zt8gGAu7UcLLsYBz7l9dVbt1GA4SEmuMaVM+YPigJWdh2mqID1g7wwmuXl5wbjcfPEAc
od1Z4hycnHnY34Ex4oObjMdVKO2PuLm6x9Y0pq/cw+cWsaHRgd9DNc51D56Z1AYogDXU3MmbTYrq
PkfeYsod5+jli/n17in2BKQquoqMSfSDZlUZFyWprhhXfl/ByLWrtAsvDDuX/qbV0HhaIy0Y0OWI
gJhYr6SRh2sTVmfwjUC9bZ7aPnCon7zxMo3SrAyqadV1o7bs/KL5KIJOx3NZQA4Ps+l4yrjRr8SZ
wzs7r4rGMLGZ45/Hd7BfpnjyFOzDiTlB5qUr0/ZsiAiO8KfNy7f2l4WIZDO2GZAQe8U5lKZqNLvK
A2VNq0bBpuoD5OZlqpcXb18F0LFNHQIbHInf/e2Pv1yfaFagU+2K8TZG7prS0g+E/cbXjAqJvvAM
eOKNnhfaX6cr7cKPcm9aWa0dfzOJqWvdEumFbqftScZJsmR01/ivPKwDZ9Z5DDyjC2jkzh06HU7W
/rJOi/xKHcXdypZbtKUWqDwhrLS1pbGr0TDtI3ftFe1WN17bJr9sTtNGTmwudUwqTd6R/YXNdqw1
lGZH5s8GDJPYQG7IycdF4WRAPn0zD5FYHUXz/uXHeXjiMqtEOw09AbIKwIKHnQxYI10PHgwRbqca
bQRdjclrF5E3lnjHZ7kWvnVQzXrUv5LBIdUsoWb/MhGJ6/XSw63Zr0qxQsg933luHL3yKvxyVSDk
JXMJ+qzU0iBw91dRneCdRuB0pdLOOYHLmdxrujasgyGcXjnsnlsKphZIDJRzcaM42KcavpMImcOt
NwK3Xk+VO/iox/SIGoQNJ8Ur+/OXd5wLIyvUEXElRwNuvX9hrTmkTch0flUrPT6qGgfBoGCoHido
v51gP3dNkAq4h3QpgOyQaT5NGYowCiwNXYEVVYv6mul5/tVE+GnWP3jVnOn5tcAH8bopBQJjfy00
0phfJLZadTrOgmVfh2dMnsLjqcMr8uW9/uzNmxnpdMgEefTBZfkqniJ74uZJH6kVRrf1clJp/dYA
OT8i3ieIdiTkgKH2L0jWltu3UYyVq+ry6y4rouPUj7JXHtFhjoUK6d4qB9dip0x8Z209jH+kdkJT
e3w/Gi1mkoFvMBcPko8v37tDLXEGgPOCVJ1M/YCgOgfPqdJMD6Elbl5lN/3HoohCLGVzZKjCMd6I
CGlePpUbJ671Y7RSkZHtcMWdZAsiOUZ7zu/iV3SN5xWf5kUP34gUDLGBees8jPGfHOdBXCg1puwc
VXfpRqOxcwpSX23qPguWld5+0/tK3rx8G+a3+Zc1LXrZFFsMLGdW5tM3o02zKR9SFIYGQxoLvbem
rZto6TZRrXaDCcklknj9WZNgFP3yws++JqgdkJfTOOas2F84qPDo1lJsvIyyM3aiSCZUbZAaS0Jd
vVIwzCH412v8a6mDEO1kUxL2E9fYBj3AzkBcyjaMAd5axUIY6c6p9emqDDW5yQ0Igy9f57PvKPO+
WdHGBrR3sHgO8ZDZIg+1inomXnjUbMfazVYvr/L83fy5ymGvHK1ZO+g7pVaT0Q0naHjiPus6xdIq
zNcMTJ+9oDlkExHoNc1+SE93TDL1WknSxIOTbrfNlMpvFQKdVy9f0LP70rZm2RVkvkGu7K+iMZWx
/IjbNkAeP3aNSR13Xu9/Glxl3uXCyo4p5a2tU+Jn/8+sDKnOpkE7b9D9lQMn05EOYOWkj8W4CEqE
Bmw91DZWmwfHQ2lWK9sOp01fdfHXl5d+7taS7ZIf8kqguXBwGE6hznBT61jaCCH4wwk+DtH9fiXy
PbdXnq5ycGtHVfe6UU8KuCWyUTTWzGUpakB9A446/9oFHRwdDVJm6NPz5mUKe/iojLxN3aDf+PIq
zx0dYAVm0eyZv3jYTFeZXueF5ILAWSN1Jk20JtGIWgmQEdFiclCwfXnBZ+/gkwUPjg7dqHTQ4VIh
nZkkXzPouhCXsbCq+9ZYvrzUc1uCzhVUilkIC1ng/d1YguZr4Vw6q47G/VdVdeNR1Q/NK0f8cxdE
IwVMDDg4fCXmz5+cPGVtBiVuePAQTBdKuy68EwmZChAoyncvX9CzS0kUeExqckSHD7ZEFeh+UOSR
s8KZtFiEqZZ/U0yCd60XNK9kss/eO7o2WCfOo8TDfcHweaqoB3CKRKJ5qRdlsQYZ8UOZ6be55fOr
gEHSZyA3Sez+vXPcGM5uhWkg+pPWRhhOcTrmfXv08m17bZWDqDTGNSWMxhMaq4go72PpEyJb/E+t
AiCRTiJFhHW4DzxHD4eO2JeXkwIjMciFiJEbffu1uABfAZJSZlIP79+xuPMmc0q5Fopkc+FKPyW2
G681Zp7ZaPRbOXWZJQLuP5xR1BL7yqgvxMqNIrdYVFhpDIg9WNXGwkbZfeU9/XU13gqS/hnLPzcs
5hj15A2aLDNuY28GGQBegts44qC6FVGva0d6btXZKynNr9sB0xj69cyHQN3wqPaXEzKEe6gHeFhX
qdiQSlUYiTivea8+c1EwYOd0FADY3DvfX6V2WtBhdBxReyyTcVGqwqgWEAbxpytR3YnfvC+QJzJo
UdBHw+vhsE/fpSUpBciWVR7q1jd6W9iYjdnQv9aJefje+wmhPZuHMJjGSIgW1kHuWcDsGAsMF1dT
N8b9H15W2qVaN6B51FGvd0gCLpzaNOJP5qhMOFKd0aO3kUpQoZH0qCWoBfjkkn63DDc5dXm5cUWs
A5bwHDda8pnIUsDzGsa8ZN3YbLStE8lXzr1fH8+MWIal4egcfL/UzhDlMaGsDOoFJPQUy1mdD6PN
RJd3iLP88uW39vCUddAuQL+e/sOMyGfWs78ZeGITdQ9Q3QwsTQqeSYu/tGWQJyufnwOZ6+BS8ca3
ijUZj8/uEGKmEh42r9raD/MkM11gvJPrnBS9YQBScgwtWsVtlr42QTl8qwDAzMNMBGpo5NA+Ogjl
lhsOpRvzzPwqUDQidNv8UtmdfCXK/nonZ0TlDADkPjKpPVhGczCIzJvAW2mJKqMVNGN1P6ZsD9/y
ilsrbsUbjSBQOka4a/4fZzw9iUOAO03gnjax9HiR+2pX1Og3Fn3tvLIfeX0OS1jKOX49hgd4RdJO
fZD/ehIG66qvMwZA+bqXSRbfJTp0IZR7SV4uQwmYbOOX+gBUD/Olz+jj9KuglUiVVqlz4XfGANgx
mIxwoZCY1FZ+HjRXZRR7d1M6m4dWGtxjomH+eYp9cH3iGv0Vcwf8xHMWZuQZCJ6mrncuUjJz2077
9yS6CawdOi83wVQ2a5B40RXSzfWlJt0yg1EJm+ok0qeiwBYQgsNAbhXsRrwQ6mUsxHieqcoCkmiH
6bXVtP3W8ELzSE8If+tQRRbqXG4FaLwczzWJorLUQiiO7aQvUF4R39JZUbwXdXQrRrc+KWqVvO+x
EGJUhVPCtdGisq0MqJMe3wTSPTBH0xr/iDFcQUzXHJsr+Do5MhHdmEnAlRlK0F2pqWEBci0KV6Pv
+FjTxL3tr/UpRX65mDpLW8A76mnXmdPO7lPnBCfPFCqioZJloM0qa1Yznad1Hq2VhWeCBh1WLsaq
1I0F1Q88/q7NNxDJYyxSY3ivCwOOSrQ2a2TAEQqoz0Y/NaKlG2f6F4Uq+01k0hEBYmgtY6ue0SgR
5HotCIx7U3YSYyINKfxF0Ib9oppVyTtfNrsoIN+9aQqlIWoqrPlOZb6Pg2jUo74GunDCyMqnE7nx
7BQ2jBMGlvpkGEmPKrRb6jd9bipEz3qsiXJNuOmqcER+l0QZkP8Y3cLvMGezE6CVfnutiSQHzFYB
Ks8ZcuVMF1ElR+UAJYSgLfr7dFKBeF/7/ODKqKR9oUbhesf82prm5ITOP+attiw2jK6YjEV9k4iz
0mhlh/p1Vew8oJHVuoTMD04vB7gsU0/YJ76ONhr0gAA51ZKgY21VaoX6t67FKh7N3lJ9io1AO65k
MyF/6vjpJzlElyIY89WYt/VnOUqVzoZuCn59HhXG2kdgBGewLne/TqKJ349FO4HBSAKxBBUan/Wa
9IYFHAZzaepJM36osJjBkEMv7H5F0xPoZpmFPjDJrE/zYdmE4+ijuGz3FlhTfO2tHPSTEg+mA+ZY
HJkAgdJNFrrJuZ/D8V3E+YAUbF/WxXmDL8SwxLYHqe7y/7F3JstxI2mXfZXfao80zMOiN0AMjOA8
iaI2MEqUADjgjhkO4On7IDLLcmizv632tchcSJkkIxjw4d773VOHRbUTvj2USc2+u9yKpigd+VRz
jUFrmbO0nF8dkGw8R7qpKdyvGNpMwOos+dNkdcAkbFuv3j6IRCOefG+VPNmaHHVW7DK3mur7qBWG
vMsGEKxjwtthD8nsZbCy1iEktB2V5Jli5kj6L60OIdQHfWRk34BiKecqoDiKASWRGYzZhEN/bxBY
3bK7ve6j2M0WM8ftbGSaFGaBXTLRsTvtojqow9gIhokvTAA1PQQAb4O9H1JIuCO9SMi0KNuI+Q/S
jAeXZ3XcaVOJ+qCWsHkIJ56kQz4T5MqiNVS71J8UFtO8cNVy2sz/lCm83sQgSpfviPA61oHOXJIt
YatT6p2hBKu9w3xSswtNw6bHvS/XLwZ17eBBnIg+raAQGd0U1ZzfF41Qaxx2qiEZbdr33pzqYjcC
TF12tdW7ftyRLLrJrbVwdqHW5Wkse3++bqA4fM06dr8d2dU13K0LvQucZ7KK4UcldLSjTGr9rkVp
Okmjwul9Wu0yOLoCkh3LWZ99+Ix5bXXemYnTmhNxgIcAQgM+Xpm/+Z3RkkpradvZ4+4bxYGRzfmo
CQXT0lMwCBAPc+3DSlnNdoB/3C7Xy7BOKqGfpBkZoGfYf9+YPYNmNENLe6YHPoT+VPiEzk+BtrTP
xKqDRstnQFpnYZV9SAv51Fe7CBQYA0FRQJ2E6872W561UXEcnGJemUlLhR/D+Vh+mUQk8tNE/+J8
mPLMv4nKgt1q8hpKF51wth7stlmKxOpWatCLIQ9+jVYZ3XFqctyrvBi9d98fVvPsDN2K1TWLSFy5
DTHmZKwVS0gtXOtno4tp3bvSg/MYcPZMwFvDTUxVU4SHObCGtzUaaL0Pi7VsrgZ2jUcy5DZ7Q02J
SNKtlaNjLw0ASQxtGt6kWDafRlkHtItZWruxaIfeiTPwZc3RonCtT6pxY+ZE+cAsJVuwtbdWykMo
l19odWdQtHfjenArcaTl3XnMayG8Q94a0kxaXc+f8AhZfkJ/6fPdyGD9cKBLLRc7lc06SBoZuBRF
9YzeJqYNSC2m5J6jaM8H4ZvDV7RJFaQVnenB7Az7vOuNd7NznW+6KhCAJymdr8KVtLoXQ1+WRwtb
Gapc0IEqISfJh0kyBxibdHjfWJ5gzKBouvRna7gzBfqergMYGK4HsdqnjuBQonHY1KkV431oARGL
KU9BxkC06+u9u7hVyMiZM4eJyhnd3/U0A7wOxQrNpJNOWbIh63Y8eK6ev68p6/Sdb+fja0rPOYUx
Za6/uQGszHKoTBgUxTZ4MKhM/jRGlkWKWAZ6oGpfryIJCwPMibX0AEdGOeiajoo5D+PazNnaJqPl
FxjJSDsQYMrA2OgIklFcJVp1XOq1qA8jbzacs3LhJWora8xYzJVJUT3O+Q+PIjjnug1qOskbtZV1
Kidc6Rs0l5wgq67COuHpKuiamo0xjNeSJTapJodObXpvHIBopVXf5QB46IpBXIg4PRRZxEUCbPZV
t4AEr7taWkkQ6W78aqcs8qepKak9XXrt2R/puAhrv7p2X97VasWmj+m0a5Y9gxVaUelSOe3j2npr
OTJhTBT3e2AXRf05zIafojxSklMdXe1Pa/86c7/p129pD1fa3JFEcYV6ZPoAWNNhgnyRAqSYO91w
kzesDrUFwJAHEYE3rh73ZrO2PuUTvuHzuA8rQKbPosrt8mvAaMQ22j1KlsiA40gAN2DWVJEGlPwd
Gukvy6FSRZfuvKHsxxjCz9Dcp3Ylzg4/hr8t7mKDbbvVT1bqIdsHbdfQrpTnK+MYEgGKUe62tuOu
0PlPOHAp5R/23D6boKmcg+ut3lHhMVSHHGsTZsbIn0AMD+xbiaHDdjrx+4wdlrwsUQ1HoFvKWgWs
LZl17y5fG7AQ9e5Hpx0mfQT4MdS7kJIyDgSjV4b7VM76sRKD61/PujS+UunIY+BmgVXvqpXBmr2W
TB1Eh1Z4M5AKM6MSyZFiZEpFiiWRRjhOh2oV2dnMWkudxroBZd11tK/v2C2a8K2qDQjkTR0UHxMB
wJVh7IF9b6UUPTqUoKKcRI/ooolel/B5rgbVwlcX9DTl41ymh2zOxzxxbMqRaPVQltiH9hQ9Ze3S
3tmNL7xrozDoWa9zMHm4jfn7UjrOuxCqzl8o9aRonQYUcZ/ThM8raIvh3C1ajzHFeVC2jKgSHBYR
aN6DarZlYqNUZMwTWbXg/Q5ddTDdLnxQS1/9skq5BEzZ9KMZT0w2c2h2mI3fuSKYn6qgUd9ZEO0X
qayFOWc77bLj6ggBH9GxfKzW1acuSg307hKtcI+ytMfPxehrk8tLiLCZNktztTCal+4Jv9HlUrPj
QwLswBh05TA9zFsDSOzVVvpT2P7AraXxObS3y1r+nEM2sj3kwu7GnJh5TkbDZk+uh4qiT0pXurNS
OQdC8FBBc4BLzzm7RCnaOZZwBFVcTuNSGLm25MHhjn6tV+8N1nyTmFX24WmH1ki5vXDXH/poB+L0
19DSm6NTzVdOq+neokD4vgvHT6bhih0yk7idM8ULKPouzEr2nbp/yHnUXxo9F7/SwrPHU+6PijHp
sT34MmfekfOBBTR5oExlQfk/YKcYB1FmNmfjdpXfx2pq34ThPs9cgXIKCTgXxd5YhEHczpZzZOxG
7QTrwY5xuRb2kA8PBoXLN3ecxLnFTIVPilikT1KHJoNyjMLfQNk4rSLMd3qZrRfXpM4KMhpgh2EJ
IbgE7QGAXfQlwnq8jszaSvpAUQIxmtp4aQplvEu3VM+0iRrAZDr3pbP19DiF0hZxGhXfFDOaXD9X
RsTiWXBv3X5t3a5Zw5UaU8sD+wvrmWUreIMVqp8lPOgkhY5853qySlQLLqc2mC/yPfmyzgr8UiNJ
qQzrjT0BFtXdhvLJ12VNJpM5UQ4927CocN+KtipoPZbiK22w894YyihxdasSL53DWwaeiprPpk3e
30h5WXW5PPcB2yGDye5ZL8VwytGugQubN5RCXAfKPQ70NscEUwc65Mn/qxyRL/JpeCjh5cRkFuw3
k8v1VVDP5bGuZ/t9JY6O9leJL0oxjh37mRncr/k6Hbo5vJ6XVL1ufar87PRCMLfXXadudDbwYX4t
U9+e9FR8jaSb3zmmIZPGNSktKyodz8wxvOWm094snadeQs8dnhZjWPzD5KYVd1Vtm1fg0wYmH8St
s07OwSmD94mLZrwu5gmDqX7rRgTdtVJibzMpGy9T219z/YQ8piMzei9aEYDAppguyfvIj13ZhVcr
RM/douviRErPv656uf4KQ8O5KtuKw3RJtXjEBXrV5je/8Y0n+MbplZ0NxrUo8uKqaBAi4twoRAJc
56EevP7BrazipSj8vk2msbzN59k4oUjMV0vQsJZNy8+RjMaB/ceKPeGPX1GiKIAYyw1j1Jc/IOGt
5xrD8aby6g/F0Ys7BWAppvXcXU898LWWiv7mTNYvZH3tszK6ft+mW8vr4vu8x6EJJaVpp4NY6rpK
UtegN9NDbzoIrvNAuylzI3/1CHMpunYnsq6J6yt4JRACj4Uqtb3P/QmYO5bs2VTKoKDPOk+VTk+u
X5fXY+l9cVPHeFhDa46p5G2uPTM3+Tyuc/3m501wF/j2EwtG8FMKl73Bz5wHqjZ/DW7/NvIaPrh4
wOOSUA6+zbDmtqZbQUFvKfpne5XDuVpBrjimfqjU6PDcsKjGS5sKhFTfeSCIwanLHfR7MRXM6q3c
fcH5FYwJOtxB2JccK09kQ/w55opfg013ZfrVcpYy5/qEQpYsQIvh5NmDH8VM561XVdOyZRdzCWWt
Lrq5O1K1S7Uzx7fxiXouoK5paD1NWW3Oe358r6MbHT1hN6Yj/DW3rQwIYagOT7P2OLSGXWVf+zWS
bUz7jPO1Aa+7xkbm29+JYYNhc6M+PTB3wzzkOvribs4iNcYIQ1UKOSiDUdfy2xJJwxKhEqfaeM+u
bsIfFktsyaPnQ6WPRpt+6WlOiWeBaOde2VPfg8hC7UFcuAoxVufoPHlkyA1K1KBql4Y23YMrcyRi
r+OGFMuqEw0YT2e0TqUK9ZisHm9eDDeSmjANkDBjODOf6p3fVMGDkRZ+mFBKHHgUZTvLuyHsJU8E
o44Ae43MeauNzKoBXlo+AEZhD0Mcmp6+rd0WzJCwZPTZ1Ub/3R+G4aGiAqNnVNel4mVi1f5BXXdY
7tjbpHMYuqjlg0nALktCEdj9vvBr91U1BksbQcqiZFyXYuYYGmTd3I4IKEtSUvoK9ocbUbTrl6oV
8P38/hmGY+HHEUmMIGb3Hfgo4Nh9VPYiXDzILqDhUg9g3rNi8JDCtKI61rOy0HscFje9HXqL8RKF
3USHeCH0XQR60WBNz+heLKmufw2GBcVYrX365nrlzH7bLUW2czmK/Rq7koHSWk7NR80IljzNjOoQ
7tapHdxCN+CGQ9VQuCaqTmsixG7JRmOrhSPlyMmf9rG0bd+bKeQ1yAW9NJrQjGJWWt49O6MbLg4Z
X14Se26adkcrTHg7qSp8WtsJOKAUaemj63TLvAtmbuG7gOIP89ROa7YSNeg0QNFyBfTeDUIcrHFi
iSwUWf4dMQ864iIV+ozdVp0pj7XZG1dL6r07nrTzvVdlotxrBNiBEDI1VskC+5iyOZkNEK1Yt7/4
rZP+zAQ7T7L4rXoKi6LPb2wOdcwKbR4Nak8VfjaYktM+CwYgXmuWp08UpIRBYtg25Ss1gU+5Nwon
XROX29ZrNaVo2HwABbe+MPPzPRmvuokNJOI21lkJV9Ad3I6n016c8hCm0XQLnZb7WDT1SEdNKOn1
K0xFiNJGOgqTvjFBfJcyGO2XOjTG7JcQZTnsx0ra/clCbrtVS9aMzybtlc3RqHmkuIy0W4mIcnkz
DmFh6gZtpJ7kjhIKNhDTmTxvV6yNv0G0aeROnFQbEBhxvQXWjU6CdWFAyuoEvM2FYMhdWyrxYc0R
BYMtPaX39rywAI700zDftMJj3aeuN9yN9AgWu9ypDD6RubRepjHIguMwLpO7I8wHa6FqiOUmbkYV
fDx13MjOrbL4xe/aXDeDH0OHHtl9hmZ2Xwe8n/Kxa3sFaJZID0D03K6qleNbteEmHQ0YboHQuacW
pS5iOKSmH2eyGatNyh6X13CojGqvWOtQav0AGBy3KfFQj5XJwbitZiduI8iFuyEbXb2PfF2lt+3i
BVaMIOoRtKGwvwdHX/Yk1snP22Syml6PdH1pgKXxQi1Y/RAMrKOxO3lrmMhVls3DUlqddWsuCgZY
NA01txLZjSaquEOTu0/impuobnmfUieTwWmeItUQp+Ck8LYgDE67UXM6PHg1+TMQkEwKmV9mqrOg
i88zVsB1tARiPiNhTsND3zcF05FtZU/PXh9yr9qPtkPHLipmIfxjXaRd+yIqz5V8cgytH9PFMbNf
XW1K45wTB2vO4eyR6mNhabtnHU02mbSGJpvvde40fp5QUu+MMrEK1/COHp6QOvWccinuUpbfqJgn
r2jvCtQ++nyjJp+sOjEl/pEVz82oazMZ1rpZrEQ6nv+L5t75u58O+CkRIoe37CI0BbM7jJFvgohz
as/OAd5lpmYpk8YKukBFqd8CKM5aA5Wc4f/ef43m0pnv194IoqeishF/rILWivSKGnmYIVtTARcB
TlJWdHa1MPx7pPOK8obc7Q0Zt5agfDYWxuqVd8bCOarbO1wQjCe9VKBTahu1KMmM1uAO6ekpggob
LbPPQU9hNIEh6vu5Z6rPE+2xyetg2ZtBZwRnnaYGfEtncRq62TgDZvKLbGc9HoN2njhuG+zlfBe7
yBn2ZYrHmF/JHIu83Zm0e0sj6Zao1sc+9eroQYphWa7TOiqya59bfgHrdALmRe33WODtT51gjBjN
prwyqm5onjCmUvvgqdKb7irfrvHgo7FtwnOZkqWF4tqrUN03Qx20H8rC53peKrOVHvvdRtE+Xjza
/84m/gtoxF/s6v+Hxn7qu4+f1d+nE/kf/ugK8n4Dq0mtFylT/sUwyb+nE2kR4urJyCySoEOJ/lbW
8u/pROc3pmVdsiMkVJmm8/mrPzq+bRjsTL2GIQ0mWNv/Ka/kkmv4SxyBwB8FlMxIbHFDEEz/zMC7
ueyLIADuWjP2KnarV61fu1R2j+Fsr1/Teky586RT/3MJnOaLso2lOmTa1sFjkOcdzbe1b+X7ZSsV
3K3onoc2N3oaYlPp3VnbLd4sI/kCmsds4qz31mYPAkN9McvuGOAcKpCTDpkGjznFKp6cobf3aW20
9QFhqGWxDegmI0NVz+ZNJhy97jIulqCPysKwDkUYVteuVfeUeQkbXDYIzysPu9DYaVeCVJoYvUAJ
Mer2p9s7PRhbOTfqenBd2i3IVLjRkUn32ubcIt362XZSOzvBxmiqPUHZ4ZaNL61PKZlZC6t3GLuD
44wDOPoiGlcKZq0QFJnCRNyupKzydenDrHVQBcvTPIqQRLkW7ffZH6uZQ77y6I+gzxapNsPs3E1k
9c+lPw3cA5ce7lLhmqlJVwdqcZLKkC3Skt62UFJ6/dh2bZonNFLqo/ArJgJXlUZjMo9jX3AKNiuX
DLXCGEx79aVvVCCPzRIt37hKAfZFdeZKX6ysC3YovRtnmLUC6qid+hYK7weO6KCvKLXM2dSl12E7
uWGQ73xRRDShmYpsiegccFc6gMbyOCBtfkZGsD5JB/kuxvxJr7KstUGvghW+qYlVY9vWHKWScR6a
mmUyDa+nblB+PMgMZaNJi4iKSMZhuaEU/mLHNbDGEaLNJNedDZGBq1LQ8bosTrSc4DteKvoOpTfJ
2hXRT0bq6oajY0YPC9Cr+nOaai/cD0tpfON6Sb6hCurlGHQDmeQqCMtbGbGaJo6yjB/RkPcdftZo
dlcR6oB77Fcv/NpMbnPWAO+pS1505gB2EUo9jFkj7nphaj6ZYzGkCTkQfBMztYxfywJmhcpQazm6
bb7M3E5U2hxdjrQIbEXf4i8JArzALGZlDT+Uj1xzSyheXxfukGU046fdAi3MbMdwx1hwm57Jgqzg
Jz0VmcdmDVL/yAV5nHE4c4Qw21pRgTGoQcvi6G7k77keKW1clMGTM+TLeTQVSG/bZrfqKU13qW2w
jBLnvNNhRvVPidC+sbmjJ6JPSl5pZS8rVtFqN+rGgavbfxJNB3E2FN5V0doKBa+ts52JomVzIWut
lWZYq32p+SRQdjwXN+2AKxXngYZyNjbRYSVTlURTJP+zxChrFlNP7OUsnqbFZM0/osqypt7JILGR
cKLp97POi7iPljXmCbT+W39XDMvp8//8i1Td/7apXf386D7/B7TMh/r8n+2f2x+7Wn1U//6z/m/7
3fa1ft/vAuc3zlkAsCIi0Ruei63r9/KIANLWloj0fZcaCP+vmBnDs3+jIYXSCIYTCfz9dcOjg/i3
LbBLOR4bIjki4Jj/QTveFhv8c79DwXNdPj/khNhxmQ8M/pmVdPuhT5U0GGYG3qqidT3TaHEV5Wt3
VFZOyRfdsgfMqvc6yl/+8g4+/P5d/jqQfwEN/u2bs9Nu04GMjlNmTwfb32NsEBcoCItATU9l3z3g
J9OdpnRav3l+JD8qlRtPLJv0cgfpMJwGd16mhPfTKsGyl3vUoAkTsbGA+vlelpAHta6p36usQ1eZ
9ddiMBDDnBqtKPZYa39UXIrPWeSvT6vQ64sjevvHpKL8dVnz9pchaKeHsonaa40LNV7leOs3VvYD
XNdr51rbAgNMDO+usI2vi6GKhwrfWinY2BXaIbgwWyOxeIykz4iRqXkfVIV4/e+p8o8HcMvT/6+N
F+3fnrHtP//9GXNDGHg8JlvbCnM9lCT++xlzIHASIeTTBfPAopvszyNl8BtxzW1C4Y+/5MH480hJ
bNTjfMrT4W8Zvf/kAfMvqLs/P+UBHb3MtTF3vtUjMDoQsQL8NY4c4DHC9DAVO7tBC2XXgXPJlFc7
yaqwA9KiukprzlRkN1syIQ3Oan7lIYnnr5i9iCfmnHv5Y2C1snwhzIi8UxNbJE7Au2IDO6gJ25h9
T6uEHMxIHAK0kezIHXLODhHChX9mvEoGZ3+FieBDjO+c9tvYSnd5SuFHjdQBi6g6C1Ua7hd3qfqe
6y3zz6RAfGmFx5w407s5wynDzxjNFTnQQHFIL7LBeJEQuouckHWbtIAOgcxAlEU8hF0PahrbSLEX
X0SJrNkEivwiVqTzCtbOvIgY3UXQiDZtg3pvp91DsRjr42QuA/rHNDHaf+uNgVs+ItsiktDax2lw
adsB9YTEE27OjsYIrc/eRWSRF8FF2NxRacrehBh9EWWiZbFeiotUM11kG5h4453xu5gzlgg7zkXk
6Ta9p6+W16r0aoI6mxIUNjOe3OYdwLkpHRWXF9ko3BQkd9OSqt4VIY2cm8RkXeSm9CI9tRcZCiUG
al3nFVZ+6C9SVcYwLLqVdRGxstyFL4dk2r66IOc5lm4y13RRvMqL+tVclLDqoooNF4XMuahly1il
8769qGhcTVDUpjZAXQs2oY0jm1sevIv+Nl+0uCwb0eW4hvCtXZU5+b7qO7NN5qwHX+9tkl6Xzcaa
NBelL3M21a/5XQE0+vSJgzG6IHNnaIThJhemJdWle+eiIva1M+Q3LULaU37RGYNNcpzDZfkiFxz7
fTsaw3ologh9spOzRWkBBcygZC4aJge+98w0jSvnonCmF7WTUzXKJ0o7ipV9UUSXaWasW5UhQiZF
lvpA8IgSBBXMmXUKL7qqkzbrvButteIjdtFe9SbDLtoPbp2LNhtddFrnotkSnqDQUumeII4t8+qe
ZsotiLSJvSNKwbizLhowowVb8NyT7XCcLzpx5m6acX/Rj5eLlkzuvJOnZpOYySKhNjub8BwWIx6X
d9Gj5SZN+xeVmtxI87rmHtp1etGxq2nQd0J0UUpLaFXSs7+J3mjX6N8EI9DCjXzTxRtaAVPMmG3S
QF608xKD4COyMgZ104u6zvaISk2krH82UUjEXl+0+Op3Xf6i0YuLXq/BokwkCTcdX/6u6W/yfnRR
+p0Q1z3pLw7AeHEDyAzhDIybSZDSgw7PrfNQv9vZHR5UMQ7fy81awOPAZTDNSd9ypWFjVLrEh2gu
noRHYO2tvDgVWbm5Fn3QLO9+0eJlZNx9wmTJff+hurgd2k8DwpBrRJTSvDgiZSVwRwhg4pSoi2vi
XxwU7+KmIPXhrIiLyxK5DY7LvJkvxai5sxUXT4Y7Of6ME2Wz2qG5cWFdXOpCrgjMzcSvWMt/uNVm
9bQX26dIp4qM7cUOqpte8sZfbCIKs8q76mIeVQwepYfCIEWcYZF/by9GU7t5TsHFfgrX0b5eLqbU
uvlTbhpgVU0X28oTlH7vHEb06oR4G/VIanO5QCr7u6IKhyc6tjDBMocWoSMGAeaYR9KabMvmmY2p
IJK1kITmeHSx1TzqV/Ndtblt3sV4UxcTzr4Ycu7FnKsGl8+cQ0blZIerg8C9Tntb5PeKnaqwZexb
KRcJsC+vpOycU1A1GOK2uGMccrrh15VBLTYfSy/T93kgaLEDUNhUWfk0++51Jdr2gWsfzK2+uF8k
U4ehcV13+XNKfpsdwb4eluYh1dBEi95wEz+cHpxlK0ttz37JXAvGQWPKhPW/vpKIsbg4vrXTTds+
og6e3c485Rn3saiXRRY7/Rf2uJIfIH0KVChey0V/adAG9iY/hG/mScll+TMz5yP4hS80yJzSImes
itIinaUIpClNopH3Xa/6BV3bT5ju4zeS2s3V5K8NeZbydt1mJsveOJJc/1775WtP/XNijMO5tXv3
Z2PNhwUD6HZgJPc8I6+su5HI8Vc3K+bYz6clGaY+O/k6f2n5ChYzShm+eZhnSSpIx+Nb8nmP03Fs
r/LOucMBtuKOjKU0XXLjDasc0syEVnAPkiw8OIX0gXMtZbZHhM92qT2HjxFEsqt1LX32ldwgkGt+
BGTkmIOp0Sr6Ggx2UV2nuj4PhP0SZ6J+sV/uq0I+VkN5Y0zLQEEuCOrPsfNuS0OK6zWjrz1Q7Ch+
O5c7vhDB+flOjMX4IicsWZgexpW7iFfdFeqWX/sUh/gWN2nZ23TwzvoYkibHeUB+LU33Mcd+OU6e
v3jHCOHLVkZwZbjlayurCh+KnZe8GMkFMV7bbkr4Q0ZXrVveplDVnnsCKaRQpPVojXaIQO08zl0L
uCPU6ptnd3xv2YYPqYEltvrmgobPVo24dTeEUVclZYRJufNIDT1PulG/vACeihvWsPymfDkso+nf
DsZc35td/2mLzDm1htrVC6J3vBgl+UHP7qME5tDPvrbuexv8A6aTC8d4yepnv9FQ+GbUO9krFWMN
Fw8im6eMh6qa7uo2D3ZNLkt216HJyJXqh7KJULXz/KWb8zezGYxHi6MqNx272xdF85aO0xRXOvtR
VcM30hkcabbBrWcjM+sXnwvjIW1L5zOw0ldhyvW1YhwopjiI88uKE7zQTq3dYkI7I+tNhC1p86q8
yhrnG80CNnE893M00CgDQsIcZPdFlBnPAXnwcTdV/s5bCIpZIr1pbGpB5mHh5w84sxb1Tdlq745Y
GyEvZ77tieKCmvIicQxIjHFhi05GST04QutjrdR6WgwGDqqebCIzKYfQCqqH0c+AoTvVU6rXr4ud
/ypGgzp2Qy8vNkGEb9nQEmo+AfUjH1F4lLjx4lVjH9va7dWJlmBmwfcsqDY9S32uaPU1l8Z8AJ4x
lbc2DmqIZz2Us/erJTFPp7UNI4YS0rQd+B2Nbt8/dQNtdWdbdnpyEjefouoX2CubcRWIxHrAFIXG
2uzm2kT6umu7MGcet9LBRMq3LImb/ZhCDIhiX1OiM0vi8ZmjyjvySSMU1bKlI/mMCzTS3lLZkvGK
OAyJAT6K3BnaZ4LPxvzuSZkFWzqQc5Rz9peVeeljLnOmI146aVg26XVfmnN5A4sMCfMBsaEK+4ep
BNUoPtK2y1q569Mp/UU9cQDuiqw8P1LPpME3lw6PuEXfW/GlfQszeXL9+Tg6jf8koEXG0uwACvkN
KXRUtokpt7vOEIbzKpgM/uo4dmPulZ1b5ltT5K7xR73wf72Sf/1/WMXnuvv8R5OjjQTzh1cSYXvw
bOAn0odF2R131N+1I7wSHEGf4XBKiEzKov/mlWztY9T0AA+mo2irf/zzYssfMHFm8/AzGeb9Rxfb
31lQf73YcqqnqYvvzyUGBfKf7TrTXET4E+OQRPieV54txxux1qyGbttFwRW3xGpIdGaKk9sTgzwY
gdyRMAOV3nfucJ0B9Tn1lvOFigcyaUU4P9rt8D7WoM3pXrhTU7G8GjJwXmyoTyqhbVQfG0fMB1L9
681M+SJCZzM80NPU3vae9Puzo60o21czq/LeBk7ZHaKGAMs5KMph649xJNFskwqgKvFZ329Z7Mdh
TEJfUZXvh4hdPytvC3yRAXMpH3MoNyziKMtDg4AC5uoepKoNsXAQkjrFXe1m80xihHEsBlUU3qd2
g2vdTn573QR5uF+bBZyURBiOndQjXmB2UpIezTIWzk7rU1grm9wLww2xNayKrj/OoewuTjHuoSda
w5Zj16t/hweS24nJXmcf1cgh6wmSS0NeDDxZ/ZilS3Hqh9nNznotLLNl6oODPqP9QZGdOqeJXpx+
TE2Nr+z3LkkmXNdrr6Tm1bAM+U47/RzcVG3D+tbODNVmzNvczwwQJGKhkyc0pSVu3UjM410VNXxd
MjoB/reKvA9nzDpeAxOb1Yvp4/4jNVyWvtUSmcwOLDypiLY4lGwO/TylU07/ZyiiXWfP6asF9tQ7
NSJMe4HBQW38OSqZMoXzysgdkXNsvx+ZzwgNw2LCC65NkqBsOXyIBkwQv5oZ1hpVGFshXIVk5pty
sw1peDt4vRgPjRo6M6kqf5Uf6zhZaP5WypbqMUjt/MQWWDmdNRK+rl5I5esCokGiS8kYVVN4FV/R
WH8MtqDAcJ5h8CbkNM138mVFtpekK8xnu6sWevYDN/0yhFP2UblER4k+EjuNvaKEI12LvHwGNush
EIYLFg4tPqQDkEXHOslNEfLamnq8Dv2Z7doYQUF6blNJcFuOc99nAZNEZBAIHlgEKsGz5bI4pTp0
f1G3Lf3Y3swkZs9rfKWLx0Sndsm5xHCDGzx5XCjuVtFVdfGm8lL/X/bOpLltLO3Sf+WLXjcqMAM3
4uteAAQJapanlHODsGUb8zxd4Nf3A2VVpcw0xa6M6F0vrUwJBHB5h/c95zm0qVZHUVHYmzysRZri
NlddtPUFbftj3hkpEt01M8lLqdflQ2d1Ce24OR+/umkzsN3vTOdb4vSj8ApHqk/wFpePRlPrEVkK
S12hNc+IL4rAjUe+2dZlfqNXaGlvx4WIjAOYVzqO+G6r6jrucjqR7daUHF/6k9NLr3KA64+nC/ES
PUzT0m7NKYZbsrU4NYQP2l5pts5nrZvTSvtmmeiIuuow76IOHw8PxG7q/YoCWg/Ml25q/9JZrWw0
eLvepXyW6+Unpdt6sKszMdrWrTWrbk1aG5n6na1WdG7Z/af7tKpwhmQpB4nAfunzmhaBdY8kZ8gC
mxCtYKeL+++jqIRBUoMin9KuzN8RxZAi1JWGFgqYtNgu60li++EPOfvWceQ9yr8qnNBtgkhZNMo4
+ogFqjtYkema+zWSfb439BtWbY584ybmG2x3j3S+9NTJMePg/5eX/ygvb7Cn89Xl/Zcif2nt/NHh
+ambs/3mHwuyYjn/2AifRCHQNwHM92dCuWJr/zA2RqyARQPjFB7Tv2vNiqUB5ifSjl6NINvhNWL/
pdUDFoUlnj9JPwjZw3/QznkhOf65Jv+Zv3sCoehw7xBilhchG917amEtctq1QJObYhBWnQeh9uMt
pvTqPd1qRmfeUMxNyXkpG+iaSyQXXykWccB+nQbQ8rRPeTe1u1fP9BcNnxPYw5+f7qQEniiZOvWu
mTP/JCVnuqW5yVnIoGwK91av8giJprCCNuYIok1L8X4w1o8TYRLk7MUtB+OIdB7uh3arWuj7SCeg
kiqGdsAOSjIlSOR3Fz7p1jP91XOkyfC6WI/YH9+ayHOKKhoKwW5kAlSabTOdJ89ICpJr25R0pNYk
5yAYmeluaPv6AlHkBBT653M66eQabk/JNunyUEU3sLedZt4pwLcIZbd0v0sGrHh1g+Vixn/aaPN0
beMrvMB5+Jn29e9rq4zf13deE8izQoDIw7WCKOg19pQ+xjFaEsXqLSzgQn2XGukivMGhGvf2494a
fb942n/hsIpa1TnaZGGDb2k/l6Pt0doobutI/fb2FU6CHv+8rY2S8IqCgFAd5+SKRgwnVnK9Nm1C
LFxVf0CbM4fZGiUBhnnqZjiOfacpq7Bcp2HvxutdDhJBWIrEelDJW5H3X1lXzH2dEnuvKVp04aW/
4KN+9RBOWrCKUtRVT7R7yDkOH3ifZoHt1v2+cA0RGqtaXRHNlNO4FKWP8CH5ACUmC2KtFUE9qjFf
3pjKRFc4ByOXyZU6a/od4a3y2mib5UhTleTV1um9Ui7DBabYufe2/fzVQy37OR0K16pCFqjSz4TV
sjPKINA1zvu339sLwu5XT2Xjg7y6xJjkmPizuQ6LSS2uwBOQEUgNMbSKRl6Dp5Ge3qX1QaFnjPBn
6Y5j18IuKjW0knLUHt0ObWjSJdZ9nbcEaYDu/o3WhkndIxlDh02tP+kYo6I1bg+GVSiBlPV0sBIs
C1pPalReLH5rYm0uI1SFE3tzTBpje5Q4iXeNxS13vQbfL0bL3+d1s2N3970HdnOrx6O7n+PO+I90
Hn8O4ZO5PVss0KJYPsIqWvFVNinkKXvtMOEuzv7tx31u5jklZ7UdVhE0njxuJ+v3aYEyHXNqiZpr
vGsAIdA6+GwOSbWbDbTabmksF170C2nlVy/6ZMZtlIi2Hq7pME/tkTqplZm2P6Mc/ASdbPoOY9ep
PDcrnC38c8kJiWo0cUCNFqNGtqlvhuugDfWFGensxzmZghuJJGGtLR52Uxo3M0bdFzt1GS7ooz2M
41e0RmHJArf19LFGVKvluV/0rQzZt15KQz2JC/3XO/8LJWaqgH6XqlaHsYjTsKIOiTWVkzMG/I+t
wWY0rco2WFSKtQiqOWd2wj249BgurAbb5PPXtwL4/uev3xZiqkyZUoTuPDm+ppLxFNdFe12pBNTD
vvznxvMsue3XMwlVi5+vEy0u3yxiGMMpk+WhxznFYi/QA6Okentob3/pV3dyMr12hRBrRIU1zIcR
lwNVA5ixhFO1ljYeWwPTNLYZ7be3L/aStfTLy51OjTIbK9LMq9Cl9vwNlSllc3b6yxUEDUXse0uC
OqYnR3Fx7Iriuog5du2GMZKj15iCiok72DKgft/ZR9pUtxlt9nBCYkdc7IRkj9hTzgJatqjPlj5E
X1rYJuNOTYzsc7704+dEpdYMtILD70iNw2cOpIsIqiebvXmAcUCbIRH5wY5S50F1xw47jIi01od7
CCYCztxtP07LnYHjbwzWYhTHYuk5n3appqxBUUaO66lV3sidzRbtYFf6qu1ShKAPit5gE5qdyrmP
LbdcqIYk2TXa0ELzpV1WhCD1Okp/s8t/CFcpZTAIpy5v4IHHny32Fdc0SaV7hytACyxbmgaKvDLG
Cw8FRngg5DKbYpPT2kHSVPEekV88HPSktsH3ZFghlqpefyhRpjzPyDQDPVJcK2yXynhs3RUZUCMU
86bLbPEBOasFecEEy8BFlwrOFFAxjuX12D1Zgm6+R1WLM2rfCiILS9forJuFYD0DNaHX63US4oi7
AgCgIJaQKRSuAXDZ5Gv6mJEYb8gPtGfy+7yfmmNbFQPuAV0ZvKGzePMY/xvXm4oGO4hum3Ma9kvP
abfSRUeebTpZhzWvtCdbnabNkpy7hO5pdn5v0+nDuoDB8XttW8WPOWvEddc6DWAGUFIBm4Q60FxA
G76SdgOl/mpANRpZIx0HDXfoh9JdecsaSIJ3QLsqXLSN7tYeUCX7SYFzkHtdb+az1xoiJ5Fq0sqn
uUwrOp5ramqB2eRUuRI9VspQyMR4yhZ7gtSSd5SKM9wyuW0/l6aSERwU0zT52A6q/Szo9yp7xDty
INcZjOqjnRK47WuNUtOay1w2nHqu1+/Msiw/xXpdUYwp9FzFAIqCnw76QJJCkVcmTqleP+YQV8Y9
zdA1KMvepr0j65Qkv0WgDVamHD56k07RznZnnoxM1PERqxJ7hgr6ygwMotffjyaGil06INGjh1YV
9BYt3IUiIe2vE+LaIh9pl0GsDzQtmrHO4aPbuRmnJy+Ks/WzWKwWX69YMdrC3RlwyNBU8ixzUbK9
OjaUPl0zOZjYH1qaCmJ4jDXGtT9GLoMd+84P4jgbkjCtWVp+rGVW0NV5bHnOuLahIrRyL/u2ye7n
QbPfD4kcnzpVaYZAsbeAR4YOcgKJiI2YbyN77LHYFl5f2nhX+K61nlN0xMZjWvyhGL397MaTNhDt
PFnf28Ww4aa0IzCQqR2nj5lCvdRDCiW+0qEcsNv1RvW9xj/9Ma1JQPFiFf43/WRJcxxB30LIH2mj
X1o1Hu9GdIy/Laiu95Rpxw92lza9R+gj/R+3jpogspCh+lGi37m9G8QSWw0SoTH9IeEQBVnpWp6b
WM1VXCzyw6DBWfBkVrZfHIYTnCc6E22oY7je5zMWq12BrePz1I8yCTBFX82lmhzbIeo0f6DI2oSu
LGrcMhBzQiAqju5HaEC+5qJrhnDps2UNALQrN1G/0ulgUijfRRiimDWH5jPVuKW8UptIvU1HYz22
I+Z6xOZO/cnsM148cBj3RmtXrGh51+5N8io2K3yU3mkwq3e8yDa02lna3rxZmKByoQTXSNbeLWVa
MFEMSxrCIIKd1kkhvltkXEYB1hz1mUy8tvE4UFr5sRJy/NqyZa32LmoqrKuOFpe+jYP4FoPMQJXO
7uwZ/VEDxqBykgMBYO6Aa7UxP6tiKL/gEma2LXrdwJZUtoDQ7JzAY4zLUxQxhzNn+mkrCMJUk8S6
EdLke/j2EnhmRT/NLKADVjuyM7azQabv2zivGAI4u/JZUy9s0rYzwC+W9FNcPCp+Isc5m3IYAN9m
UBnf9fmgXaCFn9n6nIaQuNEMEsaxq7BtcRcTafihxmV03Rf0yeaFVNm3n9N2rv7VTZxsFPAAuhUU
sipMZLMG6qDOd0Ws3MbNst6AxmUPvBWj7dHixU84et++qnFmO+SenKsqieYq6StEFZHafsrdlBuy
lYz5WqFq/ZQa1DjxF2QxW4E5TievK6KaOKm8XDufrmh+MxQd8YQRYqEflVvXn2qT7YHX21OnHLJ6
Isy9etlmKAuLJKE3cro2rLY+LE05PzSlnJ4cmUboLrpKPerIU3p6/iY2CyPiS3hQc5qYvgORh3nV
XbpHLW9olJfYByxfDv30mKKZ+VQhKgGdUbX1euGFnBu4xs9b0XY2RmtsOnb+w9JjIzPiYxGR+1uv
RrR7++mfG7j6z5eQY9mTA0wsiZ0v3WEeFiOMs2UJ3/7rL0EBvxpSJ0epdNVrsTp6FcqyLgKtytWD
KWh4jVa8+GZe9+9pbs37VYeWQEHH9GVk2Fdjx6Zb1GmyzzWQoq41al5m1paXsH3bm2uWfmqgExwU
fSh3sujTkB4MKJcGaA2FlfWqNd3+Tu2wb799H2e+gFuR9fXRv5Op07Vw3di56T7uz/IA/4WNrJJ+
k8biXLjKmdctTl537KypEsNbCdPJMG9i2lIwp7aGpc0m8+0bOXuKO3nfSB5soA+yCA1rTfboek0y
FQyKswtZEjuH5QeBTrY8VJUA1DLW4ji7a3ZQYz36fuEjbLfzizEhTsaE0yiDmCihhOiU6mMTLctB
F1XyADQofWxxhnsjFcePlQb1gNxA6zbDEQkoCvfV0jM0G2KoD29/ljNTz2kMWNXFaWTJYbNr4rpy
CzVH2WTNXg3RyNcAKiK0WKa/VTQx3JNyJuUaJ88G1ogRw7Rv27HrkyihBEYX1e/evp9zr9c9qRXI
bJ6iFDN9mI1zdqNu+CIrU9JdRk9qn66LFvRxvW1nRH9sOYhucFJ5ozWTHrz9Cc6sIVun4vU3xUks
ukxum4YWXeb7DErLrQT4+YR1l/bjXPa7NDZiXn2VHLI1XvZvX1Y/8yZPY8cIbS8w4ZppGGVZ+w0f
4mDRI+tQnDlzczPSkLQ8Kx6j1gOxMH8cLLP/MlCwaBnkNOoOdpMbE6biHt2igyYnAEMJG001p5Qf
RFP7aUsrR8FmW9MSSNJ0PyhFGVPaS4pa0IKb7M/KwMKCCKfmkGMaETs0E93Z2zd47rlu9/2q+FiZ
BMWxe01CiFk6x8pkKxU3BQACOfeAxlrGsQeANIbzpkbVt4S08vjCGnFmXvqLIwcS2mAbaxyi5Cs/
27FcgkXpcLo1WXMhL+tMtY/4nZ/vb4RbtZYt16AYYeyXHN5AAbyN8ji10Vyz+x0k6OSomM2PcdxC
NsDdvn/70eq/7jMYzsnsTikEMTgU3EOKV+eqbxTDV2t3/bw4lnHbsCEKLNQKKzJnq2Nfq2POU7UJ
vjQaGeurOtA38gbKQ/HOmFNxVy1RZOw6axnD1JqJ6qHgEhplqjU+Te3mK13t8slMk+YgRjUZgFiU
NJRaDoPdLjUXJFnG3Cz3LQSa4e/Nc87JyiKGmW5WkWfYOjbFV742+wYx6I2BXsvP0jx7QoAXX9it
nnucJ0uMrc103XHIhrm+fjeM4XGFJsnpMLsrlEk79O5cIP9yLiXKnZvzTsNgVDtDKu/SoqrG5EZz
x/FRrUFTNgk4FoiCzX7sE7EH0PQlQmDwJCwYtUj+5cPbw+fct+Nkys21qEDXn+Wh2TNG8Lg6QUo/
ca+XRXqhIXPmEqdhBYTUqa6cqiSkFTciE9aBOJRpfV3YuHDfvosz8+dp4BKEtRwHjBKHA+IkIpnb
KeCwkd80ndYcZTuNnK9N5fnti527n9PJbJOYgTOJQ47mve/Oqn0kSUj4s1Sd4O1LnNmxnaZ7YKTZ
rDx0TUvqeQ+YcRXg1aQYDkO+HqJhujT6XlIBfrGbOYXQi6G1pNIxcWmRXV1nzUKFMIsUz5SVe1sp
hnI7Au+66tXxXuME8eDYZRnAXmw+jZWufaln5LtoLRD9WJzGa+hI7qB+iOdNhOHZStSERdL2Hp7i
30gLtvfrUMRbDaLyFwsJ5coBYY9U6gDug4JfU1oBmC+HstKU3y+a9ZwxuVFASCFqW4oIpxrDtOok
rTfW7C+lnZSPFa83iHLsGE4259f52KOH63V7t9rR786A7ga56XBhoJ37utons+1QNDVqBp09ACBd
L4HhmHnL0Nk+jnl71xZ0DRK4l2FHPMJ+gp71Oe7b0TfKQr1wKjk31k9mw3qyS4K2yALvSyf+XXfW
6v2qt4Wvj6rmT0pO1aOrzen72yNR3/7sr0bIyXzotJOCCjePw2Jw1FvHhjNrRNUaNn3XHWepJ4fB
7nXONj2USWcqwRBQci31yfTgaaFVkvVHkSjC7+HJ+KPVqXvosyaoRnP9HQeSu7UIM0wjhb7jsAj9
Ebrbha/RuUd1slfHGg7SJR3j0JGyDwy9gpU6VcvdWlq/DWmePq4F9aO3H9TZkXEyk8IZz7OyaaGN
l5wYTWPpDxuh/KszLdM1QLfpCpNtf435L3mPGK72V8AEuxZm7IW73YbgL97UJlR9vcnKEOJDQBq4
W/wWuyXtFB8rh+pfuL/tPn7157cF89UersWxNOkxm4EYS5S36loa1uvcBc7KKixQO143itQDvVyz
Y2e1jkf+mX1hg2WdufbJlKtC9G6mhnqICtHCQ7hawf0gIwCowKUIuDNTrrX9/NXtUdPLEBkqSQg9
Un/CqCJv1T56Jqy6mnxO+JfKeWeURX/JIXIXEJOW7SRhThKE1wq5PMIdKa/nbhh2eh3pB9cq1P1c
xNpuhVP+WOkjgUg2RCLPbjK6RLROvF4qSzDFjnG1oIIlYdSO/uazPpnhjDg2QDCwXBddlT1GOtV2
bSUFDDag9untsXTudZ5MYeni1mMzjWk4JLk4wC+fkGy61r05mtaFE8eZbZx1Mm31c6EiI0y5RJ/1
V86socMBJrvXrVIcTIjjfh5rY0BLrrlwxXM3dTLZKIR8ro07pCGvb/BtqedXDNkeBmVTXthJnRHf
GNbJHGPIIZ5MXPLhRpb/QIW7PEDB0x+KDhbsEivQttt6es912yPMcvgcEpmpFbvrvnOI4pCmlgeW
I01/FRKaZmVjwi8Yd10nL9Vhz3yRzJNpaBTtAGNVSanDki4iiB7xl8xZ9rVNE81J1/bw9iA6d52T
+QiKl6I75AeEnbZYNNPL5XqFpbdPOEz7SbkUF5b8M+/1NJ5YlBUasdZKqTGO6xEoZQaKVihBNxfl
hbn1zMxtnsw9Nc3WAWh9HU7THAXrIMzboa2W4O0Hde4Gtp+/mtk0ewIMVIoq7Gzsq6CfrCBCy79z
F7r2f+8SJ3NG3taDMRbol7IqpmUHh+Oub9Z71xbzheX13E2cTBmxWEYyrwtuIhHufZPXSMzqbn2Y
NtPd2zdxbkCdTBlKkq4QtkQZEi4wfIoitQkamWtHW8WfgBx0OL59nTO7ko3Y9fp98NE7id09C9FZ
vrf75i6G4+lptVLspibCTWG6F+7o3EM7mS5Wm4VlXjhGmBtBX6/SFdpQq9GOSC5lxJ3R9+CG+flu
hlgnqqKZsjDL0PHhY4yuVJkqfjZV+gH304A7jo6YTp8iSHNtgO9v6ldYwJ0AYtLFffmZl7chK14/
VDexKAtUHKOTum2Auwp36H3N0rTfoxYmA/L1rDtOekTGRNKNXwgI0n7HJN7U0IxN43lYlBmTBGk7
sGkX7JAVHn7fjTU6MW+/9ZdP8ov900sD6dXXkHR2i+M9ml0D7GOerer7xRyRRuC/0TtQi4Okmo30
EFGvXYPsNBbh06YnlyEeZ88sgG0i3VqAI/Ia58IEIo507LcxhiiBgR1mKuzlAO3lCtJ3joMMvwbU
iOSa3Kqbdip7r+5XWq5m7Kk0Y2+mJbahGrvToYyhiGI5ueYNtodpUICnp7F+J9V+p3WX5ogzK/Jp
fBYg4kxvNAYK8gr9mGmSc4rI0N2qHYfFVf+hrA1n964TFyZuU90mh1898pOZD6VmkrsyycJ5FSqC
57F2r9O2VGuPAC+Jy0Ed44PlFrbwm0gpb7W0nkb6IjQKA8NK0x3HRxQ/Lh35zk9ZaTWPAHRW1Dlb
K6+zDHFFiwiImKXspy6OqUZVPFtfiYv59xIzjONNtRIdhtztj3rKuYCYI0d+S4D4zl7Cqv1gtcp0
T8HQeF8YmnwY4Vh8i9auUXcRutMbx43Mr0Of2nAnZINzaujJGsgAot+XgpCc3aSI+V1M93raxWAy
IObHzzSiq9oHDwE3a9Bg0HP0os0DgfoKlHqT7cQ6EJRkGZQCnUVFpZ7S6JKBluYxsG0XM+q4SvpX
iqOsBMwsWu4ExIpsEVqKW34n4yfZSWfLVE2xZX/uQFF+cYH8qr6CU42Wj2qpCx9tjb6oJFN+gg/6
biDE+cpa6AT2mrhv4qlDLQAr0zM7Mqr8aYH17sve0W/quYJ3AqrAxLsNTboJuL/021gU2k1EAoXl
2wZ06h06pG5vt3XyBYhbTwcuypDrWWlZJASNmNqTNbT6VZGAlU0St28PallRriBSbQsTmOdO890m
asHpcTvpPNaOj62aVg4mVkPDlDRmhk/jXX6vMRFP71BPtu+gtU2oEeB0RAizrMg6DlE730AvBSxH
r7kEfWDE3Xw3CKX4VjWd9VQsHD89xc6dCCSumX1yoRWmOHaT/LcZe6/jy5l8wd24zu7HoR5k5kMv
br5m48J3ZM0LsGldvExHTWbG6KmoFGCLWC1oTvzGjOVVt+lOoG4oPEbi/LQQDRFfpdrkfmz0KP0B
ul4HrNSXJWbzso9COVSZhWmQuHvPXJC3eOaMfw0GhgUDwY6H0TwUOP4/cNSo0IaNQObhKKfWijS4
JNkox//sGcZk6EGTxabpWzhkb2eiozWOaLP6OMfJ6hBZMhCqpkOEig2N/4HgBHwRaiNV4zitq6oR
zRIXVVCXAlVc2yvV15SkD9Ap4yB+nx2xJ7Q1Q5sjq+XBBTWTe3khnMOkMhaBJJqzn9n9hElaK/qb
uWhIt6ec1X5epjT+suHl9gqgia18leCEs3tVXE20KWu4yg4ffab7cTWnOJt9GOrxI0Sbxg3Z19FR
dAGwFsHYwdfwmLbNr4JchI8ExJXS46vgXMGkldLPKxKaPcNRs3u7tsanaGynazoNXeTp5JhkPl06
8T6GyZAjtKUNQkdLdNk7Ssz1ocoU63myl2bHWAAkO5JHR5EPg/PHsYqcbzURKKzWWSl5JLDo4iAd
qhp5dIvWYD+IZo2ZrqPmNp5liq9JKfrH2Krw6LsUPCwfA1bEPOWCaoABPtP1r8l1QaMyzvkHhTSK
EtCDXn5EC62QoZAn7ldS5jhi5rbZrngUNt1Tj1nsfnU39T6Eb5sQNGeIDogQuyRQRGSt+5Yq4l1R
glX0JNNGCgtn1ZhfGmKAdkbRI9Mbi0UJFoNUbqDc2AWCenUJWlKj5gNeGXTek+rc5NAz3D1e8OHb
NGmWIMLQWfdLKkjBmLUZGYWJL9Qjk4esPj1jNIhhokBuDPPthLs0BZcI7BoLZBx2eB/1q3FciQzh
1pFjNkkHUFJM8wg0Uxv3PdXGzwLuBfNVPiw8oXaa3CMRo+Cfyh5Cusfwna4lgYxAqrXVuleBgQDZ
7ob5WBoyI8VKpNYj33ry/YyE+DZAyWJctujC2a/XauwOQNSTr5Y13QJR+BSrdtrtNNIsr6WuxN9L
fp+RgEgKOkiV3puYc5+jJMYjMQEywopq69YxRlfv7A3C2+NArCAt6ZFZzmODlY2AVnUrd8rCMYFJ
sJJ6STNOEXucgYZBX+XLToiMwMWl1LDMUpZRn6IFWEA4lNF9mxrOfWlMEJygs78j/m7LxSOzhqGY
FaS+qVR9IjRtlXlToNdhoDdz9ACMwTI9c2i0z6BYoAVYPRIuNGrtfR/pw63EZ4wQdOuWgvr+oOSr
kqFXTfpvhbTrxe8RzNWIvfPy90IUfLg6zUE6Z5HZXVFaLEngYcjulqZWyNBIXVXZEbs3vkPpN0NB
EvL3GFbBcnAHQ9GDjW4y+EWbzhA8p0IQTRYpKgIXstrCikdAglFRfZVpN31Y66q8awxYLUjwYiyK
+BDbdCeVSJl8m4ETqnW/GHBW6xkAnkOyj5+mY2ocGtxoz0ATCNxQsUASwSXZu7hZH6HknGJADbTA
8spXRSQG+qwOoRLYc+utUz7eoBewPARyxoGyubIFqdykE2ZjT8K+ePc/xcTAYLvgHqYqIySRLDQ0
oUrV/Pb23vPc5vjkxAGPczVXseZh5DbOo7BH2gmcBnxdrCi4O8e8cEg7c7IxTs4beayWeWzrziER
ywMAxxoEDKlTjm2RPmDlh3Wjsv6tW9JPjh2lO41ahzv2oHZyuiGlsveZFOe97qoo61GL/gHqPKun
P7Nrfem6vtq1Z8TnQXC1xSEjWdXTUu3ZnIv+XjDtH8s4AurqskhP+Sgu1HjOnNleJAKvLsiqI0ms
4YIs5c1jjjb9B7UBG15Q+vz2ozvXrdZPyg3AnPoEeKU4OBOVxMow1F1dJvneTrX+62A7qP+Gqdg1
Zd+FKQrY3VDU8uuFi5+pdbxorV7dH8FPiq1Q+TxM2vwhtjTVXyaA600+G74eq9NOhzgbKDHTAuz5
4li0swoAYHaDhggjAAKFQgre9OXtj3Pu9Z4ULiQ02rKZZhu6H3EqejzZ+26t+juRJvUBLS0xMyrR
eDH7uwtXPPNdfOmzvLp/dhxDbus55hIlyz/peKvwZEu2a8z1RzQE8u+NI+PkzsZcU4SMzDi00IT7
dZEINvzLsGc/fqnriqX21+er7dz16l5Ax4H1T5hXOuoCu1oWy77he+6TTx4/M68QmZetM1a/dg3q
Koo/jzYyvUwSFkYEwnJV6Gw3obsRQgb9ICh7Ed1G8ZjuOTthEYvFQ20WxWM+1M8dAdb7t9/5uQq8
sd3Oq4+dEPxZjQXl5zVahwDgkeWTqjzv/3CFEvX3ACTqWbqtcVMsphWKlEqxnqomXwlXPBiakHfo
dTp/IAbqvUmYggfB6J9o4LMzzrkJ4OTTafWsQm2fnQOMwSpICr245RA17Ro9zR/ffgLnLnGyHqxF
1BAe5riHdV0oNQr7vpCwwshAvaTUO3eFk5Wgz8irU+iUHmxX+ThkhvGQFVqFII5Uq7fv4cz36MUa
/eoltiXB35rF+HaARwez25fXtay1PRbo+qCNrvTevs6ZNe2lFP/qOlFnmH2TSIXMjeSJis1R0WZ8
C2XyrU3r5Zjbg3NBYfdSUf5FueJlvL66lN3BaMTgk4TRiD25rYv4wRHddE9bFXTiAObUsEeU7n1W
3WK4NPy6i7VATxJJVG83fhKF+FHOHfv0FPLYRBLXp6ycDQxtxkwe5uIEQEgt36zJy43HoQzwV9iB
XqT2A7R2cGgOwgKbJgzirMo5zkrGEF8I+1Boue9bbcEKI/TiPl619GA4DQAxxzb8flzmm0lpZJA4
anksixwtREFuG9vGNajmrAxybC87Z0RgTNllQDrXLxdKnOfartrJYtbGRYZarFAOrV0RZcPZKmAi
SsiuG/udGUG0qNwFVzlcqas+HdR35NlxCHGT5MIA0c6saNr2HXj12nIdKD2RBtFhmntB8DCIzHta
4kbndTizDo5mt/qOCBmhIazr+y+EhpcowOzxAF0eoKhNystuzizrTmQ0Yy58rHOf6mT+N5K4H0wF
8m1XtNqhStlMIFvUdy/fiv8XoKnpe0eAwff/uv3S9P+1H6tvX4a0rv57u9QzsK4ujZPhf//8z/6P
f8ff6y0U46d/EIAMaPxx/N4t7773Y8Gv/jGzbv/n/+1//K/vL3/lw9J8/1//47ke4dbw14gUrH4i
I2+lyvOoi+tx/pIOf/mFf6OUoZEbJK9Do/0DmPwHccq0/2HZW8aGgEZl/YGw+Fc6h/oPjV+xBVUM
55+Yqn8Rp9x/WNC9LdchpMMVdAL+I7iF8XNh1DFsoFWWY3NudeBbgcz4eeguuTOSF0j6sjb3svJi
CLnAblXbMjtOMluYHVoSpSHr0apoEHajPVPJalSEp2PUbXoTGaelX8U5xzp3qCNOoWkSXen1MqZ+
NUUtZgshKYaUKAalb40J4RSgRePodkQlCX+W8Jsq5EryuUO6T+00UpXU73JsULtimOTVligMg3By
tUebDPh3buqCccDNBkxGmA3VH0RzLlw+8pAbr2k0nVicGg+xAR6YlGWnrY4wMqXiaU2n3iqRa7uc
C4vkpktLk1AkUwe5akozfSg3Nc1x1lcngSDZdxMCg9pddsQtYFBCK3KvrsPdSjn3DnadcqsL0uq4
wc7MHjOAUZ/B/FrAIzsQgaFCrVViX0sfEimiTwYoa1Itga5+wkJoWpyqS4DRGP5tYp5axXgf2ex9
vomRolBQxFXhgJmeFeuKkswc7zeHUh+AsYsofNYpCZcOuzusXktHBwlvCArhydXhQ6q1rt0hQidF
yiZNEeKOJkKScrWV2AT2a4/YVUfIr/T5w8bECPswdK0xBrNBQqERb17bzKiba9kygX+1abGSSqgN
+o8KZi50IpE9AGe1YXjylIkoT+33kaYVN323lUY7uS78dOpmIMeuUREMLJvnJMdkpVa6Yz7h25zD
giSpjSnU3LEp/UJMo0O6C4/RMwaLZGfzKiq64jcnB8Ligw/blInwPCEDq1YwZvqMtsiky26qWhpo
i7xndoWLOML1mmAktdgdhTPX1KNykrtx0cjuwnnwZPO4fXUIP9Phv5EWoar6Sz/s1ayPvwvQfr+O
uyZO0/3G2D3oSJdbT9hqiZUMmvPspfDMcH6aE/FVFB8pN1R2aKEwva6ymhKOU5sezP7kNsIvADaf
J6cvLOev5qOHP3YOP+UC/LwL++dndQyDgzbnX00/2Y2ZwxKpeZGPu1htldTLMiPKH6K0d13edJZL
LyOyjHRoCjtd2Oj976gPVXgXjZ6LwGh7zGZdUZnEoJtgEgjE+D/UnVly3Ei2prdyNwAZ4JhfAzGQ
QTLIEAdRfIGREol5cgCOYUe9jt5Yf6CUXWJUlWTZtx9umWWpciADCMCH4//5h+HN6ZzozR9tM6g1
Wsuan1m3gJjYKKWFRFzipml1EYvSWZdx+eak3pUJtfxQMRG3pM0S1zK0fbaOhOe/ovxMj3U9d08F
8XwNRt2IkVYEAptu0MZG+FDYmvY6RWF1RBqTH9BkkhkeNmYNGt7yEUEu40XmGIbRDmEuetwYq7w/
9YVPWBc/HiNGUvwNzGjfPGWZ0rJy1RALVKxZYn+uCqke6dfcZ3EizsCxu3NbjzIA33jaNPgnE17c
uc+53rc3rjbQR0Z0fh9iIrvOcjVdeLEWb92my7aTJtQfXvnH8+z7rRILZQiblR1fJfOkJvHp0JDr
CuNjlqL/gp8wZtVpPW8xOBFkHjrNVmdv4sULktt/P9r+1cwgBsDwHHY8B4em5d5+mRk+Kki06i2j
DZ7TeZmRR2ukdPU6oprvPEjUB7MQ3VYBLWynuUUEUNFDm32Sb6oZ5V7mv4ZFpF1akyiwG/bEfsww
q/39XZ64wyxPCPaBzsMBENKBOE7mBAppRF1OjArXS9lOZN5iONKGt0hp2TtmpK0B0M4UYyjci3VO
e2cTKnMOGjd79KN2wELAsR6FxbKTNUI7yFBrN4anijMn8aaz0c37XQRH9mjEILo/irq/VXZd16/l
bSdfXzsqqo910//MMkpQXfz7Mmr/XDwn3wBRftRk7xEyy2/8dApznU8YfgmyVX6GUvCfflRSmut9
Mh2yCHQf2PtnvfSzlDLe6yVKG4e1z7ffXSV+llKG+0nHs9MhosUmUoLq579TStlkvSxBawL9hUFq
EKnkH0c9AHXX+7WRbmfMImHqEcr37GGM2+IVbNEtq6sSQ+/W9g0yWPQMB2DyKBWR35qaaHZOzbKb
qdGkhdBCYNA1w6JZH8/hFYaK7mVHlluBmt5J581oEgvWO7nG2TcnLWXo1XRfLrYcq7BueoHQTGVf
6s6N0H4YlBFhXHye8tSsg6ZzUWAi3sJ+HRck5OfFbBE6TuDBhGVAg7kl5n0eca/YZJkPhaRIXZfY
o17moagem7z2sQgNCbLXCTO79rBaUqsyU5a905zeT3eN3Ro37aDjMB2Daz1w/s8xZCSaBneZTCf7
scDDHfPPlvB0HBi9QxUZGf0OummvCPoBU+nQj/dEKupno8GGEuizkeFTqBco4kucRSLm24tLFb9k
w7jJcy8cuumNgNAH1c0WyabrxZhujLnXH0riW8O1zKy4DjCf8V+AC5oLci1shA5uSSCkXucNXGUE
8MMWk+3wBYEfyFWCIfmj72ImcV6mOAmu5h4TUWgZXvpYu+2iB4upriHC6tCf8VQOp5Xb0XilHjS0
Jx/7JoMqJbStbYQhy0aa0n2uNEEYfKEl3aMozPhbGDJAV5VTh9csxAbZo5OQ5jqe/e7JaEwscWZH
0NeqXcuCsTEgddFY1gLEwZ5aJwaO3kFMPPdIwaUlT9LSIKVrhd1aWDv75ituBCMwv6mP1UolbElt
ayeP0GDMfONEmgg0C+8CNk5BVpvVZYVYSQgFtHxCbE62GGVbR4dkt2IXd7TvrckaOnzHC0q6P+wa
H0uUZfqQvMT/CHcxrSUq8OP0SavW0flcoptFXG4S3iI0MkvQ5KSH+su68i/KoaU18A94hUsxP9nF
DcvxTRaOU5UhwF8eScNNt7Xd3BAwt6S4DVrg2VLboLWZcKBL1GXN394YBLL92Hj+/y3dH87D1/+5
p+ZFAPzvl/ubCjQA49YP6/3yKz/X+2W5F0QGOVQRFvaQi2ro53pvGp8EYV6MFuIrsYgEqfu53Fvi
k2FxrHZtQxAFopsswj+Xe1NnuScryLc5vArfwUbhL8Tg55ABbPi32OzJEFoO7h5hYQI7aZPIrdPi
YajKfLb01CUsKHMPcTonR0X7c4tXbbInxr4iugGTVBCwLCHk0Ylvf3lW/2IIv1fsv4xh5ghdYl3n
DIJbtRAGD+7XGotWflLGJk6T3Kl2r7XYVrHoWVy1HM+VpG1fV5PBAgt36ID9rluvIEb4m5lzNP1W
TZsvKM5qMmScr1j2QHBsRnO4w8pDzTutzm21xQdjU45Ou/v9rZ90nXg75DbBn+HVGrg1Gf8E2DnE
ftsABHRGpxEbMD0xnG2b1NawgnnvPk6N6POtP2KjvOrCWSTnlclGcIGRUhsGv7+Zj2Uy90IzkqPq
Yvht++SwnYCHEMLbvBHQOEbbhn9BW8BwzpwqJy+lrgixX2UlLcvAII9zWGexDl3w9zdwUiy/Pw2i
WDlMYAWJraa9wM6/FMsNhKgiwhiAJKhxmDe+Qm8FJ6fP9C2+EulL6iEFZi1LvXWIZUS1LRfLkTMJ
SULfjTWwyh5zNYVgT7PDKcg1Pc03ZBs0sNyTNmkvhD4Q8/OHu6bY+nUJ5bmZwmda4rGKVAH+28e7
VnNKEGmXDkFjxyEuvAqPy6AYfaIpzVzBmGkq6DJ7PbSUdgPM4VuEryLZimCCsMV+zgRkgg1+Mpqz
MY3cY9NKm6R7+Pu3yXADFaLA47B4KtaCXeEkeggpjJnEKbdsPRLOMQXa1r2O0aOOPboRcECqBIg3
+RbYPMIW3I1RDQ9X6HMzbtpZAkQ5ZYMdTNKag/gDjvDeE/8wkyldHdu1PYujDM/yZONjmIuJRnYF
ndmO5HXOqVYGadxV+HMRrjSv7XriZKR8K9lAFPGawPFytaVyEi6aUWQU6B1Tbz9XYf/S4l23tWAt
DxeNnb+kTaphRTVm8nMFGQ48yLQVrliNplnrRaGmbybpR9amd9JCXcsBPttOUoSH92PfDvduiHc7
bCG3bbFwLrw/SbJPSMPLSm1ggsTUW7IcXaI2P44jFxSvnHo3D1SEHDvAzxdpUaHri5uJXkT0DzET
EsEwYNA5TEL/Al3VvJQdrn1rVTllGDTEhbh/GN7uiZkLQ5qVlTMhgweMB1j05KU0SI5xrIZgZMkq
d88B4DDU7yaMKv2hasqXlGwL5LlhUvYXedGdk9KE20JKoixiQO/GR8SO/bwah3O3zsdAKW3bplI+
9DCv7ibTf/RL28QNJRkoc4oei8yuqN0Nkrrx0u9KgKNyJPJFlNeJQawQHLqu3Euv6HYmviAbr/L0
u0qV38syxHneze/zCEf7SZKyttKnKd1oYZUHtj4UWMwM2BrCxTOs7rZ2zYEwx+lNNeAseFk9jbpc
QKcCvG/QZIt5Um3pZ0LG+RpWZXEBeYw70XR9WzYdsTcMl/h7JjUizPBNl8tQdb1NS6ReTMZuY1/5
5N1xrJ8inOf7fj+N4+cZBHwX4fN8NtdjfWs40S1m9MYqYkSc5WM6X1ljDqTshWW2LfAQ2dWj4z1r
DTZ34H6gY8jP1/RYnCeW0n1rSmtNSKh/NlU6/e1SlPuxqdoVcqgsWo2d4RqAhhFdljwS9pcGzX+A
Gv92Tom1adOuPM8N7OUhVxfbAm8UANW8D1xoYp8xXL/3SX+5FrXbQPeA8TtpzRTIQu60pLxEY+M+
ymLUnqSyIMuSBd2QQUAym76HLjfYex+ZyOvYN813AtgDG92hZ7bZrs3H/Ebz6HI3Xljc1nH3BDFy
xNisfDVH0bQbH9M+D+P11rTJnnLmo2bI9EVHwTwHNM2UHcC9St/IF3W/Y9BgQ7DpnS9yDL3XGs5C
R54TTvdOF2sHK3WSXd1eUXcIq+jPHWBtiPHVwIGpvNDt1j8HJkfX5vIecHMXZGsDlfjrdCTDqXCi
5Ejy5nAezTI8N5HmVrshreRBqZRQANeRoJa+2oFwVudm6zlrbarLnVBO/EAIM7DHbF5A1B02vj9Y
exqnpHyiFLZ2oNKA8SrKz8CCaDZqtqru60Z9w35K9ry0Uj57hi1fxGAKBuhgzVsvEeWt3fmYOorc
hntLZQNAU8H79cto2vXgaKukS9KVR3jFF83Fo4zNPNFZwQ32HU/QDgAETwcopD1sP8MwvVXT57hQ
O5nVp8ykrGy32ei48jxux2TXpxYmP0XyGBEGdOt1MtxwSm9eWFizs8ESzVM8VPlNowa87/QQn44p
VUQnJ01Co8PBHljT7po0EqtxcpdkVYzr1jphX3KlYct3bydgwzEBM9RAECZXPjJ8uB99dkknYL7i
dBLjMYSdi4iTKxI+erwTLTB829EvTOWWAUittWuG/qXW5/7eEIxY0s/FCJnVkVvlAV4VhYWdYjjc
FIP62vUYqIy6J88xXIvtwKVK3iDhHL5WMzJYHxOzwB8yXH4HK/4ctYoQMzWU2OJO5U4WBB20Qyzv
xsZGEkBEg3VGUXPDPyUPqU7yc+YqGxxAae55lJjRXe6644vSnPSxmwAOMGEu0lXh1tVhUgSs4ZXD
HyOEzJUMJ/ndqIDpV4CU5deO4IEzAFHMwBM1nYVylDBi8Y2yVmYp8/tsHo9mnhbXo+ZML/4coS+Z
upfCsl/9phlILDO1+MKUen5byCY79CJVb2PS6NS+Zlpdalbk7zC0jM9QdjpnAi8quTKzwSPnYByw
L2afuy/a+buE9/doaV31uSDnCf2F6e0TfEMCGLQ8hJHn+K0g9vbcLQosF3WOK2u3NLBeWayQIzts
l93DmnaREUcbg37emSE0gssIIhqaTdt05QM0IPM6s8nLsN1ivMSB3TlDm5PtRVg/GxhNHkvY4Hsb
QGjX1pm7dWwtO8jR0eEuyynoS9k+hGUdXuaDFOcTEYYPY6i6myZvs+u242oDPx1tlAkpt1DxSirs
Twi6y3dRa+QBFdjwJcnK7pDJApNMB3sdG2PI1oF3myXNtTdylEnIbJKrwo6iV52wCrVCshGk5Hkc
HHCQi8Hp/I1GDcX/+9txzl994airwis5yJO+ctOnigQW5SFqcVLMD5vpgQgRggKrjkj7dnQeSdfx
t1bIfAZMDWnkhASqEQqfmhoUcdvgYKWOkRTZla3i+LMxCElSVZhVK6NALRNYvkrOXbyLHxoOZpdh
pTmXVcOuB/QFksClxY5Etn5DWqh7ZlSj9k266jUhh2oxpPD2VPwTDjSKP9yQFW0VGoNc+2WS4iTK
OUA2xCYTqyG3o/TEXT1i3YpLgfVda03/0osLgk6trlfXSS9gLNerlDSN+xafrZ1NP/WurmywjLHu
z+esEk8ueVethz16QJCi8WrXhOK4ZHze0NKTO4rQ8evY1/Ohxor2kOA2toIm25479VBDNK0zPSgX
224c5qdretrNmeoaa1069D5ZAcyLpFDRvRrrLwpJ214zI61eDUsuW03SSo/yJHNXXpJdJDmnrplx
spPpUO6t0lRnCLXgqoc5vd9EiNcaBOxWU0O+tZa1BYA7DTwSbe5sw3SiQJJotsMGwNgWnlXdMrPz
i7mRiK+kzCKcQUkntEJzIo9ktjZ0KbWHDhLQAWNU9+toFu6itqOJZ4ahv8QmWAZkSg5CDeqFOz2s
5EMT6eajNoys8gg3hleDg+mNU84e6XtFT7d17ADdmM3PQlm3BV6kQc0mNLqdfxuSivDUqzy6VUJY
b8NcZa+RX8fHBMO8rYNO/sxrQ9jkYRvLVVZ7SiB2TsZzx+kAIuv4e+fM8XkGxZg7hLaWJH69JnYx
u+qWdyYsOq8rlG4ounBIPUvx/ETbxRQxJ725JUa35WRhUV2MlmfCfJuNwFSjQa4RCoWjEBIQs7Cz
5LsBdnEh6IZzci9RBdR6Mt+GpuoW+no4PQyq1o4xoBQJBjP8dax3J/txhjaC0KfIbsliab409IWR
hhfe91jY8GA9EwyZFR0O7ogq4MYma5OjdkEg2oR5zrWWZHz3rozHKGBiIfXxmfXbnrbHJYy46jMx
drqxhn//va/sMlmNxSSRnRB981VEQ+KucNTmT8o/794yQvg9iemneP8mXNK0ZdptSYcZx308pKn3
YBNatzVwQGbHdG2b2T5YKC5ZtGVhDfTLfML0QnQ9EW3kqvGPKqkn6Nhz59TxWbNon2n7wU8/C518
umF0ZNGln+AhuU0bx/HXg44f65aUTxYc+oKYlbWdf0/sevFdmB3Rkxz23qKGyBlqiwKmej9HNwX4
MvwCUiJXMqXbw7rj91DoXQdvD6ydrmJUNgTwGP73UkcRsEpNRclDuvRXdt74snYN/UxPUj8K0MhY
atfrVjit9bZj3xCW5exCLQGX7cw6vkx9o9FgQPRWQMNgIEbZG6qvBUkd6K/cMrwnBavtt7o3E5JZ
irwa1goZBGNfg0a0jXyVf+8G07vPkcscxkHywX3VOIrPrLTnkG0rR90S4jucem50l40WIqzZo9eH
/KLYyTAfqyD3Gu9+SLKh3PVt7n6lSZe1xDKZXbcz/MnHyomyHA5IErvPftrJdZHfURE6T06iqZqt
vCMCFK58dtCgFJD2qtmLGzV2IN7WGWT1eaTYpiahfU6wjhaTgTqgudEJgBLxZV4p7aAqO84JN9L4
cxoSkqYz4onvgb3Hxa3Zt40LYptqLcj6zE+fShN/JKZyqe11He+9HeVBP+8w86/QAHCZPugIJ8ov
cBvt0qAZBi8OehnqDxjYeMYK47GFJEKjHiVc6Xqk/OoNXANDtzWJ7+Vio2tStyQXpl64D7YLvrHW
Rt7oBs9Ym95A41Ecl0MB8TOsOtySaJe7R6s2ksM0DADqfsrbynOdaK46sycA7Ka80vrR+xpLIgnX
IdZ5m9Ipnc/kJu4jJ3ZuGj0U+1qk2jNhgEg0O2vmgaV52pKYRQcXwc4Q71SUjbd2KNkaCgddiiEt
/0vdpzj9Vk5TQHib5EXfR+bzyOJ9qPJavflgkRbTSKvOREzSwDGJpdXSnS84c/ZSDPUO7iJhc1M8
pxoshH6yt9y66WxHS9VloCHH0oimtIt283tcZoFhP8BHOI+5HCpcUA8oFOapRUBDsnKrQqNduQ0O
4hihcPpJItmxdPr4ihV4lqNq0zCfLvvUeVbpbOIZNeSS1pUSCAxd7J676yqcNYueqx2hY0Kfs3B5
RcyGlnT9V1pAuRNo2VBc6FNUu4wO+Hl4I45wLhy8N/Fq1pt8P+S5BblTWf7ESa3Hngi+ERIOgtCb
cKkXMjtAUtj+SbhwQhcEY6BJ7lqAjow7G0bBScOwKRMCyzhDr+Yqjb7R3SxK2i5t9ToNbnTkVoZA
N2vjGBHzxh0wBlaZMxtd0CEKu8qdKb028sRi1CbW+Icckn8Cabk5mjEGaLpn+LZ1enN64w1d3VD1
tUWT3kch7biV1GcafPjcFepyiLx0h3+1TrNtTu1q5xKWjEe61XA2+/1oWTDYXwEyGjRC0J61XG4H
2PgEa4xqIeJUqYJDFkK5RskLNFYjmlCz284ZLt+/v9xJIwoEjs6lx1emK2Yapn7yWqzSJ4wl0Qta
cdYzubX1A/5Gc1DhZ/f8/3ClJTwS/pXHQBAfwa8iqjRcDmG6aIkfByQB6fumiIcAf1HrB0n6bzWd
7qqCv06JAh+6TVfJN1m11Vt3+lMfSJr/U1iZNGX+fX/p8vXluTzlcfIbP9pLpvMJ5dxfHSXTfidc
LiAs7SbeCG/iLy6m9Wnhd4FM0tsHp1w6BH91lMxP8A3ozxKdAlTo4ONw0kH6XUfJICz013EOCEwe
xDsJ02HggYkuPadfOgGyU14VFdmS7JB0cpMCiXzPfVPFQeF62ZWu4X3opl32tXCraYeERqbrfsq0
J9eTjrfJ8e773qeJMQSqzvP7hLIRm3YYd2sJgn8Thhzbg7LUQvwBSCp4ijK9W4mcQgtJMTbUdLqy
chvJAml70Rr9TFk3G0SeZWA9fGYa5kHkGCRloXEb3vLGt+/L3E/vcHrI7sJSEbVdzpp7W7mDla0q
ZdWXRQHeWUxdctBUPy1ZBUl02Uujc7bw+8J4DaE9XBsaKORK2ZN87Ig3DJkB5JOuHbuPDnE7u3WA
7Zhz3ytacsDWZTnu5rqv6wsQ1nDjWwt1Ie5zSh68lmsoiNOQfY2S+jun4ixd6JIb3iHhzw1B9jQi
Cp0IY6vxIWtRxepP+D6ZV64zVl/M2DgAQtkoW62UMKMszKYtSzGdsKbvoi02790aFK8RK9I8aCno
wrYNIgcm5aDC1PV9navSJGGwiJ9wcYqGVQnXy4eiatCiK9uGAy1Kztykp1Sm3Zp/2zyXltZUQUQG
o0OVmQ+3wGzpgVa9fm3qpAbz5aa2JUrDT7MA2eUkyR0w9HDntoP9OWnL6ckDVPR3hi4o+EM2dPYv
vxxwwq/MeBVFfXQDyudkAXh8yCkmqwd93bhmzDGzom1UOgTKrgBAfHytPdTAQeUWzVlv9OIbxVpG
jB2o6HbyjeytEJ7zPYlJpN/PsgWizUrNeeV5EZcsm14PV34TEyRKs+IcBqxG9JnfFy9ywpp0W7SU
Kmdtl7dXCMc5BUt2sBTozM/iIEozeUzamcKgC7Gbgq7ohXc6/s5vWA2TsWoprM2CzM7aO6uei9vc
zdN8rYHGkzFh1s1ezrb3OE6DbYFv9Lo8e19C/tYy+m/XyA8r6X8aOQud3e9W09vnpOz+a/Usu/h/
/6/8tZh+bdu//+5fbXvxiX6ODkdLoHF9b7P/1bZ3xCe4iGCrloBCSTon6+9fNC33E4suokaIH2CY
9qKI+QdNC24W+z99Wrrtnm7/nVX2ndD+SzGxLPAQG1nJ+cilBD1h/YVdJEcvG8RazEhsFFAd/QIc
plV6bzblYhS+gyL1yhn2jgQX8sy7BKcnOe7dvvODTiR34aUnPcCqyX8cltYTAaXn5ZRi8d53D51e
R0FeRdfE0lYErO8x4/fXgtMdtjea2rkjXYUyHeWmtKuvQAS027ASICD8J1n1bw3V3w7Cj8P1P5Zm
wt78u4F7g0Ckq/7rc/Kt+nXIvv/WX0PW/rQQKOyFvAdR1lic/34yTRzGJefzpU/5g07yj8JgYRYa
hDxxZl0GLJv3hyHrWTZ1s+uS6A3F6O8M2YXz+Gv9a8OktSgzTCgTJiXCqV1UmagID4uWU17oaBtk
TcPawvoT8AlJMPgEsE2DZ+oe7sStp/e3Cf4KG2K9432ezwiuLCeBJyiJ++s8MpJSzbt08vhlqmS/
j+MGMlnZXBg9mxlHe/86EgZ1aD51f6irFyLDh5lnOx5rgg5/U1gLe+djeTPUlpEA9BWbvAploE2o
s4owubELnWNDQ3nfp8aw+uVd3/z49F+J7ye1PKdLD4aQAewJIYhDzHK0+KWkiqCNdyVo0ias9Wxt
+vmbcEt6iMXwh47x6Ts6vdAJi6P3yYX1whww0sqfJBndgVf4d7//Mv/qGnwb0uE9Rhec0Y9fputN
KD8d/Eytpp2GqRNIYCfrP7ymd57qx/fkwQzkRIKowXFIAv94GYK7ddwHCm0tvd5fRySq4c7yJUxs
/L7lo5L9vWyNjUs8zDadjWPh/cmJ+uS8t7w0m/LXWngldOZPuVVOpQy/Tkn/8bMKpGjIruZuwVdV
Z6xpuP3RuGxZ8v/pC3tMfFr+EIzdky+MqY3ZzmUYruOeRm/VJC8xR7NVi2kiRZ57TSB7i9eTdbT7
9I0c+tvfv1b7xJ0K5iPcR4hcMFQga0HnOin8MRjSrBm/jA3Y8h5OIkbjMxnbTvoW0QM4Zo59fEfq
ikXOJN38xTLTNzPJL2vRpZgp1+06wyRlVelkYiDHtm56yzs0OJMUbnHpac4Bus6b3lqHMvGydTXl
JlkG2oiPakOaUmaH+8Jv45vMAJc2hPFd5YsCa5FhTaF5nM0MHGZObm2jecpC547g4SNtoqOnc2XL
je7JK8gDciZfXIixq4aqEPDTOgwd5jPLbUAFa+FWuXdDRfINvZOj1UcvaIbMFQ3Zr94EYKaW/2Rn
wr7Vyf7aOBxMVnnsyTOnHdE0pVwqb8s6QBSQ0W7W5yPUDG+dtHx0rYrLJBXHtIVc+/7NRGpdTaqZ
LqxmWfMSLSO5fRj3uttkV0nWPmJBw7dyAeSvMBzBunvw1vgciw31yaEx4U3MNpEIblt+6eDDrqeu
9aFQ8OS0Aish8pewKitbXBpCQOKyKV4IIDyMyjvYaUf0ZlvNVwhu/O1ke3fOwpdmDZ+vvNqi6R7D
RcZ8K9mWSYnfge4eDNJxUEP5GILg/7CaXfNYZ8VLNpkPgibM2nfbx7CI803hcgtGUk73y3sN3fIy
7VzAMhSv171PElUK96GvceS1cZHHT9DSNlYszZXVzn4wLg/5/TGO5G8BEDfeOu6i6d6NcHLSKx7C
ZFb+FjGSv5ti3ad/4x78mKQNWxJ00kywles4ebFojAUmRlRbXfCAI38Qm1aL5y0WJ/NZVdlHOHT2
Bb72dErn0b4YeAwxfu9bmXGldPYnhP7hSFfIzNY2hO4AAS1Hl5ItrmnyN2+oH0Xsnr/fex65lGYo
kkuyhINqnJ8HJd6ckB47XbJtzMl3pc98SdXEb84UzdssGgTcTBz0ICGq1z5R3YbmaHNG+uiRpOIK
6S1exQl8rg22yfPWD9vHGfO2tZ06qNfgoa9yKGpro+U5+XFCNmJaTnhoMQXdsnucbQaAZuOtFVnl
rlpOrqObbUaP7LxByzmxYri5KuXI9uondYD49+gbtcBFjjuD7MZvh+XlMml01E67oeeHIO+bYHz2
Eds6iasMRzelgdmS5cRH976Hi0/2ZismWT4XL4l0DvFgXIlwuKa/fVf0Pb5muAJdccrMNjPr9i4J
xSKLs45zqPygaUeaQp5zKEtj2JQ5UHhX+gdjMo85Picr4UQvps+DIU6Ha4TyEaLmJaTyR03jSU1u
8gXmO+GYAy8MmXONg0ys3aWJM9EkIXvRyojPttUyRd35m1oIqqNHH2+es3VYaHe6YHQv/8aMQKHa
/AVJYbkCJb1D56VtlsW369xsDbPoMS3Ekew7Jq1gcpTLwNdD/IkM2BglwBzV+GCvm4oDJm2uDtkC
ZTpO8eN+LGpvXTgajaMIjMMgDOtgdv2MGXnE63RbXo3dcpO6pqVX+sw9DTmGAeAmL3ZHlJ9dxDQ5
kjnaag3m7VJVxbdi6QNaXhL4NTMeNtejdOMXZZIiWMhHYi559lYlgCoki7LLOPFi7rvy4rc8aebt
+zzVavcOJ/gZhgk03GjCjVJWJGQtjUcMG22em2KQeEq7G6eMwaX5uFLm9daD8/JZWWn+oNwQiFUP
02mX++GrjqhhLUZTA7Hgt0JdkDxCBgJbZvjcpsSq2EvZF/rL0ojj16XpVkgAs8I2dmYLEUHY7nBt
4GsfzFE/3ngmi2CKXfJGwp4/J/zDh0PA0A6bjpQyXop2FiXSW+dSeybtI74xvUJgvEQIVy9Y8DO7
enSSEiknAizj0grbemtEs/hMXzVcBjStCkWve+Obi+UZdCXsGLMY583M6LUziBzjynB6eBP6xE1M
ipW+MI8yRkw7jzhFd1md0Z9P0vaLxEv9OtPKfGNL+9kHnVhbdFHWg996WKqZ+uMIgfWiHZt6GzZ6
/dXQvHGHmne6IpzNs9d6Gr+0kZZ9TnTt2WgyRMtJury/VEfJGNazthHYMG7U0Fjfa1xnzxLDVFhH
M1lUTo5yGZFdPE6CyDVj8OgRKZ1jYf4yjmzPy+JUV4xgkw3bG/ncWsnH922RuvU4wdnYlG1a03Bc
9sUsXKBtig0iHA/mzDgsXaZBzYJhoiCBpGfLC4S4GvEGw7WtuuSpgpeKzyJrBGHPB72ty1utTF+i
vA73dRQbq64SyZYlftlT8rtcweagRx2tl/V4nJEKZVXy1tfipjb7K1m536w4/0rS00WGFfpqnqkS
2hHrGHyz/G2q9CW1lgknWOK2fQIvodIxZKdJgh1ghgPz2OiQmEaXgwq+LutKR0nEpDsXmbpNW1Vs
BXrIdTfa440Y2EPaoR33Zc2yTkX56JXL10RQw0WZjzlkqKc+IVy2jl/oDzHDZPJWI6cJjGaZtEuB
8V4uEGf2ODnZS5PyNGEAmBvbU3/iai8nlI+FIrwVBIMOQIUFXn/SiCCEyXTI5Yg3ucda5bja3cCV
WDTTtyGRIpgTF62NbibB7yvE92bLhws7OidAPDNRKlKanxaIwJtt3xqRtnZddR2TVt518R5R8THM
yL6tDXwfoxK+my4hbYbVFbyGB2Tvj6kV71wMCsn6Yz+fLZOSLUsDXTabsm+2qZxvIyRFdGmFEcRt
ex52ZCB7AJVmqH0BoLm1a3nRGB4ZHaO9j7Xo3mj77ynucUbk4tzJsFZ5+FbT58dxO9k7UUOZhkX2
wda6bF9MzOUyZOE2Xed8WGp3OANMdMYcqeQHExILXqY4AxY5K2TbZdeTVzuQwhL2TXvRzkWYnQfJ
QANm8OiUFHU2BvgRmJteE38I/PmnA6qzqLgF9Yq7kNpP2zFV7dZOm3jaml6dtlF5QZFmOOezG72l
NasnG+vb71/se6zXyYtFyYJMFgCCIXVqCSx6s6TJmMPIXp4UL8c69y1KW7wEo03bzl97zz1vUnaV
hTypQu+wlJNiZkEvCGMIuo4DgDGz5y41kz5QAi1vWVIMTGb2Apkzg63Hqa30zqdErdsUhmMl8rem
lo9mTaXTz5xrUvM4eqzzfpvV2N3hPbts+3AP8w38k6OwKB2XclODY0znYFmvmJ2JYJMgSWyC/q93
VG0cWt5rOoztfBITvDuvZYpo7E8ZhOEzA39OsAYbkj0/yUHqcUyN9q7yBeS0lsSYtR+xJ89Q/vY/
dkbOXNHAxjBMurYZx3gxfCSFIqB3zcIK0yfIBbsCpBVtKezaNUeVFywqsvVSbplJ80jDtNtQPIf7
KLXnp/fX97cgtv9OU+0DArd7rQ7PxWv7n9B5W0Ll/33n7YgBi/wVbDOWn/8BttniE3AMGl549R7M
igXo/YG12fonlwXOdlneaTrzE/8XHRaLFswA/BXwxGkDC37pJzosrE+LAAxu5f8h77y24zbWNn0r
cwPYC6kQDgcd2MyUxCDxBEuWLORYhXj1/wPae7YaLbNH+3DG9gGXbaqAQoUvvEEHbYbAym+xuo4r
LNQaqD4zMgUWi64eT3Jc+nDtApp+HcqtbGv71nCL9CohnvppMn5RkzoZROgwECHG6zT9jTdG8s81
qY5ADhN1q90OOdoeojUwVG+m8PL9UY6LKLwKozgQSphMhoDefPwqKVsPlrHZwmUM9evRSR5xf4v2
sERzJEM146/GCCsU7Z1fvNRSovjPQfb3cFxOb7UpeHGr4aSNheyo6EuBZBTAUud4iz24eTN7WFtj
PIdOrzElVyLrCEU59S7ef9vjm/nfw9uQybxFzmbNoQFGqk81zIhtmPf5TYQ+9cUCrtyZyuq3xCVY
YNj2dJmKs7JTxxXGv0YGl7AUcGzHNt+auj9VGPvJyEICeqCijeUGwwDnoK+paMaeOmdIdzoUcvWM
sRSUjWURHX/SJAq7vIfBtAU/i6CfHnErcxxuhJqm7fvzabxJWRx/UNo41E1ZiUvley11UaDWJ7kM
yy0wU1SWm6orrhLsNj4lRuyU0EvK9tWjvQk1pbEMCkXe0F3mokPRtQmti14A+FtgTOK2mfrwmeZ3
XG1hmiQ/vBzo1ViW7uexyaotZCWc6JHwSM3lTmktQJZ1Ra1jM9dSfp7mPHqx+7B/1YyY5ssSn1F9
mTsc0EOl9K2ZSzvcSGC+YhfjDV/tPcRYNwXmQzexJ5Jw48yhuikG/M0Cu2tsoIepNj8LruRvCK13
9q73kxxpz9QcSQFj0/8xVgmoJKeRE83jRkJai0snvHZTw93Uve/d+qkVfQ271n9W0gx/uBUV+g2E
gvL70NWNcTmkUhhEaXnxRKMUCXWEr8HBtt38lNChfJzEZD/FbYWkTUltyN4o15ydIMKj7kvqGdM3
E5h8si3EkBqHyirSu8QZAJoWVHcyGEYxmtkReundljA3Bne32MAG1qjGTTlLqbZksQu73pmBYeqL
Ort05w5JeSfWEQEeHO2aakLRbstaTd9qpwTYjUH0bZ+lTXdBfBh/1kWaPOoEuPi1t8J5nJWFcHKX
uvl3LxmoTMDY1W+HVGvuUGKed8rVQWHBkyw380xW1irgLEVt2h0kf00jpmu9kUxdiD7DEhgR0AC0
4bAHxAeugHqDmDd9O207YWmHBlD3nWFJORLnpP53H/zVh0QHfH6hAwbKQXG1zS31ppgkOkdneRPX
c/oc0vxPd7xT6KN2gg4LaXqZfCVvs52gIIS9ziy4HHtj6ltkR8t6vDcl1ZRdbyByp2N5MB9ix662
Udi4lANhYR7UMM7fpyJF5mCc0ODbdEaOKAjMvPFH77XVcz6k01eJFsyLprdzhcQPncWAo1mi2W3U
zmdPNCYY4bbCWiB1e/PFrdN8A7IrL/ZoGDiXfd16F1Gc9H90nrI+tktZNanm/odSMt1GgyHtbROX
+gezQzPijDzoytdtOcH8RZfMo5klDLRQVtXnupsrS+E4jnMQKksSR6rJuxj8J4ivVGfHHYgTVCuY
js6h2fSpbr4NFt7txabx74R/Mxb3Q9pQNrylVa8mDJW0Pf6yfx3wvxVq/b/ZeDdpaL8TTH362n1P
/tf/br/+kYAu+480ytuv/R1TiX+BWqLZDoWS/hCZxL9jKovoCJisq9PQAV/oLv/l37gmmPICBCYf
nJaHsBYb63933J1/WRz+xFsCVRzYj7/TvSSHOg4NTIOlRe9NWB4S/x7duONrK5rcKJccbAEyhJV2
EUZR8Wdi+5Say9YVV6PgoDNb9KY2pmbqQ2DgPvY8z+iVX9KrpD2pO0X+oy2M6VMEYMTam7ZKDwi+
pRdmPEOy0XSs7hN3CKMg8aMGSbOIugLFXiTG0zb6Dsy8uSQeeoIyIDatBwPOAJKkbyyoPy9JylZH
C1v7HsLQ/ejWpbEfBBYMTPQXC8LdZi5IsnyvG/JD3JSWvKxBnX8dzdz5guVfG5CQ5x85tMs0CFGZ
vMwiG48DtgbP7cuA3YeYXlub4kdEsTUP8rYftk1X2g8idIqNpSHWUYfW8IHmdAqTqIsoI1hh1V9I
u+8oasP9upikUoCcMPsewAzNRXpZNyi3XIdyxAIuy3IMJby4TT+hsmj2F9YwgpUk78nUbZzBaKvQ
+b+Fk5LhlVC64rOu3GR8MkXXlpdzmObXbiLln2Hs5BdUgEBrx1480oHBWPJpjKuE48HwY+tTkUZN
NBzKsgmzb9g+QfwKYAp0efEMuGnyUV8bwsJpLjyPltZjTwAYCaJCbsV4Z/d91/Q/hngkE0cCWPdq
2cI8KLrQ0P40/ErrHsxGCPS9+GCR6e9K4sqq1bYFt0et346F8DKQ/XOaRHeJBuQr3rC8tWqwUBJz
EG6yNya9C+M29TyYFHPftclW7+wQNirOLN8HblEemBV0S2wiMbBsOt/Z9AIL3htvpiaMWDn8+p1m
jM5LKLxIC6TjodPTzGOElM/g+V+7TsxGUInMv3bbXqgbjKzt2QvGtmy7fRirQt/3YxclLHmTC6Oz
kPCFaWX3Hx276FlaBXIAX4RAJ0zMYUERrWt7/8X3M3JmgqI7bP5iOACxyj4AS/P6j4Qspbgcwhq+
14ACzHMIFPc7qHrLvsfwrX6lWlwmFxgEU3AZ0TfZNCPcSxo+hXigpAJuDCR9kWxBi2fxkxzcbLpA
agCG6uCWwzenFZB1Mlp+0xbCs/dNNjGJvUuHMb7GCnEeNgZWJjPYY036V/mQzZ8Vd/ltExsyup7J
yPNAo2GbB+6YoMDTlhrSeFoZDfdeDEzv0Nf1FMzkhf7eArr4oS4680mIydS2YdJMX3B8ZWwKFTG8
LxD/+34o/J3IPGVcoao10YEcvQ4dyt56bJIplBsEIf2nNIZVuWuqKb5sqwlQ26DVUYgM0AB3f46a
Yf6qe0M7IL8zQyePXaDgV3GaNRL71CSmiZAvEWcZqfreM1AOpF2FX8Ej8mmxGVQTazEYjMaw74sq
6RTkasv93o7lAi0H2BdtTRgYjx3gS3VZQ3aaN21XxNM2blygDkXm4Fu/0P4C4Hl+sVMteH4qdk78
lf6efaiMIb5Hqqa390WpZV/IjdJJBqVva3IzGCYfhbqyvI5qm+2fuon95+zU1kNtjuaVj5Agjh5R
k/5wvRGjqCGv8jlQvgmHxZ1jPdkig5dUcLCNGk8KvXW2GOwUh0Lv6mo7VVH57GmYXc4zOpGBmr3q
BZK++DIandKxuXCSaGuU0wAlCToj5l6ui8VHnSRSBfx2hM3O6FjxpkxsROwamroEWHW4naOouZ87
x3/RFt1ZzLjYQ1Sh7eKycqFN7b0GciOa25D7g2LAoCJo0mbOqwDmQVnsG1BXiEMmZY5NcKhF1l7Z
fbUtezVH0DNkFbmXZuNXcqGcLzKQcpFVUvCwQpbPhdUNYehsE3SQwr3q2xjv87DQe0SnBpydjACU
2IxHLaT23rmpKyetEo4PZEuKIIskzk1N5OOC3ViU4Duq0RpaS0Va1akpgiaacDV+cAfTyuw+aETR
9AK1goY5xXCsHmabvqyt56UBOrTUWR1Na+IgGGi2FsNmZHI9Go9E0gUeSviZbEo7IvNoIHC16FwJ
DRsRk2vRuCl1CDX6LulozA+7OOoRqd9PtsTSpUdJdWuKwp1SyuQRDsqeTU8Q97i2C128oKJo7Lpd
F0P4vy4Q6Whg81kZUhAPgA1CdDxrnO6aXSoN7ZuIraIDURKNzY2d8kGB2BqvYqBU8WlytVKSZnQT
YBCvLT9hLuXiahHDpIbTLSaHXlSh2g8p6OXuJrRsd8Cr2Z+nA9x3+QM0rXzURh/iu6IKDLuirYs/
Y3rZ0T40HOzh6CMuuAtI8K81/Zz5URsGqBAtLjyCunY9lduCHM+9NzMrqa8jG7c0iFZ66LEtYh/5
14R0kU+Qg96mTilNddFIHp5OHx4kzhY+XC8+9wVC+ATuLSXBe0UCmQddEQEHrtHIlnuXcDyxNkMD
dz1ABcd/scyY4NyaJ6e4iTEKo4LKQXIzFB0apGTOvZhpSsOgvEudZjQfZr0srM2IFGVGubx0nA/p
GKEdYia9+RpJCwme3JgpjVottiF3A5DXgzdM3r3ijfznyOtwfaMt1eOlg+ypfZXrPTcUzCwN4i6C
QHp5rzJjmAIPf617+uFZs5k7VaggXYo136QRRhXAo274kjda1G6KbozuBB036vhhuHdjmnGbdkpi
SCO2mRYKbyGzM1+ROYixQqFCXb1Wbpd8zg1wRpu6zIDATGAknEtsrRp44nVcfjImQM/PWjpiHbbR
+iw3rzg5fHuXN86gwIijwf3Drnip58orSn9XoS0SbyWoaWxAWP0yvG7xq9EvaG3l8PtlhpKvCiXF
k03CjkhG3FzsxrqKbD39BqDaqXeQmVCcwBJFTg99McbRa6fm/DV1FgXSOXV40LQAn4HRUCnqHQpD
VnI5Wb0UjxF0Sqj+hRCq2BMb4tNVjN24rxXSojeAJpz5o+HNESY4QB7S3Yx2Deg6qIjma2nGqHfS
xygfVD26r2lu682OToCJk4tKWCqlYdbtTgx23QeLgG7GtM0DmHrLKJL+tUt1YXE6yFzsJ+QH+kPc
aqC/e/QoGjROognwRmrln0PWtn5bxEUrLiw/pNmMqyJkTs+puQqc2U0LN8jBQOWB1Sy5GCIObb+z
cNBA/UCb7D1xV3xrjIP5UqKpcW8aWvGIUMg0bQRKqmKnmsGaNijHEYUrgytYr4iHZTxRrnI87OuC
JrctUrnMb190X9WAbeKuw4cHrTxtl8/oNUNWr+nSGIYITbwFS/8wJ5MmryYfPcGCAkqyH2nwXYV0
CL6GtURiQhON99pQvBq2BYvGgUuMHd1WD11IAlM2dXvC2Rw92TpC916j2AI3Uv6odDE+YWVk0PZA
ff6Qm0X9cWarTnuctVmiicvR6fAKl5HZ06gIE/1D2M7dfasZ8rsbJ4MeGHh30LEkdtxos6YLVr1l
q01V2qwXtNFZ9V5Eu28rqfggDeIPOlxCrZzB6/ZzGDl7ap729UxhCUKQBJDxvaCaKDBey2CpYwot
uGkRbMS8rLecz5WWpdeV6pfGFWY0apPNlddjL6WPX0XbTGgYuA01C0W8iJuVzJ2CuBqjjBsw9/Gt
ZoQGlT3ZQimQACO5GqrOfSBK97/i3VZhwaZYEspCujeYzI79YqXUvLZEuf1jPA9ud5hVPD04/aKe
PUV2ekBfF8uAIg4df+eqdvwjg+NXXUL25+iTmmY1e78yXAA0Age8KzV2SBgMtQvQohk52M8gMleF
YtS2iAoplfocVzrp5yobxLE1Rz8HdiEN8gyV5FlEn1JEbOgaxjlYNqdEGJtI9cFKgFHNXOznMKGr
+vvyBEgOGSTQCAA60G+P81EuS7yqEg7KutDDO6kV9j6UkzzX2ltlvQu2HPldMmxK0p69NrvMbGME
kwqyLLN9zoSMkOnHiDEe7zjSytgqaukjfQY192dq4SsAJ90RpthyaLpQLLb1k9LtnC9p0KAt2jOU
ULduI+lkdk7i35iUR7XA16oOY8V5ZP6J4jhQjMZB2Ba+s/0I+QNw2k8Vi180B05nHOoeqb8nnEVt
1Vxh7hUaVGFuJxjeT5a9NxzSdxAY0YffH8VaWuRMNpDs9SiZEVc9yDrEwz19viQxWsTwwvKMXNeq
CM/kIlmHuCtlEwTAXX2FYhajR9qYevh8OeTtHOD0k8lamukpnaKoOvMtT2cOkgIjugY1Goc/6nit
QlMMHRWiSqKVPktnEva4w+Kul2d25apbxFuhsIiUouMtog2gzI/HoWPRcd2xK0NoXOm+wli0hv/Y
Ujy26nKXWSo516BatWyWIWkrwJujcwK2fS3N5mOMwNWKdzOIOfmjRbTiQcRxf63HnQNebCi+cd2M
G11jnZ5ZjyffkFelmejyskInuVpm46eeTeXote9ga7KJ8DTkpB4FImkmWhJU6KPU/KtL/I+tMeMY
X8x+pC0EgINZReNlaW8eD2fWSY18lUds01tcO8ofuRjSfJqeRF8QZjG++yEUsXgGjhmWIC3d8A69
gOTz+xvk5CPzHBy7oGpRwXTNpcH682tPqKmYlgbRJFV0fYKhRNAWe19iqY3eZA7o2xyH9jMry+UP
/amPtLy8wzlvmcZyIIFcPx40CS0cLT3gtEIJ8Yz5rYFIL1IJAm2uUu+jCx+YNc6jGbpixRkS88l3
Bmqt0xBEVJb45uTcQXN8yYHjYpODmUP1aqYFlWie/BHFNinM+7O7Goz6KgPRc8W5w/fdE3R+UeR1
57uNFjTt9KQVCzzRUU8+6fxvD0QtFYHTRcUU7VGx1Ft/Wr1GOnhRH09kkvP45HbDE5XJJxSnn373
fWC08lLLqQMj2lmtWlVXY7IQMDeNM6M0jBjeM2DbnrogP70/1GphWgtFcukxGvAN+FL+aj9O0ul0
dF/iTU5qj4xB72ZB4zlf0DBKYSFQVD0zhatjdRmQe5+7glo5i2M9YI2gRYzoYwKp26WUnIp+m5+/
kE5ey4FLQACwVNJhkp9cFV6Sx6gbIO2XFTVoytTYzraMUeIbzPTg6ONvxhwsQQZchmOfo3i+vi2c
AvuWPqyB7keW+ZqT67+MnN4Um8S2iyihxTTbkjMb/HTdQ+UhWUMpAKYUuIbj5UhnqKUBBuvN0obv
4bLc/ar7npvOeOaj/WIgYbooavMPl6K9WpDxlACfhlqzmRaP3Bzc0SbP6U2lGFv9/lAOZCEyMwZE
f2a1xQYdwBHoJg1dbMyy314qJ7Lf/l/s5pUCJgcj1y1AWDpwFKqXkPF4/hA2E6m0nBghFN7IqNPS
o1Y8qP42bcScXoXgzz4gDBbezQVZakCfVCGrNBYzflN27uS3tTHmw+79LXk62Qsd2BYsWxtq+3r3
l6r36lQmVNdnMuJQR4Ot8Lp05y8//f5QaLQyz7w8CJzVBCRzHmN4GcVAOvu386wvuv/qPFsgm8u1
j+Kw4a3fKE1Suy6R3NsoA9mU0sjzHZq6WJqoNv8vJg8qv0B/mpXKIjr+pEkHx6fPoJgPspg2cTKH
d+hNjCDr+On9yVtdr6wedCro3nHH+SZsqdVQ1KbyrMUUaUOYmB4o1LO/x76bL4uMM4bWUHQrtLL/
9v6oqyTubdTlugNowwJx15c6dH8tTC0ZbTjh/Gqjk6bfDaLr7n2pWKdxPLzMSQsehLtio7ymOBPq
/2J1csPiZON4ls/FsToKqDMMHsSRJXTqgS67em6+outCWFU4BQ/0/tuejuYQHdtc7ty2pyHMoJQX
WUbNzS5TaMDDU6EnV//VhYscF+Ei+DiOnTX8NBeCHLGhT4pWZHVNvfV7YdnlNUrA399/n5PbD1If
mhUGsTfZEtnQ8fIUsYYRgKLckdpGerDF0G/Pv80vBsHZDIA/sbZ3OohyiympUi8McqssP9kilj9Y
Fvb+t18FLfFFswPMIMnfKros0OKlEzSGkAOt6AOHZHndqO5cZnm6ANxlvkzrzZCNFtXxhBHfJogU
IFVoVlCIYbwVExpfdkr47KNbGf32emM48JEAEblPxdogN5wk1u8TpVKzGqanHPzJZTNRqsgdJMLe
n79fvRka+4vGMSW7k1jSauYJdxqC1rbIwhHUbFJd6xnpM0Qczz1z0J8sCYoABlwbEnQUdk4yvqxI
fVAzvhakoW7vNSokOz1m8b3/SiejEPrYi/KAuSjcwc8+/ligjdveZpggWZabpOK6rSfvtyeOUZi0
BfHIncLBezxKV6eIm7YZrtakzsOh0z209nWrcD8SENnNmaLDSSTJaIA4OITe1sU69Bk7C0VKZBLp
Z2TJs2VVYBd0q/mIwD/99tSJzngj/WoOfRO2OfcxThzr81VHqq+hpQ7xZykpaw7uVKPvpYff/lK8
FxY8rAYdDbDV3RUSn1dpg+tynGvhdK2jOxldeOHYTH+7Jf1jCn76PpCZqT8RZFC9Efpyn/2UMk1q
Bs+bDOyoRWOX5pqpKsiPBTKE77/SGzn6p3QXUfzFBAg4KHUizov1upDRMJTAXZdjj7O7R3T+NglD
8w+0UBscRSwIUAP6xfe1T7NTgxGQb41oSsF3tHrqBXOcpQ4yxgRcQYn0C8plRXcDvkFSy1YFVnfu
1N11qhevonIspFDiXN65RjE/41tC7YDC5/Tk2Ao17yaERbh3G/BbNG7tBNc/7ulARYLkP86cJrpE
atoPD/QvX5pwsNKrIhTRFynUGO/NJVV4Goc2vKOmDsuF5g0mXchHy6dhrr3oDnXD0EaZRrceGqQW
560E0HDjjwYavJ4dhenOriyHurJn+n/O/egUAWc5yhtR64yHOZoq704l0nhNXY0723M7yqLvf45f
fHfKDuSVVNCWOszqppO5J8e0cxHSjwjEJEQxGk9n1/Hp7oS5zV1Kd5FyKxDd49UVMh26Y3I92F5F
OcnKx/CuREDybh60EG5lPV/+3muhSUa2AKhqce2EHbEasGoRwkOZH23ALpM/Rr+wL/KyPwc3Xk8e
o3CQUuWkQka1fI0ATj0NqCpwj6AdLeLJhCrALLTi0/vvsr6BGMUHY0YFkIOAktzquA7zxOxkjGZQ
X3bVdSrrqA5kHhLGFuB2z0TLv3gl0gw2KFEzdZp1uJCldZdUVadBiNXsoEK6YBfRuPzrEPgtrOL/
j7SQt8rmP9NCPvVf8z++tt+PUIxLMfQvFKNloadCtEhKAeqQxhDXwV/MEEP/F0k/BSJaNmQcbOX/
g2L0FtIIxQAPO8YFAbmYBP2NYnTtf2HtR9mRsH3JxPjzfkOd7TjjQQGOXBioLCQUdsTyhMd7XNMQ
is2kbkCBhnpp0FWdEWSF3hFUY+F7N0bTRN6+g0oKmCvRc3Wj9YXhvry/WVZmMX89hke4QQyFLi7+
D8ePUZKfSB9kJK4dSYxG8zja/mXlLcZviIqHrwnMqgaYUJ1/7hoHahQQ9WTaQWkX0wFkenjPCeba
l2FEyZbubiSvHKhZNbCmpgev70L3fTjzzMebzgF5upQROEJQ8+A7rjluKVx/wO+VtfNwiSFGguye
hK7CCVSvr/sI2L7Kwvgj+EZcK1D7vCx07GDSxjauo95BeSMFjB24MXTSM7f1qlP216MtJQ6L2IoC
1roi3tEAx6rNgCw6GMW1O6HS4E9Ruhtjq4eNOH/A1wlxJwm7d9YM48CB2G5zo2vyM0+ynHL/CRv+
fhDKuhyF9HSIxI+/azY0zWQ0sb2DaachG1+E5Z8TOIEHgWIdzGVKiTTsAEDgqxGeSTeOSwh/j013
CbVP8kGivuOx2zCZDS90+T40AXWqB2NkBwm4hX3WeyOmCrXIANw3AAHOrIyl17t6a6oIkFrIeqkl
6KtNJRdx3sGrkcSNImtHydxvAlxtPJT5Uwz41FC0l3rpDSCTOvvj0EElmrqx+OBm4dkkf9WlWaZh
oZ7R0KOMyXWNZtNRjOjMHvBGZKN2Zq0pfZ+4WtpuU8NqQNjplUvYosoqvWrTBVw3O2P+tTZmw9o4
dRN9PTMxp5+E0jvFaVJOavyUdY+fZcAOeQ4z6e+8xoZrYPey2VM5C2+jDqhXMDh5+CWhpLaJgF3e
JYhNP+H+1zzS08cmuoTiQfhWf2ntUbsZ00RsJ8rQh2ZW4ZkD6XTdvp2LtHZotdDTX31BPDdElOgD
6v9T3MHqQbuIfsFY32DQc2vmYX5nd7b9Cd3W6EzycLp3SSKpr9HVAVwOp3C1bKsGQYu2kWAJZ7xp
AOFM8abqfC0NQIDqXwB+mS9Gl88/Mj8eDyMyDNejDTwl81x1//73WlEoWDs8AdnSsoagUaCae/y9
ujRK9XGKxn2D+HaPg8HosFUrjrUbZeXzR7jz5XRlckLfzxMeR5c+sr9dgOw+nhHKM+YPuJBZyTW+
TEb/AoprW5VoV+1lO0Nnnxd08N7SJ+NGQzVm2lVmMaoLWVZuHthunvubbBpxoXn/rU53BJxz7hh2
J7UBsPurQynNLUckRobVlFDq0HdDdzDKMt/g/oxeXlOhcplZE4QXM/024nB08IyxP3dGL4McnRE8
BM2upXTAzcQPx1PLkRwlTjXi/OnUI4qkqgFi3Oupcesr96lcaNHvv/YvPiaXKxCRpRoPXmHNnLS6
dqyNye/2oz0NX3SrqvZ4GtiPJpBOb9skuInVsh5vmrmqb/xa6FcTncUrYSr3Q1kV3yW608/9jL0S
bnbpM/DSaIc7ynVsTFgyxYUsDkBvoj5AWLvCplMjcyCVc7+9/x4Lt2M1c7wHEtNEVRwkJ9ZalmbZ
k5eF/V5JW0cD1oaj7VSdxNMkaq4roxeH0Me1ItGi+lCTj4GTrNxPg6w/THZb7/0YKy68W5yPNtfe
TiQCj9XM8u7DDFJlzQl65j54I4kef2sEsTnzlrOPTuCbY/NPaXoHUEabVDsAD0bmAdA8feFq6O7F
lE8fFiOPg8mGueyEWXzEUPubX1ZgWio4UjJqnGQ3p5N244UzMsieo+7NykJpQrOKpY8zTy9zNdqB
PZfjPTAqFI+0DKPE8Faz0hTmJk666NT3/d1ozNmZGOh0ES/baJHvW1AcfJDjRWxSAsdu2ujxU9Wn
G/LQbtdbfXVPJDddgphNz6zh0/F8fYnj0AwHCGSvuwKiAyGUQgncA8grP1tK+07QAYWjaYc/9Cg5
20/9xXgUeSmuLPzf5fsdv1+L/haa5N2wT6Swn/AXyv4EtuFeC4Efkjc04syBu5JOXw5cyKkLkMxB
EQOO82pC3YwuWQR2cl+3FXRjy410HAeLTzgaNBD7evdOi7l3mk7rd/bggsTuuhKUtl/pxkPnqugR
yhuK8mp0ztxLp7uOJ1skGw0ScwhDSzT80xoecAXRZBKOez+3sosQwdznKIzLwM+d7m5Unr8raD3+
qVSPZL1ZnlPW/9XwFKiJ5Ihm2fur47JqCjsGbD7tZz0bn3StBsbtGxeaXXhqp6SytqOmvntSLCQI
zT3z8sZxNv/Xd+HjLDR6HFuJXo7f3vNUaQkPrwRZEbMEXueLx9auG/C8E3SQdJaPONO7DwoAf4J7
8iXip/29NcHq2aSeBQu3q0MtcNIce4eujJ7ePxNPZmchxS8AJ8CHJJrrYoOD8++A6YO1dwgFDq2d
mvdVVGFHYTbN50FY3wCqNB9jdtW+zKX+6f3RT0MW0Eb8vUiGYi/IFj2enUQ21Wz50tqnqMVoH4Hh
VU8DcJLhLpXsKhSVKsegp+XUagcmGj9EYIrtwTBi1HXGlN7a5v0nWlbD0YG7wJ/oHKLGCRLLX2e1
Ec6YepGVNufEgF5Tr9BjCvUKWxRsE75ggHHTaeXfUvT/WIz9xUegNwp4zgOmwGJY1tBPOwTSWjgi
cmOj0SYtEj2/N36ADZovpsJxL2xoP99cvzQOykv5dxhm1+cCm2UVrl4b6Sp4j+B0CF3XVtP4fDtm
3DvOXuFLhOGUmucUhOaQlJdYTCIiXelpAdq/a+Jtxv9yE2t9NTxYyujltsTvb1m8YVHt3v8ab0Cw
9XPhCEE7xlg+i1ivD2cyFXh8dx/igZUE0CLw/PPdrsQSQO/RHaLRVo1Q7dO53JaVU1h4oEgJYDaB
qIDBT29sVG9608E3qhkVv2wie7B6TXe39RyLT0kypAmUGZTQLuRgFllQxtp4DmB7egogpUnlhUwW
biMaH0vW8NMXbqsiN2pDUQ/JZBrituVNuPDBs7QwAYux8wnLyEbp3JL4tCBMNm6rqnR1FKBske2m
SU3qYkgieW+U/Oamxpmw3lrThFjl+zN+uhRNbkdardxccJ/X+T9m72oxBXP3GsWfbZZP4lJ1+ktj
5v6tmUz5AZ7S9Ieoq4vJQUbr/cFPLk0CHAI05KhBcpFbLw/30yzZbYyqX5K4e3+wtI/4DPcPTuzr
N5lB8qC3YXOm+PkWPh0vr4WLS6HaBmpi0zc/HpACg3SM2HL3sVtiHKhZ40VOzot8OlIJoaXZ1S6k
G3zgTvU2yAHpu2zMqksz5yByNVXcVTNyQiKK5bUFl+aCDm+jISJINaSIZu9z7NYAYidJfDUl6sxR
9eYovHp6rnq68AsvecFTHj99DDND07sEG1JW+J3V+v6jARn3GgBz9FyM5Lw5DmHYnSaTusEaK0Rg
H8OBeqxx5MI3rN83ThaVZ2JWY1nLx49lEYzwlwuwmZ7m8pV/+oqwCvUKOap5H7bQnLcD9x5WZ9j3
PSWOHVYvox3r1SW0szqGUdw71a7oWudGzZZ7pXDb7QPEEWCKyi5tsU41o3A/FNo0XA+N3+tILyS9
QOd1iP+bBwcFz0FLp5SHXz04K8EsHahBe8MbcZdq/GIA6Atn76F0nfALulRqgnuYl5QPrc4zdqlh
DK+dLOl3c1VbXSC0Hswe7gPQ5jQ3cg9dOAIvH2mDQpo1OvEhdm1NP/fgp6c3txVtCeCkS+y3qMj/
PONDrRCaNIx5j6ejXQZAM9RXaKJ44QABgHSn9kXkaa92K7UPkRlLODBwUwZ9LO9SxcZ+fxe/4bNW
C2BJTcFwIWlvMZXHj4PADFkHMf/ecaGmRDi2BZ05JleVI+RtKJ262IL5u6I15F9Vmhrv4IAVt/xw
6ZpTdKZR/IujFyQ3uwPE4dLsXN/oU17hhSBHIhwkTnPrTSmyqIePGhKiSxnCvLagrO+VanRkctBy
HrMx38K36XczHhPQ5tv5oaItufFln58J239xApEBIfsE4oBb7hQJXZaR2+oovbUhmoW3FeXrwHew
n3/Qxhbkfm5hN/aiTZq6ECZWHXvYqdb4CqufACgvCq3ax6NboXjq2NSSQ+HUztYLPX3C52mOi6sZ
pdBqW7uNwihIIBa6z+eEMDMhazk31b9YhzQWlmiS4ggHwOo49eohs9KsN/ZlCX81idFakhE01zGN
tDBohZxvLTh2l0MfPWrMyYPVps6Bhqu8yHIu9vfX4RsqZLUOOdINgjjQwbzOah0imCnjjsxgv6js
XmLKWt6Viq+xpR8+Bza+Kjs1WXJTos6+C8dJUVGS+oNXjOU+RrXyoNTQ4LHEWUFmEkHnq2KrRT6+
FTnKhsUQ0dPutEdX9GYg0UB+bcxmX0Wp+iOpxvRLXrjO8/vv9IsznxSWpiD3FtvLWKcTbYoIZdY6
/h6sh3EfG5l167RRu/fLPPuKbgvKhVlT70w9mWhshP6fSTT8wYeot7Oc4o9Kz8wzEcMvH4kEC4Uw
ukHUrVeZZ1p1yszot+wjCkU3rSPrGwhwCuMZe96avTFdOHneffa5le44F6btSBAXaK3h7ECmOPeQ
RP/uN/5jQH0axVOmA0G6aEJRIVufQL20GihFbriHre68TCksfxpF1S0xfb+LtUp7shfS9/vf5hfr
bUHXCwzSCVUB/y7b46eLLxNpjyE8uUPcRFgRJ4l5UGXuXqQSLrIRF8U1aLrqM1Cz/6HsTJbkRNat
+0SY0TdTmmizTynVTDCpJOH04A448PR3Rf2Tq9S1kv2DY3asqqSMJMD5mr3Xrq6DMv1f2qm/CW/Z
qxiPV3/E2C+BsBI5FNtOd/VsBV+QCGJk7Rb21C6K1LFvFysj/6Y572TcfugXu/rAi+aO0Fn5N3WS
9e/Q4H8/QTdtze1BRmOMKoVBzbvfqJH27ZVoZqocgQw62F73dGJt8KHCUb/eyLwS+wYbiSLlEB4I
FJjt6Ly2E/IIlzwe0gXradzjvXX08NbZOOQhi9zgSKtaTPthM9FIx6a5kEm6Ws2aLawjjnu3SWAG
FVGiad35H7xabLhBLZ/VS1e/9St43GIWSzIOXtelBtb5IZujhuq9IrIEnw6PCeGS1McztZurn+rZ
AvOxiUCX+LTd9avXkYwd43qzmGrWeXOBrFToDLW4RQI1jkZMOMSzpkiyjAgsi9dTEPhu05xz19QP
gd0YMtk8J3/m0mGSripZ/5Rz6VREdq4znetSFMsVGNqQn+xFkZzb2pOCqxQYc32mQqifGeTIX6DM
dRRv/HIpRk64WKwHdJiMVrNnRKWOD65YKjNuBtU7cL4NtSazjkps9oE3kgW/Gg29AsDQ65xP4+c8
dwfs52xv6ZYMDZa5z00AVDNxnQ8VUaXRDSg+kzfkjctZNTvxvU5Y1THWzsDNzEU6SFY3w7xYPTu2
rEaL7KeiCEcTgAP2wCPizwFOcq2aFy4ex6Ek2ntP87owE57GmgCn3g9+tGPXEmz834/YHwN4bkiO
c+S9lOuIlrx3Z80w+rITHOlZa5XWpTJJ5zICyfNijeW9g2m2j7cVDq/FS/yC2KY+0z9a5798ilth
/dtjwZFyG7bdFt+0ze/Vj6Yrd6Bze55t1TCd8b0Wl67yTCC45UMx6+7sFP4reJ2SaWoBwHiV3mkL
IiIVKzK3i2lD0DSX6ud/f6z33RO/Np+KGodAH3YT7yVdw8jpP+4FAY1bq3829Tok6xzIp2Uums9e
0fSH//55f9QunHB0arxgsVeQYfLerzbUJNf7cgmyMFqju0rn9UWasJLDBQ5r6Y08G5DgH3aYAme1
tyVgYrHc2iyLEG6/tjzWFsBK3vxNti9eZFevHsENOhkC/95sZ86Isd6DOCJoOXZNZZl/u5vwY/zx
TdJswpykauZVwTvz9wMucldvsOcmzwbC3fysdwMZnkdc+00SymkmFXMT4pI3HGhHs3H215H7j8y5
eTcjmEiWvl+LUOljjSS1T62Fpjbx4Yt8KVWlAzDr7XkSXU20WafMbwVQoipZOrLGcPPIDu+VOUxv
snOvBjqz9pgH2hOXUSlJvGXdi/VZtGFfxr09Ixvbh6D7LPxdc/BNauiODO9IcUVveYvk1sWk4Aqs
Ocbveen3cxE23fQU5ZgWkwp+9uXWX5O8ZErLyzpZ9Mu53pf2+0CyyHCoyG7bs5xO4nswj11zWlVF
DoEfSQrHxpWziv3S2t1Ltec2wMBQbnd7zWgsrQu+L4Z28gcHRDN9YAgjvwvZ+XyTcyFopwRx8Zdu
77qNXTprvTRsHYgOIbhdCL8looxq2fU3F2mffXDXqmo50nxLH2f/tmBC6dIVZ4TixZoglkUT0Ewl
2Ll6jJo5HmwgeDHX3xvgj5ehPllD2XSXoInc7b6S7eykHYK0Ix6W/N62Odo3c9hv19p+yfuIgmhT
Dh6OBUfuPxxA4RNC5HlIpqpsU2ftDMi99BCH1mydE3Ox8dV1ps445f0Odd6pvNqLPQa1jxiMhzVx
vBoIy4w8u0pFbdpfwtKInlRVBBVJdn1tZryKkFnmnYKpY2hAPHvjNU9EbSyEANXLcr92epJJ6fA7
9hov6Al4gQdKqw8MmQEE8FeSJczOPvBvEa17gsEwWUHu3rwGkgh66vxAXOAXk65lyQJAiWETibuv
jRo/oLaH3xAEfbccR5cXE8kGwvhRV/Su58LjnZltu3L9zM+78SPwgWg5RCMhiUnf2lIdmJY3K74p
TPasa0t57cEY9VmzIUGmn68FAgkSvmBvl36kxydSvQnEc8qt+xhVTJfu1pCLkAZ5bQLqNKv52NLo
T3Au3XA6DlWll7tlqS3+ZV3P8BiZR+eHyihDXLj70LxAlILb7HSwkTw4W92TsiafN384G01irpZN
rrLJrWvrOSjuO1wT2HX2tXzp5rZ0QSkgqL2zCeUYXo198HXc8GzqcykDx4rtXW/Gce2ASCJenAPW
Yysy7bt9C/Ip4wEnv3pyhrU57nbdiKMFGivVDPTbn7U3ED5lalO4UB4Xn2UK//14Ip46WhMLNpeT
2OVozTGSWc/NjHCobwAh19ofufWGCu6PuxENLxp5KIxxCw4+uWp3loI2fmqNfORQp2uhydPRV227
yofpiUYd2pq844tU7NnreT3PtWF4cR6W0avsWCM/caAsW9pN1lqQnH1bxWi2oB8abUveXqFSsHHm
oE4Wi/cm5imvbiHUU8oeLFeSjblvwqkT2AnaJWtcDQ2Q6cYiA9jdotdWza516QCCvE6q1D88OeOU
hsDVRgl8PkcdbN204oQ0li2bwfSRPBy5yy+uPTQe8NCmG7NFgWyPDavp4Q3lBenT0AAsfTbtCmSP
1rJ8q/Uc/tTI2t7cWnbgaw3gJSAakAVcx6ZrXdg1OvSyYus6SuZ5UYQjlk5E6DrU4u95D3wi27GN
vfmse+UR8YbemecZ+54uheGGx4aAR5FZTTHVT4I7ZkpmMrCnZ8AZLnOMiaSTeLXhFmRVsK7XkRSK
fyorNGBYRb1XIXXwQIeb0zBdtJtT8TXuTqaIyzfj3wu3El+NtkbFYxNssia3qG/oToMlAYV7fnOS
qghudPeZR51JtgYutEzmlHhNOD2b4zx93JXMITstNay2aEQZmk3MC2wstcr9xdX1umtLg0XuDEXS
GwAUY0zQou13WkOycxypGDfvS9hkTjBN5tkwyCshGlpI/6XwIiNPAWJq+7iuPPrHlYp4yapmLT7O
AIrgrrC1c84+GTVno6qa+VzPY/+qmANYseNP7Xa/lgZMrBY1V31oDEsvxODskE3GYKJIC01lNzFp
yHvmMUubCBERPjnjjjMFcQsLlexTr/dAoxtjcSonuKZxXsyhmboduLNUqMK9ONJuu4tBdZp4USu5
9t0+TMfNbl0d+4Npf6iDXpWv5MvzKp8bHclLL+Z9OgEHmqjYpvkDUvPhyvq5eN7I7Fqyza+spxrS
xudlCvr1WJvmNt9vvVpfA0cJkanWdnZIQ7v2YTMFNqkLyuWIFe7uGwm/C3DEZiw1MQS1FNR+FUly
yT6at2wJuF4X4Qet5h1d2p/gx+QydvaodK7cByrPeq+ZXjSG7D2Bwa/DGBVeIzn0VyvIrNUZwmd2
B2t/gFkW/RRVyHUJ7ZERJX6wQUFtcfcyqYTF3+Khcz+vi7de92WBThveTq9YkmMCYIOKAAzrJkHV
6rZk+BbNzL5h2YxGWmtMBoeqDvP+MPGPnFOzuAsAfFlZF2l3Y591WjRvQKWb6qqZe29nGQbNltR2
q1vSM3z/Uk4NtU7YuJD5YAih/gBIKJMIsuMUB1zWhxpxYZgErWNT/FBiXbcApBZ1YIB1aG92z0xk
61vX3jd2Vp+FWte7YQjZze4NJMGhDCHGRCsD5kter7wIOzYhVAUlAy8yy/wXZEfTkvgEzUbEyght
PrSszcR1Lmb/O9q1aGDlDcIvFlJ2FbMI0n2Tzh6nb8DYCHz1ZoefRpe/fwmMNhiyZQEqlIT9rrzU
3TV0LsfZG+i1uDJeqs2Hpk8u+/pjXgPzG8is54Knhc81ztaWcLowYJqdZjn6Q18Dj+hN5znfdntO
blNuJH1soKx7AyZSGftFbdzbncG8PIhW4GzLGpktHP+6XdDe9OCRyrAJUvhqWw6MIgwvUzAbxqnq
Gq6NabXFx5Lpa8x8s55PGmt1ca+KDsmBzVSrTayhj8q4mlC1nJnJrOe+L+zpZV87vHzBPro/g06s
1oGazzCfd0PesGZF7ueH1hHTM3nw4GyXWnGnUlJQHUE1pxxWKq8iOvUdhIwYp+jCe9WdUmSqbZeu
KGGXE9y2YDlwavgqk+CrtgQdf0k00MJI7pTrDW8opD/3eRwdLWM+v3GaPFCUychBHq++1ozXm8Ed
0twbQvccdDkez9KQBgtB8jlOswz36RuDT/O+96H4gDUjiIUgj131T0VLqPLRHHyCymrLqc0YGnW7
xM5QdrTVwojgDhvrfgybcmIAoZTwjvng+m1msBatzvyCfv5CopF9RoCW7/ej3uAUuiDPJLI+yzCP
9WZbvxg6OfqyDo1pJK453EIz3NbOgmllQQkUqXtzS0Cjp660/JZntHS+1XQdM7w+NATptDa7fIDI
SWXZQ20dT66qSRbKR3hEKQ97H2R9VCRtMSfO1pISIXzRfCusNvjYkGekU5CfvhnbLpzNp6hTnOns
0VQR+8YafKkrtwifhqGr5GHICddBylqJ5VSOs198NlmVFSdPd+Jxmlt7vHKCM4cJhL0+aKxB9cWB
6YW6jRXhngTrqKtDDSTMi6Nin/UdduJwuHN2xhyPGndRcy7boswzm03DkxhHKgwxyBBK1kqsztEt
Q6HvRDS74jpiTauQQ6NvOvZq9ikwFHGHQCw5U0vHaV+45VG0lEhi0Vy5DVErQTm6/cEiu+9q2TSa
6QJ5L8jcYNB3tpXTRPAOtqz7QptLzvTFCb9Nghy2LN/M/gfR3USk4XgaznlnjUXaVIzQT6ZZey+j
M9r9SbgIxjIaltw6iU60HVx3s9gBba/4bF0o2DpeA7/W2O+r/btZ1jAtdSmKC3rTaErWoeISGiOv
bAB54ZSYKJwAsDqdYWQlK+BMEwBAvTMV48/CXVh8rY2hnYfK8B2My8SZOaumK131ECKUmnpQuJ3R
jj9XSf127stm7o+e6AgDX0ecYjFZguWQGUZetIfIWDpmhu42g38HkRC7aoSquwDpMl7aDtrfpd5v
ulivdeWH29MA0r71Zjgsuhje2FeOrxZ3dJl6O3BukICrdjiboWomhM+RnmSG5E2RUOWWHpBsZzpO
8DHKDBK7+0FbVvFLE01UX8d5rBXrRse5TE3Q+pnpDkN5MapI68MYNJ6buiEKEJ+Ty06bgNbqjud5
fip0F4YHyLHdN6tSdXkcSuB3V87e6VnTSvjZVLXej7HTllGk5u6Yr9HittdyKroTc26iymf4yiwg
HTP4Fnm7+UCGDpjHloD3Q9FDDfkQTWj90hAEIfllmA3tjIm+6n/5K5ZT4mYAkR3BdRJoNYfu/mEp
5mE5s1HK79rBlz6Efku6qUAGqw6WNdLPyqJswszHY7XAXoZRdygL7oc0DzvxbQ6G0UtCS8ooXW3+
jFPb/NKE2QtkJpCif5SzUb7NIHGhsxfD+srcTrzIsTf/4a6o60xQIZH+4pHDdaaUn8RDMYxdmUpv
aX4oS6iTu91i4TbfoD4INtFvuHO1Wp/JCQjIBrB7QpsLoHpQoYC42rCNi5m0MQq44E7snR3eBd3I
x+k3tURJSZpdlMqAnUji27q4qVMoUx9JfoqGhNdBtVB5bJaXAjD2XqAvzGu6wzjmnCjHm482Ig6g
faIKqu9gzBnznQgM/xRRx9n3zjYHM9VzG5VPpOlNdtovxrLCObX1y2iWDAwcorK2Y8+rJfjIlqeT
WYQaEWMGOXATrL91dB6HevOO2NoImDONPCpPPDHRFwcdaJYjJ+clQNGynyO79pig2wZ44zEHfPBR
FCPlgN0UAyVmG1xwDMLbN8e+cIFCKjPPKK+t/kLkIhFTEgUJxxOLvFMYrPuN1s0UyIFJ6T4Qbtn3
SVWiTEr6ytn1wVWRwKwozG+aOEojmal0LiiPTA18tm/chKFDeXcbSxWxpUtry8YQgPZLRM5B1li+
Rq0y2Jz6XjCo6eqZ+dIf91bmbKT2AiK/Kyx9zQO4rdgKYXceRAdjhNCxhfkr5pdFB+TXuaEZo/cr
CU+UNbTgiqxLizw1YOD1eQBs2Fy9ITKZk0fdzMQZb+azVLkRQm3W3lnqQE5plZM2QYrq3hxGNv5E
ErAKGB9Fj2fzQzTORvTgNAGxVMyqA4btCLB5TYb6i4w63lYUWZQNHUvftBNzQWNTgG2M5yHIu6fQ
oGI+S4h39jnY3Ibo463jnTJaSoyndb+dmUYz9h3lBw3zOaxnjxgDv1Xm20ovu2WTpvTJFmsY9sNQ
gQONFcFx37Dscg6uLf0UOweU96kR5tUrLxnfP7F7tucTtxXRa43F2OxKcqVjPnKVg+8wNX1CMnIC
BRM5DpAjrRXHR9ruu/VPazGVTxpz2wkbG/JSkFverd2pasgDDureqc77SkgEHNmpuVRuV4MUZXEC
ZnS31s+ljrQEQr0q3oNNgXQgEtytyWAJosA6pgfpHKJ/ScF+yk+7L8rttmX0JGFbI2dD7w00rzPK
WnGQiOR4N3nrPD2Q5YjqHWHNlGqbOMP7NVi0Rb0owvEcSNrhx64x67e1r6tvzlJ7bWyPlShONqTQ
JWlgSoznRZV2EQulxWd2U1MyOT6MHAqL7cPeNQWLBbru9UKnM7PB62dSJ9fecVImVeJCVO9ipOUs
HCvpxnHAm11YQsQF5ul7rDr5tQpkMNyZraRxz0eCWC830MuXiY1pSYaqdr9HTPyKrK3ybrh3HaYi
B1hhQGCESYtPoGm9M61jPLleo2h1dxJhI2TpQYdPJVFM5D/rNqjklRsTfq1l+EvwxVGy/Wxtgo1k
xzPqPpZGtXtJPm2zPltF39/XwmjDNznZFUoPX8hL09WDRVU4wgKPFsUs0PeLZeYbYMRzVMuA92VV
ffNzCfwAb5QbVr9o7PvuSK4GFk1v3djBdvjFvy/dasLD96zwQUT8tTEfzQ6P4GX5PIDp8cvbjWc8
IwF05ZHRUZmxoSZ5GRGCNu+t3Qy3lC+FQtwJDAfHchlYlMcFBuJmnO2s0G1lnqqhYjm4LEHzJAYP
XPbKxBj8OFUzBe8+R/RP3XKVLVjyuIEJyAtti/LpgDl61DEZnPaWzH1d0nGPyMPAcWrVxxBF258o
bfZz2MzWd4aD6FiaPMSDZu5WatBwkX/Zq45Qmrq2aZu2Mn/axWB/qeTqi9RH0Dik66wMaOugM1c6
fMwdFFuGUhdhkpKUDr76xaxbB8+RU67y4IXakC8Obyc/k+hDuoPcgXlzSOZ4wxlKRO7FnHebYD9/
DtckMkIs+U6n11uAlCQT0ChpcWK+a30GyhqJNOjDAYE5rOw9XunWX9XGQOMCfndtL4MYzfvJ6ctX
7Qx0ZIrwZfqdPgLUshv2UdqSiOgA3leXbl5jMDwcljVP3aKmjaStEU/FELR2PKhwlzFzjOCedK5y
vLCf9tVBOGanH4ZIBvLBDDbPi5t5W+hpCNecvs1GLdhMhloee4FUvBlM42vrA4JFcamLIyViNzES
GYZ7xKlbdM7RpVaUDMbmHaKlavpUNUS/8OhPi3sbWgRhwnRv944jeusAKHKNDWfa4cHzp9bN/8QQ
kyCo0QGEn9ZlO44nfuNqiDckjCrLMVotpN0bnvFa5Y65XybbmstT2dRkEATVUoHSDomdBTKtQuOu
VIusD57WUJiJYyr2K7zy8aczeAul9g39QCkB2f5obL0NIdYgucZ+HEZhniksJ8apuy0fNWWTddKt
HaBgtyKK8IjZp/o6KqQzD7ohTptcjH747NZV8B05sC0S0U3CPPqEaHzIHVk8w7slVcuUpqJnkHW1
XXF5Tt1RFQ4hF5KXejyaA+otcjCEmVhtN293HuXep930eTfpwqnsVHl9yHoZq7WIOdZc8lMZnH2J
9jH8FHTrTSOfM4KCfg4xkZGl2rKacvh7X7fiu9nPxdd8qdR2Cg2dI8Lx2/IHM7757OrZCg7SzMls
7COAq7GIqvkVv1BhxVR8gNU13wwzX2GHiCeKVt5GoZCI3dGTZ7uygk8jIJIfdSkneVaD12vEHq1Z
QbEWg38sSkbkqbVMznoa61oH1z66jT+ZDGsBBdle+kzwW4XHbpHmT6asbv4ZGELvf2V5u+V3tI9u
GwNlm61D3dVd+DIgSnLo9IJ1+emTxU0yd1lETmppF+VqxZ3oPO0jRUkCh5xBONWccg+kqTb3ql5Y
ALIfrr/1kUBv5G0CpO3qBsem1NBCxe5IJ755Q45cDH7MaOX0+LYnmSUQl4hDoQL8AvWBL6d5EIEP
6X1nKf11WbFWPGEVAsZlBGCjr9SSc+rzzskkMdzGYWTQpr3YGYHenzyxtD8GW3kiNQBeTT+2fppR
+OgWHPoui8VM0EvR2G9dS3YKc4A6uhdMrp7zrvYHlmQIPpKIPcgndyRn4S7XuOpOK7VWyiuKN4Jm
1OYCtJDhm8qtechMp2pOUQXg40JCAvt9hyAlGOqNO9tpXUmzgXxLAn2i0WcOB8/r/P1alRGo94QB
uZujVpL6VPZsy1KN7v0H7XS1pRu5Cb94G9NQDcasmpTwus18Ja7dL29sBXYIWxQNJ+A8gX/XSQAD
LFGZ2CdBU/dR4ja1Yaei28YX1XU8sG1XMkgtxRCGWT9VdpRWxGNXySzWoSC9o+YWzkOnnY9GyQWI
rXzR2GKRSweZ2cIjN9oi4i8w/c6IObBJu9sqxzlWrYnw1EQ2GaRVz/47IeTGqT5r+JM2LWfh5B9Z
wPWPyEUmD2SGnOrrvAyOmbQIussjGLvoEd+YnxNY7dtGoqdCzhn/QMUVtuF/QrxMUSz21T3V1mh8
0iMHVzwAwtMpZzRsdy45hxrDZaDRGknHSyFYOpP9lTtno9FeT2YxqSMJKA+SU6ZWVodlU5M+cpV4
3Ww5qSm8DDDb8YARm8aMuxgIhF1WUqsad2PSqfwaoYueyxntr7v5fsrw0KjYE6GJJzWk7Od09yXD
ucVaxzaRHlGiqSvb/hm7o9UeHGNfgm+r5asPI0ffZ2mRt5xhIbyFiZeTcy9sr1cJSdz72ybG0Log
CBY1O4XFqZDCAkTJHMjU6hzOg2jTaahD6+SVe/8Pcwau1SCm2+M01aTwNXY56CNYzvCoBKu5xGwk
MfYTQmb6qb6E8F2ofH1TbdD/kytPs1BlaxmQvBPkJ43AWCYdXR5U9DCQVero0L0u47CzijUYmMUF
1mwKuUAJ/8jTPrtXqlWMdmrx/J+0QiME0HDrPTqORocXHFhoSPK+YuEWEAbGULoicnUjDqLKWCuF
t7mobT02A7d8gnyTg7L0BSoDpszy3kS8bWaDtgpBiTpsB0FEgIhhdIrntrWInwv6phZn3TfizgzK
Rdx5ZSR/rrXbjvGyNEZzoXJrmFvgxz/UnMTzoWsFNJR2YYDDaI09aip2ADaPIjARKvX8nv4xQMPq
HsKGJSBLhFLesT9kUNhtuf2rKmqHzxM0q/faSKjkB3DF6Bcct91PVjmzTifkjQF2Io0tN1OfptWJ
yy1kEmP5jUNPBbYgG+eVK96uXn5R62CSfDv65teyWwYPPblel79p127Cmd8lLdiWwafCUUDtCD7i
dyFEUZv0bNZMMgHpQkfFUCWdCNS4EH+zYCDsix8FqdKsqq1AHZh8WIcV2k5MHeZcNh+omdC7fZmJ
TTnVvYTSvkzi48AzSwFfFF8ss/EyV/UR3PW8UR//W4nyXnHOywaXHR8cwBCaFP+diqNpNzC9rEsO
Pf5PAprs8iyCIGKvszjnRjVsUTpAYX3E9u4vGpJ/8UW/XbjAvUktgSixHub/v/vZbKn20K37/bB4
tnqcPTRq+QTWMe4a+NQHnzfWijyc9Xd1VHmo81T6/uYf20A7zgF3AwyH0m59dZJDZ3pI3UNm+3TZ
aOS0ql2OHYrs8sqLrnhWutUfqsDW+4NVViGxkEWla4r4AQXzauVzzkID6CmFHjO6zG2GRR4EIclh
bLP9YcPClsbLZL62w0NBaN+n0iNp5UBQcXlejQV9+DZO+mOJO9shN3H64aBnSpjodp9Qwc5PbDpk
ZoakeKBrWWDyF2oKSJFEWzoNdGlcar4kv3ymRNnHb6LK/TA1J9ZwMTaG6tu+7na/xRTbRveZqTPW
cOV6RpAIr69/tHuHQN3aHPNpXnJ0L+xvq+VFFHLZj5aL7ooTOu+/ghzHcqx6bXxFuoK83ARfPDPL
djXoRR5sJtpOnVuHdhnHL5UP1OJvkvs/hEO3rx1EqX0jRNx8jb8/Ly7DXsbvAf7OxpgOnLFhXONH
IoOHk8CZGivVwb58l1H9hVjn8qebt8GhK/Z73w3YN7fu8qhLPvN/Pwh/aHGxht/ITlAAiOYJEOH/
/rEEMxOb2eF6QIUywKPS5lskqunoQmd57dndH0fuhpgJA9kWy5w7b56v88RBtZvYtljq2Nat8xe9
3Hs1Lh+KR4NrRFKSacIW+f1DTfYwziYu/YPRDMVFAsO9dQpjdRYcirGm6Tx7SG7+ZkO4PXm/P5ke
Xj6o/zZ22But8Pcf6wcThZPLNksNTLVLqag8a1c+IKZHT4LhmRUa3fOrMTblZXSXT/w13WMTdvup
AHN/IDQjevJqU2W7rKmV/vur+r8+HXwPzlofZ735/gaC+V3UrEGtAyfso647RWwsORr3g93My1+U
8H/YLKn2wDv5mLr+Hzr/nRJesGUWzlxwaBuT+31Wo1tgv91UNhGE+sPeqNXGsrez0h22+44c3TRs
hoD1dL5n/7+/dgC3CL8nskkzgFPx+5cyVdOgXVOsh7zU0wuxzy3jpjIiTH3cqx///bP+fC2QSMB2
0USnifv4/dHMcHJGXiH2gxMMNOYB+tC4WxyWgr1Hi6VY936eQzr+mWLgLz/7DzEmEn3Iz/8qI7Hu
/xtz/7+04GoNc9ZO3PMznMwXwpvMNLSX1olD1ajMIj1G/OWG+oPScONtMNK28VxheyBK5PdLO9C4
GGFp5xkOPbQrIYQjIPKL2WeT01LTO+W8nGeyXRbUf+QUJlNn9UcGWLT4tETmeZvZDsWIJcI8QdM9
eU+mUdckeBk7Y8qacoC7hlWAk+XUigRLN7R8pTtJdfH2ZYSlQLSL95dfy3p/JW+AflYTsCWRfnPr
vDMFTjXIXoesV4qSwPtO17N3cYd58QMvAdimhae/jOGI2LLdONnaQHQIxyJmGvLmk+Ul7MWzszAT
Hgvzfp4N5+saFNVfImP/rw95Kz+wLfI/JN+/X3te+Gvbsu0+zj08/8PWlPP20ewNYivNabXUBQ/c
PH377/v7j8f6xv3mB8JWBIgTYm///aeiYjKlC/jnOPTzeGb+M1Cfud4LlVqe7ezN7x0/X05yY4dC
uMGtbdTwj0/spP/m+vvXo/y/T1uQr/CsOGVu7lFcQO/qoMKwy95kC3XMSRiCJIdI8NorZd+TorgH
d4Nvt+V1p/OrH3gucuuIEa8KzpIOCktxwC4jjjDHOymGxmi5Q/f6bzp0L63rMpBlkGyN4p+YUnGY
G7XyHlizEJXlO6Eazxpk3kjunzDFyVZDfheV6Dhiwp4ZHg+rXcr7Fq1DcKldTrtLZdV2fuftjNlS
pZnyxLurwSSUzOdstg2OUcS0oUQXC02ndYcGX332IMpsXwjaNKvHXhJjxzx426/DUkb+1XGl6zzY
E3qm0qtM/67gVmsSdxbY8gjxpD1Glet/DLB656mOyLF+QuFG2iJDTAwSEj/s8S+3h83X/9tXwkvX
vPk2cPZTGL8/a7dm6pg6ruYR/4GZgxqIhjJm+onbrDADwFbOiAUwGT0zXPA/CcdAF9iEOonycm6u
5hpqpD+jKZe/FATv332cxrYTQGO6ESFQ0b+rUnB7mjDYiu24N5NIp6kY8KfWPK3FzbD6F1car9N3
1wEGB5YUOCM0OFQhwbu3H6l3Rqv86UZSFcF404FZ/WPej/Wv1jGGLXPwRqDoqhCJPc+R0m/RHJbh
ZWZMWDxuC76UIwm0nvmVPDq67tVDc/TMFE48RC3quqSIisW91kiTrC+9QdLYBwKtxiYbKZbXbBiU
NDOPfDsn9bRJ0a82kEj3ec/UHT/Lvxe8hwX2sJt5sSSkr5VVFqy6aI55rQ274I95tfU2l8W6nZQi
1PBjYKECJ0MNrnDswjWxTlEddUfXwNmW3raknyMrD39O/8Peme1GjqRL+lUafc8CnTuB6QGGjF2h
fc28IZRKybnvi5NPfz524nRXqvpUTl0OMH3VVVnKUDAYTvffzD6rImYpUrjw7CSzObZ3ZT9rW3Bt
xVejkGKvCydyTjkFdm1IVivSwyYjvkTeHrAJJwCzu8bJ3dqo6Oyw9uhiBb118Tw4qFJy6LaDqY3R
Y4d2v3eYvuehPRfVmzL1sdxhRWo97Ml18+C3BrmUhpq2j7qitq1e/Cl/49nB3KfwzaF4QawxmrCP
E/EwqySNqAgrzfa5zmx5lByiiqM12OOdWdUO25MoqqKj6Ubqu8nKyhJfkZQPzWwYHjyz9KfjhIZo
bhCru5f1kUWHN0bTOLTTSbRBZcVeHjhebn6I3KDHrEr6+b3ETHlvQo93v2eZhytdixuHytwhiugw
M5nGU6fciRQpgpvlPDOWzMKym5QTuB4R0y2um7zBhxUNO8stSlTWVjFdRALiLIMDaNBCw0t0IGpZ
sTZNmRWFzBQQ6SYPU644MRYvlXuHY+sS6mIov3iKaXDgFqPBVMupo688IJdq3bzFWrqvlGtvjRQH
zkGqdDaeyNASPDaWfjxZok2O7qgt3hZ7n0ecGtGO9WxIa++QAz0qNnbsde8qHVEfCyE5TTZAHbQA
HxzqA/61frpoeADFOyWBbwUap+DqwHTCLS/ioZYXEwjF5sSk3SWXlbixCiozTr71aZnWJI4nUHBC
JPQZZa2o0DDGxV1C1mw+hri0LRzF41waG0RMeWMkeOCZ7tAit9HMKe22GkWadWg6XXGv43i2A0GL
74U3ZhYpgsax35fUYNxPQIUqu6mK5uuCH083Fcuqd82kHD+MXLQbVbntKzMA+NfMp2j+S4vum5Ut
trFjM8WJxyV4HtaWpfKQBqSaWnewjJCPRuHTkExRaDDFkSG3aWsmJ0dkIttSBoHrTivKB99J5yPN
z/F3rCXN0cm8BHHYoG5sV5tgU46lyScIxyTHeklcxqs3GqdZauWtip5D9ELznBi2z1N6LPED93ZX
Y9ghJssWHMTCadSa+Imh7NBeyr5Wd7rIXdCWRS3OODu1djP3blOeGV+CjXQX143uJmOJ/Yt07FJ7
g8GFm9RrF+NLKXTmal1CjjBgrMblLnEvEi0TUlebls2s2tIvRcV1C7COfm76rG80Sujmw6wYcOFn
S40erxfzDpI8xBWC3KaJBv17SfAb+ZJViIblaedGVncu62SetsAvE5N5tFbeYt5vXixGZW5QLbZ9
lwBAbkPTk9XFsoboA50tgrlxMywkQaOy6XnCFFCdPG+0KLrNxEsxVAv1tzNthJuyTqWiDt3LX5hs
6SpkBmPJcEGaKUJyUiloJz/e8q1gMDDVBogZUSZf6LqrxoNfNMkXsowkaSJfTs3eyJf6SabYA2G3
uYqVD02x5K7Iubf5673HKUkSiSwUpc9VC20I7Jmt8u2CAWi3pIreWLfIGoJ2hq9HuzJOkwXTpZHO
t71VtP42yh3rpqwlQkdJm8FdR8uJsWn1cnWJ0GNC7SSKTh8UsGkSpviG9VZn7N63Y7G49VFY/fIy
OTHbELPjTk2AejnPOb58XCc4l9INg3zCiUZPcVc8Tsj41VzPMqwy09jNEQPRUCjf3mr8iyp0axdf
bqzbzRtVOOyRVJXA+8A7795OGXTjsITu/7UoUOzDAVIRy4/n43fsJ5uoyZwujwuAryJQVmvcs28r
09AZmUccAYattnaf2FK42G21UTFaIkMsquwDpVsale2G7uYXKE7qKVVopqzjSsV3tuyy7+20iNtc
r5r44JSAOFmwNMoapYqE/SxQV6inbIEFncAwaMQrHcnjCI3tWWQlYf0RW1+1RfB0NvqM4CNzoern
luLqcdN6JeZ0lik0Zws0IZiP2beWm6bU5U7z8S+Fy6InyWHu2SpRVJ4IfafVZsERFS3A2Ocjab/J
VJ6zi60+dnZpJbwmjDujeif41mGLyWuuc9zgjMB0kzsezkR3S5LpNLdgGAhZDgTEFiNR6yS7at48
pFg45nA0ptCZle0eRseMrIe680yF7XoYxY0yFs95jBxuvZAIMA81iE5MuHy6ogOXojYoUmkk74yU
TA9B8FHtW3YPHQs5ia3Ax9vGFekZgLr1sMibHPXvyu+wAW24tMNXc6a7JKfmWRvdXcIqwc9MwgeF
J7V827qKiKiuDL3jadq00XFMaNC+iAtLPIpp9osjw3tiYAzt+7cMu1ZJBKOJ9FtPL6ytO1AZuMGS
FLc4wURaBqJunns7yaxtXOJp2wl6NQsEcHhY2FyB+WfsjpHQcinvMlblNyzgacJFNC1nT31M+g0X
b5ns5kQNTy6c7DdKJX11oK1KbWN6pV4zDorLrkmK6t2VHl4/qhwQX2qJDYvkQlUMVNeXc8nilDER
m6bE1fF88OwijmH3SziS7xyg0jfqwl2B4JtOLON00LQWOk/PEZgzMVyvKyOH2vMItTdCwdVU4+76
oXLu+ywt5M6hDUMFuWN2/Lzu54/uMk8djx9/OY8VJRk7mEDlMQfSHvHFG/jUerrhSc7YNHBHICVD
3SP3sIsWi+ikSjwSf54ycEBraZ9C6K37ebkl01fDHuxaK9+MibKKTZsVM2q746cpGndlfVetbLxg
TmrD2qcqc1vu847R/qK7WDx7j/vAl/W9KFJD4kobusexnmlNl65t0WC7zolivmdJKOcaUbxIe6XR
FKSoX1/8RjU77hS+QRLM+0WRLfN4RtRpXuFcEUAQSh/taw1peQq9ZBZXC746lp5F1GpDp3YSn8u+
HNrAyZfoqz1K+71hObGDcUrt6qKcR+OGTBwyDxnoPnMutNIs1SatG5WevATi5yYrWKzP4DFqetXR
QOstz4PE2hqTsODO4wvysM+NauvT5+5eaijxl8ocewuOcWI791YlNXI/MUzPk0e3O93eHKUxk8Te
Wier4y/bGWlrn9klLzMFJ7qFGyetvBdNqlhnccIIEZTwYbxDLLOYIPCcLBrbDZhA21nD5FsGLqKN
fxVHnCM2whCLF6opaxbagx2akT0zGrwtu+p+ObBBp1l+E1cD8X8IEGKTGngcttgma20zUhLLTkYn
s/JSYySxd/lYNYLHFsW1m86w+kvI0lpxKhhrvi76YDAMHprkLXL4rGnJiof+XAncshdNYebONeQj
Z/zo7Ggctxlu/vFYpot1q6WJZe/ZUXWs+vjc1BDMOECKLVsb/4uIrfKg4kT3Av4Wi6hTB/vmJuli
DyFiNEp96zK0KLapphFys+y0l+fEkn56lztTrO8cVq/xOHm5jB9cMplrKpK6r22SpXpxnSy4Si6L
Rjn5jpCInF7EKGuO493sxSVWaAhAbh5H4x4pr5J3OZRsUgLNaIoB6cfp5p3jFFGK0VDlHgJtLEhf
4sik2dVp8Krg59emGzCttF+Rya1uZd/hZnfB3k2hOaFgneXE1PTZiq3qFg8kkfclxiDA9jIpXvRZ
Jv6veiH/OENip4+bRXiuY/rANH6e5pQysTEJyGGPYa26ggXxtSbHNwUox/qmTtSvGL3r4Oz344G1
Tcdi/syIAMSosD7Nx30O3/k0z8M+nbPxqaPRJ+RJkN5NcT/s0CyiIfTL6QXczHDJfvdX8fH/9PIM
AGCMMTpiXvnp7Q7UO+uS1qW9nkyYmIZKg3TRWVb7OFlx9+SLTn7kfYV/qkq6s2ZqH38+Hvn8+qtu
w3wETzcXgvz6Oj353YSWIerctmSm9oxrKnpGHI0pDPuxIyaofgvMo9nS4T6unjys9ewtm82f/wKf
xxLrFASVhs2OYDZN1ezPv0DNbkKH9T5DDcNUjvNanrSk1p8p1+kovx7GLzbP4l/M3/9AUFhflVEQ
1DAH0ZJt/s+vKknoGW0UQ5zXsid0m+Q0TmUfGjhWk42eknWQqeddpALGBk0U/h2EieIX858/XHpg
ePY/aQWQjOmEWf/8d5fe8yYyw3wy+5htaHWyHdhuF/o0jFMIB7FZLhoAUuVd3Fjt98KX+jVklb7b
/fnl/+fg+Pf3P5sq2CYQDFBjHYZkn64EkxCTsFeeHuq5dThvt/W0fG/tZhrvsK0YbtgySLHXkFz/
YbAHT3Y5tKb+sk87kV/m9LZoN9S9V93H1Nc5KeDEceWFtNxsOfDwn8dg9HsQMGO95Nsoql3Fsh3j
R7Jih6VWa+dhmzXYYkKNCnv9YlEehlrVxNW0qy3diQ4pNKvikfyFVb2s1U7GlZcOJC/sOBrkgelv
DfnCgU91yN1hskLqgYdhN9DfkZMhJ3IYKM0q9YnEsF09I7zPYjsMRvGd7KjeB1OLfTCsIYc9MHgX
HHTApuQXRuHn/a5VyTLv//yS/0GeXIvcGM3jzwGRY7vmp0uuY6Wd3WwiYAbdeaPwx+yiip4cuzGS
pxQ7yNnOK3UaqqIKKnbX10Dl7X1Wrwr6MFNOqtfV4Re/0x/uAxLQyHD0VpmUPTMc+LQQ9EtdSg0c
3c7vPHBPE4Ez7dSXqdCe+pnSQHKvIwFJ3JRNKE1/KbeDy87oqmVexnekBBn6pCiqaI+Y22Z9j4dH
NIE1MvT4TsS6e/JIz8vDHDEw2tKF1HxxaXvA86mU/VIPtuewd3WbZ61r8/SkUnzAObzcZicLfYkO
tKrnejA0BkBYZZRYNMBl4Hspopm9oWTst82TteJ0GrLRvSC1MZUnph+2dUuBkap3uQVk9t7rqcui
3gjDAiJOFVs78u6TFvRa6p0zMIjWBqK9/Ww0S5tj921Uy7B8iMovtXBpyZh7a+CkC8ej3VUp45OA
FuuII/LI6CkUfW/jvBBGn97MbFTdE8cfZG/400u6nVXaDteO0ZZMEMumvbNSHPuEGcQ4Hx14QM7T
IMBnSS01sVDh0nAeJR/U0zRW5mun2UN90SnGL9s4BtuGEdaI4l25IK/gk+5w58ZGtSy7HJNZcjX1
7cQBuVu8B2u0ZjvMarncdXy9yrCCJeJsUvYG8a6INKZqrl1MCee5wSdKnJJWwNKAJIZa6I9X9pj6
1QZaAxNzMJHtlk9hiTZEDeds19ne8Frn0qKuA/LKSQmJNXaI0243qDl1QnZxvIV4iB18TBPYTmwC
Vhf4USG0bQddPrkeU9MwTpVecJvb2IrG0JV1Nb2BPcXDH3ADgGgGutpD6EEI08yzbP31/Co6jdeS
Tr7HxerNN3XW6XWQaG73wpGMjTAGGPxwXWbE6lp2fuPciaHKT1iaBP5xz8lj0jvJsMf6VIldJDIZ
70tNCZt6xZE3ncCKS67gGkQvJN5BofuZZ7WQGYBSFa2I3qn/IxaVzxO2sQl446nLldudZq3F0KQ5
5fRUZN3gBkyC9eEXTzFzVQh+v3avvRQrXht7DA8xHuM/P0EkFDTAKLLZT7POIC6SFGF4QwE/i0wY
96bVTsmFywmp2BuydYwgLSu6tIgmmMNW7xP6ca1Kx/kON8Bn1Oy0xVPZ5VaPNJrgZmaLSELSjU3S
Dwv62ZNWDOpRGk0ij3gcmB8mFeXMbNT1Azmjgm20lfbHDHH5rWbDup1WQYsbonv68+Xq8yYRwiM7
fntt/1nbY8xPIi/I91qnPlWCF4MOKJXf3i4tNTds5JZjyVfsL+rY6+uxQ1qpZtyJNND/fKHZhg/D
aPB6ZqGZ9wCc3wAZ4bvFcfMtttvp25+/PeOzZsXrwQr3fJoz8G0Aof359eg9q3MoOcQBXZvgkNuq
61j6u5Yg6Je0AK0D1WvMLwZ/rAI/mSxBebyh9ngNvC+GI18zVy8ZDTjWZlpcGLvAs1MvLKMpiTY+
TsGQnWB1zuqxPMfkwgncJtbzn7+Hz7aD9S3wDgzDs13+v/7pecLJNIqHDOygVHBvSFuInUswbOO4
C9NmaUCE0xmAngdiGb94wBqr4vvz90LQTEHtE84HHxjdJx2aJi98oUPk7MqEyBH2zQxCcDeVROgi
3R78K06bxn3idMay6xyJ1UWb0uVF9Y09bIweCnrIbhmyVcdwgaCiORgHTtdEO8CPLW9O7kRf2eE4
/T1uXuLnpJv8eOfZA1Zu2Qjtsk5cH2oQc7cx+PPL+oc7H/GDK4tnhqWXdrlPewcqeyNZVmNNOHtO
Nw5zrg+ZgrMVFESTEBNa+mN//pdKy67r9/K+b9/f+8vX+n+tP/pWsR0kmNP/75//sfvxz/K92rz2
rz/9A3IA8tHt8N7Od+/dkPOjP0iG63/5f/uHf3v/59/yMNfv//j7WzWU/fq3yaQqf24P4277k8Ix
fnVMBj/+quP3f/zdWL+AP9rGLOM3NFkL74i9Gi34wvx325hp/8ZCwzmFfZJj0kfBl7Ks2j7+x99N
9zcMNpxY+UkMeLj1/9U2ZvL3CeHa1Mvh9oF97/+VtjFcYuv35t/3NhIuozZ2aDz3Wfwo0Pp0XurI
wKm010CLMd5g0m9C9OvjSDffS55CI+2Qq8ulTjqjeCXb0ekc+NNhh8CQAj21BTV6PBAmOsKcjAOf
2YNE2BYUqfQh8wdUAwIijouqpTEJdrHEvwHPKKMdLnjwUcEw9J528snnMgSM7TGxj6YeRY8c7DLS
vAxVsfkyYKpbLADESSjqGHRHFUgwjWiS7Sz6pnxzChK2TlC3XuwXO9H7PVRS0vvWcJ8ACQA57829
6rc4CZwcP3ZfyeLDLFpcCKEPcQZnsNmrQ8GGv7tTUdNDmk5jlM6mbQ3EPwpDlP3BGGQEqGD0Azyf
wVetTsxSRN9Sl7JGIt+zYVoUQKgy7Z+Qgofy6JSqMfZoSUsSCE6BRpj7Y8t0WxtYDvDVaDP7MwTo
hzx1uusGNBqbQ8G5UcmDW4r4rdOcpyoyr3rJwUcq+2zQWDDrepAq831I4tsmJ4YaduQIgxJwDAoj
RLeZ8G8ILuUSnMT0uMRdi7m8a88cgplwVjEl67525td6jjKIK0FSN0RLrNOYctTq+1c1XdGkBHA2
vsgKZ8Pod2BsGs3HBLBB0Fqxe+f09tmXa3zZO1v5vF166+BW2Q77OLP4rH6aF2x3XGHjUiuq5jS1
3TXEI2vczDNeMXeKbydZpjuZLynldv1wUqq7goJm7zra4ThcgSiy1Jy9LFalrtBTrCvm9mdsrz74
i5Hm4kOc2fcTv2QgBvnkxLF5aGMtuy2M0QxGRpxwcqKDnNp2X9CatFWex6W1rMdea2tEDUSowohp
t6+1DAdHdMrhTfKD2GvICTr+ISGodXZleU+F1sZgM1Nnvdz4cLug1Q420EuscE1I0D1+HFujOjkO
JEiyfx5YS4kC5b/jYZMrJZVTo0UDfZhN7XkCIIR7hxmoZmyn6AS2/kqWTmpvSX1aD5X0NbmtdZm1
RILgjlBSQCysIIBit3eJtZruiPjuxlZdJeh6KAAlQJylusKFt6bH/U2c+mEF6PhgO/MdDUoHztkk
WBdiW2wRHkU+oSQTlcRcNd20rVfTUSmsUIC9CJLEpjHWNtsjZldyqk0BtSdn3MS/nE9xPiwXsC7x
WyC67NzOpYO2cpybgaZ27ag34sosI2pIqLdb8Vz1N0HQzgCW8q0lIlCTy02/o5hkkOCs5ZVSAfPM
JJgEIx23hF0zNphObV06yYQHI1OHOjLhvvtD04UeOVX217A4g6VmJ9mVQxzCQL3kjOvQ5aFFl91g
IS9Dzdrwrnz0bwmaluyVU5EcV6+ZyL9Ppih3bGHFFQVZeXmwKm0+8wQU+zRHCw/nmJ8Gd0pybSIH
MsGTMU4uQBe5X3PDoVZYpAXK/ohsO23LwRByh+kKBWkC7zQXI6HiphxQKQZwQh7nnBkvtZERdT1z
dEyL66LRPoQ2XHdx/YFPxOgwEQKnuMEu+NCp0dvEsYK3VNch+ET0pv6R7DzoRNbas052QbbWy+yW
ufatAKlBaNsLWq86MlyaSCbrBdJXVJpvnU/5sA7u4UppLT0DnrhKKpbCLPExiGOUubGc+NQm9VVS
dtYF6zn7uty6zkcIoxlMAVY0Uv46I/1A0/k0pUPstTbFR5lW/sbJaU8kRv7eTkX00cbu19wnNjOS
Z0IBKoJFr73drKLnaJwvRaZrR9UXy6NRkhYAodwc09G8qrCTwC+pgIqi1Bak2iKtvJblJDfChi9M
8OyQlekNdpirOZOtQVjE63ejq4mdNgjurIEOAfBQiP4MemHAgfmqKU+ss+lCpMtlZ43mlu8Tf+Qo
/Vk0TRJafhdrt0I29gXZAwoP+UGKtqt7t4+gVjAWqLtDZtsZIdiB3Dia0dTpe9Oq7auMh+Wxjvpu
4zgxVMS6YclwJo3kWROy5tgQoXlgyKorwmR27yMz/mJH04trV+559p/6sjlUXsM0H0YCptXzEkUh
wu8RRW94IaLNGdkfjmWLj+6o/Ar4YnOdNWgM2URA3gTHSPbhiSlVfwEyzAsFz/ZtbNQXqsuA2CZv
rHRDQATdvlTI3XemsuR3c3wnUbcFMM4VJCOc3XDOOcxZfusTFbWF2vdRdqaqLN7odYNQwIE6L8jG
2F1zN/vlGUn8zvFe694ezyTPyWm3h3aJrknBXerYXg749sn2I5bvLBFX33w5XNeufeLAdln04jSn
+W1mIGOrHfOpoIlOQsJyMUv2AdUm1qdLykLOnDeHsBTa4zzbV8gy102Ph1qW7bEw5DuL7ySPbuSU
OBHia9J4+a7107OnfdTilmN44Hb5js3B8+ijE6XOmlOL/C18A38tNEfVSPJkMzXZW806WdUPhvnN
m6ijiS3KP78PwDWkqq7ZG6DMrpHXywgGsbLYWJTyAccxXzNU3KEPUg1JrxOhFicHp79qtftCa5+b
4ZgY6WHgUe13qI/LuwfHrAXs57jaZkDSy9PpwGThyllYfL4uXUIkMAldh2c7mEfXu0K2vOQre8N+
MsyJqiatR51ig9aCkRNuR5OkG/z3pFLHU2eoQy8avMZv1Gtcw0u+gT/C8NNDXoQNA5Or0L7Y2hkp
iQBkowu2BCTnRv+yGNZV8TmDeuUUYpP7WyAprW6wThkJKRGiVok8wQNLwSuQF4/M0Na6rac1ZyBv
anX4jyMPbb+6hQNFv6t1MoSxY14UlMq/rrE6d1lxGBwgiXFKhK0SBHNTAxc8rrJmYjjg6EZ9m/oZ
exH2yF44cewNndRrNwwozIMeFcfF3NszGu1o7mMqL0TN3ZLPb3Ulx9M0YGnCqLYXnn09qbhHgRKw
JP265jEsl+52aTTjaFuM7SogFAc5sy/1ht3UdN1llfZ898v+pZst85jWlQsmzF0gHFIS0N4ytr8r
2ms3TnFmFaLZ4CW9NrzuQrTjhdFvWxN8ABARHTQkmaBAr7I72yzqJ8V468BEkKy4uxrA0gZpy/pw
5+wGssIR3oAeTACppqK4l+xEYF3bw2EsGcLGjEqLrL1okRiCqZ7Pnh7fNwwpNzbPO75/oMX2hEnN
PrSmmqhijSG7fLHAx50mIk17y4pkErT4/QJobVYIz+41Npyj6+KtkfDEysm8j+Z4Gyf+3gReRsPw
0bLzB4NXZj7TMl7S96nhwdIaNjDJsO8aV1Z/2xjrHQ8koB5MnAyrc6XbFBqj0Wo+iwRHSCC5MEFW
kT2hzZQnRlhgh0uStR5M9tuIzfEMzohw5N5J1CF3oF7njMrVSqEk9E3H0a7W9BczYa+pxCaa6/vC
qq5SNUNRcM3HTm+f158i9Pmkq+w+SbWvvp1dumN/R+XBR6+NjxPsxqBlS8AocIQemFlBz07qepnK
+3qOdk0Of0A1l3ouTppZnNxE8KzHz4YL415Y3aPSy41Zfetyvl5QQgItLS703OEOcL6KTn3xh+mL
17p0o+p48kvyhcrfYSTdl0n9qKqIClL7MFQSBwtjTw4jJdjMXjcfJ4wTsC60aEtL1czPMiFDSw80
YiKhHWf50UBXd0kp69oQN3B1nHlTSJsPcsHoucgdh4IkbBQTGd//2o/gYaGHNYeoFRtc3Ntmmldx
fDv0DakEWHnRiaTZF4isFxn3Sq+Af0QxWySC/WVibJ289bHZeCdZYmwsKJYF/newycjOafwFX8wc
2Ph+DmWtvxrYKHF6E2CYwR5W12kEwjUCXt59YGk8VaB0tMZ/dTvtwY/cBxA0e6dCOGf2GhKZ+mZn
F0yE/cCqwcsYIoZV41876ag2hQ9LzCSh7SP2Y107IVWmF85aMGrZNSwjLJqsv3I5xH1mNIFpv4CB
3ZNJ3RpGsXOnGrQQqo7rzneJmxxFZ10tcXmOgGJG7FRYZbZNV31FX9/WPNknPd0abrdxR8CDdo4b
xIbfcY36EbjWi27pJMw+ZIWPdylvk3kMk3oAd9Gy+esJAMrAKq8BaJPu7sEHsTOOJnZVEqKfgfxk
jweLp1smvUCD1q4X6Vdwk5eaoz11PXYAdd/YMdhADivydWI/uVGzv5OOAyhl3EBseKpGpJB4Lewk
uJ891LPH88EEbxN2kuK2GJRfon04ptpq9WqDc+RVxAj5wgGjk28wFM46h5cmf8tgeQznyLXZ5ukw
QKJ91HY48KXppc/ukOFZ8izFXnxYqugtj3EeAfQb1HKnYaztw1pgyNvjiMuMDVP16SO1eeiC53bS
U1JrMHwjkTivUOeKr77eFRb20774iGurjDcV6dxzgTV4vrfm3CXMKoEfX8aTnx7NninQRsMPBxXX
t5uOpV9LNc42mbgeOcSBF7QFAN7UMdsqZJvVvuocEtnm4SwGmRBJSwPfAGwNXtw4r2ctibmH2yH+
mntVwanEavWTac8jVJ1hcHhcYxtVlIKBdg4L3Ldy55oDMXs83DvXQZkOAbza8daIxZWDaeTZXGbz
cjBi/StYSwlghZpwifl0weWgQAgiV6hyG6PykdXGsUbxJOF6hybrvMr4LzRVEphvgfgwrq8vACfk
bK9GMgVYcG0kmA7VM2Tdl1d2MnrlZjAFe8DJntsXqxicOizaPIo3BpYhh2rsRJ4Xb1I9Nq40ueIX
mx6kNtRnhNK11a5Z3PvCdblrkrHMHpCmsgcQ3vbj4kfTB+7iiZISvfVzTndlRnBG6MCW8249WkxK
5/lq53Za7qD/sYMzKos4F7I8fOKmcZs4lKONswtfIzsSa+S8yUm5de4gNNgP9MONLC0zgicGNHvS
zmkHhyTscVA7TEJLaL0TNsxsa9KG6m1sJ8F5gU/DvLasOufrPwzutdfkijlTXQ0XbC09/ILCHcAI
UMDDsIlitnUhn+w+kIlI70VPfoc9AeQ5tvzoU8AERvlKyk97Em0+y33uZol+P012si57lv4Fivlq
BMWWMm8mbXmrEvzQMPuKBElD6DC4Z4TK9kc88C8NOi+Tt7YCbNf/PNX856Ty3yPP/+fGoat+8Cfj
0Nei+nkcuv73P8ahGvHZ3wh1ozEZaA10NDGPnN67/h9/54+M3zyWWcb7hK7Inv9rHoof6zccNbrt
U1mKksEc7V8DUdDWv+lEhplbgIjD1GDbf2Uiaq1Sz7/nofxGjEBNQaUGA1aLUvRPs34Jdq0ovEU8
GKDQMzYULWo+EGFgIUnE5qm3YXQRM1WAWuq84lS+oNfOiZG5x3JE/AJ5WnNLFa7fgZGayOJ2oNFu
LDtm5FPqrKohQpsBwcOYq/t00b62BIlWh/RUfdPNJZuDsjK7Cbo6dX2+6y3Qo4hKQRZjyaORRbfj
74VTkwlk9oXfPI3bxdsVfV7fJAARdkTNxyacjFEN2zohHPJFi23/OlGyb4OixyBGLZTrBLLMKrjR
arn53ad98+Na/Q2q+00FI6n7x99/VkvWK2itASlBnbe1cqc+qYgtn2yyNLl4yPWEc4AxtGFBMvuH
jvBjhP8fXuVn4eLHqwiG466OWkmqbZ1r/87tgvW/H5qaWEtRWt22jCsccmY3sCGDLG2Ohbb7xbv6
443BW6EGGMmOwZDpfnpBDB7kdlp7fnD0er5YRZMvyvQ0czcxzOCIOGRtzgYn9fdEImNuBuFORQCo
i7mAqiyAIn0EEMQqrTdyq/07JQ/gMW0/q9ywdyfQWnKurHsL3FAeGrU1Pw5grSIOyYBLtknNVg0X
ZUs2qGBUgPnPzhDRF0HtSTYw2oMC65ZOYBVWet0JtGkISzVPfabp9B0tA1KZVdcXRuQ2d04cqa+x
ZKUMtW4wX+3EaT+sIksbEhT1OqscI/zhf34F//CJIUGaq94gDIs55vod/v0nhvFPMDl31AMk0Y9o
qS6kxrVZDP+gZRA9/vli/3/1RVziwv3Pq+9jmfTv3//2f9rXb3/bFkn72r93P2tT/PiPxdh2fqPE
z3ThLfBtRfvBq/hjLbbFb5iJ0FjQWV0+qt+txYbDcuvbqwzrY7Hz18rsrhpW2cowfnNMwQrNKcS1
Ocv8JW1qVR7/vRCv7BEXTR4QBMKrDnPg00JMaG5hA5AYGw+AxR6aPiikxGqPPQOuX9yZq/z9+aW4
H/01ZGt6KG8/35meOSVm3QKRMnSbshAIg181ELGcO/TkLFxXwwMLhGnpY/Mpn9LqFwvmf3inWAL5
H/2w+BDcTy9Pc2BRRc6MuG7q+lYrdLa+Iob/2NbeL97petE+vVNeirWBlzFMZIuf36lJ7sgwNEWR
VuPv4EQ8TA7ntCKtICi7XRKMWjkEvZF8+d0t+B8W6/Wr/YeX5fmM1gkrgW//zy/bjq32X+ydyXLc
yJZtf+VZjQtp6JtpBKJlsBNJkdIERqUk9J2jcQBf/xZ0s6xEMIxhynHdwZ0oJQQAhzfn7L22leUK
dwi7hK6DpwDKRmf88VXeTjC/Rgw5MrxF1J/MNd7i5lIs/JOLKM9XqcudSKwqviL1ZWsa5+ZJJcTj
74+vt3CK/7ogH42K7NJ2wXEsY769qi61Du83zcieZofV5hghaImuaWOVwm9RsnRrmxLRttN1gumm
/Gus4iapCq16uvBb5ke4eMT8FnS3ms0Uay0HUUOx2dGi0PRzZP0cDh0fv+dtQPcuDHpYJNM0rsug
ubb4zQdW71UXg6gDdBP6xN3W649/zpkh/ebXLBZLfJsqcZhI560ZaD9ZzSsuXPWolo16idBwZmwh
o9E81QPlrvP5vh1bxAtQFh7gRUujISSvTh9IddMv2J3P3s+8p9Ewxeu2veiSZw6V6aLQedN8qUcD
vzEqmiTawyWtLoziS5dazHtm0LqDnZiGrwIgXIdORPG6q65bfFybj1/S2SfnGTw25lgP8fLbJ2eA
XUe87xp+RTl/UzpqfSVJ4P3joeCiyEYTP6t2UNHM9/vbRi1FZMyWwqVkQjf1UOTTeOjTLD9w9mv+
xaXYtRNhh+aCVvZ8w79dKuI1BYXpVLA7p+AxrtkJTm6uf4a/Ji5wcN4/OzLQGXEsT3jfreVcgyMp
wQmpVv4onWrH7rPHaoMv/eM3NA+rtx81r8ZA9PRraWBteHtDo41/zii1yp+RST/sxkhOwGG9tWrT
j5LwWb4leh/sP77o+wH49qLzTPPbUyRxo86dgLKBHWjuZ2r+BH8kqtOutMy7RFN4/xjnV4XyjmFo
6b+2Nr9fq6zrwbTAJJHSGMx1A6+GGdQGf8QRmedpkJzELDD6kMBpyxOJobnUNnqr8ektaXujqZw9
jhFzZcicx6gp1oUE9DOvDR2+Z4NmcixixBdTkoVkMzKERq+lqeeWyFTKdeAM9Ojo4RzrxO42XkBO
wh+/N5v5n4fIsRpZ4WLicMoIHXUedX7qAfbA55kfM/RGvpto4sINvl9pOYnPZ3iaxrNkcnHEi8jx
HUKAjVSWuv62tET3oE6x65cVTS4z8gA9fnxvZ5baX+YGZEqIVHmRi5trwrQZ0IkKP1WRi+AlKUoW
udoijV0aziqIa+KDbDzEr5VjEkYn2q699zRZ38deDYn7458zX23xXbL5nbdqiLBgiy1mzrgtoExl
LVxOoq/d1QCZrNig1ubsHhVh/alJRmgM42BrWNITLfmzJN5fA5p5mcFsUwVHw7WYF4C+6xqGIuF3
XhtsjUIhTFA2LX4x7bVLvOhQd7K9cM/vpgU6cmwh9HneQ7G21JBKsCVT22Kh07UCw3uPexLBF7Wz
svjx8dN9/7K5lDvr0izujYl88Xir1ghdCAUdigpKemD39GAHG9mDa9MaKh1cae7GMkg2uB5NZ41s
3Tm40uxIJ5R17H/8a87cN4pP1JHoJLn7+bzz+xQlC9JcO11pfGAA1spROD5bmRY91laZXFhU3n1W
M+6HUw+np3mY64uZdyqAFCpW3vqVWkYbEScQFDBDPgUc17eYWd2Xj2/t3ezL9XRWFdNF1ooGafEZ
2woaKFxLnS8iz/s7pUy69VqhHD6+yq8n9OZr4TIUglxTpWBj6cvXmfRBEE+W5LYIELiiNEHIepmW
md8qsY42wBSCxDiiMNG0RduxDgG1pCTby8pt73IlDWs6haFJGbyNNx//tnNPwDLZOtpYj6ilLZ64
TUmNKr3Bh4zs99gbxgAMObsEy3k3XdizIW7eAnEJm+Li2yEUd4ESZtbUYCUm2nFtYvj8FE9pGPhV
DcIbyEPxqGXkuUJS9ZQL43dhD2KymK9uOPiC6JzrsNPeXh0BMWSeoCeOMEr1DQaJwIfqW9K+1a2r
LquRgWWEwNECGpwnhiexmrLLN27akPY4CW1fqdYlstf8BS+GBAUHSoRQrdh/LieTUC91Jy06PiqA
lHSzSZjL2UqpLSoI5Il7AgXxngcNoNOixZtTaUpwYT57t0jzWGxWaY6k9lzqXXzXInMtwpvmUZlo
9W3F0yA9d0wPHW6mn5PiDgzPSbvwhWvvr2pY6P4pMhgG2qZlhrrdqYMSlpn0A8d4BptYlO21Gyh+
oZCKayhrzbQPho1GP4KzDv60SA+G871vPIhaxKghmsnD6fbjj+DMb0IkRI2FDATHoQ70doBEQMEj
VdBztoTRndAZ6TdNpdV3k8nugVgHlBCjU337+KLv5zqG5AyhmzWnqrPcrYywcH+ZVf0CY9DV+DNt
UHsC0GdVu1R4PHN/rJaWZrBkQmy05j//bUNL/idmHkIufAvExb2RJ93GKIriIUU2sw8Itz1NuDWO
H9/f+xHOimFQJaPawdJhzPf/20WJliftkU66H2O1xklVJEdUKYTOjqSr00N2431AM8SApdeNN9A8
pwvT7vt1i+tSiUfzzZnVXhYnEBFgD0/jyVdFF6wjDsnE2pTNFyky/cKl3s+iuE3ZjMBmnJ/wsn4G
G2DeimHix1cYfM+LIP5cdMaXjx/o+4vQAaKww+dnGYbrLd5iRTAfxgQVXPukaT+UMjL+BqtxiTz8
flhyFfb+qmpSbGNv9/a1yTESA6a50SeEPTvYjVlpuCCwuVQNDWhiYzz3j5egeV2E4GrPKwTm8cUV
3WlE0t6C6aD/sDdETVih7K0Ls925p8ecMx+yANniE15cBVN4Z1QZ37iSDr6WoFackjzd/vk7Yoeu
eRgbEXxpi1361MGxAtsw+hkJutu8SeyrbgYKfXyVM++IDqKjMn3MpRhn8WmlnUrv1nHZHuqDTthi
bR/mHN9PphlFvqYCyPr4eu+/JBN7N09vblxQFV9sk4a0S2gVc73cjZWjAXzBQwOfFcAxgaj86VmV
74cWCRZulU4nMIG3L6rJWmrNDbpTJYDil6DYSdTwp6omd4ye4sKx6syo4DQ12+SZpOZl6e3FwJMJ
ux7dFp9D7XFSak1QcXW3/+PnN39LMzHWZNVf4pNxT1GYxG7qJ2b4Iw9iE5Q++UTMRrt/cyGaD5xK
KcsuB7nSCWFoldH5PWFGn2pZhGtJkeuEl/jCZHRmSDAaDEyILOE2hcG3Dw7Abg8ripQrnM/VnVFa
xkYBB/gwVINx4R39cl2+3SvNFe3/vdZi/zaZkR66DoftunLCU4+eFL4XjpJhzfwX3JMS1dvbXNE0
QE14agt2UNXQ7moydBrfGMHD07828gYKWtlPaB10QoILrUfHMxRiKB6lUlQ/hNXrpEBBuSEJdSpT
x//43SwQCfM2FK+jzT6L8UY7R10+MhFhgVXKniyLUMVybDTX3dC2LyOerI1FWN3GCQLUg7k5KQSJ
x8F+dMzqXwzF+WGC4nepmf3izv+2Kncjx9hRFz2qTJSzoc4Wt1LtbkfRyLpwqTOz1LzFY5PjzjO7
tZg1xrYCOcRMjsW9Tq8LOqIIvWl5ngSeHBIkjNq+ME+dvSKNBGKvNJUBsxgoADRtkxTr3jcplhxi
w+72wgsRuId4iq6NtIruPn6nZ6YP8PCzg439Ea265fQxNS4vfJRENZYlut0RATXkhAsj58xtQVOh
b4R9jvXfW0z3bWbiyQd05NdJpfqJzLpjTdrLHqqYuCUsq7twvXMjlTmYnAyKqg5PczFSATYltl6S
qhXOBjiwWx0yVh3DTZKUjwjslNcclqLiuzQO72Phed/cjv3Phe9+gWj+9cGwfaNkyUpAscman/5v
Y1XtnbQRYhj8EfknsTtm1J0GM4tuDfhVV6Me6evSRnjWJoSHomsyV/iJsGorYecDJ60PLmnz12Ex
WFRy24gEMLe7cHI4Mw3ODSeUOWyaNGtpGB85pSAwVKRfuWOsrgricKEASu2OGBz5958PNgY3X69n
sKl1F6Pbk6Giqnk++GqEuC4qqxqcoRVu/8VV+G7hPrsqiMPFkJYKPl29AoVFiy7YZ01SHiuvjy4M
sflfWUzpTITQKzhvWTTSF3NDjJZQVoYn/WYci7tMrWFl0pDHd5M4ctjZoieal7x4uaZ94l3oZc07
iHcXZ5fB/gLKhbU8mQyEUwxZyYOkLDEdxirOTxnIIIS2QbCTRASvOq0yv338XM+OFLQ6LiIuGDlL
kHUN5rsvvRLVb5s+C5xRaxWt1K8g+83HV5o/i3e399uVFtNFQ00S9BBXKvpC+AXOk2tSzuWFbdr5
+8GeO4taML8t5wjdLKjuCu7HiiviaTtwt3E79VjzMvXlX9wR3kQKFrR2veVXlqTEOiiS+SiVKRT0
WbAsGrW6cEfnnttc6ER+OdfXlxvP2iGEzbSawTel7DZEO3YrEDHjhTXq3HP7/SqL7yvV1KbWDPx+
OUewh660emAB5fjZhM13KQziTB2ZwtdcU2XMIQ9ctikA1Y1qEraSUdBJPyRWPFkpoIWPfZi7z1J4
2hEJl3gZKjV7IsZWOQVtF1+Z+ejaF77487/FMRn+aBxN214Myx7Rq6eYjfRHXSM5SxniDWlez4Pm
iF1kFz97I/YLYNTHuG2mlT3E4XZ04wtP/+w7psQDJYg9suMsDhcwDCJ1IEfVF15d7a1ea1dl3VwC
Uf1i+yw/QRpRmj3vsyhjL6Y3pzJdfAE88kaEztUEnf4+Zdt5wzLZuL4e2O0R+IkDRjYtvikueaCB
5rgvhPHVr1jotEtb6HOD7vffs/hYzSp1pDlICeDanVYdHE+fBkS1KXX7Uv3g3BM2PWZ1auo6qoTF
E05TdhT0LqRP3g4sqIBU37xKwwtz3Ln1g/VgriRyUKS7+XZrIDrp9hYsSzSkptqtYiTW5krOzaJ7
U01x1PTYtE4qTEgDC1xSpv9iHNGYIZJhTsVhJXl7fZqsoTOREeGX+O2PNUDydZXm4tPH896518bs
qs51O+Crrvf2KgQrV4UVhIPvdYV2oGojSEYyUvdunIa8v/BIz14MuRsnfQO0/7Ie2WN9byRdCn+i
VLeFUacSVevoh8jV5YWnd6YizwyA3ovtHf8D8fD2xvQ6SsEeUIcRxhi9ZmS/xb4Dx/xxRNZ+pZFi
nK8hiDf4dYvob3I3BvJ+4f3Uh6nVFHI1Q1elxDLRvf74iZ/bGjBKZlED4l20cG9/WJ3WuKt6VVJZ
UY19Dg8TA3Hr3E0Qdfd2iTHcNHPr8eOLzjPfcraYN7nmXJ7CrrfY2IVhh3g6Z5YeifbbxFGDl7wk
LNG2vmit8vnji537PsEiokRjj0dHajEN6+A/MT0wAdCz1o9G7bYkwlrdhbX03C3xAJkCIUBy6F18
n2MRSZViEgtPGbXPuW6lj0HZhmt4rzPRSu3/zV0hS4b4yMzOAH773notBTAQ896MwcZzVuR3U9uL
h48f3dklzIHvR78QicG7OJYYPw9HDRojoZuGD57W2vj8wPsmWq5sdDfSwGxPzbEA6Ps1UExvQ9At
YC5Vav/m8SLk8EDy0CpeFmnpUfZJiUzKN0KMuBGZEce6UrRokxNFCUpXzdOnj+/97LChkYbRAP2i
Zi1WkLqEGY0FYfCl9Dwfz7rpK32cbD++yrk5iDtCTAieDgzlYt1E46q7MtYGP8B2dQOR3DvSkmoP
aou1++NLnVtBkLID6EOfMgtt346YTJg23qAUT19oyJsUpzjJoS30WZKeNzmj4BAqsXwp9MD4F4+S
+rM614jZiCzzUyrVaahSK+wAjSH+jFnCwB5QmBdOpudeGAUeinOcFYGaLb7ACZ5K3GcGU2wTlVgN
JSFRJLh7/2YldB1U0JAXeW3e/Dt+O6RXbGsKuxoHMA+DtvGkN+7ssboENT1/N/97lcX3HYYlIZYh
V1HtVtuAeMg20LnFvzgY0iLmAIBUavbSvL2XmsQLTZgUHCwzkNddHGSQFTuNYrfqCdsXxJT7gZrJ
C2Kis/UWsFpgQ9k3obFYjEXCg7HJzuBq2ZkgLKyidu4Ikm+eWAKgOJIMe2jQ2u6mMiHfz4s4MU/1
14+/h7OTm8fWklIWxTNqWm9v3py0ptQGvr1MBvo207x+1+P0eE2aIN6NU2F+V/XJ+FLoXrMesgbb
X5i01l2YJdPq459y7mX//ksWi3BS2HZFejkHMbvqcKlH+jbxRH3hZZ+5Cgp9VkBqN3RTlls4mE0m
aOSSYxH8tAi2kDHhb8wq7cLbPXMdzhqcethYsetZttmrXNOrvGk1clGa/DQksH8FDbULz2zeCi72
ELTUZ+gtewgakfOv+O0zTPSoLsJozoesI/0ei2u09XSN+ApwI+suGMWRNAmieUH0znAi0gE+fmdn
Nk5vrr/4QAsV/qZlRJpvuoSHKL09/p3nabETCLFo+YbEnegIWy5s186sF+iRKPTiHpi1WYurikhE
aRSGGgy+Tr3LOcBunEKMDw48ko/v7+yVqEOy1afpxoB5+3zBh01hBhrFl407XtVmB8Y5rZUH1Wgv
rUxnBgySJPjVc+vcRR769lKxTCoZxODzR3R8q8GxJa7UKPA/vqF5LlsOGE7cyFlsSmAU4t5exRVW
IAQMYz/E5Rr7nt1Ezx40hnHXW0bvncKCqPYLa+4ZIRRbtN8uujjQzKFsduthaQFe0VFeiSJ915sA
JaZ4ZhaUuVnsjE7mGxPiKI4Md9B2XmCbn/VYuXKhW5Qx7LCQ3Lm/P34aZ585CZKzbHSeABc/rIEh
RscHyBUByygq0wxkPNqZC/cPbOfdU+dMgdqHUyOyBA6ub5+66nTSUxrq04UyOXLvwAh7mfD5m9r0
xRixYmeuSHdW79KIBJ0WPZZOVRImp0UeImuwuTehQudqTQKXoQCg0VrrsYuFEt4yBxXXA0EckvN9
D7KlrzkkHevcAw0yuqSLHELif6ptLIQTglIM42pbYpT+GgwV7AsM26UFtne0rtIgGsb9NHUjJZiW
GKVTHmGuX/EbxmEO/JsRsuRMp7s8QLDmO3zegiTUAZGOmlD8IIkgbNARNVCpBuE23kaTGY59rTAz
d+ONQXgarWp6kuWUUAItJq4/uDVuQDJ5ZLhxpQjaYyrHioBVHCz4ySPCRPhXyP9b6bwrNgJdKsPV
2AW57gOwK78IMUGVLCwjLraNRg0UP2BiOZtGFAH0BWVsJxKnQO+uHS8KuZtoDJwtcRDkt0a5zI96
VbvSN0PDSDYigph/1Rl17wF4czBZJyghcNQTF77KOgUfuaDcgAvfBRe6njDOp2uiEsz682z1AaWV
1DwqLSXlI3Wb6V635CgQkA+TseKQqdTbqIsp+PHfAvCOYz1+1qkVYb6CKHVd1kr1YlkkyK90Rxyr
EZsF/1pcletMRsZDQeUpxU8w1spR6dk2wdvppn1lEtm2SsLRgy9LUBs1dXia/VWmd9B0475pPjUW
yZq+5qZ0D8KWVv4u6+w0WedB4JwS2wHfZgYT6NMmhhalh3ky0jZNjZs4HEkx8iIWmgN1uwQYQas3
+toeoqw+EfSc69BFGjEjLbr6yiN5ouEDz6aI6sVsZNeCnpS83lWr7lZ3CuVzUPX9ixjTLl07Usu6
K7cr7G8jQ/jVdgt5KzToAXjfchr/qiT5WhHqzANI5KNq5pChEnC8R6eEE7NC2KS1ay0s23ZOes8H
6C5u6N6obeMpexl74fClc93WWpHcZGD8b9te4f+zPPGzXjV+DoVJdKqiGsmuV4Tyk9wiaQKGwh8E
MadgCKvgID8xZ8IKmoopf7ZyAGSrIqTWtaaeG31NiEA7EHeQ/ygbEd9JbeiT2yB0zOc0rpMWnRPG
UEK/oojQVtMIyItzc5TRudfCvSBZJ2sOuTM2gvyrMX7GSy1SNCoyKOesHiX1XaIDs/XkxeK7RbpN
uUohx1erwKn6r20cyWpft5AkNk4SWs+Rksl+B6I+0Nc08IzbNJpzmiAGRdsIEZOyaTNvIs3HHPlK
+yLPoQ2mXkXChiDlm8E8ebdpmCngPAJ+SGxBzl1lvLRspXij9l1wrropPKP/BotLIYIO3kC8stzU
fI5xT4Qrl3hcyRBI4tQfUP+IDQI1zT144EFUP/YIMNsWHty3ddNM8R3ubwoENR7gbt0HWDvW4FvI
t9Sg0h2AUxPBjgfY0DZCkBIH50cH0JMNNbg1PUyy5r5TdFr3pId0pl+raVH50uVzv7Z1RVrreBKe
vXKVSHT8/p6c6roxIhJGErt40aXaeKuuz8tkN3qCr1NXIxfDedMH6Z4vvQNppwO48Gmp4NqJi6BF
TecZxf0wuNaDEslaB7AziRx5gU2ozBSlsfTzjsj7VYDmeVw1s+J7hSsC8hqp5HI32AIjJyFv9nTM
SVXVEj+HDIXGurMaJ09XyqAEWvMNbWIxKPeqIokWW8HTAajxVA7pnGSaDYHeROv/Lmp8jfCDTb9v
4uKG0qX3QOxX8mjpQqEaWuPFt2M7OyZQgKAVyZiJBQqjqB39aYw0gvFsrxFPYBWBfBN2pRQXtmrv
an7kQxCXif6WZGowsMuSLZl5bg8bywSTHj7wuADvaMEIR1LN/LInAEgvRO0bQfqdZQrqSEJ8e4kA
euWZTDZV1zz9WvL/zyD9X8hLftv9zDTgf9C8N685lN/nH037/1avRfrGFT3/nf+4ouHy4jxGCYsm
Fo4BGsr/cUUb5l80hVFJzR4I1FbzNul/iL36XxbKdnQtc4casSl/9I8r2tD+mtUR1Ds4Vf9CXvwJ
nwJt0ds9FNRwjjioLVECUzNFYfp2D2WnvUHRDUuL5qXHPjA/t4bd3ZFkY/odnYa9XTPt9NLRyNrN
pit3Gu70TJTbIled9YCZRbDNCInvU+1Tpwpzpyou/KfUmO5K2xz2pITW0cokEmtHo9g3kFxeUXtW
t3Fut7As6mDVwPfe6DTywCym5aYr8G55tuKsEHFcCRJyfUMncGtrRK1yAzH8s9Ihm6Rgpmzb3k5+
BiMhFHqrFc+pMmp3JWmn9/pki7tOxuqRHX9+svqW3X9JUBWE3l5Ez1oeNV+x9kWAICdSI3eN210H
Q7lx6CYlXv+jnqGTUed8CpmO/Vib+JA6ZWXnkDMMOcI0EF/1+EXv4gc4wqfIEgc9y3fWCAUtOqSv
0HmvUYTfWWXxGtj112KqvwkBPU7vNpnjXcmgOpXOsI1ldeeE9p0WFnd5AUTVMqa9DLRHfOm+Ylc7
O9hI565wk4dIVA+Fg55ZL5wbNhMbCDYQNzQ2ZeFVmg130n1JYoLc4GSwsu7cwTvZzXDqZY31pasw
NClf69bumD3z+7ah6Eq6Dul0ydd2wIbS5s+2O52ilICKPvhCVuOzbIgrJH5nLJsnFF2bsHO2RlXc
j6HYovyP1kXIXsgpvzT5Rg7YgC0luO37coQVmKyk+sUgo6n+MYyTX9bJiUDzTzqZIRCNwiun9LZD
3sZrN9SviC3ll8TudaTlP2tOWStmVlvxbiA17+vGvdVrrojtE2B8sicH9TAlYND71G+TW49YSle7
Jf53Q/bdKyfl74VDcmB7r+jJbRKlGyKg6XavCb+09LuuaMj33E7Tl54goWj4TPwzm3VsG/0IelHV
X6tS36dQhTRIesjWd56X7SA+FdDj2hclU7ZCAc0elk9W8FgasPKyT6QtYCsZdp2e7Fi/kyi+i5Xw
oHjmTugJpTz9xmitm7aHyli427r8PDXPQdEdsKt8nRwUwbm1p7W4gfh2PfbT0cnNr7EI76Ig3Q1q
djsq7HfMkivVwAPqtiHnJDso6dem145sJPZWxdZPJSVyZHRqoHd7d1fr+jWV9/CGs9+R6vpXS39l
BF1Notlqvfol1b8k7ict4j2RuRyQVZj38idL4r2ayoeih0LrRrswrVfqYByc4oVkFPaOtnVFZWLj
EgltSO/IKeUp7iy/aSt8zNcNfkE37bZC++R1/bOWOFtTXrtgsKwriPjkvznjzhuHUxelV8LGE5oc
1TDbGrNon0XcKYydHrebpgm/ehkZd1YR3I+ZfCBil2/S9R5JVqy7T2b9IwdzYCRbAXWysJLt0PZr
C/iAdA+2qLeu2pyMMtnalXddUm5fsfsoi7UkHLgkHgHw1kqUDls3QI1Gfmsp4iVzrP2oB09sqcHr
VyclzYFdKt59X1lXin3fk8/iEDNZemRMcLiS067IxWYs+n1jNRsr+jqa1l3TNvhjmmwnB/VzUPc3
hqc+08j/e44Ohn4u2fQKYKwtSULXlk3wsFOEu7apwFlVezM8RunW7GfUm7nqdGJCoR9D5TW9J/A1
d4YnSLXo2DmyO1kLOvwrW8u2g/ZtdEc2QpMfes52Erua4csuH/tT/1lXw5BZIfgZBdPaI7OGU296
5SU4VIh4X1VhcFUVxfcK4xITegDvG/wgkTxHMfVbO5IPAHrnfFGt31Dtjclrybxnt6gaZv7qqxdE
ggD2pLoWbVavG0e94tx+ayjTqR5DTkFSwZWh9O5tF/C10k6LdmacfI/wewYkCtkETa/cpkuuiK6+
n8Feq1LTGBzOPuevriobw3Cr6V/SYnporey1K/ubBvzEVQ3JY9O2hbonfrs/tZWOWZWI4BuTleeT
lTf6nRwN7UZXX3D4WU2Q+cB4fJmo6zB+ikI7RosfZozdWtsRkLxtvGvpxa8ZiDIUK/kEipTMs7DZ
gwi/b3NoqclYPin5tElBO2a0Gq+KnZLCDU1w17RDmqwcygGrRgQW4gR55WWqt8d5vfVIkt7UYfzM
nJ+t8/FBD/yJM/COKNUrPXFf6qh/Ks2AdGfhPIm4BjLIy0od+ipd3Z3y4i7OAVDocQAjz6Jw0eTD
sdfL7+BT/5464xGM3FWRyHpN5NDeLdRbU2kgBGrqS0Uu9WslAK9H1BvamK9jOBa9z2e+giJI6A5I
uvWcGA2+FV1LW/CByE4gruI4pZKRzYnZ3iAcfwaJ2x4UIwkPrjZcJ9MrnN8XOfJfkR0rkh28qxnB
R/pvonxX8YjlvUfozbTzilr6aWiM1EGmcEW48U1RjWw8gCHO3JC+n17UzvipjLVYTRrZfSTqcAgy
wgAFCyeNbjBPFIJOaRY8wsn6msrg3quim77wXlB0vkpPv0MftzXM9ns0HGr9U1hK4KAznJ5F6VHW
VMQSVVV8w+pVaMIcx3SgMDtZAiSMKjs/wQ/kzJ92YCgHaTB9Z4SNk+Zl4ARd91lzQy50vTMbi0DN
+Yll7M3XupcF2zLTiOCLXL7psf1ckPru92YWnCD/GytkF0QrRuk1ZKSciTmkIBFkLPBm3f8wldbZ
uvTG/KGjMQIKz12lXtwenTb6XtgyYDs1nbC3grmdYiB9Wk7+Y2Clp6ix05vcJs8qNrWWFMYOGHbT
kiOakCXfib2eC0IRNJ6y67Bbmjje2e4AstokUtUudplB1LHavVTDlzo2T6FVgRrzgjsD2NTaALHB
9oKUz9Z9VFrvtsmIz2IaMVS5Fw1inwEEmGGqN2H6zSs5EEKV7Da6Nd64sn7ACZAS9QlIWU2Ve0Ia
QqBV+SNnyePI6cyNArHu6z7aVkbxUA/RaSLOi4mtzYCQiYoUpM69KlqS09atYjg3ldsM17RpszsX
jBqssZTDbtJ65rbUxuI+pySGVf1Yqda9G47uQUbVSwtufWvEe4hoyqfJNbwn4gbHaWV4FfFRYJnR
tkIn3AwZb1zWJBHVedbsotp4BtnubEgZ+/nfeekZmtIbKOQN50Hp28Oo5kAgFQogtdIdagXO7CyM
HqrxWhf6t5jcdr3Xv3dsNFGirfX4n/Pf/x23/gsG20fHrdMrPNrX389av/7Cf85auvsXPRtc7AAB
WU1/mdT+Q6DS1b94sQbdcBfPCK0jVCH/nLUs9y82h7YGQZDNB5gZ/uifs5Zl/WU7xDByQsM2Ph+6
/uSshb7x7VkLoR6ya5MjIHwKhystOpMgKInudhN26JZV/KRS5X0h2gpPXUmgKJ9i+CMtekocxAe6
X4KJqv7GJXP4Wq2b2txqXmZ+tgX9Js76ioBSwNmf3DajmnbJVI3RWiA3GNbENjsktZa61qxKM8sK
H6Jc+SVAe9ptEuBD9tEbOkdbi67Xa7rzKYkfKeVPJthRLbeYEAL9yiDGF72wjNJHnloLujCbhr8H
sxTKLrfMlpxsPkhQu6WmyrUi5+g0lxY886hFgW5Tksy9TaNfHdghgEwc5FnyYmSoyFemPWP9G6b5
amMYkYEavVeM1yweKPMihDVLqPSmUPc6OS/HQCPgy0JNddd7QfGzmSLlSLIXpdG+Hj45lInumQup
wquT3mATM/SMI0Dpds8zZYdQgU71rltSHG4sfYTBKBNz/DyS4x1thq6KDh4G8pxCvqt9GQurF2u7
MntvW5MZ+CKisIogYBTV64B8HnV8CqJ5RYQYLidieLKAHHdF0ERPWue7kEoMramNwD0XBAhcw7hl
oavrzAz9mFrXT2Lc48+hyWU2GTrgdI1dlcoM2KQoW2WqVK7pTTjTMRlF+DRWpjBWCOCn5z7OyopE
lsiacyDI9/PjUCMTJ+MU97klTYG9HdNUvROUhOuVk9gc7Cq7lLM00giAfE/41jdFRvY2rhwNYH0w
Fc5BYpfpgLIm2veuY/I0KiLbWOkFpNq+Tzv2WMSyc4zgdni9xizZksFgbaup745jrnfVWgRdwCMJ
CPpaa3reB37bUN30C9FWYt+XnfbitfQjaL6RDrhSSHknR3Z0NloFDHc1mjXxD6redKeuN9LCR6XG
b6C8HUqQ7874zaBn8WIKer3AWcvhm4m+tl9pJrkrmw6XXuy3nTmwoe0ChpIg1tlY6/CVTlRSId9G
cVPf0wJLnxNtAtBbZlb6XQactdH6OPZTnidkPqZughC6hhaQbuawVc4QmvfS9ikLrhlmhP6Nzvzq
yyHLCQLwOlFvhrJTns2RhWjfZx22Opcuyw4nMpgsaTRxejuoqQqdwCOxxC9YHlhZZO5RvScvklaI
iD4HU4gEIDGTQOxCUXnuKmmN6XMlkiRexSOQkjXaBa1aK0LIaB3lOs1ohdBHdpBI4NpVl8j21CSA
5NZpKMHa2bXXfh06lrDAZcPvGxqer3VVCXBdhkvFn4TTxs13UaJG+bHMncI8IAnpxAH1bZ5smywx
Z+b/YLW7LGnj5HaUSqfuqQHN8GgcMiSJKBE5I6YIYNNTw58skKVOiBC4Rsi6U9wsgDUBo75Y1zqh
jojUouDRGUu+ZBV8TeTHVdzfu+SMaMdYMTMLpdBgSgxvaqp9bVw90QDLtybCxUwbKgyFU/NCHqll
rmB09wMdM6Cca31MRL22XW0kP66yk1RwVGh4QbdxGlnBfSh1UPxRoDS9r7fCk6dujA1tl/eFGd2k
hhf/bGm59Kso9dikFkNG/tT/Z+/MeutGtiz9Vxr13MwmgzNQKKDJM2meB/uFkGSZMxlkcP719dHO
qpZkt9VZbw0UcHFv5rUsHvKQwR17r/UtM81NhVpj0e+RNtJpcknwexXxwihsRG0lNoW9hjIOeP7z
w5RpFgEZgOwRVy2ZONLwcpK2RqhSfLOIeo7Q2atcP1hO1ue7os3t77XmDi9qyYf6pDf01N1W0u4e
qjX7ddNbrcWQaOjJo51UzUTCtjNSRa1adICPaeXHV2KGp+DQh9mWqlme7Yg8Inp0vEDoyI19j3/G
XkRgVql5uzjMd8NeNyhwKFa1hszWgamoKPTouKsNwPMcVj0AbFbP5ph30bZFxO0GoBQ0mteGxY5Z
dRotnZaCzNtEU9STc56wa931i55s2r4wsiNN19zvUpEGHqYI9SiiB9bto8hJfHNrM76JQ4C3wEmV
QhIaeFbjbj0fmXroSYmDLWagQq2fOGN3aCvLe0xZ8o29htbsudVlxLxDZjD7W6ENCtA6I4NDkuat
fzTUsntRSCMMyDnNcksjPLpViLgUqXjeF82tox8Y04XJZOwcL1E7PtuA9U96HDUmo8geBr0thrCv
p/q2tbzubFSq/N43uLP3elLNh05LaG1EHOKFKaj8PmmTTqQJUjFeH2MxCHJTlnVEWWQUhg0bhq8s
2EBxXW7KR7uzjPFWywyPEtTpHrwGcVA4pFPPLI6p25Z55MhYa5WpRlavs/Ryl+xBAs1MlNK5OFrm
qAGNoydzvaP9w+CicrOpDyLIv2KD04Pti9ERtN4W9k3dF1MMty+v8TXZ7C3JD9Icto1kbX8ZZJm4
W+I0kyeCP8kDIJSD/KwlJyJ5h56d2KYB06lF3kC2fOd8hhbgPjKv/ZwNnnUaVXrWbFZFKiQo7J4X
iEbIwiIxbfLDYXHFV+q1odqQsjVEQaqq3AhtLSGWJBnJ1v0pAfjvMvhfmMj9qQz+8lq+Vm+r4B8/
/zeH1YK2SvFA+buKa3/MFX5WwZbxF7Y6tBI62hv+a4Ub/l0Fr8OHv6teQ/yFLod9q49yDYaN+CdF
r3BWlelbaQyuWOTvq4eU4Qduu7UofqOlkrAs7dTOHd6CWqLtTfjS8nLJ19e2jDs/HoKimNZucdwo
LT1FvV4Ss+uWy4W7MDo9ogLIc9YLoTV7YVYN/oRs6SBUiRKFiVtW5ZeZhDY3bNAhPDD/dr94db6Q
rBXl9YNngtAM+hH0k4Ruz8o7hj2DbY/cC3PFvUetZ6FiQL1TNYSx5fPML0miYbgznJgAurhoElOS
VNxm2ve86K0S4s6QGFDCdKajMK9zLVuxQ8CHIJ7qsaGRPmOiMzn1ooyIk0ZVyWmn99p4VowpkQZL
oQtiJoo5K9dmv6cubZ0s1CMkAYlZBfMCFRqRQpPXT16nY9rxEseMqShpjydbw9XyImjd3GYSDfWI
6iwbwd2dJn3XkZRGqQ2X3h57+wkJiqff0m+zcXTmrbmYUP3tVCOGL6OaIkzX9Jrh6zypqb0jP3Ey
QtlOJQz/sYrKVZ6Qi2zj+7AxytCdHXM+XwoSwq78JfK/Tpgn5REjkyE5m4B/ssKM2C+ylt2NNkc2
hCl8tYLatopgmMbE2pXWHuYBcS9RzABg1zLWEWC56pFBMqERmWzjkpkEgDO26JHr1gsgc7EAxRy+
6ylimmTrL3MvkMRUMknutBEgKULOLOn8YRObJR71YLC7yexOiwYJEqFCTITzFzEUA4kkMquIHik7
6opD5nht+r3pLU3c0AKo9kvqtglrlZ/fRbrsnirXyYhTKYhx8auOppweZcVJU/QyO0I405ZnLrJ8
ujGVaz9ChGrNQ+wvjjyuxtKIDyoRcxTWi4XqoPeLK1Y/8ESW31zJvifgwEloQQdqdIwrejDdUSeG
cdt4ZX8n5EjhqZfymcypC9FK90GPM22GJ2RaV7XZli8CNUYTWmbPTknofftIAA/u5SmzikepT/pN
E5OIUg3S/4LVOD6LYzQiG1syZAkb268RS/QUM6l2Y8phQdxUFydzWjCQs2a7+zrak7wqktH6Kii7
p1AkQBTZfaTEqBWLufOojRE30SIqR5Ge5JWu7dZADLOS1RFyJ6y7ikQgb6KXzNP8nRFKvSWzggnB
ot8ObFqIThLOqUMONFWsaK9jr7oefgh0Cmv6zjupPZnnWmzrilYnD0e+tTI0SjeqVHUd+pOdkUUi
mjU7KidxeFtUue4wUSrMJKSEyfLjxibk9iRNDd/ceO3YeTt2jyo/L3RjyramI5PykfsgG7+tcDo/
LNUY6efDUBYNJsxYc76QC81uMZsntsfEgdk0KCk7qk21wB4+X6ZILaFGlqt74dPAc7bk9zHprJc8
+Z6bDiFcWuTI64G97uU0pe2zZ+SdS6XpuEnoTZ3o+E1pfedrUDMISkJ5RFRHN3Az+WVVbVt9MPSt
yLtFburZysSlGrukC+vMYPajx7p4HI2hBRRomPRLxQjjnac8y12C0mHtP5Uqydd4+LHODppcYmNb
OC7RSOUC2bEOJn9MhgfTabyJAc9Qi9Ds4yw5beRqVoqmVi1dQIHvFK/uWIns0pKNlLvOrFt25kvT
zssNfbFOI/K0EcVJW3UlV0cxzY7ZzxNP/oko9qPGEpo1zkuHmbjlY2/8yE1xUcODXrJ8GgwMTNTA
8MjpzShoNbaidaV/e/NCvfz5hnqbO/Cbw/ESZPzu40S3rY92MbfzzFQqx2UQqaUPE/3cE63wxUnb
+/W5Oc/WJwrqVYj69j2JjANmikm2K80r3twfmkPxwkiiUTPTVD9xgqKLnxBXMrMdjPPZIYNIDOUn
R1xH+78cEXAYtzcyTcw+79/McRqbhLxwRKii9W5xKWAxBfmMjPLPAM6/PTmgdVjvsMI7H+EDtlWp
AbePG/CuIdUoH8cduRz9reshJYiNLL1z1YiS7M9f4e9O0DHwSwGSovH2Q0TzpvRonSJeZrt3A8TW
w14jdXgrZN7slKTH++dDfWjtmZicEb2jOSNdHfT7RzwHEx/iy6M5CgzEECep5q6rqhoOfz7Kx3ty
PQp7Tgzi/A9PwgeZcUX2N03Eknu+GJLnvM01UCNlte3mYrgomb3v/gvHowOqIzQ2MBGsn+fNBcyi
uACThUTDd2FY0dbK9z2+rUfyy+s+YKZR/hcuI9cQXCUNV3i3H04wgcCE96znBAmRRl3g4r3f0Lro
/qFCeb2Q3BZQW1hIaO6uqpg3J7buRxfXZIeykMf3LJNxfjba5DOu6693PReNfq/p4+Glu7z++Zuj
LDBtCwf17ZovZB4gxaXMAIvqmqkNu0SZq7M54sX35+/sF//Lem6gGBx2nzStf+FjFmPle6zCUUDE
iGB0MpkkN+oE51nuktEwy9I9ywEZxXXjNyRXSbMIpG6593/+HL8+fNiVBdJZan/KH+fDJfbZ/2am
Is43rmJm31l8SjmNMsib26M/H+nXZw8LAYsLwDjXQHzPVubtZfaojdLaIKOTJBD/1l4iY7eo+TOX
4K/ng+FEIOISCKZYoD/cmpVbZgPplIwifd55yhdqk/DQn87dJD9Zt35zQkQq0KznyvHQfURssmah
OXWqKLCRkZ94yEOTUXyGJvnN+aC5X4M3cF2v+JD3V61wbJ1pZeYzworY4MQWqWFd5HWXIi+6z9gJ
vzkjZ3Wv8mQ7UI4/WpSJm3OGGKrCir951HR6xEucp5/cB787I/aaWFi4B1C0fTgjaTemllqjHyws
T0mg932Xn+RDRcJ1Vavms8ig350TcN2VbrFSLj6+sJ2ZDCkeQlQCDkFBogUsCgGl2P755v51DWHd
QD+IOZWH2hDrSb9ZQ9J+0VarqBcYY4U2t6LZGYjEzW8tMY3H0IKQNc1OM/5TCxJpHqsdlkEGK78F
buv9cbtpMNq5J+qWhrV1W8jZCKuCgNaqtbuXGc/xjVZjNPjzyf7ukoJmgvjHzQ/U4sOaYaU+TXbl
+6tAAamPKnTzWSAY3/z5ML+7UaD+rDYnH5uK+HButOcGGPLCR2BGECoAsW9UZfU+86fokxP67ZH4
Smi4cDBoNe+v4pDpLVMuPI+1bijUVsy1A2tRIOvIJ/wMFrF+7Pf1HO9NGiEGpQGr4S8kHidue8NB
el1HBf3dxSGNyX0ZY7rZtDA+AZL++lXhvgO9I3DXQjH8iD7L3LqNFq1C5z0OeqhPEYoJu/Y/uX6/
6JxNxriCwpgzwleMKv79BUwSORUJQ9NgjpYx2vTOiH6sn0U/bxytrug5zh7XNBvc5BF5UUvOoE6Q
e2BqiSt3M4+HvQK9rZKhaqV/RqH77UVYlxv4aCtc/MOns9lpRsrkrOnzMoeIkLXOTvQZrf7XJcC2
fZBv7H/wilONvb8GHga2xOuZiSUq105rAJ+XsY5jxfCUvJndrnlMUYl/ghb+9dTAyUEOX0fmbDTE
h0dx1NyoH5bcCxSXdZ/Yc7lRfpHs//wkri/Nd7csDlkOosPIsHk+xIdTcwup5dqkHKZ2VftiE5Gn
BWmR04lKRdk0mzYStnaeNBmROzaYR+eT++uXRwYKJwJrhz4pVTt+4feX1l1UWnaO5PhkbJ728ULb
wmoNZMvVjOhx6dJy++czXn/jhzOG4UBuIeN2HQDAh7Wn9yOZJizzQeMmVnVnRXWEHaoGSH60GNno
H/58uF++Rjx4DkURvKIfBAnx/gSFNDvoC47NeGAUGz/CaAzM6rOy/Zc7dD0KKyoveIB6kDDeH6Vo
x8EDQWjj9csVAQK1sbdzS4WrCCFESC2/NZE9fPLd/VrookQAWsOax14R8POHo1ZLF+HNIyE392Os
H8b0mDrGfeW7516ibu1yeLZQKFvucJvUiJ7/fGF/iDXef5H4ghGbAINi645p9v05l7Uoc2YzduD0
ibVDRhwflcpFrrfY06XT0EZzmy67alQ/7jUl1KEPx9weXv78MT58vxSkYE7Wj8Eel0Cqj77rzKgr
XENLGWZu5QWyI6eBXvg/NNH+OIpDBNta+66Rex/OtcjjeZGpX4b21MwhSThEyCy58cklXev0N1cU
QjJ9Fr5JJCgGupuPnKeUyEoWorEN/WXw410VOf4Tke5pu/UqMxoPnS/JKIwce8x2cxENcucMyvvM
uv/hAV0/BfS4tfChTUE1ud7rbwouW8TSSxa8kigcCcwckb0HtelMYqehhez+Wc3K0XjDAZAB+gCl
ly7F+6M5NMpAKjpd2MUMI3K+gIQ+b0ZaouOO3mfsyx835ftLjFcWXIaLGwWalvVhvZtQTbapIYcQ
SpKGQ9UY/GoMnFa5435ARtId9xmuIyyyrTPfNj4faEvurqftHb/QmnOr9fHQgfobBuep1eFsbawB
6ezGFbFxOzh1meAHkZPvXBWUPsOR7crRPs5yQ/o7AoDQxgQdbYQaMa5uZU8/Hob/Hgf+C5ivN+vC
Lyak89cueW2Lp+qbejsU/PG3fg4F3b+AlxBbBItpDV0BmvifNqS/TIfKZYWhcrOz4eSe+A9pnIkN
iT/hL/L6oF7m7fEf0jj9LxRs7LOMdX9PC9H6R1NCftHbR5/WJzAHngGP+SG/DqHdu4fOAPQzzQzz
AyUbuFWK3mDQYRVCrRUxL3Lzjgk3bxRMAcSY7TNLz0oQyaiS7ZEZvtAJp02yURx7TsTMI5uqB4CX
xRjaHWKU3VLRdg9i6Ue3DE3aI4yZQ0jnc969ueqXPx+ktz3jDyvYeho2F4NqjZJiNb+/Pw3dmr0G
AiD654wxiTSHrmciaKnAjEmMR5jSXNeTlRzgguZH+qLr4Z+P/2OJfPN8//wAQHhYrJn9sq68/wCr
lqpsx5mqLSqy0zbT87NuTMHSdbyLgggzMTOneIiOZe5pB8Lb6erF2k3h4DBHi70dltYNTX858CnV
BSiP5kL4E1rhtvH36P3QCNFntba1qjKyiaR2x9tRC6k//S9ZrxbrjOopc9BK5cvOHrvo+OelLpfP
ems/1uEPp0pnhEa5iw2M/sWHpayKXR2kLb3JPs3lda4y/1xNuq3w9Ujf2SX1Mp2Pnp+RZzt5+Nt6
KNZlmFuRGRaeD55hGAu8MJHTMsg1fVUGyKcKYu3t3tbwB+Bk/eT99jOZ5f1npuDz6ejwKuU5/IjE
GU1rKIwOyQ1hw8W5YUyvXS6XrcYJbn2RDydlPaLK8acbMVnLwS3Z1kOzsZ9nnC8XKJAr3J0V0kci
Npp9hLVYnqe5359YuTHeLfj4XmIlZ8gOS5vO4dyWzZ21YPstMn88RvrU70yn0i89dCQZ2XZ7vsZm
p1ECb3BymPspzZvnHFX3GX3o9oEIzPl7DWjyujHK4thN/X4XRVKcS01pKJIsACEDVn2jzdUJqX+E
r8+VtwXVWN249uB/o7ZlsOwt9zUE9Yc6qap7zS2cTW+QNe8wWj9JY8zgAEnnS5VUBbUF6j+c7vga
yiVzzuUs1Vm9VNVFC+YOqeFgPpitiE5tY5lClJvXLk25c8raMd/Ubil3xCaPNyZT/3yTaNERTN+y
osu74MoY5vGM9NVT5MHdUYxL+nzK1MVQYENrbUwxKFP9Xv8CuSARQYa/fZMh9KGy1GBqWIWvXxnp
PFZgzgdnPwEL3pSTl53FaEQ3zpAyNGNUfhidWs5B09aIFnL54M2av2MI2F02LpGLub7iphtjx6C9
3v756V81G+9WUfQaNGrWhraFOPGXjaJ04nSqaWeEZNiPLZ4J6WOHUgPCCXro3/tJ6IcZ5B8pLOl8
wfC6PZsd96HThFZu2nxo52BCzG5sDCQRyFvjqgj8Oj0M69Mv3FJtZjqwn9DXPhbSyFHWXgWsPsIX
HAuOx/s1C/o00S6oCKC/aQC5pekF/rhMLOqzf5i4g2DRDa8AD8Z9ERvmVo+ZpPtFGn358+X7sIn5
8TlIqwHU/aN5+HHtnExCQBAwJeRrD80tqol4k60wl6SfDdp7jXNrSaP77Dv79ai8LGCoWrSwDQhj
H8Z+OioTofWjFpQguIdtglnz0XLb+KXPTbPHbxpX497OluoOb6y/j3S7RAA+9X30ZWhmK+gS3/rS
9EqdwpomN5zd7onTAPfVy+SzeZqzipDe32EM0tbXGxsufW2dfdi9tiNclFRDB536QxUyWrvgwz8n
szQBcQg32vuJtzHaZjYD9M/1Hn/uyUDgQI2O00vQ/qVGqFUYLC2rvrTToj3PwQxsnVake81egUtW
1D5X0FhQw6XHw9BhdbOrB3Nu9BDGPn2BSkU3IJvKI6cBWOkW1h3AltHYkNULbYcSHb9P598QROaj
LImNQNE5rUiscftzT+dfsOs4IjCUZu39uDidEtEFmkXA3oR9LliaoX9Qwhy2kZX4l7ahQ0foI505
RuR4u0Vfkq+p787HNfqrfVZn7Vb5cbTL4xyjSuzhU9bGxrlRgJUPWpNE+7wkDWuNRN/6Ons01STW
FzsZ7SRECRQHS2Y4j1NN5zhoapDd1pyPpxXwEy10HXXcjqLF1NSoq06rhm9QtphulEt+rktB4ldk
YRUlpXGiiSCFu4lrUHju1JhniS2uapWNeylM+ehETR3GUWyf26pPL7XMFMdxVEVbyn3zaMoKPDA1
MIqpFnkg8jI5VlgNjluEz/vS9OOLUg6KNVtHuRNEY41mULp2faB3bT2rxjG2XewgJ9T6GLlnZg71
rjdluq+kOQYtU7hwxot2mOA9bb00JwGnqlr5BGNEbjqzCz19yY7KOO3P53R0Nl4aTadZ5x2BZeh2
ZWQ/Cj0yT8wmucfzoAWi9QUSgPTMoxUYNKVYAn2s1HlBD/KUBmu3z+3Ffy552+wrJA54LQtEO5sp
lvXGHHq+Z7v2cBO1dwtbyTOFIuzCGxb6iXlVnLkEZQERlvYeJ+OlrrSvCQSX67ld6kAD4UbgwjCI
TdIUzlZFSJ6MFhmWgVJDZdFjnJv11Tg63kXhzJhRqYXuIoxU95TRBMzEmXmixwRxof3aA8ZGhu7l
821JEkAYF1Jed/OUn0yk94UoXh8qbUQqrlnjZQsZ8HLwtfRYqzzrsGDUui1qbx8VwxhKELDuZvD6
mM/Wlwa+BK/iDvPVBnEyXDY1dV/5Dscb1MtfI1mkx343icthSO1TbJI1oE3hPjY5EutMOPXOccpo
U8ZatjH74nXWZnwfdT+5qG/MwUX2VIjjBRLGrkzQ3jtZlAZtk7zWVkeuTFa66W7KcSvIwbiNKoyo
Kc21MwgB47xrRa1ddTwwV4RA5s9VHZ9B0J+2LTqhF2ox3CIYRLiDPMc7Nq1SXFv468MFfxvGOnGT
ydg6LoXC6VCYpREKDMJAr2qUfkImHaAQez4UfAHnlZZYTwSneQ+a05UHQBzizisWeSGVqB8pVYn0
NbP5FOkR1Draq262d7KpCLqROeq2UoBgdnYDAwYvoiFaWk1J9Kh1DugcBPqvLZaGctMlZXWWKpA3
aW2NR0UsAHGBl3nWpubFbSov9FrhhZo7z2GRkHpr0FA5QTPQnaSQnC6UaO0TF5UelJflwUyd7zVP
/C5z1H5NPduh9SlDI8suRdEjmPInfxMVhrPv6Ro/DalzqP0CAr6csFsUfu7eIyGhkcnenhSUYUnH
e1f0jbmZfLuAxlgYzS4FG3MxNnX8goiw39IcTQKpRuSMSzUs+z5uBvTeKtr6sosOfjYDZqUUOE8S
B5unykdIDM1Q3SRZxSTZkQoXK7UD9bUeHwjIAZLgoG8cjA5HkDdPkIhi76SRdXWmoQaVoVd4GZqw
qfiWwicMVQsEyKtwWo6tYz3D2OtvEtwVq9BmGynNe/KBWZ1lTtMeeKANGKPSB4zg880MtosDT4F3
do4H0ENhnLs9AQQVU4UgtaY22rsjPawA9Gv9ZW5m3hGzM7bHELD0LGSWovEErM++lFIFAh/SQY/0
8oJONNZ9aRuRvx0iU8zbdKrEdJeS47OTekW05mQTwRd2zOS/jf0Ch2LIFAT/H0fKxsw5A4AVWwEK
RuN29rz4uGxmHUFqbyQSVQW8z6s2dZz6G43hIiTiBQ0aNLIyrC0Tk0vs6OQNVWC/e561rcLbic3J
5gWcZUO6l1UP9aGalRc26PH3GZmb564nvc3S6uZRZrP4YkYpyxBx53RZubVgIY7axN5KGbdyp3Bd
mLtxSHHm6gU1ykkNl4f7tSNAhwIRa2xapfsJIf0p73H/noMXzbUOhyh7BigUm5eW04g+tChGcqpg
QxZYqSIdOoHhyT6ok7L7NkidJlOpjHNJZN7hx0elZ2sdIexI97MYjVuJxfhgV4VxXvbcxhiQjHNg
12PgG7yM2by13mbueFXB9/FO0bwwM6jXs0+n0d+WVj5ftz6Iv8BDy3SHsBeXs0BRi9WzHqbLzuZq
rSq94XrSgOEmS43glHLSekIUzK1hTLOLMU2zEQ+AWOI2GPMx3StmXIh6q6I9IJL1mUGoeLOYZvFF
Rj6fA3vQErh6K79gCOogANWevBbSd5vQKOLOAzZCtAzYZuuoT3tORAG7KkMlM7fbCA02Cf8sEfSQ
BQP0CUP1ZdGyI+oLDbjAnIwtRlthXzA+dKoQjGiZ8OL065Ni0mfUz8hV7/245tLhO18Q7Qv1zapd
/35e5gRH9oLzkYpisp+KyNAfwJCqGWf9NMmdrK3hMqMl8n0BwHBm+bW3o/np4gjwuUGTaYMb6BjX
UNOG+M78y8pftG1FS34zuogKt7nTFTs/1RLSe+d5B1fpSm8X66lg0nNmo/IYgett1aKqKx9773Gs
LeN50ieDsVEDTiJiraNbs8iJObcy+wW0tQFUl93UsVkU88Fvi/zCNTN51RfCOlt8vdsgnuHvdWZ7
PBZGugWevO7UGBhvLCqJnedG7rOhmoLVhwROuCGFPDG6WWzcKC2+KSgbvD72eaL72ak5e1QqWNAO
huFW36u5ns7KqNNvURYDUUsWBz2a07VGuqsa2X9ZumItVSRE6JEM9QsZ5VAK0rIxBIKDat63jXmg
q2KtMCip2rCql+LgdEk08wY10xPR8Jp2sdwcZYXlVyyaBibO2oh6ygnHiA76VLknudKmV8vL1MYq
hHHUmvp0bOCluc6sVjihYud/qK0lPrNynuywGOb7SFgP1Jg3bhJftYlA+d7I9kTNugGOrrtmuI+/
Bdc9zZ/2Oa7NOuxcer8Jd/wFrVpiuuxSu9LGmSrdS9v9vGhXSJv90MfaEWqOPW/xEPYcazXZCXu6
iPEnndSAXC5UuUwHugjeVzOpxGXZ+XWoj7BTMiS9Wwswx9aAZBbC64vPVJFH5w7RvFcVI707PJ8P
statg4mt79ys+idtiOr71pYpo+tEQg3I0nRTzF16QLt7HxPN96WfND9UVtx+a1Mr3Szo57kPupZh
nTNi50fOvxea3C1eih0x67qrLql0BejDo0WIbH9fIyDn2ze/pZV954v5jKZ0HdRFu/2faQ0wIAPM
jN/Ug9XixNt6tIotlegdNAP8ePqFnmM/qyZ2bKbRPiunu4aU8SJy46EaWNMbXV7jiLzBFXALFDFA
5vIkEv3ux171H3W6b+uS//zr+ndeaCm0aZx0//av7/7tLH1pa1V/7/74U/vXemVZqY8/9O43q3/7
8cfxa712n9/9y7bq0m6+6l/b+fpV9cXPT/H3T/6//uHfUK3bWQLVekF+3q2/Labd87ajvSZY0fX4
Xz/O8+8jvMNx7Wu64P/jpn/+lqquTV+63/ztnx1xwFw0u9HKrZZvmoc/LTL8v4xLkbzQKke+BhH6
P7vhpvkXWlkHxRR6BFRGK8nr7264Kf5iSv6zr87v+o9P93fHmEvHt8Kn/U0Hmab7+y22sBkG0VmH
C2bTFaGR874dktIAtynH9LCJ/IWtjWOFhU8iBinKRwO97EwQMOsaD+CaLlvrFdp1v51r92ztsWzr
Tp3YpXMoyegYl/JC05zjerDOmaSeeGN+n0LL0JPlbpiciZ6we1wwnRxadTDyIfAr8Tzr8XFr6de1
RT2sYXwOSWj4VqJIxlDGsmp8d7wVO6VKujEFABS2rM9unjuv7IjU6tYQxt1U+f2eChZ0HkOm48Fz
O6A7BvvMhFedXjj9fZc3uL5FMX3V50hsJrPE4Yp15iqBWpmrpziX9QUxUuaK5XiRejptksyG4tuq
8jj2x2HHm4jsMsNNDlam2I1KWsSrbBr0j5kVYdu1zjUzhZtYt+sXAI8r0BJutCZ067zLehtgB0sO
jlWXxmLS4AHMKw/kTeU+NGWtghnIGL5ciEKlVyThbLco5HV5CVf0yMwmdsFZk+/dvr1h3+0GA8jf
F5ttdFvzM8zTjtd9/5VfyqOuAUlUFhiX2iGM6nzvD+XWqfuTrKxD3AtHK2zSzU8ov0+8DCSV2YZt
ea+67qj2sGfqFaPHOsDTeZ6mTYDTPwqzKLmf44EfqM8TLIsbv6XBX0j1bMfurhL9JV/9l4nm8ijj
0PAeMSTtFr+hHq6OFmhWjcl+5MbFjIyIJ3SqKvA5JwtrQeY7p0aiUXxiUKyaufrCNpQrzK4P0pCB
d+dFmYu9yexk2RqWVEeGqPJ7c3U0FFV0TkDNUbsU7W6q9K+Ul8ZdNMsbFc863bwsuyC+kFbbsR1l
r9ZwopJsx8O2czP2EZpYGFXE9s2AjYEb+IXGcnEpbGkf6FocZ+TY5hEfsWwGWvQ90jdzmHe5QVyN
aVTfuA+0cHGntYEp8x0tA3lSFsUFbmTcOgIbvGrs06mleWRaM8YS3VpCdzW7el18YS1LxXKdVIHl
j49Ibtyf05l/tGhfyNfqpmtfX7uzJ/n/wYLL8vd/X2z/d/H8VL2ncfDzP5dXYfzFqJEwHwOq4Kp+
o/H5c4k1/L/Y/jAEYXwDYB19/n8usRbr6GqpJjCH7vUKyfg/S6z/F6uhz+TSMFcJKX/0YVn90zLL
73nbxySWh1/PsM5ncIRuWKyL8Jshf9M3aYOpKw4jUkRh0wCtYj6Qadu6kFDB3lyU363pP1rYb+Y+
yGKYoQJYwPrApUBs9OFwNmTaeM6TsGtr63Hxu/RZZ9mhfaH6+oyase92I51VfFmlGJ+VWcJQpI0A
nDDDd3cAjotKCMRadjFFc1xs40T1PihgmV1ZPSrUTdI56wDC9MsTZXWsK2Ulx6Oh16sqTH3QWMGE
eOQxj+LVDY09b2LFEu1MT9ComY2IrLy3kxa0gcGie5U7bX1JysXAZ2kAEVDFuENoEZ45wCzy0sc2
kvHRyPwJ3sfilR4lWTZi2kultAO9Jdcg7PJIfPVNjb3QPLvJvULlZ4S6Ufi0GStGJzjbNVxji9bR
Q0ERAgiDiclwHrdF/aCmqDypR5ldxzAPs0NmztbADqhiU4nRigxyfWDjTsOxaWhioT/YUukbw2vG
UNDZdkgNvsa1b18kUcIsdmbE8+ipHhsdvn3hBHRMRqrMpWruSZSZ0oOmymHACB3PV4ybq3JTzQJC
tCe15gtCoOgh9ck53PDeLiBTUlLiWdcX5DDQkMavlp6qVZhreA9iHiYTbHJXPpcl3cxdbVHBBn0D
zy5U+jqLnGLfuBq1uDQPVmcrm7gmo7/KRtPR0Nv2JeKTPvUQtLvWoAORc/o+rMbWO+GuJWzAa2f/
Fok65WZd8lpAYi8RBzvsJ78m4FMEHkdhPWml0kRYLJmJQTsninwHzb+5nMdueM5a0jGC3l+YULPl
n2x8eAyKAqJTxZ2l2/Sy82XCNNc0S7Lv4nEmwGoc57tO0k3n/C0IU47lDBfAZkH0qX9n70yWI0fS
7fwqbdqjDbMDC20QQIyM4EwmuYGRmUzAATjmWaZ31xdZfUvVpb5XKjMtJJm2lcVKVgTg/g/nfGdU
kBgw+DtEgkOfK126zJ2F1uNL1npFK4A9LsxNHpkbr00noFmt5/5glpsZwVIs+lOZ4J+9pnG2a7Qw
qNT3ht52lOzFOHyzp6uD2FxSMwssqlEzKghhewcaMDdBPLvWtcBv9X6TNELSx6MQdYLYnnx1UEtn
E71uFwByilEZP3PTpa1xGVNi/i+l+eLEUj0X+uq+MQvI8E1Wfo27N42zHtz40lnBbBR1FfhMcx8T
6XltIBM1MJ/kb8ix6CHFxoxpenem1TH89CYf12fT5FBzapDBAEVWq+HnpQEKzLHzFYJP37Nx9lbH
+tnHg0qDJi1z2klvEjelyGstcomuEhFFp20F4FJqcGwsxLQNOLJMHnpiG3v4yYxDQOh4+ZlhfG2x
6MTyJxHiq0jVcpV0ppAk4I0YA7jmxq+WqBWy/6gRY9CU6Qn4w9Sbivdp6Xu8pAOghTCWsDwiekzr
a7Ic1Z+zehHddq7brtqtqSGdo6+tyVNK6ugUmaQ+l1uYP/33gqa53wB+1q0z0BJcZNU8elNQtClj
aatbUeLbbuG+r67WQnXNWvO2d8XyImRH312M5UOC6Rh3I/6mO8dnkhCtjWc2Icx0ocK/3kP9rzVI
/7dd2kSjc9/6dA7//t39NJSffzt0/6Nm6Pef/e0eh4GFtpOYiauX5yoGRmX52z3OnyAs/SVeQzgE
svG/3+Om+/ermBcPF1EwAuEpP/SPVun6RxZ5aT6CaQADVw3EX7jHrxLPP1ysFAiug4SYJg4tukm1
8c8Xq2Eytm0cEOWCdz8fUNpMVfots/JPxbBj53MIbQHq/+GD+hf3ufGn6uHX34qfy/7lNAHq/Ke/
lX8g3SVLndCoeWnYuzBMsaCBL1IdR1telrZSQelau0wVd4S1AD1RCp90mz5ntEYhzd+60cvM3v7/
J7pfDj/+839CW09arIXdAIXYFaBm/4dTgP/yED1GDy9R+F//9vrV9V8tIwEGJB9/HAb8y//k76MB
6lKUCL6OY9VE+PZvzzzjAXHt/VFWXfUKTF1/r10ZDzCdoEBlL84T/k+1q/l3FvwMFbAS/3ob/ppY
7pez6A9P/b/6LP5Yvbb9YLWFao1NwmaUNY2zT+D9RoSfrXvZS9D+05juCMM9O4V2n9njSzwgukmM
Q+fYsHatFJzbAP2xdS7DmAcCM8Hgd5ecgem75zHlGzU7Q5HgYiI0E5ZZs4vsBpSoLEiwXgwGANQg
NrMwX0aZXH8WTvJG5EO5XVZvutEKNqTlvGz0Qj1MtcB/CFLjfugXCMVjxdyf+3Tj90YeoKcJr2Nc
HJ++RJw2Vm3z0JrMG9LZAFcxyHm3wLcICkH+kkGWZjWLqC2Hc6c8e4sK4TXP0vrOltaycTzqLOJP
nliefKStvJTKfdDT6/hTbzekMwIHyNJLBUxyreQL2Tn34D5vkHefU2nu4G6skcoBkTk4STYk9xDx
mtXrxjEzBgXC39n6YLIU1M+ALH/Cg4CznWTGxp7NGzWsN8uqQzi3qQkVi9hg0vWvLi0+uti9UKl0
QeKBErdsLcf/3zrbuZ/otjvvAPGTiGSCX24AQc2RMS4brB4nq4bCFpf+Yx4Xh8qHnQuEaqf6av5q
u+anD+FoA1DuqrpfDr0BwzZPNlPpfdTxfIhzWCBmiK0/wz0RMFGKpljclrL4ObDHRi0APs4tFZe+
aOtbd8WHPRQ6y9+sAFCY6tAduqTvDuaik3/SavalbHO1QSXc7mw+wmDo7DaK9XlfdYZ4nIxPQTo2
q4JOojRLH9PEZFvulbQUDgmLREkg1SOi5lXK9RkIEZkoCZ/yAN+8KefqboFacNO303S3Xmu9UZu0
41p2b12X+jtV88SJ4vtYWs0WzgCyFzOObGcUR+rfjCnOXJ46Y7kRULp32jg/d/0VLZvjftgg6NrM
yASqTA9qs9j7Qt3mWfeEHDmilgwzHYBX+xO+xVZe5x9Wv2voTYNuYPFUptFYwxBLajb34JSXdzb5
QT40YaUxjgc82pfGrsWVNKr61CTmptTfRuZHfjZHTotKlS5zhusSg4BrMoeXw7+bvWIn2js9nXfT
FTePL/iSD15QuBTV1osNOrCEiR976EM0zbgVICrpepJIJ9OmHMk8e/7feHP8HzgHvg5s//3aJkB+
Kj/+hhz6b/uvdv1KqhHexR8P/+vP/3bWM42A/WngtkUtTS1xNWn/Y07BWW96gsrH8oCAInz6/ay3
nb+bWE+4GUz09Fdl9O/1DSMMzAM41/EwXuFL1Et/ob5ByPrPFQ6VleVc/UncKg6jCudPJpd54EhQ
o52xYYXIEZDLAIoGlqZ3NvS1IKoI4eZbPw9JjqQloRLBAzeQpNokM6UJR0y2zZAtr6GNEeWD9HLj
ueNEzMKYFEKHkLC2zaJ5naj4YY8YSTR7PRMQxywa71C7BYRcc5yJKiVFGFTM7MZde3FYVcWhz4rp
J/38VPCj2N6iYYTIjX1BK140p7v6l11OrA1kdsEKHBf+UZi97kSSwdAL8eXytU3S/Kb1B98gzclz
HqcppQUG59leSSqzOsRFPUxR7IiJf5CYxt6QI1CipvT1o7d4U3vufWJid6hB2hOqR0sLGJKTWstg
9iQRbT7qyjfOcoH7jdyN/6yF4PAyDXF2kQvUe6JRRiRN9EkKzwVb9l2f62bEb59/i5OkPRWq0ujK
XfqZjcwnDO36it8c9zyziAAONveVNvU/0a+q+ATpc67CJtd8PfSV9GVoTUXrRc3YgQBY7U6Pb+A2
SHCSjk4GV6MX/gYNcgr2vvbl+2TrXFeEJANPT3M0Yk0/OSBPxiI5ozxy37VW0VENohy/V7kuvmt2
vS4b9ErNqXeYUIQYPMQ+iTPPDyxPsQQeizh9FppFwMIkyhmRkJ5DjfZUf8GWpCOm8pBhbEQa85TB
r55GCNOGeePmdfxuon1bAjQA5ovZavohz64DHmNhIa5cgSiHD5+LZM3LwQ0MZctnOB8M03gv6udM
qOSzBOlXBENcCY9thlpfldcaSaAQkiEfXuxff7V+lfLkJUsI4GXO3TpKiP5VTREelm5BTEbC9jM+
ue5gAqurqhZ4YOwapwxcF4KnVrKKrbOMzGDppv3juNpX0pEYgCAufnYo2qXKDjC1hk8IfdNFuMiO
iOTqLzPai4LdRmLcrKi/zWBw3Pix99vkGuPUMdMZbWLmuAANi1AzlJoYYnqXhYDiWj33paZz1Qg4
/dVaT+9dgklrs5LctW7sUmGaZj+ZPmqABkmKl4v3XWaj9upR7RGlPmTzvVnFxt0w6zaM1swcyfcy
eem23MyQRPF516ESrH9Di+Q+tK9xZq3HOcHnhioJXlM+dv2TZyID3LQ2UNsQIyVoX5uMuTYAslpl
oaOXdctgREuuI715RgGCePiHTimXI6HW1rucPc+rnAvzux+r9qucrMaIslrxwS35fVdO0zflGNM3
wGX5g0VkGkLLjhilTTen9bSrxtzTA5OItIcY6KMPusvobPjuc0LiorG4agv3t/U3Wan34N6MuLyf
YPRft/2rzkoc+6U11K9a16/fGXrk1BZQzPC1GzqDmKouNZBM3Hpg2SqEWHCWjz0MFzP0GoJUpzq3
3wDJ1WkEcssYeJ4n4TCQaf0QWCsAKUL7luc2Q2sH/5gs1Cu5d8Gztww1wCLNKD+LRRmf6PYwnKTw
s8ZotoeBcW1csl6uW4qqkxP7xks7XONwEJ8QzhWjsnpROMNk4MZ54oTUv+6NQCPHi2Y2kDazNZ++
c0+QGUUqBfUISfH1SfPXqkURZjCBMd2MVFwN3cdrV5lYsXxHwjzrFyqloJ7gqt2AMlicq+iOGZ0G
bRRa8Kr36qKStvwOci9jfz9Nw/3sNwqO89q5D6ZoqDxnKMVwf3GVhq5ncRus/Wo215kfyxvZ+W1+
FHwa80bUcabBwoXzFpT6ip7Bq7Nq2aCwcjjTE1fbo37qxg1wT8ZgijPqhV6nELuUDaq9L63Ee9QQ
cviBcusCASzwwQsPFssll7VUfd/I2M1Cgfy3ZQuXGD/JyzAL4smUkz2u9VoUR3BSmvZMCCD/OvoM
29/AKiWdWJii906J7yCyn2rD16KBS/vdnwQzP5K3BMGXQgDQ10gsu+gwWB+qiu80hDY4iA08ivkT
FnDx6gJLG/ZVFYtTbBtFH5SyG773qZxuRwR9zckpRVIimrtN9aEco1ZLFQ0INXUexkOa/k8Sgv80
ueBeZ4HsEWTDMhm+w5+hJXY5URx6EphZn3V3SkvSA/e2CDXRJ5GZlQ5Jen55gropfltH/KU11P+b
c6/rh/gfVIVfxQdxcv9UBvID/2j5adGxwUG74Chm2nVd7v9WBprW37HFUYDZ7q8hl8U3+W/+OJc/
MunpeeJ+ieKZBvxjzOUYLLmwsmK0ZJKAaf8voeNxNP/peWHecAX6IBDGK89b/ec6kJUCOxjc8CHs
6NyOJNTlrTE3AonPyn3f1R4CGLFzvMGAyKt5B6dIbjETSDbooOQBF0qxK+3yvWHQHRj+ivy8cvpN
tmgHf+USNmuzDVnLQXTo9PsyGRbwuVXxKDRDRMVkrxQhLd4VRYmZaWRI6VzCMzXJdYmlhdhOuiNE
2J2LIug59tgfp6seWLHbhfxb7sbHhxYCTMC2Q8g1ESCSTY7X12ugBId2Khx1PxO4uqePeqvt7p4a
Jg3HoeP1S7rbslhfnHyyQQKk+o1hrnRThKYGOgFFtEWEXzQ1YVmEmbF7mbqTGqntQFAnW3boBnDR
ZDopufyY0qtDSZRPSQGxVhXT2dTL7o5bmVgPwqy2pdGihU5K62Cl4DvLzsr3rq/g8FhmErY6RoSr
VHufx53cm5XUaPjS4TTnAxwlkqJhP9vlsMPIZabcayt8vBThFh6a7MXw4obycVqfwFO6YMLqmEhH
yMyw7+bDePVxI0K/sR05/OwHD8ezXB/KZDzaLuLCVBmsOTzjJmsAbqPUv2FgthwzFecdW60mjZJJ
9BG38VdTm6qAGDrWoAuhJJJyPj83uf3jaqc+9aKrtn7bAkOu4xq5rv/haOttiTNwY9m5uR1L0M8a
kcy3adnqkTbDfZ8c9nuMCSx2a+0dGvD8DFqZxRcmHbJ2eAyswj8sTdWHaZeRDcf9uJfrcLCKGFKx
NoDmrEhxJOPNITWAAVDTy5NsjXfEylpUazKs0OoGxnpVpE0qXIGCPi3Eot9Ry7bvhl6siMibYp9O
TXxKGnCeJGimU7B4407v3Y/MsEN7IKvU0G4SvCQ2KEdMMwluGWvr1N3NlBKJabg3bKmOSaleUdUH
PGx8Fy1l3rrPWrQrV2ejTcB2o1ItuCbRqMTejwwkb1WJp85ojXWPQBdyllOUt7TpA/uZgSFcAMPH
5/W0u5d+LhxcTKLSj4WccLnNWvs8UieTNE82z7Ds8t5GnV/Hp5b+67r+2zRrkwXZwLCtnfgEaxI7
G9tDWye9W+Tp1vdM6wkgI86RucxAUpY+1FviFdifpc0CF9LUetJxZuvYOY3dBGS8i6gy6OsUUynV
k6uq1TmSunmyN52FdwJMNzbtviOaFeTgjylfLr7qoyHrdpW0qpBEViL5PHj9upPpZBnRVxXuqp7t
yqAMqJL2W18n2Z2q6wbdLdTaKScmIB7TFgLuMO/ydRAZWudRpzft5zue6xvRmcPjCpD0mkZXdZHf
Zd/MuOs2Xdbv0eUcMWdaoQE3fWc3WhVvGg9byjgUznFgVU2BMwVWMU27NJlJLIVrtknHrD9a4kO4
jTiNY6PvBQ6Tjbm087lth57HCd/zVthUewNeRRZ5KBzB9bJJHjMOodTEHzTNaHek++ymy9vapTSK
prfzcxUfklFEaIMwY3n+A3vNEfWNuObkOCX6byW2CyDJXUkIww0mgIwogdg/NhglaSgTw7lUdaw9
mCknBRKm+K5CgyVMzgVHZ70sXe2Spf7PeiQzr2bCNMr8HYG3dV7RGbLwdM+6mNC/iPT6944MkLxY
It5RPLS04U5gj8NwOyqXUtEp+31KBsdmbNQlI5QXem/XXFLPKZ4NMWJBIKs4mGM4pLNWT+CjRE1k
nlXvLKujA8K0utO5amr24DBXR9UDTxzg/AVpYaPStXzwEuwCJUCtClhsOxbbIu4+WG8EJkHjeWrc
Kh8g8zIc0nV9yrkiklYcZ4Jws9LdoD+O7EFwey1XmRHpPYxK59TboJ4KBrf7BAsB6Ufwa8ubGObx
YJuXYvbuEl8e4b8EmLN4Iat7CtYm7E2tJVQ4S8LaSOiJRxRl/fCmpHbbj6+TnT46NNdFtqCRgCBY
LfSOhaexGOZ/cPZZzYiKEpLdrUYoHOfSZhnoi7L6kBmfY+adFxMEqpP2mBHxU6T3IrX0W7+qrBtK
VraURYVk1jKHPlxmNVGjV8UBY4H/VCfej0rNOEN05zmuZxx8JOvyy6KoCMqJQOjFacbTCCwSdBFz
vV5Pf/KEeXvfyXIzdJpaXtBGKLarE77tHgk3U9SZtImsjkNyDuJb9uI2sWT85t3sBIqW7USYx9lM
6RNxt03JvuhzeTabhXg7RI0EPiwEL4ip8R7qyks+NDc3XlxPck01yNF3iHWlzmhJyPNsGfnRL+Pm
vLJ8+9Zn1n7uF+szZUa9SbrM/WxzQBXdkPLk+BPlgjVrhIMjDt5rLqqUINcnH3m/tuybsmie0Az4
l0Xo9W3XZZwWac6GDKpJuSNireGZu/4zhkVfVTspzIXuoR18Ra8H+/ouz5xvptYtB+U6ecB5cEzx
J75VDKBJzkG6ATibl7Noh/u2RfHW6TLMe239vq6zIFbOJEd4Tgd1kxodExZO/W1leY9VjCIA4N1n
XCak2ZRph0gvXwCtrsYh8epmKyq/jTSMUJ/jmPpnHqz3iqkN+WBmwogDdemhkUWB8cnxHlI1iAuA
WGOzdCuBILq8xF76pmKzP6DDeysdtS+wVvNCDHrQtjR105LrT6QR6oc+94v9sJQlssa5elWqcjZI
fny+9LQ5axM5CQFOoZgeYfKwLOp+pNXcZrVotS2mZMLx9DSJ6rJfwSyqdjet6NgGt77N/FKRWpPo
G46JCTOAn/DuMS4hx6DdoxSiM0LvnzNkUkypE7F8SFTYb6Uv261de/MxBpBUhF7H8oZRPKZYq0v2
A1aiyLS8e5jG6RZRJmRQp0sjKq6VIFQ8I4MxqRdlkKvgEM8XjJPyIjmSR9I1tdqh7g8JZ6W6a89d
Qq/cUFPi/nTOWr9ktKqMrHQLrIjzCNLgnWS8xyLHzaOLbd+Pd0XHoDJ147vEiOWBL5GZFEkwoWEo
PUr15Wldc+f1l6xlkYRNFlX23WsSlznCUB4hso93FaGi7lJpfJvEbG+U7D8zchgua2doE9IIo8Ad
gIWO0Ig79hf5q9Bs59lSeHzcWkG3NggEM2sdSLJMqqeCT/HGT9BASodhVjUKdmrjQiAJVJt84/go
VlFVhv0Yzz9yJvunxtO21mpD0kZIEWSx+p5YiHKZAQWOX29FPl1wOYZXKJ2LT8S8+rwAGwVOXT+I
eT3geflWJQDyByulELCjzvWwx9pHkyhBOc+vk1Oz09IvTEOo6+Zkp7sjNl29THFk2SkBcaQ6pNW4
V4hJM9chJZUkvrEZ7rEyUbKp7uhI/2gsJKwDtw2xCY27dR0evNqNcqfYdpPG7ua7PoiwS3U44AuD
PmLA35XmvQ9VfEiv+rDRq55HT/3EqrklsioNSt5WmDIXq86mzdpp53JEKuT1RwSDUVolhGNWj0CX
uS4Md1OvBkA78yGZEvUFs8EN2QDOx2YYnJs6H/RoTd3s1GlpdemmpeaEJxRbxuxjiDoPtITk4lSk
3Vkj6pHhjnsrEv1N67h/Z2WaG5iffFucdfxKsthXif2KDq/BNcwptvoLd6msjjl4QLU2gM2d5Q6j
G3P44iBqGZU6CLw8xRWUZwvG0d6z9uyLjLu6lNm+FHV+N6/pdkimC7npNxbCrzdjGqv33rEvCVzw
IJtmc0fqJStZfJq7wrCSBwX44QPLBOSSPPMjFlRfVqo1EdNb4pIJ2QuNdkAKFYvpdsn9JfKzpgSb
5Fi3StkXy2McVPQEHteZ8SFkUW8poNIv3BQYN2c9+yyBJoAx4PwSvDrj+IoaoXz2jXo72YyLynRn
lMilYBhwKeBeBi+xYRY5X5RofrhkKSA6avtLuXKTWrrMA0a3Kmod9yuF+RUsY+Vv9NrZTo0lzktV
eGAP68Y5OWZsHWVZfcVDJ8J1WcyzbyXPncmwPrarjRy6zyxb+qMaCovEl6XdSSM/m32WfPgZjDG2
YF224o5rYwy6nhMVjBc/mDd1J6K75Hb0yOW0rgGrgzAx8xbp7dyJ7SQUewWuPbVfWpuo1ursinV6
XJb23vXqIhBlc185161l+k0U/Zm5FWz5RH46ad4E5HlGMFv2GttvrjeU8TpyZERK9tkbqRc4juQp
hZdAhiksDV3pboCn+ibuqNz8plx39mhw/GUeoUztrIfKrtyPsrH6t9ZmttvnmMq0MBt9QfMOvoMV
clo7Lwod34YOaG9P1r5gG1AOrb+H8W7u4NGPG4RmI3lg1cmekmeketpx9pZ7DIyfrh2Xka68fOeO
9cdYGUE8OF+ek3/0E1vnerbEk8xNfes4lNFdzVEU+xbCOaTqhlTzDZM0l4jF4k7jnIxjXQRmb+0N
7WNUsAq0EbqL7e6lWR8J77hzmNJ/wAxlkmtmxcGzJ6pZjfcvAWQbOIBk9nJyrCfkESCyndbbulZ/
aruehwtM2qapDX3DFuz7IEHMiEadgNtkF3st5sgX+cDomDBIrPCP2FuTyImvlEtRv3tT7O+90XP3
jLALuhy0pU1mcLb6652lqWfHKElxtGs2QGJkL1McLdm8MApklauN7Z7BBlNwST93WhOXrooavwzZ
H2Dg4/UMwKBk4Hx0RbGs7GfgEQWocqOj/DK1Q98V3atdiPJGEw60wo5hXS8UniPcv3XI8JUlNWEh
V+EEzWlhON2mVGZ6J2uIdY0hCZ1MKTl6pxxvKq75L39RGYwOZsCuLpcb5bjPjSjrPVYJ9RlXRvuU
a64ZNassv1qGz+iNlnIrZjsPiS3GHGzhEPRRFIYQ62LOHCvfEm6af2tAwLzVlho+2F0y15TOV2YO
LHS8gvVNJcDAZLSHMM6TbarQno6pXu07Ww07MXPrENpVH/UrOCYurDwCQbB+5mmt7QCGkDm4AKkk
SEqrH/hqRlBHPkjhmAxZfXFn4DtDQ4BGOYpHe8gYjLt2ej9llfXQW0K2YavNao8ZmFZqIDOMsrHd
OLYz3FljU9/RiHs3VYkZVPd7cZq1FBv1kheb3EMXu2QzKehzRwFSVYR+p3USgfxdtoVw5cGTmv40
eoY8E9eKn50YuHNmypB5P9CBOOuOQM7RhbSaGr9haCZBePaXg61XOimfzqMsml3tej+dHnukl7g1
r87EyVrO9nQaSvPWbAX39TjNdtSLLOMTXHCZ1KwJPm3R1DsqmBI2oZ7uBXbzhyFdv1m6OifT0Fz0
ovYiq8p5MBOBFKDqDUCJLeIZI+P2h0+ncJyXcUl3P3fF41zMn3WugaphvftYdFYRJgsquxAAxZuh
kaxO5gTTA+z72rWl51dPNZSgZQURCtTlFM7xJC4L8o3QzJM3U3ox1bb4hTKQZ5/ZM/gjzUKGXmXm
WzwU3T5x+5EDquZjs+Wbreo+kLH+GTsLyhE+nRPlZhos9io/+rp4xO34pk3tjR/HBiOjUYXNaKJ8
cRegBdYa6p2wqERHgyC3JlmJEPTEfgTz/urlGqsjezY84m00m/jeqSA5eiJsBKtNIkOjM5JwXhhc
9KPu7THQFK8WPup9ybKQT8xYTy3P9ilmpn9LHuv8IIneffUK/bZtauA+XR1zLjcr622v0xlGJqWM
NKeOu6COzZtJX0cewpWcSNJ1aOnK9L6qGnXUV2DqdqJZ29Q3uRIdP2PdN/VfzGcAWYOSP6J9Mvfx
oLVhpk0nN7O0nd6Yxu2igFGyuIEBsLUsqO/VPMdPdVn9rKjS2CtQJpCQk6/In1Jn1674zYcl0QLG
iROlWqcdWvyTKLRssDguYvyNqSXlZu7iOlp8gz4SXZE+4f3OS0dOG9mjv7J8fxu3LuokrE2Zxf+z
Lii388LeIGyRvAX1/MgaLrlBZW9uByQqh9Vk61jThry5WRfhsV2JYUvbkyIiEjyKc+fqmO5TUTzV
TncN/5RMT+oJt5VTUHfOwjrHbmOdTDvm9pw7/dj3y3yGb7DcVgt1JD2oCYeoV2EGuASYW7sftBXS
+FSJrRMLvmA1fuim+IFd6K1IJQVuqQdKb94MslH3QL14m2YSI5vUYCzRxR2xKePQbIq8cBE4pe8z
2d9mTACcDOP1mExViKIBTeicrca9PVeHuenWbZVjPSgbIs1g5VQUes09YcsMpPvbxi3POnSI6RpJ
jRUushuMGWSeBn6j4TR264Gos+GFR5rWMXXuFaujIPb1b/RlR+JJou5qj8biv9UNspmoIFqwudpj
qcgnreYm+RG7fBMoFLZlSpQJimgzmDjCXwGJH/vRftAdZNylnf9MUyo/xu3li0rZgto6+iF3RRPX
WPMnQrh4G0/5A6nKrKrQ273C0MkvvYmgYJMVWJpGlYSukWJUFyzO7AfNKwNW2BVB7LrGJ+kX/k+C
P7bMRjZavsKPGMDirGl3AjHV0tbjxHB7w2V/LNTRaq/8DefGS3Gi+dmgbZpheVxWgEhLspDO6RCT
qpc/jbbDWKfHO1mj9C8WM0i1ydtNTKL3Miub08w2Nxrr9Ah9bzgv+Aj3+JI5VOAzn3JfvOGJj3+Y
DDjJPn82GGs/JW5BVJIsLOM0qe6T1twAaMacoMsFd8kCEadxlk1F/YtdcZT2XRvjXaGeloBKr+mh
AD4GaFfMbbP6O22wVgWW6OWtTlSoH7SLYXUI1sm+7WBgDUHxKxKX+FOjuVoRUvXpeiWy9EpdufJD
NVhkb7H0hMKwrOI6ix4TwqFHue5IINXoCqaYsO61KeofLgHVlwqUaH6MvSwbEHVJ780YrY5wRQaa
32e/9b2wMVv52WflfDS7ZEJ/aeAdnhH8RTXupJcF/jK73Pm9J6IHjYT/qrNoNthhZunR06wHh30x
dVJ6w5nBrI0V+Y1Oa/JYEqOKPtHSd7mW67ysvX9Jkk49TmWenlYUKsCPfIK1tDTWwzEeB8bENoub
Ms+M7VAt4s43aPNQoqUnLAcZt2HmHpDPhk6a4VKCuH8Po/5EzMB7TdwgE5X1uGK+AkUldov40du8
S7NRMQtbvgaZqdeBkfKt6Ow40AjL5Osvxbbuibhxl7LZ+YvJxmfF5Q3DjqFaWnubpU7Snd5N75Pv
3PfGmB3WGnxaskzJg4+m0mG5FTga55BWruR3ocwEucFSOGZBZlKBcbxO2W51uigX5bHN7eI45nR6
BnyoocnGEIXYEhlAE3ezyYqjUEy4M+IQQgd9j9G4zNzSe2PW/e/YXOePbtHQD61cgCz5nZHQtqwC
lMorZ049GCSMGcO9GpY7FtycG9a1WMndy4K+MbKribd4qoqJWs7cWXJND12SPdPfPPOQmpvWKCDO
6m9XiaPwkqfBWw9t6WOan6yfDL0avjLH0EMdkskZ20gRDRop88im2idQK9hTdf0Hjh1GRuhYQWha
2b5CIBsVMeyWWdSXbHa+7JXrmPhy67a9pvq6eO6nWmcAHa86VcHCEz2grXxn6k7GFDxsnu2csDbK
kaAzkTTAPWZbkxvOfmirsHK7eZPaq7sZZIUiqj/EXcyayKdp5ry3AjmqMarn1I7UCmVHm1apIF55
7l2vpmGjYjXA802SN6bgvwSy+daehfvN1yqXM0aPfw55oXGLK+2b3i4xFwr3+RIgoygf8mYovrFx
I3iSgpYWuTx3s/y5InxhV/fdqCsnsjDYvaF6eWc0P+wg0fzweLq51wMTa//auIfClCxO8rJq9nFF
H93DXNnR+j+RVUPcTUvtU0nvB/dfEUly3RUC0sKLy3NmOcuJ6TsII71rH203N8/Xb7AXCZFyrQWm
rSke4JlcbWCrHUzAR3DdxNAmtaLaaLjgAy9eb1VWl7u66yCejq6MVgy+nYv9rlL5d3RIz+5cHieY
JoWW7xPLYdrSlu1No9oXj51QlPM5Uy2DdEQtxEa20e6EjaOQd8FWt+asRrpsuYf2BJfAtoBgtd70
TkF+38v/xt2ZLDmOZFn2i5CigAKqwJYEJyPNaIPb5BuIj5jnGV/fB1ElneEW0R6SvauSFMlFRLiD
BAHVp+/de+6Q3cV1vrxowfiNdTLw8VyVj0VOBMSUYrClc57g4oqiC0PG6LGe8aSbDKceUMP3l7Yr
tV8O3rEuS29fTCGcjlhARCqWKvvUUij6OYZ2f8o94+R2XvLUwbjY89j13QYC07RFTTnvc51XPsue
9MWo0nOo6s6nsP3GZkkKdbLC/BvGmAhU6H54ZXDo6vgJlLE6yxzdiWrSSxVhYxuriHo2gxmxrM03
CzCXqn9YZnciwI69Po+r5yYCACZa4uFK6hcHHktl+GXQbKRjfekhbu+ayfXzJDTvrFCU3wqnh4ui
CW5GKJ35yKwy3HCiPPEsFneuip0z3szGrwQupzx8DPjgN+Att3O6jrDaFsGSYGrM6bKwzx6mKPbo
ZEuP5rWrC15Wodm+ZHdbToZ9U6t6PFbl7BtTV3ziVEjc8mh9Mjp4NJVT3hdkyEJSYzpAfrSz1Rym
yEVgWBUBkrMb5D5SBrR2c+gA4HAjdpiAI5IxfUNDF6N+wf76oErCCiqjEAeCZt5TZXyH34bzkb+N
mWbSIQavvVuraOqFNrplMx2up1sbSBhr9fjS9f2PbsTlVhYc0duMI0FZvrnhNLPr04i1MtneR4A6
pya68YJx1wGUGloz8nM6xtuytj7VUb4tuuRc14r4XxMP6UO4gj/Z88vdYjVySyy3H4HEq1uTQGyT
5TRoAA10eXiy3D7wNSEem7RjHIE+kY1TtqduyDib9Q/eoFLyz8tLPNR3Ya3i25gsAuahOeL4qqbp
MRJugv7Afh6YlRzD0UiuAWm5vm5IyIR/0NAUJSXzpptoKXscj6Z4fs+ZWIS8oCfu0NUdbXOr3YLG
rpBraoG3AfGPk54ZzXFsA/tgRkn/fU46TtNT2D2m3oIePRugqiSEiW96fOk7pyhJDBvNZNrEi/5M
onN0NtuBfnWn9m1hY5i1z/S1JTItig+3bOwnt4wS5tZTdbS7UqGlK4qzG/XJXR2bHQUSetXFgG9F
oKe5ETWtX0yx4bHKzXvks825n9muCJTPfC/O8N2XeFN9wsC7rw6Gephf6n1cVzrcByE08p55hWLc
SKhUfrJXXAqg6fAcaDhaIGYRK9KfTN33turIPpuQYqKs3WEC7nd1zCKbzoa8HcnHIX/wGEbN99bS
3JF52031IemyR62Qcg1k+lXbyJo/yZpXPGbaa6rKD6o3kx9odTR6SXaLB9faVuZbVtFOdusnw6GJ
EuPolwaQQofmb0dGsoX2eQTFFtTWoUPlqYjS6yYXQ+4wlFvLG195XW9G0T0tbl9v5so6pa2inzbs
xDyQoFzsEt6jok53ldUdJmC8vP7MgpHsFV0KeCAHJJazjcFzwnjSk7ScW6cKaEZsYIfAGWLxpiQu
s8FQ8Hy2vJSms6vxvRQLnzzqCC8dY46V0KhdeeI0QHvBuImw2zF+BnGJbTIhzMWkzjwtpW1eyUvt
eGbyMn4u9ZRueqOLd1lGYiN90nvMlu4hTbPpLiLH2xqr/pg4DIfoKnEPhXheRuMQlVNxHxoxQIze
Zbmy3ehq9TU5ax5WV1Q3s291vTiqgFZUSlfx1hytz1qDNTNKMz3xbtjpBQdsfS+RMWxJiA9gXPQU
/iWbmWjbr5NyjANL43VBOOwbzETZtu3nzmVuQvxF9sZugUYAQtKWg4x3iJr0HY5NzksZZbtMVAti
QfHDBXx2jXVlbeOp7Tk8xrNvmz2OFyKRXpe85wXOGOvRSufIdQC8S26c5ggu3yUnlLIsDh7MPovj
BTTFG0OOld/XmrH6bG1TlsWdU5rHQNe+rTCumm78nWPLrqnLg0Y3fAzj9sasdL1z02nxgVMigAf3
aNGpDNKNpC32RlrtScYWg+nRJ8WDA5RbeUj3ODo26X0Zr+ti8mOuPUI5QbIMKmKpjZftIuStHgta
UNRDWFye0J84B/Jwi4WSerhVyt47gsZ+aT1q0zAfWg51HG7cxzRz3ww7HeFn0ZRFmbiFhYyBhQQj
TjzePb+Eca04J7xLs+WgTUiGe+jtAq2N3cbWHZJJPgUNrEr0vkbrVf2UnOqYIGLJPw4D6DYD6B5K
b7HtnYjG/+TF5Tr/fWYQfm5DZviWybaWyBmiUuaGF8/InjyyeM994NRbR+FLojnD0SyIDYqYiPZF
dg454Zc4pkSi7tHMXnVcPy5G/FIZw2FqwwMpqPexrR+tOF99zJGBwR9DeGh6T6FFsGqIx2BnJl7O
gC1azoVdo3AS/F6byYnET5ARCepxQzevJtC5ncBrDf1YuslzYbKXHYYoCpM9c+jeQ/xO03up5Z1g
zkePWkNKhQUxA7OsehoyJrueJ/gRx8RZyh0VqAfu3BH0oHUNzG1DsFR0cLGywZ216kV98tBd+2XU
RqdmCMXzFE9J4nPMd4DQ9gmvs1Mij3aylDddqGrvdEv5kLp5eEMhiejMk2sPS7AuDaYZ/oh0gFAv
IPaIRCPApdaJM2nmD7Wd7/Ta1zSRGGzLmYLIsAeYrjoDLYBRqGxYRCteVYTpfukFT2ml1iUWxGpr
W+EJRlhzG2Hm3WnCtugjJa+o4iKf7N9XhGOcCGS/nMomDx/mjK3ZZehAtMgOWdcP0db+QuAvmDwo
rrKt6fHDwtsob6h2rkoA2LWVOOSm82kuo3vBMoT/5CHhgdtGQXNTZeWdmKyrTsvntf+5b7VZnlaU
9VaOIttjyCRpsidquC1j73mepgaUrXHXpBaLgqLD0DPIY37ePCIwY5q57Ca67aC7wr0dLlcX+9ui
1skwfnu/NOWjacw72qIaqU32KS1QKwADeiqNYGFIrIFjwvvbWBLGDTkDTsMeTsMsr1vjrmq76GBE
Xm/g2psiPyrnrznya7/Ss0eGch9uZURnLenqy6CpV4t6SXdhi/pw1HP5SD1JHnEvenafwgBYyNud
WX+8UkO4r+za2pdFEm57WO/Y5phrifoQu9O004HAlBINSPowZlCdgcOpB/TQYNURPJk9inmSaX2C
mK39HE831CX1uapK40CuRnfhjuhNLLP8Pewja6uXyr0UMRVfXY1vlZLjMbEFsKWgBWYRjggEl2Y5
MKxz7+K2/jEwS9gUVTjuhimO742htTYO6zPABbFrveBbXvTUdFHoF6i2jsbgjft8WCtXm6qM/kxw
8cT4mblre0TNyfaJ9cQ35OABLoQNOi6K1vwyhvc9/Vg/wTLrY9xGFlfa4g4ZXbNVVjV9wlln3nCt
51jGjr9Es3FNZxdsHU2k4H4x8B46oDb9xmrEXukh/USlP4G8R9Nn0dW5b6K4eSDYOmNjpxTi9GF/
DRsxnhHhL7deNeFMUn0W7zw3cE62qiiNvD47JGbfM/nPkweZOdaZ49B4W6HPhAKBvAWKwgy60VVQ
EWl8zQ95m3bfx9ypOD4ngfvJGax7ysjF9YtuAKc6xTADCYFgNPIGgmPqdim6tgyqXSZ8g5kw0wpG
oHCp0skfGifZzLIpfpaVFdWfqwB8/DZDDvzTGmqHRQ0l1ybyZhStlWOj4Y2wyZ5b2ZbUR6Dymy4a
4n03r6KPjIfUhUgrw/vUKpeHyiroymB1oxgrIZBEeEIiQJcFXAt2MyumkImXXLjrEo1qtal3laz0
nve5wR68fKucuTs4SwQZNkecv7FjqjY7Stqjo0IApfAvimwfac4rxBZ6D70yW0LKAnG2G8ZjOzsu
BnkikNr0OE0iBzFo7/leOp1hq36qgNheo5FyaB7Sy2h71YM5WP0+yfovZW1fbYMTTgI3HMuRVd/k
aW7Ak2JKTRITtV5I1yyy+ZvBur135WLegp49hUZZbgLXvIfYNR+HstzJAhOsS+tdD28RNW3gQb/1
pn3bDWfBrxMn9ZfSC18T/CoiilqfRsAlUN5p6rOdsGjrURvuqoTMHtJzjHTfszu2G0RX4U0d9sNW
T07MIWc2zksb1n7SRfaBKsjdYeuR5zAhRzxAu7vOjIbPVjsD4hTAfZZR701CpJAMUgJ5jABvhil0
HuuI+ScY1cD80uqkR9ZQBcPLgg/kdiyC5EuHI8uPQKMqv5FBtmuk6LcdxW2EYqQJLjituzcKsAfp
1j0d4Cl0j0bYDoeUk8sGAhnIcQ4NP1Qepzsa3I+ltMmBduZrZIkfpWMxiDZOIhkuIin3PKR3NfFB
7dgg4rMvRtk8BYXzlYwxtmigMNQgnrT3kRsY+ykxqmdlMRreoN6+S5O43Vp12iDSzRPYCEBoh4lN
G3k9Pq/eBRH/JWs0gwEJ4nPbLIX80uB3e586KrsojHEMNdZgc8jLTnIsnJ1lFdN9WZjXfmz60fdo
QF7USOd5w+E+fI+W9SnNSvWCb490JeIzTlGK5bmKJfUwe6Ieu2seCes5TzMK+yhG61P30VlD1We4
YAZ7aRjWO13WR8Es6EZnvB4cEIzvMKYNNM9x6T3nFY9JWs74wyo3OU4OQLUgl8sbpvI1TN7MfiCg
KG/tfE4+xahlGUsYxqmwau5HZX4ZHOtb5VH9unGRXK2geO+z3r7luDK/CssKjoinm4cZ7c+hRcTy
VXFGOPVVXV+FqOx7dPXWGSNRcmm5uVdWZWYXTZahfuCXTJtiPOkkTb92jYcWGGGGN2EJsnuafHJu
+kthLdFdbsz5LswbwMhhsmsa0zuWnSdeyez+CiKrOw8j7WaVoeeeuOF3iTN7vjPZDzkc7/GY1pn8
HBYt7HlsRE+8r1umpAUnSyVO6KIvaT7+LJzxtBBncp4JgEVUMiRQuvuqGXaOPf0YCwRgcTavqKB5
XwZ94zv9/N3QA6E/cVU+QLtCzJ92MTuWmT0Q50FrUbjmPijJ5uCYNqunpOQvHtEcbDNRtr6l01eU
ms7nzk6JuqnaxG87t/+uWeAAhqI/5ijN60WPnyZVu5jVIdYW+SYjhaspk69laDBHGG33RkXtj5bQ
ie5IAyrfl0avnziBWTsCHIZ9mXB34rj6nAyMGEcj5rVxXeFX+fxcGnj/PNpDW7KXTpYBsY9+kH2m
x8ZyvL77c7K86wg9JsNjr6XTQnyKmbIVtADkj+0I1an3vEu+TjncqSie80zZmyXELrCQlMaxG+WJ
Jo2bjzD8KBUohMHKcdiW9ICXQlh72QmUWP2McEQGXeyTsLDsx1agt8+jTB+70qH9Msm22CEWy4/E
kjnM07GCjXrR75w9mBh36mTK/tzVFjKrKrD7oxJOcDbT2j7ozkhPMQdZuh9mcJpzvKS92Q/72kvO
DgabO6vEx+VGFRk8I+b/ArxeJWjrOGkKQDyJ3Ptg6UBoddo48EYsTKCW4JOVUXIUrtfdEMqmjpQL
2RHma7Id8WUfBAXXFySACCEtWr2apjp1HxiAGrnUzmkidsHQfB0CFR6k5SHmHekysm6L8DM9Ewoj
1YinnOH9NjRCuLJKtY9Z6914EkpuEU+3pY6+xUsF4DotkgvDUA+owCh3CWIJvPoF5x2pG3V042HZ
VagitgTiwIEcX0ib/7raslHJ1f2pxZt77AC94bV2zH3Zzp/IUZxfpsi4IsCmH6295z5e0fkl/AAs
gqQsOCGIwlU7XHsnCI13RWY/wRhpkTO1hc8O2GLu7TGFDw7OORkeiiIQu6EuHy226YexTdtDbtjY
jCORHKWhypUwnys/xffybBXVA2oDZ5vQQUQ0u05gZ7qxIpnJaZbpHROE3Vhn9qf6j4ejKJxHiWgD
TxycjHIl8lsWHSgvodO46VwX9uLcwhFvxNYQHF/jRoGoA6RgmqI7IeGMj9TaLDsgvF/wYNnsZTXt
vNKoj/UYA8tWaYHUECRDZBjO0WnAJUQdz6Qb4i5AcNtBCNGNLL4hn9HHGN9nSHLBdijTW2HE4q7v
DROWpw3AJLNmTOGF2ns4GlewOj6dpeFY3vWsNyhwJ1mnfogVkqeUM65qxSZKzOp+tGp5JUBnFevN
q+eym/oXVOPjsRmq6ULp1TBQM74tQ7T2hky55aEmT4CYMnNOcvpKa60V5tPBW+R4UW0y3/1hW/uP
DHz/05BU8vfAhj4Lv3zg86x/4r+8eZb7LyUQOPDS/WGl+zeCyrL+BUbKhDO1wpiIqvu3N8+2/2WZ
a4q6sIDlWtLG0Pff3jwbb550FH8K2J6rtPkfefPgWn1ANICG4Gk1+YxcyCYugH//J5ikPcYBPAEe
ojEMk+sgVwG/QXWOx7cUBwojBFAz+w7vR08g6oYODr6WVPZ43GPBCVy5a4DKUDnpXWPHQUtWSp8U
PsW4CenV6pY30zbwfDhNifUCVK/FvsU/1tt0cixw3hZs+lOVBXRUJEU+225od37wx5Qkikz3oTcc
bQC5t1RI+7xkxl1YGUJwkl2QHIGq/0I5Nr0k0RxcumDhsky0U6A8VaXFSTuZnjdpwAAlZYKVhhWq
vbRG9z0Wr0Oe7zEuXi2ZXyOnezOWYDON7q3hMIymn+0RGzUO6X4dLTsYvaxw2gVWvouq6RgUWBNa
88h/h2Q/IXQnm1ZRvcvZDEWd7O4n8uW+OtZL44Ezgsln3Sb0LBGnbyHV7bBfHmlgfak7fRcYo1+4
ybmqPcaoE/WSWsNaut1i8id7PaIFruA6ZNwGjjjTGNNmoIXB/+2QXzXNJnIF7ANJfNoCLyOIjG2F
pVn38g2jyH4u8lPnepW5B6/OckdGXsxeYtBesWrT+AFxH9DulL/EtJk6sk1iVX4NUd5sVEX/d8yK
U+USEp3lp8ocyQb7ZC/kcPR2hG4xemgXse+y7ORUw4ONe4nb+9aolwRLRmm8h67cJ2S0iMXyMzlu
007dIvXiJk2IlMsYX9gYvrks53unbXFjheIp0o9xND8P1qodjw5hMa88JRoHzA18lHOofVIPrW+/
FlWsyekudpD4BUA8NrV1LmcCeWb73ib8YjVeuXZMshsUeGtkCqoelcjOejTxEqwtD6/nzhH1kRv5
lqGuH2tkSC1WNJOzkrNfkheRZXtT4azHMEUUwnMfVue2sw+hlyEDND4rGNZllUaHtP7GWPLqkFwQ
UhzF/Gqxbu/bsNlBTXpkmPWzt1GjTO2LTaVvM1jzXfr12sh2pl1daV74LaLOxII+gFbBzj29my15
oh8VYwHC1/XoMqMwOP0NwWMwklrSFiFjzezeg43xHI3ov6cVFxkA8E8HBqZo0LWodpYwblQQ1+9N
TZTNLDfopxy8Us2LwX9GngNKuKC/5mVE3hUwItf+lOUDk3o3uYaI5y2st7OBi7QAhjzQhoGGULd0
gMeFCAoFjCDL92Ycn5062NIha3dkdRDkUjJtz/TJiYoj/JNbK6g4V6NiErF7N9I7GcL4Ng3Mo6iy
GwgehKh06l5X06lBWVyKmS03wKhAdckgqMWKm95hfjlZA0do5fwkBs9nSLEfeEKIgjuJEcUh2VyW
GutranTevVyQrgHGGvKbiakPVDDLH+boKVWLpkFWPeBBOcs+gPSRjOJoMJKD4vpDwQRN5mC7ehq6
bPY9NDaMvNP3WTT2pukxPNpz5idKoCkgdIEB5jEiRhp69NZkiFai6MZTeCBnZFNwwMs8+zqikID+
5FsolacMBUKc91iWkXfrOn1KTPWUE5KCVfrZSYttkDaHLOCrE72izZxxSLuJjZqjD+PEM52W+ykP
7+ZpuZVldBH9hKWZTlVt0cb2TpFZ0Ta1jxbgbBJEc6QUwy2ZSKQtmRte3J8TzhiDiaxyu6NJ9Yrj
cWvmD5Q+BWlITKtscIRzNp7tYL5abX2jCuKN4Xc3pji7M5owBy2pnZyYd/LzpOqIJhqMw1wjOu5m
LJgCOftAnr1A9UH76ysjezpALl+JjFeMIc2tILRySuIbbZi3wqyRahHUrNMfTaqq10o2BGAG4d5C
VMB85xKI5LO9GkLj6JTTi6jt5QkT5W1kw0TVGFAahB9yvEHCz+NU1FsbVHpmq+2EVF5kkrSQcu+Q
GOGzrU1H6MTXltKJYK+d60yvoHP3mKXpEETjRffqJIntQLLARGDUW36BeNt6RFYZ+qbT/UNp15d1
OZqCCMZnbZ0m+4cRkMTj0PuW+vtEy1kUMafKe5hDA3i5AgcrLmgNB32d0C7Gzym4ZXRxY2OD793k
wljiD4zcqXf42eV0N4poz3EoXdHJNFxyFDucC2BR3I+wUEIbvlC5PMbVW15XE6T46WiXTy58ttGL
z0EqbuuOeMQ2yNGJemY+uzd6KicWxKnEEoW9l2VPd+PAob8Myu8dnaG3aOyqV6TBfXEcmyBcsBlK
j4ZiMmL3KVu2Fk+ZRFggL3+ZFi97RVqVIQgbHOd+osvfAiSCcsEgo31t5pwA0IJLb/BDzBzekra4
ODJhpAhjlrcRjaSDRj+ZHYaihfdNck5hd4ssmuhePpjbPNcweoMsar+24dK7W4I9Rsh9AUlcO3S4
AMgyjmDDNq688WKnXTLupkmkP1pb4xagH9tcsAkHYovXn68+iJk1Jat4ry9lZuc/GAWP37RsRHQH
QlThk5sJ0dx69EAPNR5lTBnaqPpD5GLK3uuGYcgRZRqa+GJmhohdj9y/89TO8q1THd+RuohZGqnx
zGUnG6wVIbYF3YVxyMtLlvcgcJEbqvZUdjp1b80id+BMkUn+kPUNhkzCWTgYWMpwERrrdmTmx8TW
4BAEfuSyJPhu4Sp3+Qq0b9CTRzQ7ArxfnAoRJwjD3k0o7QLfwEjBGoDrBMMBYD616ZoUFb/r6vUV
B9TbExVDWBSGXPQuu6Sf5hy5xip4dbG7H8nfsvAPwfaHRUTGEzlKSTLG28nMtdox7CnHu3GKaKp6
ZkXGT+dCBj5oshSCa5XbjXojZqbLtpJSdtmAd+D40g4hcmYipbrynpw7jr95CzfmFldHxNrRKSbR
9CuKtxqFAUDeuG4H+IVMivhWGp0WHVZ4kSSm4RPAdEhbuBUllU3WGwKAs8dUc2uTp7AcGZVMyW7w
4GVtzXIl4TVkqQraR6MY9+PiLT+hpKr8OpLgFx758UEwrkA1Wj1m1/ZbvPfGDU0cp7/SXpfPQbm2
XtKqqYp9VdEbPKqRvwq9YTCD7SKe13tQrhGHpy6I195IwXz2ULcMot6z3CGVImD+Bw1wnmBaGi49
oo0ug+KeZ3apbhDdIL518BLdEO7nGZzQSlpKjCS76iyXOXmFkgS1eGFLITUJhckrVsThEtQjw13L
y/qbPMyUZHWVqLx1yF2mId1iZVkmWsTMWehsBNTrLCGii8n+aujLnOB99dmqo9XoSdQElIqGiP25
AfIa7pJwEJkvxAyRKCuwBctkUOd+qtChjkaqLmPrZIkvgghSAkcJTD2G2aeYggbQCpvQIk5hw0Qb
o4xDggcbOMUu/wTDZuXXk+6mvXRHi8SEqHFX24kc0DV7sv089xqLsVcF40hdgct36yZBqn22HFKc
AxsBLxx4+jY+jw4dSBUoJCm6rDU+1Wwpv+dtPXztJT1tBL89kciyDZwLQcDVj7YOMYwOiqcF2+EQ
9L5Nv7s1rafa4y83CQ0JfZFE4il1JL9SlGX5sc88R9KppjpiOjS+2iilSO3pJnT0bVKSnzhaXx1a
4jnF37jiIkYzRqsZtudsoNJDZBkUGUmEeRwfCOoxHmYYwPi+wjJ8d/RLyBMCKMPuv3eM60m7jOL+
gWRbSf8qRFS+cVXofbORm9uUvN18nWeDWOgIrhcWSLMJEM5AItkYWc/snBusnnRly2+y7LAMWaPT
9T5OlOqbCxkK/GXdlPIAhRWP9UhCJUWI6YpThB9lwdme03pHbK23lEeAVSCeKqJ8XPnTCUb5HV89
oySjnuRna5QOcXi2dlFYzgpnN/krI6seqbE5w1nX/Mmojoa9rAa6ozQSU4r0pSTFpcITQ2lA2goU
u7TUj2WLiWLjLWn7bWpXLJsee36+rlYDgq5S8CNJZbERkYLV7Ui1w6XjIh7odJY9yqau8y3dY3Rw
JbxwqCN6CXiatMd2i+gPQYOVr322tphqNuLFtG+GijAtmPBlqMA1pON+rrQbb9UQEEY6yrJ+iFAC
4C3pk+hzrRrvu2kw7vG51QBQnNltRppQ4GU2Uo1Dsmf2NT3CIi0eODWTCjWPSP4qXuR41+OgZvbF
mg24PArKE0KkBmx/YDFDm1JrTYR3HWCIOsd8u2Eytti7RdCQ3pj4b7EhMhu7VqVyEGYoWmJbQLqo
yz3AW/b/R97H/07QkqYF8v8GLe3YJT/Egqx/4P82cywYftj3lCMJEP53LgiJIVrbMFL41/8VsPRv
0BKQTnft2EDpdC3+DC2W/27mOPpf5DGBr0V/6JEcYuv/hLdp0hX6M1BcCGb1uEV5gSwlbQDQv/Zy
FgulVxMnpl/0wjrrpX2rsAUeDHNxLt0ye8D18+JMepR3cE0IaJLqjIdNZ/QESI9mJsLk4qYo0HP/
6Rb+DXQclNTHD+biReaD0WnyLPfDB9MQL5KRhEbW+6o+F10PHcFqyT0uEBpuHYNTwe8v+Nc7gUxc
09XSDn00bdOO+6WrJcYmbmEC+ryjPUR+t7lppNG9/P4qH7FWUjiWFoRmOK62NHEsv15lqVs80G5D
YKU7kT8fLBLpYh0jlIZ080xKcf0aZKByHFH1T7+/tLn+3X/CaAsplEXiOE1CunZ80w/fMHBlPTDC
CXdyUennEBTCDd5F/NwNyVBwltW499YQUxywBY6nCDZPbgt1l+lWXTtZuO//8IHWC378QGx/BJK5
kMVtS/56M9hoQk8Ga6rzJA2cuY4+1maJ26owipmFfonofozXGK3dmUgGWIUz9jelBvEKO5Nnz/Qe
jB43Pxusxjr4Dx/v7+6XpySINF4SMiQ+/Fbuot0F6GBAirLn0uKC0yNIJfwygTw86pkEPDsntXuj
YtqeJtl7aAic6EA8R3muYEmff/95Pr4R/HwOOT7UEmTruJb54W6phTIrapsIHYjLO5gA4NhVTeTu
dCWMNxIr5+vvL/iXxWG9IicZBjMaCqf98ZWwNCbaGBLMDisbY5NskP7Sx166SckeeWqaGQlCwW5K
ZPv4s+Z3YKLQdnczjd0djd/qxqCp+CxGwrp//8k+hsjzwXiULTLoHFYGudKN//yuTm3r1FaGYyDQ
Sj80HSzeRsBtssNgwh45tFvd5N4/3P+PCwTNeM6glsOqxPvDgvnrRa2+koTWxsmu1AHyPQCRGGyy
8h9u+t9cxV7XPdNhXupp4iJ++WqFMgDDp0G6m9KWG6q6hC27l/njf3gHyQBEZ4DwTQPw52f+cJmY
ZYJEZ0ZjCoxDaRHYWqiAzLYUPdqBXxmvoZGr+99fFQrghzeey/4xhhA2qYPS/vDtgIB5Ti1iODb5
YgRHI3KMnzYRn8V+PUDv8xEJJ1azzBH+aDQzBWdRMvVrlpGuLhM3jDcGeyPCR/LfyJysI7j/kk4L
Ru3E2baOhWassefqsdFYwTYaD9ljkjjhhUeJkE7oYQ+1I1ukGJ0WAHrnoL2Ei4S1T0QeOI8qF8Et
7aZyOvSsCYdWJFZ5x22EdwYUZ9p1haz2mCOBVTVYp/6wI/QcJCKze6HFr+6EkY/Ffog4BfOcENc8
aY+eQmpHmFnTOC3HjdXr7Kl144zxpAlC3S/Gvhqw4wyqeJiGAmUWlF4XvyZGUghgQwY+g3PvzpNz
9kKCaRyQHGUYg0+g92r+FB0JytIY9VeDCWXjY0bAUN/Xp7ZCEsm8pn7JbBh1cd4Urf/73/Qv7+If
PylpD6yU2mSF+vVJysBTWAGoSdg1OX6SOAsOzK3UTtWrKX/Jhjs0s8Xu9xf9y86xXhQ4I2FA/F2u
/LAWjgFQORlWjp/T78M3QXozSVGVj09L/adrDQsg2kiuZPI/QmF+/X6oS1JKJ49L8VaczRn5XRBF
6RatmH1DfTbvlTKy7e+/39/cVGWakmxxFnzlrnO+Py9wWRiCzVlSBRjO627TeboGWJERgxNXJDT1
iergFP7+mn9zTxXQIApBKkGTvJpfr0mGRGSEs80XjWOSJvjBt1XsFnvJtOj4+0v9ZSszWb0lJYiS
XJFC6NdLUb31wzSQnaUXjO7DjAFtDIHsCBxP8M/I5/z99dYi+9dKw7RcRBeKfdymrnY+PC8Zcryy
x83t56ob92hB5+99Ok1f42iJP/Vpbr3ZLg33gyjBHdIQq5dHEegJ/SxneQ240C0PakwHyJVJI+7p
5FWRbxcwutrCII3y9x/3b34Jl7URmSMkfDbgdY/404AVokQ1GqvBrMC4cun7mBkT3r+tqhAc/eeX
oh51PdNUbDjyw9M94O6E1xJq34xyRME0ok6JYbjbjFX5H36Ev/sNtLO+sSi2Wfs/VPSg/Vok6/gV
2sUJLv1Ce3mhZq2AE8RoiLosOTMUH/7hqn9zLz2HZCbhCRv1ufhwL0vIemhOFo2WOi1QvNmAUFAh
bvoQDNHv7+Vfn2pOEFLDOUaUQn9y3fz+9LNF06KzeTUx4aCCyQQYAG5JT3pIgvSVaI7s9vfXWz/6
L+WzKWmHaNqNpsN2Kj481EEk09xTyFtKVTv71pi7i8cO+w9PyN99K0mWLldidScO+NdvVcedUXk2
mX2xQgwEa6A/wFzp76Qi+lqltfsP1+Ov/Ov3YmVQLH/8XhYl769XzFLP4xxWCL9T2NuAW02M5wrT
HiAAQysBL1JKWtXtDKGlnWpGiT3zP/r9rclADxB/8qgDEKq7llTMzJ8A2n0q4wGFAZasAFdKhoqp
bCfKiKEG8uMBCsfQQEdpA4oh+xYH5XzAdzb+bPOYVF4cSNa+1j07dyaj/8PdmSxHbqxZ+lWu1R4y
B+CAA2ZVvYiJEQzOU5K5gZFMEvPkmBx4+v5CUnUrUyplaVGbWupeKSMjMLj7f875zoR+PLG2rhjR
xvEWX0B6ZZZSfzWZYNtiKVne1A3eQ9hZXfHSZsZAoRPxKdok9PCR1DW9l2MTw9GbXGeCcsP2ixFn
zVgrWbL2yCFNvJO+NQhTzF0fO2gyjzlX+xPwVnQVOQRU2IwsZHICjY9+lbZWhc2sVZBJgs6mygjx
qH7zatlH56EqmEBCCJtviOqfjOs+065dl6e4oOcy0VfS0gxB4dEpxJp8oU2ekJVC3syBf4QmNh9O
31JqlMSgp/ymb8utGRrngRPD+AWCID6AvJjs+AKGFYbeECz/WzRqFD4ozZKQGFo73idE1i8Jzvlm
1y8uhzlMwWWxyxnWU9iXzEt+lhrlsXUy2GHJXGheSIbep3dcVtYdqA4SJnUb8RehHJGfcNAzoSHC
evwvbAm99xJU8qfvjBPfK0/jYUeePr7DeI6i4bRTc619q3li69YTKGeqfjKSLVVAVKvFUd2WFkbS
CSpLjIncgdscS5sca4ZIAh2ISAmBfbcS6qJYTDQcBkb/j0Vd+sxfGRRjByBWcX5qWYQGuUBODV2g
G2cw5KcjcD1KJEtborxADCSzF6YIckh7VXTkChp7ze6T8MBMoWFFFt3CvsG15V9UjU18CnTtcAX4
qh/WoaXVQyYgFm/SOg+Cyyko6wPQh+SbUzthfkYyFm5iP/nzNgeTdkjdCllzdEV8O/qL88AHwcww
na6fJlMtd9zX1HtESTN+AAamyTonMFetnJJFjuFi1F77VGwU279/ef35JMAGgnLbIGCEEMgfX5ap
wSZsU7uxaRPhnbX0Z25Ygp3LwbemLdsOFGsxTRsVTZr5hDz8/af/elj+4d1phyoIbCZzpNkVhTZ/
fFdXjt22Dk76DXgOyJHkVcBZFc6CswINvOy9ZjfIk7HCJ/nfdDq8DmWtrh0u+AYNZrpoEF5+stP8
81LF4+xzrGWXwk7M+2GpQnUNJquEQALy06ykJOBoBW0I/yUsbn/y/f9i7WDbdfryIeFK9eMWI8xr
F85t74LAcKsjphySiT3wF2fU5h6EVfeaeAowWMZo3ta4gzmA1Os5ILHU+lGyVgC/jiPk793f/8X+
fFtIj2Ho6fiLBY6m4u+vS1r4U2dnlcJVSbZHDFMI/tgnuVwH0AgSoD+rMY3sddoWNlbFcfrJbfnn
IZktWXn4eN5eTsDg8fu/wJI1Ar1tQhWNxviqSXn1MxBsDtWA0IdcNOwWl1XGt3J1Q7OoOmARR2OP
6MP9amGIff7738P1Tnfid3cqo2MVMJUUrs00+MeTuq2NIU1EpW27jMM5JozF2+F0wOzVuhH4aWHm
lC43NQyATjIOJk7DjbSCauGex9zN30Ywubw2lkodTE7DCBB4QgErd/GkAIbMTnN9KiBqDhyeeetV
YWTO4yagt1HbEF3WDeSFJ8CTYu/4+UTfl92OwFM7W++djJ4w+FjkYEk/2yyokcPrcj3Nnv+FqjYQ
yCjndofXATobj9WQXlE6A15tdGxA5fD6iF8yRUMmoraWJcbuenPAot0g43h6esQw4TqrzgKXvm6g
/h1srsOz27hQ3LCA4XnXbRkgiXppV763cS0JXM+DCM6LGUsS/G/KRlCAKUkvarlzsbtfe27TPfrL
BBjBpqj2euAN7K7Bvtrk6rJZLJvU+PqhUwwVaN8wpb2fAsdaNr0nLsFQ+9XN6GLOXRkoUHhtE1E8
tUNMVt1QiH1GnRSjL5JGeJZb9Hhw6WkPlcbgIfDW7tDi8qt771tWB8TIWSGL8gPxRvQPROGF+7hA
xnL2LZFCNMFZZ4IMT6OGc5bw7rBMUXtlusYfL1qVhRJbZbTAwisMNYPZ1LcaxCnZ/h22dm3fOiDj
dlYi3XYzaLz3xLMCna490hTNui665BpUQOivAN1MDyI2UNz9BOmBqxn77WYeNDJWnTZ2u6FdHmO9
dkX3nkTRdMuSHb8rbiIs90j2b2x/TzJySI30qpakv3DBs2RWieheOFnS0VVkGlU9qdM2OgTzlGLC
66aRqV2ZMzMIyVWv0rzDijC1Sf/QdfBlyO/MxVk/19TSTEClHup2UsAtdGF2TZrW4CSUOwwr0UV5
vu0tM4jdUnGbnopMAEslclTXEJMC8s9eVs4rDS0N8d3puyf2Dxh5rCxEkMV4Vc7M5BmH7nRBPXLv
1pDkkJE9NnrW2HzghK+TfSObYaJr3HaGNQ4NnIPYLwp91hYkcbJFg2MUaRw4FzhB+Bw1W90edB4A
2NGV1G2nM5z3hkQC/rBlGiEAL71pLsCbiccEwQ7fUuhZb/50itBWWEnhYy6dl8OzyZPn2DPT3irD
IN6mUQhWEySH+7xUs/8yQGCkP3uIfPr/cmSFzdxpNog9oUYqx5vAOrWSixm251yZrxMcHKYzAPae
F4tE7zoOudNgMMr6rNXmtMeJiV3XFsBWmMUgIqmoafkWTSceh66PuzXppPbcLDL78FRn3cadgOje
FOn4RjcnlnjsheIlb0PrgWClgvtKYc1t2bsTaBwGNvc9CUWsUv5YvORZ4D+PTjg8QDfPP0mNj5c6
bkBfWF0DCZyq7uXRCZv4regVvl5ipkO5zjDRQGLUCY4gnrOhBF2BULstWjtgqWgMUFGO2L1GAzeY
eKJoxlczKVOEeA9B7zoyxnMA5t9OeSwL+xq/UERLTwqBGbxD6n4dwdQqeGvtfE7XWnNqy4oz52BZ
kBO3Q08OBcpbGrx3xiNAOuU92T5VUGK+Wzhj3kSmnZ5NWRFecfwqeMyJ8p93LR76jVMQBWNlX+JL
e6TkCpezsmfgPVNQ4AHoYI/YOfBZ2M2z6+1ZWDSF2PXkVAeKPER6aAaFuRgKbXpVwiuZ1ppIHEPA
oAjsrfbJymwq249um6aun+wEEDCYcZkuZMjG7hspL95nQZxZ1yNvyXjLEIAsX88PO6xbnYF3sEwu
nqbeCjGm8VRSLryQm4D4IZMngfxcsKRokl+1aWb6E5CcN5PIEbLioM7zayX7yt8QZDHz2UItyac7
t9j9pnqwvnClCVvWOKgbfoKJDbeHB4XQ9Gin+WokIP08cFpAAo8zQnoBSJRVUWZYeMJ88B/HqGLN
ioe6+Jbai6iYfJJ76hH6b1uB5EDCoaou2hnYGa5pqtHwWkpKXnuI2TSuy97S28mtQNProDZvse/U
Jx+oVz1Hdru86cSKxn1SV6yiPe52GEsOVlAjWyR8D2+4wNJG1Riu7nEzEc/AZNGf9mmA0uznUvdw
xpPKPZlBnHIk8hulNFBYBdTBFQhmcB+/bhH+UTzif6fszr78D7ulzWv/+q+PiobS+eq1/PiPf7v5
0MMf241+/dd/U91Bn/2CWsbjzVhLeiybbKt+6zdivafhG1EP1YNsA0N89uG/FxxZ4hdIcQQkwlDR
2M1kRfB//q680xVB+gIpn8pj3g+Q7f9RjuL7HTgjVg83AJv4AJGHAdyvU5A/Tou8iAiWztjXiSUB
1ewtZ76dRz+ZEZ22q/9/9/j7p4RYBVxmTiRKfjhT6GbCN5wzp5h1c2dlwRmli6+JUZcYdUMQmeON
5daff7gKN7/96f+qBsYYadV3lFX/xWcqHgTFRJG0yY9VX1XQVJVOOmszRTMZbos2kBhy0YXXLa9m
HN1LUznOTwbmXJY/fU9kAK62y6nRdn+YvQFliue6owCEjeIXO0z6cxjVxBA9t/jJCeWvflF6zFgK
ndOgz/9hOmXXXqrioLcApnbTE5hea+PGoria4tE+uffsPQfXE3KL8O3f/65/+o58HibEk/BJi5r4
cZQZLmDXcvDtW7o6MNkz3bHvKU5g6JRHTjL85Bf90/3Js+OdJoye67sn+wq/+B/uT69rdcwsCeyR
Uvhs024kGa+S/d9/p7/8FD4Jsc12lS9+GAr3UDGLIvP1dijwNQdVkWxAyzbbf/YpOAcchWx+6rCV
TNR/+BT2z25H0EjDea1mQg+OtUPoqX7yi/14fU6fwokRyUY6Hi+eHz6lsRNJ3Cbu2BksbPpLe7pn
FOOfN60d/WTU/OPPxkehZjCTFR4mdZSC7y9O7nq9Z5VVt51namXC2MVYCZXiJwOJv/gUZNHQ4QJj
WGGM/v2naE5QQ5A2NEJONk19grDkNC/xP784gcOgV6CucfA+vXH/eKMVYKJypyH7MVmBzzCOzVDJ
qOsffgovBt71vAJDXuw2csD3nzJ7mYQbCAKJcGm2zyipsc+i3mrlT14Pp8fijy9c3N6M/k8vB0dI
8lg/DJa4CHocwlZslejMqYqqIycj8pcYdjIbhVxWN39/b9vfDwh8rj53AaoDKxP3HIez779ZUtZs
3cZAbFMMpZiJXLEZbEANviOyczgfrzGJoDMaRuztnHgdxOKCWqopnn/yzbFDuD98eaxT3C+naCCz
gxM6/vu/Cu75ZVQn7uUUO1IxY6/xOFrjosiCZYAA8o3XoDxuZJpJh6QLyY2nqCni4LaPhng+s4op
/piF7Ipzp8BTetmaaVqeyfzJ/gb4UFCehzRfUMrplprX+zBN6sSTdvQd29Us3Tjan3CH13IBdZ9N
zU1HepkmkqnRF6Iesb/j+yVIFDpN/oAKKst94nfKOUtjZhMc0dOADr7Sd/pt1p/qKUUDE2PbjinU
8W6a5m9dpHH3j4QG5XNsY+diaAFL4sjuU+Z3E5CE+UiHpjkOmTcRP1J9OWKQIWMFtaIBtm3nS51b
RweWWHCh5Ax6O46t4aJO68VaFWFFaK6jKusRgQmABMGAZhtWHli5TGbpMas4qG0o6cwfmrAk3oVx
r7uE1eg2t8tCNSzoL+IPq2A4Pbh+nqoM+F7EgWwZ8FbtPA458DVoy6Bh3fiWs3WnQX3plJbI55gB
wZT4RgD8BiiFyRXl5wZ8rF9jqbHkUbLecSBYhhz/ttfTLGTRz7HGXe5AOQQjjWM6dTzqEuGXeBxB
nMVsnc6oO1EqtvSdOf0p5BUDmob49p8Wh+aETXlagXCGcf0OYWii+A6Jid4DYeKvzITCu4CRz1cr
mRSz2mzmJE0DAG6VTE4ExkXuMKrGxTiZ265pppcubsznQufoUz3I+HlocW2lQtQA8dMpYtZTxwMN
bDi1nhn4QPUF1SkTBkydusCuG5LStALrGn9O857j9k32mVBi2fW+ngsIlj6MNCcDph9TZN3iJD71
xEY1Nzc50aTbuXMN/mB0AM0CBgLzgwn4qauwwp25I/yEVaXTRqzNiQUHG5q5iQDu2m4i1guKnQ2d
aJuxT8ozK88UDGTCOlY5+18mtzFFeROMfhYAiBBRt1wOIbivYdsrpzqDdkpCMSUIc8clc+TG9WAz
bHM2Rww9QhM++flAGgCpA/d/OhknOwZMUQvmh/5S7Wjqxj8NU512FVB+rQ2xHXIBQV9PXcs8YpZV
kNi1cBXTFXYRQxizL5kz5X30AkxLX8exmQauTex/A7DePDQ9sLJVx5ADqwtlzOQTZDt+tXBoW9uq
sdUtvp2FYhd9MqiTKa7uk6luSXxRJ3eNMNazNe5twTk7iSsiGXYyPqgho9pGB1n4gGm88A4Gqeoq
0SWl0FHJWGJXFEAML90pkC/WMrZUcPSGABoVuSZbW5oB/DayTs6qAXKzu0mqxLt0ytL+APoHyYjJ
eHQ+MZzmjEsF2LzzbN1b6ymsC5/Mg4a5dUnrhm1RZ7fAI7AjW007p4aODwmDJAzwApSjPrHILjBO
do8q562FHqnCdhsmFo1EGUwx4JKimqFfcZ79nKTBQz7zqsm2oqI/6ZwJ/HgxQgSfz7ECo8U5eKLI
JTo6/jaHQQuTxtZCXnpNk7zVLGjzquqDhOiPB+94kGP55GoJao7uHPkyBxDjc0+kTwRV3BdErFad
RXhoKPCKS+qK6deCkh+OhHXbDOKMWLraPgvmU3GdSOui2noIUx7lgkq+wPaZ36YZ9EKQ4CPbuCLq
W0oCjBpXIFlP8YkO6AdtDwDqhRumDn0f4TyumyQPoxW/sHivJbOQLQBWHp6Cp2ICH++RRfDTzv/k
mFYQcdJjW+zJbZAXKr1YtQdvHGgcKhSbHaYz7RfQ79DElJpKYj6NrD90OoAiInNuE22mfchb1MKp
PKf9lB6ZplkBoS6IXsYpehtxTJ5G5eLOOgTNKM+4lxXAnbA1r4tAiiD+21d0UM3D2B0HV8x3kNGD
z7CiYYEXMnsBCrPSxdrEY9G8ebwDvllZDinHlZZ/67Q9TItJnsrjYqrHM1TQRm8dl4HCNq3HBNi4
Q64qMmohf5DXGQUQo5u8DX3HwFsGKUpvpCG4b5lT2npLeXp+T+rUI9aeOZAEU10wgR9ckk3Hxpb5
NWH51DvrXR/I75wUQJyiRLefNuOscePJuN6pXqX0EZi0dW5QHrxb12umq6IS5TuNNs1NZmlKE1Uz
M1ZfZq1fp0potOohsx6wcs7PJhl6Kmwih1u/dBoX9naq5kMhZmKt9HqR8m3mcvZ2s2yAR1SuqIYV
c3vel3m8SE16MMluxqLKqZbNBvtWLA1JBZ8ybEjOgUN1J78EZCaTkLhwROLJdVSZ4jNsKaiifrfG
IJ0E1oly745q53D0u3WgjxUrh9JyXKhon96ezpXmS5AaZHuj7dIwJOzTp6KuICRTVaoUqUB3/pSd
dr0N+NxaX1BhHzk0+hWo9w3tUsTFtUhRe4DmtMeO88tdUCQ82rP21bltLL9ZqWSuru0+p/OtnMvi
NnQHcDxlX7j+JZQgxpVIMXAgTW+Px3IIGV3R3xfdGpY4agAgj15qpWxJtjHqHnnn5HSWxXl4RbCY
QnMBvfKjFQ5NWY3uPnx3CfUKTTubz2Ks9/cUXRFJToo+yS9VmBiaa2AbhyvIJNZXLcvleRAw8U6I
he4uclN5LVuTe9vFaFaWIKHBcRlZpyrfdig64k33dfZnUJm+wT3AD9rLLwzInHco6TVxJjlU6yZ3
nCdiZn56YtZD3yTC061U6iYfko38NdsA8SbhQrSrkj87IYLO7bABoSPe7E5SFoYg8sEOT5KRib3+
0YpaAmdDxE7GiVFbt9BVItiMY7/ATF+ke2v3kfWAOFraBwB1zcWg1VKsIQSObwuyKfIGkSJWGhrt
D1HbB0RsVc/2Lw9wQ/R9CLSZufBwoFzYiVhto/yOY+ZCw2/WSMrcEXwYEC/1sp20yNk++da8rCTW
Y+TfZgS9GeLNn1b+FGYHTNhgNNOOKccqMBn3K36T4KZQvOHW7LL8BqJCmD9ktsdfMrdl8VY6dolg
hEXlhjpfytjyxSXym+hpge7NvJXePHfG87JMXfeIxSK41LKYSQJaLZQzidzWPuCZgoSRYVEdABGC
/N5yqfAySbRKnwho57isoVaRsJ1tgLPjmAFA2ydBIlZx3qUlaY0uXLZSwgLY6sGn2YsUU4Jno9eS
hLHBy0Z1ZGeeYlc1YDZQPNsyWedOzrS0DidwGhA3vBdSm+IapOeJ3jRBrFuhFPEA8Otbb0I0rWR8
PJWPAy5sGndpKVyZ1sZ6SkJhvFE4C6Ktx/AJA06V1zs6KBa9hRNbACxNTFLvRL7EhMBb8qacO1Et
V1M41pfA/IyzcQNbv7c6cXlnOC1I8c6bCeBnoJscVvcw5ZzF3vhbq8YBPlEj5bc6jReyWi2676oO
2EZtO39CYvGVRXRQGie3d7J3B7GZ0S85XsRZA++4bdUd+zkQlFAt08eRMwJz66BzAUKXkYHCZ0Bp
UsFQvetu1BcW0Z16k3lKFyvPr5MPH4fF9Vjr7lm42jzyq5UfbdoQt4+zaMG3opLmbekSfRfTIOTT
sZKwD06LKvxaM+wnhzbrzluhAYRXnIEEEQO/Bm4+pRlFk6fyA/o7pQE5At1N2JtMdNXjOBLJFYrp
G6nOVj1FZVB8o/imhPVcx+0hRLenZ8ntveIQezM+Hbpw+B4p76ZLZ9CCjl10j3vgxARPG6t1R8om
YGav3TSqvtpaTsumGAwSIj0oPgYauwjfCrxxyMzF6HB2IBb8yPMliClYlflMiA54Z5DAu1ffReKA
Jdog/zb5WKS7tp2yC1erkjdlTsQBYkQ2v6KzBbRGLNnwsrSBflYwOXP6Y5z5W2xIj5M8COzLys7F
keTM/OBlDXFBgdBcH/veytS2GmmlDXIKjVyKyTpWI2f4is0GC4FD6OQCdHZxHc+e+wB7cbpOfB+N
0lZZe5PEPQuc61gu+2pOo/tEeuVnGFsGVvDY1WT4dG2+JPBmEbOqRU4rIE2IfM3Yue8DdwKnERCI
AoiGE7+mcW5dW3UxftMJmwBUOsCg7F4yLhhFGN627FEf6WPU08NcDephzE5PZplZyWfAofXe2LQZ
nnczgFO24pPk6BKSO97MPWUHm5mEliYyM1e3mRTlqUMD3OXaxNMEDH2qwwME0eothxmC19L3Wxt4
MlF+6paI16/oirDHX1u3SIVbqnr38iGH5O3rgB2T3wuzLgcS8yuv0/NrpE4ARSuIw2fXSnXHwrnM
cqs9mgy4no7kIhKqP58nxSaCAsblSJfMmK7cKAreqYCgLADrBhp0Zhfi3GswsGHymetnGGLJfMzQ
w8GOh9bgIG6RTlppmgRZgZuenvIGQ88jXcT+bVZTP8n36DTAD3JaL42auo8Qmi+bwTofwNoXptnx
oobS0+pTxXVYPioXaiHOJqoyIt3qZjtiLXx3+z7+GOCYdfwMSwXtFFr4qTV7aj9nflLwCqOv4IVH
PkumduT9ZHOsWWsCoHundG3ypGoevyo/TL4MQhaEAnTMrL2rwsRei6D3kcQDsiM7f+goRoqy0L3o
K8nsAughJzZrbhfIPC7dwud9Yze0QySxYnnAigL4ovIZXOi+ls3WZ3HH1+WXgHeLGjw5z+6g9MYh
nopWjP30nmlnNlC2Z7E8T8bmEOe2DSj2MeoAA3ncDPleQ2KedoqSteUpBxHQbRa/xBUWTzkuxJrg
yIfihHMLJM18WFZDG0OB+ExpQ24vEEWqGEnOKSTJnjEtW0TT0Scn7ukl+xrBAHqVWddi4vMHm1Cq
ExA0EWz8wU805Vhs8W8CHh44wfDXUn1xSoi38dwQtO7cS79sokeZRVPlPvR2S7jgUcU9toxpGENN
4f1ggiR4WHqwI7fMIBJ3E2aUKmzJ7A5fVLsQSM6TGMas0O0b3kNDY5wjuvhixCTC4lAWrbemqavf
i3pqzAZ4v0ko+g4YcDa6luac2mnSRb7fY3+o4oTK6FKZ7N2n7JG6qdIPiIAvGdG5NAEnsApHRcka
TmNxCYOwfbJESwDDaeb6SSCR32ddGXjr3j89qMJE6ReTJzpkOljP4BG0+XRCy/lGHRILnTMXnIFk
gEFv1cBl8wlVZUXOfoYqX3jIUzaunawdwnWJz+GGIoib3sIcS3Ql0TfF7IJVjIcBXncZ2PLZgMLK
t8IoSg0KPA0VfdaJ9jjHz1TT8BoIWWfTAVpTrAq/fbazIRAXuIWgutYQPHkDdmhY21nZXKmVowsY
gqf1lcrBlXREKnZMTSZeLYVvZS5nQmqfLkqMjbBul6Acg8MoiDoPWAlL2iGCITGUIHTeBMaF/pDg
sypY9YDXEznn4JkE51MzhfrBpMlQX2WVC13JK0zBbFMAcu3PI2waw4NOJqq1GOeZrKQEhzkggcFe
DreVgaN4bIxK+gvCqqNOgVoQXscGMuJRWM1tf6Il1bN0sxvdE3m9dfummr4Gne8XV3EzUVm8myhu
VWcywcKInMzPtwX2A7lz4qGlDtEg/dMZmVawifXKL6olvQWhHZADxKIQ7gaMQRwv+zkM0aT6KDEs
k5ZsRFte2M0y0gcvfIxW42b0W8Whpq90PabrOAGkfmLKxoBI2XJyavtm6ECNYTyk7CqclUimzt0F
kpoZjtGuCUGt55ZOdvC42YFBnaKT1hH60h3hKX4MbVUtW3uYLO89cTK5nM1DzcbRgG4BEj25TCdJ
gisO33yLimFN2qZzT7FIzSnhkddhpuK1tUhwImd9DqfbXeuGd6nNT5975beAlmTF9HPGSIsoUZcf
zkjSlGJAU/rqSB1pWByF02b8al0MXnKfYfFp3lPVgRKsxJjiATW8ZtoLE8TtBFAaeCFtzDVCwM1Q
kWRlZuYUgIghXcaAoIMaKwn4AQvG/z1tkV3+hGbs4/BJ/OWUyvDa7HG2qC6kwakN2iOtJl56ZyAi
g5z3jRtyOB+i4AjPZjGcJwcMfPl6jhADTszu2sEm5EiwopuB7RxNyW3b22rvQvIA54zWAiypZPb6
XNJdeYfmU7vO1nRuWKRnMRDH3BzwvBnKkvrRhz98lg52b8Gl6NLYPaFhXD1EDJU5MIGxd0WH/2wF
MIGX7co0TaFBc2mXRXm0vNaHss6T0C1bX+ENDX/TrP4nzAPjh+4H/fGvy9em+9duqL699vQ0/fvp
o4A4zLR+J/3/+f4fu9/+mRr7k3j/3T/QGIKQfzt86PnuoxsK/lP+oN//zf/u//m7HeBhbrADvNdD
1Z/+tJi/1h99AQpF6b9O76+Xj/ckff3xP/jNR4Dkj/AFUdEGuvgrVvE/bQS28wsaLBF9hGCERTTS
/+ci8OxfiIcS8EYA9zxkENS53z0EMvgFZRA3pxQnIuMpiPSf3/t3YZ2f7Lff4S+EdpTf79Voto8n
8Q+rsIdZFnea/EGim+M8sBic0MCi6+AexP51B19pDx31Maus7tDOoLzmjNVIY9Nc60G9tjlqIY2z
X3QlWoy0bn4orDDb6OBNyPyW538bG+IETMMvxqZ2SQPIy6X2qitPhkfFq32tQ2ymbDjPvK4+LNgr
5chhLO7METVv3yQ2SDNqvL2MY3ONlau+tNi9ZUl9GXrlV3Ya7/UU7WWvPzsrvFSdey4axYF83A2S
io2nJPyozXEMn/pF7L2IasvzKksvbCxUlFh0GTVorSzWDE9ZQs5C1oHW9d7D5i03dAnGl5Q5M1Tj
AaSs5qYPDU6cfBtgakrbp2KsDnNuthgjyZ4fO+BG6BDrbLlfiksQ4kQgoonzznuW0x/jL4cpXK7g
IHKCLfdW+DARsiDueJ3pFxbJdYMdqMFWt3BAjpPz2NSX9PJoPz1T/ptMsFA+MeAkpMoADexGemnc
K6c/x/QB+qjigOd9WLH10LeiI54SbWyre9Dxa+Dhu47WcXEfAdejSWFvt2Y3864kpnsDYGzrwYQL
tABk1uwXEYPhCaV3WXfU/uXmnU3FGWtfuRrNqdoVNpngiMNaxQFrP6bpW653Jn8FQMi0CZoTKjxH
CAS0kxTW3FJGsGflwll1LfuMauOp7A+korNbNkObBK9r7p67442GIsPRgFPVupluiv4cTvCqGgGX
DcwCiyRMDqziF2Nu83q24rUXcdIt0rWyb8CobxPlbuCZ3MT+eM/QkV2rN591DBhWDeAVblJY6HVc
r5Q/38Z1cHThCjFnos40WHaiX8I1StWumcRd5/HrLnn+jGG0XyO80B5pf9riQ9q9gp03Xs4gGbvy
jDntulMgX0ZYcb59oOl3nXk5yX5Mo+3sPKIKAa4ikFY663JWRDIOYc++ua8olGmzNee/a3++dP3h
M1PmqgupRtPeJuhZbtibejmFfnozQu/rgvJIwftKVkfQgXj0Nq3TbwbvdR6KRx3Tt0NtY0FK1hPj
TZcxmq4DiuWGNR6Xrd+layIdib3spF186Z3hPkqrA77B1YhEYbn6qs9KOga820410AOLQyGt/eRO
9M+L97DwXpLZ5j54Dpc9/ulNBAIyLDWTi6e+1seR+pa6Oo9JMBOzP46OAWoXss8V8gYgzz7Io9to
LD+TGDGvBVFGHZttc38P2OG8q2EZ+1fl6PdQ1yAYT1ejZ3bD6S5loEKh2ykS3Z6jHrxgp/sSshGk
xNH97ELxYTtsw9JgDLcFzY8ci7bEno4OOMtBx5ssLm8gP7BlDW7ZvLa70mN8uUA/26Hv3assfgm9
nHqiNlfX1ow73FqCQ4Lk+2tBxWYOrHhnkuKa3HW9oXHhceZB0oa3gij2VAdTBfeywNj0vOc8v8mn
dE9BYscb5D7t3+2IsV9fLnBCFxbj5M0O2is0ILQXeK7JAOIQcn5N4RWZXxHJ5boYPHPH+3Pa2Gq+
sCueaaAM9GbUIOiUc3QK1d7XiXWRIpkfTmr+WTs/DhVtZZJhGOFabIdlC/RS3ufKWaklTbey70iy
FXA50fjumeOvSn92KN+ormliiA9BQQzNj5tlj3JWbmsOe7sl4ZlUw5RhRE2/5k535My5HeroOhjp
x7byi6CWDEpK8UUX8w2qzRH00xVjuXUkj4MVL5tmTD9Qre5wmUvGQf6HjpxsjbIekLbLkj1dpbiz
iyA7Z7IMU9EzNyNK3ovbhwzF/SRgG+U5iL8nrvaoKWb0qRJFQaPP14ouomnRtC62OHrHmBJqWVwo
L6J8sp+ngLdo1V/1raS1jin8ioMJfX+uvxKuNR6cgGIL0biPCtT0IaPY+tSq6N9b2htor6PeyLPE
ZTRH0TPjlY5MtkmfsGJOsBuT5jae5wyMT4zxoUzNMZbkueNO1nsfNWGNY63dFjGctpI366ad/Ygl
MMvXrb1cKh2yt8biPVs8dgNgWZfpre28ewKp0844Bg2pyO9jklLMVNHPY4ZbB5sN+sqpv9FMdW9b
gPhaC6auc9dRUHIRyZ7mVE27suZVdYP4yeMyhn51pV3Z79ykH98Si4TBUkgKt2aFRZZdCHWMnlNd
qYneogld87pDiGcG/GB5pjmYjIlBxSCW0c+ne1rwYucrer3YJIGzCdnqn+fosWcF7buSxqRSIozO
dF0eelrwtv6AZTiZ85feJGJH1223sphnFDFqh3AvYtMMBzmr+zSf/y9zZ7IbOZJm61e56D0LpHFe
3I3TSZ/dNUuhDaEISZxnGqen749Z3fdmBror0btGoYDKyqoMyZ00+4dzvlNeDBIWfvWY0BgPjukx
xPCG4Ml0POyO9TqRojdsUA7LJNd2Y1NZAZ87hYAlfhZpSkhFpPHAWk0ekElwZxoKjHL6QM+oFcIB
66IPgMzxT2Miy0S7LW5lKT50LZ92Zo3cu4vjfdE4T/gnb6bqjJ5emc1ZqpQG9gvYHeQuEdmByH3g
KlfzT5FCtCfhNTk55kiiSefMe1Cuxl5qsvGU5jJPO5VM8mT5jvqEaYGCXiK32telLD9Z2N+zC1f9
2Ck4AkR+gXv+rCcdKbbzJS60+0WxA10v9z19qWiLrcZAsAmXX5OdvVes0hPyp1s+9iTJdxC8dxbp
qskUhMYZbygW/7VKMgluNHdu1pJ4yOBMG0FkwMTt4iP7DRJRWwnXdQVWNJfKzI7uVNwiFzrxeGs6
c1+WyrWqaxoey1cGoNUhVRqbFl/JeDUMrb7y2VM6PCpG6hJMVdo/qrAbTsuwRBFLbp7/WB20W67A
d+wKAJYMPLDmZEXrohxRjfBg4+XbZZGYgrYcpm0fk/Ow6UeaML9n5EITProsKpauboDmDeY+sjGb
EvWarHMhzT02tW6fKI2tn+xHJy9mn3TCJZp5jFvVXVVD8IeExZUIOiMPugGaBGxtYu6i3A1EARhw
GHpibTuhed3ChVSyDzwNsaE8aLGb7uS4EM0bZ9p5aKv0Hfl381AhQfKxf1MedckSPiIJYR2ILp4N
j5rqhlc203Azyc04NLWp7tN8al7bdaxljOsghfYUlrlSlvtareendJm1S+ua8tgZvfldaHHlVf3Y
I8VQPkzy/VK2TGl/dXrYI1NUUcgUSNKvKT6CQJLH+6TCkYQRC2FuiFX7vpJUJ+kQmYdcs+v95LIQ
r5QB2nMoVporoy1WCCRRamNxbIlLyDy70Wd2FZGu79HE7Cc258fBTd5E101GoPWq+aoR7OstA7mj
HVqJO9eaMCpgJtElZzTMZoas4bOFTO1gkB/Nlwo/M2pD6hMcFJ5WdMqpzEa2v8wpX/W0CN8KHUmW
ro8k+BXFQo0IjuljYQG/URotWg8n8gpHu5Boe5X0DR+Mc5g0EzewGAtMMWVeD59LXhv7aVAQw8f9
u8lomQNRJ3xUIf1FVM5D4po7E28US0GCriwnaFpycmBQN9EAEiuZClJ0YoXtjHIBDHN12unFIEZq
nMerwADFozRM04mCvWN3WGKbnRVEYln4rhtjkCNbw8pQnoEMnt2YG3B2UDnI6slhVaXnS5D25HwY
E8dT9cS9etSB/Krl0G8nDNI+1o8fitRIhVG0AEtL7Tfqui9MuzsB798jbshDSEliJ+clSbLhJRfV
BVXowcVNqSwVRpIRLZcVvVQZHMMivHWAZKj8VLCuVRwfU4fw4UwMxYYFBjK2yHhdRlX4chB8+CRI
ZsL56U4WeHfQ2BtrTpJjypL9SYhG3WhMGp+WPAE7b9loUEb6PbCXBK+lGrGXafu85Iv7QPzIOtNc
HK/PrWMBwk0iaA7CEJRR08KtrDMefCeChg9ppPanWjlGthGI2n2YtfdV2KSzfsFetgvxXnCj+DaI
HjcmAsdQ/DrqzwIjuZVSUCKz2xDBu5sABzua+V1CNGzcIegV55ilyL7a9NJorzVm3E9XGz5lRwgM
lp1yG+dqG+S4hD3NVJWRt2xFTJMz7dAMjNlJXeSwBSGCyYIY+K2kHuXeUApIcdHR0cQ1Ujq4dKq8
q+ORXa1tOrvc1Vm4d/GuVsjaIY8d+qYVww0gx8fPhwK/OXFMZcBtYV+ywcx2i4iIj050/VVtOSI6
dkTg9LPOCoxChVSCxYU0y7y5xXoy+JqWJ9hGI+fUEWQP4JyVG+IElpqVmht7x9TjI2u08nlSFNcn
BzC+y0WeQvfW7Vc9l/POUtt21+PqVDbTMrmvDcEAdxZ2qOcUTNMjE2CxV82hDyQ+tsRzgIu+Cmi5
FzKg00teKu5jmSsxRPrcwDXp4CUGqdIcNDUpXkdmOE9RXhYfDIP7nwP1xrFfpHJUgRd1gWy0/plB
trxJol+OSuzk71aUTWuu0jDsDKQ488Z0C/fKGrh/601B2CL+hQdNJlxMaPeod0WYFE9Sn/X3BflF
Rm6crTGkFU241V0CEGSaQUcXpf1ktkQCoqWZrplZq6dFS+jFbB7Udcz1GIpmZQm1yqU0ovlQwL++
gjgmnQtBK0d/mrPu3PZLY525BJbTYpAQypPTlq99xr2pmTOZQGq75seY8RtTUqhIejx3r9I1exEY
yyReGCFAjI9Sw4enRuqlmWKbB4AyRQnxoKzExcOkKSQFlxS5WwG5mY9m4KJ2SAPF9xW/5Klh+I1V
RncuaOhvycJdY8pJ+BLzy1UZFtoxNC2zYWQfCi1YpE2LCBl6PmUuaqaNmznHbhrwZValXzYdQTtj
eY55ahN3Omio1QB6bhDpE7g1MZYweuupUNo77t0OpRDVQkiiYyqNR7WI6WOycJuDkd0jTcEL1rAV
18tF+wSKbW30Ntwy+0k8nGfF1yyT/jrk6SEJ0esyx459aZINGiqOn7nZWxWKfCfsOBhdhE7MNlE2
Jvcs3NxN7JDRU2c/ymoy6dHFW1sU13rFZ4BTjp5YLuOCNIGXDSVj/8IG3VWXy3BiwUf60vfCtGQl
XA9SfZVxeHDRKI2GJjeiQxDQigWqUhhuEdAcJ2R8yBTxxxDgc65EHgyZTQIPXZheF1u60rWPvHfs
zOK/HAcyfKW7nYd7a3kmyXQzE5ucMVFyDLaEMn5SE/SEi15ViCWWg2pXe7NtCW4GXkHXp9UXUX/1
4rYQVzKy7oKNW9Blw7PVMsvE3quSXT8y0rAbpAfO1nVPCYol0eS8Q9hZOzX6SrUySAv7q56S/Lks
lEs3odOzG7hmLvuPvSY6qm5Bf0WQ3Y3O6sBH+akge4J4HCpEavYB8uEPS1h3HHKc+asGRq8/ZyyH
av0WKsu8guuxlZHAwugZ8jLJ0WhJB4cDITN3FkodCgaWRZaivGDV9AFc0Ji69Um2i0R8a2nBCk7r
iPnzW+LL2Z8UAyFJjArNkO+uxQftnHHORGn6A/TzLcrqX4SDjttEcocSaDB72NmcbVFWxo5byAHR
UGZ+WxUyiGOmKc1c62SvFQQd8Qp5hag6cs41HI+dw9HCqljrnuBMnEPpUGVm1UsLptetnQ8DlIfX
l2Wy09TsMmR7V9qPEmfvRmTLBb3jJi7gF6fuJQoJIJdFn+0bloc4/aC6dXrN3MWdf4a5eobWZ105
s0efpLaTAewDlEHlkj9J0jbzXlaaRCAwEPKtyEg/yGHnIbSa6nWppm9t7InxWBtRtc1TH0/vFb/p
0Y1cEBHpR46t9ozM9Sw7pWSCppHJV1ruZRr16ZZ1rb0bK/TUbLSrOvQlASDcSua3ijJ0k9vuBbUV
iin70W3r6kUfF9s3kH57o9KvsX45kjX2gix7ajyIZMScFUZPj+yH0ZI3RB32YBbbDMdYEt0XJSU+
K5KXmd4bSoB71QVShU1ZLCqjGbJAOzANxZDxtETPgB/ynQsm+WSx4mLvFB+6pQoctlt+G093GtDx
p4I5Y+LA5IyKZfGMPLZ3pAGitKtmggxLOyezuXLulTj71ZBsKhbjyE/ywp14WSEqhe18uGhY9tEs
OApT7sYwSg4rcVhoAJhY3Km+qVR3yK6ZM5qo7Zws2eHEBWwGhsKfDefkUgE15TS/c1lp1PqETDIS
OqNNYIyKtQG36dzesT6qb5QGpF92J2t9L4bR0LeIku4zl9CFLoy+tCHOfNAnvyyT5Gpc/s7jlAMC
h29zzxyNQ7KdZBDlbXVvZYRkxTlpzujfBwdKziKOtVmb5xlN4K1SRLLvNOIDklEym5nLikAJ3ePi
usstMDNJbb0gRt6NM1AwYdf1HRfPrmxUd6+xtryxsiY2kjPYNtObZhWPcKw5r/TPoV7+uJX4RsK5
2fKIZl5OaUP4QfNs2lO2BxWPNKYPVPysRSq2vWxedOs9wYt0QxGj32J5iMJqa4t70v38XP1AZqw+
OpW5NjxOc9RaNKZ0YsbjLOZsRyTM8MT2rCLCe5I3Fq1EAFbZoUWueDFjORMN6vyQTkOhmLQvDXMx
Bu0cvJhrYXKM6z7ZhQ7RkKYsQKWdU3XKtm7I35Qizk4xabelekMEPx1ThfCSdpXV2YRpsxHFseyr
VmUA5OKFSC12cr0y5xQqTGfhFqIRPqiachkjSEesK2pnItTnmSJYeEMLHaFVUt80cWksNMjMX19x
WHYX8qjRLhX41bpGkk4CorPlzM3IOduEBsYKQfevF/u2Z0hSk7fTvWUNW1PocOapJPBlGxJQtC8N
tucLQ+nnqu+6C9eluXEGZC5Mt79jpdlOVdYAqVFRxtVLitNGkgWcx4p5xAHNTgJDatD1xS8R2aes
Kc+M7NgcyuytnSP1NEirPWbZeCiKqMZZUNhIH5ch2xSkq7C1WDaj7LQvR8373SjkOV8/dmz/EX11
cxySvPe1efYHVOxiaH+6WsjKWAlxOJfmeB4dHvIktI/TmLZB4RjDVm9FdCy07pcE5fuUhmyIS3NL
qMKREFvSSkolGCQp31nkjp5MJZdkuarJJhL3fjaO+ZHVjetl7qA/1c74xGNwJwsr2dZ69EX1I85s
3o/6aJmnyVRO0UAqnBoxCnaBPPjwMiNKjtBXSVQGWGlsYqmMh6jW8RgsNJRVoV8IxLqja7hZUfSq
SOQBhVEQvRuluyYVJBQQOdI21AJ5EZ9FOh6Nwho9RcACcyht4cLQ2k6pzlGFmqpI1/wJtrzpJZZH
u9jb2VOZXfq6vdG2bh1hB6AALO5+Kw9sQgZgjHrENtsb6PZiW9ANM0MMnLq9IP65DYZ2LxXmm2sq
dN9i0lFN94aZkSiqcZoCN//CEmMWPPiVWikY4tkmV0mHD7S/m/r00eyL6GDK8aa1zbEdq5msifkq
MxZHjfoZWgknfYJoG9Ra5KX8D262jMZNZgHqh6/Be6bP29x+J2jwm1J7byvOijID7DE7j26Tnmmr
bhioPksj0c9OZyBLqQrSmyJzvBG/dAKUReanvbz2kYkPo664uK+FglY5IiJy4tha3KOiz/uyN9Lt
4nY7a3KPo9u5Wz7+xNNG4oqa+R6T2Q08+HlUn1leU96RlV6MuyLrVokGYatt98jXuqFQKrxwoEjq
QvduXveNNTaLYU24Qol/M6rlJGdI23ybUcSArCQ6eGOHEKziiGwTumChCgbCeYVA0X21uTY3PQtI
u1URZ91Z65BeU16lmcCMnMmgw0SydXRefplWyy0ha2Qz6th9MmmbB2Ysb25T3VdI471pQg8n2UpF
O2S4mLcmZVeY7g+df6TkmR71jIWn/Bxi7udG3ZKLk1tX1y2CyIoDSNGXJiTVDFhtTtdYE+mUaz9y
AUC2sH6OcUgqrOqTgEbihi+E9jS3F6tULsYkj2yFPUdV9hImSZKEJ0JhGq7iNKUETLxCVQE3MHt7
hP3a7wxEWNu4aVZsP4S7XF0e0SKkTzjOzMfanvGx6JH2pFcj9ofOjEIEQLjGTjTLR6NEe2e6YQEk
gf4Opue41XmKU/oPJtYGQbENTDNtUQ5RpURAt50vt+Ro1FjfbsjHJa67irm4B2xDaUNCeVagCCT9
bahTxyvXJqiW+JsR327dQd7AsVFRqcRtkaRAOHSl3GeyPSp5dN+mMfN14xYreXZs/7A0qf3GcPsT
Rtr46BrKGCD8eM3q+Da32UGLWgAYOYIbxnlkbTFY8tIuH/h8plPBTPE5rZpvzNEjRhT6TtxDMUW5
+2hzAkJE6xl6kRu6AxNcnxTRk/5ORuqwPBRCgFQrivuhM9L7uEeTunEVfieszf0VAdaZpJGgyPrb
QkhnPKNyTBbQM796CGiq+VBW4V6uahmgddTl7IRz8qE7sTPm8sFB8Sl6hGDZZ9fHAWX9vncyThaO
rkOSImuWww7vZpAwfmuihj03SZ04XSv0cWUN7Rh8jEaYNuJVMk5i48nKuhvuLTxWDSluynbq6cD0
sV6/NeMHbDlsxl1meL3MxIvSWxGswIheZoSNC7BU8tsR5R4k1lNM7mHWvqAmD+A8XQm+CqL2kA7b
fDqbdrwzol8ubbgkTamhGlBm6Ewted35N+EA3LYTv5Xrg9x7s9bglf5XbASqXr+B8/kIZ+VOHVeF
gY4DJvaWeHUHFH7bn/NMYBv6KOPcq2k3U45h+GKp1fl9ylXHUCa3fhQFuv94SLYU9CCNCfUy+fZt
qI2NmYRPZGCgBNKY5GWGZq/x9ephcWi1N2GNFyPN7egRl3pzB8yDP3hphkPXKu4OQYfwhN4mP1UX
zVkpeaLRDOkIILpR89nV46ZqGC2wh0xU55Q5obGqCfhV53i+1LXsjnDRxl0/mLVfFaXxQqQ5zdvU
cdSngvmi2xowuklCNVDtkcTCG2zWc88gN4++McJGBzXjiEY+Wr1KrR9m6lXw0W3q1A9TjtR7ydMb
Yb3OJkvSFeduOPNxslPiukR3B/M5e5oo6rGO5ltd61jsmW+NG+7tonpMW+XZ7sGJMFr9AbLSJz+G
LRjEA6Sb8r7DmMxl9cLmvNqhc1ujdVExFbQJZaJ4OJjhHPI4HwUmMtgB+S+RWncs717EYBxEHH8D
WKTFQIPctzljQjp5aT3gyTi6IXPeejJvLjkC7Cb1m5rwtnQAXvyaTVgdvnHKk21ZSWbE+ragfxlM
1oJw/DDgqLwtIxQlthqGqEio1Pv7eYSP6VTFXTv2+8XVr1Fu3BrTfleESf6uckz1/kxA3g4/bcuM
YMz4KhdlH2XpHVHnNnVh9DhhdS70/s3gdsWcs3CDG7G5r3MlYF46bnB3PpI7c1eo8dZRmFJXuo44
lv0jiWW9ll3CkKzgxJY/zey71aTiqRT3pIt1aEkY+eoZxho60W9c1ChLRq62CAKOrdUgbvgP80Rx
mg/mBsvf1dDlPalWLGGWcKdP2bt0M7TLUf0lw/inrlaU11ZyBB9e7vRS2eN6w1gfQ65XtJ1ukBe2
REcCtBkimRWb7eiET/SFwvCqa0pKhZDcTapLvTlfDdUhgdGcNklRnFOd67TSHd6+dg23W89krdiC
69uG44zAHNrWvmr4ReHLv9WLvXPi4agZyNVsEo3r0t2qVZ3vapOWJezf57q4pWHH3e/Ej2pMonBD
TB8pNw9SXzxi+N5LYz4QMHxDmx1EzCqASH4jAVeDSLhPSYWIomsY9tp+i/2fDK1mR4yQvrfncg7I
sNP9JRWuF+P124y5cZ2oFPtCv8OnfbDSgrjPLvoATEzwIxFrmpyhiHbad6oBoi1T58gWPNo0jryL
J+0GEOsq1OimjOHW6vo3oXS3cmgDxZ4fbPenKwN461fWh7Vn95lvWnB7crJj8xFlLr1Ppg5YxpMv
k/Uo6UAN0upUHSJPAJsnaRCuw8boGLEU4gAZnzyz/GGWj459AL+3h1d5PxWPIkPs2VurHgDf36Ka
Lfw7TEJzmB0idzo1hFj48SjMzRQjtUzLZI1cyX0AEbcUVRt7P6ZWy1KxVqKzZaJMcav2HbAzzJop
+mYPiNLJcvPYU1PYfBg3P5WlOCMDeTRl4isLVptKDhiKmdb1HZYozBRBPDE3H7jTPC3q3/J6PgKp
+oza/mi52gOrtq2dOhdmHEfa1RkbD3tO+stNZbWVFw0FEsxm3tpltSPbYSfdzmE31GI36ckIwePN
gB0/Eo8cG0nKMKKaquGMjvjTQIkOl+a5qYufoV2cZnf4knnzqSjhTpVhtLWQFXh4Tn5h2bonRJhZ
lGwfHJNqe7AOSY0sVURnF/25VgAtlSkbvm8Vy7Jv2F+4u57bKbt2Gpmbo1aIa5s3Z7wbt3hc8Ba2
A4oGwiFdFJuRXKpTFTOCrLBQoy/K3yhyD2rTfuQyfhu7UN/ROZ6mUXuZh+a7ZLG7EQzwGH8rTyqv
tsYAarfMX4vZEZNQcUpGwvGkY30wPiZqICHsnLSMO+7io3DmO8eB6qsQ+IpKw861gCX/COsuhjMn
s2Xj8I2aszinZXFjZIcbMSNg28XbhtUbe0umVF6szd8JHiYOfCJ4R8KycpVNbd7VW+BB57ar12gz
6v1O9DOrDUDhtmSCV83KwWkGdWOhlOFRno4JcS/eYDC5RaCiBbXl3jToy+cwQ3vNZwRl2MLZLpSf
S9+jjIqfpGLvCF/lnziksa9nTnxKYtw5Vc2WLBJ6xfOonUoWD14Ld9Hr25p5N+8q1wNYQzQ+u5Zg
Ly8UybeZuo8zmtttngrmdsXOjYb33pJbxziXNSuYueWDjgE42EP7XrbT2aBPiIPamMONUSPRsMwX
AIFblqYmU45u8OeBGNK5jD+UNn02QeydEH6LbYZS+KeuqN8Ej3Kmah/jSJ8FeuKHSNJzAtGEbUS0
bqV+9p34UaGANNmkpj3B57wLqIoaTri3BfzOdswporAunuG4IWxIDoYj7vi6ToqLJo2V0l2aG9ua
6LaaUDEvRwMBangzxzfZXdz4OvUv0BeMbW9Zh1TUx2hp900zYCHN64OK0cAztfDJ7C3EEhJRzIyB
u8EBYunTm5k21lWdBGD2Xn1c6hn/cHHSpuEKmvkJdO0OP2KAKSowmIhtxsJSdr1ClRPpP8LqvlUQ
vaHRDwBeq2wm2WcV8QMWvICRHO4u915D2dhH0ytBrO/NEuu7fkwfOyX7NaA8DO0vnbKB/LnjaBJF
S70v+p0y7ursMJs16gW2sFl+WV+LtApy6LEEQEkhA1c+YPWm/cmMLd5hAt1YctTpBrIlVAQ0hzMz
o75IxBFkhXp0xuwcYxlXwJc8x66n3cx1416UjJzvm9iKn5ImDh9alV8UPap6FHOffEFyX/aF1JWv
zM4zH0du+bigg/zWY4cbRsD1zLiJijGJr0lhjvNWmBrmGXfuX8FIj1e0tBD+HHVGYSDTE5F4DjbY
Bl19XHbnmRLoXJhZ/DMsY2KyFfpWPWwtWqdJDQosTHsF3/RmZEf6hiXyI3TRtpjpB5YZwxd9hfsb
KTUzG1v46ALr8xAv7SUHznq19UI9aN0ADYKPUQ2Zgvq6Ur7YdYanWwipH7XciVhoZp9t1HqcuX4c
KcFCdOgaABmX2o081dfZGRCzWS9dgsZUS8pmbaLubMBaW6XkfCN4o35qUku5ly6DT/2jorCA4mRv
Mqle0jq7azITnwgZLAwg9syRlB0b5sInH1ffJ0N/1yT2A0K25GG06i0IHPRTopyOLXLp7QQ5dGPn
8lpZ2luS9Cf8wSkuyWSgA2EzA9lz7NnPp9kum6HesaMCkPvmqJcxdPHAnzUrCmx2LpF1V9nDniX5
pqGws7UvZWS3GCv7VELY0pt3Pf0JPpAZ8gvvrcc82EU8tLwryTAHWFv4i05BMdIhqXHm5UO3w1Ov
oj3FfomdkoU71aJ9zOwVcZhesXUeCMBA0hQhHBTJa+uSLEz30nCqRNsl7XwDLiMEYuRZyl3l0DFw
8Ilka4hDVRR3zQp3dBLp67kavmXoHAMdn/qGZMtpBF41LdVrXO4IDj1VyXyfrsOkCTPMCjfqDnPn
0uFOOMra4TGX7jkcHHcT9fA1F5zqB7HAg8vt9kdb2B89qPpctNnPEOTKC7PBOMD8TeUPQoFIazUY
ynUTgJItw0i5GQBfbUFe+1q2Vi1tsmYTcrlibbY3eQ4g0owvUbYEw6S9Ln176npkuqW5S+YIwXLq
frqCQ5IBi/LD1iCSAwuKLqnVMJxXlpNSjTtQkbtMgbSPPc6Bt4J9xeqIRy8Bom9sN/yMBTvAHsmr
4g6XRsZnu/9KOhWpjkGRZJjz4skp/+DS5eUZ0cNV01u5VH5VonZ1uNRZluPscKsaMj+lWaH9stNf
+E0QoQv3Mtp0AJK/MBGPbkzKbDzxvVereKBDMGIcJaPjJ3odX9HWbTid4RTj8lVCWfmRGz3NfVT5
jqPbXwV5rFuVidsWyvkRAcClTdQXdtzY0ox8RHxtFvjs8o40yoJF7R8Og/+R6+JWf5WPffv11WOo
+Ktt4n+li8KBO/XfuyiCj7b6+j+HLv8oP7s/eynW/9t/Mhn/IUyLvdrKBQRICJbxP80Uiv0PywKW
4br8XaCNDiSy/0AyWuIfYAsF5gbHFKoJkOL/mSksQI6ugU/KsjWIeBg1/idmCuiNfyZ3YaEAuY4r
A+S3zbb1DyzknzlkKb5qzcBw5EGr7e47eBsHo42eQpy2/jDMLKrbpPOrnvhSXZNo51yyzVOm5cck
zRAnt+PWqa340ZkdJCZahzXK7s/Uqtn9pNl/Q/36K5rtnz+sjpLRsfixdWKJ/krawswxN12PodKW
i3zQymS+WuhY/gYAp//VXvLPP4ZP39ZIhnRZOf8G9Bqdmt2CUureFGrdC0m0TGHqqnWeatxQzLuN
mllC6h6EqBFWj5QxD3j9imnT2yl6joSUA5+slCJIY93Z62aOaxVWBXWuSzbqxgSfw9k+c5GDUbji
juuvaQNjvp7hHW+EkS73scX0S1YLU08n5EY0XEVfVsyIiXJThJ8GJjYuHTJJHuJaYJrs07vJqZVf
RL8QySeaenh3s4Kcvj893/+F+eaPYKv/T3pbPxv+LSyVBAObULjfSW/9mC+GSXSEh3rZm/JKe6VX
Vrd1m9v9Pmba48Xct4z4nFE/JJEo1A3giPEhH3o2UbwPCG/77NorRJ34pVULrDcgn5HJEzaPO/E/
Dp3/3i30VzrbHz8w7w8uDfwDWHXW1+/PD7jF0AsIgaMx0yu6X3WKyrLVNATEydJdSf6FP0Vymm9O
Tv6am/bsaS7DsrFiv7QBV1WfqnaePynsWzQg0zKemLUxIBhvi9Ui0VItO3nqe4EVtFFr5MOOgz6j
ZCbQbv/1R2/+FbL3z9/EsPjUTZ0gSx7Pv/4mqqF1uDUhF7VIAR/7MkTHV5niV0/SGHERuKaPKkCt
58RcRyuVXCzCj6M2sFMZ8dFHDVSWEZjPC+D3Hj5CzfROUix0bF+7+AHK9XQ/DVJOJM9hGpzmYa49
kxuOog/D6XtIBY07N5KOT4fY+EA1UFDzjMef/FnZ4KWDYWLGHGFnybmfSQ+eJvhsY98DnqrRHNsK
HiTowfGTzeD9TeoazhIrLh4o7+sPqfJjI2Bhzbu4tQQhHsWTNxVczTHN8n7WnO6zy2tYAhP4IU9W
RTtvhwUBgm7ayt3o2tCzipmIGTKYk/t//fGvRzgF3oxe9fD5f//tnx8/Yy1L5V/r2bCeGn9CgypN
0bYUJRr7+aj9MmF47O0UV7CewzhEfY6o18dAS1VUWnxCWuQGtpTGQzqS7OcpCt9Gh8PUaIc7GiQb
/RUKp6dmiNDd5g5EfiYRoKYtvWej44xRenHnmjqjWchB9ketni8SGE0dly3khTrhK0KhPJBpIqEt
acOZVD9isc1crkJsqD8eS+qc/OSM66tUJB6wCvg/shNU610UX8o2R2MUWVn6SLMG9m4K5xZnJtnh
m46o7Yxfap5JKhiBDtnsIbXaoKlx4Bb4aHQh9KvILLJO0BtGRXexJR7WQOSivi4KnHZyKuJjNY6U
lgmDfILOc6M5xwX/A4+lk36XCOtG7OpEDG8pEXJl90I2NJYYYQKEx1FQ1qH9ahEggLWhMmPcUkTj
bO1EYccRAqBpsPC3hea8oKlfu2c9fxCLy9b8b776/+KbhwfqWqajrszi3+4DAlIyS9V64cmcZysh
DO+cYZa6NvikdwuSacJR8u5ntcTq34CMfwsj/edD5zoumFgd2plQfzu9ChSrIcJ04XWirlCP1NOP
lEru1JrihE0+XweRzc40Uc+q1MW5i+dJJDK+KG5j+G7NozJ2avk3oaBipWv+9i5YGhIVXgN+c/33
0BZtMirOy1mjIk90P8ZJvUtrbqGQYTJDsnEJdHxmHgEbIGEGhUm4EuXPoJt6giMoZS08bTvknPrW
7iJnj0BNbBBPIdqJ4/ZAUs9UbPKSQHbXZQjRMer919/ob/kif3yu5GxRSVBIuar+Rwnwp5d5ln+M
WlzNC/EGnK0ynSc/1MRc7sNMe8wXXUMurDoJYqi+2at5AcAqzdpbVqOFKFIEUnFpseEdygSLjj5y
SaMyUasrC5Iq9BOYDdvaqrUzrzuuzLZxkH8pWmxf0nBKttAq84NOWNqDmecTLHt0VauGwuAUwfUQ
aSfFmtm5s+JzTi7RqSn60ToJyJJb9m3GEWLo3fwmQFk95mGqvRWJJpiHi3gYGOks+oORMT+yW3Mi
qmW2zmqfPDdWgXsNSc9WmzvISWnG6TWA5Vr+5n3RVnjtb4+HzbNvCZWgVQqp3/y56dILbQZY7dn4
D55CQjz3cWvQSxcl9sIFo6xd8tv1TVucrEmZ/VFOeBwsyzmM/JQgD5zQj4u+PVuKZfwNRVhf//Tf
fzpcyoDSbWGqpr0+3H/67rtomAGmqJo3DkX22jS6c1IUhgckXwVlallBDh5xh1BH82XMihENxo9m
yMaji8Bq9+/cndlu3FjWpV+lH6CZ4OHMW5IxKkKhWbJvCA0253nm0/dHV1a1FVZJSKAvfvRNoQCn
zQjGGfde61vKDOqQ2HpUeBTTvao1zE3b9RViXotmQxCvhRVq9yiHuKKSgXH0Gylj1Y6lFbun/o04
xfiyJUBrk5kdohypkv7x69d0gy1KEejpLFNXliPRb19Qos1uZRWElUEkylXAkNzLnUa8N+4XxIBm
vYOqhLG4oPwmg8tMnd4eF/BHzzfoEEsEnfEms818Ne3EH3son4z8djY2VYYEpJxRj0tgGLls0FYX
uRZfaWber/BkdwCI+l1C1PoWURuiKOuJCLsVF5P92A32F8TePwbnQsYnSV4jAouZb5zt41EUt2NF
dKJblsMr6jxjC3FHrDMlmL9YJtUPvq6pAL0gSJU2Nxes9z/EiH1QSmUym5pgTGnwmPYDX4wTvGky
kBC+fo9mMpVQfurlFYWm5jvBLsGDMGhqEw+OWLLX0RYpqobOFqSEeKHFuCT3IRCrUg158zyhK5iz
dF4C0NCLFEQ3xBsYe81RMRb9kNpopVNTf0SvWdTPOcd0xPz0L/cmvRlrBQ/kiyxn/YMXDCreVnRy
f5Y5ezb8uGz2MrU5wlA4hXgUrzKkP0Z+GHDM3tPO0lZ9MVU306ioO0o/MRLiQTsVvWZmHgAsQn2R
G99iatNrJ856woR9JKGvfm1Pt9FcX8hdXdwtmb6Ng8GmgM2ZWfUzJTzrgS1cX/dSgJtGpAmnXsCZ
DpDNaBGs08DIoe+5owbUS+qj+hYrRfs81JL0JsOM+xYUhvWUDol1oUqK+TK0GjoFQpmSI04cUDei
HWR6pzqyviakpDW3KebJCvkx/bg7o+3GJ3ikebqyi3uueL3YIK4oNpqITxRAgb+FjRL9azT/o6LK
/585GDbr9n8vvWyiF3pU7XP9e9ll+St/l130v5BF6sRMgErRmYHL3Ps7CoM/4jgrGAsGykmZmIz/
1F1U4y+h66xPKrEKMmUXZvTfEIvlj7j1GgiSdIumiCb+Ud2FzNL32xCqXE3lX+QTGjrjXz7bhvw5
CGO9LH7SaA938668y27E01IkaF0Lo5RnrN6SfbZHXnIQ26UtuRk2XDku7Ivph37o39oda8Zlfpfu
pFP6Fr8JT9+md3jIzdfhAYhl9dysZBfsgwt9d6u45S7YciS8mHf925LSpDgEIO3RnFxXe+M5vNJ+
Rlua9AflGTR1l25BsSgP9V17aPbSmoLGqfXSNR4lN90lD8p1eRhW/nW8U9fFDbKTVXo1rapr2r4F
Da67bBVtNcT/6/xUXA/3A3dKBFvX88HajIfuod1VN9JJfVX2movZYtMejE1yqa+rDRaILeSmvbkO
XeNnfFXs+ZSXsIS3/kNGh9mxX62f1J0DdGLIwrcdMaN0Xg0AqZ61r/Y+D22d+mSv9a18H4ynal/a
Vy/dMdpn/LPBZXg17e3T9MArPPAdfiqrfE1ypBPtAf6uEMSeTMd0yjUMijuq3xs+oNu4d3QEV9mq
PMh79QAs3cUsfGnd+Xvw0SscZ17rZJvhR+6v624VPunbYi/W9poEwS0nAPRgSIwu/O/mNtloIDe8
8Zp+cas7/pqGSYOfjGAtL6Eiwn8fQlB1SH0SF4hFhwukfK7h5uvxQuVzjQfqLplrfWtvpxx9mzsY
jv40H7ItLKaLapMgpdlVW90z3Jjv1TopryXehTtznW2LTXBBD+qu+S5dZkfriic8Ei+L520V7jh+
Wrx2Akk3uNdv1G3VOPFbQPrtY3LRn4aN9XM6YhHqH+0buhuP6kV7W5/w/Atkw72jyZgW6Fg60la+
jNZiRVFow86+7p6t/bRvc9ez8Y1diJN0y/jsAXbnpwh91Fo4xZG/70Wu4gRr44JGjowaxIk2qKK+
cWJxqmvuzJUDFU695KWB8zK8cQt6EGWkuBv9dZivpWxNyZ2u0xo1b+ZkL7o3etUm9NrYDY5Xmeto
bnETr7lsr81t+rZu73CrGQ9K7nHVHixe03duWLBNV76L/nClrOiCg6XcVN+z43yRr9sT9MYgI+fU
Yb4xjGCZ7wBWaSh46RfgsVxuzE7drYXxBJ6OmfyTfcSZ7J+pfwHeDDfNqG5H9dg6V6/N2kSWucq3
lad5fuNBn1Lv++vpVr/PuGTnWCXp6XCFgntLaJ2LjtkLnfE+XVHL2tYFLFt3UkDpoUk5ZIjn2elG
Li3kPkGQtPdLYNO0lV9HwIkRQ1de+RsAmNNztZ8fc5n65Z4UHk9QzN37r8VddzUmXGpWBpaJcV/t
iI02n9N9dNLvqp/c1Le44P1Lk2WJmJd9ftA2WPblH/o9UPjGa07dbenleIbUdXOCO+Kg7J6P+gPm
XJcusYduGPBxvqYNn5uUedhYOZhEmidpSE5MRw2J+HIHLJbJ0ZjvNHr8/Ua9q/fMYMe4lxUXm0pf
XJOcZwImAdximU58LK60Nwt7w2pcN42r7KsI2cfOTI/pc3Qr7YwNasAcu+5m/ElnzUVH8IjMxMYp
7iTX0oo5vQupyCLPU595v/JTA1VQezSQ9LvZj7J+RCKjecmmhBw50NDdasZKsY5quspfBlBoxtbE
UQNZur7gytp8o17lZKvhpnIteiyeEV6oeD3mFQlhDAhsz9hYE/G4ZCImxXfUpiJ3kwH72isc2LW6
Vm87mrzh1Ugocb+HBgm73hHftAskuPl9le2yx+4xmkHF0KDaltQfaSpt5GNtGS4oxg0C5eYBDYFh
PLTJ2pYfF3XcFv2H3KJLXDWpJ9N1e8IvRvISvUI62/Yz73q6RQFsbYfb4dZ8YEy5OYP7sr2Re7cp
HWpX9b69Trxbcyd0lys+AnZrPQ1voXUI7OuA1KPH5lG+BqLarxfvrrQGQLxBUbZVOy+/l66sm2b7
hrIaXrTsLRnJR0l7No8yzvvuqcJiSON9rfvDUQQ3+Vo9UdMaQcB+N7v7LiPYEN2IYhB8CJ4Hzo87
bSCOZI65izy0eh792tW0QiHtcsHG7+eEd/w7T6kbXoeY7ophzeQQnhTuydwpj3TVjJfM4Z/14lWP
yy/csWzQknRz41GNsHtsKgNrK7Z0SGmwE49DpnksbxBLzN6THlLDyb7ZmmPABsyO0ZOcP4lT3X4X
wc5soawfmp9qi/SvfNXre/ukJxfdPrMPmrzxYL87TKrO60f3vl+thteMxIoYJ7MbQ1tytMdgfuuP
EPWcslS8gHVyVR6xubG2uwx7gJflJuEPrrt1S1jg1GMDRM95xYaF+e11USlZ+YMWaWsEzI+SFw7H
vPMAqCOeLoE2rnI0DU6873aDV7rVi3VjXZqU6Lz2WFGAIQP5hf9pj+l+Ovgn3c286gU01I5H8aOi
d1qlB5TWVHukbbkz2Fy07+GueykrZ7joXtSrYatdIKcYiKswnOSqOKC3rJ4G/UpsDa/zlDXfFXgF
2qBxw//BgiFT01iymGkog9PZMlYpTUedYw5b3VqZyaYqd3EEA5GWCLyJxwFl01u382s6z5SWKEfv
fVQw47owN/twzyBjNPdHcDw4q7tt5D1bWxICRLHGXj8Ye7+9kos93eGx9d5k5Gp/1xj+0an8riBg
PTvvcb7jxm1+FEuoW3P+H72jy/3PwMkpOqfk/34cfwCL9/qc/y8XvN3vJ/Jff+1vqpzyl0aPk5Q5
2ULbqBj0N/51Iocqp3EpV7gyYtKncvGf87gm/rIxCHBINg0Up+pCgvs3VG75I4oI/PfWcrznj84g
cp9B5X4h4/5vUYhaiW5rChcGwtQwscjm0nz5rWbSlpISDCM9NXvRKXTXkXbtt8++z4Rv0dZvJ3lj
jreywb65Pa2z8saOTgr5xD5kMH1xT2TlWg0MNAAVgvu7HJta+aBP9+FwL8+XCOS6tvLiDYmTTjxu
DJ9U6WujeLXMy2A8mNQBxe2v9///egj+17vj/8AxyG3pszHo1gWj8Pn34ffrb/w9/GwGGaPO1ijN
U/n7bfipfzHCyDc0VG6Kms3N7t99eM34C5ThMv64FhJrtdQK/z3+GLTyUtrBRggFZvmjfzL+3l0G
TYiG8BH5h5YbqVia8e+HX6drVdflEa4RZexdmJu5R1NP/qL0pS6j+LdR/usxS8GeV4AtlDb6+8ek
g6L2hc/FzIxEd2MojfxQGbKECFyr6ht/LLp7Je5ZxvWilLHDwbxxehkwkBNb4yRhmTLlx7ABwIgK
EWOUI6aaTG5DSaULHWDzXZhMaXaR6GSpA3KFFmEPfRjDX04RLhYdmNeVqvQWnn5U3d8yX4jbIY3i
hz5Jxm4DP7uKPQq/9i06alOmHk7On5/m8UWViERyNcSvJ6tT2Yp/GylX/3oFv6c3fvBiUBXYGHG5
qGviPBkeqXKu08yOQdDMIK7tS3O2brX8PtAZb/9ZFj940Hu9xa8f+t2Dzn4BcGWJGBoeVAXd41QW
l1WKulyl6TWoK1IliVYY94sB4fPHLuPntx+e72XrcFItWwcDopvWWbEhiOhIqDlR2A0RjWBubezh
cUrQt2/6azJzMPLo7VdJemflXkYyTyW7kUQ4iJ0mMpf3w62CJOqTf+RDH4DcXNg9qUwpfKRhyhSk
eIDdnMY0EjLRlBnbFzDBEbCLlzJZvijFfrC+00Fj6itgm5F1/BHSluESDbKRpgOdxBJSIeFHuqos
TRN1BNodFTLY9Qkb4aUVsBN4xLFlxyqK9WiLWR4nnExoyYHwSEor6CKnxwia541WJd211BX2tC+R
FcDhTOhywX2bpGmDDnwqwfkYbQX2UlrCPgY8XWFd6A/IKJoX2ETNIVNjjpGiMvWXZbWR13ImqL2o
tWZMwAXi6aYkZJMrL+IsqJ36xDGnWIgUZp/K48rWm/h7NSVy9ZXe4HzIIAGmRKaotBCoiC2lsN93
RHbqYC6mjniU0uoWhn71AC14eilHZfpidIo/hifPghIEyJ7jAQrss2dlbdkYQQwApjMEzim75Tpj
NV17UKUyuopbToSjiRWjoZ53KSVSuYJmDgYd3+O27os8pWRMmhysmWI/wdeBtU4805hobex8PpHO
FgrOCTQL2S04yFDVV87PCUA3xoTM1cCdcpTBWWyje2hmGKIsmOUNd9rhqwzHj14OdnbaFZay2G7O
6+ldWJegKJE3VswxGoam9QPGTt5jValJniMxgWtDJYfpNiMxg9AQI/ERBCLYf1ZrNbmHKYIvo5f8
aVfNEQWiIU8oWQ961t83jd2I689f0fvC5nKUUmmv6DCCDVVl1Tnr/skVw35e8tKGMr4trQkwG74O
nvv5Yz4YM7pAIqdyaMT+/2vx+e3ENiHsMVCfs7ho2nSi+N4idVZuUR7n11MNHs/C3vFFb+PPFY20
Og6crGgUli2UfWeTIjBpDXSEduCUQiBdZcQR4Dqjn4r1tALAGhdd+U0rJ/zs6CsGuBxFM9qAJAG3
AshV47vP38IHL3tpZ8nLOQRtlnz2gbSpp++IAZslNqCv3qrzOog6f/X5U86K1b9+Uw7ommHrnCHQ
NJ2t5JmecrYHNUXxq5d3qQE5CC8/yRyh6pvQagJN+95jLdv5Skn2UGLBUu5R37+WRRldFqmFF6yz
/BFra6hcfv7hPnwFHN9QnwuBQONsS50KPI6hirW3SsPWQ2Av7TjnBP/8KYaQFUNXBIdEdrT3v3wZ
1OAc7FpySP9rr8xiIFKjVNTHz7/L0hF8t0+TOyzY5mkzMHO087lukpohZuBjjlDDbC0ZDXffVmRb
v1Lny9FIgq2qdYo7Z6a/+/zJH0wnDp/yonFBEMGC//77KdHY6zER786UhB067hSjitQCdpYNQ3oy
p2EgDa0M4i8WizOtwK+RZWgkSsmoZJlX5xG1TVDRm7aWbQYpCdBInJ91rIVOlBjxjcSGuUXtHGya
Tu13mlnWF3Atum0iDExTNDMxDgzTUQ/wQrVWQx3687fywXLPtFoWfVkguNXOxlYL/wp0pxW4HVGu
V4lhdNdBwwECpc3cH2p8G+368yd+NALYAZc1jePTHxvMmI+RmquCNoZFybjKmvkCAVbxkgd26nJF
bjwA+upxgub59PmTPxoB9MXY1oQMjfjXEeq3BbVXqyqNYzVwU62mn1OrjMJyoNwVaSThZR182NCK
u5t//FRGncU2YXIs1U31/bjD31D36Ui5D+VXhIipCr6hy6igAhDROjq6iJaI2n7ONp8/V/tg2bA0
IdD3ckBd7n7vH1yPdTZ0FO7diN3KYtAVzbaRKkVsDCOv9gFeYX0VGHJJE4cDGN7/WO33atZJPxE3
SmxvmTaDEehlABWKHwfbjHgM4QZJpmRuBzix9CJ7ml+iTJ0VmiMVDCw96EtaSQjhUrrg/jysMb5Y
d1aggYpuRs48W+TY+rRDVYfxc8zmBqSpiiORfN2pIV2woGeiBhw4MYtbxr1ijWrnKvQZiM7rtGmj
1E1aOB1CFupnrdnTAdIakTvQdNCfTGOnjysqqs1XSrUPZgr3YOQUTOZF5XG2Eam2BBNaRtWT2Up7
4ZPDtCLsCE+mWhfhpgtyiAYZLJSoB2qG57G4sKdRhjERa9spqYqdNXVU+UIyv6pWVk49oir5i9n8
0U+OIMNkjWVyoZB5/5NPih40eU9yryLnxlvMmgbmlGTWz0fW2RVvOf9YJv8+YkFuPQzt90/R7Hqc
+PU5coUlN40M6Zen4JiiMNTKkWeRZQTUnxsT+HS0ilFiyl+cpz/8nuhsbKpaCjvi8ue/zeR2SLpo
mgwJHqUknpC1kZ9n4yj9/Ht+dDDlJoW62iTyRmedfP8Y7m8kuYJAcc0S4ScGkgJlSacDN8cgNOkd
xIIpK23URljgdcw5a6saoyulme1dGRGv52RTnT+EBct2LONdJcYS8MsUo5j5/KP+uagy0zVqHpRp
WGPksxcy2RiDW2L1aB2abBS5Gq7gT8SPZTEElzOBqbspiB/HFsD25w8Wy/L1fkPXOAMv53aeTKXy
bHkbpKDKQNtKlFEwYMG1okkPouaEkYCOagmHpJgB6NZ4NBMwbM1zRi7Vvm3l4mAMWMBGaRjfPv9M
f44OPhL+WLaz5YguzmaBbgrgdXnFeUmyei8rhoZYOboVnz/lzFmybOwaw19nMvDiNdbZs9HR1zUn
RJpktRJF666G5kgkGa6xEEHqRmqE2EnTcDNw7/82CxmOWB3TYiMra/KaSC40dHhqvtIE2hyCC6oQ
p12RXismFv68inDFIx/89vmHXtb8818LgRr7r2JRbJbPDkEg5LOibakSDEPxEpu9zlLvG16kj0n7
xfv5c7fFmgbQh6Gh4OOxz15PkGmFJCZez+xzTenmmoAIAJ8IB2XjfiEZAeqbjJfPv9+v3/b8C1rL
mgBoFeTTH6etjOJbPcokUtvhvan51Ro3Jou0QtKAm04J8hEpC4UrcbNC202auKOiMwb5NSJ7jHSj
3H/+iT5649yjKXkutXexpNb8vlQRdIXEj0sVLNAGgkI1UoqSyiUibYho7H/+sDP3yq8xqVEB0hSF
ahBr89lsVENCXmubl67kknrTDSNeDTUeK04e1P3tZIsXXE28ErINqDYoJNMK7RkApTC1oKchaBzR
UyjaknMyh+OTTQ4xIXFG2Mbkv4LrW8OtzAi01qHLbj//8B+sYciEKMRQIlFoVpyttpkUCKC/fHaz
F8N1H8fxtrAwhhKxWG8KclOPit+hdaAi95Uj6s8djeWCYsevwjkv7uzRsZhrahM25RlLxcNAiXp+
IIcDZYWMjk66bu20OUDF1fUfMljHu7EnIcD7/Ot/cAXlQ2gQm1hFFVRTZxNm0hN/LHvBh4C+fjdU
sU7NJTCdetTvraZutiSEcG2Q1XYFKaV/KtMqIttwwdZXA+j1WAeuuPXLL0X6H7wdtMQahbIlK4nd
//0QjqZSBkcOUb4JxPytG4hYXzeFIo5VLeuvhUyKh5u2sp2sfXtSo13JRaO8//ztfLCm87su9WtE
l4Lrw/vPQIYOhRwzAr/hE2nLAMm9ccL78/lTPpishsL11KIdQp7A+ZqVW9PUWgWrx2Da4ASIHCPC
TolNpO2F8ZXr4sOHsYtQciDkAaPk+6+UZwbJdpaOyKIgXAXWlvXc5tnToIzi4fOv9cHLo8zJW0Py
x1Ztn/2ACYxfXQTLzMr9ahdCrYKLkkZflKA/2hCJSMJ0T/FQE1zS3n8hM8W9rXXLUgfmBgfPPDyE
BKyruygqGvKhlFDZmYkCypeEGG8ORAxyQgrelKHrEOq36bPVCcpqJGL9zKIAkRj8XcJnsdIQrFqw
ShUTEKnbf/5yKHgskkmUzLhQ3n9qaou6Nam95KSY6FZRS2zfJIO0//wpy495ti9RLKRsCB3OoBqw
/ES/nVjTDODuHPAUCUir27CibiKlEfdqEZoHjrPNFyNZWXby8wdSNeNnoBGGgeJsp68gjWB2VTiX
hdRQy7GSHhUlrDx1hvUUEJwDXMgfD5jBEvKokt5rk3FGJUH4hlcm0bzrBrxuemJlW6OxgjVpvQr+
zkDbkRBxgPQGUiFum/qLM/dHQ1XTmeoI6GX7l3T19/ekAOkVpelLwE6AcQZGHW2lSZ5Wn/8aHz6F
ch9znVYpbsP3v0bY1kRlp1xxi7nR9/WMKg5IefvFUz6a4Lqgx8Dez/w+39DmIIm0weewRbaw7dWj
UaoOxMTYSwk8j9zPv9JHD7M4hjK+6PMZ5w2+cdblrE4noltC+IvREGGCaKgraUVg7z5/1Edvb7HH
qhYLChvD2Txv1KQa8oqhNesWgjxRN7u0zbTrz5/ywfkRRznSB41r5tKief8bJeFk1v3IatJHSI44
7ddr7H00kJubscmJ1yC0+/Mn/vm96NAwXSxBCZwL39mo0JuoLtUl84Gon9IhYLY86SCqvxjhf/5Q
um6r2N7xXi9317P1RgjSrScyI11I6elalgBkOliGzJUww2Dzz78R+XD0fDEqscOcLQJdLOpQIuLR
5Soje5VFFlJQNfMXa9sHp06qeSoDAjuEzv1z+cq/LW4JdL2o8PMAOmgjvdYpWshRZMGeKKCBcAAN
zV6c1jdyEsSXBO1VF3o8dTiDCo0G+KIshUfhibp7TYbcvh1BZh01oBkP3KMAi3z+Sj54/Rgcac0b
qrb0Oc6OenhE1SizGVYQHZcbYkGDxWwHsBSqr3z7/Fl/DmGKBopCIiSzn4edvX5N9ymNCAoljWyW
MPvp902SAZVWrcdl66uD28gaWv2Lr/jBSfL9c8++ow01diwKBrIUUNPUa/WZGLp0zUeZvTYjwjqH
9dqDHBWOObXGye6T54wc94KQ9qRY9y3kwikZiufPXwdv+I9NiQ+2dJi4oSCAsM5eCGlnNJbh/LuG
HFbldYMFULqXif5O93WQ6fHtnPdK6hKzIX5aDfPRBYlgxESBweu/1ss+t926luRLjPWpDn6gq7gf
qKC/IwQx2pYfPuXyPGjyw7Lccsfy1aZ3+z4wAPKVto5jNIbUy5lVgFOOCvK2FxiC5FpWghc7buw6
IXdnxttGP0tBHGWpY+HoM5R7rx0TlcvBYMg/0rkxbiiRc6edh6G7plaFVBHfdP7aFyJqLtoO+isn
mRL1rz+qJJ7wKRcW58DwPqQmhU/22qV92xYKjGF0IdOjasRpiItOECEe+HMBohXD+wUlxGpywToi
mkkIRX4leYOZbCE3qfmLto6+Kgl0L4upPoEnssMHE3Ils66rZlBr4NgfqhrX+oU+lHYDh72jsRXJ
o0zycV4QhVF2Qry0kshfbIqUYIjTkATGhHcye/IYSsgaJEm7oxcccHjp62AlwGAgnbTHJReOs3II
7UVRv5lVrr01TZlCE9J7bQ/AFk15qhM1kpc5vFMhl6ZDlbDm1NGYsMP9pp1fSQQrH40Wq8PMGx78
HDxVGAH37RUOq049qGRziEw1s7WexyGdqbhuycZEQ2A7QvgWVRb6PlyVwnLYRPgTcYlGIfyrsI7S
GwzG4xPQ4uEJr9a1WnXxDpBOLVZ4j+sfVaOI16QnIcC3pfkKgifO8Al2GKiPcVQRleK3utLkvATc
pKll7EGlCAm8n3ITs7w2TaPXSKpOnzwI2jvRd+i/QXKLByof6ryP9dBS4f/EvfCy0ExKT8+zaWMB
LBrWQzgNkNb7Vm/drC+VK5O5ey3XxoRkQ1jSYxtN1mtc1hr9VisIyYHPsCVPY1MDa/QHzQCQWg7f
G0Fx3GlySb4nqyo76q0BTTBTxhGNdQ2rY99ppAgynoOWMBOb4DC8d4Z/O5HYrThpH4jDYMAoRr0n
EyEyRelLAgb6MtXM9iWppyLemYPAepFyDpzz0WBwCtHcFnEcYmCoQV3jHJ/gQiXqKC6moqjNlW50
SuqUalGi2IaQBNdZBf+9stGglW7u+xJ8NLsj9Qi/JhDPoSr9Z3K6gPdnmYbaZJ58AygiKDsCIspw
M0rjEgpiwg3Bdo2eObYNlOKd1TWBp41WnW4gZo1vYO8RjVSNwJRf4qdzC5FTA6HKVT6kZN0WXlo1
feVItClfOjMhxBQcO0bNMtCsGVC5qhmbkUggKHADRJjVaEQTuZ9yxaJS2WImNJYooWUSTupjUjeA
SDIxqRd8XqCM6MX6n4kw8zvRcdkEna8PHYDKZtjj+DZNwjYXZmE8ZNGPwhYDEGBZ8p+InCnAflsx
aFOQWt/lIu+ftAIgJvmRFL0RXo4DfoxCQsgcLUYuV7a77CSlWbHEbyntHYZQ1O9LjaKrDdE4oZYX
tju1ChSrsJ1b2BiDmnMp0JvTLPSpB2eqK9/MPvSvIpZsEJFN1N1QDZiv7YlcIUadxpUoqmZ12iBT
YLv21Unr95W1xA0CCxAYV8ghOeVNkb62jQh7j6S5YaWXsWZ4QSQN1zPwjpeqT5sTSZ0YpUqtl1+G
CnC9J9kLyi+WKzl2G7Yp16qj5GdX6/LjFMtKyDmsCa4RdBE4J6H5AP9lDzqvuLTI9isKEok8MM/p
zWCp1BRh6RGvE0cNpPxybmtPq7TumHZLlVPX+mq48KWOkEs5jtK7QB0qAqSCUrsTStvilqmS+Ea2
qvCF+xqFdJ94gWd86cljRPblrab047yVTZUArMFkdjuIqtpHOcz9XwtQxpIeV5e1aYCJC0J5Znyo
kv+TRJ3psTUDNbk1QLg9sXLb1kHWuCdjvyyL19aA2Lg1yUVFjjhMKcnxRnpvpdWcrSuZzYqggogw
XZnu3IrbKq2VauoCMBHV5JuUg0JCWADSkN7Q9F09MjUL0LAAt/tDBEjioBJWf5QqX35uRDN2TjCk
0xuskiB345KK887W4yh3VS2HA0ZOgv09kRPMACg86ouQTTvdg2CoSAuISZ9SclW5bNOafavV1UZs
FbI1WTlUPznRx0a2jrYIlRh4dq11QuqUGBpy1lIvVqah8IqZRreTEDKEGzBToM5NkWk/84AluwRG
drgOrVYUK7NWw3tyMWtl48PkruHWOqm6BDIPTLhJAlHpJn6cNawAUanQRJck4RUMwWkbWLN02Rg2
JMwG3P7rrE1Z483aoFwKHynbij5WsW2AZ7Nnhvnwqs2aOlBPU2Fqhrm9dDdlwDqEnEja4EZWjf3Y
LCGSOBr5Ni9GkWf4JEq7PgCOJP89i3BSADsKn+a51xYEiDaOXp1p8rWSzdSg52BQw03bqvQpWRwC
Y7eIxr9HKjwQLChsHAss0rwahaAnO8o+/56UV6HiFL4pH+pyLCTAlFJxCibNxkAw6q28UaZ6wCYo
evupCqwA7QR4pn03GQYLTFUvCDS+B0EZJCVepjno4ExpM9sDU4J3ptFz7TTCV8Z1Zpc9HhEUcYWr
lDJ0nSSZO4vsCt3KAFW2lb+uNCmKHTOkAEqmkZV2B4gY9ptem8M3Kpo4FafYN29ta47xMNWw2hy6
7tkzZ8JUQQFhNwzwXpOh7+qD+kxTCPZ6yJlPAno7YiIyzOVUGksWK6/f2Qo2UTtWLvE22ycpbtub
0g/DS2OuglMYChOjVsPsVSY1J0xXFeNNnddEapCzQ26g1aNsJC6wmb5z+LOIAdQTJfZ8eajBXIsI
vl5ZjRNOIL0nyWhKlW9JRZCSF8zT4orqDPMSJmLu2lo30OAOZa8jM+Nn3BjSc6fQ5pRneHqoISvC
XwR7KE7DPCBrLhrkfq2qk9jqRD+0qxBucbKhUQTdc7TT6gZUzhh7Olyl4Ib5EZZYNch5cQvmYUpk
h2R9GxCqpPsyjvP0ItU0UrQgFE4xWe1hLV3H+O5rrwlB6+0SXdaOXZ4Vwi3NqgPGIyifOQqqg/qo
d0QbsN1lANwrnbQ8r+qqvN0o0tRZG1PJo3I/wnTknCDHZERJvqyj4+9rYlwSMEfg9DtceUSz3BaR
YgM7p7eQYkeVNDAXQV7fy4VKBVib9R5isEhw91WtHcBR1+Nk8iCFJI/IozTF8e1CftAzM7jTidNQ
9gTMANAZTTF7elJm6zaxJ47ZDJUrgvk4Yqm+FW8hjRFGa5G9fcwpmZUU6lAXOHpBZs0SmBth2ST7
rls1RgOYy9TIItwx2iFvJxaWe9UeGdeTLpmHZJRFtgKpnpmHtFCJsuVc1XF8IZYXxtDQ2DeETAzW
uph6/63v28BczyNhuW6dktG7VQhTiwkWscKfPZmmfDYOKyT0TSCofWVeHo62AUeSpbyye44PTCZ9
dFVE49eFOoCRb8vsCi4mAWml4tff5NLOT6i1E3+VyUO1KUh/K7EuZ8uxuhRYqAJSAAggDmis0xto
DprW4S0lXG/KDvVMvvOKYDBRr8p2LLemUcSNpw0cChx50pWZOIvJbNa1keGoKhCo6cywLoldLQlE
58XZFHer0s+xL1ORw9yadGmOR4vA5AfU89WljpZd3YbzhLWqtZsku06GMClXxNj4PQ7AvqpA+VcZ
rtxQ1aatrk78/f8NFDdRgw6VT6FzuCI3M8Tm3PYSYT0cS5Qvqp0ftP0ob5iWuXgMkLuYZ6WbJE3t
qVcGdgNAtuiS2zeSb7jnTSECKkv4vAdLp/g8yC9NTYYFsbjNPi1H/4dhjOE/r/AY9OCx9WC4Qel2
VrmaUHzldQasnTEDM1BKmoVt67sR0QThF3f9P+vK3KgtsYjL0Etp54oPXfU5XaskzJQBnedMBByi
5xjQNZx94lYy5Ys7/AdyNt3AYWHQ2v0l2j1702qFrKHUKClpBi1jue1z+BzSbLcEm49vfpgNd4ae
swSSfn6fSFZ5qiayBjsd4notsdA4A7VoIo6lcdwkM3ztL97IR0UXA2U7pV0UKlAQ3hej0GvKhdHA
nJ8CPuVIahYRV2NM2HxvSVdtiQzj/1B3Jk1yIl2X/ittvaeMeVj0JoCYI4fITOWwwVJKFTOOM8Ov
74eqt1/TUC1ZLb9tlaQICHC/fu855+krMf/mCVx/0+/b7WzVNvouAhWZUHk/dPWcmN2RN4pPNUR/
UiZtBAHRZV6QCfKaW4dARdBrhH5LAfXr132Vnz+bh38VrTqqZRDc8EM/Vo+9KHcrPrtZsvko8tHd
t4TtvxK48k5VHN1NJY2CdmXb//qDf77V2NaQfDAtW71tfw2Evun7TaniQaohBrhVxv7I8ac8AkGW
4UIDFCrFXLwwGM9+c6d/fuLRwSLKYUyLSlXzfmhuKY3mFWTpr7zgzDhia+GgsFAHCSBsZ/5Hsfv1
Rf7DE8/CsgZprZE+xk85Foqa9pOskUi2ihBb0WVFCLWt8JeJapM9zY60wJlMdkqAlCPR6J7kiIPE
M7l6qqy2C4rdo0bMs7IxUy/xR92kKv71l/yHm8I2yAqIFoUJwI9avxFMZJ3oU0wRUsNnAKe5RWCT
ZMZWldrHrz9rfZS/f9TRYpvrg47yBcXw2uT75lefKTUVIupZckprOHnCach1NhXCDwy8yARnemb8
3C+TEu+MhKkwAW2VpfymV/8PQnV+ERr1Hm3ENejsh2+B3M6y41VeokdzVx6FvtguGRyp+VBqzXhV
pNTepmggiqJi2yG23NAprHBbuGAKVE/85gf4h56rSwonYwPS6VA26+sv9M1dSQ1Xqf8yMUB4hNeI
/QXFOgVGveTufZkIGtxlUu9iAWwjk8scFL0ht7KPhn2TZcPrQC8Q63YbBb/+tX5+MtbvxfgJTRQe
lx8F140+ecbc8WRkRUksx4K8wUln3FGxq+yLRf5OgvjzYoTUlZkDHhJkrwxWv78PnTKokgeRuXk1
us8zo6pN2nVtTvWwHgnimeo6y8GYGparj7/5FdZ//PtHkytkIWLCwpLI0O37D7d75L11NCN5Hedm
10jyA7qhcH7z7P3DLeXJ4yXAJkOm/E9iO9vOFm1VHyYcGR9zpNV38G21bQvw7OAWNpCpX/+GP88s
2FEYhhHPg3KZcc73l5XTplAUiy2tl018a5WqC0CSLAqzG9vfPC7/8FEO8zY8n6urTTV+2MeGUm+0
zsSLkxT9Eixdm4UAGOj4yWj63cL680LCJ/CwUN8yn+bCvr8sSMlpBvqBTXpKyMnrq/o5McuiZq5Y
ucCvY1i9kTLiIPMUdT8u+p/6kIoAnSXZZh0d5N4R4oiWG+pTrywhHZtoa/drhmeeO+OxQAr7m+/8
j7dHNxxEwGhPGbV+/5WJkUMOGvM20bvKvjI9Gk6aGLVtqi7L4dc/+s8rCoNpfmsPiSGvMJXkD5+F
Yy4n+ZY8Ihas8rbpc4B8HZl2H1lCOBiGtaF4rWyUSMdsMmMmSnqaDO8STGcXQgWVpOiUKMICg/GF
fl8nUG5/U3n8JY747oVDMuGyCK8zHXSKPw4zwXUDCFcXMpwYDc7PcTrFpPLh5SA0hM71BNBkmIud
rVUJIUiT7s1PiIkAnUB8joLJsdTJRxCxoqVZ4rcSNBi+v1rSqQbEhp6cKZACO6rTm+0A1JPgVzNK
9RWpgI5u6uGSHkvLaC59mbZwHIt4CtsYJNdB6SOVIYSST/NNy5RC/82L8tc298Ol4xRa59/cAbKi
f1hroghGMU0uqi7Kut1IzOEEx8XN3+g9GILk/77MQvqH0F7z2SzqLXsqvS8UgvMFl880n2UqlIHs
Dtt5aHsnM94KBg4PRprNX8jPo3mYeeYCJKXjp99QffVvWSl0WgyDORdhNqVJy2QxTR5+/eD9tIjS
v+RIQeomFgmTicb3z52MoyKn3oS/p3LQ8xqLcPBmHn+ji/y5rFozDYguI2zbpYr8MYScO+Wm2sq7
z/oIzGzZe9OureY2IZrfbHbpAp/gaW6iilZ3WhEk6WZtT2gGnMuhZrpJj87ylCAmeVc50emI9HBw
p+x3GYc/3w18cGhlmVnqnmX9KNwZhUfZhywJS1INc8XMhz1ppnb4b+85LzrLoIvFa32TfniY6IlY
GS8rTaTEiemJIx7whyVL6988tT8tuej2dWdNCUe/sR5Yvv9tFf673gJ59ce6TgJAmxqRtssUzmUH
BiqLJ/s0rNMivyVW6dhYaW5tf32lP9UHfAPuJyZthFB/Z9N9WyeNaoUPZ+EbgIojds1UxcbBdnbu
QM8NtPC6KTQVDdgfg8K7X3/0T/s2H03ahsY5CXUs8/jvL35i7N6rqcJsdZSLP2JGuTBjjK4sOtr9
FOXlb45H//DorKdQZ7VVEXrg/nCzI97yKitotnR1rh6mwvyYcd3/5hd1fv6U1cbNSWi1a64V+fdX
FXES7op5yAhYK63nnDZ1vk08k25+Q9WQhFmbxzkDygQDTqr2JJIuuEnnGlUYXHIbMYYwhlvItv0X
xVxTeSBfuienN0niHKqqeDYce/ocKUnPOiBa+uutPi5XtGz6TeE4HfzwMXWIH1qEQZ4n3/RtqjVP
Cfs8H8xg4Z2yQeoBcMMB1ZZ02yxH9LdirkldKBBHMu+vFOUhRQ8YfXULQw57jDSgZErySryQwWxU
bkYUw0WQKwgEgs4suyWk8bxmFuVxbG7Z6IkGQ4ZlP+sRTuugIVronjPJKB4F7Z/5NIH5QnE+DZ0M
kWBPHFPaqdCgdHYlyaEDzGgohZkWJHFtTUGWJIIEN7sX+q7LF4+KYjHELYAz0lKGuWVwReSpfR8j
ujJgMBbRY6Y0w3tb2zXSATUb29eaAfTBcmqQgZwFl+bvJeNf5Z/8f8NNvkvh+Z/GJKGQ+ObFDt67
9//1teoI3lmzhP7P/973VfzezN/HoPA3/o5B0fU/1jQd1mwk95zHvolBIeBSW73tHE84Irs27Yz/
4EhM948VREJ6j8sfQJ7MP/f/YlCsPxwaHPQ3MNhgrUEw9C9iUGg/re/jN3XDai+2SBWnVlo/yf0x
CUXQoe2rNfa7dZU3impNFg9JtHR7xqfW3tCLinFtqW7dlimlHt0MVqLunXIhXcdJjK0jmPrmtKCD
LC+fIiZvW2dcaLCtkFFlHNVNVAljy0Y4hvRfjUttgMvFv/RuuGl2RzB/fbSXOkJ3Qk6+Ba11Hq2P
wdmVffTetHoRitrtT4Q8LHe0QySN98gAPFStvCRFCeHqagw33ck7UifHd1MsaHB3lr5bMuIYa7qQ
aJ7vLMV7ywC5kfG1oEaczopG/B7kXmUHcrIOo14DT64oxmWyFSNUFdkwRoYaFERu5GyLApxcQvz+
Fcg6NWLvZe5jzCk6VDlLhpIj0KdpcCPgI5mpBUab0uJvEArrAZJh9ZG0o7LnEpXH2kXv5U8NPGpT
j4fnvKVQJtCOUjKlrN27feNyOU5M8pjsVXJKHU957PkT6+2su5ExRmKEvdpZpFdOCxlkJarOU6ok
WiDp/SS+pvKKM86Lg3lOxzKImTdO60xRvHgJwhdHKGHCeve2MHDdYooBOpnSMWlh0jn5A7xaM0Jg
vvTAfwFREvCQxV6ocKEE8kWpckZXDH55KEri35Y0DaOOn85MbQbnTkO55vcaSqRN7WqlP/eO/jxg
g8RqOJeHqkkJSYyqL8ZsfBXFculIZA4LYc5/0jOn358ocCsQccjLuCwnrb7X4j0G8JJwCYs4Ornm
eeQddNS+J6jYSfr5ZdaS9jRR2b4rvXoitWOz1FPnx2lr7BaJLMedzYe/uBPtYH2Rst4pivI6MWXW
neizyOPbvFl21aTuS628Np7DBRTAOyXNgbte97SvbWKbm0YszVqClL4dJ3DSOnXiUKAFekxZasvh
pGduseu10rtjQwhclAmT1YRztPfYj85xbZQ7V1NIjrSazzi59ktlqO8T8EZqzqSBU0aZlW7TQa0O
VE0eU0Vm1Jui1+dPM6CGeGMA+916elWckTQ2oZrL+1bC53TH2n2cZQsddEbNDUjP3WjDqOw7ysMb
r8EvQEVg0CZ00KvayXzKK6ROU7xDxaofGLfGIQR2NSyyYnpiiE1CpEVgeV/Tq2ikGh3stogPelS4
L4MijMs4CCQxWV8ThtnVT1nVvDo9LfdpjRXxuyyONv1gQ41UV5wrhOrMzF7qsSS5v5HazssMNyhN
VGWlJZ4GjoY3jCnjQ68zGczX8ZbggLWZDCuFgzF8mQvCJqA38r2ibIadNQOktVqVkD5hIlflNLfp
0sbceAU8nFRoaqAD7b1EaRtfS0sZz1bLiR2/LJGhiWe/4ih6QJ7i+K3IHshFPSq1QQo7DRbf8KCp
GN2QXMeCLCScI9WBiuFWVN5OwN2liw4GDOp03V0WI0kDY3Lsk9uP8lKuInbvQTSlFyI1af0GSAEA
nj9XxMpGV/CI5IOubi03FreRVM+9Oto7GprTwVgc55ri19qsy/SxZu3nGTRjgNilc5FdWxB9yTob
KwgXwJ6MNfAXd28L/eJpJKa61a7Aw8bUfji4lXGJOt63dvyChcVAq4yNGSEIlvJ4iXCsDASHJmer
vk8Us994bRMuwIPDOC0df3Jz+xw1VsCw+Kt0aWhyOccBdKYPvD0OmF/UT03FOFdFcljWZXrvVQv4
ei1nOBy5y3aC0/BhTTE8uDof76wyzfZk/dSPltqEaQU+PafcThqUbH35aTarBU6dtskt61gNBUR7
7XXW1PIgXefEWQpktkgbKE2td2AWr9Kos9PHZK1xNlWlkmxslQyM8QYA6w31Ua19lelW53PkAMk4
OE9TVfHPu6kSMinhN8izyRd9m3D/qwuo59TP8yICHLfYvjF/EBZFwmdflyTGy2mfGsvzMPQ6u4MV
B+Ms+2fLK4PBEAPhm2NLOjAB7HdZg6og7mMM410dZgM4r26x8FGO0zGJmEE6xOwSC19u0HHezEzi
O6hCd5Ah5rtIprlfa9VtSQiWGyWnXBN8MRVUYZveKVH9Cg8oZaSakLmpy/TFihHGmWnJRbL6+A5C
I90pITv2PDxG2w23ttKidJnJugV8x+jauKFFbBD4ZSwXNDPTpyGW3b4olgOMhXxnJRl6hR6+d6LX
/ZE+eagRaJv35xkEEghhmYGodGttF80eLI4V4V6zBceZ2K9NdnLj65ehnfWN0tUPZdu4x4rDBUIs
9k3cHdFhBGu2E30ZsYbDMCuy6r5qK7BdVneMjWpXirbYg0RSjx3xAI+ddjPo2Rj0y4BQqliQLJiZ
Ggq81+c2eyVxk3hZNXLIpBXdlTASax8h6QmaTiEvLU8CHkJt70jVu+tzTIeUc/WBPcLcg+9gEAs6
eouCkgA4LsHeYQ6OwAQ0CFMsJc7426gbDLfkuNBfyIeqbvvGeTKydGfYHfRKQj9Lpswbkdx6cfnR
QFCVbcG+kURfCu4F+p/uFSEXfzabCI1lo9naSxq9SGUYr7HLxhdlquXbiCd3i5dM506tGV8OtnxL
RDPAUV+aKHQoxNIQPhCEJjfdl0ts+MlYI8cTPE1T3G9Z1p9HiPdzp+1mOD1LnZ2n/CUu2TCzF68r
bmyrYOS5EifFzsoyXrbEuNIAI+XgeRLzQ5VZ93H+2SuRxnjFNva8t7JRAi2/eBGkXOMAAuFF79lc
hzYYOnGLpWovS6DHObFyiUSRpM5Q1nKju+IuUUkDpaWuMeFLAV/YWfxsYlpEu2Rf5ZCszDKGHW5j
3AnaltUgQmUAbdQNQxum9c4APyHs4mimL7O0tr3qNbuxrN7zqbhVWz0oav2BY9RLrSZHy+xv2s68
bYS863hgljFFANZ4ImhxFYXY85owGgHAM64+KJStfoUTO4gGRPxkkMQ3RRLvlxpND/NCX3VhSxdl
9ebmaKST1H1T8lEP25bHxe3YHgbhuhvJuzaRrIzyl50MHk3eRmFkxNYBlK6+H/Nql1fq6yJrVDqW
tvjRFN1JRyGd3a60oFciSMmT+YCtw/Ah0PShY6TyWjf8W7as4y+p0rwlyZCFul6wYze5dbJ6Ue28
vnPxy82+nTSEmDfJpQRol3gOTNiRhwsttiGbjznxLjM6cW9KAq9LtnlHCSYNMzTSpvWN9Ws5siH2
3uXfUP24lkG65p4oUzK/FFrH75gN5QsPGkAgpX4u8vGmd+0vVa8+lBxjbhS1+Ep1Vh8FrqkX8q7u
S7XjWyGnGpNkYysPZqndu0PLo6QP0a3WjleZaFdao7uGxaAl4ZebaGx7a6p2Mx+0V9VYvJO3lT1g
750Oafa1Rz6ql+6WUVp1WQqqHkwcfm8inFLNhCT1Idcx9NXebVnkpBospYR3vNxB+flAFBwKE9uq
UIDgDogKQ9QRKIQG3TCDhonq2YjaEVeraYVSjU+ibdeEcdN56BQ3UfGYzfMT8j3nM34Z108E9OAI
52WwNtpRWRO/ZEu3Iw6/YjEXsg80GgN0EeC6UE9VGy9PsQba9q06L/iZc1wVSUzisdDrsxC5fsNJ
qQ87kb/2UXSlFZm+Qhw7O+z0XT14YVJThdtJIU+l1tYgd3N4hGjfyNOlCyoQVr+jYNb35cjMx4l0
5SBctIsbjayZTbaa+pxslKeYc4MC3JA4b80sT7pXDKdU5BnGHlFygrJ6YGE1UI5kIUE8Su0N3dfy
UZkRKdsOkESy17kdFdySA7ulPOHkjrcp7SVSKBUPNi3BV6GXe29uncbbLtYFacZtBaHLhAJeQlNn
nRzQdgoR0Jruj3XByFOa+jsxN97HzPtBOHecXaGEqGEms4zQuY48NTV5TdzcII4p1g4M36tjCV1P
I8uqbw7U1tqTmcRo39AS85B6zRc9GuQ2b+dTRWwUqQ+55j01Pfvw4Cm2b6qdcyQSJgmEC27VdZd5
45TD7Pd8q0/IxogRG6Xl3E4JS5I+alADnNYEdTCWm6HWImUPyRP2ezc/jzOx1jGyy4K7WvS3mVcj
7cyn1wQoTBVIfBdY0OQsL4QJRLdNjo4NVOO8m1kpw65WlkvetxChllru5nYx3ugJ6dve7sajtioD
fddkJS6kTjpHA3YGA4yvD/YYdLSatn3VymPrecrRGzgVk+zx5Gi5+jwOuuZbbT9+Wii3P2FFZuwB
454ADKvcaS79aqRxPTAw7Acq8kJg6MiCTpHs20CrKlR0TtReCnI5gwmb1q30dLx7Ttb8ORgr+M3L
9UtjdLtUq66T91xUiaJvuhJjhxDvWlJGpNdLhZ080vf6mry4VPKLV7Xmbpxjr95EczSSoc7E2VEn
45zNVuTbrWbeodN/lZ5iPYlBa/xpQTcJMDx+nvVVe22BsYlQYu5WviPoPMW65Il8zAiCwoVhWgcG
ryVPa/nalTxfUTPBA8/ao130xUZvKeWBx7knfX0jyeP5lGt1ft8b6oQOIdcChEN3Rtz+WSF2DEaj
rM7CsaYLp/PpTg6aF3Z99TJYbbQbkEqd6yGHr0O3keUoHk8Oc51zNkbZEJa5FZG6t2SID+flpkAq
zj5Lrd+SrbBjB1kSb0L/qZs3o9ZEL24v5H7AFBGmQ2RtPcGWo46Os3c4GPqOkwBbtz0ABm53VDSu
JRrs7jgwUz9E5I/fG7E376UzlDsxU+0GlVysF1168z2ZqvqVQs36bLhNdzOpfdpTBBrjrWRNZyVK
zA8FpCwRqMMhNohdkIyO7kv7SyL3cVrfEX/2JcZ/VsqDDmdVQEex90ZXfZ7Z04/lglUHcnK595xW
bj165ZSdY6acPWkp94UOHiim0foJ8V0aKDKuvvBEkoDkosooEcCelR7MtZIt16w04hdufHaaDCf/
akYmgAWlsXZu7hWPhHGwsGYosqW6POpEyJCREU2fklLzXqqx49wy6vJ1GlKIK5GRvTUm8tHFgyDr
mwNhU0CfSrFHHRLkwsGv3cviQ3gZD0LHlLNlWdKW3G/6uVdDJUE1solcY0le13jQjWnH3alLjFgP
bVdRtV3XtAh4zclUrhNFLec6XEcvphlDkyKsr3+NCbWoNok6iWtlV+Iu5xp3haBs9AlLy8+zYY4Y
UCqp3WLwUg+pAchoM7uyTDicJ9pFn2rj2U6z8mYq9InqQaNfDHfBTBofeOf40E/VuEAgiWmiC2nf
qKlWfFJqzTyUmrJcy7blZKo5RX1oDFd4wZTI6DEZkQNsRimcO3PJra9RnzAWpCRmE3NF5o9tbq/U
q8w5OaaV7oROhKovZeIGHET1z6Rf6ht1ipRtLmOO0FKvQ0sqRjBri8NhAaSBkaEfHx3RHUHIw0NQ
nbnNTzZ+PdABwKk+x95yV0ZSfxI5Z4uyku1JbyJaNhytNmxzHpSG1JK2DwMUkTsUzTTQcLTt9Mh9
txJxGHpP+GovVFb7CrgVjYBj0oNKMApRX+I6mw6EHx2njANTppyqBI5Fo/mm1OcNeXfbjuNIH7fR
Pem79d5cLbWyEq3ftw0n9wV3qNc0wewuu8a81CUO9LRgh4z0e67iQFDvi2k7WEuAr/YurB5bHtwG
pwJWMnt4kSMkVkfblR4glIgc1dTddONNTOl6nV2nDUCKkYu/rHEuRLywrQtpZL6VFmwxY1rpAYaN
MmwYmajTp7yw70mzDPRy3GK1ejRV0D4S7Og47cfia96yoQ3muLFT+2otrXjkZDjsVoj6YlSAcVSb
TFzXwo3WGymtkUEuJzux7aPX57afZtnWVeMvY5x8NbR5Pptpvrdma8UD2AK+CQac1Cw+0b3AhUdj
EQQy2YCeO++sKa12AKBOYBo5KybWyTWsL2671nRDmgQVoW9U8ERvrEdPkz3hHrue4WeV+nXWKb4d
ktSu7MChU8+Tr+Eh3DuoEhGS0O/Q6VgmJmp0o7gt1wXPQkiOdC2byeXWAD/Y1Hmq5b4bdR6kmU7o
ZhuWHsI2F78glNJiI3TpT3UU9DkH7di6WoxmMlooJZxOOkEf+uTcLq528TjG97X3VEULFh50cVei
6OwtD+g7qS7GZn0eBVYyPm6+EfHM2cSNwe3MPBUVYy3ja0sEsT5vTeIZqV/Ir7fdKSwMESK+fTAt
4O9EcOutdZq8+M1x95LUiEWiNnK8x0VZe2PuSRvxo6ACILxu0zj1aXEH9PeJ+xTV1lUqGlybhrFo
B7VJN3a9mN7VBC5axhV3+sRRwA7NeXqz03JD3bCdCofNvbzJonOTgF5o0+g4Fs2VSvUmN2kSky+Z
hVXkvsrUGoNlXtf0+DpUPZ6g1CMIINIP8yzASblRkI7Y/3RzQaav7KqMOVqOzHHjcYTZiEaaB3b9
TxkJUhGdx2CYiF4gjHdagrjQDxrnfs6IgVAtseGA5zG3oma0YDnzbBk8jWUYD86RVg1+68Zh+WnE
HfzvfN/F3dH2BPsZKUlUS8LHN8d6PfizC1XFqc62Wu5n447OI2X/OG1rwW4S4V2bxwpvGLeGHlh3
LHLOt6huNx1SV78Yq2nfzDXIU5UOFjIPn+bf3egW2zbveNeQFHRACcH0FlBn5GGIiUVTxivuz50t
Gerb7yPI0TBqIjZz78NB1Wlk6I2L/GvdRDTszaW7qJWu3jftDDEnqVlaYVj6E1mWn/AUmYEw9XRf
RyjNSO+qN5yD3gsdVosJj8MWysUuWfCKCd8UyB0crRGCC8ajx0TKAMXya9N80lxc+p53y+jelym4
Y4mtZ+jzLarC1fZmmA9RevZSNxADCZKjGQXkR4HXxsj4XGtfETi8U5yPm1aTTQgJ+C6vjOgQWxPx
o0Bc0Lksp4khqROpd3BYL5lFy5VF/nOlTrecQA7lOD63U3NW52dPb6+VRE5Hh8kJx5aSgCSG5yzN
dhCqfbvmRwHH5xdRc0z7jg13Up4U/ZIqNTMNBP5qf1JLyMsluq6MoatKlmx5nvPqoKTuvmqW+NTw
58b+gI+GaKy7Mp63YtgpzdmkT0URZB5dr9pFxRN9h00ePcnxZrBZUZzlQdN7Ov3dNvV2A33RusPZ
O0PVockyqY4fle5lpQgl/SmTzyxFG2oOnECMNbB5OM01pSKdzDGYbZzOi3FnW094On1Nf7Xmz3n7
xLiFwx7HQfaDFgOjWKZTA87GqWHGvrSqwpAd6ib9DnUtFroKAjs9N4QzOezbgPPk80Qkm++K4rSo
PaCx1JseW3M2gh4SdKgzrfEL3X0cmJ1vq0m/mk4/X2TbcA7RMeYs3Vdzco4lwcCm3t8WHPG2Hjbm
o1kza6B+Ab7jaqc6Kh7NQbuRmXJoZLo+1RU/WeKVHBo7gugcsZxNHHJrnHGQ9c4+UTmGMrXGsOHe
Zwv8JZvYuJpr4Hw32/FJ1/o3DNGI2ZWmdy5GictzNOO921nzmXaWWdwbRfeVLYjuh0MlA5T1jJ4Q
V2W+ruTd7N5GMEF32FtQwQMisll+mWi8RHE81Jzm23vyAByluoFBsCnwh4IpNuzbdPHsQ02CIU6o
BzOnO2xzrJGSrWNatGCJ4peuM+ezM8KktDrmdYRS1fPGs2yHgChx1vW7pWGn1Xd5ms/7dpy8LdKQ
MdQm5xFPSQCO/KRm6m1dfxqbgQ53+ZgrDh7GLtChvm8qVTuOmbkdSyZs1fJX01Sf42M6xpBz4JJv
aYVn+2qJgTQkrX1jqpN9wOR7SVWLZm4N8Sq51jRyabMgL/Eq777E4M1Zxpr4u5RiCh131cA6E5X0
lDwsJGK1Mqs5cw7Cw0kU9bLiEkenTLf6fTHMMeeQSOIGE8295jkvWRqnh7aF66A1KS5YRIjH1Mn9
hLvgM/53Lt6KtUoFhrWtNEqmpZr7WfDXNpZeqDt1KWRg6eO1apwqhNVZXKcoUXe1k5xMN0dU7apB
DMFriCvOdXWVBUKYh8EsDoPEvGMmkV+b7Sd62Y9dh/ZUrOYdhaJww0ih8CdvmLbSpV7Ch6ZSa7h9
dxNTRz/OduWwe2eUpk55nTLvvRzNnaYPOMHddEc23vNcKDd0F55yK9/jZNprtXsP0hQcoNrTxPIG
Gv7WcUnce4NKr28Z36JrBmRngGST3VMpyzuBJMQ3ls6kH5zicic95qK1nR5a5jiEWGr/TKiqoWq7
zX4R+edkjigaLbawIafUQrLzTjSWs8h7Bz0SXYjxEffThUjuJ5fDI1wbkH4GhVRMKtWW4z0edWkd
StSGmFvNxG9q+RARMZwyoliKY9vl5c5rky+Fy3QvWRNs2Bxj9YF4tUO1MJkXJTEH6swDmIkKYAUP
fCQCNc7PioOYmuMBY4VSqZKjPWRHum7RdhTDvBskLmOi4go/No2dWBY/sRv+zIyIz+7HQypgIS/F
oj7FpattptG+IVyXggcXqb8eWnBhY86vSJwYGL/iOV2ncPKezTfdJDUBWITs2jtZjV/rnq5Fb2fC
j3JIUwtcZr/JAXrFs9Xc5IVxm2Zjd+CrQfvp3PLQNXV5jKXBElRPfRD1Tb8xWsPZ21r3FiVLvaWH
oQdjEyWB0pbbSdEeeB/vmpTuDa2thIJL10K5dIx7F5pjkZpPL0QY4KEb55HDWyNPY6FmH3ZjEnYr
k+a4iJhaf+hBTIpZ36aEe2H0U60wXfoUU1oyHuRktQfFxhbkVWXui7xZK75MI+Eh6/3VVxQY09Ti
uUMAAXWXJhLRnmETqx8kNj4rJWUe+vmdNiBD0I2x8O0GWEHn1i8xU6Q7nRNI4NKfurqTWYV0kiCN
ywKeG5HcF2MxGWGIQSU7Y81p8rKHuW8eZyd6LXpV2ZrN4p2pFglv6ZiGpxjufK9dFYmqfRGciXEF
NyeFJJcD7rnsiaBX99z2tXVoelrcaMNoOs/qnb6Ol5e6IBVVr3ap14mPDqvgftIb9azL2Ps8j63y
LPJqeknVaiG1qZ9phcYMBEr5pikVtEux3NR2cjsn+lUhF4M+LV/AJV31YZIGADOHIQbK0001SQzY
mveR10aQeEMVOnqDdbsrqYfSHEYdm8OmpDzHP5+xjJgF0RmOPtrXODX1oHTqJ5toE8zaLoIDDM9h
O7nLPq68+bGbSORyScZ9wtF6KQEtvzFXafY4yZuNhtu4tLmH0Cl2Q5rWByeNLD9rMtypiFsiJ4X7
gdGTvhRJLKURIjsEUNjNWtAYY3oQSbZF7ZWvjbCLiIrmlnCV98hqixA1BCtau+itPyZUElgl2sCr
m6OnnudYfe9oKCSKtlUQkHZGtbareHtQ6E/6pu8NA1e79dCqhJ+JohB7TP3G3/l3/0qQ9T9OaqXh
Jfgv3ucnqdXhy9fivfr4Tmq1/o3/MIg1wFKmZRChhhmQo+iqqPybeEafG0UVmkdEWP8hDf9XbGXb
f6zGHeSKREkaOmaD/4qtbOMPHQMTcmCEtsiCrX+ntfpOaUUCMHIv5PMuYWh08Rjh8/+/seRgzVZk
Qr0f4ixgK4gc8aJktnNJDFndVI5cQtlV/WGqGlr4aD8YtSUGlMulGMpTItxxC0VqvHHUgYCSlCbp
icZIT09pGj5PDO8/BhteVPDNDb77Wwj2LahJ/14ftn5rxzTJbIfXRqgZhr7vv7UFWWpyKsatWKnl
TUp+BGB7apDD/2XvPJYsN9Il/Spjd91RBgREAIvZHC3ypNYbWGZWFbQOyKefD9UcNkmbvte4HesV
SSs7rCMARMTv7p8z5Ayehk4NT6ln10e8JuE1Q+nyO/x68RlqptnrsEsKAIqsiTe5b/QM5TOfcFZv
POimlOfEVOKjbPv8XbSN8zGmxf9E1jMx0f3B3ra8fR9mIFY58OOwTP8KXzbncohBTIlNO1neGW0+
iVdSJ+XZMxPn0e+s+X6ai+QFxg9QBwCPN8M8Oh003LR5drNmWctr5zKbLiUIY9Xsw2gUN0aYh/9T
WIiQ2F/fKxZkfH90RvFmsVT/xXXtJm5JpH5wN64dFkB1tGmJdxOYUf5duU1Q3UKgK+uL7EhSXi/R
c7mTPYLcMauGBg01BkC1HckI+bc6yBYWvKBsib1918bRe46HzbyOlJDpUyH8Fg+DE1I/LayOskuw
K/ERL0tZHigks2tafgOJm8rs2W/nU+x6LfWSbSU2dYjydSIgP3vHKQmhEE1V3wWbqvAS58pqTcZi
UTwVzksWKPgKVgfJMFGjxj7fAY5dWWNUPsioNO7zwsA9NER0tZdimI/DLEz7gZCDZx5MO/KmLUGS
ZD5QyFQ+2XPiP9jzZLGGJ838Fhei/BG2Vf+AvUbztPf0dAVQuduFWX1guxVQ85sEHcQcE0dQQKh+
h1Otu3btxvrMuXeYv/ayuW3swjgGZqNeQ0b6HP4D7zB5kfMgcuXt3HzpoAAkdTbcqWBNi0L6UV23
btpz12bNxe6L+jWeq+HQaGcOtv0QuU+p9sKr2B1sedCotneZEXv3o1bi3tEl+mrRNa9u7egzp1D3
UIxW9NUjoA1rZaXz68zo7Rp0LeZHchHvhj+ilcJ4Ck9ihLwxGBBvsyiLHlCKq7t5dp2ZQ1QqD5wa
9U2lk+BEVmg+x1UT3ThDK+kmDjERkOLIyrVjBNN1Jsxs101mclFWm18MzEfXOVtsfDQ4a9jWqrx5
YsLlnFUoR+ZKbrMxVNetnN4tzlA//KskiG1ngxDUnpSXzG9lUcl7F2JXt/GJQ57jTo2MUydJFW7p
13ucJjHi75R3OMC0vXf73j1VUdThhxRF9Rw0aQnpIchr2q+Muhq3jI9FAyemLN272IncFxZs61Bh
pTp3HGcwmxjeB+zq4aYvTe9WAZ9pd2BDp+gcaCZ291nTxg+ROXjbil3nJRn87mFQrfGqk34Wm6Ro
I6bnRY82LUJ5GFXDHgFqS7cKwrh8nnk0PJdu3CxF4J78MfeJ72+iuOz2Bvca5pGURNqK2ZABSD2P
oXtHXvAxlrU8lYlgHl22ZnbuIYjuS23Wu2qyBn3V2IG+L+xgtFcaWMrOb6f0ELsF7jS/rTk+DSof
tn7fev6hhRJtH4tKAEoZCy+7qpXTvPCgmza6acojoEUQQYFhnpt+lhDE0rk48D0neq0xsLibwOL0
hO6dK3qXM5y+93XlRz+RCDsLS1EbIKTOTiNugCXj8NCEES7laIX3ZUecdmK/gsVxHsOtCMzkp4Mj
A+JSGeYXOuWcjW5bedc3anqPiMJ8lvwO+6SN8q9atDS9q8J8KeYR9o+Vpqho1WixVRJj86V9lX7W
1hjemUw+7N3EV3gCuWJdE7QAuhsYWXXgmB3c6MQrL21dTTfVRJ1sXdvFVRg1yTvWIUrK8VQx6xpJ
vJ+Q0jmfuWb1ySyaW8KJhinZOcM4vwYgGA9gOjLm5YXBDC7LkOsb0uQTA640u/Nqx3p0lKOf5phw
FDvtLN72RdifmyGp8EEPwWNZU36DiheIUxG5+kZCtrnTZeBdI2fqDyD63lWGXPgdFao68AQMUNTm
7D1WruBA0hMwsNwwf6/7irFrhz9C7Yek8PtDZgLr3dj4L+oDR4JqK7wWkAvO7HIbuRUAN7Sp+NZt
o4AkG+C0YxCT0jskljM8xb5Je3RqogaSRJoG1JQyQGw3nQ/XrI2nYdDszGVtOFd1Hwd7rZ36ZKdO
fB5AdK36QFfTukaaot3cbKwO0dJCmbfhYx0Nd6wf+IU8xMgYy+9KksHMdtPcB/fZjIhDgIbC4qwA
ZdBF5SNK1HjVy1DcFRxnB2DvuQfiKmA6XfbdZ1wUfrUZicaf2O6rFbgZvJJDZGLX1WF3DMNM3PAU
avV5RlCnUg5J/i1spL1rE6EGSrxj+ySGsNoVsrGwO/RzeZQ2VtiNXTbBmdUhfe0Yxzz7GvuvBEuH
jBwM4cVowtrdEALubxI7xfLZxEmzlyO20k1rF+nD6OQ2IWkCE/vOCnMfE6orj7mRhXz22qxwCpTW
MjmwrfHGZDF9yPnE+Ckdu0XaivO72qo0w4deqkcAdYpFsiTxaVrgWEqZB1h0axanqsFHNBlOysks
Sq/nuqxenCjExc4aWDzFYcDg3zHL/qD0IO5wsLTHjt9Y3M4Q215cm0hS5NJ8DYKG43bGyV2aTXgX
T27uMT8R3mGM82Jb147JZlIW93qSVC0aXXatraF9yHrf+gF9HnSXk6XVWhhi+uGLoEiA7fVxy1fv
eLvGFsBSgyK6jeaMEnkv9E8mgJzpbESWcFaah+8mm1V4CcFDXc3Cas/aD9p79B/2HASuIsrYXCyE
2iRVvg7a2iy2bWQku0D52GSicRTuNq2c+DqxdLbP0rq7gPWxt8Jp4uu6KYszsxrrykphuztWLeV6
EKN+tCLTnc+U0QWXuc7MU0rJwCOFNwFD9rgJH5U1D9SIC/SNVmErG6wew4dnD991KObyqnIGN97U
AZUMiMuFs8uzublddgnHomMPRZ95YG1bLGL5sUosu9m6A9HOUzvmgESA97QHkQtAAjqoSmPN/c9j
aC789LExYrVTbmyfJ2+Uz02JuG2hiR8CWzcvQhFGP8Y984DZy3FFK57t2Tqu0/zRsFtxHBOjD3e9
CWqWf+0uFQviztOhaazzPOleLG/GwoN7+Gh2QHYAnHUsyCO9RqwWoswuY6nsB5k7VHdbSXVO55xT
8MRkBMGD4/bZxaK5VeyZjlPu2CQflpG+X2BAN3E1fA1sCh7TyqjeAyMMf7AZ9b2jgFKzjdhgE3L2
7PLEijEeqswXA9bwaD5FkgfwNsfVcU+vVAACrnK2Q206u7hyQqZts3XgayVZCqPbfKkb176teHdb
HUh8mhjW3WCVtqG6illdbwmti72ITXEkZeDvLZTNHXOf/pq3nj1UnT2Ou5wo5k8fCtPOt8z6wXOo
MacT1L5q6jS+pH3Qvadha11pLDk3Niv0ddmzW4a20Pb8BVST7uUg++9xY1bn0scFWFoESjOn1jl+
rQDHHpmgcx0kIzN10zE3fZHGCMoxI5tg7uYb4kHhp1loujPNotzZVSouZlqwmUDRB/JnemWLtqRi
h0CoF78qT5S3MsbIFlBSQjQkiLH+B6akqpdG2A56DY8CSMzqUKVtfZ4tnV7QzO1DYZfVEYGuOU+T
TL+EO6ktDsbyJFwbw4EAUPvYAi31QA1mufEAJqC4NkqWTN3M7ruTD/Mb88HePSe25VUHWWIiHkUf
/myirr2REfJLnHTZZZmRPrvJGF5ZXlQ92aM2TnZrTNQ8uIx3DZ7BexVi6VQ6bM+2zucjlDIDsk6P
fySNS1rnW1f0l7oUwbYZAcmf0XXihpt4nPZdZYz3nleoz6RNVLJLjCH7dKK4uukmYW5LtgZAQ9X4
NTaj2ltOWZ2zUpDGnMsy2Oq0xwOumzj6CBnM2GuPspi3VCTNVZfW1q7nsDWtQ6+r34wA94FhGKVa
17mfHsfSts+GYLZKW6F9kzU5gho2ow6UaJauXWfBnMFJyaPr2cr8WyPqoc9PeWQl7KlD7l2p9KUL
varZUfdZP0eTh2Y+Yz71YJMa27YwEuuqcxos67C9HtzES16kg6t30b+MT4FD6+hE9Y/c4tPrOTDu
47Dzr4e0TQDXKhmf4tbWJ1B47V1Q1fGGieL8kM2V+GxrSH1bP6hCb+N22WidoE0abzX+juJQlmgf
D/Rt4HLAM/HuGl19JTtIiURWx/yOCLc5PHpVZ9zYfcDovcnzhhh16yVfgrhIdZnL3P8qB4G8g99O
ne1MWeU1Juv6KmErxxiydLyzMcQUitkRkniBe+nDyaYx2NJJ1h87o9Y/g1Z1H0k2tOc2Hvu3gpvX
xNWrXOMQTQz7teZ8xYF0fCgVly4CrZd/Umo9nGQZNrdmZOaPODaLny6TyHM+NPk9rruc6IuozbsI
Ee3sDfwUW2ELj+oc4enjME25va86x+JpIN2HUU0QyVzPHt9ro5z3oEQZ3yo3CI8DB9XyOpFsUDch
4EJYq00eFQAeOPKuWk/29nosfI73LdYTRhZBdRpKDFXo0jK7mpomHw+JFP174RJcyjkzmIv5z3un
dbPam5Vf/lDVXLzGYiqvO2n1Ay5qWd7EAEV2Pq9+DlwWnpVRua21zrWRnTR8H4hEA74PM/XqO+nm
idozhQ4OHWlOZz21qvi0aC6+tRtsfBbZqTsQyuN3tNDqMRlb+aTTca7XQWj05FjAb7Z7L/HNn3Fo
RbcFh0H8m0yOvkShbL2HxG99SBXaXDU2E2+FAxsGcCvv4VeW5d4IGB2vCUM4u7DJF6NoJ65nN1gY
lk51SCVl0Vujnb2PrrbhETtzDRW26luiWOBrWxIniX2P0BFjRbarWxG1UDDZw4H9EprN80raNubj
cMonsKSlM+845Isbu24ab51C5HnwCt/qN3XkEmHKF37VOkfy4IzdS0Y0lo0RvnCz6oH6QjhCbl0n
rLpqDLJdyViJJhb+UW9dbYlsZ0VjdClTVtWVxYAIovHQTDh4RdKdWLTaZ5Zy/2IDZgZ1a9liR+ap
PneyNj9quxYfo7SmZ6xQ6tGNq/Dan6v61MP8vhkwc51o9kWDAcOL/Y/W6n1eFT6HOH/C4LAMbVBw
BvseV0J2Lt1eXPDzjrcmDpZ4Ww8dhnRiK04LDc5xz8bUe69QEzneSSH9C8UJ8zPFqtmBjr7mtmti
9dVHU/NE5ALTLY0XM+Q8aQ7EwbwwOPR+8uI1TvpC1dJ8HkJ4AC3Q21Nrxe5rQ2NqCAYqCB4sWaav
nq6rQ8WQsd0YTV7eQRsWxwrUz9HJM89GImuZIxVRzyMyUW1wDV6yxpJkQ0QkIbiQ+KStdiXzv/hu
BB8QbwbHZ0qh6/zVJe2JRc6ax4MX2PMdYL/mwraw/yQSp4mUAda4C1k9WWrG4mhNinuVA8CrU8z5
SwaLkRSDL3YqjJtdkY7FQzeUndpk0cxxJQqbehcxCHA2QOHHMxJjqVfVNLAPQ2S1blLXCkGEx9XV
gJYRbykaNCwCGgM2gSBhf4FWOSmCcZBD811JurvZpnY9CLTDWn8qDc8xBuhyY4qWgxuSqUhXplPn
1iYWuhbXUYdQtwlLMyX2QhkyNvYsvZWNN9JNMrCxMvtMWjdCFlyvXjv454gwzAQhNBMJzn8unx9h
DW3+XvcunguyjuR4tpnLoOIom3yW59yp/PS2G1JrupmSPCB0NdD0FhwwvoYlyZIQtQtoF9jEMEH+
VPEsLpgHzVcYkpxcVv/AY14uLKJqO9cYTff+WFUvdWA7xeYflCYx3+pkt50ad7yg5KjbhaOu1kPs
OPf/yLGEBzly6rY1AWRRwh7eNm3CmsmZ5cG1u/ahtUwJJ1v8Jzy+5MOP3//3f5kSXsm/VzROP5r2
x/QnQWN5wW+ChvxmSJosDANaDTlTsKn/EjS+/aIr+D4skF+6xe96hu1/k6DOl2J3+t3MRbX4PTzu
fzNdy8YUrRSvW6SOvxEel/Iv82rAHR5/hW/zFgzKV/4yr2a2msLbttG2FsAF2MWyBd0uymrbYSBj
3MiFem5pVQC3rBnPrmrKJ/A507DYpgPm3YbcKypZ+hgMXd6saHwtXhoDlkpSZv6bnfrqNjYs/wGj
NRc31KkPO1LB168v/G/pZP+fggskP/1/c+19FP/r8jH9KP58+fGa3y4/9W2pCZS+snwL4qAnIYb8
pqf530BAmZALILhxEHMXRMJv8AJlcpEZvNBHLzJgm/xLT1PGNw81bVG//qaY9qu8659q1XJX4dA2
QN5z9ZnKMWiTMRbd5w9iWmyHVQtPZN7kxKQpgSin8Jj0JnMiV6WHCOkBVx54rh4LS9Nd16FDyTad
pxsiHXTFZgchYqbRIecxc6UZ/iFa6IEWDIHhmgoW5ccvvSNcssixGt4zM+JoH+lgnFEfDHIso8lk
aJXIsFsiqb1edeVsrEiTYRYz4vGnea4JWYxmxhYESL/fkUfbzyhA9apgJ/SRzHpWVCYk3QPGqY1W
EySYNG6Z19lOyCgv9vPzIIy52ViRmHbtXJPrwiU5IFM3bXQaXCf54thOQsZt83UC5e5UjfaIWdKt
umeqWdlTRGFd71uAByQFDZM2gsh+AC8ZGOtkDrvH0M2bTeMExTtqHlag0S3z/Yxu/SExfE5EQj2q
V+pWfoxVot8Lr68OJerQytF5fvjPffjbGrBAcP79fXgV66j7KOKPP92Hy2t+Q4i437BS24r70LWW
Mkbu0H/ehtL4BjoJLADPe4pNjaXp6Le70HHRwrk9F50Z/yqv+n0VcCyQJKA+fMcxlj/4W6r2X/Rh
ZZg+IivLk+m6rFNIc3++Ee3AydgfONVGKaDmqICmXUIdJ+Ul6PZAASFp9ZJVUf/YjON7BqBtbczs
rnYzo3FzC7wBi3zK9XTuW5Kz27nF8LGySk7smLFCXWy7uO792yJEUD6PoymmTdO64/MfvvL/h85t
/RVcZCAVuy4PPHr3XElH2l8+iNdC0pyB5mzcgbTOYQ7rqNt7M5aNUz00PB/A38XfY9n4IM+N+kdc
+Z67Dum6hO9IAg45QcWWDdR9rqNNL6vwSecNQ3vamS1OJ10G9cekbg36pb43Qo2tj0Z6NybWzkhh
8eJJTueel4UHAeOoRvvRU70aDGMhVg8hsOapLrPXoBuM05AvFl+2mURvLYp85a0fDvkzqZtREekH
xr5m3wzEJCx19lVR/ES5TqioU41IeWEihUqMFSvWtI4kI2NW6gDcxNkyIM+BDUx9Sl0LOgDlllA1
YTtSjwCBqAmr24hEWLb2q5ThIgNWD8trGAz1KuVHviLB5925XoadsKCuutumrVwiCaQsSXblrtke
XD8Uw67zhuYK+/nknRynCDhIt3KWWP+y6rsXq/pUz75zThCu1inM+eZIa0/zxugIzkOchBZfElDV
ZuVR9qHWPqUFhxou+ZszD/qWoDE6RjbKmMJlz+uvvVlBesJPvbTbiJnBs5kpIyTjsDzRBWIYLl0E
rpschdFb9TANvgcIbBq9d7B+1mnjt3yIbHgk9deLdWZF8kcol0LOKG3I+k8iuWZSkcibkpn7VT2g
/a7yrOQOGHjHZJ2I21YqMfKVY1CHAo7cGu7hMGuKl9p8ApFT04Fi5MxAVuYwo9bBwZLWxsKwf+Ut
0+h1FDDX23h5l4c7s7Gd54L5+Fc84GxeuyKK4IhgBjPXhZ665cANdQH6NpUOKi9GbPhNNIXb5dh6
M8M/1BvB5IpZWNITqheCHtz9mCV9c66bZP45VCMXsx94oCgMgpLtjgvRWED73QztBZX7A9thpLZs
X/23ibYk/swGeIznP2VkhyoALmJIHCbSut+zz6WvQqSTZF84YqNaWUFGucdsRFO5M6YAKyILcnbk
8sNYNRB83gu7I4uTxYKgEmLT8OLZdsPYOfe6W78223Iteq1fgsT07k2LfMGjJdvkNclKBeXVG4d3
m5KXkR2mILRdFU0n17DA3eg4iZEIGDm26qeoO/OrE5HGixwV0yGvyHnvw9nLfhbOpC+5SstHV/YM
KZAxuBt8aa0y7uGzETTDJ3YA94RylMz70KNjpPC8Nw1mqT3MGEcfJ13zWwO1IdBXVvorY7ruH32G
PDO3N5H6k6wS19i0BuHFrUIv/Zw69jH0ddfeq991PYn5aPQZN1QVvgPf76HywfpSiwOtx1MdkF1b
mw4S15p0ubK2aY/idJyayqJIoK1HnlGmUD/bLqMuqef73niRW9IQLpQ2kTlgRjANaMhlY74oi3UE
5WnJJ9StWs0+saktXcftp3TS9sWhTcJaWZkRnEJsD+k+NxTVX51lazCIoEhb0GqmfNQi5V6eXJpU
NyAqqDNif4MoIweFfT6QJXP0EWYkDMLwrrRMGEomf1+6HlpcBDxCNUTJ3m7sie4NLhoEk0a/pDxZ
/XUq46XFhV6qYk2qnyCMhraEcVvl+ZYJpH8K+W+8/ZTY0JMzsHdyx8UMMxLRczhkZOF95GMAWJsd
fNC12XpFcfaNqYL45GhadOwa9MFqjAPMgqVldSR0cEER83HN2LwNA9MOdxFqf7Ey0IjKnZtWNNnR
DMZsRKdmHu98R4fX2DNhbAjUfr4hNSgPcGzKztGnxeZDyiZ6pN3Zpn4PvuV32dHdsDX6rO+vXJ7n
+Xc3jjDscou7ZJwCTQwP4jblZY305xO71wxDeOLCnKtkMZ3DQYKrwIgwftCTZl7iUVcdrW2D/eXY
kngVVzXuXRJVRMhjtzVWAHvkgx+7+jzU2fQUTRYAi7Rti7uyLb0bFaXyTgZj+7PxSvk59MXY7NLU
ogqNuxf1KmhbleFRTaXPHWZx++tAu80247ndsV5F4U2SK1YKkOwFvn+urlW6UOmvPGwHH1M8p2pb
dHRvrTxrii180RUkgVgr/RTbKvFXY8uEln43EKWHgL0+WtsQd/XOm3r9Tj99QkEN2S2yVlEaj7Ae
nPQrgu83bgqMaNR+QGxNADFl9mMc0CyxynLdeyfdTRZ9Adwft6RgRxL/oXAZ5wwT/lKQYBjG2dD0
0SrkEtsoZjt6nXVxO5OTtJFtZVP6t0Oj9eOYGxGJYD0Et/ii6TxKrSiTa7MuGm/7n93xP3fHUv23
ns9LWegfxY+wKf+4Pf71ot+2x8Y3oK00aNK1AUsP0fT/bo9N75ttcdjEUMefLYTR37fHtvUNjDHl
ZlSewk7GNfr79tg2v4Hz9wmbmq7Jvpaj7d8Zkix+1D84EBVGKzbtLqdlaTOoYZf85w2ycARJDQup
KbN6GoXasjH0muc6s2me7GO94k4d3ymcI4LQ9ROSIOPFzF2NRaZDnCEycbckJglc5JVkOht67hVZ
33beYvPRaMkZ8jf9aKm5yt1GfU8tb/DXbZ772ZUj9bABZAUOppZZDaHbbn4oe5TjnnSx2uWTdjYc
B/Fjd8HSTFGHQ39jF3YCzXgKEBht0oVP2ejA8aNzDfNOXc/R3utsSmn6uZ3XeMSspzwX7CMLmgmo
gJvnJOHk27xP2G4vNkWT7GVa1T5ZPFgBrfINiLUKbBRsuyoJ+GVkYEhbmiDyhOngbq9CcF2JJSzW
Btv+4dZIgWvTbqBr1xQ+rclrx7B5SNq+6VGTifAtzTQ4SBTu+mIQNoBOx6mufN9IT55RVYh9dM5R
L1SX0cFqMsQln54542BPMnzMCD+dYJGSBAbiwyqkUiu/Tt2ZUsGIr/tNZNp5aVvIhaupm8qzmkcs
BVVXYvKHI0+IHhFoaw5yMdIkU6XXlZGTp6Xcq781vKp2ViVbkaeaeQL0pHCpJQydYNmpY1GkL1B5
fIjKntKfaefYl9EZ05uQuP+nU3RWt89zEr146zvf3cBQ8pvLFObmid0t9VFD1pkHP6fCnCPfeFfa
PPu2mK7yo0zp24VRFbmUuoumRRYieuN3PhuDMEqvPNBzLzhb/GdXakQhENXWCY8fsLss9gWfJdOC
IYDj3zMNz565wFl0ILsF49YTKbAuTCPYwSgt4+QHAb0h6oF9+Zaiu/ks0d3Gjc8IBgABF99iJajM
51xmJpe/Y4bbbBjccBs6SDnbMGjDinah8MNwgy4h8zGYTzZ68kdsgJ3etKNG78/qkDAKHFftricn
VCznky8SwiiqeaOYjn6vWXfjJaRtHCmvsJp5lZapvk9DHVyGZDL4O37BaAtORMNalnF2zJGVmnWs
EogLUYdmtRJel962Pmm+tUeCDba5UYGk4TCoKEiVDaSCISyxc0X4lvGZCR4lJBhc9xoulYKwUtv6
xkYkgE85Dn2zqekS+xHJmTD7bFT9xRdteFpO7QclBegttyR4sClTMGun0raqY1synt85VORCAihC
InCm0SfOau6sCygNElh+Pd6pgYMBIIRacGHGdk4DKorzXR4bMAQri65oaAYDF3FhsJDKGqbAo84V
Zlmeor37z1qA/wxS/+tXh82/H+A8ZGX/kf51fvP7GB8ErANiyGSBUozMIa7+vkAtkx3m8KQVbPbF
fP3/WqB8UgkWkQVTSstcYg3/WqAUCFgGnx6nctoKiPT/nQWKF/K/+uMKxRsC/8pbcJaRqsN7/PMK
xYQ+JUAPzBHBSUZvy4kCcgx+fcgYuJFg0zENJMDLrCIGL+9k372EVOsMW0PhQTvglZ9wgf9ibwhC
q/t5AXJMC5ojGGT9Vi64jngBd4Qct58hA7HZg+rhVCTE8wX0AQQ1JxoP/GOg04DSIoAgdJMl595O
o9dB9eBCmmTD/DG8yilSPIBvGalj7AsQh4BGCHj3z6jRxIlrR+Ci0OKqShTPJgAM3EdqyA/SQN2f
ahJwNjSTxnju+Qxp+J5Faoe4+YUT8xb1LbKfq4WIQnaq3joLJWXmVENczv5ehRBUbI4YN8MvrAoR
Bn3NM835DDGS33dkaTFdRO4rBWxAWSC4wxBcSC15Mrg05NGw6C8cl8QAUsT2RJ8qy1vTtIAiPAqG
wV3iHYKFBVNXmbsjVOZuyXXWh4FSo1e/l/Z1YNfmuodYlo/DvqdwiiUc1gzj+Pm6AD/TqUoADarD
rN9Saj1eWXU1nPOFWVMu9Jpu4dh0C9EmYLTtts6XmTrdRg/meFso4ov9QsEJcNytAxtoVgkhx7Mq
kwzTAs0BXXI3wNGRcRCtxwWt0+UtH2HB7bghPY/lguCpTAg8eV5xrAQ24/Gx4wZgD/DFR3ZDzsWP
gPl0JRFgagyKq1GC+nEsSHHDgv9hrt2sa7d1n5KFDWSEzq3QTKxErayrckEIBRghVoOH83flLYgh
Kt6+gqQCID7l1oFTojjhawq20MnKDxiTxBboYKH58M4VnbwMzK/I0euf1S/IUVZ15k2+kI8KHsN4
6PBXMhRoN24xG2fCIMCS6A3N7r2FoDT2PaHjNCz2/cJXYiXn92AT8mwOaoABzBfXE7F7sUAzwRLv
l2MpQZ2F21RxQtxJRwxgEsp1tSRR8hpbnTfUy9Sw4fAjRzmcYNbJnWtF9ntl0cHXRhOe86YyLvPC
kLIg5pJpryX8BwhTCb6rC5NIsFO6TvJiI5LxrcBxdXAWPlWJ+4NgOzrEpgdfZfCS9TzGwFZzCy25
tQwbcKJWhyymHK9fKFiNjwqwXsokngviFuu04eBeLOQs5nN4KEapTt3C1RI0PW9p8wye8l/YrQQA
l+wlJK6FyaUXOteAU3NDQpylPLSaY4DtzVwpB6JXk1Xm0TQaa0f9ztug4H4VGrxGvrDAMqBgI/Im
EeyFFMbV8+EnyPHtPHanaIAnZi1kMYDO7ZrsOdwx/Df7CMThujXKkAiA+056li5BYyGVMQMwuUWS
aJfjbDhT+OgfOSty8PuFOSM/QS2zDftsTjG2Eldub7DMNQ95HPcnY6GlRQs3je1Wf3YI2p+DX1i1
wfQf3QTSGrO9JbRtKr6mBcSGbUbgCZCUQS2ctmKA2AZLmoO3BezUH8NmnS1kNwf4zdnDo/EgYim3
YWZfybm8OAsRTrrefQsiTsQtoWrsPNfKFtVVtJDkBEg5ognTtgIyBzsmZpeCoTbjlmbCAouOPUe3
yWhHXDk1pLpmglkncE3zfkp+wV9Eu4VtZ0AE/rQX3h0hr9iAJK0eil84vAYwXsD8A+LNQMkJC9EV
HFibe0KHbK4Xql5Z4WadXOMWK8VnLA82BOntpCRWTPs9FAfXzcFwLuMLK1W7sao/yZnZ5Y6B6tUU
dYh0dIAmq0LE4l4Ctb+xPBAdnCaOKd5SZA8ymT2pYAMqyIbkdbWNGpoTe7JOx4ayWKbcw4uACr01
jHwdk4ddqCHOKpsp3goTzvY2mEclNpZM+zNh4uLYuQ77V13Igz+3D9hXbiYTFm3p9IAerTS/xj3d
3w5dHL4YuOK3nRTvLRFjUJuOd0uBikVKuNjC7HotHHWs5aDhikj/NNj+wbW9k8GB60HNyc6M0m4v
BoVbEv4Qx5mzorAWoGE4VVsjxH8cMsvfhYM4jZb/00qSW0em6ZaOhICzE7tgSuy3whzM6ySGtmi7
cU32lsEKfqn5i6k9g42W+zRxQVrIiDm/y2hCpAZsARm41OdaLb/+VP2kj+gtqvrw/3B3Jk2tY1m7
/i93rgz1zeBOZNnGNmAwPRMFHA7q+16//j46mbcCCwoHOfu+yIqqzIo6tb23drvWep+XosBEvoX9
RUFtjA647rvfpFF5CRmSfwbzOz4bZUF7CvQA0XBOZFfQjYFgmIqAxTOXGZC9mPefSmQMkX3GUb4J
TaNYeWNUENNpLqilH7YGlfOlIl2zyFYSkupoQd2rj2H4pYTr6r6JIzgyQMaWmdwqm2HsUqjOnlSt
zBZ8dt8S813pOSV2QZz571brtneaBBAhVrtubYwKtfRd/EylgbL2RM/Y6FWnbHQfUJ0fxyvTt0qe
rlZm3kS5qy5SnvpUxwXeDkWFsK5qwH4QqnCgQJSgHajyUy89q8mvUM0ZNtkmSH28DFBpReK6Syx9
24y8HMgh6Cuq9/PNOMTZDgLYAKWEkGvfVaQIylC4Q5VJdDnrutUwhJx29Qj1xBYDdbyzvCAkyGXm
1W/VHEZiuUMhOyUBJ+Re1UhAVDNsQ6jVrTW5oyOmqO/DsWmuQkTL2JUN3VuaK1QcjYLq7ULyzhdJ
GJmAOZBNdO25ASp0pSb6GeoccRXHYrERcdRYGfBl1NC/0Xi8vFHiysByZG9iUUnOW6Vul01FzNEV
ofqUDD7A5ljXlyISz30Poe+s4JI16bvMszY2vedKGLnqmRsZCFQvDzvdoIaJ2jm9EFfipIzINWTd
hIajoNkUYXpWWuGuwRRhUYxs3p2g4KMNvELDBi3wBmVL0a9KNWhfOUpMlRVer+fwobBdAiIZNf0W
mlt+PQASB9ylgwBIOmKt3vALwcLGJaI/VkRg++FqqHcBbulSBp43D1G5eU99VClLrc8QtqWXpteP
i0oYdrVGtIF6YlRCiKikaLxoDUIcGWFhXSwrIELlYgTj4ib1i0WqYsEjV0BEAmMpKxaGGJ8lgorw
dUwJmohOYVm/fJgbjh8yiVkjqyDh3ke9gbX2TQ/Hke61EJ5rSMmITn2pvzA5yhwFCIldWsNhGLSD
6ZaEpxnJvpKUVRyq52ET3UUW6jy08snSNLhxechVhzhfB+neGuDBZaO2rjzYGkOWlCR9oJHUg5g4
yJXeSkr5HVRmYLAR1RGrRyIFbt0zuH/bCvJ2QXZ/Za11r+nbQW4uEq7ddqpATRVE6PcQI8iB7pQi
tFviUrYb1woLhk3G57XdxYCpcnJfdm6542JQg7XqoRkQjDPktLkz8pbYu3795nf9rvfrFq+pRF92
hn9fq6QmxOYZStkNKck3+HnvblQsETMiW4wKikmxyAM+Zg8RFBzY79cuZUELtJDJuSDq+Uppufg2
LUxq6gQdEOFb1ZNX/hSuIFUbLKvuD/mpUmw90swb4gILXgPtIteVaOW1D76SC3YuSQW6PmQWfnDp
aR6HJRwLIyOVmynxXZpBdSYTcO8ZMjZmTtuznw5aUl/3YKFdVDc1TjRbCazzXsBAHX8Xtk2hJR36
KtTKbTumQgL2OjgXWMnUu29zBIJD35yVZXGL1kVeSjWw8iTQYEPF4WWqpSWIx1Q7G3xPDcEzyNZj
TgDZrhJBfo/HUHtGVmHjtb6gCHjLbX/KjgOW9gick5fHRCa/jJiGvC2A/mqxCpqGpBRqv8Iof7ck
Rlce8MNFRhRKpwp3pRTGuMTUgdIYNLSXkLlzp9alV3q3xdvtImlr3TH0qt2LbWTe1ajq+DG9eGlQ
KcKlaDSXBLJKaPRNgbCwxLUhaaoHCeD8wrDaid8mrRANZWvcbYQdah7gb6OVXMCK1O/MiBQoF5d8
LWdGBuTrgGaLnw0erzYdDQhoFcp2IAMKCeuXtiaraJlOxyccEeCe43VAtXu90FX5MnODbR4UmE94
abCtYMTgO/Q0lECqw1rDpj5qMWSddibS2auo85Z1Z14GFATvKhViLIgQ6YI7iW5rXYf3jtKv9Di7
GAz0I2KrryYz7cpyOfCIIW/aMMYUZezCTVOYVxwBwM5Hd1d3VEbH2OA9ENDkXVF0v9MmxBoCoxBb
rd1t26Vc9EvEcJ2HaXpSlD1OAsqFH1SHuoghTMi1znLOVdZJ8Bi3BmdHUnlTNNfdt2KtP1YDNQYu
26ljCGq1pK70NQ4CUIOKR79ixVhZ+BNVfXarxsl9KmLuEFv6eytZN5T9HjgNnTTA2Zh1ujF1UrSl
rIt38ZTxahIwTUM8DLDcEg5d1XLtseN35hZOQl09XsP8AoCRxi+AbfD08wfBiUKdC4QJ414MRvkX
xRTrlFc8AvR40aGuEVN3m0ZZ7AiIEpdIJ6YoX548UFAG71qlOlnTHC1qck5hk401NO5lyQsWOIBs
oww1emyd+zIAscZS+k0uUT9ljGyqVCYd2kH3l7g4XcSmsWQDcx28pHR7iDWy8K7x5DL7OGv0+KLM
9GHZBvKvWm7uuRjtm0R0r4xxvJbRPpKTepLDQnVg2Z61iSY7pumiQ5dDae1L4gOAKZOEdsq93JTd
ZVF2KU+h7B7/ZDRXvi9eKDpFDlx4ka6NZg5dLRkouy4myl1DdFiDIWloWvMGTxdiIssUfHRlxajm
UyF8nPJxFxpiY4LSJE5t7NWY8ZQov6SUAq+RSbUpryFcFWQqgR+FsVUexqEabE2H8w7IsVt4Pii/
0GsySgW8EcRwYm1KBI93csMac5NKAcii9xE1lwYXzKGVfI6qARSulWgPiRB36qqxgkc/rAkKjOzS
tkFBasK/D8OlXigDt+00vdML9bnpq2QDKz/ZFpmME0VuyhhPcTVOhbZcmJ4MORmY2DnwB+TKTW04
Rp0Z17LoUg0UZQhAzDS4TTV9CuKKAiX1A6euURvUkrlqhTJRRn9oisJL50b1dVNb6aJWa+1dSHjz
ReMAuDG0+tui8tIz0YtxE9e0MQUnTf0G/NLiIWh78awWx2jDYmz3LCiZygXd5VqHXQDQOzVxb0iU
C8AOyXAu9TwtDojHw+em0sHejKV2pvlyyCyrhAOC9RHZSUPYtOJNX+aptlQSfHT0yDVXHopr5BYV
xeNEkFeGZISujbWQf21NDK2u1KOF1UvZbhJDLiql0l/Jxxs7qalIT4cZOQyfZD+5kJZGx4qF2CpK
vGyKkWO8T9UEuwcTri2h6Bz7LyT4qw4R2KpoOnMXRb2JJLDt8FuEuApEtTeaRa1F0h7pVrFskZsJ
dupWLXgBTX/Sh0S8KL26XgytRpqgiIptBEPJKQGMb+SUPEQSRO4KLEV4B3vipSB2d90bw4smEP3L
VENYF5ZfbjQXSFxskT3tfLarqCCvyydUlxr+gBHKGt1rHOqYLhJuKCD/CdG54yajqKCtx4Wc8LzX
x1WUtPxY/xaRNkkNNIAAoKQ3jSTIlku+5QiGNp4FQmGekQvK1z7s+Q3FzspTWjTgRPEXQnMMKc1T
uFUSSxOukOTUFnTexN8KYhWclYKKrknMcrBopfCaN0OwqjO5Weuln/tLHKHluyhM9Bupoq4rFCy2
K6Pt8RPxlAMB+hTs90Rw7EsP+w3iCxz3WCIkEMEKo2+veqkrrlU5Nx7YXuIHq9UC3KBc41IUex+G
bqUc3MZjE4gnMm+IV9xmnGi9KdheKh6AV6GAAOabTFxf5BVc6SizAffb/UH/ahMFGJ2P8qBMZODe
nCDB8MV4fmUTOxghhrSnOgegsOqB6YqyBswwDk7h2jCG7MoT++ygErIhJjCxibtMBVMMRs57RGpN
1FNlT7jxKfdCyPMHbwxfD9Qx4nSAFAr845/nrv+nkYhk5dus9G1GAPqlOUpJT3/in8ppyi7/Qr+E
RciEHJoSOf8/5C8g6PuLzKL2JyGta5Qa/ifmL2D7pkzBeCL/umqof6qqq6yp/f/7fwSLLLdpTBXX
WDxboin/JOhvTiH9D+XThiEjKxEJRygiZaCqMgv5T/iZAcGIeCNL10qxTz3HXWHJMsioNVERbRTx
kHvnA8U+bs+ivcwprQlX41a17PLBiiiVOo+tbZOus3zr6RXVPLb3njlJtdBuS+hzzhSmxt6tvyR4
3sSOp+4TIsYSzMartrmwujVgXUDwhaXasrrRofub0+XXBr0BVsgnm4c7FCTq9ZRibc1bQeeSWiBU
DrdaCjX+WZCe9HTfixcU/lXFPpb3qQ+0kiuKqaPFvfd4SXBW24N6NnjnsXfD+vb5q9gTitUk7e85
jnEhQuerv4fuIyfpD0jo04hiyscnx0hWt2acpE6UMdXwUeBWgfaotaDSeqJrO5ydno2+sSOeLOD2
VoSs+loDugImNuya/NTP+PxhDZJF+pRLouhBnsQfH+vi07Qyc6qKxpvIl++5CpkHzRODXabs2FUe
OzN70XP1Drm2sJBN+AdiTtRCiYcbeCXO2Ep335fVTkWzR6OiSJQuMyAkmPg96kwigqefzEvf7G5K
uRRXDZRTCtnVx1oZ1kmob0l9IfSmzH/58x3nf6emA8euD1/gEyHtnlKZsWFrOtqZpj/zz86kWX/x
HZBgmJNqYmJi/WdnMpS/FHadSVfPvdREv/GfnUnS/tINmbYR+5DGVFS+8z8bk/gXgU2dP2NRfj6x
zai/+Um9zDRBP8yYKVPK8sHfUqY6HR7WbMaIKLMTIRtc534/2on99hzYV4G99+xL3768+r2+274/
vm1vPgzSF6tXPS7S0T61OpOTjAmxbi5UrvNc2PfXmX0L2td+5B9ef5/j4zf98+/18unh5XJ3f3n+
cvd+c7d7u+7sU7/jROdnNegiFERuXHQevrYkvpb+9ff9tKbR+250Z7uU3Ku1rE39zOzH+2sMrOzn
+8f73etvCgTtR/71DG/Ovn3dHzb759uNZ28O9tXmcNicXx4O54vL5fn6sFkfDtvp75bb7XL3fHN5
vtjebBdPN5eLm5vd/nqxfd/dXG6vnd3u/cTv1+Tvf/+8mMrU0fULDb//4vni8Xp7dvG8f949Pq7X
t7uLR89enh/Ol+vt+fJw2B/2q/30E7fXN9e7m+Xl9uzEWE5j9c1Y/nFW/SBByjDTySvlz1i+TtOG
sXx9vf195dm3vMgYxsPv24CxJITL32bTv69/3/5meG/7aTY/8L98yO2rJ99+f3m6fH97ern27e3L
NbPr6eqd2XV9837//pbZVAsxK9/vsfCzH6/Pz59e3nbvN759/XZifJVpnn/Xp2n8P/RJjeoJBUif
nNWFc3bhTP+5su3lZrVaL+yFvVzwD/aZc+Z8P5iTKOzbhqcahQ8N517Wg0LrXfRZ0zS8fnvfve6h
2tqvh9+efbhkrFL7/Gl7/3L1cnniS06r6rtOT2fqh7Zr6NWROdBpQT8r9IdAfPaiK2whbUpo7Uw8
oTSZKWb+3mt0MJDAFFWuC8psjLneYVEZhi6xUZwIzNvSJ33VnTeVgkNKZ7fqe2EkUGui57F/CXCj
TduD2j6oVLWN0mYsXoforutvveY2NOTL77/DdPv8NBYUgVCPQhifyv3pO30YiygeU9Ho/GmDuH3F
fMU+BPbr69XL+dXL09Xl241o37+dWtVfLaSPbc4GZCQOR4yRNitRsKm0g2APJGzTDzcmFRz1kMFI
PTHRP3UTlY8pqpaEYJlTzZztg4MgNx5OsyN3Mq/C5TMYUZIkCBaGuh1/fT+m87bQ2mrc2g0sngkm
8pA7HtKy7YBd1hA8/NFoL6puUF5w8JAPZRgkV/+iKX0qCeJsh9U561YWKFTLtaGJcUM93mgjFE48
dYih6vGY3H3f1vSzP66aqVsa4aC/paHcF467ZWRN2mDfYDjU/mt7C9H80tSt+MSE/KoVnaXCe0jh
biHO9gUva0zwzuKUY3EBA1HfslQKXDy/78usSFej6AmVJBXCKo8u1KvKrDNVU+eE1WimLCoyBZQV
U4wyefSF/LFdBt0CKpSpOaTlrV8o+euHAqXWxfe/4su+ThdlE9mXxSVtNqKNX6hRNhhOKIz6hErG
U68a68UPWzHxSeE+rlH7rPOgnF11Ks0H7O5i0NFUZbCOTIQaWZf765+2oqr4UKCmM6Hq/pEfftxH
vA6KqE+G0OkLUVyUVkrdq295J77bp6WF4keSWcoGclZgT7P7EkVCFblWnYJ/ijGwypCsRVMrvkMw
2be/79Bc7c619Lit2dqyrJgiW8Kpk8MYQJbokMCRL6r6rGncDbSMZSwkD5gq2AVAFm/Mz5hlFBLp
K4nsj6R3Z0bcL3FBeeHt7xBnXYUKT1JFke768KfbwPRTFVEHJTuBe+e7myhRf9fJ/FQlDbNVbSqP
MJ2oAQ5huX4/Kp+m7NSSyqemdFC0eD4cT1kwpwnGNyRwXCXRLyJ02+eCRsbl+1bmt9Zp6JmsvAjo
C6G+6Vd8OJQyNwrKnkgvXpWtsdTDoFvFXStfgjwhUQGqdfN9e5++NUICHjki3lg8QjR4zccNBjWe
X4pUDo50Xl5p++Y+vSgfrTf1Eu5L/VDuwvvharz0X8b34MraopByuhN3kk+3hPlPmPW566HCxx0/
IbtXbsSDsVcvs3d97W2V6w7k6JVJsfydeAX8qdhUZ8peuVVPbL3zUZ//gtme2PoKzh1CMTgeyWCz
Jp/vqStZ67ZZYay+H/D5NLJIoCkINcDAE9yaJBdHH1ggdyzWFVoF8kUCJN+xvCm9VHw80coXzajg
AtiUmKns87Mx9XIFMKeB0QcmolgC5J1DTuQRVN9UQd7aaSmR8d9CPwOcte5rHA2sO+qwsSiYkn3m
CEVwp1nF44h8FXaU5O/isjtL1MpJhIvJC00SRxy8BbCXL5Y/2EP1WndPkvQEWxL8zAbHrfUovsl8
QFF4mAxDI+yEjQ57m+Atq/Nnzs+VVkbyib3ri37r0hR94bZjIj6cbZNQ9S30k3SXuLz1SvBXfc6S
eHlidPlGH+8DfENuVCpaHBB2mMXNGgkhZNeyDH5UJd2wasv22oizfvtvGuG0NtlwpnDD8UTp9aGs
SIF2jkapDk6rpNLj2gz/RVcYr4mhwmzhb45b0S3qbQ0Z++koBiOoGeqwUGFXn9hl5m+tacAkIhyI
8GVlivset6J0NOwXbef0UdTYaKqtG0sJqUAtRlwBPBRx0dDLJ+4Y01eYfyWi0yrjJ7IG5vFBzDSx
joYX7kAXzrZGWb4UqYykdCTzL9oVRp+2NPqRE7ukUX/+7SQK4CWLA3sSHR73l1pq3PuilFHVlAi5
iOA6Q4dp8s9bYS9RJaDv5vSEOW6FIsIAZgaO01HiGauQ/MdW4tT921zhv4d755vj9PEmID56M/oC
S+G4GQFJQJlVCflXFT1wGufaokBLdNWiItxG7mDaftQnq0rH3y9UFYS2XVY9WX18hnRaYTp1wGvj
5DYniROo0vn3gzCPRpNvIyinT57u3M9lyZjNLU9u+qjhtHQkpfLkBVL29FXrpXxfwl5jL4owHtbb
9GzkgcrLWvKqa/CmFF6LKJSihTDK6a/vf9I0ILOJZ8mWJiIxUC1+1WyLL1UqFU1p0gNTDnuG4N2w
uSj4q7jpTi3fr5pSiB+yRRCtJJdx/G2ohekasp0N0C1Yp3hsZf11qA5KdiZmJEVPbBbTDz/uGPsQ
QBtI7ERBEWQct6blppdLKgW3bWCC4nWxoKsDgN4tCeYF/kjBOUWLZ34vH3LSgyduRp+6iqoElA7l
h/zHtKyOG69LtzSbScVvJbhOLSj25hQqDUhka/Bz5T9x9f867T/NelaVjF4E1hMbI+/Z4+YgyOjk
CsTcGcJiD2H3kQp1asTAf8dVIZ7YLz5tVUhVJFJlpLw4UxRtdrcUBKgFpWlQqhkaWEUNsEXTZmw2
el21B2g6oB0oBV27IYV338/VTzvzn5an+w/Dy0qatYyndNOWKJsdfTAoeaHuumxyCIO5/1xa+Vma
pd6J7/jphJ5kOTzHMN5hhyTLdzywgVL1BNapQ68LqqWQK6CmHimg+b5fs88HlYn9gCsAS1Dhrz93
zg/3aMqHpbg2xhx/y1BTUNIEcXXQE71XFlQ4WyZ1SX2UnzhxZlOURo3pMaJMbZomIaXjrqVa7qVm
XSaOkefVryCuoQZwwmV2o/nKy/cdnA3j1JYmEpagqtcg5jKPfyBe0V0FBb5T14F0jSbEvQ1G0og/
b0WaMiVUSalweWY3HXdENZtXXeIgMInWo+SHL6Wi+D8dN+aDRXbWUA1NYs+cLe2gL3CRo1TU0TDX
MlfUc6cPaJhybBsIUpy468+fG4Q8RGIBHJvMMpEuzSbgMMpNXLRh4gSQ48yNkau9vqIcAsEuFX6x
ei0OgWaBkff4wXuKo7ynMTehOhdaM4TLGAwylqG4w2M0Usblq+BhdPgbOSTGSbGfgpBOg5qKLjVA
O+H0rqlXOwwLKipTw8g6Ed37NA3ojEnyiG9EKglE2PGUKzorEMaczih4hiyyGOB/EmbuiZvGp9VE
7pyjjHU5sdBg7h23og9W0Q5CGTuWVcjoP1WKOpyOB4y5ACmJcwunj/az+y+fSZI0ThnDgnvHnjHr
WS2YVNJoaEVlzaR2NoTRpQXIXr6f4JLCT/9wpv1phiIE7mj0jxf+bM1GUgfrxPJQjffAXtDKeped
iSGviJ3wVurM/KaIR5kCtICyw6annsXE6YXSWiRdVGidjdYgPXz/mz5/0+muzKVf1XF3YiM5Hu3E
rFWMfPwEQzsuUUGodatQKJUTPf+yFW6NKD6nQ3WSan6MNPT9ECRJQStYzAc3pu/7V5ibFydOtq9a
YfuYghmqSMntbHghMAtIk9XYyQMZlxb8RtZyIKX/Yq5wI5BBc7EKuK0e9yXyM02Icyvmlt1i+9x3
sqMZ6Ll//l3YLywCTTSk/YmsfjhTqH0eCm6RMWtait8zReyWeG770YlmZkfynxlpMlZ8GeI/PC+P
O8O5WQn11EwMB/caa5Uc3AAefFhm1GvichHebhjgfN+36f90vgw4tggXcL2ja7MRHFEVZAFnpkNp
KG70EQWGcLDwTAzL5Pb7pj5PCTYQ7pDcd+gls/y4f5GmVUAupgJuBf2FI6VFeo5bT5Q737fzuUvM
BZ0lzeVa1ThYjtuBU6uKVUYgNvUi/THveAQUdlUFMlJTrZaV39839/mzyQTv5el1q/Hsm3crlkqd
Wl+T5jIsn0t2CW0FCMiCdoBfwzoauuhM5NOuf9os+ySH2ZQJIdg9d9JCGBgqAmahC11Mi26pS5VQ
rLVCyPZ1Uw5w19izQseDh34i8jp7DDBNaZhoN7wxhUjTn/z1h9XQlxJiUNEX2Ck7F9M2I9lwVFJT
igcOPIKhWAtxJFwWEwdOTNLuRL8/H0lEeEDyYTM3pbf+PAs/NE9ZR9nHseCiVUG7aEMK8pNVAkWg
tZHGEhDOZbOVTkypz1OXRmWNqjVKRkzAKcdTymzFLFF1FLouxYRLASC/3YVoJ77/pJ8nLq0wviDy
CJYwpY5bwTEqrIjUuciO27E7R7pAfK72qRWhHJ2JdeIg+NQcty4Zeik5jGlfmxg1Hw8Cr+lVjdST
AMNjFNdI/+7jSSsrF2htvu/Yp+Fjnkx4RwKSpNMkUT5uSaiapix9FzVmjSMv2S7ZdqWoOzF8nxbi
1Ao5LiYmV1cOt+NWPC/Dl4HKtUXbFelBNpvgmQxW+yRRrw3pyBrwRGJfuv2+b59GkVY54f48TSeI
7GwUyUdStNzIEN7dPt3C2TAxU5ai665Ehfh9U1MHjvZqBo+Fzvzj1Ub54jTMH6a+HvBfjSosNF82
ynugmX17jWWCAOQ1jBTRu+BFa6jrOkTAihAKoU5/4sL+xYfkvQpP0+SRbBFlPv4FSO74f4VssqCq
rXqsTECRxVT1fmJmnmpmttxQwipgv0ttIXhpd+haNUeFEFfJia3ki09HUIOiLuJHvKnmj5x6RE4S
+jUyJZ4M70qiKRc6SvRDr6LY+P7Tfdq1eK0RNJa0aV4SEp0tba9RY0ruC1QFVkl1MpZLynOdKfW1
G0A4w9aZ7ev7Fr/q3BS4IwfARzfk2byMKxWZnILPgtJxKxJyJUUGKyb1fVaY6k/fpPSOvUQjHMVf
8rygbRCaMEHWiAVP2ORbFMbZhawGp572X/WIrZcQPGAQjTvE8eQLhzZFmyiqiyTDDGuyyrBQ3hCA
FxeF5ME4/n4AP38y5rlkUjshqeDEp3rAj6utUA3TNdNCXcQQ36QqbVadCWJfzdWD0sM4+r61z5sX
rWHUAOSLUALb13FrKiyJdkQgtSAvp65AIA53XZwXB5VAArXDg/CggEA4fN/o5xGlUXxhsTGYrGPn
IdSEd32bDgYaklaJgH+GY9XBzcljcwlhIvNO9PGr5iDo8pBkXEk7zl6TvVpSrsHVcBE2ersLI4yF
3bSX9kaiJsuf94y3PoF4pgrRrdlwepGSAoGtmSt4JAxOqxXq01AIWo68RBbOvm/s83bFsf2hsdm+
LAV5hPvVoE5K5W4Fq7Cz67T4+W7FLiSTJ1aoSeHMmUb3w+7PDWSQBxknlyYxDPjxdWkcPB/kolKC
zvoX4weBB3curiFTrcZxYxgEUprRMH6+4mor0CAiOjhVOJcHfTyxC3+xzpQpUalrU16NFPisKXdA
DRnSlGQ01bU/ouQdUVBumyAGg5ylyY/PsClUJxJ0xciD1NRsHBuIC0qQVSqMyNq4bRPRO7OMJHN+
PCdYyQqaHUmlEmV+tgi+3GBZF6uLbpQk97z3USevkQuJ4YmT5YvJx6BRD08b0/k++1KVZOVZF0Yq
4hc13KdhjKFfE4Y/DTcBIGDhTgUvZJ4Ioh1/JHTOMqYbdCcxMiTxVYrpXwee4+eDxr2CB/2U1+Iu
dtyKWDZVT9ZZhVxZoezqDXMMNiWeYifa+WKz5bMw6dhrp0qh2dYOM8cDShzCTmiabYgyfKXhuENy
nFKvCjmgnUjFifkwzarjuxvVFCxdi2ohlfk+2/tgkhYaVp3qAlpatBRSNHuomW5RJ5+qV/mqJbZz
dgo0XlP55fEg+j6ebgGheEhzuQpSwNKQs9aNCt11RED89PNP9rG12cSgHHAMu15VFhDiMnJeUXAY
IOqu/kUrRF6mWxqSHmnq88e9r9QzgMIocqU4lFc9OetdXITVifPpi6U0zQcQ6UwKDROH41YkFNVx
VLsKsCfYvHXbqVvyYtKJBfvFfkcrVIBovPSg188uZorggQZpaUWy5GGjSnnj5LU33rtKpl34VZvu
fzx2RAm4wUBAI5M2T96leqR3YTn1ShiMfWh6vpOZ/T/WBv81bfbV2CmUMIIsmo5bfbZ0m0xBL5wx
67TekDGYjirbTc3oxCr6shWYphT38az6lLUK+zAc3JZ5YHVSdVEJgrwpgQifGLEvVhB6HlI6DBZX
snkFvl+WcP5NSQFhBG/ME0OzWZcDNOI7/PQM4cSs+2o+fGxttjOwn46Ys4rKAjdP443zESgPCBBA
wgCLbDmt2hOD+PkZyT7OJYKAhspUl6dB/rCY5MYo8dVjyeZmhEF0Amw1TRLPscIuW1pRYVXLIumz
1inDDmDr97Pxi60X8Rb5BKY+qcf57hR1FXL4kN4aZWe4q1HzfEoNu0wJ8DKWtOqMKIxo2XA0zezE
QH81eagPmrxUJv8DYzbQTCjg9aWMUYGuJe99LSOrdjET+GlMmhXAxYJAIDFBlIezXSTz2lIFQ69Q
LCEJDonB1qlMZM7fj+OXnfnQyuwjmonlR3owUr3bZc2WQA5+XlhPnmjlq5XAZZP6IArJqQCZDVnu
gv2ipEVZcExVKdzbylAp2C3E3xR3UJ73fZ++mhuU64oqNw0u7fO6lqCNDa2AaMoeolgLnac5Z3Lb
WRdeB/Om1K1924neibQgW+G04x6dzRMREgE78i/CmdY8F17z7oEtDP/ezIr6NpfcojvDKrQ+p6Rc
qRw51wqQ/3IlPEF2iS9EPemoNxlyc5kIY2isIgwHoBtldXDwQmWw0OFLPWKHEO5EU2pmt2hwW55o
TQXgljDrq0Wtl0q8IlAKxKYtVP/G5U6q2Vpdw8HJBWCtnomocaKIAJDETly+kwutekrqcEQh6uWg
LBv03ivPGF0d1x5V/aXyhy+iXB1NB6dLcEzgIyzfwUYoogqvMep2hb3CcJu0rbQp/anON8NzbSuG
ovHbEiy8gRPFrdcQzMNzLRg8stiKa3kLv9LCPQXVCeaGRRejPe8iQCOFqL9mKilVu2koWLCh9WdQ
tcoCyHxQCMZqKA0Z640QWFHhipxzmldNeGjMRHdQ1YZ427kNSHegc2a+yIcwe4j8CVmp47t1S8ol
empaXDXthJd/ZHuCJB2aLA8HZCVEMuDdScEjZA6w5YqsZ8NKGvvqzZMwU7C1ropuLTPGJyBNa/Oh
FMb0GkQL5MkkENTbVsmCh76K62DX5LoBZaw12tIuKkpoYnBfFo7TeYKi3637idFXCFdaNYaPHp5B
YBv8DAIxBEeTghRs6mpKJyUIzyyW7mKs9KRY4yGLx4AeK91od70XBbY65t2ZIOcl5BRfVbolBJvg
CTyb/6QIhaDbZdXLGug7ky2/oeb3N+bozTnRZgZtqEpIT1rRl/jGj9654HU4+SqhYb6Eoko4IvJ4
YSxqMjycWxXuM3atxpj+5R1AONgH6kNbDuVLN1RwRaDYPxdUcxo7AFV+B/DYKK4iuelkGyBYK9mi
WVcHzwWot5CB+4cgIoa8X466AdI6y4sRTsvQJuayraDZaQHYEofNdaofFRUCd15EYwslMpVN1eTJ
ayT38ZXVtdlb48fWgx/Dj1mMlBnsMN5LnqVcrR6oHhPugkJSfxH1MzAzHDME0zrR3GJpGJD4/D/8
Xz1o1WGpNhC8IRI2Sr/AzVHc19bYYZLFe+zWrIFA2Flq1VdVG+QGjBIKRlaFlEHTyn093ilMoHdf
mBRKvSfgFKB3bsbXwrLkpuUFdNsO1vAomCKeKVbVDHD1hx4sT6yagDV9AzSlDAItWXHz8sDbEEPK
GUR/fIw5ceGjjUK15noHEQe8KxQMBR10vehUdbxP4rbYeeRrgqWg5OrbYLSYfxhSj6mXbkFkLZVe
cxclQRSVqDVGnHBHS+sg+GBZtiIJ2wfytaO2SltFwIo41p+FNOzrDS+nFMcOjHocrsr1dYDPDmZh
bu1tIrxMQxC0pJgXfSw20Uqgor3ddDJP+xWM8/gCmxvtd6yb/UEv0hFDBmxScIVgCCpbTepSdGR5
jG9hVvj3Qquqe7mrZBblkLQgaOsEXHUdB+bzKPXFZRKyHgnZJp61pE4vw4C8lJJtq/S9scjhlFnL
QJHZqBSjN+BN625ZYpnapqEjka5DcENAgLHTWu2VsFgHhjoc+3sOId1YN9XQwqeRhLRfSZDnR1uW
kx7bcuB7V/Lgm6LTNZp220htNTq5MiCa72sc0qoxgYreqjjIwPvFKXYRAdGObJVFLy0mE13P7pJC
EjFUqMsdTpLeW1BrJrQYjJWfmqqqrkYlx84jTYVnLCmK91EPMegp+rghxy0lscPEgXEoxlWJz4Pq
pr+DgKuWXWZj7O8hvSL+r8dhuAmThBpo+L/er7wLkvecqTU4Pdem9kwa/LQFwKNb9Ltu7+W6qbYe
kP3YDqs+vFWLSn8hkoYTrdIk3SUVr9K7i9/rXggtDXD5MGQvXcGithsgca9W8v/YO4/l2JEs2/5K
Wc+RBi3MXvcAIhSDWl3eCYzkJaEBB+AO9fW9IvNVVWc9a1GzHjyzqsFNqiAD7n58n33W7sRyUPR1
RFjNVf0TKCd8bQLevX220NiKC6sHeyOLQn1aqV1Cetu05QN//qLviHVbr52yg5o02Q1PrUtU7I5U
DkOHiQBZi7xRIlBDXwvmam+SLnR/GWS6xxuova/6Nt9cuj4/Z5h0nBGNZbwQXdEo7HzQAyPT3XKC
gYoFB0LukAIT2STe79O6yu0TLDf1idggn0in52Fz/XZ61C8k4zy3OBEI2RlYoLXRv2futLI1likn
iWM0JkdzW4MJ9sccNIuuHAA3ykxfoM8ELczbFl7hspfknd5bukybpFtHq4XTUkNFqUooyYM9yl+T
1abHZZHjZz5UYFlUyxvH88bDG4rBlE8cbO5HkFsO2MrRWF6yySrfQBsTpW1xErWRl1Fsasvg/gwg
HU07CFPDFFrKFlS8FpHLRlVYW7TAfwNFbYNmx3VbnysQf+T1ebMB97ybB/463gyHWDUV7LzNZ78J
JEEBOBNtOw31np0PPJGtXmpQOXMkUl5p6Gxple+cell4Swfyvk5zvvYOSEHRbvGK2GPuNjfr8tD3
NlIuSVjgpwbFZOY72xXg49nfnZfU38gngSysHk2NAZYEvkunRzBirY2J0i7rw3QGnBNajJb9tPye
32LwibLd92vjjZE9gatk07V9IgZSn8cgA2IZq3biF7CZ1IIfV0yNjIgF7KDkAvB/XqrN+zXiThxi
LeMyxp9lhJvNJcX/rOfWfO37hTjvaS1/0vsdbsHNb58LCUSfWm6An6XzN3UhI5epAVMzKK/7ViOF
XpQE2YckJeeApgtKINNUxbpLSV8Pdmbhlnq8CVE9VfgE9XgaNAGGyZihuGp2p30oWZsfQhodQO9q
QIHQ+8Vn06ntV53ZNihysk7XvVtNM8/hJTQMWGW1IL2k1JU+BEiWPL/tPMni0wwq2wOW21farpq6
rnsLEEKhamg9BsYSn60IQt2lm3d0ulQz76qM6NE4ZaqtvGpyYtGjwO14QOzVT92rThPdC27VrYor
RKAhGWXFojE2/GNnL+1I3l6mzVXxvAKtCHHvWARyG631Wk6OrnaavXVZPGzumN3NvrWQBgA2Y+4h
UBdBtZ/wOdjxMjP8QYXGVurRdyHI+0S7fuQXr0sdFuaYFQ10voHQNhUVmhLBgy86Q0vsWbbej6Vv
sieyooc5wqQwVFncicHNjiip2vbia0Pv3kqcbdsRdNVWn4CyMf8EbZMKIyrQBeorrXYJHVDAtXNY
qvpa3edWPoGc0lYZZ5au6aeJetskssqp5C87p9CcQmPQqjpquByAoOoataL9yXLdz8ovmHzBihak
4CELPYvzSUzFya4YmH7Ltk2kywE7Uy9EaFvpGpywnTfjeTBWij+2FFs9Ehgm1NVCiLV9b0nOSj0s
MJkPCd/bKndrl83B89bUDFnMzuQHBzB5Fm0kyh5i6nDClY8dfOnm2Z/NincV0ajKXj3lk9wjvcLX
f5TtMgJBt1tVFxygDtcGPtPxj6PdX2JJmlzqXAtwypNR1wB0tDhLjcg1K9iFFGqNjp5A43ZXeByZ
e0DHc/Vk9LxxUNGa3D15xThM+7KTqR6vfeFNzwbw0O3OzulFi2MG241BlJkJ0QLaWOvl0xcsuRaU
TSHmdtdbWqMzoihz7cUzx6K+7RmqaxJvyJSzxa5wUgL9ttUKdpPKxgJiKE7MhrqIq4sReTaEoMhZ
s+GF7E043JnCBvvkw79S7B50gOO+Tu3lsZgCQTbnkk0wziZi3X+MymB5TYgH1c5KNyhRiP6XS9ko
2dYsiHT8YN6+4iiE0iipAi/tDWIJSzneCL2dWD8MGtf9biLHcbuSKTr7NxoEEqC1lJb57rZkHV13
LslKD8KvHWsvh6K+VI5jP70w0+tdSoCZULfX1ZBTK0PPU+lw22wtxpiw18puIAErH7j2kRUif+nE
V1GuSUynF2RVftMRBkxIFnTOYzcV03Y0S80xObcMYvPA0/ZtvSvyvCrPwQhTkQHr0pvuDBhYA7WT
rd488ujWW2vAnkJU4qCrXxb6Y5v4zjS9LqXJNu17s93Htj/AFcsIsHrAimW0CbFUIJaRK+w86fVy
bveqzw0i1W3pcasgVgiozbYMi0dmX7H4eYKW2AvKun6bvO+084z0Zhk1Srxp3azndJmKmfxsapwd
aeJF9tCYjWfF0twW7QrrB8O+emMB7ws0G4bk2JeT+SR5E9vdTDFpxGlatvqHEdS2e/AI67FkOEjp
dfutXxiSX0ffAErvjLK5rko/La652lJOOAUJCQd38RTRMSPJe7dL1QTOE29IY74OGUGb9NnTyv8U
kKfIL2NaojhmCiRvWFizpe3kPIjv1FnGHwYExS4kA1wBXyaEpQn1zHTKw5TN2UMQ5NByMxuHXNTr
1lxfZVpfdQRkZvAUFOaLE75HS0ZBo7hJ0dXSjLuxxR0VGubCtVX4xcKO086AaJVLgRSSrKiCnRwY
Xqllx4pdIOSKPuqWdfpY1qoN7iqmXNKPgu06P5XcKv2rcSJS83Uhm8yHlaiv7Tm3RtO5mXjF241m
m/MMpG50uHkG9aDahHrWriM7Z0rpIPSF536che3e5Y1D5CQ/c4Gy6TZb1rw4KtfEz63sl69imQmv
PLQpP+fBy+SaRgx8GE3SGI1+8vxhY8Oi/vHXZ5VbXf+9ZrpVZYdCBqNx5+rQOlG7Oy9ZFGhKYoG5
pxeqTRMlSiaH+UuV3xlLKUiIOfOtXd4ugvCWXCoOwrXyr2r0V3kVDDpX95qcq1OKChyE1eKos+sM
DktgbP026R3A8SFGaPNbzgaDBYgLnAgjf8hPYFU+l7DRW+5Kj1kOVk29zmEH6RC060jkwo7vx5yH
qWUObNqt2/abWupnwzLzLWlWnxA7v+/HNLQdaZ/XMuuspJvg4O3Hy7x9yOWjVntYhbWJJdsz82SY
Ku97G8o9gVed2CtXTOdOXTiZIsjVTw7lZoZ2Macg5VFRtHCpyurKa4uhiBUH7pwUJqRDo5/0D2ss
ILp35WV9D3pP5JFP9Eexw/+3xkU6e0/YL1AQGBVPH2Reo9XlzmwCToZz+OnOhvtr8bK2Jk1y2R6E
bFb0Nd3or73B8nhSN9N5lUOpHK7KjJ/0S2NskSzM4r1P6ZXuesiT/p77ZCtuBk0XbhZeepkZ7ORi
/eV5I/NdkVWkLsFVQNrfna1xzmaQzhuMSBXoiQOL9xF1pDcSuzSGx9q3NjtuzK0gZ4gWyMumAcgO
25lhtnhmhONt8AMvi9zZHsxoLaqxDw1L6N/90q52shgYB6J11uV2KDWDlqQ2lOKLNw7E97pq3RR5
jKr99J2aFAesMPMUwn0qfxhFY4rIMyWHZhaIFsq6UVk7MWkrcaLupL3NZIxoeUSkkmEcpEMXNyFL
j+qj5IKoIsIDDSOclsngT7yMNm3kthMfngU39AJcz4kzWZqv0SywUkyd+mHMufIiHE3aJfRFoyjP
uS48w5GAOeuPCKHx2BJZQh3oFk96MUAFlhLDRmSu0zexRqzZVVSb2AdlZv8ipbfNaUw0862VLszQ
uFTFKJe+rKoQIVJdrbZj/NKcUhEgEnjqyZgZbVgATlNXoLyTg6H0YIsc1Qjyteo5b+MA/PavVlYe
2NxuKH60Ev2Iuw4FP2Eb+gbFE82lI50gmN5Sshd7gKsBdQYgZnbUiSni2vSuNmuwINOnGbEfmWWg
m7GxwNam2ujeCAYeiAtLaUpGtPYz7mbw2bmQNgAz42HW2GWNxdcH+gDgaNlgZwchc7gAyxnBBwVc
bGv6a1E9fqkptYMmrPJS4xpECN4dRZDQEDwvUbcUheNXTzqkdeGeZ5BnfM5rxjIGPMFSGll1rOxZ
80O3KQieG0RagGBVIF8dv3R+LFVQjHHaqJ7FXqlZi1VnIA73/TTkN9OUFlWSsqXN14Vf1+w+jV/P
cHOFSb1VCXGmRuzJzG0m34hKfdxebavHC+itgyJemE2PC6ZUvYozIAYAeNfF+8pUOpNGzJ5KcIOD
m+/KHoghSoqsI0cSoxo64ySMIgIYC0qzldYowwqHy8xA9gz7PUdlQY1x7PpR6PXa3Gha7leJmQfF
Tx7Geo18jlojdrkQ7a1clOo49a7UEh+Rv2XjoHZgQsrIyK7tRJPtZ6JjtyRNL/R2NdoFVx3da504
k4sYw9Lq25yzzSND0m8D5Aq1DF1O5doZNwEZSzr5a3KAxyzNeokVfpY20bShkDEpEa4FuBok6IFw
NTs4qk5zvlQhNW7tOSJVHPhZ9jDToHkMmoZ0O9WLmG/PVE1fpKMAejjUJOspZzVjfTKaIRFmMK2x
qbohjc3entLYrzZXTyZnLb6JRPEhAi+blROxHDiZG3NLmZbHISXxNpoudsd4Hi3vBsMXNxOXqeIv
v0kJCxSUiVcCluC4t0hJULBgqRiJCjKnB6k865nlAU2fCGfnDDrZIJRCq4niyyw0DK2pJlwmmp50
Timy2JgLlg+K13NpdmQGFKWvv6XM5xdJ0K3IQbmF6T8ag7Ku94Wx8NVL2V56qluJCm50nrOEQ17o
WuzXKbIuSon2OJRNkXG4d/qnkRauT5GzDPlxm2W97IsLFiY0p1bcLi0KwDXOK11xU1ArxC1zCq5I
YQADDAE7J9JPVHp7ENJpsmhtO/aqzB/9Z18EGsefuNxNN+ZhZPZAUyNv7gZuGTeFR9UfE92CSpSu
3afQPDuLGrjf3wFJik8OzcwtVO1oGehqRX0uiO9lqmGxt/e1cvIfqHmAdSo1tAcv9Z2CA40/MnrS
Ot4uSm3w69uVogjwbHU1yLoPEnqWlLu0muHjI7r2BE21pHsL/Bt5z2a/R07VDnKxFLmMS0B6tavN
Q/5Hp++fSoP7L6GvdM8/O7EORZbLf7udvgas919/uX4X4192qv31Louu/T+XH/f3z/rzP8d/+/3f
8DkvGMQ//SNhE5brvfoa1gcaAbX8K5Hw8pn/0w/+5ev37/K0iq9//ZdPcEby8t0yXtZ/hCv+7jX7
z7PhzsXXZ06A6Si/iv/36/6AMhL1hq2dI9u5TICCiaL3N3+N8l//JfgNX/jvk8UMUV6S4+hktt1w
AcLa3m/QGwGq4D8DmIjl+W9IRj50YTFe7BcmzUm85f8MkdH5c58TW7qLF0jH5+bzc/5IovuPLXGl
z7gA0B5CYTboUu46Xm3SviUSiWzzVKpd5tTWTe6Q1SPtS0LVsnmQZ9Yq1nXlImhYMoYUra43jGX7
apsiU2YfZE/+8Bu0KNNpcE65IKRcXO8VfaFSVudpy0OtqIZXDBowZ2vfPFaCYVy/FKskBLmcE4Gh
yAzZ9HoubU33nTu1iO1uGuOlqdOLvrI9a00Hfb8yvaNg2p50eccNSVBtdxf5/3btCWfwp2aMSz2/
06iMIJAD52D+DRXSKou9bNt8F3Cv2NPn8R7sXtnx733df2qdPHUN//vz0/37E/v3R/9/RjPdf3U3
7xRQ//it/rSM/resG57y/2LdqOWr+QBcnf15sfFFfywaF4oyoTw4nSEzsRAuyK4/Fo3zG1RTxwbe
QRS7d1kAf1s0jg6W2Q6Y2eWdhjF6gV/9X46pzVrDZokxjFo3YDn6/8yisX63df+9b86qYaXY5P0S
/uvpwFb/wcm0Cio1S2XgjUcpkbSXNZENxUTQ1cMnelkQLYJUwrxsjHuiExFEe1B/yIRNnBuQ0qdq
g7mcDtAjB9/cAyvxX4DLf9BolQiTMyEv5BGGQSbfi8Z9F1760g32G7mvUd5zV+Ws+Kbx+8Tddw7d
vG7B1ZDiYlKFRrI9y9wJTt6aPXia/8u2C0VfXvTHZes9uoC5F9PsciPTrLWrNqB50OfpR78E85sE
ixQtnHSPy1yskcjI1abd4l1LCrbQddeW0TIUjKkxiaGVXcXvSVVCVNu28zPaRznTQrfw84ND6s7L
ORjA2Gf5SAdOtnsPa7ffpj8zQkhOCLT3eWrVl/wChmoDZ+r3pbNWJ6XBBawKz40aZfxk1uPezMtl
zyjbp5cv9SmQGBYbGP9cha78/NIWzix/13bNB0qItb9cvyOCsPodbPYUzwZUen27qBIdcTm9mMYI
tVdFBAPR/XT991m6ZjjNFGilm8vTspDpN0r/pxgHMqC8wfzo9JLaLB0852CzTV7Rkhu5b3fU6rP3
3JIESFJCs15TlWr013C6op5VkaHR21vr7dj42nkuRoN0hKG/mbuVOsovs6hYIeoEZvtAup1DAF4w
xqIlosEszOvaGUte6EB8U5G7NNrGJnLE8GKtJg3iHgZJ2l+SN4P+2SpXinyChyO6PS+u6p70iZEj
HzJKXOfTixBS7iqDKmUeL92+Rd2YBD4jLq0M7xRsvHW+Eg+irYcipQtipw0NGGN6lTPhIrbZP44G
V4J1nK4lciX95bZL9AG1uxDrTrTWzrm8gtKv31ORkhRvnJ2eAa7SIL2u7/ObbUrreEzND33N3IR7
DH890e2Erb8p1yLF14QL1TCYy05wBUNgC7OMg6ANjI9hKrKwbrdbBmKeN3rZVUf6DSRdNBznFfEg
3cnUXXYowj3GRYz1dPwGeshkezSWGp5moR98K/fCIbV/ZdyyubbOrwj6mPE7sqYouxeuT+WYBIN6
45L5JPIlfXS0fjoUmFoS7H173yKcebXNEzPtBw75llJTuGRReABB+C2NHepmm6DcEe0jlvFI7FYQ
Egj1NmIdDmcGY0iz99JDSfUZDZLkwUkth0laRzQe/xCs1l44LYoJz9erLocP6eoVg6J0W7rLm5Dl
1rxz4XXtisn/SXP+05/6Z5AIZrhQZVIV62008ppwMWzB3lCQQnLvAlCa6hvB6Gm00bG6JHVfVYo4
oYkA54s1W5zG1tziFo9/XDods1NLPoWdwQBZTgpoTjIVARSmTnO6eiUOCDXWrkiGHedHyynfimJO
5CbQWM3J2muEb8dpLqpwMtb6yN5o7gkE98jg85FDGL2eYsoRf+dr8sYZyCliBiWSl+azTwbawaHZ
sSMdleIbLwV/tcp+WL3RefLalgtxNtex2mqDZh27f2wY61VjySMe+oGl5hZJWed0xOmaErVe3FNw
XTGQwK6iFUbUvjPrtzyQnXpMLbDoWk17LUXyIytc98LZlDdBtn4MKZ1cTW6uHzlp+isH1MSWwf8L
7zkISnWxAfH4ZakMCyoQ1XofU9qc66liiXborF3ZW7s07V/rGcRIO+eHtgqypOn1jw1Y+r723D6i
Y5Tu0pLVOcgl7DS1XpWe5sQzAbksH16PIZfskBbeVzUoEmBrxi59a7om2/1Xt2oLvYca7+DYHa2s
8AjimP0/HGn/v3L57yr+y1Tvf165wLP4RR70n8qWy1f8UbZYVCA0mnSmBPA449T9a9ViugQ+8x+Z
cQLrQNHPl/y11Pd/u1CzLoZb4Bq/lyZ/q1qc32yX+bXfWQU6bKV/qmq5zLT/ye7nXezj3sUBygCA
iefvH8coe6+3VZHbRVwGw5k2cTolNnlb92XVA/uYuZxqewqPO40phVAvPSMhtw9BcXblbWXrTXno
ClcfdwP0qY6MKGYjSAL1rFdG6YOEb/gLBxQXBVn2O30EE4CQyd7FXPiLbrArd4O4Guwu/YENNthT
GJUP29QCzGzta8fVgn1dZeNJH/FXDo32bYp5uTbc9dEdxS9a7pO1Q3sVBCoHcp5DY7x0GVJu2vaJ
uzmYP9tUzxvC143tpIB/M2vW7xxI3i3M0KmouAikJrtPP2vyk3aTnj8poojy3QzN81D0K3E4A9iu
qTN+5l3go61aJUFsOa0YpJk+Xb2dMQX6ge11AVHA9F8EMoX0QAQ6gjEx4l1PZv8i10YjfcFc0wfR
0ZxPJmxNKsqRB+AaLMXRIEU1xetHtoZT9dktIX/PZpObr36m7PPijgS+zoHBB7OLWGG1ARrI2Le4
KbnWt7TfebPea9qgBbKlTtZj33q39dQgynlL6iaECKW3Y96ID5+EX+gll3NCuDayLvmPGE1pGw9Z
4Dw7DffPg+b1jZbkXro8BZrh3I/452AUQRj41DmVICXx5oS21o+nlKg/qqvKBAsDjRifjZrVu9N4
9ZkxT+c02ZmtkU5Hc6JGdk56X0yfXB+rY6k4XophaH/SeuBwzCqjC53hUue5mnM1ycqhsBq0W1kJ
Vx3nIJ2uvBlsWcyN4Dm9vHjlYrXKRu6ipJpjFzNNl5mLuy7rcI2LdgriSjrlT3MYEYrnEjdgZV5X
0wIUwBN9cR7LoMAJMFRRyc0zWjebjBxtKWK7bVwUn8w9TAAWQ1MngqofAfelI+YIOSw4wRTtm7Gh
2d35r5kru7heMxWueidDp5132lyonTPYADXXaxfRmdLMdpPOK+MZJ+I+0FKg4ClGZQlatvXqcCAu
y17JLfdHc456zSUT0bx3l8w783jF1gB7rsYNk1TkC4UdDqBQ07c0dtrtLVs2My46noacfuNe4HqP
Ef+wtAQzLiDT3U3p1sQbEajxInRawFl5ngmsC5jPrlvnuKZkIdJEUKEFwyFuUylPfm9niWsp7SRN
JPqiCh6dfB32GJb7UCJ0Ew+1yIOz1C90eyObzuaFn+U9Ah9QkaXpRElnfGGzWFWAERIzQDYaGjFq
+nGw/GtDuSfcbWcvy18dclN26WhGZHRFJnkwvmM8N7xLT30ReDuq8Yda87/tLrOvOBbJabTLz3Wj
b17glNIhgwC2WF9FYN1WNVuLWVZfvt29rXUBn78XfLhZioRJv6jus48S1zi5NhdxFgTtlZHWC8Ni
7tdq4ELOeUPws05xPmvb7bAI++gA60AoxR4zGvoXZpB+h3PD/e4d9bMJzJtlNraXLLNdtDmnexx8
o5lCVDheBzk2I+vv20lb2kSNS7eRduhiHppM7+bYrcoWLwR+KDHSOJnT4mbDh2BGrOa0wu230I/2
16l+XjeBicVU+JDQMSp52/p0k43qDJ4wPbsw7S/RjU5CGM5+wRQWWcq83yZtu9c2blTFnH2pWXSn
mobYQTMKd1/rrqaHq+mKg8i89cYo6vkdbKp71RNEX4s6j0zGDxJldqq7LmbYdmHLCnhxhLvVkKvr
6hFXxtKHOBAvTStco7uy8XrsT7aRmE5V3vPkmCLcpPlm66t/7Hjak2Xu7fsGEAkZYVL4J1kP4gWv
d8rOmbP37hy2VTzl6KwhRpeep8q/WBe9GqcdOIFlD6+b7iGLZUfItXGsudNSOC41z/96qfnrDrO4
xByYEdW12/AU0gAgd9PrgjzExGWGm9elxMESk5wno2MoPaqRj6i2gmavT2JI6mlJOQnxvdK+NG9E
H4gz+XRjlHMhecB2YZ9VYKVJoLPriWnOzgR3D3E22EoQo6ZZD0XucVpwc7adWE5e8dNdN++2pw24
052mus6cCnhHjV+WdXmNi+rHvB6nmlfuuMPBwpOQd25xLVz3rlN9lww6n5vWWDMqHJC3/kwimwYU
EHtxt0DxrLY06l27iX3lmrGZla7cteW2l7aIhl5qr22aaadcH7u7OjOcncEI0R2TcD5t/zZxeZou
g66h5Xbnond4VvFR0hyok8FuxK3C60hCbmwBMdVrQFi9psWOY2bJmk9WspIffE7NvtwxSkhTvxz7
SDPkyR3r7CF1OYg857FYso/CZyIEo7t2GL1g2OMyoLzdnAmj3FoGdSJy8y6wePTWXNy4vncHmUuc
rNrGKLJo9mNZ999jZXxPhtGdhTZ1bAOqBevfN5Eqbzx/yfd9VxGQzJP30DNgmIVE2z1iEka8IOL1
nGFa3XmjSYPJLZuzZ3X6Hdfs8sQNWR1r8GaJ2WT9bdk24k6racR5Y2N8GD6yaNem007vCEsISvu6
8IKnoF27N9Po8wOXSJ5HZb5gsd/ouAkOtKJcTdQWhyWRpwdMqDQAFtHf94hhjwS+Zi/rMn4rblER
NgU8yd2c3jBGTWApAlDYN4oRatd9mBZx+ZYqPzBRVOxd7KMJVJoGg4zTxl2OqVks2nDq5YwZzR7H
69bJz1Yz+1GuizXi1vqOR008eYsz3lfVLK5co7NY/O121AXlU2uU8zXuTWKIGf44wY0fDrxLaKvt
aqw0ek3/nNp4v3BMnDrdK8/QFOGMc1U8usT8Hbt1qz/H2bRpaa06XJP5WXTeS5m1u3qw5tNkgKgc
naC986Z0SQqcLInMW+95noP5lox1/xbl6tkAVBiCv4xzG1VF46B/oCVN+mg2dYdOxz45sK88+gQ9
X8F9G5Oiy4CimT5TIeG8ecVbb9kaigrLw9kXayGuyPxrH6XUtARBySFp03LNK3qIzDrLoZqJfoTp
GrtuV79Xjp4XcTcE79sQdPSs9eLax589HyXSCT71enufJ+z8YbmO7P1j5jy4C0bDWi7dS9M49t2q
AjqquTOeiCJ4RgJyDhbn+5VBfno4LLl+H/QGcoYYcwpOkoDfZjefvifLbRJVrtiRiWokIjnQqptN
Nf1hA+f1LQySQei1c2Hv0apTLViTnA//ajzVn0DJ5d9b5n6VjUqjdnbVYVCNuyMxUJ71bHYfpMVo
vMfWH+EJMo0YMcqJ1t5Ks6juNPOwQjWlvpCddj2wGLTYrR3vqawvb3gJYhVjYI2R3abxOY1BsGtH
k66sdIaeDZX5gSOODGKgpWOdvDGHna6Gg+2hVEGruGxQcsNbUFk329Cbn5UrHF4RSnkLe+SbRYJX
zN70fFf0HtGoEvjQyR2W1wW1oBw4y6XD5tzVlvsi6T5f8fwJrJnyA/tXdlyyJT2XXjdGGm77GPQT
hvLKUc8CjW9nM+rroXAmphGoHWZY1BP/OeMw72z9CBjo5LgT8ljnpfvcHMVezCput+pMJ5zA+1Uf
n1qVPfayi9wuv+bA4zZi2oTeF7FI6/PkTfdZ1YSz84sBxsh3UVk2l854+rmlubtf2vGupXVLnOT2
3vnaDSBO7OyMUe1Eqek7m0IzmnVqnh6LBcBrim7TS0Zbxm0z7HPB6Dezj9dDaYm976ksAYxfRC59
NTGOP6hFjmmhdc9cR7JEI/b3RZOsP6/W+lhfzZO2Gm1cz5txm05ZenEf1XHureVrlzeoeEUwMqXR
BofCncq4oKsaSmv5sDztMjvECLhPYYu4VvNSNuNzCbQhWo0AKiy2ukK5ck/URmQtM645Z93pFB2E
EqtE9/LqVI3pt1GKU59nwTHlchFpq9U85lufHtfZ8MMlyIaY7nB9khUDCHJOg5MSc7arykJjX8Np
vm2tiIBBpUntzcXBMbSTtvCUW7SPDhO5sOesw4gLAG0il3T4MDCfhgaOOqeyxmRw2ik2t7k698rC
u+Bxk2H6IxspH8gBxzfwzox6ed1omnXLhvzayn54bLEP7U1pUnCtpPJ6BAtihFtiPolzvZZ9PFE2
nwV/83AIZHPKsHH4Our1gLNKjThbsW8+1blJd34LDgPB8Z2Fg5Ns6Sbtc8Tjctn1VfAi2VUCS3PP
SO1ER9sTAdUrf/Ahy1RCX8GiVF7G3bxpbKOdKmMn17aDCNoP4iYg5XpaEXtL65/JvklvfZy6vps3
B51NGhkozgcr4eTX8vzaAad+KEZL7rhFeQSeWt0+tV2GQK08cTRj2w223h8WrgLxYAbDgczoZ1RC
FTW9Nh+CUe78IGf0F//wzyDD9EF7gLm82ecnTdNVC+Atli41fMrAIvnO6QNH/bRb7f5szHzjEez+
aqaHIOMtMS6edE9LetXxlrbPTl9y0l1A6IzNHTpk0kSfFVV2sMMXrLF4m31tVetuqKyXuiyNUJZz
dUR/U1eakjM3UQesVUX3RFJoeEMRVcZ4YqhmZ1Zennhb2e5okVN9B/VTmwEv08VF8ksPw3Rxs11i
X0Ym5BJmCk/FXI6xNvt1rJtDFf87deexHLuVrelX6eg5FPBm0BP4dMxMenKCIHkO4b3H0/eXUle0
pKorVQ06om/oKMQjMpkAEth7rd8t0r7xKApjEmzZiK5G5eBZ+XeynDhKNVT7bNU1exJTLdwqBFpL
BpUjS9VlLZouzLfRCJNyqMM16yNKbX3bFWN6LbeGB5Pc8nIjRrFad9mSI+7J0gE+M/uxJMqFobEY
X1oPQ8aYTBIlo5iFMyNiQ1S9r10jCY5SKjjYcsMtpFx3ZxaJY27eGenXTCsLYqGhqpSlnYWev5Ui
tuLmNdenxdHL9zxr6nCT63AuZkCeqWHYrs5sgvJdMOSJl9Aoy+X4lNet7MxRcZcsoRTf5D76i7KY
n2qjdCC4SGGnwWKg7RqhYcPuwDKcaTTg3bZTGh7GWUnhgQUl9cpyG/Y1q1kwFVhAx6p7FY2ycYVp
anxShmoXyiKmHZYknpdN23elrruVUa+7VJR621hpU612ftCLhOFAmCpjhtPrpGVg+xsfxM5SbMkc
S1to509tzk6IzK9bwlyLvCKcC/xV9oSsAsCXsPBpXg5/GBrSMIQ6mjIn1+E9Iio22UykENsGs3iN
ddhsUZ9eY10/ordxxE72qLJFQGJGjm5Lg3+cOhX8hg8qmqrJyUpSGYZnEwOUO039fJEBsljqts5V
b3OiI0132oQJ72K7bru1ZgxGK5f1QSoXJiInAtVM39GoNAJ9M1I57ToZMe39spfa1vTWLO9crBGX
KenPZTOf42Kk62PbRFUCMIBZJYqMeQ9ZHpPAvvyK3R1uuR6lNeooqVh3yY57xHh2SgBwbF1LkLdN
s2Bva7vi6ZRMLxG3NGxpvt1uXdZ7ZmmfCzJo7NUKE8aOfjYySlm5XavTCPgTCkL2PdTFgM5SzPbt
xqRnS2PQaw3RfpPpc1lj67vKN8CgovqakpneIuNapYMq7CU8P3tCj1VQFuFLQqUAP1FjoaxhH6qG
6a5pLZdBLa1ohTR0MIku9V6mwIGhllrOEV4mtHvcDnQZ+Ym6/daCKg+859U0R3/No+GElFkA/Ign
LxIYclIuWeMQ/PNoNNFpLtiwa+0LeUGgZcJ9SQseYhO7hyIDfBSL+y4Z4A+KdbeW8dWsKxGep9yv
Q4ciIn4mzPAHRtzcl4pawTmCzr2YppmMrA5luVrP9G26HvRQM3X/oqer6jN9/GHRm97d9PLSmutn
wVx5LWF+Np5U0UkSuWJEfGs6pOZ8kwcQtLLiVst2V5fLMZaMsBerfavOH+hdUSNhpAnWeJm8ZMlE
MIyxdHN1q/yyYhWQ6XYhNqQ3BSNWoMrCpU/M92KVb4NhsxgvS203zcVUkVVlmjU4W9UCLI3r99Qq
eJ1VuOy8nD/WIjow50lGWg8RYloRAt2Wekheoi0oa6ZZMQIP1hB+zB+n+KPA2j0nuBJktd13HaRW
Bg86qZN8v0S94eCIIGJGjK99mrMdmsLbZBbvum5dAKBVtzOK1J3i0S/JD8BkAqPN+DwhG67CMD2D
Nsy21qCRXqq0tFUd6aihR5Dw68r2s+URkaPVeSCkbzFecPp8o9cfaPwZxRKh2bJ0VoRYNoqLbOmC
r0hFGyQqIMomx+T7i6Mtrn1QN2npYwSyfNYGOgeayaRbsWB3BzEdTmOBxFPK25+LPDzHXe/jMfhY
y7xnOIBJE6TKwIGpEXaALK5CMozD7ty6fYGjGtn6uUiXd6Qtn+NKm7mMxn1umaszGY3BDYr3CX8M
lmqLghGCKncgeienkgecNOxZiDR3Q4ycdpO6e/PmKE/ENvZqhdu7yIaHAgTFYRpX7a2rzgihgWw9
WWSw+oK60saQgxUwEmq82e2TMIvvuYrQLVpS5bFQmmeaMcttRt2wlTy7I1Hyod7U92GovoxqQbJp
tY6uMNVKwrHG6psghzfkzp4U4wch2jNW2AYha5L53Vye9XUgNTjWU9RBFK8EIF8FXgh8K0duk5dB
xN1caUzTqvT1lgRQC05VMfBoVpfYE9dV8pQu16jAc9FRNiHmjjdx0CPx89tW+KEirIcn1zCPmICP
BvkEtl5nRLlVoCSJPLzkssrWrtBv0/KgJ/9WhRm2MakjULMWR1RE4R6LQjgCmdIlstzBKqrxINmY
DCWnIbHOx885OH22YlxD2wqSK3wb2bTD9vDTbBa2CekSLfmuM8aPmCmTjrwpz6khI/dVkvOaVXYn
JOG4MHmdESFo3tvFEYcZfwMb+zmviS1Hgcn/qzLRLyeeYaNMVj8RTcuzQKYc3KeIc1F5OMaS34NF
2OPAeqM2u2zt9Odk7A70Vp80zTMZW0fU2QH+wgvz5LERruphmpC1pnW0X6iY+wK8M/2SmmyfaNPr
eNMdtx9ka77gSn2f1Eh/xu5cu4axGXtJZI+p1Wg3tEnmqCw+eGXGPMhJqbdbxkK7vVGFTHNilpL+
TK7VJwLj5zzrkxAiyeVqmeGGtVWof5oUTk1SQGQUuSt36/vQ9RDVmfxKh4jFeJE1F+MfWeQZjfUQ
Vx0ZKcjPdGXf681Xw5aHSiJf9ib0VZATsrdTWwz79A5aqEvzeQbA+8g2yru27K7rKADEF4/mrFxJ
lHglBNO08T7WniwOMBINUKmmbT8ScWhP0STwOYzvzBFBSz7dyFYzqh0jiXIvwaHEB7jqPkHpELCC
2h3A0Q9LYR2w7R0rRgA5qbG91Rt2d7lOLLs22ANLg0k4yGHbn8Y2L6sddYnfoYEjqzKz+yi/LuMA
CaNikRnjxzpSL+WoXpYsvlDSLd7Ui+ix5y2sSu08UBXZlYZaoxfRjxd4XOx0HsrQpJSwhazH44Jg
ls5Nuk54BXlzvF8zAcgjWm6NkE1uLoLkswY6OukNJKX6XDii2Vv3CTAEWve5PtdiC+cJLfof8cf/
nqztL3Wk/z9q227xun/FEFcfX/UfCWJe8BtBbPzCfcEkNKIZ9VsMm4JE7TddG98RsdZZoF7mrzww
4dP/YIiVX25DIngVuVhMWzfJovmHro1vkeWnWCJBpwQaK9J/omtj9sofCWKoZqI4VUKRye8RVSJ3
+f7vApKMhI4+mlYGP8hX8Fwm2B6umrs6m48LxJ3CEzv+yMCF+IFE4/3sVS7RfoFx3lZ/Y+2dV/uA
D1wmp9QJMAt65Iqsryi09qOPuifz59c1hCP0hv0ch5q+F0eXarW/e+693i7DMjQ809+644rru1G8
Ug/l8llcQ2gf5G3UuhQqdnmatHs85BMHhlrNn1xT8hY/mu34XXNH5zpyFNfRAap3iyDZ6V4SpG5u
14fkqqBxX49EFiT2aD+PdnIU7+RrsRM5HRo6X943Rz2Qg8bV3g6CW/BLBFd8UcNuX3jyZ+rj3gqf
Z0d4wPJt396BTtI45+yZx8in4cEjKt5Pb/JpdEb7Gjm9J5313Nbs5/31+dmyT4fbX1anOxa73nvH
RGODKBy7I1jbnrQajv02GPnVf2Qq+SeZ3sfBHb3yvuZ/5s9tk9lkaoCgH8QAuJiPI0VZY9njc+JX
AAP8bsNmqjqzqWs72w0urgN7cY0vgqVs3WEh/OzeFDe/H5gBXB1R2tytVuakTxIqtJvTJMgQNI7x
DCfPOnJtv7ZA3DXhcMCCkIP0Kr7Em/C6o3ZNL7HTBH042tJ5wKwc915SevIZbobYBv7o5nk2Lt3r
5pOy76bHeMd98Lx4zLVw9fdi31bYVCmhXch6CoH50rpFcUkxyPROfm0+1RlixR5/Nmcpd9Sfmt9e
x2AMCnf4orrqcvtQpXxsirZ7XypAfwd1/cpnTZGy/ZxOmi3kgUJyRIAS4aWiRyDP5knhbLhwpwkX
v9e9gyYWuMZ36HCS3aVKdm/dsku+Rwrj0dYRsfkE/hzEneIqx+5tfZ/hpUD4oW+psNswIYtlwlxz
8zgEregaxx7vxfTCvCatuLOuuOddULyX5pQc5ZPy0B3nYHzSjYvwaX3Wm+iKGDRQ/VDk8IW4z+8S
VzjX/D0TTvPsMV41h2iyRc0n9kE0Hb7uyKohGqUJ5qOxozTbNEdKPBWIDiJDOin9btSxYdvjN/Jo
KjSkaLPmN4/jB4lj2nE4A7x19W5e97ic6iRU3GifXLId2UcjL4qu/Er3c+NqXS7HPcffOuJD6wos
AfjNYF6TV4rI5hFCWoHaQc/0rb/rp/KQBIB+JipHR/CUPVEr3GA3jSs4/FfPq01XClygGfw+TlT7
xIls9jDZ+uwSDrK8cte1mp2+SBciebU3l3EW0YP4lfk2WkB7CsZQPU2Kg4gMddYXJ2bZlZ/4o39Z
Q9myYZwPIp+LbKPCA/S9U87RE/kC7u0JFpWn9YXRdyTe9J8c183L6TSvGuuG4UyvMH+X+LD80E2v
/UnYQW5TBNBe9orfLqEWVPFLSxW5PtKTSeF6qnzV8Vdv9SbQ093mnhtfO3wKNjRMYqeH7Ed+p++F
1NY/0J7Y+c+o4pKIs2O+FZ90/10ov13ik/XBcL6Osuci3yuX1ELJiTLvbVt3gyNdlZP8Zh6bbrDj
2p5H+0vcSdvJPHubYwTma2QLp/IIDW83n/Jlp9wHhiPdJd/KnXmZHAi6B2V/1+7Q7PiwCyJi4HwH
nag+qx0n1N01vQ2q5LIsex8fSYin19qJ9kMS1pd95inOi9fYiX23up6GAtf7gmF0Y6f/IR/5yhZd
9bX6eFNYzAHfgQn8wcO/6CcfYOk2pZwtOYu3eEWoOZs3H+9kX3LuqIefe4K5ztueU7BBicpdfRzd
wTPP9U7kRzAB2I09OTryHdviZxAF6XZxp+1nlwPiz8sRSt8uagQ7tqXs1MrJT/pbvlOj/fCtaTZf
Ft9vRvDrUdwNz3RxoDMBItdnwxtZFycbrr4/tkcGfSL8talMp+9M3vduhcymszdn9VHzjfxn8Mod
Xx4t4CuWGbaqYS9oNtBI6SKQkYIRr7fLawBxg0Ij1szdTGfh9hRPhDnR4jWar3jxRQvehJPEOViq
i5YBeW3AXekageRhgFE+njI72z844bewq0ZXPugH03+6qzZ6SScybe2D/PRdx75pnKS7HE7nAiHg
jn7rtq4S3P4dPOFqNI7wzh7L4RsBHV/8WH3kJbaqoD9yUOYrTMXdfITU123M18nJat9xNQs/6L2N
wb15W9Vz5F0tF9qI5KdgTc9THKoN+5z2VnDIuA4ValjTb4RQmULLlUhfUOu9zlzU/7yA/DesE/+d
TBG3WNW/KBw/iuGPwsLbz/9WN0rqL6SygqKQryjKEtMp/1E38h2JcZ+YYXASyUiPqSj/T92o6L9Q
z8GWGzLVHIq6/1s3KtovJBsSKClB2COfUv4jZeGvFejvcgT5/UTfKAruQKgfcqX/PHZcnOOSmWBo
sjXSLFMUH/KsunjbaO7Ha0ViX7p+DIpykYqPLWG68dNYBwPNkL4mV3HMAgVobsmOAGpe3z/M6GDq
PuzEZ2rVUMnJFCklL25rp8sQGG+hKV03eXB07XVrTjqqkttbz82jvAToY5zpIDRfNYCk4ElrGD/p
y1UsAqPjdnNLEIdkqYBRQAzxU8povOrIrcHFCV9iT9VvBGnS7QmlYai36OrpzixLCBIYUWCWtPtZ
lEQyamzG/aWJb2FzP9X6ooMcpxBJtyCvvPneZlYJ63W9ISJl+ylF63kQ1x10Ms5apM1x2GnKKRdL
PxXAgcpXM/80NMDOGrsrW7fAyqSnuitFTj1bXoeEQsy/ZDy2tfaAijFIpg/4nGem73gLUTsaTlna
PnKIo2drqnypif2yTg4Ma0IDFfvSIu1wQHERYYOkya/jG01EVWw0IX4EV1q+l7kM0Fk1xnVN39V2
NyULAoS3MT4koMwMl7LFHCawuyvZ8RU0zRHQyBx9sc6UJLVpcliIP6Xty9weBetD0hHowEVJJcLH
9VNDgQPZc7EiKHD4g9wItS72ujwPxJ4i3ngVU5BxoXUgA+FEBQYIDjTnPYbvIKoTDwyiXyTXwslP
RmEASIitk0uutmDni5+j8yKEIVinFnB+xNo8ecbS3Ck0Kz1acSAxsWBOHaqiWZAdpB1e0n5URXxD
F20UO454QGW2T5M+wNzh9BBv05oeGlHGhPGg3CieH/T7TottozKYgzzsFlO1u+5dRD8o14VTaSsg
HPFLLK5zrAQL9jNdK7zqZuZXkG3yq5S43+l9INSiu1gAs7Nx1EtkjjFaqoiE7CoNNvOMDdVRDC9O
EWnIxT7Wn6fprdkauyxORR9xohwDT8LtHWPtXRoxs1RIq6q3/LbZLTfufpelXwYcbcOQccLn3Jan
zYS5iNvNndiXGANsr5HsaKrg90jW1RS8IbmRZTNHzzhMiYHsw+JWyleZp0ARM4RGtboF0zEHIKp2
kajbFhdMwymMi44oSQB/kh6afDmX0W8+uv8yY/nXqa6/M1z9tsDchsDcTF+q+OfReCA4spUMGJnk
4julOenLJwJ1QYDAamd3ky+xgl0KFcjWmUe1zXarUXrSlHjNtvhCNAd1Efmg7/5E5PktDyUGdIkS
nzkKvIxkPumzWu7JsSSZb/gJVI98DvqhJaoa0dgKLVj7c0ZxeYvHnA51cr+1fm0IDnIyZ8XdoaJ7
NJR3KF1ZIeVSfLZueBNPsz4lzmTyjAMgbUdd/ZEAIGeVcND7Q4sgpeh3WfKhEJ26EuaD+WB+LDiI
iqFHgAgYlNDx3pfD6mhL8Lvt5fLb1fsf1Vhe6rQa+v/1P6VbHu9fXdQ/J1cb4NY1Sjp7K57EIb+o
debe3BsbmWll9b422CbEV/DgzQyktUPyVf7N5wo+8c+HoOJU+xXzwAT7J8ChmgTBJK90xJVpeIoO
zEoABWBzfykS7FifUD8lfq3E8LTOo/vR5HtV31XCa2vsFqzT9ZmlQpSfxfTIUy+su0U7xGZQoATW
U+BZ4l7Awce/icn+Y3D1r9sdfl0MJMbtyEFk/giTSNwxKTE9EEUA+eDcowh/ZRzXfPub6/PHwOp/
vJGChF5WiY22/vwJxSORFXOJ+V52ZHpoAmFjx8Tcbobx3+X0m8Y/nZZEkQBkbckiYxXQD/zxtGaQ
aEGOktFuhaNZ6fcknu4I8wjx3zLweHIr9eYUIvwgU17npmD/VQJJ2+W1p8GO5vOpILt0qIBo8jV7
gp+AKCn8GBScPMwXEiAZB9oggwcPEcuwqOqHjCmUs/Kc8PCi+P0hQJ6x/jsWEpd0ApO5reYjgiQm
VPZfkoplV1svm0Ss9Hxa9G6/nFXx2hJIq9ANxuu1SyTbkDTX0r9XUgE7wpRvgmTBIHAE+nICuhY3
y8GR+T6Vyq4Wl+NSoESCaZ7nhcyuIpTjZ7JAWWPbXdPFN3Y2jAsv275L4UK2+77DDQaTxV1hZ9GC
zvMOQ5Jc31zKIO0SNjo2RLMluiN6FItdajZkG4dGda0VVHlGg7S5tyWjR/7NivE2xZ0/Ny+C9nzb
hoG9A40+FV2xAjGLPym0CL2Y1IfGIFUzXdCbn0iEtJf1hyTC+7eufivkhcc1Q05U/FjNci+Wnp5p
+3WEpbG+TemHwSVQRE9AmTxXH2OeYg07G9J9Vp6nIRzFXT7cT+wc+rTx0b/E+QRR/esOUNYvw2i5
LZksogT3J5DRIB9nySWuAWUPmF19yx4ZbcIVg01ZCdloILwMT6VoG5iVHi9uj4xGrFdbQHGv0nap
IqeOzWlb7HZTdsNWPprFEBB9wv6Zaq6K3rQw1HDBp9IPWCmRUXDySk7gCVvbNuJJz75kYoPEQjps
NFDk1aPrT7ogLmQnu6Uerl9MnXAzCh6F56RmgGvM3jd2jhYfi9hyazTWKrUZb1clOs4/dZdNkW11
z7mx7Wd9T7pRpQR9otkVgAvEiBTF3jS2oaFfmCjBUm6Ety1VwVAOsQyjxcqNgFIk97IodNIJ77T0
RzSCpZCZgpuAEQsBt54v5n4pvxKZbBOrBdsWh8QNBrHG7DY8ECbF45rstczaYanAAafbuYaxZUOC
hnq56u83WXsolCfyYU+KOoI96nupCaL4yUwquzUVZCqK05NVhpQllxEYRfc5Z2IKlySSHGlEiPqF
Eojqi4RLkQxKMgNXSoIotWdk92a/7y06QqpYufweZ516REcgKt9XKhLpZt5JQCdy812LoT7cN91E
IAoiFEy4imTPUBqEB+Jbfk0hw1cxwzEg2HUt7xLrQvk3mz9hvx3E3ciFHGNji5SeW/NMSKmrbSGR
bFj62MRLwvIU4VFLX8blUVTEnWDy6czJQ04y2zbFjlQRPSKfI1HwDBQ3Y/9FrG/Qq6/zyOQesr/X
ed4nUfxwKynR9nijVXklYY1qQhZ481X1L03ehDK15pqfVV30h/FNTJMnFWH1BgGjw6tS3yk9SS0n
Irpi83ky2Ck7whhjnEmUmhp+29RA9EwGEdqmyl8pSNdBtOub+rfUUVwZ3KqXAsMkeXq2st5vlKPm
+GLIp5hltp9e0N7f4nmwbEBNqpun6vKN0HRX+bUW972AIoxnnvnzSU2a94TycvAV+SKFOQoO9SZy
f26FZB8T77zW+bM1Tx66HcdMCdCh+GC86dlAJahjHFWqLWiJcNWQPClMBJxIOyiTwhUIi12K1Raj
/txKphPrS5iRMVToOwL1oItIViAttAcq7VYfFydxy6R+zc9j9iRV3xW1kpDBkutIxEV1FxGKlmbP
vSF6Wy252UOx/MA/gTtyDJcSDc96Lwh6MKzbPimBTTDHi0l3Ffr7Nt92kUzNC4Old6qjp2G6zThP
ATJwHZM6bG/K4pnVA1tDL5F4NhSP4nxIOu7SYjeZh1b4kGaAYA5lqAckr5ccz6hBv4Kf2NM7jhSh
hqnh5tG+5llzTInHVuxuGncbIGNdGk/m7VpN8LmRfOZhODFxVyP7UE5ni//Vi4GYZONFWx9KtXLN
Hr1iXu8z84eEbIglb4ykAxt7EEMxJADlrWN8mtt+IvpSBcTRTtAuh2h4ysVwnEGeuiCfwkl8m0e2
zeHYpmBGRrXT1LOgBQu2kPnaCQTFh7EYNNFeHY7K8rDmdhuFBVWBScBp17jyUDrQSyEDCtxe+Nkv
rxG9F7WPpYGu5zJrwaHJNTvTg7l936rn5vY+ZXFXdtm7EIGMa+27blpONFZO9tzW/S1GiOVF9vvl
sTPiI151F5UJk/SgvTMgv1h0xuWcayu2VQj4huCcxrgT6L8huP0NK2431e9mGuYTU/iW9jDMeMY2
X6WHzb1YXB6lelfrd1P+NhnvkkzkXKc7qvRdgjCtqIez2l0TJMoL9ykEVBLZm0hjksju9o6Jy8k3
H1g1oiFK0p2CTE+IPNPs7RGVH6aIVYRnMVjAc1aihmyG68YHdhsiQN6Ki6QP3UjmLGOP/gPvC8Ll
yV1u4cLocMxu8NsbDQy0n0j7jsVUa4JyUMJJetos9SrXmkckJA8LjHg3kcBt3QTcLy1L/VyjgaS9
SpqHpT+OIyIla7KLqDlKxQOeRXuALSZFyLOMV5r7O8UEJ2nJj/wpCOtdr5Q7AeJDRle/9vk3GkO7
HXDUJLvK8kAl+GDeBAWXpWV5VcqDVyzOIFYnC3Ev+UfEkhEJGdHOPxIgSbAWmYrl6PUK/Qq3daNP
aNJRyHD+5kp/lMQkgiKkFAenbuOAmOfHtG5ZTW6bXL7fbiPQByyEU+Rli+DpIt4f2WWGlbMgrOf6
YEnziCiwCWOyF66uwhlqCBXarTrJjHTRk8Qr2GIKkumFif28KYixKt1KRCOZ7QeRqKwGvV6Seiu6
NqU+TBWbb+0UuUpxAtaZag45VHcCz3ICrjJE38T0ub1chEmFasm4LNa+wXFiKjfTGueiOKW6BRgR
SfRCFiVrASHstllr9lZuR4WOX4iyn5OoOdNkInRqgg5WSO0LvxTNu+RWpSj9OUsXyCLRTdVQWkuf
+AO3IYNWF5uTGtcuvD1NOwNqx+clQpfWZ54ecafCBwmKq2fLXUEwnZmXp2Y4lznlB2ldy61rXaoP
bGJ3YxfvEJtGNhG2bj5RSIw/epbMSS/2OFt3sR77pjrTrnbO0l62NfX6MvMz1KQWhShqA7Mh/kov
fyhGgt+vcNpKAnR5J9HAl5feRsaJhF5zI4PdoZQcjFn+zDUyUc1Mgs9iPIgHRdzQFi4InFKCr99K
8wFPkDPFbH/VK3czOb3SKgYq4akZaVe5oOPET9wieu8lKhOhDNWVVrne3Ll+7uTNx1zqFfXTVj3R
FMhNT/gGc/SKjTXM75qPuACan07lJrzGHWkfqnRoGS5hvhLv7QiI2ub1pCw1soa+OBNddTfDZ21D
G6TyHADCkfO2nyidyiq9/3+COP97qob/Trj0DRj+r3FpkISP6scfBA23F/wGTMvAzyrjvBjAhwxB
Jw/n98C0zITuX0Fpkq8wr/8DmNbUX0x+kixnw9BpbiW0Dv8QNFi/iPTVJiNwRJVIKvM/EjT8k+Fd
AjMFNec34qO/ZW39saMVUeN0+IhERyCkYvOULRMHP5PiKkLXM0kkqzXDDLHeqOYlijBxdKkMzsIE
w878m1b+n4K2DE0hFEAh1OsWHaT9qZWfUCwxYkVk0yw6Up4LAyVB192jcvy7gap/904wAr8XcZDp
KjRVLIsO+Sk9nDQijExOkvusMybnd3fCv4CQbtfvdwjSLcwAxSyTpQlEYsnXb4fyO71IYUhrjlVO
dGJcYcGG9Bmpodq4VjoDfCbUrcvUj66hWdZBQD769tdv/6/O9Pdv/6druqksuoS5Ip41kvSsKK3l
lvE43RsKsRp//VZ/wkZ+O1MipHRJkVD//Yql/e5MNZLE56jhTjK3dTwy7q2mX2aKGJwoCWrEP7b4
Of4GoLt9UH++uhjfGAhlMjWWQS1/vLqYGHOVdG+kAHlO8C2TcmZPJt3S6ZkXcyfkIprOBNz2r8/0
V5HPn9/WhDVCAKRbnPifHpoVA3uVjyniV3mqX0zg5SPdypZ5/TTrkc/4FEbqYRfEVKbINNNMPcww
eK+dOb2vm4hoR4uBl7xS1Dua76raVBvjnvDQD5uA8VKMm3MD8o/MY03q6WJgOjP+5sb8V3eGRcgF
1JipStJtwfrDjZlXNU5+SAFDzeUVc00yBVZRpiKKhbH+m9uQAXn//EmpqoR8i9tc/OdxwgQJWFhy
KJ/xm1TUyKOxWHYcJdWVLHhAMWIbmsid1EIonBkJ8tHQWplCsNEaOFfmWJEsL9QRwyuWW2yGlAwU
iwLhIO5sDLgIR61ShnBSkLm6bTeoqLG2YXlckw7AieteP02LsZRPW6qmiWPFI8FLmTZUzDqI1WkK
owj9q0y2FESOZFbIXEpQVmw4E/Y+Azueuyom3K7RgGuFwhShAjWzdmqwZ6RVeulqQ51DxOlEtVZd
KxGnjLT/vSKngJopQ1F26syR3pjZT+RyapP6OZZa0vgRXadGA0I8p6O05JqJUcPkCwuD+pcUi7jN
VB4cdBNma95LizkFSGlpnwepT1BfJO0wurqQDKMny7OQu8so5a+D2FqXUSkJ4QG5aZ40LLLGaWbq
xZU4Da0MVuzr6KmLzXiyhiZeHC0t5LPR9e0blwmnM9MGxh+M1jBWf1TjFEfaFhXogo1Y+zmrCXEb
kGQRTGJR9F+6uhovaTnqr4qkQ3swh0vfN9qwffVytgFa4at91fJquyO4MP6JZ2G+TjUTwEgpjfL3
XDEJcOqqDYErfoDhOuSLnLhMptGeV8AWoIOajJOsI+zJabZafNgE4VZ+RfX0YOaNeb8ZiJpJcpIJ
7l6IBFehtAo8YVpN8JtclCP4m2hulr2a/YD0ojNa5F5kryAbmSbjS6+WKAu2XEi/h0wFx8tUIT8y
3KqE+ipya0JbLRrTmSFl8h6z6QzTxEJ1z25pFJ5OGhnIR02y3kalG4tToAuLqu+TqlbVfWpOckQP
Vc5TFuiKmT1VUScbjhmr/Yi0Zc7Jk6qN7qmXdUOxjdxSKbWx4SDixbFa+8bUk+ilmglClyjNtBEu
rMYtQ0eh9ql8N1e3lCYg2hipXafpiteV7XKNRfLOHcbxTjfrLNJIh4g6cArmNxZfSpKnzOzqCFYn
NlZEyWWt0/DOvKGxxdclbKKDQZ/JLmu/obDIVINc9WwwhieFTWx1LJAopiUO04BoO91yZIm60X8U
bRRLIJgaFqcmR2c+MQK2QL4lC3dxmURaKCctAARzPfT5RHJ1h5dJbihcMdtCRJllM+guHlxuhcFc
mXVtZ8hFq4NG0nz2RJyYqNMd3pCZSt9aInLyxVxPxLbPwknuxnV9WSh3Jg8tm9aSvDYsy8+oJzNi
F88J/2CHmSFeiYhbik+Zh0xlXmjR39UEnIzPvR4l01ke5Dw5i90MskRVVh9Ijkt6omfjUbwy7U15
0cQBzcmmr3UXRPP/Zu9Mlis3si37LzUuyAB3BxwY1IS3Jy/7NjiBkYwIR9/3X18LoUx7krKznL+J
LC1DCpKXaPzss/famYVlnaszgi5XsQkvgpYmNBwBTXfDJRC82tUMCy2pRx1gTiSrvRFOGCyUBzVd
vLF0whXshbjsGFPUY+GIiMjGGEtiY1VgQ8xp8aZHqY0bsIupxAbfEVj90TOZi7/KsXmC8NAsXefV
tWR0h9Iwfjpuv+DayquYdoa0ALj1XnpeQ8VCOfZpYV9HYqgFoQyncfOrUIa1PsJW8Nj+D0PnERag
rU9UDmUEjlaMZzC4WBvYwAvAH5BKJEEHxdgetrGJvaesd5lqA9invAULV+GCiTwxXoseiPdhVBUX
IRjttaImMb0P2H3qnmrl+dExTxxYQZntDx3ZJf5mRJUpfZ1d5maiFJR9Un8K2AbBszeHkjRBfq3a
KhVHyExt+di7c45VMym8l7T3hidKwoKz5TSYd7S3sAlInZANnavMVdn00z5KvQgnjwTNaLd8rstQ
PbelDB9VNJFiNPUAZ2xhPY+wkhcfYbQuRscaPt1YzA9tVLXPUT+X5yGgQsAb/eEltOae29mEDJKc
kMG67UZrus6ierpJkuyDkABwjhrmw66AFI9o36CEtRnjahQMeyVGzbxNDiHqLGIipsmzpxYghH3h
9o59NWMbpVyF6jAMmsuYfINjYbZKZsRp+qhzj2UOFs5qguAt7VGTF23uh0qJ+JhL/5zSXnMNiFrv
Sor44iDCcdgX8nLK7feQk9kOznvz7HPOJ//bjEffSoYPd4AJx8MElDl8d9RM24cnjzTc7uM0i/ad
XR1DXb/Wy5oWUdXkf7Q5pidNWckRlHB/Spsw+xaAY8M9oQaUIR5R0+T6h8BkPD+0Q0N4paavIqDZ
kfqsI4hwaPq0aQ6iSkFnheQftTsl18lUVBexlu1V2lbS3iZO+K4Q0olXjQCTel+Hn04wngpphce0
EF/+WLlMyrnzjmBqbTqABxe6TdID+oIN9DkZ7YsqLF/DafRew3apniTPNzhHi39vUVSyywe2VVL3
P5OoonkriK7atv6adNhshzqj4s09BaZMDoQ6X7Wj78YA/GaW8z5O188qzbJuZ1KFDNeAPtiENiqx
kxXDKYxoTCEzcdnGzpPIJC3jJXydoKhrluetPiYqZC+VCswQcY1z1KJAr+cUAIlIKfstjGWHdteY
+eAUQt4kfqEAb8xULjZgZVi3Dnieh7R+V0UdPRaCwAOr9q52t004+WKnTXWXAavawwwIT5xZn2Cu
OTdj7PJuEXVx63uIeXFwzCu6EPy2/IxGcZME4aVoCCp2idOe/K5cLkujb2NSfBsq4M6RQNsMdWBt
3GJ9gIyRmZMtB91zNRTRT86E/uevrCHoRbRIj64u21ILfHGvZRPUC/YEbHa473GCKEChiGsjb15e
nOdoZu00ZyrcqTw9TSvszB3lbZ/oH3bPf9MVszi6kECH0v45Ft6e41h3W1modUPhHwYh201l5V8h
682tWlMqjVS3ESmyt8ltrZNaonsqEDlT1glMByEI2duVVd4vNsshp5kKFojZXra6ITmIud9HC9Rt
veu9Cem0p55tbAUO3m7HuS88xXRrbMvMH3ZQQu5LBd0/0vm7aQf/URbOZeqzvrXs/pBH7FyD0L8O
XYySuvpQwcC4YrWPaICnLpg3rYneOhk+zYC1yH8RrSltsUWP/MgT3mRoDkS+6/Amz1AdY/pACFpH
UDwYhELON33nfLU1rvMaPuZG0114iCDrb+i/8begKaB/zXm8C1rBvzwYFR5Mksj1s4+9N5KLHayE
+aedxfE2wtfS9gT04uazyiX6fiiKbevFsEQRK2M9vys76ncRFoPFClDg/dXBOZfXiqMvHaKxocyA
ssZnf4pjb9fN4N8KEPEsPr1x3IxlzfY8nxqLlhwTdJxHA5hC7I7L5o00KRnDSGGSEvDoaZHoZnPP
Z51g2EwbnnI9RKcYW9ojjc3FazR6IrzQJIL41Oh4wI8i6Tu4GEZh/9BEeRdE/p6Vh8M1V2+y2LNY
YC45mHhemnz0RTa6W04iXnFyolZgLrVoPnkLoFXEB9TmOjhVi+5ukmEO1d4JMbdBWahADYWBPOZ2
G10K3rXMdKHH6qhpxHSy0yw4WhMECOgNfcKVQ9OkvlBBJD+N42UZhliqWUnwyuYnH2MG7aUrWFVE
c/C9wT+DKB32aqSqC8oGyGE1Rvt27PQ7nSIKu30xu8OpEoFz06Ln8DFadviU2Kv+nEVaAB6IsxIE
mZPQuYhsTpRU+usyyFkewzVUw0XttlQswjGNLvgpk3BXNaKmhzOwOxxEfsgZl0ZNHOlkOJ12S92W
/cKQ+0j8zMAnRqjBUDLWGUiuIiJYyRjL/ybbioWIFpXoZxU64CP6VrH0rlqr6g6mrO36wustkH+S
ZQgmpXk3uqF46QK3E/ukt9pXqkoa4t1zwadEnhJpCnKoXugoN945pk6JXj4xNPzfEW1crCQ08Q8A
VvmLp+f4JTY5FyrxDf3k+BOvMfpQCEpGnhkwI4chcnDVJnxWc75cxKHVY6mYdXFHG2KgaBsLI94N
Jp344qAy3nVSs3QeCqc6spKZ+1NHlPdHKKBZ5WMx3EOLHwnL4Q/M+gpX4lgWtdzpLFhrdELOexnt
dYe0dUqi4WrR06YakcUuRBJ4YA6W3vkcojh4VWHA8yhzKa8D3WKZZSsJND63lYUJqOHCZGMis/FB
6br8nlLjxmPJ1Gjc/VQT4Ck5/tOX2VCHWvbQlnZBQJU8xjqn/NH4s3q389B9grCDy70USlFSNbiw
iVMfyu+WYiqII9EErYFbsRi/w1aRDdmiFn9g5w3Og8p0d29CN48vW77IA2UxdHgiAVnDgR6klNfl
6GU44dp+hKblL59h7pb3s2WqfANLK3sJS1F/DZm93KZSraRDy61crgVTP5F87BhxQQYReGCNA+OD
3QZKUk/P8sVUemtN9rIYuQ1CV717RUhEuJ9E/EVhL7zE0A5zhXnebfHz44oj5jHJ+15WTDuq021L
TtVd3vylrPG1+Lpgku6GuTi0osqeJ47vELiKvPhOy43CV2ma+mHIJiZRCm9KHPg8ac0uywr7ex3S
qk3jtz2CyBPGU7sxRuvf0enF2XNZRpLXC/yScywHa9yyrba+ZdjdiDYulDJumgxZ9WLwpzbdT6k1
EWNKM3Z0XTczPrkh3YS7aKRBhQpdKrCYcXldRGNiIMyIzH2Q7FN81ka1eM5mjb3AAQ7KTNZVOH0C
W+bdMfLsot5ZoqlOQz/MZj93xhmZ5jznlLuzcfa05XQTaMQuoeJ7EAEg7KwnxhJ4Inmx2EVRYZ6o
6J7qLcu5sNyxwdG0jG21rWuflFEp84IwAuhKRpYmXX74su3JugCU4zQPM+vBj+yVugDsmeg7nPB0
71bN+OxZMEE3OuDH5Chd1PfOEht2VCOq6RGyvAY9Ryj2HgpwoDZUeNus0igCJyYdkZPdAf2jCJ72
Ux7neKJrBjMQjzk2GCjenv8axu7a91TyhtqbLBT9vnXC9OPf64EObNo/y5BQa9f0IXVCSJ8Ivfz5
H6RPr1ReFcqcnU8x2Q+LWyUnKmbJFbhBSUBJQijpkAxZf4G/u4FKZmABCOspYYC8Bn8aOft//x39
gxbLN0Th5Wpfx8Auvb8IlHHgAlhcl1BCzt8oUu05mLMwKnsD8HFZ7Lv/+sspF2u9w8rVQUz8i8id
mrrxeiqqAFzk5JdD6O0D+sIRv/5P3w3kf6v6BhKd2aGhXijtUHv8549bCbT72KYMpluisP1ovaqe
X8Y89ZoPMRSSZY2X5bvF7bz/IGP+E80U2YUTMRqK0sr9y8da2HmJhsjeYOa5fUHHJeFNyBT4morx
PyxD/uE3qN3VzOtxcZA0xfz5559x8BIYOeuXmho2/XUuUxxlPdGqzhuPdD6a3b//Ff6TH239ofA1
SlZO1EP8+evpvs1sd1XvBZwgnC7RdMW9ztPXsv6Tq/YfvpTP3eJI6chAgFi2//KlpBx1E0UZX8qA
m9I2B5nCZSSQi+Ne/fqp/jdj/X/EagT+1yvJhzL/KGKeYz9+lficvv+/3/+Lv+0kA0LR5FGocFaB
6zirmfz3kLWwf8O+A2He95XQ5F64t/4esvb5I4Xzg2cKK0t/vUT+vpOUwLvR93AveR6/XG6MvzcO
3f2+N6F05V9a2RGfudj+sF/ByetxZbBKEujSHDj/4nnOMt/Kkog0QMwOpPomhixfKfBABEi6WTV1
r7fCt50cXlQcsZnXotJVj4VG2lglC9YCN42bCP3Jka4LMCcqPFSjSaIQnjyT5670Wzf44HQTzxsP
8md9qykAc86zPS10QyX5BBqoNyxFntIs7K1rFBYVGDxrWVme3VRhOCioyz0OdHd5Lfp06egTxIXu
0e9HgIQIW3cSvsByivtUvdJpZFFTllcuL18D/EOHLSfr3mjOaheYEtZqjm5xcDh1kvLPc6jThhr2
iKY8+9meZRbe1D5ciYMKMup7pAmwllbuDJiGD2r189pR8U2Br/P2As7OdCxoDsBDCj803M1eV3EK
6WWHdW+qEZ8StA60Z6fw0o1v+byQcm801t4YXVbbom1Hc51x8LrO5ZSTWIgXrAl1SzIuG0kzpvFq
dOJHiKGfLN3DDDFBAM4jgEKNJHUXc5MQFM1Hq1F7OuPjaItaBTPTlmaVJFhJDhk+r3J8Y1WAs0jG
jY53mWngOLu9JTELc/L6Ec/d/JJGENLDYCZiFLc4Olvj3QM0Ls+Ll8MLbzrPMHrFjvle5CpFlQmh
FfE0I4oB9fODtUVGswldfzQ8qXOEifB1RjnTNcYzF0HkUuShaH4h2q4Si6jHlqNS9hzJlIGKUt/r
qbY6jheOkJe4KvtPI5eZBS4DARbpbAWAO1T55kU+bVLq4W916sKbCOcxxWHn9O4V5SjJO4hDrhqd
TCDBKkBn/DiAqH6auIe5bFtmAurbWFl0cC2exhSFivYRISqydzQrVgf4jzhp61QWfDZcp9eLNQF3
5/AAQ1kHSR9cuIlrO/uel2dG2CgdYfmwTtktsJ6Jo6oOo2fhpB3BKijpm0zk3cME3ZJwOrD616aH
iAvlme+e9rcqvwU+hbWlU0OKmVF7xQ11deu3Ovk9XTbR0DwVdRx/92HMdJj/kuF1jGJMxV0l56e+
9TTn1Cb0ML3WdWcd55juOOAejflOTW703DiL5oASTgLo3hQRJ5rGufpZtwZ5IocGeF9YAQW/hknx
vi7cRGOvUii5futlcIQAQH9jeQNXKEhKfgGC0eYq78Cr4LyzsBaXopsp+knhoASx9O6dJDXPAec3
7OJeAtmScxG1iF0o38Qc0/GJxmkNOxsU1m1GNygYgi53f+aRZRoSEvwZoXY9kSbWw3g2WsELy5Ly
oek15kulWzq6CnpNNyz32leLg1J31nU/Hwe2QNS3FGFwHefAjKGu1wnKR9439k7V6UB0P/fsW/aL
YbCn/ouFEJusqr8UNW7bC4ax9ns1WuOPUjb4OGnjDAjMVjV598WxZyALHOjrTzm3bbvJWx1+K3W1
8BkNiyl4zFmNs4ngX3/5JlfTni7hykNqt/RzNw25xklXMNsniC35rh6c9NnxAMxuu7zPX6dADkCR
GDK+mmIu7vwxw9WUuTULOHwcstznfbSGt53aejduqFqAaCtVtxsidAQiE3ACQxH9ZOPCFIKVrHzz
jOnayw7Bn1GQZfm5MOXk7yvXWZjqPfY1u3YObX/foUW0YMwl0C8/gaa3Gm39ZyksiA4G+ardu86Q
36z3arCP3EEcaQDGF2icKbmrKy1nHi1ZeB9mVt6AHCrqu7qrzZsnaADf2CoIzJEvCvxvtlUYntpI
Ika6/MI6QmEBhrJaSIKSisH6I7dHqTfNyFNtW3MLE0eL/CTb63GE043rzZ22uOnbe29x8PvSbOwh
W0SuE2xUYitGyiqzLiswyBx2KIT60qHxnwlYdj+W3F8Ih4hxzSKb9L1NBvpTndIrKYGn0RWiH+R1
s21ykz62geP3CL4KnM8SOMOKo6rmR9Y6bnIYXWCUIGZ10WyRf5J1IBtwSIqgIAomYeHhoI+C4oXf
GhZR15Thd39IWHVl7uobbySPUsyqqmTbVjRXFFmsKYZpmXNYpH4SHao2tR/Mggl75+eyARKQqB52
KVCnrUcx7QMtTSO26DAB7Tw3g3nNqOO5peOUTeCc50Qoc4qD4aNM5XKr2jGwt740I69UZ1y+Z8YA
6tMJy/Z+bp1p40xzx8YOge4eXzSyNG9U/VYXk/zmeB1mfpc+q5mZ2G8w/OE9fe2z2Xmw7IIwBH3z
XK56qPRxdAraAKrElVBgCZ55e4I2kBhG2sYBSxTS/rC1YjBv1YhFwafx4K6YNa8YajBxPM4mo+dG
Fmq+s9IVtN84vgAPYUT70qsIsjz/h7XnnQV2jAJx55kXU5leukMveKs1w7KLo1hahCnWmr8ib3tQ
C7xvK8KmzRxtmeV6/kVq294WH9TVrvKUdRMgmoPSzaFpbfK6GsnAQI39OZgMhl5Ucyi6gEjahegn
bf/F3xFm68gpvsE/jO+q3o7lLhsraj0qaLWX+ZRGNYWddFls10bNx2DpAJW5Zdv4O8URoYENW7RX
YThTxWraAOdJNGcrQcWx08+FjcxNPYm1Bb6sVcf7gd/itkqK7t5hGTFf5qkzHJIMvwJuca+GiOLP
eGJ1KJKSjJFopk1kwvTNoaM43lKmUZ+znjXJRagX1LGcqYOjBAnqV7dkhclZo5XPZRo4y4G02YJy
2lkLc/w4NaQN5zZSO7UgGFDfwVfaIGXQN9GruViOZVHpfONx01DaizH2yYsXCN+I/ZwHp4TERRLI
mBxsBW78PAnPTDtXezS3uY1F2Gb0OAAjDQ/is7cmrKMBQM6PNjXmvcNnUV+mLlIjb/OswyLnt9YD
Tge4XJGPuIi+MlN44aQJVTGiHvr7KLIac7nQJKJPuWJVeW4Wf72V6Fgg6NLYydmZlZqQywfX3pR+
M+P7oAP2YZxn+QCgMn0fdc4+lzRVcnD7HrNrRcVwu4mrkquVnE0xb0xPxjzfC8edbMDs6YgTKpBR
fVXnc8xOvPXd6Fu29BaGYEXdWHDv9BQNZEhg4A6vuEv74mUYxmbcsby0icK6Hm3cL3aTT9bnRCVG
el2KrK6fJjvk6NlxbRXfJwqegObKvJTf+jLvxH+Yvf9iIEKBdKg69ITLzILC4P1l6A8TYXlVQt4s
54+vVZOiNpQ6//rDlPS3WeRPic91tPjT6KEc38V3CeSaJ7L31+Bi0FRFy2kv3bKbJAISxNn06Ohu
zZj4doLX3hHwj9AREzCknPXsZqzZ+sbN0/9Ort38aw5d5bN/Pbk+0s3x46+j6/qf/I3zQPGlz6oT
1JdEgWF2/fvo6sjffjkBIYBRYKlwGv3P6Or95q+iBoWZDKmQZ/8wurq/saxQjMC/vLlcY//N6Iqh
7a/CjeDRihWR2pTAY7JVa6T4D1rgwncweD2Wmbmy8xcZ9v6n9LHSXtQ05HFBmTW6MMNa91kQBkkF
pJh7hhpnBbvTxMX41bJjxoUWNOURniAAdFlocWMrTjvbDhfDF2TkiNe6Xqwbln3DfLSz1TzQV20t
4PgKjOhQDKlmVB1aDoBO9s0JDqReyIOq2PcdCtS5ZwOtumQHX3b0O+V1yINRVeGHqBKcRUOzwu2r
RWlYM5yPyu1STJPcxp6mozysS0W9YCZZuqRTPrbbVIbpbW9ai8eIK1tQwV5I86YsJN96kQhADS4D
V9D6S3YpSxcqo5F5zWwwBu9N6ntsldwkLljjZqszJp1MwRPQnr83Tjux2KZm5iNBxLyGNzme62wa
ztop5xk8Us8rpZ0LKhkRBHnbY/mz9K6aObJfSUaW4KD7IW+wMrut2E1N0b0lxlC74woPeAs1JnrY
1ksyvYlF1Q+ymIBX1b1NjmeeU0w0jFSUkbIYecuNq75px7gv2kzje1oH9W3oxQODHtRABN9GRkRI
qGApNjVvSlkF7FVI0AigOlh+jiu5t6sCPC1dSaOpaUnKE3yz2LsWTrwPLPp3Kgt94C2f7hqVXYUV
9PCZkE2gjnwXRQ0oWcV0+lFcDSpnjsWeZ9QH4cZ72zmX2GwGf3kFXgAZrly6myXhQWmYLV2cECLX
nA3yz8USz34YAzcAPlEhf2Ch2dRzf+243cHLl7Vb+8kOg8vIcl6y9kdSjXf1GvuNfyiGxMTYb3EP
HA22UwGOoe+gy1pMKnF4cgbL3oxKHsKofavTtfiTA8M4HxqFui9Y8BChvJCwHXgdsZUrd6O+pKwF
bnU/URIaw3xY/YdhdKDm6rz4AP8F6mei83Nn+4gM+tHu/FMSBiBuTSeeAoRN6NdL+ZXY7UlOXIL+
OE0Q/TOA/aV0nsJBw4Kgf2cYbf2YujG8laqL0EEs31U4qGbrzVNQeyk4/inS5trzkzvX96ur4pez
YGzHp5Ym0HVt0Yf9ZWSG5kYPZCUNttShZlt/bkS8hb5557U4POSyxfD6Gjgf9nwzA8VI4QApNCj7
1aOwB9jJK9mdXd7wOyWAJcI7cOpABjDf+gHHRHQkj1S/1YP2tmmEtqnuWd49NdyHS/coNWVaiUf5
LMW0FXJFPhEwvck8d+8HkMi0uW3xYmhXbXHd7tOu3sMnpwnWxsfUGZiYV6gOFwudL3Xinn3KZ4O1
D4x+d1fSU6D4XpgtjmWHucp6jrIv0YdXUicbM78JL1nAun1RSkG48yoOsz237CaYjigwX5HHcchA
VKHko7iI2+FbpEhHItDo6HEMnKd6KkqYwsGnBQKFq+5qyGduDqDW+H3zrUX5VqB6fAb1k66zYWOP
E8vtXALmq+5z4qIwaaOL2hslMc03r+vOgyKvM3sBVIRkT3mSOHWg7waynMoCzxEONBPwk3nsmSOO
cH0iNl44/nDpGSkvVC/EfdywZmRTskJn07tY+Ts8feeJnpH1mvazMTyEbpqBdkvzvRO7KXzTfnoA
lrEd6+GbRnjgYDtcz4l3I5f0FWXzUGJWY1ltHUA3nNzFf8wX3AjtuBcBrtfl1o7jy4CsX4l5EMIE
hcFtdoPX4jOIMME6rA4R3Sivk3WGs5WHfLCvSTKnQ+Ptl5C7mJqLAYNTPpGcz5PHtcZTzcFW5fK+
0vEt3hsX3K1J/UM1ZE9TqW+YCJULeIBhaFMB4gHT+yCs8aT8bue0d4TV8XeYh3E9l9bpZdF9DAMl
JEHbN4+ZXq4H6yeS8vMsmwcxXgZjsx8aFISKs1I+EaNeKcyHaUzpdavG6cosZ72aSy2ey04S3y5J
fcYve8aziLuVG3OkZaO+jyqUXc86uyD/g+wmowVMNucxonEsLTFpt3if1GD0VhOptHGg7kptL6BZ
RhbaF8HQYBKoK1wKFVDOAqF4syRy34vwZzu5p8RPj/Gow6uiCJqP3PVoZR/8o65QfAcUnoUEwSYd
hmc14hOJiIeTgGPZv6MuiVF8PExJc2CXeu4ydXDxZfOeXbpbpKxzG341mU2PA3nZotx3Q06p4Moj
nnZNn1PbJTAU95917J7t2btjMMCHQrhznFh9ZjyPPxdxCpbiVk8oP8T22zsbQMJoXykf4p9st04V
HYMyZ6/pWQoCytIRTSPwVTIBt7dpyKCQoSiyev6Iq/bMtPCpkuonZbtX/ZwiqkKjmLGhzF28r9kn
M0k3e52jUwORMN7TqDLx6o8O2D59tuAGxWl1iyiF+4yF7nPfuN/8BVhg7X3V2kJN6D6Xpt+PrVV+
phQQXbqKCCSzbRv6PoqN2ssMkRxr/BuTzrhtY/tupoJnOy93AatmZrzWTri5yq2F+lLxBpvldGSD
zVMw/ojX/R3WErbEt4svrkU3HWse5rRa4QTy4BgRsjWBhWw+BkcKcHfWEGCbid8aS/NLSs9mrJ17
K+Ovn19su2utzcTOloKdhJd/7SY7suFuQwYhUKtA7nJ3Qqkaluw4y7cWMeaqWaaTN7rXlFr/dHnD
pQ685akGzYRE4M4jFlleqymThn/rNK+KtDgPpudlElemzMHAzMF9F975Rr9OSXqiSm+fh9SrTJ++
ExOqLqer2q52eLg3lqGVS8aXSWCekh5sqZiA/S3JvleMwX2EmxCq9a5J7Fc42185gYMB0GvTtDc4
uzCccfuU3SmdsTYtNMTJoP9uaOuG3Bxf4wG4LDtzl1SurgFqYXiYnSfP4HsBaSxPY1yPqAnoJa17
NjI8SX3Vxu6Bx8fGWRrrOuHn8+wtSuOhdwb7zjS89snUxrREJN9L2P28u72tYXsPIp3n7vRBLwUW
fH7I+TFLDFUu7qZO32VChYVffKtIceGYffA92Fjzu+zAoAG48JbhPiYYmmBAKdJvVNMQkQUcMsUs
PDgNRucM8Sf2io3tH1kKf+89c8QwfkoHh5o/TrY5PRBMY+xTN6TlNhogpRsXexcgmsNmIbGmu6Cn
l4neLomzqfM93s3li0dzQxJ/W6rXKGlnXIFxfhtDKtBo5aOnaDlCS0jLiyxD/lqs8gbIjIZBQacj
vzbv0o+A65P5NMdYwJCkAHoe+EHnK+Bub03tPuI2C19xtCCVJ0dOJsjuVD4I0IweTaK4X0341at2
JqdJ06H5PghFymC1cGK8Y6RfX7CTnPfM/hTOl7sVbW57HpcoFYCzvTwzG+0WadTeb2islM09KRUP
TP8aLMZIg8OFA3Etr3FKvwwwO5Uh9nE72Fd51cFOL7ZBhvklUfus+vSniRjyWcNMA40f+NuwhTNq
4bH1GD9+hHjL0vy2rSBvdOVVS63Pm8Mx+H4e5fKj7/CBYHktXQbkaSESS90oXBHGiLSH9VUMMH/b
7E3ioZZWcRcnIAxq0b3EbAZOLtCiQKzAOKIEETLstnAwsOhOPqLAcSjaFml9HDVJ7cnaRHURHcrE
/dDUUlC5CtqumIgjjPp7i9o6W/aTixofUCRDlX3U8VLGwiR0h2yI4oY3uv2MEWQnIb93/TDeF4jo
sl5RX4rVHPgA/UP583vdXMqZkzeUFvBjiR9dzw4NuHPv3hfQ9O3limXIj5wIS1vSodEQ5g855RQB
gwLG0U3PjYGx5ygwB2m73tVNsluPMoIkR+st+z4S+7EmST7x+VNaF02fYzYds0ReJ3BadAWRMnMP
Q/MD9+/OjclLh19oWLcdNecGSHOSqU3Sw3oriyujs72H+JlEcO2GB3zEef7A9xpccALe5JH74vES
wVN4L4iVi97ZlKK4TsDwYJ4+KpPul+GnhBY6wG9tWu96MPbZ5zl4o/L+gCKz7cfmzknKTZInULok
mAKIRNvWse5nL/pweupaEMe3buOkVGEMMewRaCczzViYIEFBI9tV2j0TLXqfCAoeTaKPU12Fp9Qz
Hbsu6zbQPScZdEInecv0AwZafIv2xkmJX1lQ8m3qtj4kTvBa+3eFQShML52kIZRq691AhYV9keWG
xoSs2fqmuJZVA6+4B4TizfQ6NnTB4VxCxIZPi+mJYHZq34TmZS54NkKlljRJspa5NjjG2XnuaiRf
aH8AYGKhSaH043vk86gWMGwWTn45A7CxP1j4cXfLjC2dIDFg9RxnZIG3m0UMo8XcOMF2dJhboni4
zASzHoPLWTTcWl0MvsPt2yNuHdydbvaYz0lY7zyL+5KGPbVR8PyWnEp5Z30l2MH8Xa+VYGUVNpdI
5d0VsSO5ySj7+mEFfrOLHeucpvVX3YYHdiQuv/7pEIzEzclZzHi1zFUiCeWzjkIprQjt4Iee6Lmu
V7BTcRiQK72RBoVJXrmLTfwISljrX/eqeS3m+bhC+2cfIxF+abiAhq6UoP3IzXDQtYCCPE9iNybD
BmqEHGkCavPllBg5PNQy8bBWbyeAfVrDkiAk03iH2T93IZgFTSJHcPRUhe2d4uq+ag/EAb0dG5SL
oDx5c/+Txrf199fvF7/iL0lAwnAzNQmIf44y00tEygFPIM65b3FdAyuJ+7D7GQoViiOkmwTfX2A3
4R67lJ9frOYan91jRZqI5jQKefol4D+ax3LmiIwKe7tqmNgvwYbwGRQO7dYAAMObQq2CKE+y6bqb
PW5mS9rtJf5XA9OdI+lbGDoU0xt3Cu2DV3oOTrW6rm6HfKpob1sy5xxizedAwc0LUchxKms3ObO+
CwKfU79KeiIKrITEe+Jo453aTgZwuVqpIjCPJXOPlIlzz3mIEXdeBqbKNFiiN+AS/H2+wXqYehXt
5f93yUuINThHOQVNzbIrhOGf+a9/gsGpl93/Spa/S5YaQ9+/Viz3cRL/0Wiz/tu/i5WWozHNSFwx
vyTH3y02pKV+8zA/EbbXcs3vo23+zWJjOYI++7XqXqEgatKyqIt/89hYwvlNS8/DXYM4zcUq5H+l
VPJV/iB0u2ihJO3h2mIJhRkJHPfPOmXtZwwxolUvZG7mS2ON7dsQKeuzaBv3NiKUessENCNt+/2N
FXNkTKeILrNaZHc0BFKJ+IeP7J8J72ve+H+E91/fD3Ib6ocKJKiEtffhj7opgKTI2KOlX/4/c2fS
HDeytee/4vAeNzAlhgh/XtRIFimSosQqSRuE1JIwzzN+vZ9kt+8lUHSV5ZW7OxTRIYmJnE+e8w6m
HqF5RlaSkCGCezdBmsP7GEUSJc8wUdCdbRImQM0VmRlrCEsuf8m80PD6IcgqCMBP4NRIMy8LDZNu
eJnbakcvQ8yIKI/kJtqxN5dbWWCcZDMa82hoEDnB3KEQMe/vSBToNXrnHRUPjVWTxAuUA3WSSo5I
mnmNsx8sPAV0d0K+dep/DUUVbDxP2LdAAzlfY64FTFHb/cCtt7Gyyb91es+7weNd3zd1iAwwTsV3
FlfALi5KeApqUL+QHwEnjkiKuzWhq2x9Q/f3V3om8XvzmeQ+0yigIP0oAZoLZrkYSTN2pmkfgUXe
FS2WyGH1kGvhPSAOzCCxxJFqOpAJSZNi+oYezthtzHZcYZt9E+DxaKreTjdIWWb2IU3zXSSDBai+
jSCKUDxoV6C2lA+XP/t82uVXO/BvwZ1JgOJ8PnTPz42+aZxjoFskfhxkTMeirK8Mzrut6OxviwXm
6EvsYwqE3HLCzDmOohWE+DoV8toedpf78gq4XUyBrqsGgtOahiqCKafoTRHCh0YX6EQbpy4Zw4+t
llj+viqGDjtQ2Hcfq9os1Z3hROFxrIo2xzuorz4EjlrZayuGOrZtKr2ftiXG8CSiwFnl29SFZXbl
O98ZDQRQXEllBm3oLHF+cVIltWEjyBwV3IKu0lDZHHl4XB6N97Ya6xDymKOagjfiYkf3BQongFm9
o9Q7AI2D/3Gpq9LaEeBSpAltDf8D87yIuIMqh4MFaql/css4+yr0cNwoGdXYHhtYHtzZTwSQUSob
sukJAD2pmQDa6thaxr0LUGlHxXraRIWl7cY2xYY6btSP6TgNBz3S8/vLHXv98OU0I30B9BqjGrbb
4gzJ0lDX24nxU72kP1QjPbGq8Qc3ULzHdBdZtjzpdu0AbCEqSWvjGlkCo0zMZyXSrEOL4CjEf2Qm
Ln+XvDpmn4WAqC7Bm1RSOUPVRQlMDL7ptFHjn3wdzu0QauSWFdW4cygb3Y0VwlUca9UHCKPt5nLL
8+Ibh6ps2QKJT43YsEAfzdd9AxDCCoPIP6VOep9RofuEZ+8vGEPKbRNZ9fpya/JKWvbTclzN4gbl
Ll9qu4g+jw2jY5e5SYw3BM5WvJMMmJA5lbqi5CWgQ+K8cnFIjPmiUbC2NihtU8YOhhyCt1sbroHj
5q5zRBhRPAQh8IzMwOJBN7P8ix249hZH6hNib9NedH13Zceene022GALfC77Ffj2EpYekQ6rm7Dg
/PI7JLit5Fug4s+YjDguXB5c853RRRoJyQMENVwNJY95R0uTUD0RoXtUugrpuqCsrb0PQuhHV+L5
XhpYu8DcudH68gc1k/Gj12o3UzUAhfXt352KpaBlWPmTEerfWswYb5TS/EpcZe8ofrUYwKLhOiaU
QBIz/h2bbvhAWRlOYEbaKqKyu8lDr7oDKXma1FHdFi6aaOMoHfNaxb4L65zkpVMVyKtCSdERRjLt
9qlM3OoW81KgI3mYfh9z4aI8J5rbvIJONcDd2rgVNlCaORkbpIHUKzvvnTGzEVFyqH5D/6BEPh+z
Gr600RWDfcxIc+7ATZf4y/L0R5d6OkyWFOFMyXdcnql3ViTIbylIZXDnYKgwbzQSvloYheUeDSO3
7ofOgqVgZ8pNyll6S4VWoEdfFhtwF/ajV/btlQ3xzpKE6SIdHhy2v0EBf7YhGgE8ukGj46gE5ADg
TDRPheF/1NI8vxIZLsSyXo8X7CIIEAxH5VdNHnxv9l4VxpHljoF7BEcEErLFnMsIYaTX4IQw4hT9
LrZRje0xeaaoAIfcarAQujzar+HT4gDAScKEiK3aFjrvi0BlSGsAiCJXjkmeYgja2Pl9SgkXkUWq
MJ5tVAd9Sox7CWm98YfGJdWEg1GtlsHD5S9557Bl0oUgmnFJ9rmLeQ/jzhxEXtjHodaSPcR1WyJx
8wc8kp+bSdW2l5t7Z22DzzYMrjvp1OEsLrto7E1EXgznWIWDtSqMzNuRWlbvFWO09kk06g+IGfy8
3OZZgEK3wIASEUKMoV66WFuYQFeTqfXOsVYRQR7D7Hs1xNd0zxYq83JZ6dDHuETQzlJZVotd29id
m8ZNH55ypUAKZiq7bRMb423fW9azZ+NRrhnucPDTkvusqsN9oOngSEO3eUjLlvq10hfXlvrZc0xe
oSBTKXvzTuWROF/q1IKzBpQZoUWbZVtLG7v7qOunjSalGtAYh0tuQNX1whL/0tDpD3Uv7b0wPrgy
7e+sdx1AFpvbhAalmcuQGWYFeT2AHycb3USO7KChKFZ0jzxbvW+20CHaD3a2z4Xp3ghUmw5ZBy6e
NHGzv7wYzsMa3YL7BbvF5Vt4pM+HJBpA/gxeGZ6EEpUorzYx5WzN5ylcJwG8TRnwNSvAhsGpgYJp
XLkQ9fNz1uRBCrsQTALDwPt/dvqAsyz9zsU5zYvLCeK9bmz7HAljx8SIkOi0v+kVrzuVYeKQt54A
WHhu+cnRMucUeeZw3w5d/U1YbvEYm7r/qR1VBE6bpDrUE3dhl9XpU1g7eDxZAeYiFkj7bhyqmzLR
p3WcCm0fufBTshhj6SippBQsNcbLQ3x+pJgoYQHwIvkht8Sii1qeoBmgqempROZlU1QJeCaJHULv
ptvXiIlcGdPz/c3DmkAV5iI6iwAH50OKB+pUF3bAlEooCwpU9d5QAvPKDXX+HLMJyiBjsr/ly9Je
NGNRw08m18hPozU6CMwIKCfAAPp8GrZGNBqAj4Z2q+qZ8piK3t+XYf2zD3WM3eIEc50mTXa4XYRH
wJHelW+TJ9j8NuGFbkMGc1lXMEMWUVaOdkST6hmghRA2NTj8eJNXufFRLVCyvzy55/sHAUziZOIE
WoO8OR/syiA3rlN4OE1jlj1Rxi5+tKMsJ+Beuw9qJwQe1LS70J3sK8+Cd84QYDSkXOCzIXZoL3vZ
O8Kp4dMkJ+Br+idfcEAYNlq9amON+mro8x+I4qORD/vpZ+N5WKs5CsLWtab98QKXjzWd7nOWYOYh
F+SbCKLsRWB2psighyjxGgU1KR2On3DmUn1QMdy7POSvwc98euVLjFQfgEhyjZI0+LY9oadJlOlp
dgKSNJwaMUX7OlWbu8ZARUo4dvex1BAfAh2nbvF0IbcC7AWYRalTq0FBTfUELxsqpGhVpsohLAYi
m0iCb5LQp8qsy9oscBeROuMmSj0VGbF2uDOsokIpCwbS5f6cxwCc4pIZqJKZQ/NxMXx+noA4Tuvg
VA89EkkRmiyq6Tuo8lQY0Ok1fAgROdciLjlIi0G0hIDZyDjyq7sYxDR3nDDwkujEZRk/eYkGYM3r
1H0kvjnWj0rNqm2qRCNyNmn3EGUU3C/3+vyUQoOHJKHDBShzv4s9Wje6isJQmpy4H5uNOaLY0AdA
2C63cn4S0IpgW5KNcSA6GPOlMqZowVqlHZ9MNL7Iyw3dXRwV9l43ka36f2iKyFWFgMpsqsuTAJTY
0LdJcoJNCSXM9rDni4yXSFj2lZbeia0s3uYmSGHOX6L2Ra/cULEUMcbpCcsme4f3ur9D4KO+sXuj
R3oanf22br8oduGgijA2T208jCutRXu8skwQlpnbX3lCn8+mpRskDGCaQSJ3LHlMvjkCwniAFBml
fJFXu/uUHN56cpVrD/XznWKxUCxHszBM5lJdDLGteSinaX166qiX3XeAnZBLGbJdnQfpDQg7/MQH
1GT+cF4dGBg2CGty5yYJzkWjFYsqmQJnPCm28asVmHp3dQzi1q+b58stnT/FaMqAzihffkI7w+mr
KuhlNc6nU5siozZYSP6RTSX97ZfZwX+t9U4NcAFjaO8RacKnuTfT28sfcTaTzutFxqa0yFScfQO6
kn7uAFg6QX2KNpmNqW6cgcu83MrZTFKp0WU/YVdrOuWR+XohDVRmqmIUp06vwlul1sCTDWO/AQA/
YZ7heGhLFNGVfTMPxIgwKTQxrshPy/wxiPZ5o7Fm9lXruPWLL6x7rY0+1j2gjTTQjmGW/r7cwVe9
hv+cr383Bl0bA2+bCX0F7r/dEaM5Nil2fO1LOhGRgfwQBV44GP3AeLHBSbvjPnGkLCQUdMhTmvno
p3WGQ54ibrlkurvJqlHZjzwMfTMJcws6DI3TplqnThiDxoOTpiHAs+btFO2dbHT2pahBJ9X1cOWu
MOd3BX0BAonQM/cTWRh+XZw3IVtOmbypPY6Ijh1SJVYwRvHMD15SppgehfrWHXvMZ5Uy3eY+WRID
gbKbLqQkYorEPja2Hm7Reiu2GZBSRDW5Q+M0i48IjWb7tkTunSXtHJJBONum7uNPCgHs1ilLG1gT
ghSRHSp31DB+D5E77MvMM056ZMP4Us3oL8eVbszNgFGkltnxwTQb786B5455AnrEYaIWu6Hs7Y2l
XRUcnu+Wv0cGTQu5tGQUbC4Oh6TptbF07PbY1xHuO1ZjrIqepi4vpkWsLZshymPR8p5WKeQYi8sa
d67UbUxPPY6dA1IrG5HcHDK8Nru8+zIB518hGoBPdqWIGy/EL8yBpkXYQ/Fc5/1xX6dVuqtaq0Hw
1y6ufN35GJikiYkjWLhobUjF97cr3fGUaoRoz8e5WbwyNejyFLzcK5tXMl3eBCx/jwElZxtvPq49
6kzzZrIoqLWwFerR6f0W9WnT3piwJEAAmckjpWr6qnmBszUMYFGMS/lN1RX0TKWMZSIAm0+iRUSp
cDTs1kX8QJmhvzIS88es/ETSZzLFIABcgBRc7BOoiZ0aOrAL4kjgaMXhsFbCHmNqTXRrkJfDjVeK
YN8q/k+nZptcXiXibIBIbbASkXChSEEuez5AiD8GSm75+jFBBu/Q2kOzCn1ylCnq1Fcm43wuZLWe
TB0HqoqU9eL49ppiqookM448JtKd2WrehjA2WxuF7n9IJVPgctckfGAx+YT8qAEIg19J4CwaNKj6
Dtz0Bil6z/w6pqZxq2Le8YjUPdZGZBE2EUJnsrBv3KLza671KvV2UxvHT4io/5kq/Os88wCh/5pJ
UMlFOR/pQEVTmcExwPphYUICHLMVHkAwlhuAfi2+G5e7/87MsuJJf0MO419X7sA30ZWeNZWPRJ5x
5ID37ogLWUP5oD2YtnrNmvE13Tu7t0hFUsYnHUm1iWhusc0E3K60a1nDbZ3bjxOJ4U3XKx8R0rC2
k9nbD4FaqCfVjmyA0YkG0ajS4TGYI4ma6rOeMwvRDzy5csQiFaGl2O5q1y4keaKcfSN7TENwR0jN
nfl4IIQUFJNnascefOkzBPjhQ1/nyXbEWG3nUOtFnDy3Nzk6zU+XZ+L8rGN0XAsIjOsK6jiLmVB4
MfkmBgucdTpYx1jvdxVw8ts/bkVqQBEMorxFYkGuhzfzLezJjKdQMY8Owo6ryCGBWgdJfGVTvdMX
lq8Ea1BHBkO92FP2EMCJQ235WJOr3Jp59rkyu2t54HeWrkm8jvSOQfaLLNi8K5pS5ZrTj+KoWYF1
6yMJcmO2oDutKFM//vmowaI02JYcTMj8zJtCYJac2ERTTRYg85hRqswMqGCXW3ln7ZGzZV5YfRQr
l5UKnl4IWVaDiQJjpuwn38ZyHejuxx5llLsRFYT7XKVSbVQIAFxuWXs9VxbrHoVNh6ichCLIjsW6
j3K07Dr8uI9aO7jBVkWiGXsmIH3fE5hXMGq4VAxEK4roLgy76AWBHueZzFV5sNLQ+YuQuPxQJJZ7
0gIfiYOp07zvCtTgj74hisemkBJ9SmbvGlOlph6Vdgj4N4mmH+kYRHhBCjX+PiHhp22tMUydtR5b
5AWo1hb37qT7O6PsIi6BXsO0MSqc6jsybqQglVA4d1nniC3qZ7hsOYLn6Nh6RYDYWYF3FZri4i8v
9OwfbglHc1WjWwQrRTSjcR8EMPqMjFTmJhFtkW81u7bKuyohhb4OnUr9bhqd/VMxcVXYDtPQ34RR
qqDdouVlsvGDuP40AjT9ZJhtYVLDy70nz6g/BHkMwavBEQ8Pi8a0/4JhSwEmLOp+S8DYh/hB+6SM
0QaOi03s5dGdK+IeQr8bdtPaytBBiZFJxH2RZDlOTWpmfx17liVGZMgSBFmIMlA4GsTKHgSCaVsn
A/SXMjeSh5JIbF9UPSFMWZtA31tbVCcEPMlBlVTAoa6WPdcpeMvs+5SCDmooj/m3WY/gBZaLo/Gz
GxqSXYR1HL51Zj2UlPBCQO9tVuE41UPxyl2Eb0lkoX+yEgjqhDe62nqfOoY/WVlx1h39TrF+u22i
3IRGlD/KJ8otp6qW3nZ+Vv00vNSR6lBFjqi40qGSg5J8+6InaFdveJc0L0U59fG+0Zr2izM44ibS
B+gAwqjsn3GQYLk1YEy3LQobXoSWR3hd4ZMRE7aHY/BQaiBxVq0iymRdmN50a3ZTQTnazManKm1w
80QC9maMeGzDaEOJEL2OavzSlQo2A2rqa4fEN/IB4UyBjpYe+QPaobpXfpW6WbyRNUSyplQTMGyU
SlKGQcL87vOBfJqGL0SzUtXJODlYkjx7wTS5qypCL6HxVTXGAzyy442JLAu6+WjgYpcSfNHSFOUe
zCqsnd9kUYtjY12L23ya8iuPx/nr+DW+4KYHCkD1TJWFg/lJpkyd0pHGBEbH3fIy5CPwNrccFA/J
ohogHbiubZuZ4e7aAcPPXZwvVNrJ5VMho363fJUndl0M2Bl4R8vpxYcy9MqTmymo23ai+l1WwgMF
0kZbn0LepuhbOIhIWOMTrJsfEd3ItrpTAEIoefuxJbGBzY3wys24HBlqiZziSBgAP+X2Xb412gpV
3zyLm2MsuvAh9utki86LjSZs7a/d2NSeCUeuJZzfa1RwIZM+II9Idm8+HSpxmaO2aUe0C10UCTZk
LHx92qpou7s7XDp+Xp6HZXQtO0lWkBqlnASxhBp1hd6Og1IiwT+Ve2RtQU1GI66euYblKaq/l1tb
GP84suYuH26yFknak8TivHulmVmj0Ynu2E9dvzOtqdkkoFkfgxz7yYibYY2Gcro1XAxTmjTybgLe
eGuvMnDdLSKksShdwzBK3C0fjl43pUYMN9NoixZV/cHFxmIz4WFx5TZ8Z1IALcjo5bWotoQtmEld
u4EI+yNGP7gopFh5aYEO1UnJtBu9bD0EZo1r2L53ZgaTMgPjKi5+Fwz0fKjIvPRJU2b90S2r8mZ0
FOWmA+G3AnXabyLYklcC/3fakxhCIk6JfrHVRfTUxUlTG0E9HH3feg4jXerB+tiJFu7BN8fqSmvy
699ufxaCg9orCSj5iucdsOgdQgM9GarhWFcKsucBdAjLra69MN7pE/0hmUT0TvLvNdn0JrjtDGDZ
8VAOx6yBrtdBlz40vfXMddDc8US/tnnfbc5mrtDkRCdoWSUjXIM6HurDcYqqFB0x/L4FIOjbUSl+
knjKr+ymd8aQJBl4GqI0En9L9GI+dOhmTRnSrY4Z7IAo57vc9rWXy3v2nU5xO9iI85INkQX0+Uxl
FsbIGYSfo9qI76gaP7l698sfh1/20GXby20tAJmv5wPQXoPjiKoyJvGL14gPa3kowIwcU3tsN3oc
weu2lWnbRbW5H234vD0RF6oDXXjbdSF2pJkxbOwg89e4gRjrQhXBBonBL5e/a/myIOGGUjMPVNLz
rNXXY+3NOkLEBt/4UWuPit/BNXQiY9Mo8ClVfJivTOpZ+kG2hZeQhGKqKpXHxT6kJCfC0HPaY0sI
vgKqrXwuAy+6R44Za+M6B6qAeeUaswN/rbraeBjMGnvuqUhuIUR1+8s9f/9zOBfI1FMGogY6n370
mAAo4ltCPkApbyedqxeARv+QBugsjRO5p7rLDaD3IPXQIsRIt53KTatl9Q0KF/0VyNRZqvt1dASM
OVa8DB4Wo1N0eerbjUJ6GHz1nYr4wUYMhLIuMATE03AxR8Mz26tj4qyKNOwehtBz96UTEcuOvbqu
igoB5ybdu1RwUe6M9cd6SpwtPFPloa2z5DCh67hL0G9dA/wbNvCI41WDVNgVgJD80PkBaMiDnZSC
C7MWssR8XFs3RdUbEOgRn61oneeu8RCbPLGCAHtvJ8AhPaGEcIf9w/HyjBrvLWZoGfKc4m4hHzhv
We2Mihs6744cHcWGd930GVAq4fFgq5+MLnIx4jbFrhfluK/1Id6Pqfs1jDz9YzsVxQmSqr1VCAnX
pq+Ge3LBysqNNbHF7gkmv6EocBFcVq4w6w2GbebOwiplnVuIV05ukL84SeusUjYbVacQX5egau80
EIcrww4mKdnWr5tqTJ4UXcdbsh7HK3Hd+bFpAshCaZuEDhD/JZgkDhrgsn04HoUzRrvJwIMlS0Jx
ZX7PRxlZJN7H4OXB4vCEno/yWOVqn4bWdPRRYZMSglLoxM1uy6ZXrhwZ73RIl1VtZIc5MamazJtS
LfAFolHVYwuOc19PXblLnNTbXF4373VI6odJsDbHs5D3xJsz0Kcoy0s8Rs5GwQFOwHrCctF9clKt
3V5u6fzGAR8N+ta2mCgqaIs9Hht2Rf2jJPveaTdqrCENqaUfi1EcpELVlcE734eUtjUAYcAwSfCd
He1kdjW0kYxjbGEnoqAMu05Hq/qgauT3vCZSb8ZczVFgnK7lWN7pJnA8MNTAIymsLwd0UqqWN3xg
HN3etz/XvvldC1T1pxK67cbFZe3KSf7O/BGUADSWJqryzTWfP7wrHIwKR+Oopqq2UavQ3odOna6R
hWtfLk8gK4IfNj/dTMIuOHamlAWjjD5vTLMGBBkjzz4Gjn9Xl0WGWFfV+PcNAqwufBDT/jxETY1u
a6w4n/IG1Ags3y521lNvZQdX98CU5yNBKFbRBL28gQTETaT6VJRyclwSnFCNvpKu9V8qG4LGTW1q
FW6hiHzhLu8WaDC3aYreL9aVBR5HQ2Cs/TDvLSmFgEu8qRBWcImaCJw6VWse7D62n4E/cnfpBTob
VBqPTRMCUxx9GP0FoSqQdOWmQHDy2fbSBi+XMBBQVcruueiT3Fr7PQO/0slL1VgeBfoXK9eM4dYe
Ru1LYJbPvRhitAD1JsJiKlWSrxFqy+0eNWDSMj5XKQo59QiGvgj5Nn/AXAn1d6NaBUkTbuwCZzi/
VZuPIgKKT85lRK3V5Ar73BKo/6QcrTz1QzrhpGYX3gvKW2hOxrraBesSwNZBLXPCqSCQlmTA+3F4
qSow+RXgfhQ9yGmhrGAmjbkqcxf5gwFqNamUmJTrOrb64eNYqiTmxBQWMofjx3dtgoxGFufxV61F
OoXTgQQcNLCC8zSxbrR44tzXCws/cpHHwbBCpSD9Bj6IXIzMe4p1Pk7KV8Sfg89VaUpbdSvUsaHk
5gQRVE31C+nbHuQ70KlPqIn5d43iJ/tq9JtPNXaU3zQbNZd9jSxRwSCZFUk3s5+svQPUE3cm8Cio
MtTQMl+yKSy9RwGp2luRvgkeMGnDBubyun/nLIE7A57CBe1EvWARK2nkngsYNNMxC6FS21Zxk8Ux
IryBoexG9hmyDom2sdXoytY+vwAE2XuJqoXFpPKSn+82FHLyZAgU91hiiHgzqrFFjHiVG3F+Xkm6
K4lXWREF2rbY07i0YE2TN8qR8Kw5mK5V7/U+V9aOKIMtXP1rkfD5gUV7xL/QPOUDzlxcOH2ObxDW
n8qxcMAte3k4SBb3Qw3JcHd53t4JcmmKcheEJ1deBYumNA9y6FDZyjGs7eAuQCp1q5HR3Kh2Q2mn
NJSNj8rMc9SEzWNjNtlvv/AhtAsUGyKrUK7R0mRsMD895efYLpsbXAx0ofl8UulrCRN05VhN1rhp
gjJ8qitvPMAJsJFB9ModWz9YTaYvDpVVkORkdePngwrW5YF5b2EB/OQW5pVJ3WYRxGiZEoe+7vun
XsEZtzXR8jG91rvSyjsTzR3MowcEEEyIJQ2MLHWFxFRjHXUEXjeukUj1al3fWwUCRn/cIfQj8YzH
LB4k4PLJ7AlrxAS5dY9R0pq3up+hvRUAOr/cygJcJZ+xgDRIo1gg5qhuLs1AUrePHeRcXbjYAbLo
+BjcDSla2xzB41Z3KVwgwqZv8XND+ynHvtgKRuVK+XCB2X39CLA0wpRgcCI2a3EaRSUG2IZfBScs
WcHy13bm3fPKGREbwngQfRlDXpO6l6Ix4rZoMEGkLQ7sAudFdxUoIpcHRR5Ci0UNahnaCQR9XXKr
5ou6jEsVu+ocUqNdTQgnVq5f7vQJi+FNoODLuC1wTFIP+EIhgfWnTVOk4y53SCW+6p7Om/Z11Hky
zs2jginpJqRmtQaq7q7rOP0a18avITeV7eUmZVZk3luEBrDZgWYIYBki8bzJSGlVC081jyN5NH4l
QIEls6EujwEO3SAYvLJDC1d3m3xtiVCP1zmiPdGV2PZ8+0JfBrsI8hUAI4CN+UdYeeuGYaNDD1ZN
JNiR9j+YCuyDy119J2kzb2aRIZosgCdo4dBXt6BSZaF4anN03KFpoj3ZSpo84jFcvaQJOFi9ayYs
C117lWBq8VBUFsS/diwfxxLFrCsfJgd5MQngY2Telg1ACmMxCS02ZFMbqspR0XGB5o9hmaFSfUmD
oLhPrMndxlCSNmGIPHzmowVETDh8U3QkXdwiijaa3/tXHp/vDRZpb3nOgfJUqYnP56QqXW/yu0FS
XIx+H0NJ2XoyzlUSRF/qsaPkkqH/3Tj9LxDE7mNh9taGOJEzfzCNtekgrdq4Tv/HByPvt9cqEHeu
y+E1/6wc/VuLChNloM5AXKop000BFe/KrnjN7y9mhJejDFZ4GAAyWRwCQQq7cQgLeARKGn1Wykn5
jfd3MW5DHN9VMPJatA4oJWNUZ0zoi3lZuzcw1/ZXRWBEGFGatfvkUu7FZxaq7qYuUObXokENt403
2FeyTe99LkIDDAz8FrLVQt5cb968WoAdcRY70ckYY+dhmijPKWPsP3C6o6QwAZAxbKXG0lhq+Y0E
DJitpgdTxZg0tsx6l5dqsVctOMyiraK1OyFluxoAKlzZ6O+tKnLOqH5QTVMtsKDzDx1tUl2BPjjH
Ypzw2khSi3yoXj6YUOp/+IPX/QyGyvya+0mzqbWG2F3UAwBQ2I5SKwOyrsjJ45Av+jOouryF4JQC
pKJsRboLlej5l5kTDpRmNLjHJoZKKbI+2/gmUnJF7gZX1vCCrPF3WwRxr5lay2Tm5m2FioGpezt5
x0J10ttYR8G5MOt+DY/C2pYtZhkRapDYtY/TvvZFuke23X8EN4AaGFtib9hZvx60SlmpHSxBnN+D
Q0o24rls9XGVEMG8dKXTYCXTqyAiVH6y70RblLeUte+nyfHy+XV+fFMqMxDeVgG6U51dnKtFF+Qq
8inxCak+DwG3wDloef79ciNyTOY7UgK9iDVtcOdELYsxw6FGG5RejU/BoCPg6acC75gYdwzNGa+F
2eeXIuAfyiIsAw4BQLjz+dGRp8a+0otPqG5bq7LFjFeJsuq+SvNmq7I3bhRiqvu8wK1UMQb1YHtI
OjpGq2E2ClvPn1LrEaqltnVSq97YfuRva8P19oLy2Cdfna5y6GXgvxgd8v3A01yAt4DyF/uK1G3i
F9kUnQgbLQDPXpigKy31LBGA6hETDUX5CLaiOImWq3ilunFy21X1AEDGHFvIPWaxK4Y8uO+90fss
UFLFXUdE6TPnCGJfg5jiYxd47sc+LeIPysA5tJpGkhaoTRXBM7wKFep+XGImrreGd4+TdJmusT5F
88av6/A7+c00AHwZskwaku4aY2xt3DQc1ljLFgcnzlLMddwu/VSZDiYFWjNquKHgv5CQNdfhTbF5
0fLmaG4eMy1pv6qlj/ZfmDTo3F5ebO8NJyEY5z+gURmIzxdALYSScC1GJxyfgh1mh9WmICv1o4/x
LqftP0XhS/AcoHjUoMi8SFj5vD1sc6iHmUoE8ceyNkZZIDGNMtLaNCt3q4/DNWe+dwJ/SpqyAAiz
ghNoiV7PB0TlCy1qUO6odRI3o+OegtYeP3d9FyASR8H/A4R+iL8pDklAftQQ7Z4uSzzlSsyrnW82
l+Q2oiaU9akwuIuNzU8UblMq3YnESnWL7Jr5OXd6d1f0xcGCPHQg/hBP0AbUVe74f5UB2O0Qseyd
2lbVLVaC2BONbDV30Hpi5rzekxZFZ7SfvvHqSa+oB50dQwAcuR5AI/A208SrK8Cbm9YBWI5lXIMG
Qkr0GJLeiqdVn/4TEf+Rn+Fj8Sv71FS/fjUfvhf/Q/7Vv/JirEIkbP7n/H8x3fvnJ2++N99n/7N9
tQX82P6qxudfNZmu/+3PJ//k/+1v/mMu+Hksfv3Xf/8rh1shfxppyOytHBruCm92mfz5//y9h+8p
f+/T9+y/ffhehVl+9pf+cXzQ/wVUXIZc8KsNyWj6t+MDamko+qj8Q2Lf5bH4byU10/iXK2UJqC1D
faTaRUD4j5Aav8XLBkoLhDCS9MSLf6Kj9urt+p8jlqIF21ISeymVQG+lzjzfo00kMt3qQTTbNlqE
GeHh3nXGAXXy2tnkIxQvPTC2nhZ1j0on9loZ3ppRwzLV489JpANO6j8BCEL/fAjK+yoXLCGCQiMd
261CtLwN3BLfJ6pet1bi9StgRMmmLrt8F8QYoNuK9yvRe5O8rRHhnUUmcVDt33aBvC6yAjeOm51s
jIs2HaDwldVqnzpLvVGwvVuBDkNYMOXPiBp53vY2K79hG91zxFoosZve57TT/37T/NEC/pyn/Ddf
qq/L7z/r+EP4V5XX+e/m4p/a/8rlGqqXf2i2J/4/2QRSQOH/LCH4Elffw+zXbAfIv/H3DjAx5aSE
jRwgJAIqZNJ39h+7Tv1fmixPuAJymJAaUP/eAULHDoWzSO4NfhPTqP/sAPNf4IEgSxEaAM0h3/tH
O2AWY9ikoXRYJvLWkHA4/FXmGyAN2jLSW+S+o1gHa2NH5gGw2Z8Bbv5pBWCZxHsBC1jK5dloDqVh
MfUbci24IqkRPoZDk44/3gz709/79q3/j3wnvtnNdIZXJOAFyedDZWR54zYiLSBkBt3GsnF+KsEO
rL3UV25c7CkPdpvVL4CAp7s81qL22o03v0NkF2mQkw7cCETtswR16pV48OKOg6MYB+KPpMzJi66a
0gl4EnUZ+vgwlYphH+EADmgEMdpjQ9HoK/zu0tsEKcJMCKQaybD2FVv3qUAgzfRACT9A5PzyMM1D
e/mpHLwECTTCKUpSfT7nCNSTHmzVjtKG0Tzr0u7u1gK0YFy5VudJN9kOj0JZg5YQHlnvn7cT1bqD
CMo0bBD4aepVYICaBWaalv0Hh2JYhThdC3PhS+D6YXMt43fWSQeAJ0ANGfFLNI+MBt/c6ZiaRBrC
tc7GrhU0w4PRvjPKptpdHsqzWSd2I6HItGvsyVfFz7etlAZ1Rl8rNQxOovprZzmoMAujOIpw+nK5
pXn0ymAisERNmreYTW0HYti8P2J0C/SqKZ6SrBgI4y1PrIA22BvSi8pdEot8/NNlwlElc0S6Co2U
TOLibgzb1mzxC0EXejQdHIF4qA5Wfq3ecLZIXlshS80bVz7Q5J5+M08iE1TOZLnDUAvvObKQs07s
UN2gIW/c6mp5NHLgGJfH8lqbi4WZhrgAkhswNrpTeisMZKUyTvlXgQY+mTEsMHAAsK9wS8/b5EiS
6jNgCkgxLlNvGA5VANk7nTYV79BFU/OkGSgLxkqOqZCIsJtddUnYe9vLfT1fN+ixIrnA0cQCBUg1
H18/6xUnKkmylEOZPINvDr4nE1xbjl+7XXVWGl9JfJ5tCU5A/gF+QgEAXLc+bzCPHa9OSqBZWuMU
j5qLlN6mxcpSMoAj5fZy7wjOFwOLtRwMRBrinUWVGUjTvD3YD8VoY8OKjhf8g31bT1F2KCKlmU5R
U+HI69NJb+enk57t9SbBXvd/UXceO5Yr23b9F/X5QG8a6pDbpreVpkNkZWUySAYZwaDn12ts6QkQ
BAiQmuoc3HtQp9JsMmKZOedw83WTjFRCMocc0zlfi1wYcKUF7FYCdbCHFFeriVZYUGbrokx5q27A
QGjgNUYCO9g7aMTDfTupdiKrmyYlXaN+8U7jGCknmy4rpdSNR/wSDZ5RfW8I0/av14nR9NW8Eb70
Fm9LhKS4kBkmkHMi2fvtvcbJubfaYnNP8A2X4a9fdosktZto65tZhV14muwxca6qMLe+HdNAmS5L
S7+r1o0CsmUnJv1JICL269M4tSTsKgL+CqSCDoQDfBygwQjjKSVc+jQHJUB8Pl6K+raykxGwU+wV
7rGwguph7hgyELjvxhPAzFl4h86N9Ltea8s6VFsV4DUeOj++8SPLLVPI3LHOHGOLe5YwjncKC7v/
k9sJJJjYKWoj0qjVa/HN6egv/h7/pLsKQvbRZzRYiQEe96nZIv91sBccPprtPL9C7Adbqobcdfco
ed0i2+hj/qxL0xZHchuhlyxKagXYJZLmeqNvOLnLOFp7v45yPLGenz+yF5htRHlO8pnH0TDqVK1T
F17b82wiIIpyiZ3nmevCefTBjPTHZl0b8C8dqoQ5tTZSmvZWUg/zadlw/xyYjE8WjJuFFb5lUWW/
RKph5qK2wiP6PYyLea+GAU6E57DpgxpB0uiD6/Ttdp66wWeCYkv+d05GRUWyARjxPRJB562qCK7d
5XMdXPc9n7sADWqBhsmrMnkp1gFQUVGBM0ulnro/cW5wqrA/LOEhkAtf3wW60uuBnirH3cIFmAJq
lsg6Bh0+G5Ojgci9mhBPznWKjUYnxUqQe+9eIJtt8GXanoKpi2MyBmsyAeN3sDP+T94KOOukoE7O
wWa4W2ZuY3dWulRL92caPOvFZWdRHzzgEHOqZE4Tg1Gboc5UVJtKYd7O4BZ5bH558lWZhUpPUE/7
PP9Tj1NHy4PPjOzYy2x+t2mX16LMi/KK1eQMRGMa9GM7OkWL7g/Q5c7iJfJ4rZLRO0YtKz38uIa/
pLYuVqreRVlpsdP5C6vcSe7KSuHGadxwjbIlrlcBCwANPRAnEZH1N+fOv8QaEUz7mr6Px4ttWsbX
Gb4DqJk2ahbJZQRT9hKsj/9b7ZrZgyTEZ1evp1KQQHfovdbSh9WLwcVhV97Ge/YFw4wyWGqfOQbv
zUtjEWHyxCVYlYcxhL+ecb91d2ueANR1yqH5gItjv1sT+Or4Ihk7juWCf6nAFlSeDeB2FCyJ5bIe
xTV/xatrfwzztBZ7oy33ue2LLfnEIRCDbhF+YImsjh2TfIIPbMSD1xMFVKWT0278PY1d982U6hzt
xLGbfEZ0rT2bN8dvTP/gRaPpr0vpjM9I2ANxtpVx5ZwCqRVrndmIerpDvEq3OHuutKGmA+atbrSk
yjsYEoBdYHNl1D/NkXLRZcQD/ETiJKHl0FaXtflX1bWzsH8pq/bEu9nK/ez3fvxThFuZHyS1aZXB
LBPkQa7WAitxnsE6VKqMpgcV1M7NahpfHpawHZbMREWDDjSyPzGkk6S6OlCnz3bQ14+xNbt4oHJd
P1FE23/E5g+gIWJNymjUmGpnz7K7Yolgf6jGWX5CyMO/LVWAdwxMJ+71Epf6oSGM9G9ltfozIGP6
0cWT0KM+7eJXexyCPzaWPofxQWHvo4RzMYNeGD9VMrH+6URt7/3sqW6HogABlR6C/pI+tHRHh8Nz
Qo1DAZkaO0AQVXhFdYIhUTYnT0t9hz+RSC8S07cMxhtZsGbt1YIsndUT/r2k51e4uEQg6DjXN3Ui
zEtUF5xYU8fJmCbL5u8LG6MDYtig+TPbM8eqjIYNk13jRv0uVkGAIkxO48+clL2TEetr/Sm62n1o
rdHyQD6Mstj1+F9+Foz+7cHF1DdcEdY4neJCsBcbC8XbTty5PKmaxNVzPw7hF/oDCwqCWMZ3siVx
VTVMQQcow+tyN/p6e5R9yRZqFEVEnlpwCazThWdDN7Dz0gG1Ll3FSrpSP/DWqy+vrlbmIUlf4SoU
mu9cBr5ERra5xj5Cp/aKg7Kq+NFzZGdeZntI4IaM3vR1+Wi/JXUKBRbWC/h8Fj9p6oQltsc1qMfb
ObJJjB7k4h+bqfWg4FR98WD7DZcPNF7xvgb8/Ls4rogs4Ra2ReYupnN3ojZgXIq8rR+gkHUYhvph
jU8o6ziU88TvuMEjvVYYP0vrLxnGM/xASyXObhIzaZT16rWfgxvlyd26SFYenc8d8mKvE7D5Jpnk
bTsz1N+LNiZMBHZtfsL+WP4ICUc3a60IG5jXBvo7bCGpHeqxsmDO8Bv9reLKWLscBd7Mydr6fKKe
mfYBsO38uEjF36fd9T7H+UbCSJRsIalfqwhSGMTyzV2qsj8Auw+mXQDrC4Je3ZZbVg2UzGnFZFYc
nGDWDe7bOYfNnajyYTHaE5lXKuerL2yJrNoubYZoNdK91N2sGNtum78ryI9uWs8KCjiRht7rNjuE
7ZY4P+AZDqP6sqw2lDtEYFABF+NO8EHLBVh1yFLjM3ZZmB0M7qwnADSb2NG7aPSGdaLmYwuX0s40
FsxlFwSuZL+IVvlg9S4AKt4QnME9U7m9cQRkVJ+S52/JofgUczm34GBycJJTPIf9wbQXav1A9TXs
hy3m2HSEAv+GBTfyDrhY7eE8WQNo6hEH/geom97b1Sz+lrQv3Grc9/mK9hHudM8FrkdWKFHt9qel
HszLCk7KPuctKvRsYWCw7JJy0/bdTPCRtSt1zadaD4N4iqhLrd2c1xpPqmuY00O5xoJhEP8cgDRN
fytEPpSsqiyGzAqJtiWvNgmgu5ah1Wa+2JIGXvs4UVYZtsYVTp75NKDzYACJFM1DwaWdc9lq4Fd8
YZL8Rd4uH1L4ISSnphHTCYXw8JSTA4DijkxLbqDZF380s8otjRdwszhEhHffYcb1j/YcFuEp8ppq
IBaRGBpoY335Nm/59GXcuYrZsUDX2vnwpH5zTKph2ns5KFwCUN3fKWgTMKBjcmXjNal2pC2bP5Nn
138Gt/A0p0nO8yzwuR7hxV/42gk6WH78MNQZGg7zZ+4IpMiWaNR/WXmp57acptfe6A3sl9H6FKmB
H9qwsw+zOohNnUZzkVS7FTUonB6/5kquwxZAFH6frPO0GNIORsNbX2NUZMBrt1fKCrdwJ0YHiowF
lZ7U4prMAm8tWF1LZ0vmPfQEviO6PWrTgPGGnYW92+m9b5hM8aYlziUwkB1ISs56dE2UpAZtiaDz
dqsJBt4x3zJRui1OAHEyohVODWVcng6DzTI5DiYscWu+ThMc0jB8bqMFE752gvY2iPPt3VDhVXsQ
SJSJdp9Q0Lll5duZt3XzORpE+8YqELBqo5rmjo+TZeJUxUOQuaDTHsOhXz/F1pp2106yeR6myn52
3bV95QYCzujNQ/4zQXpAMgyh6iHJl61Ju7g2Fs/aGt/F+dAvWWKW4k+ydegCi06qJKPEXr4nvDF3
vrdceg4+WGbmW9n3+2mxBAVwsQQjtaKIObUGuz3ruBxoAALlVqkOWa7TYS3um0X4GW6RwCgsG1vF
L3+qVHsOqpBXJ6dgfdw4IQ2PxKSqQ5KUOa74kUsEFVRBBDh5XICWRv0LJWgssbcu3V+8otBgQ+GZ
+xnZuMF8nDRx2vXbTNzSkOhnx230AUe9D6Zq3KyQ0NreMztRDHaZ4QqdP4oi0JBV2y64tWbO9t3U
z+oZ7Qigv1qXPn0GdkCIr7lfNFe5585FunAUvU66EkSgE+Jwkk3u37cADcU1R2Tz0a+wpXHEL/Gz
BNkXAztS4+dgUPTjFZi949wvQbPzlcr/xDwI9dknluQtsSc8SUNeOXQAYxDdMFZgFGnioXx1eHfg
PpWer1LHIhI2qzDi+OlioRtJI3zuVZpPPJMUYL7/2/RTq9LRAXw/CBiIqdBGDVnLP5Hw9RqnTTdP
HKhkoOXjfkKVr/b2hlgh6xtc5EC97HjezZaxbIKOaWZx1JUkXYc9saXUvfAf9xs2jKMvOXUz1cdL
mc180+JoCmvK0xZ924vjK47nYI6DDyoX3905QaXvVe6wuDHTQBYVg+uWJTW1wHU3sbXOqj7HdVXO
Tp8/jlraTTaH4/wxgS5+qWmXJGdr1d6Nxgm7OwaDbKKpJqg+jCZ1M2VrjuFtpEkFPVX03cZzsEE4
htDUfWKyhAZZWMnMLwQt/opDcCavLCBR5sUptP9ijzZROTEqq2dRQ3FFJTTRRHUxZSP9eZ+EcBbH
8ktEdXiRo8vtq8GexN/fxBzqY8CzDo45GfJ0zN3qN1wC8UTrNYpDPhX1ZxeU0w8mZCIBF1FyORlJ
ItZxISFtZQDpB3lKoYx3bB7s8DesbNCB7Yo/gZHhRqaW8kcZoWoGybur3BXP2eUn/RHo0kUmKiGP
TgAF+ypvKWsBls9wyugwahQFa/VTWoC20qalCMZK5YLGjQof2XfUU92n7rzKG49F9/s4kmRe9HZk
ZY2taTlFHLpfrtNYN5NZhg84daWVRoYDBWRpNTx1A5v7NNa2qA6T61T2rsaXwC8SF0R7CAko+EuB
gHOWcp8lXW6FfB+VKtY6tQ1vRHpZyd9FUR09W0FrvY6R7L7yXG7c7V5ZvIwAwMW5wts/Y4rKw2dS
BgqRoVfo8tumlYl3TKaEv4fygLkFmeX9PyBL4l0Htn7NCXdjoi/LfDgVNXGt6dBvjr50UFArUVJv
w5k2lQLTuKbm56ipO456HpqXmg8a/U8TBKe6UH53NfmY0TJ7KAaIkKR8CXtpr1lLBBplgE0YNGcq
gpKOqBnUPa72nuaw7sh4G+QEErYNuqe6nklLkL6H5qoLmopSetuKbReNPuDetSsoQS0yoR7bfMOo
Ttu2Kkp1TmI2k1BU0oaNZnEcg17f+5blfiTD4M5YJnhZd5zMIRjvcWTApJmi3IzNqqxjHkUjmAxf
OFBL/RbCcWMi35zyhDC2r5ZNF7DBrUH9Tyqv/zYZpXQaJnM8ZjMEIyedvaACT45qf88Ya5P7LhkW
seuaJjmX65CEO6yu07iLIMT/GSLIqqk/TM4XtnqB2L9fN5GOqHbVVevUToEpvSSo350s0N4LDx4x
ZGsSktcCKum6mVfDnwjoUZHX2O/zovGUX9a13jkwEd9DS170V7fVfJm25ti7Nn2irJNRi2jwuIQ8
WP408hXmVce8Ga0Ig5NHWoF7GgmBa1LPJOB56Qn729LGKXKek94DnTc23HIDm+IkHTTy6qzvunk7
mJI8xD3K+djdNYlXoEbztulQ+ZByd2HPs7JHZhfrd5txFTzsVkQtkSQLnrelCXSYEU0aQabunP7o
VH0YpmFXVYjKdO5CxCMO5ZU3eAMn2zM1EWoMqpOhiQoPbZODmDSBRjdmgnD5ITbGe6fdWFeOimH7
9oeQYGu8U6Sv90X4Hvhr9GYq13wXjZ/U2eSLRKb2Mgc/zI8lBYlfkJPALCZaD9Hsjv/maIFZSqne
fSRt6NxfHF/LhQwYk+wxqgiQLc/pcZom9ciWw45uY+Pr18Frcmhhdpc8yKit35ls5DXUSDFQShPy
OKIZ7MHpdtHl5rcQ86oLwQ+dXKBL6Nox/cX3lmuGMrA3Z1SZVUn8HWEiwc4d7EIfprjw/3qVnT8D
1jUia6LcDm63mCStA8nR62eEX0VmziCZN2GW9OZTbcjufuhLpoU7swnovV7UR+6pHDqLJ5pjdjfM
nm6D3Za3FRsu3t8Hd3N5I0YAfr+t6sfphDuNOmIpPFkS1CdKkVX2NjWvVl2p17VjmwNFd1hetBl8
kY3EZLW7IaANPU14PzpeIsy7u2Wp9A1xLhzn/jwlnAoTOwYmf1rz6w46lxqI+efNiLhbcm8Lne/m
oOSPWIloH2MC8pLUMWEzpoOT119C5u54mHgJ1wMSMjVliw7jN7tJFrCQ+M+I6VHFxBdW1UoV36N7
WzdSNU7SZ/bBQySKt8RivJONq3LJGxSKoVtfRv4/tg0Y4eR/j2asjPbNrlWyAuooSkrMHhLrzllw
t6TK3er4xNE8vcdNGxYHew1aKnD0P1ytTZA7qVxa3B5B3mH77ZT6IRbSea4wEub7cBQzHyYDrGx0
++6VE3O6c6cIItRAqwmBmAP615N9/dddyVFBT7ZYAHQxCnl7f52c9zwoliobRxP32TSX423QxXYB
Qzvpwj2xDQxPLBVAQsU/BbBssf08PwcMgZl3NYpwr3KttchWyyvePa/tHhJpIeRmKJA/rnWLsU84
S/WQLJXrM7hr3VPh1VNy8J2pubPqFT9GZTk5mDI/j1+jal55i3uvi7Oe+VWf2oMkXEmFeS8g8zob
FU00rvGBviq/ETb+wiwoiqG/qogtes8ZtHb7PHfFr50ULoHzriVEuiRSv/hsXfnQqsD6zAcSIbKN
X4I6aIZ/xT6apVOlnkraB0q/+HtO4NJn+CabNzskdGunJ6d+LSeylfYORLcx7ZepIda1tKLXaak7
bn3Oh+UgPaf+Zt18GSMNpJZ/+SbfqJaJh/6ImA32nLu21/2dLk6u/dBFDJk5I5PiQU2BLc9qtuYf
LxiHf07nE+rEHWPGq3JgI5P21mwlByWkc4/lYQL57sy9vQ9GhUW+65KAJoeJxS1eTGTEYTeup8jH
jnxDWHv/RmitNWc+hcrZm8dp4Ngw/rf0irjLOoKtyHAJ4/YNMVyc73J7je9xVQVPK1Oeb5sxGLOk
JbL+il7RJaF2K+Mjqc0kMaEo079dGzawU7fVul24KohW7z33xEJb6iu3C+PrYh27nmG7pj4dGNv+
JMlmcTKNVnNjkf6aE9UhA0XzvtV/i9lUC2+SAqUrRsUyR+Gvi1IiafAHz2TU0MNQHE4ZPjRCBujZ
Yoq/GEnmSXlhdGWFsvtXBbbAsmmxN+C8nEt/j3XVcw7+Wgct9khCXCh2c6e8XpmduTv4u+WHE5Oq
m9KtzSpD38pcMcr74d4P3PVzwd9Cm+cRtJVShJZbygS/744Wi1qLYc9qXoR2/R8Xo+OEKbVf7mTn
ORCvc282XAHKS9KutpwnT0AAT3NSjGow74IUCa/gscg8joxpj7iJEnWlya7ObNiC+9kbpp421ZuY
dMxMFfehiZkOeIxr3D1VA1bRCa99zLciZiIpAMG+zE0Dy9nNGdrj6QRhfa1DUwa7MSFY+jz0cXA3
K20/OJenmuKKq3bXDdphHCs9hs4FC+GZtZAObuZFDqyL2gDEsWc1rsC3FOZtOtcr77I0yrX3jhXz
vnrGyuOjEKwoD8mY5xxM7VLPe92TWHdICLFgjxUrUx1zmLr6JuRlpYB0uRhva2ai0GWZvG27Jpza
jyYOLSvTBBuUoLw980glYqk9hSZ1V7RO8lV2dAT7ag3AQ/EtReXe4U1R+O+3SD7MblfOeyYjqIZn
sTpbWi9F4qa6Q8Syl0uXN7utZjCQcWVvivDrOfxx6NVotfO6dDKrYcmVjjPTriyXTfKbJCsS9QE/
DRtQZaJz7l2a9Im29NZRJXDgHHkRxxZaR9jJ7uTJY8v2w+ymJJ+ux1qH43kQroWMTjcM00RcFZmx
vVxlSVeKH3/DoLQr2QZKiOi01Ide9GGc2VgHHCTHVaXSwZj1hde2sfaOP3AbjxuHwkFHdn5fSs+/
s5Wn/k7sAbZsueTUAbevNS1dvtSsezdqoAyZL8SGgFcuTyWy0/KQ5NpaOdzW/CmQeWKOSSfqy/Fd
KS+NgDEuCPIT+0QZvEQE3WwMcAgn9q0r6t/IOcJHt8WLzSx7+C5t6rCD9lbB493kMeRrwVet75Vu
Q3Okymc+rxh4Ntcz8aLk1bl+XNPkSuWneqUfO3g0ENdrp/03LsvBZRfQcdG2ZWj3Bxb5sjp5So73
GBnH8c5x+sU8iZpKN1UcW5h8i2h6Rw3AABm6/ISJ2pUxAX1eheNpJ7me/UPJuiHeb2r0DtT5pBiH
toQmrltreEKwVH6CRyuZyEomtWnX9fMNw33K1DFImudmSJJb1C5rcesXPh4+6lhhHXoWAgKkaRvW
mdVBYE3XpaNp9wKyaXcLvduQ9VUic84i16cekdO0nDzR5OFh8bbmw+GQp7UgKMxmsj+FH0ZPo2Rp
UNpDNrm4wjObBEhz5ivLj2Sy7Oup6xlD6NqufpNV1e8LWbUOzhg5fifBqM0/2hd0WAciAQPsJxxW
0DFm8rS3LlND08g9EZHcEJv0rWIXysXRGQwss14xFlMjDIGR3WEetRC9QwhyhixqzQHhSRaJqfHw
B/922Lk42wiSIg+ybov8hS2EGGimZvOFNp/jwxJRV5Dbl4f+cQaTyxQQIq6VXcxYQSbRE5wKaywc
hshJGe9tg25pX3FRPhMiTuHLwGk8L0nU4mS3K/lnE0TF7HiTVX8ds+v39smGMDXruB+257XE9n/0
RcztW3V2ve0scgtWxvWhFlcXkl2xG6h+BGPbUMidsfhDh1qOnnXWc0CmBlVes8dZ5ITgTUSVBycG
MlNXZG5BbfWVJAMmc104JbC8kHxaUvMMM1MKdFfTt+dxc1921dikdsS7cZlQX3i/ickZtk5bwxDM
9K3n8t6OYIKFF3KrBK2ytoNTzqPImGWE89U8jwsCi6ZODrnmLmNF5IP07uqQbmEZRH/BUiZKuawH
t/HMP1pWybFcItOmAdMQfnGr41GwCF9dTulp2674dekqlU4x0Moo9uUZC5yYV0+H/T/iIZJna5tz
mkGwZBNJ9Iv2oSP6wdnP54HgmaEbGS22+dLsHMa8hhmu7SL3xdW0prDbWyYdamF9GrQmnq+tAAZ6
NieD3o7OWFbJlcN++3ZbBzeNqkg6h7arQgG1telQGleN7WZ+NxYu56NcBxrIisn7aNzyiEAs5C/3
gSa86qIuq5NQIc700SGXmHkzz+Vy7moZfqtIJd9kjM1I2JErkOQ5RfhHbmkaRs5QZAtdmmg7al6J
5hvEQ4H2Xf/GrW+ONZyA5m6WTP/PE6NSmZYL64A9saHintlSP+wZoFgFo0MGdfDVGdi3f1b6VsV8
fOujs7SK0n7MqWGDs3SmwT9ymdvhoTQoB/aLEzPvH0bE0pmP3N+9cQqPGn5jsGUfPZaJ4n4xpZ/s
hR91+t3lTmwfPCvpIJ0uqD4yZhaM/7wy7P6HJOz/Sdr8f6db/v9NwY/V8yKq+z/Ll++UGQQq/u+f
f6otcXD9/Hd7wfnff/0v//nf/g8hs+v9B1nZKEfR7FxAM5ds8v8UMtv/4QfQism68y5WxYvX9z+h
6P5FyIzqDBMIxzoWAHSa/1PKb/8H9iYfaTSSRgr34P9Fx4ytBp3X/yL+xSeAZwBpRMQqysX7/r8J
3ew17FwxLIyAIjWRjrYK54ZV9U+p70SxvldFlUJCWml/4k+n1+/Y/c9hOIdfm2Wtx1aYf0GB/WOK
xwfiZciL6sNAnTw282tgmMMmHwT6uYemdo5x7jw6a7/j2X3AV8B4UPv3ah7Eb9B2Nfu27lwj+y3R
SNlLf6fkr+chu9Cyz8ncTcrnYYjU/Sau7Prcg7d5rtEnMJCrAjasbFbZbSQU60+qM3vRu7s6bo4q
rO4BQu4SlAOpsyj3gO1suxVrmdyWTctsxp9MRmfI7rJ9lcr8gRp6S/9063DpHLc1TEt4qVXYZk0Z
rbT4rbdHtMblrFR4HwTCvY2K9Wi39Zn9c9YM+Xk08nUoPBbLvpuVpf/tsR8iENMgRGqK6p48ONqZ
Ikqbfsum3HDJDPqGQ/KmAcUlSudfFxNaE8gNr1HzFk02t3/pvHTd5h3GItbp3PrPnmO1KZqtdG0M
QNdlfjOdl63F9tLV+ofiYrqxJFN7FX1sTXQVNAsBzJX7r+U8qBzOwGW1Htsyv1ZtMrE2Lta01ZKj
vZHJXcGqg/uurQ4j/qtZ/+QGOY/+VbY5sGDqfxrHsnfdRRy19d3txn9MISxevNAPU8+nzaSpdCk9
O6Le3PYfuhGo0XMVPYHofhHmSTLrTZmHcbSy3nguFwbHMulfMKN+MaxlQFsdFmXNaWX4Vhtn2A4J
Go/MUxvmt3ilPgCw3ht3wFy4+btpHdDnNZOD6yTUfKsF48yxOAkjw72o6r2nBiR1HaWljpokK23p
HJeZPfpCjDd1StTtXdtiQ9Qy97A7WtJlFp8rRR/yh4nVxhw9BFYB12eKr63YAkTStahPQuC4TLBS
17NRosbQSYn7LjKlm7+lUOfZ2fpTrZn1lozY1+1+RG6TOu50XDtq6WLEJFpxz4dLlDGA6zPTCFZH
mtG8q/6qqI3JACANyWwtC9mG6XtGQkH44cb9RwTPgey81d/lpJ0utLvgC4WKHqu+f5sliciserhl
x+s194485ztjd1yVUfWCYnrlBZFIdPDZppFiP1sElv9hsczg//r7pbOencqj8UfoteCdrAeW6S4f
AeK9h0DdS5F/KEq8PMGw2KJtfBtrd8fSdZ/kzRmrgLvraS/vArE99pL8f1qd/L4yJ4x/bYbl97y2
UF8IEE3xkv5QYbOy4APZkzKckXPxWZCja/PqOoHVpGX5QaIvp1TB7oJPBTekXfv7JEBEMGDFr/xl
PYXRqk/M/uYHrwmio2JwvSO/QR6ZzjzLNmR4zohdiFO7hJiBTfQLkvg2cRXu8Gr7CtYcfIEmFDFX
d3Fd+GmDHzsLC7PzLyRjCpF8uiFcxTvZld3u4Vk5TyQnXkR9jDdb5dc3fT0zkQp4x5Il2dWFd1aM
U9JpHr87CVjEZ+SuTcAsBBwNWzpMcw2xhbg+v1dEAbt47IdU2j9oYa+IMXxgD+af6lUxq1m+EhbR
+7KRdN+TfR97LgwR6zoXhO8RI5PQPQTK8M4UpKN4lnO0kuUTlT24F3dD/O7Fw6nTXYVCKRzTSnpE
efXzW1xtN9UMqWfc7JZ4yOgK4Oe7t4ijvVlIR6v1aUIBuE9q6xS2lZPyb8vrVrnHOFxQ8EqoQrK2
bmLJPDog6NZKou0TBsbV4EWfa9NcL3ZR3pmmrfZR0MxsY9YPp4x2TINuCmlN2eov3wmexpo01CJx
0tjfbhnENbtAQuTBHnZiZPdQjiwOvZ6THv/Di51P6QwSVIefhXaw7mp2yFF4jDbrfaG6hyuxnTpr
SYXdf8UdXXg3vUDvZCu2vKEomvZ2t3ys43Rbld0OYR4NZtHheLCS2yKaxzvpt9aVFQ8sdSpSxMHw
7gikLfdB27bf6iLUzGcGMYiJv0qi4DN43I9R3687svR3JrgPev+fM3nDdd61ePUj97tfFi8Niz9z
sVa3rPKXz3Kckp1R4dFw35Vi4vLrmcEQb5ABRSA1NI46DMp2/FgtxVeXjNeTPZzKcHDp7Z1zNHfW
0SOz9r2SDFOYryb71udKDMPu3scoopa/MhjGXVU0H1GydAjuPtpWT0e/HMNDjLlmsCcyQPtoZ9nl
XenoB2rU61KFpCV1a2aHQCPbxL8qKx7rpEvKXV1Nfhbp6VuXa0C2f4KMxhavBHw6xy4Mv9cet0iC
9+ES/tU9ooLp2YQj5sZhFxfneuh85lDaeiUfrccI6Fh7pZEWVowI9+bywCW+0H8wZg+3Pab2h8C2
EFSXTXcX5rV5gkph3RW4Bc9q6u1HxlviF6mwvBnClWmsRHd7Ta3dH2m4onemyaykwnHzb5y+3w6N
WMWbJizrnHR6y7pt8/4mSGpvJNcJpUXNymldeGg95KVmZpoXteNbwf76C2GRf8UwL98TwT9e9WKx
sYLX9VNMwNauaG1UlXYrm1PvVvKp3nL3nvzn8krCzKjcds0CaYLTWGKDTEob6a0n1H/j7ryW28a2
df0q5wXQBcyJeEuCWVSWLPsGJUtu5Jxxv59sv9j+4BWORXOJ5X13Tq2qXsndIMEZxvjHH+q/HRue
h9riLqTbDBmgNoPNitrY63gP3TRpJQ6THF8Vx2veYyeG/RCl5SOkcyKOBL+5N1Sw2klGK7Oov1P9
KVj1auq9MdbzGKhhJborRwyxogYrH3CTOjuq5CgeZFzVK90o1Rt4B8HeZ3NzvFdVc2sw1j2qtTnM
jnBro301bNy8MfgJF6jSGT3mwQ2QXnszRLZB0FhpkoZsVFV11w+OggygmRZDK1B9YhfdLSK8Qa8d
HPcWSuzVs52Gv1d83XcW0LMr4BdGTguPecqqTULzpRn84Qbt/Ct4SefSzfXfe0Mo0AYEnA5/NDrq
MdlHbmJm5n0Lw5f/oaWsa+B/f41LkeYLDkYMV/Dj2/ggVQcrUM1lll97Vnzw7HotPdfkGnPq104b
1A0WE28JDpIKEvw+Ng/WSPgn0NIua7rmiQnIdcLrNez+G2mUB2WEj2sm/U5UfXTTtlgvWI2vU5bB
7SuMny+1QSKgbjyRCLep1KvUbB03MOSmodNd9FV8BTHVtYYmv7PyvD0UybTCrvwe6H0pO6JW7Jo1
m3BRAFn0mz5K3hkviiVer8nT6HXPNVFroCa4r+LIna7aNNjKLIPNmTuH3NeydVmI/IYu/5in9har
sqcyBiShviofhr5fxZ155wSHXrAB8YcjRwL6QJ1l6rVe4/EAjWWd2sNtWTZLtQKnjKlFe4/EazZx
qCT5spZK/mQo6pLWc6mLcdeCe9EbryHghhtPCe97v9YXMNuGNfTsfRp6z/glwuAqGvTzo5nuraE1
F8yInbvBb9OVKbyNHqsrkIZnaVblldVzVhYBuCPxduMLjcUL9/QBsA5738bYCvvvEgXdjSVifzfk
jHt6/ixpJaR0DBkXRdjXbjWMbmU2b36pTfvWeRxi/4qJyTqVZo1GvobYp4BLhcYqaAcSwFLg+klG
i7j+Mjj4VYbUg0ntuPR2t2KYMnd2YEzzcmaB7hk19gsDd4kf8MHm3I/oWDbz/dI8a0GpXEk7PgJ1
Tqt2hkYi/2jUT7K28wUBIUe1ia/QUu1xHmSylM85bEn84MwEdKfZjyWdhpXDJtOcfaKNXJEqDhDd
j6RFqNwPw7e4KsMNvkgHLcFZW0lhydoso7ZxslVVBSBTKQT5wcj2ekf9zfWl+Lh3sIFXYDbcMtXA
pcA/ggw4an9TW2aEhBDpzek74a5sp+hO+JhOs/YNPfwCciKvqrGMin+o5f4IQPh/DRpwYNb+jEP6
z+DAASF390Hc/++/6Z+ogPYXOlLk+3jaYfdBxPkvqACRafBgkCnD0kKx/H9RAfkXPT8sP/KSdAt7
DERi/0IFNFAB4rxn1yNaeQ0h9b/cDf6pAEYTjm2C/yM/owim/T/RowkNqIBwETzYsNyjcT/BBZLI
i9KJGBjutDq4hbc37pW29ndlBXHCmwdReeIGGeonf8xVeEd18mwZxTt2md+6Ue5F27xSJDsrDPxx
iB6JbgFgkLAmTOrlyZJ3Q0dB0v485kX96odDvx5hEeYaWRD2gKGcUvY3fkTnJzPvubc61zcpUIls
v1M0GW7JXFWWPQ3NWPjcob52A7ML3cEIa6DL+7kChioRioeq3+e2th8i+HiVEjwNYfND/LyRAE6v
M4GmS8k6pphtbcGFQjhMMdAC4nrfNadHwlleZ4NxNVjxCxZ57KjUP/h6iZ982u60IvVh8MVXnjDa
ZWsW90IV6SZDwgSnaEi2/ZRc0yOLnackB8vKr+yROwnA6BiGxl1LoZRNaK4AYvLlCDK7LuPoJlLG
ZNVJUiqwDLhNFansda7hthq3UQdlDalYtiEeeWXH9cbKLcbHZY02xadtFeZzU6uLqSL7k+aPcMwC
d10q9UHKB98frktilB09v1edcVW2OMOWA5VXtQsH7vxC7pjoX3WqXNlhi4N9uhxg33kpzPk0Ynwe
FY9J7PEnS+vJqXHuDT35PEJoR8KhIhI0tY2TVk9iEGsaKmXbICA8jvi4rSJVWSl1Fa4Yb9Jd+29x
NSwDa9oUc4US4664C8qCaqmedkR0PaQAJqQYTDBgJpyAGQ5lNci0oVerKKCXSCGTjww7mCvsmARs
RVZuS8M8hom9DuNoQyh1DlUoDl0/rg9F6R/6wiP/KmKsqtBnU9zlL5pGixFnyL4QES3hNa6phn8w
1K6hu3urqYspo0t66RbzZS9q35gm4uhDJabViFBiwoaKNN7opc2f05KNKqAwQbPfRoRdLRGqvDJG
+IZd9Ga0y3o9ttnVlKTPSh3fUhjcUEu6cd09eqnOfDdx4yEDT6CEEvDo60jbhAWs8TDi2ut1+3uZ
pBv0WPizQ1VYqlqGcXIPvS5q831vqVtPa+6HTuxULJlkPuxMNIiLbqRZiVuVC1Un8oT18+xl1jWF
H41Pa95rdsYX6fMrmKb+ijH3FqonWgNa3HGCH4y/L9UrRUzKKB9lTboqdP+hyOK1T96WNXpf+nHy
eRXN9zIcmSQFb7pQngm8L/fS11FQ6m+TZb1WdXPwRfBmqUwhlMF4FJWVvJFY8wBSuBss7Uoa4xVO
IIt4LLfCh5c+jqULKWcTQYyqsmJjxcOdoxgNXZxzhYHuU1BGd34pVszKH0rh3xWack+BuPSpLUWJ
8Moxs0cRSW3hxdraTsaNqaI20hPnyywwagNJ0eO9TpC3lpMs7yo7dwuvOTZQ36eI8aIaoU5T1C1U
1I5WiPzUIn+3mmQX2e8i4VJV6/wBQcaeZoXJNJWtW1Vtt7YzDom4bZZGYzbbpCdPzUz1Nxve5s7S
rXRdDM9S9Q94L7uQfnnByA0WIhOP/Be4Gq21Gmv4f5P4yhIlWSAW16mlp6uoLLHP48ApFWVPJ7KG
FZ3clJGW7czKWGMg+VhO9ZPo05sOVu2S1hLLQgzZG7VJXQ/n3g10FcJvi+AJqRe1MDOw2PnCDe/a
Ij+SzKS5ZHVsGbbGrmM+O9lTYD9REU5LSEFrfMBGV+nlXRfiTuBPVAm04ukgnuOqQmXgubU9vuVU
0VDdaqj7JaPT2om2dYN5lpaYy8aHhDaE12o0VCx6+EtMJg6M448p2FvewnmSbN0FtkUujjZPhpXd
Wlj1AVBE7BI8thajh/OBqCEktu3X0DLu9WQCREm36Ktvhd5+gZ/Zup4EJ/J8GHxpxbGW6tfBOBvG
TN17ncuC0Qlca5lHd+3QfUtz34Qa7sy/n/1U9RkKWIZuo5cbS9NIX/sglAukfncYBK5TFKaw7Dly
4RV86Vv+W637ELqzPKSodGhaMtCeQe57NbvlKICjrPRfzFibHjCSfMbZ/Tu6jyuY729MjG4xonvh
ON9VnrpLOmeCLx+TLdeik2u3okWj47XVjpKQ3RzyukHoCXMb2wV3B1WoCfGllB3U2HHY0499JwA+
4AKje5+s3oVIdByF/ZZ0JLMBRYHlVPIZCo7lBmbSrDxo4UOvczMl1VLznb97bBtwvyYcMSs13A+z
0F9FltldYX35bUBwaUeEbujppmIqv+Byixe+Y71NQ3fI2+ImxEduMc3qzqIbCqBD0tQsP/uSaVhi
mn54G8rxOVWVHx2RTKhjmp0+avfNaMIBNi1osdZdb8VHPW9uU6jIQL6z3Ya1sO3ummwMYvnCFuXY
cECbE0IYtrZ5ryHYo+ZfpYOzbSww35bReQ+isYikeCcmHQvK/omDq7qK42IbQ2EFe0d8XRTtvdWj
iLAVNEd4rCwhbfTLvB1+DL72gCAgXzZKd4DrjgG5jJERwysdPXVVRRF4P4FrjL3XoTLeJdCQFn1t
l2s9j281W9+nhX0X5rHB0m01BthAgJPO0Dns/e/1AFuIeKgbqcdvmH7sCRCBp4R28UhFA73B0fgN
HetLr6NPaqYaLlE/rvKAsLoizO/DIn3R4OBzuSfbrsuiJXLrYjXh2Gpr3XU6l11NeyUSeC8gDYoj
t/mEmVyQyb8Zt66Uyj50djDt0gLT/Raxt653nSt9DQBatNoxLL6aTC3biU7IRIwZd7vGUK/jxtkE
TV+6TjMNuMZOHA/1uk/HdTJa1jJwmp0Ba2+Jl/y30LS/jxoSGMtvbQj66s1oRRunmL7mHr+TiXUo
CYQD6HrETxK/1kIPDnIcDsyc0Aw63b0UCESaKN3IAhVcNNYs50xeQa8kzEQpSJFp22I55Gm3yaBL
wko3XqWcEmLH+iN6cQQUJqBBLBGo2+DreoeEBNLek4Hd5Fhmb2VH94M87lj6cDq0tG+WVRNuTZn1
a60JdJCp+FEJ1StheNGGg6xdeZ0ObXwIy5Wfo8wO1ArsxE+idYUmgWF6zWFr6FcQreBz1JwakbYf
u8pDKuZ/6YeyXU+k4G2k0eAvIWahNYTbdWDQyxl+LxZ5UC5jkkz53hAbgS4yS7xqJJYuKu6CdT02
15xzh052V5zkI0dieLTs7NVijkyHjtwGWZ+yxDOI2TtaeUycF0rT0PjGYbaIo8FYYbtzYyJtWCWG
/dSI8d5sw6/9NB5FGl7VdfRqtRbuxxYjdyQR3UoETOgM0sbc0UGfZJYFpYCXABFmKHQ13/pRyNZc
cS6GeCKNUNC0hV5G21Yvj2XhkQ3Z9TeKkJHbl/KuGTiYNQCHnuzlRgcktQeIAq2iPEDG3oxDc0iF
3IP1gw218r3AQPJgDf3DVNhPtW6vKsVGFq87SyQeoM/Fusm9dWAWsTsZKbbBGJIvOsVaJSlXuLRz
ueyzeIBNbCHjU+HnEEj/dWwIzdMtbxE4PeJo1VtwmFYwzzs3NEdvFyXefQ9tjCI5Ai+ootd4aK8g
D4GuE1rrwhK4Ni0+RB1F+pIcNvBFP9vG5Lsu47K9Y/XRg3vivSnzJ8/L4OAAxaa4ZgMLL3UyfEhZ
I9ogKR8RohezuPVQi/EFJTTND/rdBQDGo/CqqyGSj1B+blA33NcZKHCPlX2r9o/EjTP70IzvtdMd
GzVCW6sMexkl29HoD3ogd77JeKtrIiouy1iNEQWVnre3XWJBSUuVHyIv0XBQDBNGhQgmcm58o0nR
a3SHPiPZU0wsyLFOXEiChqsAJy/j2NsaCpBI4cAL9P/2oCduDAg1CbcK9Fxim+rc2Jdp/yW2/WiT
+Om3VolX2Ifv0JrbV6pNmBM01nYfB+a17kTJirdHgtK09uPoCJLPgMVZoSV8yUks2zVq0e4gWzVE
Z1jd2lTUlkGGAyVSDYxdYHBco6dtt2PLjA/5ebIfg0bFXTjp97LK9pMxPHklRiISVKoMndduDoqt
k4YC18GT1DL2BcTSBYwlZR22SkKZoo4LIwRcRBxaLevG2Q8g9mvEsSH69/GlTgqxFKpxGyDCbcc6
YpIl6EKBjmSTXok8fLbL7EAoGD54ubSAXeJXWbAb9dzCwW6eJ1XoHpl/UQbiTFzJrILbzOxSIfFj
LKvktoNmtgyRly61vgzvqiD6rolgOqDl26cGDFuMbQVdnbLBGr7aYLlMAKdJO4qq/hqO2G0QGK+N
UclFaEXXjYJhTlnl65njA3t4UfXGnQVdPp7sa50qdgFVa4Pp+AJuE7Yh+YvQ4OXjBMaIHSPnRWQ4
GdXz+M3sMJJIwye26xse3jdMrOkvKrhw9li9O4TkLpUpeDCzt1EmX0xZpetKEgNPbU0HiyhsnCme
DdSWdRxP2rdAw2zFDgpoqvAJWYiEFEMTT66Eo5GvgyzR0/i7SGZSwV2Ch2Yet0DOmODa2a4ZJ6oL
0ZMGwgGajzToPqFbmFcM+l+i4C6lEGwSDW6RZizqMHskSYwBWgCMi2JUMobXMEipw+7dzlcTht5e
Rwki8QJpbotuplszukDNuw26+N6UN04WwYCedUzCqtx0rHdFAfUtRyqtAmUrtrEOvXpygVIPjso0
ThPVS+ajRQUh4FBszXFl4v3Cja7fNerL0JfeThT6OqPJnVK5M7MW81e7/DJ0Rog4c3ouLZMqZjx6
nN5eP17nkFvXniVvREoei2Nt0NQAgvZ3WeyhF2jCa9xXDgi1j6ohjw0lWGBmT3VePcL8fXDi/Fnr
tW0dINU1tBo+qE6E2fgIjACny6lvMVLUqEyQNeWih+4nvno5sTF4BFU0u+1LFF0zVn2qUkMlQbmO
t8Ic36uJ8UhNa6pTgXn93MYDY8dF2y4I+NOW3mSSIFAMy6TqQxrjbN85UQ99gMhi2H3QwTDkRkq1
ULw3Kb70HIjdVN6F3RhsOj95OaSmc2SsfuzmXByMR5dq590EVZfskPDuM55TpaNcYozwo7bKq0K1
mRGnG2UeSKgGkDLkf1x3FpSZL1P6WjJaKl51NJdIazN4390a3dGWQ1RdtnXIRap5u7SBY9BiC+Tl
90Pb4nUZpowlh+BhxEX8oPZtg/RkjNdl11HrW+r1aOHZGttAvcCuKX9gMUL82M6yNLiRiczfDaKw
QVen6yq0lpMA4m+rYqua2nVRO0vN67aIgR4hD1TrbHw1IuPVKi1rFw9/R8mwi0AS0kyd1ePTtYHf
Qpsr7xqf6IsOD5lR4UtWTvm2beL33ONb2N3YXWNf6y8w32a0GGCwUqKEbYgLXSUOtMrC8bQ1QjvX
Z8hLmwUHgpTxZZ+3ykYD55Pg6YTdsVGcLBR/VzNjfGhm5oxovI1ANnfsDFvZY9IRHcxGahDWgAHw
JpqTRyAV163x8JNp9Ueo8f+ftDOLHFcMwPBExPVs5n3NhKz/jDP/938lr9n7/9nV87/Vv3LQzv6D
/o09YymJ6yK60dlVUv6bkaY5f0lNqnPcGH6MZApgx/lPRpqp/mUYWECTfIZZN0l/kNX+iT0bzl/w
izUNkzaCArAulH+CPZ86r2HZB/zN8+G/kXx2mmqgVwg2CaWi9c8RYDWQkUEOzH0ZVR1ggTlcsCI8
9zhwbt40Bpj4Qp4YBDYmZlyGE0xuRLu1KnJu1K6ByVAxRQWAE9YFe8AZN/+FbzdbmWLrS4Yu+XHS
4J/90XctrnEmLQ2uLEvhL32vNUdjJKFVTRhWjXWdwNrJx2bnBIm/dmh7t7+sjzPQ/gnf7+fzHfze
8O0lD4q6+eT5aRtqdpFyZQaFuStVOKJZZCSbz59yMj2YnyLwKyMv2lKh/f32lApOhug0fsSC8IBI
1PkaRUmBoDkcV58/6swLpc4iLMWkxGSaMv//vzghVgXyOEmEgkvqWbNtHJJnU6N0qEXyBGd1bh7c
BY1VM/PkpdfnF77piWe39fOrMqfBilYSCsgq+vh83c6hUBtAVeVUTh2hBIl2b/KRJJArm20RGGm1
KasWurZaFtExRdNCLZAjcIIwXQYP+CDIlqJaj3F2yYNo6XcdVWbaKv7tJPTxPfRa6w3ZQ3hpLf6M
DT1ZjAJimhDMeAxr3rgf3l3kMGHGMZXFj63ZygyQ4pVt46+cyFZu00G1F4OqHL3M09wgiKqF2UXG
jsWdbetcSW7YNyGTWCB4xfMueRTO7+30s+FLa5GRLBEw2SefbQjtJis8PCYVjd6gL61i40OOArTp
lkR+VcyjLc9FbjZcsJw8cyKgAiDmFUNGjjRx6sSoh5k3WnJyIdC3a6sZp13Z9Xi+dcM7GRP/uMr+
46jtt51iMmTDcpW0AofYH+NkP6LpiscKIyW35KusKbPCOzo9vP3K4pKT/29bf36UjsSFuA3UIvJk
pYaN54iqgywJCWYXJ31zU0Pqu/B9fnt7PETASlbN2YNZ/nTb/2U7oijWzSrwdBcjINQHdZ0ecQXB
Hx5PyCUyqz8LHmX7zc/TmZ9yCPDE0+2naC32oFVkuF3u9bd9lpTHTvcC14kr37UzrX78/LjR5h/k
w7qcH2hwtBG/gWzcPvnB0rgd9NLkgWGKnCVhDAIHzA9dTbdDtxnjr3XnD4fWLJuHlA21TRlarfBV
iC8c5Oc/CAvHgilOfMxPZvcvb5quNx0H2KQuMrtpC0RRHv2ELrxHFLhImUsysFWY39cYjdABl7sq
7rNV23Ghfv5KTqxE+QmYh+OeAthgG1QWJ2/ExD4qKNPYcIsShoiJmmuT683K1hM0vKFaLGBo+peO
3d+Oh/mhlsASVhDAgDvjx6PLzCTTHWbYrlAYsuCeuhwSqKEq49ylmURIDjFuw5Nz/gw2sQgpfJLY
0J21DKZ6aeJisu36UnWhCmJkUlYH4ATpErfSXFgwZ94O/rGmrZsoCm3rdJDeljpx7JDvXXw97k0z
me586aX3SWF+zZsQLLdM7ODCM3+7ExEV6NxMP1+O4Cb++HJ0M/Q9AodUN4/L8gBPDvNwwwzdnBP1
EW3gW67M+idsfNe+nqfLz9fD71fi/HgdP3G+N6eadfrbiDwYSQLg5aq1tW2KUjzaLf4SEVT2HfJP
A7a0wcwuUbDmwIjM9USeuk2k55tRRSpP+2GsjKEWsM9TvC16bvI4L9qV6TBJAMdP3c8/8dn3ZSH4
4HA0TQrgj+9rHPMCrIe0YGYFDIt6paKDBpzVuq5w4zzckRm0RHD8g3ouPnz+7N8vAF4WhvQUn2IO
gj7ZPTVTHNGUJusDatjKllRJbdZFK4Xm7/MnndkyH550crFZoROiAGdVNE3dXsceng4UndW+qIGN
fdxm1z537uNgFPLC+z23B7jl4JHorAZIEh/fb5kbOIJNrerCsmpWZVVQTwyIKX1NCzZ47Yd7T0yX
UqLP/ai/PvTk6zq96TRI77Fps2W60fTC2mZe9jap+q0JoMzcCCwUOr91mILiT2sIdgBG6ir9FbQc
9TQfAD/jOoo9Nn1eSInYvqyuiPTIdnGmd+sMYeX/YhERhYBjNVbPBqbOH18wUxEU7JiDuHqKfteK
vXjjxeZ3i5r1Qv9y5trhq83tISkLwkAT+/FRiqJPKJlBfrI0bdww9js3yzrGQzXzQGeEmliauQVL
ocvcQZnl1g6z7EwNxIV3fBKgNl/9fBIkVaQ2Ek/Ff/r4SQxdZV4c4MNX2XW1kB0jCUzyINNncbKy
8sK+UdquWMLS0VdTBrzPLBq6ylgHNzKGswR+MexzLrTd5/tMm8+3jyUCCjBTsxBXUWUhrfr4wYKx
1VEtSkwrDSbgAbyWyi7u4BkJRNW4KoVjCoE0wMEVBxB4/Hm6wTehYsTAMZhp8lKE3+81GZ/HIr0J
VMHB2f/kPJZJVaXwAjQXjwtv2VqY6RJoSDlvIO/QCjN6+vwFnNvuvz7v5Pvjvaqjf+4w3a+IdBYJ
mgE/K3RA2SLcRqNi3VWIOS8YqJ/b7pz/pj7nSICbzOfsL+WQ2XaBZXWa5uKZThujI2Yz0/GoNA4q
SzUJV5kBn7utcLlG5hlfqkfOvWPckJjKIbU2qAw/Pt4OJ/ogmx2I55a5E7SkV5qqmGu9h0upeOTj
YhkLa2puDNEXVIgjvOGaPzYtcQpgqCkLLHeKxNyZtU4aN63ihWv53CckYAO5IUcEQMf8q/3ygoRl
mnUSSzauFhs/OodY9sRKmiWxOjDvMIhYfb4KToK15v0J1c3gtGcHSEiJ8wf65YE4bTdCyQyWXYLI
R+vVcumEjr9BgePBhtf8Ww/lDzQd7Vih/LDKoLxwWM0L7eNG5BPM1QLRdZjoncIQuidMwFC612Qo
5LbHdn6mBFzKRfh95fEUqJy6RExJeNnJ9xR4Gxm6x/dsuQtu7cK0lo5s42WQ6M3Oi5EQwplPIVF7
7/Zg2xeO/t9/1vnpNAFUfNIUxslmQ2uf9jlZFK6jBPDMLWN22bX9pwQqn+uX0aWQst83N+nIsEO5
Zqj6MXn8+Ks6ad+VGF4LF8E7i4f0RhwpM0bwSUr6qo6uKxvq7MJZf+6HnCNO6TJmlO40akx6okqj
gIeqmd4ffSo5t0Z8f2GH/F6KsXU1lW6SbUI3eVIGtszUbMarqNjoHVZ4+cHBKseWQbA9uZ9vjvOP
IgaAW4Ia4bRCl7D2PCib/Fb4O7taiiZnwCLXbfM/RzjZhkC3hkYkIrWUOPlWNXYWBBgj9+vUaVr3
Sfw96DyfEXcDKjYiYfpffDOHItqZmcg0aB/Xx2R6U4MtLcyGqCYdt6Q3JT0bG4SYv3z+qDO1iICg
zM9F32/Blz75amIq8ZM2SAfB8ype917erQJoPO5AEOZi7NPBndBY38ZZXrgoWHArLUaBN5WiXkpd
P4mj/8dhN/fA9A9E93DuffzasWGSfkANRiRKPeIKJa9SY3gr4wEGNKYFLvdW+GJTNbhFOsCVrSpj
Wfdq6w5daVxYXOe2KA5ygPQgMeS9nZRo2O3KDnRCc/vU7rZ55szcv0USqccoteJtik//hbP+Jxp3
etLaSMlnZJkrTJxcLnWNtdAUYnvYpmPaLYNJKveDAU9hmeORfBsPlnXrNOr9iK8xk++y4u6RyWOY
4FdQaKj0SvEjamtugsFBvJPWOiOooEhSfe3hWiH3RTFgOeXlAf1Y0SBGVMkbHfALWfaWNmC7kg6A
g55X9MZyML0O8bGSTRkHVGE9o83CD74MPGPvKSVSW01JbTi2U93fDjhj752EqCngTdk+lBY1+oJm
3br2OfXnuWwS3CQJpv2LhMTlVyORA06RhsT6qDfyBFd6K8uMdWAhOEaFqcF0MkYfpy7DirE08ZL4
b0yTWiAxVEKbEguHL7qg1ZoNjceXFOvjboE4v1oXeHOh/FMa8SUVhpmsnd6o2lkuV0vEKFHzrYf9
+YDnm7aG+M7fhlG8fl1kVvHVwcHkvmk5RBZ4R69oPqA+ZdowZsvGlGjTMAmu332jDQlG4S7BvRuy
YL2wurz+YlsY9S/tqu6eLuzQ+TY4WRfgMzoYLhWopDb6uC3gF+TQGCasotQyYcLIVBenk9lEmoGy
VITnWjnyfqcn72pK7QPkwmytlGP0zcK2/8J5ceainjcEnQKDF7Cjk30R1T12KhQe6Bac0q25MIkC
DKY9hogYoqp9Bh+O4T4zUggERtRcePy5M595G2as9MFMuE7qhCxKoU55eNmTXoEpeAFJYOzIMrdL
bs7P3/u5EwC+CdnPxpyTZ8/36a+lF8mcWuhR+LRjGO6kOmAglHjtMm2zO2OW+pG+HVwotn6HFwQZ
qpLDDwU3iMbJM0NTg8Lv6RrBV+RrKLmClZsIuk0u9eqOqV63YMKmbszSti88+VwJNC8vKjCVu9Q8
uQbKQLY6rjQCDzU4ODkqiVXaaxnsbiJqOz+7dO+c/SEZNQF1AnOBBH98u30zRHqv8HalB/FHpi2U
DyPD4d/KxYUfUp75JWm0aW9RhKgMWU82kPRUAZc4RExfK8OxaErYUAQLyyqEj18GGKrDCEzGjCwk
zYE4qjpXlSBkwy5wlzIQtYEN2Hem3+tYA6j4A2gY4kxYbMhpiLY9DeGG/D3Txen3SfV8pO2QNZ4E
BJ5DWDTx2mh8Qc6J3W88fA0WdeIwZKtBWpVx7HdhFFi7VEzVAZtp+OEW1Fhfau368+WsnX0LUpgW
ticEIqrzL/LLeo5DnJD9QNBRoz28Sp2xXU7wS8HgzXJHpE7lOlPdrAupcF9A+153tY9LaUSyM7h4
iaWTbDeY0lXLruqyQzkG7SqA+Xnhc55ZGJr6y8c82eGQcEU8DWyBoE9j1yxEfQeKmfMof1p9/krO
rHkeZTKJ550g0DxZg95soFEUYAw963SP+O+xwn31uWHqTA3EXfznewzOgEphDKRBuOzJ7lYtv/NI
w9Hc2a/gDmJLs62Ju1hXhU/o00RizOff7+yrJEedZDLbZA53su4VH1vkxlQ0t640/xiNCaQyJjKr
Dn32hUedW1y0hyr1o80sRZ4cHxNXhtWWNbhopFfbODNfyqQNV7IloNBGArfomNpfeJ1ivmtOLkZo
DvTF5G9BpDPlxxWdou8pC83DqxsbJ/hn3WzwD8XZ4djqNe0lpoPUsQSUDOgRaUbXgZSQt5Waxp3M
rDYayRLAm4zsJl29ngbsVIRl1V9JMXLukODgVO2x67+XSm09DVjpv7dyrMw/v9L4FvOisByTScz8
an/Zl0aUYWml8+qwVp12snJg1NXBuMK9ubzwK51bEHTYc4SrjgOwfbIgDExHbdE1QKotCz4r1HqD
/DB/mSaqoc/X3tnjhn4Jvhv/gvBysiLE7BTbFh2WN05sudJpjIOaBmKL0PCqzq0WYT7CNxhm5doZ
fW1VydFZQg019pAOCY4z5Ygahc4YwYCx7iejQQ7eOpvPP+a5dQu8os9MEkCn30atdj3gwjmoruen
OfT8Klky4DCXpKhVi4jgj6susi784GewTTpIxhRAGbN29TSQsW8xxrW6WnMzCMoRSv+sXVfxbASS
zh6RiwLLRLj1fhsglhn8J2IyhmeS4byHvoQ8vEBEr9yonVbkFz7ZmQNRcBWrGhAIwYbW6VIkzqnO
0gH8T7GstRWO3+qi1ZeDrWJWWRviz1++EMzXmNmLmc9zch6y1TUPZSvvoVZh0VtDicYBK2TTC8zb
OLZQdGdshM9/8TN7gPRi8rv5tUFDTif41WR3ZWY19JBl6INf5/VyItt+10Czv/Co37khJq8TDGQu
2zF7lycHVG9FhmgC8FSJJuc9xYjvYdInMvZI2kPhaci7uLFBt2PEnrYdtw/FVDBLwhEWZwsCjIom
w+w3NCnIanW8sEPP/dg2tfRMuZnxmpO3P2HRjC4HqEtJS21TqNFRr4aNwFN2n/gcjZ+/9nNIJkNB
jdUFgo72aS59fznm0LNK1R6BUIbaK1yGdeQxFVO5wRoTx6ZQ9q7IMASP9Oa5UuBE1nr35wAYPB3u
eQGyAsp88oWFgcwYxYBw/Xk9h32C2WHfie3nX/RMgySpXzj1SM21mOd//J6mlXRanfQC4x1Tu8tH
MaJrQWWWdM2whvKVubHaVbtMD/1dW/bJhSP+3OM1SHHOjFpwLZ48njlRkHQIZtypA3/zpmFyMzXH
vMRL47XeJXMAXYdPFoKJIrCU28+//LkVD3LBhJLpM0WHOe++X37lIIktNWzB5EK4ytjcJuahVTHo
GW0tXTedPW5nfB7gcbBXOGZijmJFybL1KJCj3sRwvEhgy4bGvV30xYVXc+aspxASNtxQlSzc07zf
0IG3k/tSuKOFPCWYhHZbcX3t8ENiLUqECiMxFheO1HMPnSsUZvikqUPC+vhCcHGBCWUGLLpx1VZV
fC3bbFqHFuJ78nysw9hcWOXnbhfJ4gbLmwdn4OkfnxiR74FikCdiXo3uFq79WsCqB8jCEySwgv+h
7ryWI8eyLPsrY/2ONGhhNv3iAk53agYZ6gXGiCCh1YW6wNfPAjOtmo7wonfU26RlZVkKEuqKc8/Z
Z21jLi52yAci3AvhYswNK/Ix9cRzNovJFas6F4eeWGkMSwO4wJ+Ub5Y54QzKflcCVEEGHYtPimN3
O1jMT/hs2Tssb85Zvp9Y4QnqccS2ie5dao/HLyCFDxsYWWFsYs2i17eyyFV1xBq2h/XZmfE+/65F
CAqeDsUBsw2d7ZtF8LvxbjHfstDLjA3F4/YS7GK57qM2WQ9YDZCZmNHbA2wvfPHIS+fYtFS0EZxZ
yE8NMZZwF/glhoLmctdOCjjJCYY3OJgOtd9O1rSROdB2VcvpoJjBkZP37ePnPnlJxEq0yKFiZi89
fsWJFpdSmpJFboram0IbMjZtnFS9kN5voBiYnbb4kZyZwCdXF1aWWSeKABhQx/FlS2HGItUCBlKK
02yd0apJO5l9WeOqvHNrOi4gkbtbvhgOtgGdf/6Ejm4VtoWgvQWQhprAlB3ojKaTiw/08Us5NczZ
6Fn42PSRIS5eSptNhPG0+WzoxE23tjB+xm4ZbjwrVi5hUnlnJvqpYU7SHod0Si3Ob7kiqxo6zPxi
czOZ4heoLJRaTYY5yGzl8fGDnfra5PvQcjoEadQ/j1976DVxHJNr3tRK6Fw5GGaREZqcXWtCI67p
Z70MjfjP9S46ns9AFHVKj5RaF7M4QQkcw102N7S7DdtRAhJtBTx70juIFcpHhECPHz/mqReKxAxu
CPkAkq3za3g3lyXk8qQQCTX20MmgopgaTSzws9MG24GPL/W21yzXDYrImkUbJQrI5dPFRhRawNFw
uE9V47sdwgqwVO+yS8Ju7VW40A4kOrcRkf8OwIOOzfIkr4piVH3X6lqGE2BTdOfVviJ23BaTlqGt
JZM1ltGZJe5UQEHMhtCdRgLtNylvEjZ4kzctYANlxBWvDp+xRBaHSIiaNq80PXTW1K+0MgIbqpN6
//hFnUiIkpJEjOOwypqOuphT8CALnF4BYITu2PtZWyI/aNSeRqKm2qFtpD0rB8XpynH/8YVPDQYP
vSFDkGaS3/asaCDLbwUZF47AiWExHtI8C+qB2Lz9Ty4FRY45bFBlXCrnzBKnZPwDzU0TFGLtqj3k
skgft+S0z9WYdJMx/Nu480j+UVhExvBbfOZmNBVI6ii4njU3WtVh/xo309ZTtB+RW9TXMvKSAw3J
z2BvLCIFvCCtyZO7bNJR73VbtVTgsrkWKHfMbf2Kko+GAzvwVVddo8IeLkOW5V1o5yo92AFuZ0pt
bj/+NqfWI4jLc/2BRYkd73iijhC9pxCG4lzJln4EhmZrFFib1Q41sS5sUChIuDcfX/TUAQY9KCpZ
uImzXnhR+TCUsUuLZuDV1V18mbJyrfJApWjvlMAqW3XcGJn5ucvtcFeWbXbZl5DdPr6HE4OSxcki
dEUWqpLXO37wiNx4kDqMlEoB06AhFb6tXOdbLGk4//hKp5/W8lgISZuzRi2W38Y0MBAKdHOjhT0y
15ayd2XJ1xS3W99Oy3YHmKlbqzkOJsZsGSJJP56ZF6fqwfPpmYSpzfT33jSy7xbkMsd5LU41c+OJ
YbyoezNcD3prbYrAAGDc91CtiEK2A3mmfWYYNFaCC1sT+tKol4/mmTDr39wOHC9EOeYcWh6/fctE
9w2nxdzQwgE9G4D82glKd9Vbw3BRGL0LiKmOfezZlauypXoKYdND4ucF0PtC48ztnIg2OLSrbMjs
IQDG5pn+7uV4kTMCnOblQLYpLiaNBWoaS+Ua4TbOhjGNwR+PiFNjD13HnLmeM5UzaP399epYgmhA
Cr7Bft2Fhquk+yTy2CfxfT1zqROL1Ft/3Jych9K+rDEWQzZSpWaYJ6UXrVT6hLd6M/wHydCjqyy2
liZ0xmLQhbmBWsBahbXYpWOBiYbafHYkzxNzseyCEwNGN+tIzN9EVI4bOA2cFThOxdg+2yRb1oho
0lWD/Hzf9CnLpAZ8SA1BkrmwOwBGk/KLOwSNTZtFO7eDZPDx9zwl/JiTFHSXURybP+rxB8Xdpqnl
vMMhiLLR1yKWi4yKs7kual+3c/EzDvBnbadiuh7KqtxHool22I3qZ5bzUyN5Fm7TfoLkkAzR8Y0k
BjQdpaR9RyvoEw9gkm0ETodzC368VwxisTNPfvJr2DrNmR6rC1v88QUrw8K+TdLEgxWTaWTAfwr5
PVQGa9fRusthbSquqzzwdkk/2b6T0Zc1iMjzsd5NP2P0F52RXZ58ATY3RJKApMkyZ2ONNJaJkqkc
JRXd3HmdXHN2z1aQom020dQ6c3I4eT06bxD9UK35za8A8A1c/LJhfk0YEXuBPe2arK43deOUPrYu
XXZmrJ3YsOePS+YPYY/Kky5eeNJaWVtD++M4pq6KAUhRg3sLdgPlt6rosKqP+nO6xbmZ9rc5pxMj
sHvNgu63PMm7BRKkfTgomkDAR8p1q9Lqgximkdsos8SKMxXwHY/mbqDs3gZIir7OuhyGZxfnl1MR
YWrdVtUe/lp+5Zr0GWJOM/qzzwr2vRZkFFMvLobIGld6iEftaGblDo/JaF1Iw/UjxalvMzoW/Sgu
dCrbzrlk1qnlmFymrWtkMwlRF8uxMvZlBT/T2KhGGB7yrBg29MSKtRPX5yKfky+SndOdi+g4cCxC
gcmEbddBeYfKD5YbDLq30aPI3kE8EzMXi6RxGo170U3t5uOZemqgEvbTXIpCgIBqcWWakTyMOuEH
Yc7U7ACONHehrcxopSTgIKSq/8FENKl7EFNaBP6/CdB67Mx0E7p21Dgj5nESQFoJZtmqMIUsY8O+
+Pj5Tr3Z99ebn//dEDWwi7YitMo0FeHw3PbCgMoTXaESaPd4yKWYRAPRhuYpbj6+8LykLvejOT3G
/xyGz3JCRlZCnUelMoy4N311rcI9QLXh8DGNAyY/XnqdM3DXce2E/pB458Qm2qkPSyBFkgQOrIO+
5vjBFSGUPOWQspmSzsOrr4y/BUT8hzLz5D4qXGj8jd5e5NIM/MHEi6ymPeIZGFN1cApx5eFZNdOJ
nfUwiOymj9PizJc5eYdz3yzHMvL41rIqm+AU2pkYpZJd0ZMLrPF+GbLmTOZYza6e1eWV4w6rYATn
WeLt4Lst5QTapdWrRrfFaoDRdT3UlXGjhoCSe2L6Tx9/wpP7t0PoR5VhXuDsxf6tNUqtAVHUN0Wt
ADWReIlty1z/FQM796l8pxdOM6WvWZjavqGQ2SXIzm7VIBJn9u9TSxFifY9iL8EN5aTjj5lHlhhD
D3mNlI35FJCRoFWExCAAFvXp44c+NW7fX2px8sMFVWulRVeZqZGMgH2W4suUmnt3CsKD3dn2ruvN
b1Orqn6MaVN6Zh97C/GX84bBgMSBXMRczTp+1LhPkG9FJYqRFPfKQR9Bhw8qLdSmVe67SI8fQldv
ruCtFURUybgL1SLaVy57nSwC64GD069cTz55nFwPiMisjYXF51eCXbS2hWLdUNWBVJ/Z6N0TG4NO
08Bjekjbq6ibtG+w8bWtVkCSSsqZnG2l5U56PYJIPSyuAoR5PvgDrFqL3LiyiJ8OVqfXfpfp3RaD
5eFMIPUWmCxfh0vimdb9WRq9FJjwLsxC6xBxsS9291FECy/9cc6mGbDBpFHPuOqrzjno+VhfE0tV
PoSi4XKKW3sdG0CySyfpt1SMZltlx9l08Fg+14Ot34ZdVeywZyuY5sn4MqW2vrV651yt5NTIJQui
zZEQ0dcbwPnd+kvaa9D0HFZnG3DrYx6JHVn+dEcVQ5zZWk6FQGydNp3PyK84QR6PHADgvdv1FMbG
PE19DaEDwoYuv6kq7CUhuRebkS7c64+ny8nnY4XQaMZHq7lM3AIfyOkmoPBiOVnnG72Vfx4G51lD
iXsmX3DqSugG5m9qzrXHRUit5ThhqgpXEgIUJdrGAwJN/S51jHMxwckrUbWmuImYj+sdv0jaKWq6
b1mYhzar9npeQJzqtWCrO4NyZnyf3AS8We6PJJIE+FJgRCYGG9IUi1FWM3cPECBcJXSE1Bi2rwO3
rHYkIl5iO5UHZ6DCplnBvUII9RTkVN6q3i2ugV4Pq5lJiehg2P/516VJYKbdoNvkLHP8JqaaxCUS
aoaUWSK8tuvMdxoiNBxO6zMnhhOjl1iTqi6dFhblrjmQeTdR8tEi34tv7EY0YbvHmCvcWVop1qgI
afhOKeGOytni2okvbTEnSXixNpF1WSTcPLMJ3aLy9I09uN4WE8YMfZAl8cf1ziW5T+VFQZ9QMyQn
CppnKX9toJp4wUjtpvdEsRtt5PQxquqtGqn2tRIbAjMnE1W1IvCwiArMVd0ZkOAC1Kafodlh6UA6
3AsRssMm2RBUWD6uRu6V04fqQ6knOpJSo3yp9JY8DQ4rOypV4S5uqu8fD4pTuiu0EzA/qM7xSMsM
r4a/1N+yDjqayouYfo5VpTThFd6W4aHHdHqjY5WychpYm3U6AnOWanoFMAhS9EB3nTok7QZHHuMa
q2PcOF1XbHHfPJd9mXfKxdbBSZDEPpUd1DjLVkMyadrc3YsmF7u1renMHiyRGvz5snR0lUVoAoI5
GbDm1ekJipRDFEE8M0mQXaQRqMKPX/yJ0ITBQ517ZmjQvLg8qwxk+1oy1igtAIWFTtrvmrrDRs2D
qRdjzoGlWJE8eIVR7WnHyM/M0BOThdwS5W6EpexbS3GL2o0M7hH8ghQi5nHjBLhw+1MZRLP7+EFP
XomjA6Qqyo8oVo7XAq01kK7MuqGoDMtPcBmHnegi6giGMfz9Tv+IUfb/m7PFm+Ln39PGbuKfz+I5
7J7fg8befuZvsJji6n9RRGYEzVpavuXc/PW316XiOn9Bv2Dbs2dikkUN4F9oMc36C+kosYwHhYt0
3tzI/Q9aTFP/mpP4CNDYnflu5h+5XR5/fSqxcG/IOrNUcv1ZTH789Z2MRkozg8IviqkGW21Zn8i0
tDgCFemZyXu86bxdihIpiUk6JF39t/Ufk1kaSDA48gen3FMLu0+qdBe5+qMpgsvWUc4c+X6/HK8c
Jg3tz2ilXV7T0R6XIkUdh9gSvt0Zj2aAjECbsEDSkmxVjHhaJ8DE/mQmzQ/IFfnCrIMOPeW/rYGi
4eTUcUUExyTSm3pLI9s2yIpzwIG3xed/Vtu/r4ROYz7yO3TXLXNhyFJEUkAW9eswaC4MkabbmIlM
WII2jf79KL0k1mkfQRdWPiiCfTQOn/hN33uz+pqP9q4o7QbnYGx9YT+KW9UMqi1r2r6w6vTB6vL6
TEfuov7EHdOoOoflfA7H4Q3Ny+27iCOhYVfLvLkBQWmv7bK+GvPmzgm9EYNPueojtd/09NGtsKss
ttPQnOv3X8R+/9wAwR+Tja5ZVKrHNyDDqNNLbDH8RBMAzQtZppcl3dC+J0E20OwF8jjce5qydju6
QXLnSg8g3IbWs6oOeEhJhY7B6adeav+siv8Wd3W807zdGbphslTWLGOlFev4zmI3SiLLyXM/0FOr
w37KxrU1NKwGDWuhru2yAt9mVDjHDrpFvTLHsuLu45GLYpyLvB9RLEQIF1hTSJQh0VjmrJPJKc0Y
GoqfD134qiSj9X0CkYn5EUeBvaJPEJMiMaV3BaWob0ogHoNhggemFCH+M/rQb/tq4r1xLHvgx6qD
ak3gJFzP9A2nf+wCQLxdH8Zrlxmy8arysZzKPQxOzNYDX+8N9xHTiUjZhvZgxluZ6/2wy5TE0bfJ
mMTVtoRi1wERrjVzG5i9+sOuWqd/CI1M++EWNAMUQUkzAM5Q3jecoNovDX/gahioP8apHKqbZhKT
g0TbmcqVHGt5lwAuxaueONFvqsTb9R2wVK7fNButVItLC0H7jTPgJUubUNO/kIhBwT3YXYCuuRGQ
2ZU2+CzSYtyzDKXGtpZy2hVtRl6ZHM5OJeKUXxq8w5MdbPzRPlh27+2kSbXRQU40AACzixu3yctt
nyrVS87FHg10pvaqcN3sKqq1ZoUpffuqjzKBSqy5wU3WtOWXMWzEVZWSo1+Z1Vhbq2ysmc8xdvfl
LuvK7MoQTvsa6dRZSbB6XwovgICF4iH/Wjh2cFNM3nBNugk8iJbpe4wHU9zoKhNwCWp17ARStwXi
RR6eKKsFs9+b5XhRZIGm+3CBe6jstHgBrvVqim217Q27SJd9t6OzytS3boifDkEtbg7YImXwvPXm
RxVHCpkAqxr3EeD2cZuEDh/TbeAlboW0p2kdGEnU+rzLodzkwFvbQ16rYo/RHgDsleWmvb3phrYe
8VyytHRfsZ1sgriNYP5GsQMv3kpBQFd1xFaW5u6tHscjLjijTlKnR2V2OXV2iS2GsDWxMo32yQyt
hG4Bo5HPZIqTbqUlVV8fUsHBAthuO4bXUxMqyUYFaL6SaZrcB6lZeetuzJXHsHQlLs11K8naQSnZ
dmmvxD+syW1jWm4zG/y5g/OcHwjHupfKGER7+gAGcMVx9iqc0Xxx2wD6flNrxToNnPhiUtPiurZc
rB7TLHkVfV9trdG9C8ZBro0sfKL+c51GufNr8opPFQeGJ6fI00sl87qLGIe1VaCKKlvnZNpvg0rO
CG9aOWNsDvyhxzi47AL7fvT6aK9NI2mYFHsPEyz6xVSpcj3iMnwZOTp2wzQQUrzsxQaeNyRsLBy3
0eSVT2ioymdgYV8UGdLDbozZBeSueJ3jFbvpeueHijmkr8tY4kg4BnSlUVRvRKvcQ+DCkzdxB6qy
Ef542mjel708gPxwLgez1i6wOO02WSzEPinpdi4tAWzf0G7w8YQYp3e3owZuXi+rQ+55fpjk0H9V
oW2RLU5z0Rw1auqu9AZ0d6/kflnMnRWlMUOdw2hLO7S2Hzon37elW11nMi58Y2gK+oS87qv+5uxZ
63f6kLwmSKf2WhxmGytQrEfSANU+mbz4UibpD1rXhmu1MKZXiXTyKWfd/CqcPNoLPBg2fVvch1GG
6bODgQo+K16+1mK3WDe8k03ltOJgAGTBxbATO1AEChMXoeGq6LvpXgajqDaVaWt4TOfZF5Pz9OwP
cqvLaPZwLj3KF3bkxis1zYnadCwERaU94HiESRfmH96j7lDxKIbiUKSYNWCfEGaMqlzcZBQjHtI8
WTtm/M1MdSyT8O6+tK3UwdMsmawvdaqlNzg6pZexnfdbDqT1Af1rtyljHWTLUDp7YxyuqgEXwwKL
vpsij+/Bh9D8bU9EkNvKFFhtNNVw02dj9xoprnGQuJruVH0AsJzI6gs1EC+gyjYlO7tC5ybCDKY0
XfEW7qTYJzW/ErhUa1cX9a2WiqoAD68qO3gh3WuLy6m3QtespKsJddKFMxBWrCop4nVpfpZFBNYO
V54rU9rePVKNETugtt7g15ocQA4YnyMWi10YlvpOEZV+RfoZNhSWFyldvLd4vGCPXk4TBkjTg6eE
4YWrwNCGQDELrOVMI/fM+KouiFRCxzC/51M1fs2MtjhkhfR+2KKV3zPQGFts7GHWx0ppXLVtAdIl
itlXXAwFdlVuWHd1SVSYJHH7WI7p5JN1HW7dbEbPOEay7eta2+KbNO6HyLNwm1Jp/NY5+1+E5LX8
VjblVksmY4XPwDcRhcYubbrJW5libG7Yks2fMp4ZP3giXql51uBbps+G2gG/P4qmXQwKYW0a9Y++
mA59OT2nlWOtioDET8Uj4Bca/GhYnrZuXjx4jTHREGvcGR1F1SgSz3k3JLuw1tV1Qg1vX4lwq/Wx
uJsi+7aKhk9FI/VLBOI/Q8MVmx4mxTaCqLtRgxT3S01bNwo+dXVfQRFPsjnnX/8Y8YO6FYH09oGa
bSavP5ix8zPWxmBXpN2wtWP27cwe6N0v8u9IiaK7CcEHXjUtjg1O8hAWFo47U4tqKMq2yPqsNaqq
+MWmp3DfijjyYy/y7nGiJ+UUu6idss5zYRO1KL+8MhUrtWKhykz8o3ClWNm0pf8Y9bp7jnCVJSNm
NfJmSivPjyRjfRWiNflKtGHfTMwunHPQWPQXskuyp1hp6ez33P6xorCAZXFjPPaZ29U4Ind3+DR1
1TZKTbGhy9i7FSF61I6b/pSVcf/dE0p8W2gi7fDmKOP4cip17WoYI+/blE42TumYomGrpejqZ2ZC
vM8iQwjMUYv6JbVwnF57kdV+nUYtutcUrEPiKggdelQLFsWqQ2+9ZvjioBD3hqWstKlt3Q3UzJpY
IjaI6eJKpVNSjyCMkQwDGgqnJKyxch2FfmtFVnmnTLKj7p+L8nNgK3TbVZbU6wsqyWTSxjqOH8lX
zCpShOxYo0LT+mzkhUlnFDyF16brwO8PigR6aKRuXK6E1eCgV0/EepjTfy+pPpCizViFKkW7yo3a
vImBFpkHDF6d4FDmCQZeKFqsa9eNk1925mbhNvSw9mjsFsqIiFz6Es32wRtzUFMx+/OXhDVg3Zht
8Ul2JQ3qprysItOE+KXieeE2avANQoC5y/NguGySbLgYqrC6jsfW/JEipcR11WoK7/tYDe5rltdy
xyifMGUKg4siNBIa0BoMbHRpa1gqKKXmQ+UdvZVIM4duoWLCwqtD57h1x3S8S/TQ7h9izx2jTUfL
FFugbW1CpzX4tdBb17JzvIoWB6wrJqIcAIg6i0zZJuT2HDeRO7Uq5FcNWfG1WncWmKMA42pjJZKI
oDYyiih/AmUlf2L1279UnTt+0tIe41ay7GLvarVHrUqGabXRhar+iDHiBuDBOvOpDossusOah8Wg
9LoRqy8MW1ZIKvAzbIKxfKgzBsRurEvlpq1nmkadS6wMdVCqOmDir0qke1+RGeNeQf4i39g4p9xr
nBEOcRm1D0U8KbtszFocbevmS+PiLURAPeHCrqq9/FyNIyASUXeYeinhJJGtqphA7k0D4TBx52RM
6zyQvf05Q5C37sRkXZNKU7N13Cb21vWaMV3xaRM/HxMtuOlBbwYrJ7JE9cIKL/A+iA0td3dGZbru
o4rFa/a5tZRkT4MHEQEu9Uq2yqhLfk6TPLzLHRczKMeW6UOti0FdmWPSXgy10cPuLsku14LWfwjV
VL/bIF3JWMeeQVfYA0UVJysj86zLsGh4ypkK+GnShuZb0rageLQhdl51Lx3ws8e/RR05hUi1eZL4
IK4cL5m+tDF8OBwn8B2jI2Xa6W4RbfrQK/f2ACSkklK/iJRJYBw8RdepGCHCUzwCLofqKyiDCT2Q
U//Sg7ztVgHgB6ZMpz5OqILu386Qf5Tceyxz/vy/88/8LFkP4jBq3zxW/+fv/nceBbuX8uY5f2mW
v+roN2Pf+s/dbZ7b56O/2RZt3I733YsYH16aLvv7LnB6nf/L/+2//D8vb7/lcaxe/vu/fpZd0c6/
LYzL4n2yb+5a+ff5wZ14eSlmJ4Llj/yTHtS0v2YmvO5BKyZ9hFXtv9KDzpw5VClVQfeiSI7U6l/p
Qdf4i1rAnAZ0gdSS4OJf/ZMexHkAJTgCIhQEVNOogS5Mbj8yvV2kJuYTGhCA+ffQEkXVZlEfL+12
JKWXDNe17GogYB3HHUwuWow/WTia0KAiMuYx6FxMoQc32A/4SNefA7fPqzMSl7da/LsMBffi0IJJ
Rg/ECH1RS4EsFZikmWuj1xTHbT3BN0SN2gNrx6A8tZyy7GsIlg1136FNkLztwhG30S+YlbtYSbkx
zUxtnpZ7xfWUcef1HJXuG4W1aP/u8979fUP/p+jyuzIu2ua//+u3V0bLFilHsqZAn8imLEprTF8n
kJaRXbM/Zziieh2MEjZGY/hC80M8bnJOFcluEDq0yV6zIwHGhAaYL39+GxBA+XKsfLywxZczWJ3Z
07PsOg8xOPshjL6PfJ1zR7oyAF86PsdoaYuNKMLKu0zUPmsPIZGf++Pj+1gm/uairk12C5EFbV7c
y+J9BEmboOobvEMOkDrSDnbZpu3KbrvcUy+rOJz0R5IPA4TjeuQkVBRRyklLRywhg0Idz+SgT90O
EkIk1kh3ac9YShykZ4XBkBjOocp1p7jvQiMasX7K4b+vMNdoCtPncJeGs2TXMVy5sXoTwMRKS/Es
vC8bPIfO5KmXt0RxHb3PrLNB/6dSkV18KsVKaKaOh8BHMqUBZnFyOn7LPQnAlCbTvNEKJVtPYc2h
YEU3cmYUq64mwHR82ue8QlnrQsxg+Y8/3Pxd3k03FDEIKKhBUCVmyrFGHWclK8uIR9BbvZ+3Ccwb
BSBzdVC0KcyAxYX2jYwYTSsz5Ii3q92uCM99qUVlght4k/OC50PuwIxavBZrCKgT4MTiawij2mvp
TiiycnKSv0x9ULNr/Lea9g4za/4xHrjt54iIA1M9IjVr39KcP1yFlM8rjp5qNiabTJXTt6nJ8Gz9
+E0tUqcz0Bv/F8AlDCiK90u3DQdzQ3hdI1j5SrFdH38gPaKxKmqaa8zls0+gyHr5p4OGFgrUEigC
cD9HNDDvDe/z6S3ANcUZos7vykl1b+AYxvZTkCBBujWjZiDvpHVl+AmRillfOKIIsmtSZoTgrZ5T
pv2zwYKgnDolAkvUx7wANovju8mMMR5kYDj7Dp5qOW7KsBbhLmlDKye3FSZOJVdqlo2NvvY6K09e
rVYoGIl9/CHeAPfvxqzOgKVIPrfNIqEzvOVMag0CITAR0z4YvagIvjuYfcczZrrxrBqnSSWu8BNW
a/yvb5wuAYO6jkyPYwBFEKdiCnHQrJNX1ZSWui7GMknG9aCgatbXvRJGzEadHN54GVKtsp8jKd1m
K5DAoxruW6dOn/PEQBO09jylTJ9pLeGvbVeFHLA+ftIFTp7FFHeDGZmGDhoxOT0Vxy880JMhRVLe
+JOterdu2fXattNi7HKB/mG5Hcqov7erSWC2QBqZg0TS3eeJaOw157rpGyymwH7xlMS+1hs1U7aU
0RHf6XZKZiMaKgNjSEQPxdoI41b5s71pvnkkWsAM0J7Q9bQUumjYHw9e2Qg/DTq3v08HmTjBuo2l
sbMm2eqfp9Ge5C0Fhbh8HXpR4v2WutbLmXc4r2DvRst8G6y2c+mVmcRXWtRd6EVVlZp1lT4AaOsy
NbT7bkCntE7Cvg45NoaDo20zVFLVVcbRIry0TBGC1ZKBlLu8VgLzFXJ/Q676zJ0tlz7ujP7vGZlM
vZTtYbH2Rp7ZJdQZKz/Srb4DRo/Kax1mpKdRokRVvsHuezR2WQ3th6xx1NWb1rLAn2SJmTmPplkG
Emv6cKxIKWSpdYtyzEpvWUny5oxO4e1eFm+RDQJPOMJNBwHI4l47MWJx27qdXzVO/tQ6ACu2eCb3
FE20pkoPuabhOk20imkyXqL4WNujRkq+6mrtizMaANPzwMjXOOMNMJcbK/KdQevkNgw0zOnMGvH+
SiYK1bBgcp5BB8fyIIHDPgyOWmNvGNNMswqt3j7ERGwmid9KKnRc6A5FkpWQYf3JoSWF9FdlcgWn
KPkpLTGmlpr+vwL7E5HfPF4Wb8KlBMwf/IVJuYh0QuIXUblW40sS6/E958ohWWWtqK07g49X7+PJ
iq8cVcmf/oMLuxYnBIMhjcXE8WLQ0pUOL9PofDJjKX0DVlPvEBiHka/mRd2RSFMDDrSN1v4ZYPxt
GcIwa2agUTk0gbweX9kpsLvTMUzyQUZa8lOeWM4XT4r8ZcqL1vvmjA6yWswW4a7mhD7Q8AIBEOSP
H5+lHgmhDZ1K5SB1fBMlRRFTcYfWz2IVIUPdSa1bK5ZG6qki7T/cY4vqbrBSplrx51emjRvdO6Ek
734Romi1JBnkVq1Pr1hn+3Uf5MFrw5zGjWmw8T5vXY1MLW2M4tz+P4vlFoONAx5gGNAJKJeNxQZQ
pmlXSJxafYdqPYR1u5Hz+UfzDqLqMB1QFTJSE1rIkoSrE2S7pldsXFObNGguS1Xl5fz5u0BBgIgE
qjnhwOIrJA0+lEU0NKwDZWFdpa5XvWRu7l3VukJts6fAd5hcSXnn4+su41QsVfCkoo99RtUBTli8
iKkq1EpY7ISWmeGwOcrCfSSz3zwOVa3gGY1oP1uLUEdSGXa2kmw/vvzyWMougk4WBTnBO+0P7CTH
ow+Oayz0qWr8dGwpwZF4qamFA7tyNmaCTpy2QBU8XaJXtF7XrqXclrSdXZZDO+HEyzp027eVR+tB
WouGilhzlsD4+7o0vx5K+mSzKL4u77ATblcpQcQdUgyVmzS13fHrJDVl72FzSbpuSI14g5H8OU7M
qXfDUR2NisP6QAZjMSbMnCwT9hdQfI2hfuzCNho3CZMpWNtaboM4MAv5JfVaA+ZuMqOFPLu4srVQ
v1dze4IcPGr0cV5Z8JKf9Q5r+jOb129HLz7eHEJzZ5wvOJ8uNq8q6qfJHAIoK/GU/qQ6iqGbNRZY
8Y56rqJqt/TkW8yHfzCo4u8zBKz9mtzhdE4+ucgazKNoPvvRoUIGiCV8cSN6m/ZVVeXCDz07UhjL
uRuT0y91ZV8gOUHMPlizlS4A8aE6hHqAh4hJe+nDmdE8bxXHywoRJW20xPDzaFkuKx7kdYwCFXoM
KJMDA0k7Y9omPWSx1eDlvbtxmqD/UdZD7qwUzGa/FSlxkD9mWXEN0JqaHmO+eBpyzenOLXnzO1jc
mzNTkzmXItjnZHo806Iy7+rcmmhmReAD0bNHIqGo9FLVqhpeElrkT12bFE9K6Y7VxlJaasdhYhU7
rRzyFxHXY3xmzVtgP9j/6BqhTwYxHk3ApOMWtyRVuvZkz+tyh8agSwg/4afAa0yqxpoR2qtJuuau
y+z4hztk8hqGVg5Zx1Y5+lATBAaS1S2vr2dxrteldGJO1EUCKzItI4EIKVf9rtO94Nx9/7Z7sFGi
9Zy/NKQhjq/HrxLbFWoMCjRtc7DRe2ycHLnrUwdWKYJz1ozOQytlJX8hKSvSZzEkbnSH0FWKbxY1
ZWWl5+ATzumgFh1Q89skDqeDjYZ8JiXGlcd3ZSIKUQw7j33s6EtciWWTdRzKFL12qX8HmWsfuq5R
FHb3kbjwc1ZOKICmAUGDtaXWTvrdl6ZZlJ8+nhVLuR13opGhYYKy2SPJXB5vCzuaesdUg62lFKIy
sGU24epdGSGd3uT7nd4yL0p9jKZh1Tu0KT0XlLvJ1kA8txu/qyz+UaJWnAaTVAUZFvbSupgrlO1V
FQ+DeRhNjhbWKlDg9l6YXpOov2zbpd1sVTcuop0zm9ZvOwIdPuR02DCR/NJGsnjRIzoGkreqt51c
fr2PT7xaXiptEYht6g6CihzA4ECuO7RSxRklIA2Bx/MYNSYGD6y36PIZeuzex58Z3wppsJggiqpq
mXi3MqX2U688KoL8H7zZsIQ/oXhDL7/HRm86/4+5M+nNW1fz/HepvS5EzVrURnonj3Hs2D7JRnBy
HImaKVHU8On7p9jVuPc2CoUGetGbEzgnfgeKfPgM/8FcVVwHCt3mrWy/BDCK9Pf5T71duiP1euGZ
mX0ipmJvMKDm3i1RatlLbpcXu9f5Mp0BeU9Wf3EqYjcwgaUrf7thb9Xfcrvb/O+l4j7OErqkwdPo
5XiV8gFstUapaCjFsqdmMxnDcxSX2+0FxEsHPSSuao9HM25lnMXHpuwGRlBBpXnZlOEuQMdUQv/i
n8xNZ6v+ZNeTquOzPZUVv76uA2qRcLar/a0zHxpVhDujysbo0ITY72KTTl01gTaP633rFE1LB6Iv
or2fgNx2TqPFzfJxlOe8tHo2Cx38NlgeGxMG88I80jbrj6kZV/0qunwV7bUX0MwjiJuWn4+LHajM
PWfGssolzaPYadD4q1sPp+sCCxdARCAd9uKysKqR+WeVsXJAfOL9//VVMAb3gy+L/e8o74R/iZom
HrerytMbTNOQxV7qL1YTBLP71Yrd3LHPpdJ4y131gZdlYNosz+/9/flIKrub2cIdZ3iwhSF7vv/8
tDCgGQmctm0J6XmWy+T7RRJQdzvgDSdwAS9gZqijYbsWwvKTsvVHTmc24GPVXrON6rm7sRcAYW8+
ooGjlWa+Q2l6yqdS5NO16CaXjVfQUWLpF7e0WXPb8koWFlDbNlHxg16q/yjBQWjb8pETXgV9+TvO
y5Ln1H+e/W4ueOjV2GBncchaNBgwWPz4qVs3wwKhwdrw7QNHxd2Lg/eU/wg4oN5eTN8O+j4Osvx3
wGhgfAZEMvdv0rT2ctuLBevbhFJyQh1ZiQ1EFnzZuOBZTpW1vyk6P1xTqLYh9eMpX1lfxSr3jjEs
1/1pDYjdVDDFWtt/DhyaVqdermY+TCiyTi8BhlR85PrjsxYeva+3sMvatWSgXJFyfO2d2ariswYI
NWZJOW2M/w5wHSNOhe7sPU57OqdxBAYpV8F9HG8ydq8AIO4d6mrOcRG8tr021vWd08UZ0BWw2eOa
NE1dd8gmiqCTicnCeXwwfmmC9iilrSMbTIdBK0sZS0dZQqeVOfGB6bVlzvngu0SFAuFEQDIYm4b+
tx2u2b2IQWAnIHVHBGIar6tlSUJn69wfW2ftH7nkLJH0Ll0ApgIUi5mbCWn+ju+I6ZLsOFo21Zd5
tOs+J8bvuOjtpccLkLWet7rcXgBf7v/MU2weOjUwRkX/EAmG28AxgSHzlwJmRe/CFtFVYN3XYdzJ
x63P9itEtgiXXcos12y20EeJSJ79zOx/VGZpWc7Riqvy98cpc+GS80sexTPn1tni0iA9687CihOa
u331NuEFxOf0C7lyVggx+0OXHiJ+hLVuYK+WQ+mWfwmgu+oSb55nfgD88V3gfXhJxpfSW2T22Bpn
92etuPFmjFwR6n63FxyO2Ud5vp+LBex5+TunCYs2t6x0YJy0b8x+2815ZEXpVNJD/BrjTS5femey
q7NQNOmjBPdugTssU/y1fCICmvhRrC6AYbr37oZuckG6291mihpIpZ/PCVV+xjEJ/9omtDeL4cL/
+MKywOrUoKYr5vhuWrVi/of90vQr1Es+vQ5VLsGv+O7MYBAdvXaxk0gBpcbEaO7B33g5e+jvbhDK
uhPD0FbtibFhNHzVYwyjKOiXAG2LwppAXoGtsm4qPeWmOER16TYXkzM2ux9ouzLLyrJKl8ehtqwZ
XGwvs/zFyweHD5yVDY3azyPhZj4P6rMfzPq1Duib1smXZwn6Gn/jDVJeVx2cddjP0aynbb1RsdL8
kHX53i+f8nC/KiMTiRXKBOqJb4ij7tsQtx/lX+XV6KOrhvN0Ez9q5Y38Km3rhWfKVGSfI81zVrGg
ja8RDUmzlpbxRGDZdEArGWeSW3cyUt6yYVvccZHdEokQNZ2bkW0SRdchSjYcaG8umfqmRSD3GNeP
2uGac7mLLGsH2401XdSPi43kwl/MuejdMR9pUw6ieKgRqpl/btu439efuZInsj1cf97lQF8BvCat
Ne/nqFhXl9fn7O/d9c/rt9z5SnySjyvNgaXF0RyEt6dLH4mXr4P9vjL44vJroQ72IN5M3X4m7E3s
d3Gp5H6ptvO4358ttGEeV62zcl8qL9yP/uetB+sM0/GU+W4mnf+acwRWscdNsCFDbMH4np0wtVn1
DZnnj6EcQh5/Xlk7+4mKu2XfD7m/7oM+QN4Wa1nWNkmMbgBVdge/rXlO6RCUHFmAnsWYP652ttXD
c2llygrS2a46dSpEV/VEZ2+cOZUqsnKirfeRlzIfx2KBpscct+th5AyCwiwzfu5utFYDAWKxvI5f
CBkZcIfY2mfImNrZuOcU4uPqq8Jm3zfkNfvRk60H0utokAbZI9DHO4QVvHf/EK40HexjI+v9AvWx
+ansc+wufU5lGMDU0yQSfqD0c+UMVl+/DBDMWIY4k5Zd/iicbF91tYXgSQA6LXXWgbn30a4YxP3U
ONFAbDR63+ZuJ/ZreWwX+jqnzgWDJu5XUwkeul3F+7cgo65ZyJ4t7V1627ibeHBU3QzlG6707iC+
gBSsWArAdj6aGYmZLV69TZAZIPeTUITMn5Vqi3B//wJ2Z/ZDWsGo6pfPtEDISuqf/bhG0/NquS6H
EYNtwLZLWVOSpl6j9zAsi1DuH7r39pzQ3RESGisdz2X+hE0I176cOs0i6zWoeByfuYd0BqzkU5gO
+5dsipiM+GkeFIixIcJ21702cdNmyBzV+wtC65z4Ov40dRwi0ATWQmqVxOPoBEzUCRid56FrgwIc
D9K3231YLJW7f7TPlwgbkt3uauh1x0fz3RG5jnQtxoYjYqmi42VEJ70w2nUG1WDucALe9zOQwv3R
5egf7LviAxDSF03Ax3LB7QX3rjR/3g40BC9Z0fpgXOKDfgXaPhYDvG8yfMRH9x2yf82yHjQmQGCj
K+emrvNRooJpy8pujpZrhfk9eX8nX0JjDe1fcZFF6j2Meb90Eq3t6XMcjn37l9fXNnN9VeL6t6PK
mqE3F7GAvj34Te0Dth48Ms9DyaineoWoqtAXRHVvA+NSKNqcXQJcF6xmV23b+qraDvziYRqKbTBJ
O1QOaRiWf+Rcd4VGLGdMqtjvJKDkDgXm6ciGBs/5vOSrwx/NNjQqSFewM9MCvTpbwjhRk2kWKCMM
meIE2jcMjkNVs6EeeN0d9l6gBdL+DVzZaLw7C2fLVMLaVKG4RXi7K/tHMKzKxhHLro2vv3gxItzT
ucf0XRDsZO5/FYKGlb5U8bi/P8ol0VIeldXtP3m16L0LVoxVYx0bx5maL/1opB1dFoWI/XYdhatu
XWaZW+ECsIfwIrNUefiYAm2kpQyzpG/LrrwARrb5bIVqmerKJF42wfSncYvWGvAua/eNMrO994iH
zoV5zD6y5s+Q3UsnBhZDbmPVROIg2GM845xYzEcdQf55G8feL1rUGWEeiKOmHGqeygZfH8DtVZ37
SeEjvPZaOhVcmmSe6jDQyRRvAq9TLeo5SHwrtGtQ+LhS9nYahXLW0Wu0CfZNILMB6oyXCwmM0J/2
dLXphr1scz8uuXLhnqlTp1xXvoL78U9aO/fgWozNZun6wCh2L8ooQEZCxkdt6g/t/lo4gTAxHlq4
P48lYlLb8pBlizee2LQxVzobhWRy+1OelHH5516o+Z2bqXf3u95daYu4yUel63j5fnsHhLUJbY4V
SPhyovGblfL+M1wwwG65Eaa+36M+iV82iCXtmGIWw+3YIMMjH6kTMyOSoPIQyE0rIfd6ZQjNHtrX
0dpzzDJq9gs4jHJOKvEqJLIjoupk+gf650ARDwGQaT6Yl6EGopJPfIoNtY+cJMdqCecNqBbcGaOB
W/CCCi6MjKPT9vugvWysvjWnavLKoboEmLas0TkGVbYc8TJp1VdXu8rhWU8sG1GDXeODHne4V0W/
7DIxH9d4G5QLMXL1gz/r8lHGWOOYC4WCQjC2KBxEpkiZEGkim73F7LJ0K+KN33I7QFwXpAj3KCrJ
WymQPhJnnce0bAbL3cEMLfxZ/kHzEfJ0gaaROX9erllvSR5IFVlWLZM2b+ioJF0Wbezh/iPzkTrb
Y5672nuq4ET5HlT1R7qeZ81eDsJv+FNQrLjiMK9391aDAJDLTRdNcuKCiEaxJ1q2wleqO9bSioub
uV+z1fkBBH2Zt7PPAi+YLnjU8U+2pzRS1S0awPk7Cqo6e4rNqqrLBgcLTKgpLeNiPsb+aYB9F8pb
05wWhRgutOiq6J02gf1NdZlafhQzKvzLoch5jGevMRKVDpNn60ufVc2M2QZ43HPea3f7xjPZIL6N
Xewv8nql/aiQUq26rXpZcF21vwNDhd7pGJR1LJrL8YwXdC6mcegTNVdT9ygbtQVlImtXRhf63hb4
2RgiYnXUKAq+iaxenCur1ar8WWq8r0qct8Nz6y6xaq9R7DbB1aaNZZ4aJnLZFwiH+7kc27xk0RdF
gvc720yZx4dgjNrq4AERCqhZ0Lj1L2tHxNKHsenh9hy4Jr1M3u2lGX5gYtFtS4+MlSN5xKNpPLnM
G0V96xdq3H5+VlyfWTZpwJ71fDQJPuoVy832C9ebCqrKPO5J4ENUnawWtz94CA5idm3Iphw/CvWc
79sdPvb/8pFDodO5n6pl3Wg3znSP2B4S8GX19lFyV9m2p5qfee7nkQh9s6fVysZ605wtVyv7O22D
/qcyqwyZsHj7cz9tLgYNSAOHU9M7KBRlsyFoOxE77FBo85mO7Km1LEF7dzg+bEN5CxMvKr90TlRM
fdJYdtdch2gsVsFhzZc9ZNDT3esgiwKBt4+9fuHwV12D0nRCL4NSsodzpEhBJ5gGgCMznnCHuUKf
cWYqOYn8N3GpJnTBtBHxsVLwymRKVTbX3zhSQbFbCa+DPSewrzvMhT2cxO95gHCQ8qqLsK2QtrvZ
tE8wPraPoC+X8R0+/DS+k0tM5U/kVVT5gju5zTYch1WXP3VpoYGf6BAsVcV9EQzelE6bvddTcp13
nBkymu36o5+bvf214KYavJdASGR5zsbG7IFxtffHZefLHr+73tiCXf6neRQyy+8GoGogHMsE6ue+
HK1abALpQMZAbqSkzw8GcHxwjy32fhMswsEC+/QZwzhxEe2JYjQuGY4USlT4HflZXCbCR1G5eQDI
r3hgwcc9NNluw8epP9L5wXb3aiNbwz18xTDjtxffcjgUqKWPjQez9/OS3ptOLHtX7XugEj5tkGB2
pmA4r74N7IumaQSRqvW7ffNJZXc8b7ihhgftjO7e0FBBDyHvkDHZQ1VlCV2DRGTgLxkbc/kEXtEE
rmN6Hs3K5unQP4fn5kwxdJvD+tEDaOyWjokQMUU0hqWcn6wVXhSksdCrvoq0MfYrXAk67oDU+uA+
lL3DsmFLks/fck9M5tvnnWq3/Z/m6QzQcz1mYdavPzMvV2I6uoDn9kXD4oW1npmL8LVJufdlyorF
IjJbNqe8S/jVsU+5AvdbcxDOqrk1XY9mcBpaTsNi2HIQo07Gaqmn9rjEbmZhjdNjGDLffLYBGMbu
mQYNiIrgMHz28ujDkjloHe5B5LNYxGtupKRopqDZgJWg27z4B6nMwgbWZg3WcwgjISJNXldcwdJh
9Oe9O5SPdMQu0ulnngsaAYGvE1qjEQ4tFXL0u5MhykfoVYlFIf/FHioaHt0AgIOvkFvBnuA3suW5
y87df7CK1qcEkKE0jVYpIsV/7s/KhO4t69719zV0Pvd9k3Vuk3uJBT4dVGRTpoiXzovz+mc88/+a
ePDfUQr+havw37IT/j8kHuBb9k9zrJ3Y8ElY2JkT//kfd++L/NX9M+3gzy/8lyxJ8I/Qwe4DCxdn
5/vvCMNPWRLIA/+AN+DtiuQCRNOuxw7OVhf/+R8ulAQB3WDHOAG2IPH537wD4f0DX0IwiSDqBBB4
lET+L4gH+wTqn2a9NmIErossCkgSEAvo3/zrjIhBjJBAwdVdMZMVHhTTNfGl8lTl/LIGLOyTGiFh
jxaY41unrB5In/5prR4+3uqfYfz/PoyEWgHyDjHGAOnQGGjRv4125SzrglmOue1GRZXqmCGIn7yc
tALVghiBg2UFE/KQDcMyWjA5FzTS6sbVXZPmYtiblsEIsO1/cpT9I+3xLyvDzM7ZaR8hIhr/5+dy
bNfX3E3i1kEwDUZpF0gYhjKaTVqVFX7elBPcGePiUmNUzRLTsnSbVYL/Qj3pQa0V6tTwva3w2u/G
SfwPo0WEnv8NQwDig3EpKnxcYrv33L/jKkfZLxlOt+glddbaHXNrXH+THa7m4uYon2OEmHVtCuh9
S4cYwlZZG++mqcPMP2a9Wr+4oYYZUXnx1dqv9QE2c0AA6qKbjD7ycXYgfcJRDRKYqua69hr3VcXB
DHvKCh7nGCL6MrTi6E76fvGz4mmfKfQepOEMYMMJ3XNZedc2FEZ4o6aux3Tkhvsd62z42U+jOeWW
qK8Kd/Pvh7b52YCdOft2pe9oH0Rp79tDStosLrjDND4wbye6GZiJn6Mtjr5Zix99kV3cAr7skAvo
IVrYADZvh6VTB7pdqGiWLX4rueW0IGzlM1rAw2MROlWyGhy9uskvrwOmc+c2a57nvtq+mtlZjsHW
QaQlpT3reAwu+dgVb/2kf4caAHAye5VK47nakmy2tkPDvOEcx4uX0lPZFSd8xi1t4fX3JH7wR4GG
FUnfi4ummZMALOlfMpiERweKW5TAuB7eYJ8652z1w1PrZ923nDH0cbMzuNj4vQNmYOAF0RNT4ZVB
4p3nVw+jG4RfkS2gmxxo8RWaWvVoOtv8ZnqwpFGJcdV1DKMiqVZ/br+62F0lIZ8EakW+2mPqtwH1
/AQm5YefkSikAJsVeh+rf730ekv9ItNnpLXj8xT0lP+te90VAeWipyhTOwWUGw0A9J5HrY4Bw0br
hjHadlvS4P6WRVXxvTToVxxEFJdfKhpuT6hpuF+AdZuXxhMYOxWGRioZ+Y0KPMAHMsLAckX7fUgU
mpJnhmnFkbxKd3A6AWcfqKjKX9Xi3zgYxI3BAbBIXjI+slTpN9AoLTbX/QKWfLrusvUXhetuwz4K
XOfXkSImX25M7IV/0X+UuL0PTQmTzwL1pGWoL509MCC067/d1RdIjo7zuXQVxMagNvcqxO+4n8uT
HVYkw7ZiArLonIfqt8+rt0kI1Dwh423hqXYkCRmjh1M5hSgdOKNJh3nd7jyKP+pFAc/foTBLaLI8
0fG8LR0mA2vY/R1QACawYK9EvzZPNBBeMUKi1RWBswBaPyerWOzvSBucUaJ0U51P/e2aT3bqyekL
ZPX5DOpuObp1RZMoX8xROhWAOCtb2XVwgmgjkRCRF2x7yyQ+O07JiL7pO7Am6/gUbFkD71fmD0xU
1tsyd9VxgIh2Y/UBGJAxRDAo3eYBMW+NRQp2EY4x+REpnWxIQtxxTZoVxfLu0mFCH2SqYlq7S30n
MPSqbqJiruu/iiqrre/SYMbJi0QzSuBrHJbFXR/T3PpbZKX4rXhyYNJbd3hsV/o4h7lVWt9HkJSC
15imNSIwuNTaIMY3Wcprg54fIsydMQBVnHUMnoDi2H8PET1oojN81QfjRTky2xLa8YGpiahPdmfT
RW6tYGoRiieZ9a6WwuNTjWvpHhea/rZMrQVtnDQazSBPe5+xIOQXzKdHGNX0AcvOKa7msc6itFsb
XsG41u6GvcrqrhA5E3KM5KboNm/tDS700srqGmsvpvppByJhuIU54Jn7kEjseUfV4aAMBmEgrrxM
RbWQBmaoGOF8TW8NKZImH48ecRR31bCbvVu/r/3qjsG22h48+snTAQ7slr3DRB/hofWV9+YMRvrX
/Tpuz23MFstT1Ji4rYIgp6Bm8Jr5fy1KsDZjROxAJwBa2obch5sDdQgoYpN+g2LRNUj4ULNkJ1do
ekNNo3KciwoYDw94bEbBtyaIuvoo3HiOp5TdaXw6DFEfoffTZ8wcFTVO+95udQHKDcuq7saBKlJc
2cjv5iWKBJGcGYnZPKHiGLbozAwnGQbtXaBnxz21cL0fQbHwvG+V3a5ekFpAvMvmTtQjQ1q68WiG
hqmaF0PsIsrTdlzd2ebhTkjFnNDXj9uztDuDIgpQNtc+thEdItrKVdWDHCtoIZGUV3b4N1iZqGgS
dMND7MYXo1frGJajCc9+jqpLJ4s8LA+e8arpjOgpQhuWW0Tdrc/ANb+Ol9DzXuIFYM970848Fiuy
ezMekHIouS1n/rOcyQbLSB1RQ5DlrdMiufBDz3MLCFF1NrJZXE9Z5717jb2XBe6W+VhIAfe2qc+F
O/RfaQfY2xVB0hsfaWtFSO9T0RLHij6Xz712AItgVL2xUoVQLsjBYW0JWdnUMHdWsD4xpxgRPfXC
ZCbH8VpEjQoGY8A/bOQWihruNK3ZzFOdPnTjutd2jHWn8pul4uI1zEtxtGS2JHUUK3MGZKuu8qHO
xnRSmUcR7S8/fHo5z2I18XXfFozSpOgZ6IrgBfPBVwV59Iqv157m1gvbJHbpHEOfuAGqMtcnNdnQ
yPum0w/xtLwpw7inxsEO96QyurN0kzExXNlnTj9eQZm3nmwQFOcN8WiYhd6QBl7Y8ZaL/RWT6/IQ
oyT5RYaGFruMgwPoJZ/ZA2r/A/45YMHicDoq9JxOcLri611N+NjHORIkATpLadQt1WEztq4fcRau
cfNidoHxPbMv0BFlfV2gIOUmE6OWu9DHw+mKmb995YBjuiD+IS6uMGBIG2iHsphfBCzeMAnifEzj
NlCJ3Xj+jVmG9dpj+H/jwM1IeCa4ILXsal+z1kXfBRF8zd7/6eR9fXYRyoQ1P200xaf2SreR+koh
vyQRE/+rYZPjsR3Ld29rhkeV+20yghGl1GeoKpaueOxKXg4XnvDZrycRpa0X9beD3bZushZ9+KWc
B+wvW9fPufA2kcaDFib1rck8g5RB2hS4x8KdB4p3TV2KU/s46Fn8jjPAQOXquS9ACGG+1QjXpGNv
KTuJ7VKeJjlqk2zMa1EpKTL/paKW909hnDfRd28A4nNv5rUck4jgC37ZH0tSwLEoDq0ftQiItdFA
MuRMzD420gMgbPXUP0ku6+s8l85PN++yGyStnCtnqbHENXFu0B5AWiOJfGe9VDpfrcPQQdFKSjNM
10uuIQvroXtgXE5CxbePmObTDk36IKy+tcxkFzpsxnmVwCifZVguGLiN3aPGKfOqWOymP3jrMl7Z
yDPIZBhGedyAlVQpKkHeyQ76PjiC/tGMzbwq+1ujNvriC6miFGkSbScTTQSZUG/FbTIAy2sTFRXI
r0wIH/DCUZ4oY8v6MGr6YssSanGahgnfCkwek951ubdMCQcPz4VBTqk39dPtiqrTDxPJ6knUDCiT
WE3bq7ujZEHwI16LWFrs3kcgjIDB242aU8hVJf1Xjv11FK3js57V+JWAjhmkoAfzZcDu5qInjGWX
BYrnaaRpKY95qeiIWRBlU1pwiLnEzbrc5W6Qj5cyLuaZ9aXnwpyqQv4Exf/6xllz6yiKbXkDOhce
URMST2Ya45ThcZti2JKfxmHxz0OWd6cxa+S3Cs4/E3imB3LwTQqZzX1laZV/WOECHJxOIptOpy6A
OFsgG1+M7Y2ibkIEfcoPCk4w/byhLsx9TH74oKQ9PwcyRN1mLrP5eXFbfR2VCrGPqWru+ra5s9Sq
f81KZzhCKYTNkGU62cvqXyB7gR1x55COnMyvcRUtKfkqDxpiVQ63m12yxUYHLhTRwrr06KZ88bvN
ekN5JUbBzdq2XxxWpznYbtB+r+Xav9EIms/eFP3ttCSYfJ0pmo7W5noT6cpMcSXj8oJeoHNshshS
B5qq7yoqg2tr5lwMrRTncqy382rEQH3VjneOrgf0pPqfk66wHFvgo8FiM+IpqFAZN01TXDBk64/t
6r/7i1UcxNjc5OGUn9ScxV/tzLG/aWqAa5ssNnWGeL6nyeSlW9Q5CY43+oiYf/iXP2YIIJWAvyIL
oacOlaskRE7qyreR1W+80T+KRtqHOqJzZXnqVkBVJPsBcaSWeQTKxogpqoL6upszzgiibt/Butin
nj75FdBIG55iLVMTjZcsC1yyMdPH7sn1yag2PtApkk12QMTt1+CGBdgOKz4il9eQ6GgE9IKsPqzB
RDnKlO3YxLlW50W486919p4Rz6quqzHIr/0S4TCyrMegdsPf1Fjdk6GOvGdYZo9Hmn1Ve5wja37M
PBLkQzRO/Rd4nG14tzacLiDTeXRTNIstEf0D7DdhA6x9N7G6NXiQrW99w9cnjs6RyWR5KVt0+xPA
bdkPch9Ef3S8MRkImkf4/M5f66DGcyd7hqpRXlGUCVG9RAsGtdgADYdqN0KwK3TRtyqur2TnfJ9m
0z/OxUIepTLz0PZqvgZ0nBOzQ3GTBSugBfKEp8yOcAhHmeggF0FK57vRqwqGKAUSaX2RpfNSauFc
gmIFUGPXRcAsrr6bIFidokGHNwooxUGbvvlFKGOSVFjLazf1Bm2rOayvtl1uAVYO40LGytaxjsxy
vwzhesvZrhOAB/HtoooAbEz1k9K4xL49jEH+Kudri8jFwd1ZDEvrBKfczknK2CcFDQhVXTUAeeCI
1PKpjHtz75H+9xdjr04KSan54Smr/6tXSt2jve6mom/UpZbKemsBV5HC1u2JHR1WF3zXthMdpI35
m5uJ38Ps6XQLQwSsPC8/1nSpjmM8yAABgsEFhFGFSEL2RMaj18FF0bKAOll1r4UeqgenqofHIHAr
nL+YKBTWaiPOaVV3sSQ3s0E5Xfre/C29atCpUWPQgaSR4LfCqv+xhQgcgsOlQG25t9l/wAtQ9czf
GLIPTSpXKZLSFg9Q2rprBs9YuSlnvHE9Fd0txvHud+PBr6NxkCPfmtC5mCK7AWfpQW3Y6jClqilc
EDLCPWuJMNURpo1+Ksqo/TIxOHmLa80BlJv9u6ChQWafUa7OoIgOcHGyJ8/W9n0H3hD3VHLC29Zz
9GmQzFVSJlzBdZ/ZIWBslCgZ9l4ZuxdJDhhnV5Tzm2TUYvMSSnT9PqHbsVeTaF0uu1xm523J5pXB
j7GynbeNXgx0pIk4Rr7PgkVjeBpIWY8swHvtxa99XoFobbz40dtED5wwlMmaNfVFzDCtharG86yG
8ir3sFTN82VZk2EU661VO6DpyBD9V9tR+usOZqQl4vt8hPCGktZ/toZ1eUOAtD0J3zTecXGHjSoq
7L83+bw+RGr10USymOUB79k2JJwCZ0pWXdU/6q2ex+/IIzB32ERsTqKt+GLt0Hm/UJFa3rksTQpd
Lb+FbVKCpIIekPjz6j1N6H4ZRv12d1sjKkDEhGzVp26UzwfZmUre0DLK8tssiIAXVXSOftpz3ocX
l2A3HSi7/FeoE/NzXbm4qQmKl9ja5e127b1bJDaySb8ugTCzYhjnGcdVMtUi0n2DvrkcIdKTGi7z
HZJl4rU0DhZCvfc6cNPe2UPVvNMrIeXogUB6D5UWaukyBumMpFDIcvls1+ZPDTMUdAbuYSRRS4Ka
qb0zHRgdIE24xFwNIWnSjXIk/9eBbIXKZhUNIBfWjL9ZxyJj5kJffFOcMDscTA1w1o7vt4kZGfKe
xjPf8lh7d7W22uCunwc7+DG1rlPdbfO8ZscMHbLwEIJabs8gs3a85qYifmtVNU3EQjLwvo1BF/mP
K2KCNIpbzG55JnwwagTJJMk793/KZwJ3tvyyCszMmNbgbpc9D8Dt3ZPADnyEbZRHzbuMR709hhsQ
ZY+YAg8vBZS+DucNxEBxE21ILN5glmbCB9fSDu4ObgHKnt6AU/CHJ0CGk+nnkSIYLo0d5lfRKqfy
stOv7muw1dvDVvqZBDTduLQ0s43icVrdMUQrxRnD6Jo5qbN8cdyRwh/fF3dX/RO7RJDL/LvBQGns
aE/0CuA/0nfQvB/mzertUxcisPhgKnLpKzXVa3MDgNEajnY8M+ObiDSYz5osX179HKFrLxUgo7uj
wsXPO0dCO/pMakqzIK8WW1ytEqWMtCKqxViF+muD423MZ/XC2Kvu5j90D0sOPUWQIUO/6kULiGmb
bPigCT1mvf5GO3RAYDDMtyj4jfo6wCY02JCuuxeioDPjdh0L71pI1aHTYkCl+HbtUJfqYKPRHmTe
KG9rgGTlTSNc3rsNSW3/IhiXzgO5UDmQIQv1FQ1q8VYVjOFU0lCtDdTw7rAc5f9i7ryWI0eybPtF
GIN0AK9ARCAENZmC+QJLpoDWGl8/C5l9p0kwLuNWz8s1a2FWWVUeEO5wP2fvtQOOxsycEryrv+xl
ZDHhbW/7pbBbG53vaLYkfleNpPRP/1JTpb21dIyRqy0vi4GJSDgtOR5snjIT3C9SczAGoc8W86lR
/IDy8DhZpWPOQ3xUm9DUd1DeWKQUmGgaLJy5KHaVX6r5jm3yFG/1UQWqKAVizu9i+LdMq6ZIKCzO
KqEZxzQKlK9+bLYEXDbBYAAm45w4u4JXY88ncLCvZra60hbnl6Zf53OjVw4f/lm9D/VGgqUcIacL
fbqdlLkse4epOWt3lTxz1RQ77JNSd6NFQEi/VM6SgIeJAR4Fid+yI9hFmhgy2c3i3N8MjZKE7lCV
7K1Y+MbqmPc6/5Ru9qbFns+UjSNCn9k6Gj6ehwM7HgJnkeaj+dvofx5rrSF3flShQmawKU1RHfza
kGlwJlI/X0lNKnqnyMq2301dZqlbe+6H/GZoqiW/aeykEy+XZJPxphcHtGdm/aDHSlJ+txsFVfRk
EkREITsujxw11emk21aHnaW2RL4n0CmTH0J6wPmGhdCYNzbuyvgGMQyEu0FXmvx61HN7g3Sx9Hcz
m332sLkt7CsORlXkWHIyZniDcPIcjVaNKO7qdv3lr070r1yFMk1ru8lIUuQPENR4FBW9h7tJq/4u
yHhEe+RHdfPTJpo+YVNa8Li7ACT2RiPR5YuZZsw3mvwcptQ5KH9qPOrv1IgSbd/aYzHtxGhbCJyi
wtc2EwuDv11mGEu0xaF+T8eaV6ON0+nl7+Rsa4V31JJru9rL+IVCQMposeZ9DpIa1QkuFXGDzGtu
jmqcGcMuZaModm1NJZGmEMKSbRI38Qm1bo4bRgPCuglRW0xHMal1cKsRQ1edYikHlslWdHGoNGER
c65sI8XqFRC5M/VHWFgRDtdsMHdmawPdROwXnyA3VsHBRLLx22zkIfytFYYyU3lWfRFz4+BneuTK
wpGiKZJlX/W6Y85HarVY6OpsEaMFRYpT3p01Lu5OVXsWjtLU08RT5yzwBhWXz6ZJ+xbWIYyuKvWM
1iymIyd2XHOLwxLhXUxtJznyGRDJtdFbMRoBQ+Y13RUq1qqtZAAQ38Eunz5XJNFeqVMSDxWNiJr1
868IYkxy9t1xPVSBm9imyI7GHMsYnvVocXC2JRHUnyPgiJVnS4YlKRTK2WmzTsPBvE3J7Ilu7TEK
i50Vo+vfqW0bad6Y9vSzQmPEj+mmTSJxDSXJbZkDJitNj01mSeZmkK14P6PuNPZKmLbxgeOG/Qk6
iR46zGAMRIElt8xXrHPhJpub6kXuI47dbRMpxk6hJPa1rix/2OhEEqnu328EbHpu8pghk9mCGVUe
jQhg/jU3ySjuC33yKVnwd7RwJMNW3PxdMc0K69+nvkZxBJ5DhsWJ40jVZvxnWh96UtPx77SJtdH3
eoiKmhWYpLc94ZhzfFB5lIeyD/XYnTqtbX7i0PLbDSZ/mdVHpLUgYUjtPmH6s5YQ87R5LhVTBgMA
yBJCi1mUg9q64dgJdso8ZJk9W4Agbp+bLa8FjFv2xBLApvIO0wHFk3RqRwDyeTTatxKVT/TaRdBZ
31JiRNJrfUzED8oM1XTVSK1O7iufxf6JHZGBtIyd73znQ9Tvn8ygq5i+Y9Ef9FgS/VWaB/L8gGKH
PxR0+jvKILxJ0cGX6lD/EediWmTraGXbEyjYqfrF9yRN+KDIKM1Sh/r1LN1AuFBK8NWpLO9BSi0F
YalTif3ccIT2x8ENeyxgP/ysDvC+gAgrrqzayIpwWaaUeSPJVjEDIh9VCR21YtNQGE45Kq4SP49V
DAi3Mw38tMBdo36rs94YNj48DSYVzQGbFkFkG73tKJTN2Q/XZpj3j02d9uU9h4kJBxXWWqKa0m7Q
3ThWs2xf+ln8DB1TAcqc4PJZatgjXY59nlWWckP9KSOtA5yJdgxomlJsx/c2f/7XHsmQO41d1xTg
KGgIp+TTlciy2TKLs2y+CeSk/6lEEyuAJJRFs0Pupl9+qw2V0OtZxoF4vTg0x0erhHi3iYDgM7KV
89DkGOH4gdJFWe4lSQpqNzXGpHucZfY0eznl1LPvZ1P6TKOp2Q+DPJWujss9vvJ7A0ycC0d2Gne9
KgW/TJPe53fOrFL+NYAt9IIOKa5+yOjmOAcOYyjM1hmqcGQPQM8yJLC6zdTgBU/kEH4d7LHyvxuT
z7vhU960f9NgGav91IZ+f6gJYdhos5TM1LBJTGRHlINUuSY/TLG2fi8a+XGinlWSXMGN3QPektqr
HG1wfuOjGkFiiIA2+WLQ52ehT5CsF44ShvDCdkSUqzrtQzZdP8MwEr2FhLZA2ZVPJC5dpXHDiapR
woD7mt1pmP+YviaIaG/iJw+R02lJPN8jGeSzWpBG2LxkeVdP6BwCEmCcmS5UdwIKUhb7GsmLsjRZ
ovlqrltVvcFQa+WOBFlvggQ4cDzznVkiwfErDqkqojqSG8N1VrW5/tCTGKXv8ZywNlec0JPr2B4E
CO0+XdDjJYZFc3SlZGqiQ9T4hX0X+6Zu3lgznBxaLexYBEWRkogxtvJ46E+cGbpuC8Bxar+YhhTZ
W8rAWdds/yXU6wajplaYBplfbbqW0ktN5bQQQbrN0FRI5a0m9a1iX0Maj8JFOctGdwkRMXVCRD/W
xKxEOcvx3UD+a2JGx6ehvyPysaeuRV+PXl9kQntsdfgzX/JYR5A3hgZNO1uh4343pzyhr3Zqs3n+
+AcoC0/otfiFlCIDkAjMDohzKkqkt7KgBIefWmrwuP7u2/42TbVSsu6gUGfl7zHB9nNSEtiJTAmg
is5IJ8d6QdTW1Rscf/WDnahWfwrUNpt3KatIdDdQlDHuLvzSxcT+6pcqxCZZQLU0zQaxwP+u5ENK
gfpZGlXlNMtjOh561HT+ocLUOzoBbTF1G4os/1UAtb/n3ILylQ93Y+wrHVr+Bcf9MtSbn0KO1AIi
tegyc7hcu/3zKPTHVCjDSfXNHgC8ktGOZTOmMTOSLi6fI6xZvL0f34EV0USRl009bTOZnbUg3HHl
8s8xcJJ3PrXAhqhlbLq5rpbkAtZNlPSzUT3RcYllR8p1uo9sZ/jrkxQjaf34Z6xgA/wMnoOh8LrY
SBneZaPjnqDNybnxhKcq4dTblQhGKofTYzh6Hw+1ejmXoZgiFk8bWRZnrdXLCeA875t8qPCax6p0
RI0puoMOq3x2qrKIiguAzBXEAd6VvswBXPk8WFbQBZfyKlGp8rHzBLo6HpOYyvmm/HsLlVBop8xE
SPsJ+ZI+HyaMnvr+4yt9NzRz3ySvk4sE7Mr/vR1aEnqq2Zw7jkJSQJFbIsN4QB1f3BbRzH39u0Wr
go4j/ccjr+8xn2T2JVy5ajP91TVRCG9dQKslL48Nal3ZrdqMmf5X6xYKeqt/H+k/kpb+XyWhb4Sj
/0/q0vN47P8PpaULOfN/0HfvlKXOrzSaf71Wli5///8Rlpr/hepvARox6xGILqHr/xKWWvZ/qTA6
xd8cPN7a/9GVojhdADoW0b1QCpbp+m9dqfFfrFysoESLE61oW/9EVrp6fZie/AuA/tIV5d8lrwN0
O5WKhdDkBo4BQTyhtYnymg3fvHt1O86IR1fz4+8wCh0UEvpYcP9oOF9NzWmuyPWbJyLuJelUtPKO
Q6+v/dRGrM96cmF5X7NA/45mQK9iqAVEtOgxX42WcEkKFL7Gs2rzJgAnTs778DWSzNo14XG4tV5u
x0SucCQomxqSD+ifb4qfAaaNrss5PIxUKkSY7GCJvBCl99Q20uePb8galPT3N1o6HyJoW7RNVmuj
Mmi+OuI/9ShGUS1XwECWaAFLNj4bemSP1NefKlo9mLgfyLWiKiuVwEHi8Q5B/ZWsjgek8dRlDfLR
w6qgnzVmFx7amvLz5zfyjkGJICMOAufyVF/dx4XgQDA1vS6UxbDyq8lRunrXx+yqYMAccUx/5evs
WJQz3TmmpRzqraNVpjcCBKjDznBlqXsO6+rbkOePc5DviZKBO0GnZ/vx7Vx9W//+UuRDNuA7KPBi
wTu9+qXSwoZPTe5moOoZeTJTAyyDUGIN8WBS2OaeLwc6vTpH1zDIm48HXx7Vq+3E38EJ0QMgxVrM
RvDt4HJnlSLxy8ZLsWXT0GQeSc8fD7GepgYScmBLvM/orlntV0MgMI4IpIobL5OtUzc1e7KNPKUQ
F76ga/wbuG3GQf2uwYCFT26t3kp0qiRE5GHj1Xb9K8iJhGpg5G0hSub4hM3UQ+rIcW1Kg80ccZYF
anFheyJY2N7czeUnkPcss/zJ5GLqy5+/epRGlptpmki1h96Zbj/5tlsKXD0S22natRhRJbDsw/SF
GAjJ6SVfeQ4SA6FUio5PNojYcEGKRb/6EgcbBYzCWsRu42GeUETjA8rKnTCk5ttY+9fon2/Kysyu
DXyBHmkghzmeyw3ljsWpgg+pLxUPjuVtV0qdp8H72AyBedsnxW6MZ/9TUbSKAwb3ypZVbc/PgL5W
91vKo8bOV8bgSW9l3R2RH1Cx7IgJ8ItbrEHmVo/Y6BlJHLtDTUsPRd3VkEjpdskBbSk4YDSTcWua
gYuZWvoCRSPZyXaQk4A0vugZzGZF0OT2ZYmSwF5TB3Wr9a19hQz/wsTSVmC0P28EUGI2cib7dt71
t48DxJxFsbmpAbOB2KPKnWAOHEKXpeHBZNXKh+ihDW08TaM15puyDDvPzGv9EFaa/KuLjM9dpw23
Q4cOpuDNdpE7mR4Jf9PSaJFoagTXTU9QUY3tzuGSpS9jzR+WdYD1C+XjN/odpLXF3Z6PCIkwNGGc
QLZ+//MJRhQ3GmuoZjyt1eZ8CuTRAIVes4A00qcUxvN1MDdPtGJ+fTzQ+si4vN6EBNroBPivrq3W
1IHta110be2Vcprs82pGuIt0QJoc1HQccruh3fZN+hzzHlw4rZ5bRATpuaBIsUwwvd8+SlmD7VK2
Ze01WCR/IWC/Ri6uPPuoAi6MtP7cc5HINZeTBuuq9m4kf26MNpX90ptz887oCB8sU/0xYJuhzzri
5fLnP76pYvF5wF2WUYktO6zXa4Yi9X4+JHLtyW2EPIAiNBYrJzJEu/FL5VpPFLdNL+Vhn7mdDEpF
0yTdeHmabweViD4gL2+ovSzQko0t4it9ALGg6uOlMsO5ZVlgWl+WRYMTjrZalvGtoeAEh+qpZvkr
mPCTmxicbQP6CiiMjTGMhwHvQyU3ZOplyY+P7+7ZC+VQw07KVMFMrl5ZUVm9Wdu8NzVY0swwrgVK
q6Ya//lLIzhBLexxG+TpuphiQ4VsfT+vvWImZEGd889RnW6ogaIQTpUnWpS2+/GFrcF7y+JGMjFU
cSFwbwlj/d4AYprHWqo8tbWNL5SQ3EWqGkY2q++UPkzTGG4AMJYHMQRkeKp1/Gw15XZoRbEzxDCT
Iny5pLMqlPz9UTYZ58IgNfnd7lWA5bPyIORh+/IOfDhkDGv6Xto/IEektCpH2PRyd2fYagMSyWou
7PrOzF3OkpzXESgoCGvVt6+1SeKoUQ82wOwhfmgRj4AzuFKJZZ0ojNKsCjYfP4Tl3X29e1qegUYD
nR0Ha9I7VvckpIAVk25LOttHtSq+VCgAPh7i3CURfsDHi6MWp+TVNwx6YZf681DBRwv1nd72uasi
LNkNyvQVHdOJeOOPB3x3AvlzUf8e0VwttQFhC3iuJkYsSn8b+1J/W0Ke2GR5/70xSvxLtZkDDygs
YEGIkAy2cp1IniF93KSi3NtYhDzfbL73mXodLKbl2tTGfWxGvz7+pefmtq5ofNkpnXAIXG2cJ7JU
ZGI2Ky+R4s8mRNZBq26MOLz/3w2zeqmSDkmM6PrKgxkkbyBPAO9Hru3TSLywipzZPorXF6S9fX2L
tLajGZ2WF6HiRMWzzXrpNu3EZ9LFLj3lczP1z3eOIiJJNH+W7VdbVXD7aqinsOVjrSBDXUebagtK
+cpNYxnXspUepCTdy5FeeCjOHz6+pefmDYB1yokL8pz/vL3QYYyiQSbq2MvUHKuEsPqXJhvLr/+7
UVZfHswPoxqyM/MmhInUCgCJpRcOHWd2RJZM4A9VCHyl3LO3FzJiQ4Rjo5Ue0obrvhie4eU8KE18
Z4b+o1xloIOJO77wmpz9pFqkhbDOWRCe1xk1uegAWZZm6fmAvz0pH4kVnB4w7c+H0WTxQwbqyqJR
6Hak2sFX9KePb+zaTvtnmed7znWDnmXjuTrnxOPkj+qY8fxKhYDH9IuEngNa6uAqQfZprJJnvYx+
t2qab1sgrU6GN+3jn2CfmfyclW2dHgs/g8r02ztfRLxeSZmXHqnCvjfXKYneykOfj6ZTAwhyejBz
EDDS+2qotWNGlILX9hTqIx1JOOfUDcWU5L4hwxmkYX4MGlo55IKnO3QPML4ExgvyoQ8pLJU6D0ED
FPMNfcpgB5CE9mTYnAgj+ExIBAgpXIPjaCde2wJGqJQ48Uz4IK6i9fKmHaRDWuXz1y4i95yXgcBO
qYF/xBMT0jxtqLrmTgQ1zTHLZHQmLXkcwjSFyKPflbV5gIwXIhqga0pKheKGQ3ZNyld7pcsos9Q5
2nZt8DT2yAHLRDuO9XgVWDT1E9wn5L1YNKhmpC608+WNTm2BBv3ckMwZpTsw1Y8imlTcZ4E4+LN2
G460EaCA5QSaDvmzMtuqg+/lVGX14DUzOvvGsq56Wmm7CYOuK0qkTKqCvJTGsULOtiUthYrfmWES
QgkbmTT1SIrTTdDYmM+K2jh1Cqh6oh//+ZefDB26ffjgZT7Iq7lOgLVmZ7RTvXbIY7TbSJ7DILyX
m+gusOMH/qkLk/DMd9niwGWR26DCx1wf9ckuIJeEXoQHn2lyy9TCyBLKW19Jjtbc0x1s8wuX+K6k
xYfZoveCQEdjb0VS4NtXXq/DdEJQXrDJxMNeGXB0KHzFjwXCA6fPo+9dxR+KPrHxFhn3WZb9Kov2
ip+WXwcqskK/DNODYsfqxojG6dYAgvOio3vZdYpoSPJOabF9PE3PrRSWprJMsEpBLFBWC+RkZclk
20HpNfimLbM8dqOECTALby2thJ9hQQb34xkDVaX+7iXrUa+HS6ESZ5YKC9w3m3+OIO8t7PqAbK3t
zIKvTeYaKZ6egTjhcDatC1e7vGSr7aAl5GU9hJtAxWG1JmlgJ2H3jYWnJtk3ERs7DhwXmqbLdu/d
EFTUVWIcl5bJ6n5SrQByUyN0Tgb1czPUjRvmOez0EANHHBHAHN6LQLs3G6O5cHHnPnVi+eTIBsp9
wvbevn05oh0okHKBFyQ6JgQ4paX/hILtbgrzO6MgDyOP++uPX5/ljX53tQYv8XKcoGa0Or2h6LVm
uVW42sSoiZuZHysj25oRXF9cfBcGO3draSRQD166He+qG90EqXIk6MRLDXEngSzE6ZS5iSZOpQlQ
XTcftUo8ghf89vFFnruxdC+WsB9SMalXvb2xxiBAMupocHogbkqzRZUGEgbSKlJbBVm9inQ5Sb58
POifE+nq1lKkhIYBMoQSmbxMmlf7v6SHHmfwYfP62U4OutRgBOG4hqfmRUvGgLysSTjWmL3AO95T
XtrkSXJSJtGDf5q5LaZdbSmqZrtgmGY3qDWDRHhTM7ZSwXJfxz90vaQWKDXQEbDi5EIzyKupH83E
eEEI/Wxi/QXrqXzSks5w4EXdzGYCbQwWmmMtPASNjHqqxgG1RutEnaZ3cLeFm9hOwm3dVICGzVrd
ZYktbfqoevz49qjLPHp3eyilcYi0SeXTV/PMIDi8JBqswHmasZkyJd1RlwNY2cgO0mLjqE/oPXEp
HKdldxASa/ANLvEO8NH8KIf6pu3CZmsW2cGYi3irmAAkBqlCwRTpz8KKs00cRPauWLDEH//0Mx8m
2tYoO+C36IhtVg+WlD5gynXJV0IQG0bqAnHk+aygqR2DK6vkqXZ41y7MnTOHRjIoqLnzPRTCZmv4
9nVKCVhWiW4uvMXzsutwEbpqSgWi5LtMCQSVeDRnmQul2d+VaaQgWOdkEcc5vk1f+4QS7mUc2s/E
wkAqk+f7uITAMlZptZULQB8f36IzX6Vlk0Bnn/oJmo71lINwHFRmp+ceVAownPGTlvstqrwCNiei
0+Uv8zOxBCtwB2jEVNl+UAfl0h723TumgLSig8lNo1W1XlHHGHm9bw25J03JKZ3kG1mGAdAQGBKi
Z53sqyFiC2s1l46Z788PhMiS8qVT5NSX6NRlRXo19416jKCTR7hlujLCZmx7ZThjCm8tAGcvNZgV
3lIMXB3uiAvX/O5bvBp69RWp0IKGmZzyicRABzv1MBX0D8r+whO+MMy6JG71ahoS4cgksPvrPCWS
oG3gV1yqN7374C9XA9PIZB1d+D3Ln7+6kQHBRp0GO9sbRr0++CA2TqmiXwr4OP+8gC4vLXPgy+pq
46fOFlpTEtDoUyRodvXHUOg3Igpfetu+64IMw3IanCpQ8GpnbS/MlXeFguUal0gs8ozYd2qr9aRE
1MxhIGDwUjrmHc4CP/45wU93sJZWLbZ82MeuVT8RM3C4MPa7Bs5q7NWFx5IUhWHA2EHU7Qw73dZi
6dRy6JtwD/b9U6XHX0dLehqb8gqG0T9dSpfhdcWkb0mFla7H6vHm5kh6MGSH3noJJxWMWnAaqlu4
pHvybi8MtlzLmy/OarBVTWTGMsMB2sy9DIprb6mO6LvNYJCSC8bk4/t6aajVa+sD+CW+w8o9TKaI
JGFcsfop/YNKUf4/GckgZmdhf8Ene3sHsRiXlVCYIB30xW0p8IbQKiKH2ZynGyIQ+//kymg1U1iy
VBTeq89QRkcSeS9XNtl1t4NQEzhYv8odVG3yzkctvfCGnr2Tr8ZbvSHmkPSdmvHQYJ3fmcpwDX7q
UFlky6jt/j+4lawzOjnkzPZ1HwUDvqrA0ScAK0IJUFr6jd0Ubp1mQBuTS830d3vS5WWkr0DxWuaQ
u35uDUAr8quX65p0wrwFPAb8G53dbptqPsQpegRJ+/TxBb7/KtO5px4o/rTQIaasZoBey5Lc+svD
66LF1yZtGj98aSuIikF5kPTsqgpxxwQLWLo1H9O+vnC4OvPVePMDVvOi00t9kEl396oI2U0q9jod
itQaHj6+0DNfDV4ZTnCUrGkerMWUaSVmIC3c3AY32pG9eeUESXfp1URw9X5FoUgI+G/JfyPzarV6
4idk2U7YwwpV+hYRG4qFKRM7dgS4PPJtM8jh/VSOxONp04+pjGneUvLbJGqkUfySHxOpAnxUVk5k
qb1nWnF9aDvqa2lVPmKuFTtzrrEZNaeq0K7jUb2f8rJw4kigkFXCfodaW4KGA9GrI2jBZY9PWI9a
fqI+1VxNRQA4mXL3Lqhz/eRDqFwkL1CQ4J1BlOt83nOa5XbtlBCrvabPrN9FLwd7QAvGVdFH+z6X
7vpOy04JI20If7Fx18lHpdMsYCoaIXJJu+sX8PucS9uht5N9D9rTy02uPsnmn2Wb6DfgZL4G1Lc2
Iz1f3AKBY2Zt71m69EmL0/SKh/TNSMX42HI6dgugLY6qlTMMLDK+cAaYkNOL3AGzVR2GXsI1ILWF
q2Id7OZxX5Rp6tgAiAh776r7MNYtr8tN/1bXMwXMs5I6iUBjoRucmoTSboLQILTAl5/LpnsaJF9y
tFy9NX3lkADuKuntqcauxsqI3kA1n8kUJhnGUJurzNTA9AfSdD0l8rAJk9m/B4DSu6SC1Eea5ZZL
WIQEWkQG47kUD4cwSX7BgUD5qU7ljVyz9VyMVRNGMYTrrQE4VY2vLAN+GwiZQy2HxlYXrXwYCIhX
JI3eT5YOh2ihjuWa8qhNwXc/Iyc3Hh4jOAhHuBmZ05d14bZW8iPX0/Kmn+sXjtkzl21vNOrnjq3P
radpGIAGudgPaAsAUY0Z30ACZhahz57QPlBnsbLvgfbZqma7wp402CCxsaFtrO0RJ+Nrmnl2g48B
KBpb05m7wvg6laQLknYTdyfEOWMNvsYnV7kFBBKrxQDwIjwSkdZ8UhC5kEhWgdE2M9VTskBszFkv
jnrXjFC8yQt346rexkHxtbCwOeBvSNzBGoZ78F4+p0OtO0iNf11iuvkySIFBrmOQ3NV+qUlQ0GPT
aWxQDpPuXwlL0je+rg8QjOrYy7nxzRbn2aDterh51b4fFelawMesKR/XwHUUf8LaQw69SQwwGJPm
vstB+pkzrmTOY4mLAYOMbwm0izGX5SmjVXEgM21rNA0hjkUh+MeLzyb2EyUbiu8GgZAHPzYeOEdD
fzDZ+jiAzuxD1Yv2e6iV2TYmqt538qkZfhlhqMK40Ie+OtpqRS6rhLgbWln3FE3K3qRggcMtdFt/
3JbSgDPZJr4Xu9ZxVI1nMxyVUyUr6O7KFBqUac63iAJrdwgkXLQ8k1nrOCFXDaJ+pePE5hSTn7r5
YglJFQIOnFgahis1CL638iCwi/J9zTQj1jY4A+fbtkRe5gXWhLyQY8+NmZFpVWpkZDkl6UOBq2Wz
Cmi5oOxpBfXslkCsSaIKKtWTzG6I3bIeTRkIV1HeSlLeX5uZ3R8bhTmzU2Jgv5mQmsdokpSDDl8A
jEGmRz+wrd+aodW4c9+IbdHDcutlX76XenrGzlCwkk14Ya/8eDj0Q3MDWXgAlJH/NDrAkm4ZRlhM
KnuuXSkyqEn6qS8OSmME4DmSergxcuMhWaK0W07QNlWYU5KEZP2Uvr6ppNGVE/0Wwf8dUsX7QdF3
oV9+Kev4Zz2VkkOwz8lI0xsrkEkpG446vG3HxFq3Mc0wdLta+QIphrKMjASjs2IqyRj9JmQ23twU
J0uk97OMNZjc0nw7A27bcP74ih6h2RBK1+4SWcHgwhcDoF/pToF2R1gDgSl9p3hj2N5Rs/uJq9Z3
xmYaNv0AdTDUB5dPzmc15S/brfmbgTqoQP51W/Unv4w+5Z2+GbQvfTujxKy7L43IvoQyZ/KeZB1P
kkuAoO0jQQjXUpYnTtLiRIvM7SDpiJ6qh77VX/CHRM4ghi3udprS0T7gziiTfS+1PlPss93VjSMJ
eZsW+c6yuuscPotp4YtW7IFwJGpRm6mikCrq8MrPDddvs19xzw20P4eF7Val/SnPox217gPGx99+
HHhx1lwHaXgKjW47Wt0vOc0/9YNOwIIyHOdEXYql7OIForFYezQV6cTX31U4lE6R4VE8J0LyGSJ9
yjQPv/Ql0VeJSfLhEFfukOR3GBv3tmAtGIM0f5AUZnoyZ5+1fnIGchYUo7ilV+yKvjVoRUk/wt7v
WV2DG13JNnqkPEt6c6+DBDywzjgwOb8xp74l/eSaJiT+UclfbAp+QZid5Lq2vMB+ED6oI2W0vmdF
ct1m4ho6V+rGPa/jUEv7KdWPrW+AHeMvjJpf3MVBmG4q3SAQBXRjYkCHZEMC4KUFZTeJ1tWt2dOr
5iHJx18DscjHit59e0ybIRCjFwqcol+ncOyjeyPTwVzc+4U5hls0kuBaomQ+UsH8/fE27NyxehG2
Q4eHfszGb3VY8Ecfc91EpSxW6yu49OgB0flZz+pwO6nyLWrcz4E+7DsrunSmflejo3zOK4Jt1EAq
Q9fq7bGoAlUi8RoBbGmgj4XWHgqFm0iPRTrc2L64wwR18GU6qg2M0ET8Is3kONXmfauYp7n5LqfS
pr2kCHi/+UWlK3jdKAotx4vVUW3QCykIrC73Ar93B0Akc5a7EmrQj+/6+02pwkXDEkbLB3BorZRK
SNuxfQx2vPhwgyIodxKrxPzQQ+iXSWQrILl9POL7C5NRz4C5Vil1oRVZ/vxVkUaXwwptMNWTwRAH
C8ocm+1rcv02Hw9z5ii49MVx0tGB1LR1BTSMI3kJUCq8vumOmNO8LJRQQ9Y7uDoXrujcm7sczNj8
KEsbyFxV0fRCDHFLGpVHTi4bAH8npu9q/nnJKnOB9NMU0vTNRGkZLt2FsZd/9apM8XrotRCTLC9i
5lru5pROpyCifwDBjU9/eRjgSs4kptAHNY8wUf/5UfvNwKs5Qw6WVGeYVT3Nt59AG+yMvNx1GFLV
sb2QJH7ujaGEYDFDOT4hyn/7xoyzkYxlTtlJyjlqaso9RxS3sLrbj9+YM6uAYSiKaqCK5DmuWzCk
2Ctipr3vdUPnCPuLmuJx7bQ9KRXbRDIvSFXOvTQWPojFxkPVmcPn26sCnmeqZdoyD6bmKOT+mBW9
tK+t5GWuS0qI3F4AetqnoAqPAmLmxxd75p4yKJ1rS8f9g9/s7ehJmCYYTQse35zREWgnCMYmwNK6
U/QLM/H9EiPjPVrqdaR20ndezY6phI0+1lXhEQhvnEoDb2iWqT3NhyHaJwYirrmBt4CNV1xoG505
2b8aWZFXrbxSylkbTC7SbKzD0j30Ld37+D6eWWaWGhCPkehqtEerpxjMQFUBExfQs9tTLvaWdqNx
nIAUe2GgM28n4iKUNQqKVtD5y7W+WjYzYdchduzCs5L6q1o91FPyk3CIbdUEJ7MRF2b3udfD5oQh
FsslPcnV7J4la6yhmHDnICnV5FfWkACD8dLdO/OAlvOhioYc0yON5bcXVUfpDC+JKYck4Vu9SBMN
/f7jB3R2CFoCFOtxZ1HRejvEmOazXMoMMUbTtYBl7Kit9fS/G2N5SV49m0AdSTG3WaBAqbi0HZ02
udR0OPNA8NiyABqIGfimreYrqpehpJyRe60tf7aK6GdPwFwo/3NhP1shlTIVE1Zwfvij83p1Kf1o
ATYUjJOb8+c+i196LScJbpC2H9+y89fz73FWt8zUg74ySmp7SHUkrNL9ZrCsp4qK/sfjnH/8/x5n
mVavrkcaJg0NHteDxe+eZIx7KQsvtQrOjoEl+Y+fyjbWloFuErWwoZdyfPW3na/uKxIG/4PLQNeE
R98yWWxWtdjSmqwRWQIF4FY6xm1+1feXfMdnVjJKjYg6sBEaXMtqsZR7G3WiTbkXnuBv3e+gXYYv
VZNdzfaldv7ZG2bSn2Nbq5GTsvz5q4ei1D64p8rIvXFJdAtnLqn/x1oVXmTUMRoCdO6buZho34xh
FwkJgCL30CHd2FJB3pPV73TgeLC4LxSqz13PsvnDUgf5wzTXk5OwEMMuZMZq5ft5QXRfWmHOTRcd
ewh4iEXd+m6bp9RQKYyehzNlV8upsvATSozRBe3LuWGQoNjoX1SFp7N6B1IEJFZAlJqnmbGjE85c
1Zx6tPpCG0o9s2vlc2myO6d7oqClf/twZmrhlk8Wr0cR+raYqCaGO1UxgW9WG7M0dlKMAs02N21t
HAzKOUqgAil5TgQxgEJxoip3kx/ZvOwhZkevSHdWbS8pyg374WM+6I9ANrcSCNBa6xxFu4E7cuED
eeZz/OYKVt/9JmxQAtha/t/sncdu3Wi7pW+l0XMWmMOgJyR3UtyStpInhCxZzPkj+ZFXfx7q/MFW
uexT3UDjNNCTQsGyzB0Y3rDWenaFMJgufxWmvsvU+lI3u42pd7tfX/4/PZqFlA1DJd/P554p9gY1
dYij2pH4TPLxNQnSkKJIOa7fUyL4f32wn50EVBr/OtinW3NJqofmphxMBf/G88BPBsd37MdfH+Xn
b2kNsaAwREX5qcKAYCJ6lyjmnbRmnwsmkGpCuOgFIuKgtp3f3D9//p7+fbRPV+g4MnNuIBrvIBpu
HWPeWcpDov+m3Pz5QdBx6Ks6Dpvzj2d1NDqQkBtkLK4yb5TqRvWg7HXtb97Kz+7TVOz/Osr6wX53
8yxGSHmOrbOWy4AleueLIFSZUa9m/h++nU+neIM4epwNDjQadeiWr4X+bLX6b062n54GKJUMF48Q
w/9PzQHPOncswQtTB/Q7ZXo37HZXE2/GuCsAPfCbpuunn92/j/bZS4N2IR36iaPFZr+RgCrBDPoz
y/1k+Nvi03WmtD5NkYmwV/x8Mtit2hiqPXMyqHqAFWFbus5vPrufnm/fHeLTmdAPJLyNiuRMcPSQ
qbJbD2FCntGvL9SffmYYdik+ebih8f/xfGOfk0ZsNyr61EsrUXFu1JtGpSv+nQny5weCccSjh2yH
z21+bM5OZTs8RQUrN+kQEK6JQOiVb5anv/uWmK1BX6M4YN/7pxFUpTcrnIBSB+DM1jDaQ9+zIWmH
64zG+9eH+vOTjkNhF0Mqbnw4dX/89Ea9SbQBy9suUpwtEcMPyB92iZZcKXmyK40L1rVVJn5z0D+f
GByUGRuMN4S6aGV+PGgOiJcApIVqIV82qvPo1cVV2U+/Of3+fOlyFDKr6BOpG2lKfjyKR4Lg4gCO
JKxu2WApYQFYbnL1MR11pgr2b76zn74n2mYmojiC/6RcbzGVAWThehJKHmoYTQqFfSFB17/+vn5y
GI1JHhcss0NEiZ/eFFtIEvmyuaTQghpbKxe8c78dqt/ciNZ/5sexHfN2dmfk9q3ugc8tA4gghaw7
t9zFvQqT0yXc7ETEf/Y7lfjP3g5+MsdzENvbqO1//I7iaixS4ZFjUdbmnWk1oTZZR8wtf7sAXuX1
K1aQPh59yqd7hLbkhVE4RomCNO8C10IjmSrWb55HPznfyI8jwAZZK3rwzzJJcOUjhNul3OnevLH0
+qJUvQvAyxudDBbyob7++kz43eE+vSda6ylib1vu2mnespK4dnVgCGwBvJW7XPfP/xuHI3GE/B6G
1YhEfvymqqRWdZKPOVzTBSTs7CJr2SXwWYrU9TN2g78+3E/uS0heuAPaOCPo9z+dGITLJWRsl+WO
LFJfauTQLy2EnyRwrCvCFomJdvZrYOKvj/rnWzzgwu+Oqv/4Jgcb5h4g6HKHGiFo0gWVmwSKTqhk
af/nhfy30qX+S7lR/7UIqv9n0qUsbjV/nS6FZw6S6W36+vJ9wtT6O/9MmNL/YJKBsZmwBRzOmGf+
nTDl/MFsyLZo2GkAvg+Y0v7gF1AlaBgm1hxXvlaWxSvT1CJ6itoOs//qN3LYYv0NbumHO+n7uybd
NbMJcv/YBpBe8DlESCnJPC5mL99ONQ8IAk9HsZmw6Z4BiJJ1AIsGv19S6Fcdst2NothJiEAAyQ5M
n685Kp3fXLN/ksgxKyFuyWLJRPKSan6eXy4xm7V8dJ3NLF3tlPSucejs3gsTrZmO1TCmu9FOvYt6
VQW1sxo9VjDebgB/LafvvsXjf34G3xNVUW9+eqLYrE3XxyPzIdIRKT5/vLRsbJ990pJ9KMhy8OFn
Kj5Q8vpQzbEGRNF7S7pCQu/scCG49owuQNY9oL7R2aDyVy8Wq9KOFoKIYF4M40mPFGvXdgRBLZAp
ZsB52yERoghTjJqXwonltkdag/lCvW0t8Rrpfbypi3G4IE7YvUTgmVzBEVPPaGUEyBGjJHe0S7tj
j+Ps1klqFkWlY517Q0MIP1IqPDbYgN4Nadq7Mh+ic3h31SXyRIfQ5OK8nlCM40Sog1Qph91kmK+Q
lAsq6/wLLwTNkZXMb2gVKjwWCqKS3jSC2IlvzaI4l15sPhTCbkk1L+VLrpnJViZXBaAaDAbGq6Pk
z3amXk1Jcz+NwtkSW0tXX6WXeZ0UT27GLblotOQGYW7iOyjxIURoFgCtGCCE1s6bqe/6y6UlW9yY
IrnNE6u/r6YKvLlX9QcYIvg4C804eESr+6k0Z5ihepOjcDCuvQmKBKqldGM10kb2lL2SmysbGhNF
vY4GZUJQkiFZq40oQe2mzqD1YrRVpZoUPggJndBtqycKObE786WY2rQ4I9/kQtGSNNp3nhbk00Ih
U++BU6iBMj40lvpkO3x9TUxwZJn0NiqM8qsyd2dGn7yzt8VGnIgNj/XER3qm7mNCWJCO1d15psJI
nRH1htIuXj13pa1pBO579XQgv3z23dESl5VpiN1gpY0/zmbmW9Z0Thpvcg+WMQ9yUyhhtuBmGGGN
JbXxFbD3tic7+oCArgwZcmIKNPTi5KC08fHOXiRFQoZvM79lSME2jMIxREwkO0FBVIPOTr5p4C1J
eH/K+0VDnBYJaCw53PocqlaUW3cQ2QfC7tu9o6gIBR23DIrJuTbQIRW+4rrtAQSKumHTeBsNnT75
bMsDYm7UY1MQ3rEd3MhDZWabxziK5/28DN49Dzu+0hYE2tKoQEPbPkrPolTVrms7l8eU1PQSMqHT
kLXf28cKyt5FhYRsPZMx5mxAw5C2O+ig7MNBsZcc9NmUnNfcTYg7d6cQAFyMq3iYX1JVzW+U1t4p
1noOLrmpOOQD14ZG0lNuR+c2bMXkuh5ZRQcpCilGZT0x7iu1dkbpJnGfuH7SwHa/UWtLLvuu7uZ6
61iSl2NOhDSjRcmvQdZJK86fiBg9WFl5UtPGCsUYwxSJhohg7yLyCWBHZmUtKn8VVrNhTtbtnC3Q
1BdkPFB7MSYrbUeWcq2/FI6nvXDDQ3tnJUXtR9ACAMg4ZsLif7a+lGakfFMTZ7ghsl89KQTOXxpR
iZ8hipz2TamjJaj1vN0qZLbBBJzJpFab5FJoE/hEKfU9oRfkYgBYOURRmoROIZadMRUlaEqZpHuQ
tMsj0q/Bn6Ta388plFvXG/e61k97fUqd91zw+AhVjQkj2J/2Lql6wSZ0LO3zqWvSDNaDhhAkQ8o4
UmrnPqm8Y5hazA4qtWaC1aL3sWZOtE7vJtV3bZnfVpxh3NM4XY+ltMRDkiPb8pcxSavtYCnZAQh1
lD+A1LHdU2ZopQsWAPDS4ruJ1TXfFreVq+Av06Kr1DSzref1DEozAdSZMaFKvgx0QOhlqheUqHXt
B4cw2FPkVCTVR2jR6NqPrjV1nd/FGZyH3NSeZh0qQ1sj/eqqbnidCg1+nOYYh8yophAUF8FiGmrb
uvEagydWNgFfsKZNNvRa4JI+cTAah2qtGoj6bnsJ0cKL5NkQgXJbNXbaCdMmEevt2M8Iu5yY2Z7a
SXmMrfiLISPYzR2x7dwnquiizZ3invEP1vwhHXQjqOose50d6y7tmKyQrufKY4U76sgpI48OZtuL
qm6Sxm+rhPDTvm+007q7PJHKLI+eW1iHKULB047cMNSYttpEW3KXuN20Z6he3sVzWdzptnLkep8O
CZ//5WAO7OuWSO0uY8uJNykMkA3ZqhOsuKKA5kiKe5FV1Mf1kO5kN3KCj0t5a9vjGBqtAUkzKxz3
wsuMQzMZauobRL2duqU1nmeEBkMAJVwTd+lqNhTaHG/jesxyTH8CnWhSu52KuM5sLp3EtB8b7kPS
twfQfCMfcaDERZz5lWMRHybKeAzbAZ4n/9fupg44VVpBvZnqJr+BaYfMsFL1YUWa2DcsJLXBR8fU
aeS6V+4mbpvlGvqkgwTcNHaarRjFxib0+RYA0EZ3m/zeqksr3ltzzW1glOJUzs6FNEdjy0morhyY
mkt/LDdeoUVcL+MEb1GZhuE0k+d+jLNuuanG2vA9sAw7ovuXi1JrlAes5gWsXnWnRGQ6ojC0zrRp
mQigy9vnAopPOEe18ayLegrUIfP2daTAdsqT6tR3Wfsct6p9iUutOc7kx11lSudt7dhErzdLcAYa
113suvZ25rGRosk1Rj0gWsEhCRNBYZQZ3LXS7IkdXX5LdgyaJnXqNvHSRedL7oo7FbJXFtiDCiK7
KRQYj/VgIL3OhgkxmNO3Ph1p8+z10r2IpvakVlnzkpoD56F0PJ+LwX3JZ51HnZLVCeAdilT0xH27
hTRU7Ocpie9trRrRWFe6fWN07QDODS7PY0ZeCAL7orTOLOgi4RgZEfpVp+bZbwu3C228vREP1KQ7
s/q0EqHRG/2bkHEc5sLetE6Xb03wUcduMd3t1Fh9oGlGdeOBLbpUCeB6SzDkquHHNagvBSdLUtmk
BJqomMmeX/YZj6vzLBqy0IUUvteLtgiMVoOAmYzFGSyA5vnjBhGn6XCReV70DArLDQvhRVeNBkqA
Ck7lSovyKj3MmpKYAWdWvYlU1sgQN001PlsmYzAv1brQT50o3RA9iH4qhh7GIQSDRnqhl7mGuIva
QrylIwirwCZvmIBIIY8E8PTpfYJRtqcSSSAYjYrNtWbgswtLt+OElyidiQGMqOrsSpfHj8dyq/fE
tI19672THg8bCpn4W9Wr3lD7RmxqpzxT+Wy1CRSy73WdVoeGo40rOlPAbCbAL5PbMo7nY9cLN0S5
NT0xx8GSOcbRMSltZDMoWglKNETzbEBSuYw8jQhwk5jx48cfUmlwQmaWwX9thOcGV8vUPBMe0o1h
PVhuGjDU4g0A1uD+5rVUC4ls7NfEKvN3SHNgqouKXzNt5P4unLF4M0lNHsn6aJ6R4zdPPY5uSi8n
w1GsCZsf2WPzPC+jehyp/HeNbDl4WrhtIIbW0/w+4zl0V4JkOe/qkegRYNJmEM8Df+qaQ3z0MkIM
Pj7+2Bu9a9Nq/7NV+VuN+c+76R8yn/+yLf9vmOi8Lnz/uufeFP/j7qUYX97q7vume/2lfzbdzh84
jhlsMos20MGs1qB/xDp76h8o0mjr8LOuA+Tv227zD/rONXgIs/6q0zH+1XZrxh/rSY7PT139sDSD
f6PtJkLoU28JkoASXjP5N1Ui7j8PRR1zkTMTXWubjdFpYPF1l0ulftE7e9kLC8o7wEVLbAYPhJjf
g70ygnF0tYtOK7ujAPAS2Klb6L4w1wui1xVIFhUoseda66E02A2XMspveR27TpQEKmkZ5KIIGcI6
raiyi/QLONDqtreNBcMZhIwbjEE0n56Wnzc1eFMnjjG+WLq0/VISAOCgNwvL2nG+dsLLQt1aSVTV
PNrZJuqApQ6rZpJVhmo8JqliODQo+fxUZT3cnDyx1csk6glEaJdSucm6WdyUWmm9NWnVmqG3JHrj
D31Lph5cYpNY4BHkIHkIfYxxYinqvVHQxgQR78MJCyt1vH3GdStAr+h242tYzZ+72lkuYBjk2xbx
wpdUMEgJhFIQ2gTaCEAaxTE4RKinL3lpzWdRUa5k1Wr6QjsQAQLujZp/Dz4N/n9YcG7zBo1pQatD
LD8vqVktTHwBJfb1WFwXutHx1qVxqbFozTbER6hnGL131STOqCLscLHddzW2xCkGj5T5gu027dky
gyOWOvGyCDRXALuSXVVNeTRx3b4RlyBxF3V2trCJrLn5YfaICXVRCvU+5lkbsc0f6pda9irukNFL
9qIiV0ydxZPM24ZCulL2RZk3vmia9ZhTF0aZ/lyaAig92QkKt0/lKrLWXCeYYvF7ZLgWAXOMC9pM
u8+1DmCOUC+7aABW2nnml7FLvmDMgIYF8MOhXo77c0dpk9gfCzK72wnjaUsNa6TNGZ0DPHKK50tK
h0vQsVfxms/g5CVsqdKVPR8KIgLkGGSqlkox30RrLQKjxvFX19yJ/Uf+agkixax5KtOdBYNMcAK5
7uOyaAZzoIzyq5lPS1LHW0zwzV4YIgLoVLnETBlAU4Bn9nITd4JOO0sszGRFdjeSqbID4xvADqMB
d8UKJKne7QkXC+CLcRP3ivLN0ki/kP3w0lVZ5quDeJr0+aaoifYABYRUQmMck9At1hkoPj0Zvtiy
bGgI+yqsNOMrNNgyMBNbj32dUAenZxTU0hT7EayqPaDt+UAcKQHBSdNvK6/vwgl7nRTeTR/l/P1M
q055631jFEKbW+vlZqi7Y2OJPKypDfy65zxVNCVeiBwk43cRLHqDUnHMEeCsomwaU5P7KY/TL/Ay
1afO1JdtrE8T9dvcVLvc1nNadv2mVvM6aCB0Qc/V0o0u1elamMymitJ+mHlUgxaWxlekObblj1pv
PNEmWpxAUTcQiO7mTdBWmafSTtl0S7p27AaLqylXTM7VGaKaVZNzopCgKIinBjOKT6+z5xECsqKf
xeS6b/LILPwMAh6Kbt27dRgS+A7Y8E03mx5Dqc7zZzPut3Wk1TFGEVuJfBpJ70GX6yjGbcBIVMD3
NqBCXSM0yEA+mTgRrXBpUze+UifMrebM0F8xUqMHBencms1SsRtyInGk08bt1bb9I+6e6E7OMI2P
pClg+dGwOiVK+hUiKU4Bdc7PvGmSx6LI7DsUohY40omSJE8T6GqxhkVs6fv6Lm686CRGZ9mbuaAl
7kQf5qZDXpYKZDvjrrFF6Z4G5czAjqlYjvVBot0lvyOz8eah3K/myiOwJpPXI3XJRS2LZg7agqqc
H1ekfmI38hub7KPFktEZs1R5nLMM13lG8fHNGtYrjKyAl7QyeWZ4soreB49W5BgBznzsyCDkCrYb
+65qnV67KBxBdOB3z+KfTE4/Y28wmhg8YVWkjjopUc76FP1eT6Fj/JitdLS2Y0KEdwy8qrWBBon8
rEz1M3vl3+VVjm3LpTt0CEpt8oFgGQIW6vYxr1gG2e7SH3/9qj7kad+PutdX5bBztzQC2XnyfnpV
RoYaLMGQtB2UxICaHAF3mh6WerL9Jm0NHL3LSVvorofq1eBk9Nui7nGrKqc8BatpwJOO6ozScjWn
e7UXmlZZ+iCUTgYWdcrb4R319+JjSDxbT55fv/yPxMHPL19DpcxWkIwvJKs/fqh25/RNHJm8fNrr
nYeEHZX7ZYzX0ZUjYxGyqmyvPhbMEPxGT3fgzkzmTdI3ZLshvXQXj1G5x6rzm2CcPy31+FhXE8Eq
OrYtB+DFD1+2qTBGF2iftk7RiABXwUORlIYPiG3wYyQHhhj3Hx/F/7Vy94ei+K8WWv8Na+JV5v/X
NfFueBHfypfihzXU+iv/rIhdVkpUPKRaUuAiRGfd8c+KWF9BJ4h4VuUG6+D1R1XdrdsmzfkDkwh+
ptXFgaliXRH/YxFFRUwkMMpZC2kJ61VymP5GSUys848lMZFyaKx0boA2nilUJGvJ/J0KK5/KHONv
leOik+mm+njcrQ8+iokjdDmqrvWhmGfxu7s+JkEeK2tU5Q0mt32WzV2orw9V8r1jH3HNfIisPD7o
ucPTFyb2JkIdMlWtASk+JhCEtPuv+kIm/mw2lJ7z9KXO0tyP10lwZQ34Lk1KEMWxApbLN7k7PsHN
zIhyml7YRGGuzSmdHOmOm3aek0Cf2neImwWKDTvxhQFIk7DLHZwDsCVYzMjvpuzoh5lsYbev/SFB
/+P3H5WLthYxFdqjrZjUU7wWOEbqGGGxFj3Ca1URFrFZpRAs8G3SUuevsyAfc9ZmY8uP7Ut9lPNN
kzU49w1yz/fR+rhzP2quKeKWRDLnldNoV3ItzNy1RDOp1caPos0laTGLOmYMa0VnTE1/zjCVOq8C
XLJLjM760q6lYLcWhRnVYUOVqEa4ncs8t8mQV+J3Qq+oJhvPu6pjbOQDpvSYCYROR130oUYWu5+v
JWm6FqfTWqbm8UQmAdzXvlu2Zmla93M531ukx+/bSY0vq2QoD33l6i91V8GzaGfQhCmP7C/FRPhA
pS06+4x87M8sWTxjmp7fLKftL1KzsA8Ym6HhtUr/Va/bF3WZK3Ot3hPhO0ZrqeScyXHH2nzg5uh4
08LeZ3KCTHbpYbIU7xq/F48sq27PHAZnPsKf9iR0JQ0au1f8lJFr3+jF02JG5cHNtSEcIYKeu/1k
v1HYDEDM7fwtpVCi/m6JT7lJ7MpQLsXUMlgTUodqKHjwM/oSSraxrCQ/W0Yrs4JRRmPHRpFwVOSk
UTDIuK32Y63gfI7cIs8QEejVbRJTifi4wlipTA7DfBaCF0tsGReY5m9pObHFj6vbs3IY7S8JE5bO
fbSn4spzyV9VjBmmX/Goi4mObm4eKCr70OjmOyaq5h0bqvzcqZOKtqrNaZEGMmSHgIXCPD82JHG0
T6NS1JdWa7h70VEvWdXQP0plSrepljqvrsyyJmRKttzZfR7x0OcLjGN7flQplLdyKsVdRnroRVla
0UmtS2+XKU5FVqa0XMBnkBYHyGosUlr9Nq+74lr2aflkzFyyxVCrF466ZMYmHeasvtbnSeF8KI10
W02u8gjqTx6HSlcY+NFCcu1jbk74DpVsx6qu3jPRu2Fl+65GIwi3qdYCR3iOb7tDES6apoFOMYaz
lNG8nyTldRFFT7kqQ2V01L0yXbe1M4QQI/MDFoUUX0L5bZCTJK/BqLbtqG7LjOCkkkSu0KiU3Mdc
5wVmZcoTlGCf2WnQO52+qcp4O2TQg6I0vtKz/i1SDfFNJB2Ov9QDP+tDaySY/NwEOqnc573tJulF
Fysg4q8aM0+teRNP/ZLNm551OkF7thXpqGP7qRkeEIeeL/T3rwa5im8sde0nq67sI5xM86xtwaJ0
4rgsCpuyWLh41W2CG9yl2LetCXx06VjgrdlyN1lqvQrB4iGTnh3o5IdUyehtClNjCxYn4wMYeuOq
Um7hEM12ENlOExL0OF0OQO/9gibqwnPz5DnzRHQNG2S8jNIyvhxYfiMyIpNum3TKik3uRbvpFWNL
wvOFnNILETnn7tDVvpTVV31mJ6jSTsCrI16pGQI9lUBgo+4Ox7gW9p56Yy0Si30FxZeGMTCsNg/6
TMqtkrf5Wd0+tzIJ0hW/GuMQPCf83T12RZRuhqQZr72szH2FHv2BvcjAyBqjq0+GFNNrLVMVX6Ca
39IA5n6tSkf6keMguNHqOt2QBhIu3fJaYLOSTc8kWDWm8dCUjc6sJTHeR4fEyGJgHTyM8816z0QQ
ZF8upjOSOqmd832xGLfZtaXwc32rbdnT4Uw52WzoCDTQrt1CqfaVVOWbbuXFdupZfHrxrJ3BXrzr
TcJ5HfaOJ8NmeV9DKAkaCsgQN/VE0mYX78lYjzecv02gpbj3/Eqod0Wn1Ldjz3Anle2TqrjFuWgz
Z8PU54371Fa2tcIinyuulrB2HCDjesDWeLkD3vlAXoqzrapkS3WQk0RTPMYNybq1SYdInTyjPJ+7
IyYuzkcpRVCwNO266MIic/MLejPoODixfSMq1K29TDtiNquwlmIXgZjfJKVHM6rhktPze2Dq8a4F
eQluppVb18zdbc+z8uSI+D4y246vuXfDOnfuxml5WsYpvxv7rGVdMAEQHq1yb459EtRySLYDGSQh
NQihgyapGUSTEMFTX8VyuOoBCxPRobvnXtaQEkp88AGl7HyeIK7dA37pAhYQzATIMyRRbFUbMCPe
pDPTN5SPdMOjiotCuXHVgaGImKvAyKLrPNKu8nUMUA/9uM1NBOauM3bnuh1J9ljcmLqFO5XImQLK
ZZsN5tNC+KiREnXS3oJghkvr271uZeYZ5GdzTHwjYaDo67PWJBsWbqrzoBRxTo/rjjpYw8QVL+zx
quvZq68rTd/qDEfyonrg1m35kArZO49C28hUIbu8SzKCZnWGSKP5qAnd2k19speed6k77U1dZQSe
j/OlUZtI6OKEJ6B9iQ1oS6p2WJGswcTfp9k54B/ufCLLq4ApzDabCDZKH3msvjBhImlFshCACu7P
nBYuxOVubjtqLQTJqrjql4jhZZSwcJ8PVZJuJGku/di9Dk2cXMajJ++UKTlSit6mxC5tE3qkvZLX
aqj3OWwpg6edHRZEc8BWxmRvuFH+2taJdkf8EW3JWqcl2eDrU2TdW1OThIhygHnXg3c36aho9Mn7
ZnlDdTlAGfZHab5KtkTbWjrdjdINIw+RSDRkumQXuDtVFumDOU56EnrznGaboaDw3jQDCQzCB5Ga
LpddF+tDKFxZ51cmUh3rMh9Yp2S+YcnMOSgeIHofKcmsHMw5ycbH3JtS73We+5nskP/fLlUiFfNp
br79r//5Wg+V6Obbb3FaV99vA9YQyb9ul/y6SMf0h2Zp/YV/NEsWVEhLx4C8KjlXPti/myXb+wOE
BR4BtGHgqJh0/KtZUviRjZMQexzeR3qitYn/R7ek6Pof+Ix04jjYPejq+nt/o13SUZ//0C+toez4
1ojAXSWFDqL09eff9UvuNHb6hJx2Mw4o0DaRvVD7EPrECUt+fqpPJ0XPkYs5xaSgqUqID0Nkq5nz
V4zV5tc4biLni9AgpG16j0ivAGXrqhmzzZgdezMvueULDJK3gkleulUR/wy0NgDAY+IsJPeumspa
u4YSLLxgkQ2FNPBnC6GAWptuQ4KRk0ynSkNTMWUThSzFrVUbmzHnYW0Gi2D2thFjO+fEe7ctGc1t
3ZVbk4v4fSob8SWLOx2JvwCsk86MEqBIZWHkpVdSNeSpG4jviJLa2WAWv1bYFRB5xh6YW/KDPQz1
qzLpFpvRjkigeP5KC0lRJOHTqXEUJA63a/BtKFGqvGUA1FR+U2rmbsmUczIpGrKIWP06MQFrmg0L
eR69c6u3imsjr0jOShwjcAzzpp+XFEcSJrt0nuLNWIjxakEC4CNttMPaSW4oEIiZzrorZnPJQSRz
dzcQgbNxx9g9YAPQA222xNawxLeqZEustc51bFsdSVXKWePW75oy3xhWvgB1I0+KZNv7YhjR643x
snUogW+0Qv/qZZkZdF5hhmbUtPdNmXabXC+rTabmX5XY/VJJZAScl2TlqcurYSfKtWoMzUZPM0ib
3SJDelyaijod73JveJq5CG6bhrcK8gDZQxVH97k+56xV0BOkjd1slN6WgejcDyZG0fJgmwZ5SjWZ
qG/T0uYP+qjSArWTM9h3LTPBg+2VkXHWj6Mw3ohIcR1OyFpREDOW1qRfZalhetuGsChBR2CrF43O
Eh5xxBrYgJ/IuVOkqLRC0MOMRRZqeE+1KTRGzZ2HS1cweD86s/DceuOCzrHc90aNxTxfxM7A8/2Y
mCR1rzI/oWrpWd9ZTRWaiwP4prXYCmzMeBluY7Wp53MX5Q8EbrQed2gA9BcHeVugCPLuBpgIN8gX
vJsRieI+hSAbaNJmcDgKNm02PPcnTlsjgB23Cgxta/KFWoo9mdUtW5WseTdiQ/hVzLSTtkG1zwib
m6+GmDqh30AkKpT+oefZMAVOlkdBPlZ6wDIuvdKkcYydmiWaTSyRcBWqIq+0yeLOo4yz2J2GZjwv
uV+4Z0Rpzg0ov1ZBmNYjmAMuL5XzSStU9FsY3MyIsD9TwVfnrcs3Hka0zz2w0G7fk7Klhn0lIwrw
GrzBVy9poz34cUrvKYnEKgOKo/0QKUxT2v4+6WrrizLVxGmVY1L7zaRM23lokiNBLvPOUVAAeYpG
GrhbqTiGOzpg8gkCN3JtgtVYAyR1+rQ0LKciUbUHjTY8RKhC4ZJ06AeqNL9Js2U5682SCtCPTSNz
r/tUT8+Jn6sOTdxxwaJrQsDcTVs4091TXc4rzHYywqkW7qW7TNkLZrWKkTunfTwvfBhGTKVnrX9l
SVBbTWZBFsTk7vpeYxaSd0567najuyOiy925utIfCir1IBvwyPZp413gC3KvapSZYe1l6l4FUXA+
JZNyjhnLvE8tFaFuDAi277tiMy/ZoU9ke6dynfgfh8zF3N6Zc+Sy7Pt4Vd5D3HHH8idI73bI18Fx
U9E9fXyDdY9LrJZsUV19/RcUe/pGvFxFSGHyktdKei4nUznr6mQ6xDCuTu7MR8K9N7oWwkDI4rDX
ocVMD9UogMSZNu+vnaYtsYTezhpyFnWNZxywxJZI+2b9unXGaeMWnD2IFqn+pP3sRnP28nH82rOT
x8mx4Y72/A21jb2rj8+wjmt5UmUpDm5nJuQZF1byqHLpvcV4fC8rIzHeJBLYm75wspd+Lf4ZA2Uv
+WB0T1UVLV8lcoqwdOIBSfpI+r4le/s51xR5ELHinZxejncdo6eHtMGzW+QeohA4gIzsK/di0tCB
lYg931NiCi/z3nXOPUgvgdZVXuM+oof3FOfQRJlU8/UzZizJpb6gtT4zpN0QVknGrhbXPqp+PcmZ
rQ/izFS1nqROx8oPSlXnpz61gNE4swTIYl9HtXon2vx2tqu9rIwlrN1pk1jTTi/6Q+UM2//g7Lx2
7FayNP0q/QJs0EcQGMzFJrlteq+8ITKVEj0Z9Obp+9unugEppZJ65uagTqlK5CaDEWut35kDChDL
eoePhtdkFtu0QF111BG4wiGV15PVsNClcSPj9XlMvdq3iBSk3rbz7Voa3W7VYPja48BiWtZlm7Z9
u/HiDrbS4KgwqiWkLMT/G6lhu4fzvr4pZWKfwLQ7ZMfV4ONABguoEsYGEiEmoy5LnJFVafgLCgfR
GKY/D4zxYLc+MRZLef71A2ZWr0MbfXUaZgtGpd0b7dRccZZ42Lct1Z6xMU6KA13bItiKhzXxwnGV
xd7rc/dxhhbLWHY9O5/1KhSj0E4trc2uq5MkrFpjJnIsgZjQLGzctvwOnXS7opPRDQJ9lmLiyErX
uw6i7ElrYSRFAOiTS6zCYuTXJhZClwpGaiCnPmauksrTUlS6n+d9WGLvgvg9eYwq+H7ahL/k1HTH
ps+eG9isyjVhBRaju+ulReA9M1UGvjgIQivzi9psv/eM0Tea3emB12E31+L0uSmMZb8OGniKI8pQ
B10LUHz4mj3JbWzX1PK0YEvmFhdxoRwGlJBga8ZSYVUkbIOO0I6jDl1db4cD32u20+bFDQdDHRhB
sVfX+EzFS/WWLfjnMRy2bidsJXbxNEY+PYt3U+KjeGd07uSTqKwHlSzkfd0KcxdXEPbzMmLqohXp
HMRllwYd4NwaFMJmhogJzm0UWweqQZkFqTeZhxzDS7oQfBqv1q4sGHsa5Za9mh7TWDT9tpVR+wwW
65IgMKbDAStCDE0xoMg2EFD0PUat/VF4EQQzuVxFJubQON4xg4AXC8aqyttUb2p/bRrMETmkmZVg
U8GRdw7+xAZqh5c165We9irSq2bb6ln7UKrcbtna6joY3GZ9rbxK24nBwRzQgUa1rrBSRnjEx8XK
xi3DC+2UljI/OFVnnCw3E/uJ/epjHmrFksy0a0azI8s0zi8Mj1kz+6JxGF26ro17ntupRPPKYLXZ
ZBJmeEtg9swNOQ4FM4ush7wSp9o0b0zsaC7SVcTwLwQjorJWl3ihtUGWM5M5ezljTai39yTu5v5i
UTG6colJrBLL62hqPZxW0tyJEUFAQXcwBcIZ17Cap+RbRrZMOEEA3jVIbdxNAnUpHBaj3fSlcgji
jVVAQOJyoybTu1URDe+Yn8UiuXY11VP0lb84v/GwzAj7hv1/1Pv1EURg557ZoS7xVId18o7WtNiB
my/LN+go7gcgOPxRtCCNivMgzS17n2ZRt3GiaII3fW7hJ1ekQVJjna5SziSZRd+9skxx0hTAA2n+
0udTd2m0aY37IvmfU1U/NWmbhyrR52PV5smDR8kYCMhCB/ccoGP1FKD9MrghgtA0lKL6zol+t5pt
tYFKw46my6vRG+4i3U7IWc4WPiKs+vZty2kSeUl5ay8SWYBGmrgOWfS58PoHhMfWMXa6D+ENX/XC
pfZyNIs8F2WjSDA4zGJzBb4lo5mAdDN7h9HvBUOcvYli5fRb8Zgzhua65Rvb5NK2N4szcNICGfiU
Gp0fSySrbg5DHP/TNUTPcllWlXlBL1LuqnnNGHgVyRO4FhwR5RXyFJM34Ncq7imVTd+j+gbyQbI+
V+yjsDKIVNZwd0t1801CC9lTcFVv/XlFUMQfF5XAncCOcx8B1NzOlZgwly6aU5nkFa/JjIK2wMF1
0OfVT/XlfqkkXt4NzoKpJXC67Sb4soV9hRr7TRbdY1bZGMQKtMtLT/C7AZdiC9vKjWGN5Hz0q7rT
EJv6Mpbnl/rNSqVgmuUON3GNILjPm29Tp1HoMu/etApv0s4aq3szQWSAhVJfb8zUNY+rZirfaWTG
Yhuip45ABebBzuTilM1QbVFrc8jT1t55IgHnKLyvoCOIV9yh8m2b99S1ZnQYOer2hQXuXlsHS5PN
kVmeDs0ndUn3bi6JEoLSkZTxEWOvGD1a5bGL4EHUIR7bKq01faiwK+p6tOcc2xZO4PUQH2LHZjlT
gQe4cut3UWJpz8AQ2WaMZpy9hzdjVQUao3Zj97a6YxydPcS2ae5Gu7W+0FeBXUj9o8Hj6+hZE3uh
aK71Wbte9frqbJGPWXJ0XcWa8qFeVYfcLZeDUVvthoX7ns/phc5zfY6I+9xQrvMeDdQ0Reodc3fs
Nm2EIqB34iVwiq4ICfjId04Pw2LjFcq+IHWmupts2W8bDd/UJSJ1MDdzfTt6a7/PizUK7Sr2TmMU
U55prwII7VJ44xxYpTZ+izLZPlkphqmyBC2wtcnZs3/FHJYqesK+qLoqUn3awUmMLidD4wiLJInq
sywCK6XmIVpt4+pTfDMJqwrWpXOu0zqBB+TWdQdtvp8uQWsTKFJMuxyLILKkHPqrjM0ZLo014yRe
NlepiRC8VTOxDLDmLD/R14/K9lZEEcl4Oy+FBkmLPpRihWmh3Ts03s3wbic2hrKtuQQF2B605TKp
oHD07wkhL5yF2Owt4F47NwW6rfmwp1wZX5wVoNcBLT6mTmOz/hdqnd5+WaYi9ptsJhCGPfsZ7lm7
m5pIPBSMcm9jbHbhZWOaEqGHojD3Vn+Ml/iENOB2JBL8PLi0tpVZPEsIQHtpo+dRSBZ9gtdGHNIx
YJJJg6AndtMG48o5uuHXpfjK1Vf2esZBB2ty7tfM/tK69rqZ3TxhpKhs76aqKuQkntm91xCUyRuT
PPTSiPKNo1OJgJtgozwhvMH4vtg7vabjkJdFgRzooag2vFvbKsb7TpoxPXtGDh4WLcsdVDkjpBfO
93XlILfDLfyCFrUPaxGLw5gYkKPaKX+ovbK+I9KQY8Bmn71srGLdl0Xfnqzaya+GSI4fy5yzj5cN
KqG8iO9Lx9I3xSorpra29tJbLpbw3oDIuq3UNaGMzRfo0BADhxpKZqWD+Ihy2vY0kZRMHsgSTKIt
fjjGvlxx22jgy1+g2cIirVGiuCgWJ7swTQYf5qjCrIiW3dA66wV0+2+6NxqneEpWkFTkZYY9zHui
vXqqhAFRBvR7QOi429uVEYeOZpcbFcVf4bV1YZRF72PTDWDq5WVLW9Vh1nzdirm6Fe7ifo9cySA5
joeLnkqOKXCU7kQ6wJWFrK5eq8opLngkKdooDBDFYnoB7KLuVlBk3ww0UXtZR/pJMUzwmV8WBsDO
4Aaay0ew6W0nwsDaMw1uiBB2FrpnBHgDwVxLGhCFJWuyuynBl31MK7GbmNLhy1ROOw8yge+1jfbi
4ZLt68569pONyvt1QooK9q54MNDaGJxX204xO+T5ggghijNZXNaMDXSOmCcsFwIPaitLQvzwmyuc
zqMrAj47n0K1DKq5sl/rhZvqxhgHhV5v3L2pmhLCobTCKjG0R7en7UjauQ8GU+SQXun+9XjQcZri
FMWhHxkfbuzcV3LwZoZEzBCKSxvKKFYxffodj8firYKVsCXEoNjjitjtxqZcvnSKTUWPvRYMtIrt
r67ZWL6qV/kmnToPM1UN+9Xp5d7tqnq7MI55KfRhCUl0ijFJGHrjAwFF9dRL1eE4nQ7enaGkft2s
mf4Vv+YIuEC2fk9eyzdEWFWAaC4O6gxoHES52nqQQYA6C4fByKyeGC1F70OV1VdR1vc+uRz1Rax6
5DRTNX3FK+oZ7UN+NcVpsx/6joLF8eb6dZln++5Mq9zYczZ/kanq2Rps+T6ma3JSmj7ucw5k3KWn
xb3rkK8BW0VsrnWj/Kk8N9DVoh3r2ViDrklS31YcLnVCN7yJy0q3MBODy5XnMj2pbEjJtJuK9nyc
xO5mNMvspm9XqNKjlRGp0OF4gFOvuLJcLV9O0+rha5u4VrdJsQnQTGg2thKdBTE15TDJjPE0aB7J
R4s3frfZ+3cWstbrCvDijklafmmoPH4rzIZ0rUIrAecmbN7HRI7PpRHrQbRwtrfM0x7sGCWl5w5a
UCwaYJQXT8eaoFh/OLsgNhqk2wG++cbU05uuiccbNMzzsY5KZmN5nYII4mbKZOLSM7x4NzJLvMhE
Ht1qvDoKzsW7IabXYHjpSn8Z0OiQWBcd2TfLqyQ3rLB0mvmaTwTuxxL3Hx5Fjqrjd8v03jVHv7cZ
nF7gVP3cG9F9amGa2o/6GOjOjNE3S0Um5kdZDiDOlvfq4uJfABpvWgtXRQaHxUOPVoAKxwz0XDy6
k0p9iE3C11GlGUaPSz4i0cDgiwitBXd+itSNpqDIIKk/u39m2yqLl53TjGzfaqJ4XODl1HF/32rg
jHaXX45JbLLlFet2zKrJTwzTPDaWOSIYWp6gUkJ08Rr/bM3eVeO2ptPEZV0fLw2D6WAE5Y+PfN2k
hkZyQ9+bwcoA+4QnELRjo1A8+IlSzJIwNFBm+SZqyANOXP1+mbtlt7RLEegeCHob9Ze0QBnc5dl+
HwV2cknMqY7M8Naqm2nfwHdG2ZaCzVuoZJBPfXN11d67qGNCxLWMXS2apHVBGWa1IHhTMsuN1hMy
4SaOGdI3eYzlh/xyqjzmqmVfTJBwKjrELHsZ9LwMEPTpN1kGsRygFQJStg52CEvAu3YF41svHR/g
miDb6UREEMWEoLLvDb9xrGLbuFFyC+W2D6HMkLtjIS6PqdaRNPX7YWjjg0fw7CXEIm8r2okeyaKB
xqN1N0jdgbpsaEdYxPwylsPDXC13XkUZnI4gkNSUVHQNkOa5azK9BFIY9FhSS+ZjNJhz0IlKXU1Z
fTDr7Fl18eWotA81ZlqgpVDP9UWkV3rc3eKQAqleAKDHOqy2FZ1KoMeSys6R79JFiEmm1Qvjm8Yf
9XMGgymTw0LQla+ic01emoCWzHbXoQw1nBxvR2WxACDcwEPR/Y5Wwc9WpICFNpJj7Fm1RPMtrxM+
bt82VRoipITTVIqLvu+2nVm/TAva7qUQtLiNRGaePnfEwYW0BtEGo165bewVp+rcbUAuVj0AeLi0
s/phdoC6Rcu8tbLci8rLW0SZoAFVkkxhY4k5XEtofplUW7ewmdwlqtvUhG7DzsqtB6F1Xwb8X0kd
YfAea5AukLqcojof/GxBx10STHGy5fTYLTCqafdh3ij9BdUb/DMEo3t38B5ql3Kq6a350kxIa/bp
M3eepayjcoY74RL8Y8/oHwum3hYdvkZ8dT2n+G4vZAiNr9CX752IcUdWZ3AHie3N+zOaHit5GOZc
f6A0zHbgtivGWMzmIKfkuvdAjfgcpzN8erQIsVUn9+lQfSxgNVc5LkmwEAQ2DJrxISLBEEkF+tm2
pe0VrN612iPtS46WnHecmgV7GktCGOmEHTklvldU28JWH2NfIqo0H0lntyE/6HdrRJRLFpfZBT4R
fuwZSHS86g3aELOrkp7GSAHJEzgMh9zCDWyBcLTRKlldrFl2pAOKj5PQFep/42thqIc4T9/GNDWO
sdKMfY50d196BSgRxegpRkeysyjVLnQ3bxN65mnfQZ0PF3f1rnG4+7DKsThHKM2HWmugWyRK3VqS
8BmJLQ+kalQXNObtbbyay66qhi/pzDFyMcVTkCYPbOnTAVK12lhIJnYmokHSW+r4Vc3KCIa6Yonr
XeZTex36CaXGEmlZ0DnjzqrKQzGtXzDAu+jiYbta84zaZjgW+XCN3jjbEAyZb8kZ+7LU9i3P+zBb
Ngy28/LMGTcujR4yUd11eXo/d1EwZ8B6uFVFN2nC/2gcylML1ynQOnUHinZnze12MJODcmRQmqgr
OGtCoxy5w0b1Jzvqg2pIbgbPeNJiPnU1H/IcKujaDB95MedBpBnvXakfHL6GkaWxm4bsUunyoJny
Hg9wDDns8jh38dGx8lDY1oY4W/NmzmpjA3aGbwbTxwDS+BG6OjkqhG89JW31QnYJJXClYD5pN05O
AJPR3dtNsvjYORwmUMaETjAEw0U9tGZXSQQHrCSeyekCVAePeoLQg0p2S7DtlWWoLjSWxTwMXrRc
xVG9r3uC3ltosiH+JRGoKzgWHMlgiuf31bbEUcN4/TiiZqbUil6cc3XhaFRRLtQ49NjTRg1xFxbL
/KVM9Cmc1+jSpCVxRjwj2gZqFvgP4x0BOlt718jOLdzexDGWiXdqOgOy7mJV4plhl7Oh5UOcE/XT
NfTnU7NSy7m0kWHp9umWMYJ6sZGc3czCzo5alqaXkBMVUwKBfKN0201huTtmKOkh6TR325vFyJcr
BvVkN9n0jh1qs+lmZios8qp4S12HTpza2o7Y85W1aKHetSqcKec0lX+gZLf9MoUuk7Q6bEFvjUdq
MPDaUkcRgqrWRzEuQos3Ax8a6ZhncXpTmtiREYiuDZ2BKXHMpCIdxT1cRHK9xDyGdjd8tfOcqQIA
FPOIzTCkB94goqaqZmA+VEEzESezDI5zNKfyzijdEbhCo8FanuyoOjYiR1an6zfusOahKVThl1ED
ZX+4mUbzEZiTvCUFtq+5dhY0RtweqrVdgsaRX9u4MWi69WE3Zm79MNSjOEo7u+tXUicij5D1BrG1
NRsL/Jj11lSrIn5qrI/tuAZuseDVUBlfxp4AhalRme8weO9sTDgc3ihJLQgNU4fiNRa7BdBzg8An
sBKv88siyoNZRld5Gd+JioFEB7EVGRbyP3vdjwlGKlEcbREAv3bSeB3GufBb8MJwVKmxabP+CbLP
Vw8idROhpJldJxztOGUdW6QLTWpbFx0wT6F/dfO0JGwLi1ZbgL2JPMG6xjXDUa5NMGB80/ZjEA8T
4Tgi+6LVAA15YVIq9letNlk7O2mM7do1dzIyaKedu94V7XUMaTBoo9m9aGt7CKKe0fVYciqzfVpH
WQlfEGQXgC8nR1xr7O1qNPXeyyndgcYZlEc0osI9G8fH8ol8+w7FYO5cJn166mCOh6KK9zgIXGc2
y1A/HzTQqUBxc1wEESSfg9PH3GqZ7oDO5mZ2PekiRU2mm5tMQFWb0jRHeVnXYQLd3c8lUVzA4Omh
kAykddc824cm1JPFeOEU9v24jm44O9NtY8EG0YX+hOpF3zixsvlHnRzS0XyzZkYUdXnZx1UZwlsu
LvXYhmRreYVv2DQrYrHocFCvVUxoae5SRr4ZM03rabTUXJQ3dawM69tqqgg+XwMyv3HRgo4Hqx5E
fprnlcgh1XSFdQnearS+4Yx5e+ikZhgXjWoTSMBF24AyQZzVsq3TYeQQMCNv37ClLJjB9936nDCG
m287xkRngvrEDIw/nJzLnh60DgvpLnDPHCtqr+FMLt/XfJZtCIyumMWXAlYwNGZMAzAHGWNzg/50
qn3sJKCnZU6rGRcwOygI3UUkXxo1xdZV79hC3ZkAXlTTrPs8vZidtB7uxpbkmI0Wm00WDPCPqmMV
J96wxYVLYzAPRc31lQXJmORrvQVHztc6104xc9Xlapqjs9QzqhlXEXLf9UEmM7qFjTeOBsTStifC
96VqphUHqcVYEaRms230IXWPK69TiBGs46nU3I2hySXAICkdN5ioeDcwJeQVFsbvc+PcyHNcmz2O
RCy6aBL6vJvupIUhUZOpZt9FERTnKR3i1zKb1I2WayS4tVW/mr6pc5b6emXIAySOO1wZnIcSY5y4
FVsSAhluG5FvlsO4jXPrRk7lhxURNgi7ptyg77BvAcXrY4zwT/rshsP6ZKeDlN8hQuRzs6kyDsZw
FuZWybZVL5Wwp+8iTvVDodHR7Du73RXZ4u0QC7bOFTS/3H7KXODsIF46ewpwNTXIb0RNp/y66dsW
fCJPr3OMfJgPrh3+GMzqm6/RVOQbLH0M3xOF9mYzuXgk1jRO3lN7qbqgBg6rfc2xlAoHMfRe4JTZ
/FTbVqnTj8rS4CiNJHZJvUc/YDKkNbZVYcyAv0uddVvKRSbALCLSCLWJxv+k7Hl2wkiJiS1vXnJj
3+H2nfst2XtGWEXtlJxzRjgJu2pSJERirQbZsB9m+UEhDree26jjIGE7oT7WBhJ3F4Mspki17n1f
CfNsfbTggZ1bU0WT6MYZZUzr6FN3lpZBuYFAvwyE71kENQ4ZTX5Isvyi9qWe641PHEpPAhp5hlHU
F+z9eDkspnQf5kVCt+zMDz1jToXdiyDNEdygDpmgU8RtBsEa1jZTO2H4ChtDs0YItv0/hwcUO2Qu
Wdsu/rjSHO1r/M/sQGUsrVBAAIOP2zUy3S6mGI+6Vo/mPqo8aDhI1ZYShSEWcZssazUw7ow6lQQj
rMuy4tkZRPHNbBa8oOpUu8n5G5GIkFqPSUnSnhhQkR6mWxlOFtpIwD1uE0XxjjGKLX1E+lHu4+Bb
cVj+v3M1/61Nw0+6tevxW9sP7bf/uHxT3X9saSDeegiQ/+cn3dr//flfu3/9e/ytDt76t5/+JfyH
UXk7fGthUnZD0f8PN/H8v/zf/uF/fPvf8DLR8PyJmHnzVr2VP/Ey//k//DcxU4j/RFDKwqGCRMtm
yh/MFK3/1PG9J49EhxBp6D+o2M6UTeHYOmaLtgsH00DECORzFrjx93kCx1188yFS6i5ODP/z0/9b
6spT48nz0H4jfTW5vPpRpYnphBDW+R8oNOF28VN/JGVWCCQ725ttus4k2XqObdyz0U/7lVSbwJSz
eaWVYw/EtWDJEp1lz96ZUu3oRXZhadBRzKGzfbgxtArCdnZ9HzcdBgxwP7wh1Xduwt8DPZAdkFn1
4YcH/Zu7/yda59PdSwMmKeEuqAC5/5/vHisCnG+p5EJ2THlTJlF68iD+Z2xFSxr0lfOF7UmHxZ1h
OiHyKjliUtZsLEXICuz/1NkxeKu20P62SJjtcLaJqGz6Mj92lZrAk4fXLqnvHNNtXoRu65s+rbzX
qBA6MzILayxzzoggnCHVNFYynhJPX4C++z4omc6EPb3jlT6W6R7WYEe6kgalfpDmFrFJdmrLcv6X
0vTfvs6zdvXn54HjB3Cebp+n8fLz83Cwc8UpMbdCiXD6oVBpB/IyNPEJQK/dLKmVvzT6CpME3sz7
n9+F8etKchFeuqbjcDgJcO+f3wXOdiVhdZ0RDhP/WDEKeuzJ9oFYlM5bpQh5FW0RiKFssZ8an7Q5
z49oAr7++TY+q3sRZQpEnqhC4UFjrvVJNF0nUOhJsMEUdLSMjXbWZulT8V0T8sk2y/XAc0j/tQf+
24f+2RqFS0rH9nSbPRrl6flb/fETwnMvGvpG9KGcdDRHrnwpm/auk+Re/vm3/fp2uRClq3QdxyCH
5ZO/Z6UwxnPgBYR29k9zwja/i2q4uFVj2gHkfyZqrTRJUsmcv2To/BJVdv6R+HTyjeEEQ17Dp2tH
vNlYQSvDBIG8slI1KpRulQeyi0VY6O2DqiJSA1FPdsb6hGys+P/48ecHbXnYe1DYfHrKnRa7OXxs
IEAnetGj+m1u3JfMopNqwItAnND3uA9/fuA/M9ZZyFj5QaZHUIwlj3A+L2l4NJNe4RMTqqlzDmka
Y4uUS/X456v8un6k4bGZG6ZEtswe/PP6GWa76yrhtSHFWxIsHn5yy9J3m4rhpf/nS/3mNXItZAA6
8mcsYv/58x84+MKdULN2DlzryD5hgvLYGM43LakwjNTpVtasDRt9KfarUUAs6p7/cvlfv05p4kpP
SA7Z6PzcT3tEZ69SsMLasGfk1ub1hT63r0LvX614oB9EwoJlAAovN8Dm617XvFeIL0zj6Kj4b3Gj
jZmd4lGZ+rn48ud7+81b+OnWPi3wnrBcmAjcmnC8o1l5N57dv/Nq9n++zG+2SR6B0NFHWGxP7Jc/
v21Xw1QmM1dyq+35nn5uJ2vrqbDwaJQDkAhdX6InaJ4ZuZl5DAlwRjz153v4dVlzC2dbKBY2rsXi
vJP/sAhSYMGsHmYWgWxqJnTKQ4RoNX/5peez9+ez6HwVygodTiVW+p/OZr3OGIjqI1fJxGO8iIe+
6J8qTtt27sI//6DfLSs+IGnzyUJf/7zpZ3bh6Y0ztKG1qna/xuIlrSFdmENi73CidTapNJe/PMTf
/TzrXNkZOKhT1396j16LHf6cMfqy1fAQIxbbuEn73tsEbcIW/vPv+91nC26A57ZwuJItPjnDNxjD
mtFCg1csWRGUWjNDE2G6Ei8ENCUqm3aKBgCdgHypybTWG2X+5W3+dt1a54Ar+JI2etxP38cwRZre
9OStQwG59DjiT2kzZvAi1mBehm8Lr+XCoAUPZrKjqFuRvrXaX575b28CvzP2f1zyOYQ+ne45AEtj
MtYOnbl+IfH1bjHMSzJCHpShnijt8KRyIcc638/sKmuu3/7yHs770+c1beMqgb827hOs6p+/nLHM
SmbAcRuO3QiAP2oXXg5BEDVDEvYODAY0PWPOaMoFXdzMYPfamR2ZBJqphVDabeyHsGK2idaKGg1H
GQIokJRUevDnG/11cSLrQx5JRcJNGtanxakzoUtWR4dDM8HqH5BXZB7DQbngOsmE+y+nyq9bJ0cJ
AjPcd23WqP3pqXST6Q59ViCZcLrxg/HQvWPVCIm1v5W3/+Q7/Pz8+ci5mO4iIHOMswDux50ryyIj
n3NbD43GPGiFegEctn1mGDdzTF2ZMunYxO2CsL2sjnMMyQXl27THfTQ4A7LYqOKYloHjwrVES8bI
fd9PIL2qKpGUOhQTqNdvW9BiTKcQWuJM0AaqX4IR+0pf6PPXuK/+Em37+V0htgWL57fwabOqPu/G
01AlLqKANQRLAdhxSnk7x7Wzkdg1EOlT/W1f/rz7/+t60kBp59BI6uc//2H3T0qGueDcGHJRnZ/q
THduuzhy/7ICP2/J56vYhiGljqnSuWb9+SqFDXMv1cs1BH9khKqS93VOX0EYL8COQg9N9V8u+PnT
5IIWfSDAuaEj/BPnG/rhZ6HmS6Rj5EtoYvn+oprcDJOheTNb46tRAOaWgIPgonb1l+v+4nN0vjA1
sXUuEjFF+ZzS7WSyz3op57BowNsUp5BZWw9Rz6wFtrF1/IcG5mSPcv2euPK+0tNrFxQzogJCAPli
GiaETo8x95+3gM8fJbdFo8AeJYgxtl330yGPq0zfVXwLodcgNwcutRGQxJ7vwdg4/PlSvwQPcC3p
EMnDGsb6C8Luz88+X7ShL7QULooTA2SsFbxxCyLtmZIe0yWEqzD1wF2NNwdzcTTDHexHpWEObm9Z
HnJTTH+zn/rNciCEAmNxjgvqLOPT+hsaGzFLlM9h1rkoh6hF8LTtVOiI9c20lpdswM88Totk+5dn
cd7sftyiBMktBgcUj0IS1uh82gyZ2bCfA8KSaZJ/LzB0j/FmLSGDIL7At05m6wXU+frkFvhvwF5o
BRaOTf/x59tw7d/chomqD/Kqzob5+ZUMBYbk8aABwSFK+XBU9CUfU1AUc9hFov+WT4P7gD8nYEgH
T+muzdSyL4oVSNhLbjXZIrbA0noY83rPCDQGXYpjqBEavjGY27bwcdf6Vmhtcq2w5ThgPGccvApL
51ovqi9O2cDWtVb9lbmouQPq93ZDMkAabdFNNKLs/G5G8LOoMii6sbyqpwoxQYWxxNKUvstI9zDb
2TtMV3EmTVtvXW/MuF7X3OSA/yYhTRBazadmsuY7iAaAb5jr7E23c66a2gE1H4v6uiRkcpd4pQhB
ubKAYrSIghhnvMsib+wr4oSYioBMSHRoRv6Yizpzdkr04Hx/fh2/FHAMh5hFYDp2nhSgs/20HLUF
I3Vn8HC8rqwHJ7YfeajvtVCvQ4epHlgGPU63b4SF0E/7+ueL/3rAcCrjoCW5LnJu+1PltjYZEsSi
HcOpHJwPievgo2lEFfRV/clpvb/FZ/1iFctvdYXUXbxndGGy+f+8G5TpWskEqVKoRBw9IRYywUmF
gzxLj76Cs7kp3geN5puFNt+5UzQ947idPSRFK06oRd3vYwb+CgKhnfoSY4izQAiBN3au0E4Qfcog
15f5Tl+8s1CBNNde8BfpTqfvlFUb+Bdg0/7nR/jrbgI67pi2/s9AgMCkn39S4SyL104TX1MbV75Q
bXrTeqm8lmpm7bhJdJAjkvbeFMXfYn8pBM4v6OcthXMFGh6EcP4Dh/bPVwdl6mNyDfowSrIKekAG
dQqHuxJ2lsT+SymsoOsUyx2g6Fkc0Es6JSxsrbyOnLL6mGWaPscVepJpTpFSdg6W2pETAW/ng30i
FHN5kW5iHUw1fi+G2bjKzlwlMzeKKzkZdE5NVDn2Brakt++Hch63WrrUN4BrXyrDuNJFYexNs7ZP
qL/bIJnKx9Ur36wKU3niaOqD1XXmcytK8brUHlqDui4uq9maD0XUCvyNzOamL0wBLV737sgKgXpm
m530o2bAu1aVtoUBRdHuE5mZD/U5zT0YNStcOW/3WJ9hp40+epdFLkq4GSK1VSmIOynHzEtS1tMj
cxsvzO3cxP52qXHFarI480nr1bxQWToPoizb+iLtiu561hb+ParH+hRl0zpuRDeub//F3pntxo2l
2fpVCn1Pg5vk5nDRBzgxUREhhQZLsuUbQh6S8zzz6c9HVVa2IqRUHDfQQDfQN1kXLptBcnMP/7/W
t5S4VZ7ZZ4v7utflsxzKtlwqTsyqLerZUNiI4gl7SATJk94s6uRkY+vetFXh0YNkssdbuOL5Ehkd
/dJas6iTR5FYBZplPQdai6+CNpLq+AtbTnJdYFDRUdFm5aHyqSZv4jIDATBGw5UslHxFBqNfbuaW
cLj0FEVDC+I1PAuzr+9T2D/Roqf3/ATnpsA1k+bhQuiKcxChKK4I3yG+A53bN1svg70MAnIPc99a
OT6eoTmKAeWS1UTrKo+hDRSUdZ/Yy0gCMiuQOYElowsYw9Y6s/12PSKl3I10oy60sIx/qn7X3oyj
bS7H2CGSV/RE7KRDtBsNCI9WFPb0EHAf2Sqsz1pNGWrY4tZBIaAtq2iDlDwOVk3nmBDaaYvvQM3J
X0MzIh3xTRW5NNlhfGh2Q5nLhSllw5rXqtJtOg8i5lhxKN7k5oyP14QRs3fX5/QEuHTlBe5HZx3F
gbL0I1KZCEzREQ6WoWvYYXtQRzPcBZFvXyRVPd2piobKNOwcNKl+n4y7CTUuSns2LZOcfdQ6gSNT
FH4WUUzrHmO+2xSV+lhB1dqHZiHXIHfIs6lUge8yzNrdUMXlqsxM5zGOnG4zVLb1LWzN8mKCtVUu
jQnFE06F9AvNVAhzSjZegdMallgJIF6pqaPteuxeSyx9dGPtdjUNpsJHJsK7SBuKnZFbzuPYAbtC
3DncVQr7i8WU21j4xwSpSZcsi260eCKNODSZXyIu1IwrzxzXQ1mjcUbqd8jxjS8H3xYr02lCF4pZ
22CfynG9E+Os7JoRM600o+ozn8lTa1U65NMiQQgSdW5TadYWG62zU+1QmSXv4Qpfm3Ufxo1F1Krn
fMWmN9wNgTb9KBJeZufjQy2YNO9i6stXrVogPkti+0BIh3llWV53VbWT9V1jFfiBr5JX56XR10LG
mvvyTvs6NtfJUBsHLxxyznHNmO9FgQ7+woJWu6rTiqPfGHbN1WzJwjaog/0XdAjuUE81F8LUAPeG
arm3C3+8VmKSLfQaHluqDXf4LsK9h25t01HY32iWR6SvZivrpIctNqiw30pOw7s4xb5jDk67aLxI
WapKo18kprw105rFqKgcmBVmdBNyRL3J/BivCrVG+rTapEzXTT7pV31joazIRM5mMYrJEV+YAl3P
Qrb6FQ4hvFZm0j9k+HjNfJo+h30kDlbE+OUSFXVTWOpmFCPcrqqKrICXVbBp4F3tOoK9OJCEWt4D
XOm9Jwzs4pCBCn/S2irCbR2YP/shy5YNQqy9bhWhm9q9s05he5AaUMWkHfY8iK85DfpZS91lB5nj
/2u8blfiFS+wrVx3jl1tyKIpdwblxEMYJ/atEmUzb70t79A8TN+mqg6/mKMx3mZOgOs0V36Zk2Uw
94QgK4tWHPRRJZAp6jIEs1N7YwF/E1vFF+14VWQIIduinlHaRG9Y13TUKyDGXWbfUUwpdriUNJxL
Nn+Z7Yn10Fkd8sRBxTaMnNHvhosM+tNtmBgDcunGQdEn4l5yRBQZThZTi4aVrRe09cvR7NzW9K1N
EA8+3UDau8MSDwqRNZMoNuAbstsCA1y5tEszR7ZVPSTYJpDOVeY17tb8V4Tv/0sSOAqXrrt+04nB
+6IrSK1AT+XBpq+7HOGvxIFlkmSBhokA7E3t4D9d9EHj7BtL/Tm1gGLartk00GcWegdvZhl78gpI
XPTFUbPEDT0LCnMCmRRofNjfUBzvvlmxEj/Hahre58Xgb9IMEgtU5V5rNtqg1TACK2V6UtD+liug
z1Bv+OfTC+lPzDdqsu0dPbmlP5r/MWV6jEDJyqDvOW3/YA46jl6loyri40MG3j+7ICLEySKISjJt
snbfmfRk4sKdUlhuZBkZz72jNYdO6sOD5znFtBnIBzl4SEt+qWr4vcBhf+03svqpFAn7xBb+2cPQ
M6fQnSUQoxADuxp0DtbDNGl0D3OpHvAqxlsnajUKj81wT8HUIucqBggXRclTO5GG1IGAXzRZjVsF
Fn2V+0iPuj3nnRq5n4IOpvb3wElvTYlsz+kImcafKw4dYQBbqo5YhkyPA44r4F1e6gUieUUO2d2o
Jpqrir4Bp2Pa34YIMtyjVU9PY2gE6oZFGpYr0nw2F/iG3LDO+TqDwNmNAwhxtv0X6VChwDQ587jV
JG8gHWWoziWZdYsAc0rNqqczBRt6xdJuZfQReCZkIPW9R+jRyy7IaX1CqIJCbvOuhoAxhGl5IYZw
Z/Mbr9iu1DdMpMnCaqzHVM77GKy3e1M3YfxE3W0v/BDgSBvtCVLdq20KI90syZ9iNy2Re+JdZ0ut
JEh80ClegOdLmUCVfMExD/GLZn3JvHTdB/SmWsUSLMjaHx5j6kLKbFoUairXOLXXqdJibQ1w2tge
lggn77+aUQvpvx74yX3BBdH4PvKE4u9pCcwkzlRrE9uWf8Aewu7adraxJBrUTrUaZbptbtu5aFSV
wfDFNFNwOInPDFR546OqQkjMLT6VPM3XfUIMj4AQsmrrAazbkKNWHHDcq7rulm3ULfW6J786x+k8
jCvDj+75mJNl7E8HkuftpaMW8boe9ZvGJFguBq5+iziSiBo5AD0cxrDdNGirr+O+GG+0qajTDfKt
4DAipNtLGoa3VRTkSBeFepjG6Jq1DfgJT4Yd7Mh+I63YjvamU8MSN1M0WV59K4eWXiopQJdRHZZ3
PaCXS1ukPzwiXPZJQgELCbJpXw7zH6gVDKylQbLQAtC8WAcKDnD8Ava6HuLqgjNQu7C6ctgFPSIs
DVPgA//OvuPr2kEFbeaqvWie/fQZHwecSAzUq5xRu2vjkR0ZEYNuaSQG+2QPK2NLQHZfF7xDH1dQ
6KWHQWbioJBOvyAzDEykBimrJvIwqB1c8Zpj8Nd7kE3w+gDgjii14YuAjuy3ah/rD4qXl5fwmca7
DvzqVm9i9cZvvdLt8FTR321jxVwJtR+w/mJNY/oU46U1aeTiVsY4m5aAEyBEuwNCj6yjTA24Vx1O
lQVJbPJK9zN08UFq4TDNFUb9xMEN96JV7umRhFj2x5G0D1I7+HjaSUTjUmRqvMEFE6x9vfbjZe84
chUp+vTLRFuHd4PcKP4d30PppZSNeTPixWbo2FX+LYLX97lTYpAY4Dvzje/1eJMoWXS3dcE5dxmp
U38gUKg/dLk2bIjGI/TRx87gLPNqSu/bJFIuE92QLPfI2KhRCihFDjVM9DUrhMnENUDBvlRTY7ir
i0g+D136B5ZqaWyoZCHEHlRY0qFqES5n90WNKmUsErfHg3NJKQqAGNrJjYiz6C5MsOKKUjhPpBdl
XwBtYjObc5agvzhrEWRsX5KQhzpVIxMv1kF71WnsBA1WwS0WAv9aNbOGLfYUYqDQMiq5uCqHRIGx
kjrLrJPI6BoVNXstbZhY5Bth/Lkbm2nEwlkWG+Eotres4UdioNIttNB+g9Y0KX6MDC/MQ5bceDZB
6ZJdI739ZgSEWMIdvJGpD0JBaYvLFzFNY1RiHU/piOYTmA0BI7m5Mitb7LA9FnTGoAgX1LmB4jYQ
OCfowBgul1GZWDBnJZs6HRCLGsHHVmO/2uBvGzaw9XelMx5o7YnHCc+Thd3tsev18HvXqOpmav30
R6ukyDvIo4iXLxb3pPV3tcyDSyBfzO0GLNOggLcpjZ5YDcxh4jO2fwApBXLHUZl/Eik2a79LLu2m
QsQr9Spbtg7MlErpysvO1txeZ0/XNIVyURZxuSYztt2pVK/dQTreDjFs4vpKQ5Z35qkr34YbwT5T
WWh+1u9bJisSRyrOL0rtXFGgR8saTBU6EYqumLAd6JbsGCz6IbAyWF9Lv7nXRrTWCzMXIFbiNCjX
2DPdipLIFUli9gJO3k6YfeNOesX2FuIeTxHK5rYfWsiY+miiS9S7L4YW99uiUEqN7BuIL21WyTUV
tmyvpA7rXaWtuuB+kkawU1SRE14SsGH0Epv2TcF6usDqyu4ug4aRQDPoQ2/rCdVfZZQkqECMn/06
hKXS+dUqRMI6zjXkduvpotvgRyCqQsFUiI8nu3ASdK4LVcU3wUPLXSoD5AOzd1+jnYw9Mhotr0CO
3bJGRbWwLqu4OQCwJqmUY1fn6N0P/I7akh30Ewb34TAmJsUoBHs3Ps4E7ECascjNxFx2nnfpWAjO
zKbuN5MXOWtdybfTVLFk4zEHSLutySfNBCl4PR6MZdjn2qqJJjTpkwkdwOgcFz/V1mhnn5FXTvdd
xl/Wg4gQmzkTFecfZDyaV5xVlnUXEx7W+yVlEDAwKnUHCCaWsslVsjkK4noCWhWLIMIzWw5xf2nP
OmbNyOXSm7Na8aST1wcUAT9vvFZhqlwJPZZLolov9SwO1+RHBAsZiHFtjyqtk3C4ykjRYQZM7jwi
2RYyRC47FA373cGFMPbAS3hu/OiRB/U4yviiR7uMbWHft2l5VbIiG+uu8mfqoGfXHoo53WGLMo2O
RE+Lnt82lOFGT6IaJTCboGkC4ctMiaESga0NJCQZb+ypGm6NsByKRdGBcDYkCLnSj7SDzYn+VwjI
cqmK7MtEjxIUFjpvWGYUT5xaIWHcgLjkhV7rQoY2fvA94TSfp/2RwbIHgQnkHEZOT+ighr/LadDt
wZ9OZpaQ6PQvndDv7Ukzln2aFgeJqG+ByutLmGpY6p0xRu8lpn1Wlcm64G1ehLkmliHevQWprDU7
IdLOE+Fzng8x5mr19JDUPkdJTu2sojjCijH6SXEiXpZO+KANCip6GXRLokx/th7M2wrOU29wuKa8
qd1IrdPASDqkVFmGfavbrX0IAwLsRNFGF2jj0oOviO0cQ3SYq95gLnrcIAs7CR+9ccxZvmN5wJCi
XSXkyx7UskIvWfobtde/2r4ANpzNAm6hyStzAHKZ6b15YUL1/WqJYbgQbY3Na/7H2Rqg7muG706v
FHd5REJia3J08SYx7Sgz0z8wdaplcrBwTrYldANNSw9KGXlXTZA43628EuSCheT/QM9TqKYlCApw
jpaZwkoRqGb40FDkgTNkD572Q04WCxRYDSKuOCDrhw70jtv5BCIWahs8Q/sQ+5Jv4tbiHYBbKLM9
9nNk3fZk1b8c7BFcLohoS4xNc5FFo39tWUV/kKzJYN4i5XNR6fEfXpGOl0PiF091qsd3TaN2kMhU
KlpWScN+7KVwoX63NPxrDZMUvRaAwwye3JcrvSptPkWt+upr9XgvyPt2wRV0D/Vk5Le83UZdNm0Y
XGA/KF0/UqNLq/KTNa36Yk8IqpesOe8MC7Y+5t6zADE1ZWMsWznAddaDfFppXPqKKK2QDlrVbqNy
SKg74npE929vRgK5kAV2zcGJ8d36HZ4Q6IfpZ/xN1UUVSnY1dgxIYF1Gmk8LgvPRcEfU2uBtyAik
0E6ulnz2p5BCBYpKIGnpwGtq2TJEe61hetFsK/nuVKxTk9WT3DXg97gvsUYvSz0tllOSGo9Avvwv
ClsbCzjD2o7LHNaPpisruyznhMuBZSKdFGdZNJb+GNY6ZTRr8D8zx99R0VuqBkdiWv5sTT7HVB/Z
qEnsTaU7wMJGcGxv/ZAFzLbx5ohAXQrBMGmd5FuTUnyoASLThFD+IMHKAyhbUOFOsSNOuLApa18g
6qeOE2bZSrHR1aNxJJ0ibh5DkqD5dNsfVUuxpkp6LBKBOScK5HdFXlIR9ADlwziQO9I6CmxBkiBw
oZA+YeHAmQZSrZMubrYBVeyVZJH9pXos0Y3E72xMUv4aByD78FX1FZ7hryac7GXUOx3ElrwAdMJh
h3q9QvYrQNhq6nLwJtivlgFmvtk5P+x0POK4diYqfZRg68+taqoLylfdVeEzUWjkXdzHbeus1VYH
Wt3JLGCX63Mwqm3im80aSDyiVZPBNNi3JWWty5cD9xhk/cOMHLvUdbJmAYjj+Rrz4AIjiWTZ7e19
WJs7zbCx7evaZrQbalYl2nZXy7X2szBE6nZg5eBcsCvEPY0TWe8S58Lo22GNX7J4IvjJes4IL/la
iaZ+pK4GhL4PRz9aRVqQ7/GiEi9Al2Cf0VTb4rMVBwLpk8tyMgtA8nHkkmtJEmxGrFU2Bo8f93q0
tx3cWULGLZiWSW//VGQEfJgqsaqVa1KujCXhmqx3wnnIYmrSSXGdEVX/WfKrHui5/GJ5YtOipbB6
4AUk8tmct9O9b5uuVXLUT9TkQeCk39X5BKEzzALqa9I585vf6cBL5nmEJLpJw5eG93GLyKDC5PV6
jHozj4wHaHygCQadABmjiAkTRKhVzzOO1uY/A50PqaZpsI/S2rgqbKIDJg3RJ5uj6owy4G3fTFoo
sYVuOxwHhThpPepQ8nwQdEQnUPKuUZrQj7ol4ZblqIQCa3gxQdGEYp8TJM0dseOOmUTggkdi7kKa
yCCOH4clAXvZTViup1wkOyefAS8mqVMrL7Dui0h/Rp7+MKInXtpVhDMzYKMuaRgsmtLObhKwWqgW
5TOlh/iKRqR96ENoiVZJTtyk0G1LJy1HPqvOTapK0EwYZhByH/xBarWxoKJtsVMjt4HzjPbDq8oD
5pt0IQqsT0HvuICDEPDRnr90piz9oYy4BqwkJmrMSWPWhSnn2G2a95Rjgq3aTd1TFYNVqby0dZWo
JjrOEQm7mfTJxnqA1TwS5o+Jb2fBp5fvjckff338UbxR3lkS1R1uFAdtg/lWueuMOYrRHrlooUi8
dtXoEnDhHKjEx26Sm1SDStMK7ltonkw3pMkIuLN6JPs/HUd/q7Z/I2xAWKFpDshBkxaOZZ+82o4/
KcJWzdfNqJu3Jilx9Cr0/ublfn8rsuv/z9f0d3lc3NCPvBgrXNPN/3k/7PbI+vTfw+vEh/T3CPr/
i1vKb5//8Zz9/Mfiufre/kQ/+U8L1fbnv/8bf/dP05MpPqHDspCyz/1/iSb3r+gu/sjB7sQMi4AS
D4PB+/2P6K7Z2ERON00Ccy6z/mV6EuYnBxULEbT8W2iKScc9MTl9aHo6neFtc7Zj8R+BRMdBJ3Q8
PbQaZb4iwiWedCl29aGt6WzNHkgiKtXveuFoGAe72Nv0qmivsslOx0XTjyWpTF1gbbXBKanYVUDW
w8n4Ytt6jUm7AfW9CBt1+g6DNnE9cNrZAs+TfXj1zG/+OYv9g+ngJodBV//7v72YeF5PbrjIBJqe
WboneSIvn+orpZuiElU/5rJfBa0cn2nOaJ9j3IMcpR18f4HjVI+iY4+bQ/6BOZBqK5OS5ahCp1zM
QQDbilJNuFAsW+QcKQTbs1ahLucHFFRYyA4WePKbttH7r3BvRrkoJ125oZ8Cvj33prVpJVW7iDhp
f504mKvXfpJRblczutxmFAWXnpZRoB/nEnZP0SpcNGNc0kxUu3PiiFOR2/womEiwgPE8DGRuxy9S
tGyLEjMfVuQWe2wiA2vRDirEsQInzseP/VTQOF8Ka4KF2oh2kOqc6OnCPMV7nMbDyrRGdNgZptVa
8VCxOHRErNqzXL/Nbv+rZqH/we5K3ulHU47fhslxRuAc3/mviUb7ROA6BwvHsSQr1Gyh/DMj0NQ/
IT1CAkiAJipI/VXshSBZ0EHE45DAMpssZy37n+5K/kjwr7FiaMw38/z0OxPNm1XTNtn52Jjx0O6g
hj39VKe0owNows7OdTVZSRUdDv219VjkP3Kn+W6H9m1bksYaaHFBzEALnd7gcPvqib0zYbwRn+EX
4ynohqmhXcfJdKJeIpGIXVpvG6tWV9V9a3cQHNJfdRTdD0q9DyOF+gtl7EWe5Zf1BLXvzPXffDpc
3+Ipz5owC6PryVfKTFCIGkXmKjXYHqw4/9OjNuLyukhlQDiVOjXpAl/4xGxlWmpBZa9U5GKqY1i3
SUacVdqHAGhpcBacWqNgZZZtAneJ9lqSFEW++t/P7jRsZhbE/v1nN6/uhNXXr5f3+W/8+dlJ5xOJ
8jSWkf06ZLn89dHxB1gzbM3RhRS2lAZD4V+ru/6J2CAxW+o0bCz8X/7jo9M/YZuko8eXrEsbe8Xv
fHTavHq/Xh+ZEVjTEcsxWyOnnyNFXyvBSXmuM60wlGUkxSXVbx83bgFjXhIcTb2DEku+JkwYFlxu
mD2xaxyGlGVgSFIeUgpNu6AZ6z/kBOp3qcVJ/6tTSFWeqtxAz0ZoI/1wXfQ/hWfLRVUX5kMus+iq
MpNJ/+eX81+wC/2fO//Pr+/vB+J98IutZoDB/mgszn/pXwZ77RO7Rk7r0gEJL1ic/xqNtvpJZ7DN
RwUsMDa1yr9Go2Z90nCMmbOPfv478x/9uQRo6idcmDjzZ8srZj+cBL+x1zw9rnDqtTEmsHcle2Ee
/MeDUVY9nWQhQaUFXQ7npJdz2maxefVQ3pniT2fYf14FUABbasiozvznr7aEWgrLDDls4SY1yEJa
i+TOKkaPtIEuIxDxdAU0/Ywl+N07o++nziAC5Kknq8qUB9MEa79wU0PL12MF7E9RiQ3/+M7mF3H0
Nc+3RrcCJA+mHw6fJ+e91s+bmjJc4eYiLf2VQU44jMEAKnmuOmgTfJpIxQL+hX85Jo0y0qRQkh3i
UzrblSjltlTLYVZRpN+JmHLAs2d5q3+OzEZvXa2wSM0Nxlq5pPKlaDctiniNREuIAXsqp/5OJ75k
X9C4uahrOI4f39ybso2qafgTLIfSDdsUDiXH763PJ4ciXZe7YaKXboEgHC5ZiZ5O07B+GllAeRSi
54OMK3MZ9FG6qhvH20QVNFbDKKLNKKB60JO2+jPP/c2mYf5pbFnYWcGKx/k9v5dXQ8p0yIWzSbd3
J8U2d4bQBpB39L9hh4+PI0qUGwXzFV3IzlwMNv06RR2M3x5iuDkBkrIRQ39NstDxb+gcBflgNoPK
fTBJSqIQcOFUzfLjt/BmhGHdwdEuSD+jVGSe+q8VGCuqD57aDRFILu0+T3aqSdOJRnh15qm++U5n
EggOJaYdLmTMYJHXD9WQjSZqlRqgQUTvHkrG8AUntMC9kGcP6jAoPwGYddGZG3zzpXJVy8C4yR6U
A7l+8qWOeHtJTIFGm7R68BPWH+DfuE4vfvMxcgaj2qbzNHlrLObH9+ZDtClFI0r4kpa9A8sbw6Li
M2oSOJwfX+rNDb1cysAQy16d/LqT6c4rnNgY6r50labGOICVHdZ/df3xRebB9XobMVcGeE0cL5H+
S/5zfD8RvPQeFnGBzs5JoFEN8YXWDN11WjnVVUKgyu/O4TOyAxUt+yfBBsk6mQtCVjF6U0M5azFu
gLleTkYE5py2UjooP5CfFYuPb/Cdp0hLlEuyLnHWmfdqrwejx3Q4ZUjtKEib/jIdwbKTdCR//11x
Fcy6uKRNJFYnj9Ei2jg10ZW6AngMheYWLiNO///MVXiAnM5t6ksvmJtXs5UVNjxROKNuD4lxPcJA
HIRVn7nIm+McQ4ItA3ATXGUcRE47Ax64/JJRyb0Y+oQAoKfTIiYU0pN4TOnUXdJdjy9KbYLnlLQh
Wh8sEDni4TPTyHtvzqLyIeeBgsdm/vNXd6tlXSI1jzeH2qdY1gkoQzLgvTMDcj5Xn34BeJUYGkLF
Wck7PL4Mgn7TrgW3C2KHg1dDizyCDKel/ecx7e6DGaYd6jBIsUBDE996hfg2oJnAgitJ1RGYnx2U
Nb8/ai3mMZ4//AL1Zb/w6t4NiYIaZ3Dhjnp7r3iA9o1yPLefeu8B2xoVQmSRNC5Ofca6pAGpVlyE
znbmkjCErNgggffjW3nv+VIAtTmY02/iAHT8fOvajnP6toXrVZnKlFyE94gWStipVnRmcp7/qZPJ
bF7HVVBSNInYCh9fauRldG3VFm6XN2wQMztd26rMVgUC3iVoYGWBZW9cV+pYnLnJtx8NTnSCPynq
Ultk8Tu5NJktXgRYuHBNdM9PUTtTApE+uEVbF/TvQrlvrT7/hUJLXvXAKXeJAZXT9GR4ZuSYp88A
eoFuYd1X2Wmx6z/5IQoA6rzJUQJpfvmHqpJkX4xdsvYaT1/EOB3PfKRv1nraceAaTG6feYmOxfEj
rz3y0lKSsN3ISGGGY3yEttgxfA8R3Feyr3L8BCkNm4ePR9Wbsct1qZOzbMGQpOx1ct1Gmn0V9S2b
Jo5NV6bFV5s4vjyzOhpzvfNoRM2XYUPO0WtmlL3xF0NCsoaWcJSkVZqH0rZHSr4EA3lVquzHoqS1
hltkG6RB4DaKlRysGll1mrIZMNt0euLBjVvDTiVYW9mbuIX7aMD9mJOW1xpfyVgcb2OFZZCDTOea
Ws1LissS4Tfy6wEt0U5HRbHI1AHkoiLbW90yujVKPiLsk46YEaLd9h5S2RXaonCtNzoQW5hMLoSy
ahMjOHVTcMaHIp3M1Tgxr/32awBTQJ3YYmbg/DKPxlfzlOLUSa8hbXKDccT7qLJDL6Pu6eOLvDGf
qxwuORex3aI5JzgqHV8FgLGSjPGQQVxNfvhFeD2YuODCMKQGDk9/BZb2htggXOfTmiahXPSe6Qat
j3I0JtEmQ0w5VBVSLufc7uLNjDP/MmygdGtgGnF+O/5lrRd2mI8mhr82tNtJVBUUAN1ZaFoklp3w
+QI0ZgE4AfaZD+/NtHpy5ZNnIksnslvATW5KnjfyPfJMsxjnUxq2+X/mJUOkYIdo8om/2fN2k9ar
Ld5lu0ItlZllQBs0kIuP3/I7X7TOQMLMzd6QTenJo4z1QsdYNH/RdStcSOXhSp+8x9+/CH1pHbjL
y6b3ZNpQFVmGZEMRdiTscjUh9Cc1vhdn3s17o4ICBZV5yu4cFk7ejalXPqrLiHfD5gKhrxF/Dbxe
rkYk+VfoMmFy+02HP1GBgvX7N0j9WQIJ4ruk/Xc8IMGyhG2SDakbZEb4aCQqsp+KUKmPr/LOIsNh
FRTKXFlCinGyZ5pqb8QYRsqalpbmHihej260JfTGR3xc+UZAS/WvctjNPyfc193Adx4oL4wqDBeU
cxnh+K40IgFLzYxSV+lqxZU6DPSq83U3ym38aC0qKK2zWGeysTrzPOeN+8kCYLDdZurB58057OTK
hMYlXY+t0CUnq1pJQuOXUztVK1Qo0WeTl7r2rYxIYvwMi7woxOXHN/7OR3F0+XkWeDW/tgyigkyV
xFVKorbSHHvUYFbDmd3LO6+TSjerKbdIeU2eXCVGcEh+oeQqjiEvBnaeFxEVJzAxWrtBt92cmVDe
PlQmSyYUpJPsl3Tn5Kg+KQO76jxIiDqCDESIz1catPLJtiNzCU2ZNTAPjGsF5doSH7a9/fiZvt2y
ULTn24SlyWQDP/L4meI6UTtIzYUblfG1NODPEOSW3+KEGvaML/WA1+HMhPBy/jseRoL+FLskGm4c
rk7N7UIvSSKCz+9aFraZO8pZ/S8jrGAIDzAsfmm8WM4elVLWt0Mb1FccACQ8drSa+Tr1B+fLQJjX
srUGJgwT2eNTVYvOWlHcUp4JgYDkQwwAQY1NBAh6obaEbi+taWzuVNJY8YK3LQcWzfeQvA59B0YQ
REf9mMmm3SIbzL+1voVrOcYhvUtw32xAHNKlG6yoXlL3H7cE3uH6qCYcHuRv2eSfKXkffIsRtP/6
+O3MY+30SXG4BTLD0Q+Wwzx2Xo34VE5xNqlouqUjvX3N4r0YfFN/1GsAUx9f6p2B4IDP0qTOxm5G
xB5fKusmMviw7pP32l17/nApesdeeHo2JzQXC2SNzpnZ5G29kf76fEThenSUmD+PL1mqYR3Y2NJd
aDYtxtbe240qnX2+F3/naB7ErLjHUJQCd15UFUj42gLI8Lv3Pf+IufJPJYtl4uQDSIc6j7Ua7HPn
zLt1IivLXUs6w1YMPoHpBDyLverZ08+PL/vezbMgMvpnER9biRNxgUnWj48nInWb0Iox9ucqEnOb
+GS+idXQA+sPg8j+BlSoRkpbZxvy1ib34x/xduohmpEzGp1vVmb6HscvwFGCKlWDiZUk04v7RLfC
WVzbrK2+jJZ4DoEBUOSP9lHQ9BtCHawz13//Ibz6AScjIAf13ZUeNq8WctstocfR7YDGfx12vQKa
XhZ7EADWBqnKHDGSK4vQ0cwzw/DtqnL8EE6+Ma8ZVWzeOlazsH2G9WXfSWOqz6zZ710EPQDteKp9
/O/JJN/UVLs7TZ1HmR7c1J0BdkxL9TM7kfevQs/95Y0ysI7fZ+DHfVsg9XEtz1BXjUi1G8yS9pkv
5m2RCMojLiC6rRRkkAeeDBu9c+rKsEu2VVFaLFKjD4ihGZsVTQXlqpFhtizbobvBGiuvsgzC0IhJ
8ZdtJAA8BsUkFwK7iD9if8SOHP32JuH4x508g5b0iMgRNa/TzieizbPxVkE3v/r4y3k7MXOVF4kD
DecZrnrypAOy0FvBI8gM8lh1vSSjqMRGExnBmVP32+0IV8JBhtiFrhgz9PGVgN8TKwOZzh2nUKBd
zTA6Wk6wJu74W2Nl584E5y53Mi0pGtU8gpS5nJoQlJLrs8POJylat6OtA3nkzIN893o0fGb936zC
mYf0qxWubjBrhAjdXRUU60OKkdVV6oAUqNJqqFLn3m/v7nicCJTZxrKM0CI5vl7vpSaZm1wPeS4e
zB6UcQx+ZunY9ehqXt/9/vV0lA5cjF3WTFM+vl6W1WrQg/B3gzCblqbZBmtSRJ5xytR7i1Dnzcfj
8qXqfbxjoNljo4gF24xwF9Xk0fNU/FyLvVyJXdY6An2i+I+GKAofT1TuZ9eKGiIdRjJINNFlpJQ7
vFkrKyXuWcQbJfcvc1p/q7iNNqGZkVpcbPQE9HPlrcivObfjmL/E05+KMgi5lEAXSqvq+KcKVPY4
jGgoxlqWXQzEAC09T26C/tvkG+TTjqRSYCe1zsz3717WZNFVKfXSazyZvYCaCYALZuzqatW7uqXM
ZSsC0QnruoJcZ+58a1Kpp5jnkLXvzM60AWnIoZdBoHZ6buv8fAKmNsTu2LdypRRRiV2FfKCPR8CL
7v/ksaL8Yjs1f1Ew8k82NIqF+Tj3gpjYE5ztCV2uDTnLYI4ah+D5agp3+Iim56QJ9ZUjWhXX2+Bs
ZVLFK2xseMoS7Jsf/6Z3ZkskaMxgL2peDlXHbxrMBQCBKYrdGeaw1TOSArCyi5We2Ocan+9eiukE
dYip04U6uVSZdDYVX+4+bozQzdSI07BPEB2Mmi8f39Q7r5NJa2bjIo6nHnQyjlKtVA2bSB4gdl6K
2q+s4HbY0ZlHN//ek7eJrom2BCd9HBWnJYxaHY0xLXDUYJGJXbsTzmd4BphsPW9ycXsF9x/f1TvP
zzFYbWapNgPoFPreWdDa+Fgj1/Hh3NAVGTZWWI07u83+1Nz9raz/3UtxZzRDVJo7p9v/VslJV9Sa
yA3SbmKpAcw3kcu3JcLUOLOIvoywk8fomDoaH3h4xGy8eVm1yNu2c0Iq86K/d3CiLB1Ah243qt2+
oWy6rNRKBcw0BoB8wR3j+ci2Ol3FvW4H3m0QGsZ6pEz2U5+jLRfKIH9VI3apbMBFaSRai8osYMFM
8MqZMQ7hMfO66xiGM9EyWHNqtNG/K5VAdIfkHqY35VZKCPPzfbV0tgRzlTUpue7/4+w8mtxGmjD9
hxYR8OYKkCDZVt0tN7ogNJpPMAXvgV+/D3ovIhpB7MxFF42mWIWqrKzM14x0QA5mX+JGbnRi5wJb
tvH1ylGIXFTDFdongK5X21zJgiZO8Sg7FdWMd6tRmsfesLsTWo3FyTQlyINU3/x/uwtpQHJFL7Oi
W7YWyNWmqAXlHcUnSjDYVgG2heUEmsey+p39vvEE4elDLvf/mv72OjMfpQTxdaxZT1iLSaehs3Vf
0Vr1risqDc0TFZYLRkvPxkBbYUDaxjPDek9Q9mMooWkDXIzOjAZGbQ1H6XnfgW7N4lMNIMk3ihSL
wdEodr7kR+gRaQ+tGxRKkfQGQrFKJTvskgUWGtEJASGFPAC68LFO5OAgzRgrhnUAyx/UyAOk6PwS
BXX4PDn5jzAojYcZbw0XFVdc1qe5Ot3+2u+tyNUeI2SD6gAKugiNr5JOhYYM1B91+QZScEHYaPSq
EVN0A9KVO+X5+JSrPTZ2SY92qDrjOluiljzX8XwMGlBTt3/Ox7ikwTICT7qIdpo8cK7PlWGOg14V
ZnQKG9P4C+q07KPPoB6iEf707aE+5iIL6RA0BtXcpRS2OsIGcgmm1hriJLO9KaM2KFZ0tLMmRM9d
M9c1tw0RtKEKsleE29r3PGBgdyEoRAlOXq252i32UVolTmriSMdxhClCANUpvvTDuZ0xaZ+kRyQj
M3cqJ/VkR1r9dnvyG+vMwwZAsc0tSn68mrw1dEgfwEQmFYdkptG4Q8dmQvUTjdrD7aE2gpjKRQNw
ERYAhbTVo1CLk8ic3m81VW3uJESZ78Dpw3O1bXR/jL6CGYu2/u1BN0412tQw1mgKy2Sbq31kmTkE
f8FVOkF/RudDqQ90Lnfzva1ltJaeM8VjJGfXsttaDn9xrvTkxMX3NI+J/TxlNs72iLR5pSJa1M/L
djhADyabl6X4YjYI2XQxKXYehBXdUFt6oJ+AiJ5Sfr29BJu/DdAbxSX6gUS266MUaWFq2iMGxHM6
PQlbrx4SG/Y4UE59R1J9a7G5K5a+NNhR2Vr+/o/LUBdKW5ppBvO4MpMZKVSk3C29a6Kd4PAxHwNZ
R9sFGsk7BHa1aUnGJCThclIxDVn/QEe9R4+b/yWq/Ezc2nPA2dq3S/sPQhauHXSZrmeFvKIcGQCM
TjwjA39udHLmuMIsRs8qP7LC9IDCk76zb7c+2rs4PWACFOnWD6QkdZxqwIHuhGFrjNCDGfqmQ3ar
9dpeM/W9Wb2K/MubALI4zQeGW11JshMr0SAHbBBJeYvg9cd1+0QC+hBgtw7x7pwY1QW9ZB8bABTx
rFe5qtyxaJ7suDnkof2XNtRPejB+scr+fHvvbt1KCFdR4eLqccDDroIGrpfSRLKX4MgYtZ6IdbT7
8HZ+d7o+mJkw/CGpy6fZUIsLUwyPXTD3JwsVNDA24V4hYeNdR5mWZxQQKJJlWgLXe6FqyIlEzVlK
+qk8xhBv7ses/pl2pfgUNsPrkKBCBFYcESGgrJ4w2/EOGhAOKRU+6ZGgW3Z7gZYBP3w7A0bi0qQG
0Lw63PjIjbI6EHhQZ4RhmEmOC0WuQu5VVi+oLtBSjhzzW6FG/Xmay/+QNPFRqB7ABdQXqNH1evQQ
riO55/M4Q8ljXql0rwDdtZObbE5yITCBisbOT9WuRwmKnOxXmhiF3gmMEbv6KtuTguWnZrgpx95D
gRL/xkHPnho0DnfW+H0WHxaZZybtVrQJyPavxx+TLJScoueVmaJ3rEcvXY+EWWVeUC9H7MrGpx6O
AR8YL/lnLScCOVXyTGHwcz0gyqgEfilbh7ZR3EwBfxGLO9VO71pd3DcAVfQ8+dWK8sEK+wfQjF6F
07FcDr+NqXzI1cEr1fhoGOHnsBg/TXL4pCDXDnDGA0rjIGmYnBA48WZH/TSO4ltWFb+WrNWqK5/H
8R04Xp+n3CPkm4sytRchBSck3uCWRvdDvryQ7ItAH2zQjHNC8aeMg/sxdO5wOEAetfNRZL1kkvKp
NLOLPIW/JDHcR4N+lLroWRUTPrZIekUWPh8tpFaz+N5K2rm3jVOA62CgYOtnDxUKZtXb7X2/GR8t
NvxSQ4TEtNr3ltaF1TBwEHGlQXBLG2U/a6OYn+E4n28PtXWr8fgCwkYtD8uJ1VBj7MydI5b7U1Js
ZO0nhEg6TIH/yyg641BiIJNYpYKVcBKgaTIaG6FT3Q3sJNeU1OI/3NCLHSZmLjQCwMdd72T0n1I1
NYfkpGMCewgDOTlI2Zhebs9l4+NwENGfwleFnPKdSf1HHlCOhkhz+runRdkA+BFyX7bIA1+Ue73Z
jUyAkWjb09fBMW4NujP6Wo8Sncgwmfb8gByg7iEQZ2P8LFA1EWWx81bY2AvkdxpPVbBli+bH9fpl
ixSlkJnZCC/qAIMB7cxFgez2+m2PQpykZL20Z1fxjiJCl8lkkaesqzMXdUoT1Tru3P8wCpaVyAIs
if96L1hkqUO6rF1uTtW9GTv9gfdetlP12dwLCx+Q1ImS61qKhBt7VrWoS04dXsC+3maoWIT5YghS
hsfbE3ovVq3iNNi3RTKDZQP+t143/EQHCfPPEw7EIYyjColWz7biZjjXShk9oyBYzMdYtUSNmlHU
Gt5MkXi4q/XMTtw6CuZ7S5J11M1GrcBRS1bFtxp92M9idv4xAnzipbE1vo6xidyYwIWjxlfKSR+V
CeyDW5VWr991RqlifGZW7VsoDx0+VMrQD6dxMhNyfUuZUBDlZfcLR+jcF7EDMQ23cye/48RXykug
1g6abX3WfzfrOOm8tM5Q/6uMHoF9vH2qwcuV3kT7A9AxIiiF+pfMux2V5kLPLpkC1X+h0/8CpWKM
rpbRVsitInuuq8lXcxiiGIB0yEwVmOt8GmyQGqAR1fRH2SIhx++bxrMZzvzU1kGJwWvszPyelrL8
2pr4tro2KvffMPVo/p5n2rRekCE44dlR2fw0xXjiX+ZIOKSGfoR4bXSuUxpJ6zlqb/6liURb/E5a
A2jUIASileYQuZWwxOhOmNa/1EBCz12mlMmhmTvlgTXr5ru6TMIvFZZ5FyQVqk8Zdm/HbkJzBdEI
9bEalM6XFw9nJ7ZiGWsZdXRciM9UM2VtSL93itp3nh1I0Z7z0ca7YOlgUSuhc09JZ5X7SLUSYN5u
ICxrUBouHft/HSqmLso2n+S67O6KxtZ3EqGtwEDibRF6gD3Sq7sOP3WE7lJmU1O32kw6jI00HyM0
A3dqmltBlVMkQ9NHcoLYcD1KhzD0lNFCPg289chlVKM/zaUx+qoSTI/zoFT+7YO7FSMooTrAnyC+
Gev2qiwP8tAYTEtrqYbBNEd3q6AgM2T2l9sjbX0zHD0gxS+uVQDEr6eW99lMsWqMTyjDt74UavYr
iv+U17NpQOZWlf/GOijYiUtb6wlDBmwNNWDS1+VH/XEdpp2KuwNS6qd8QI+a/dlftGwsToj2/aK/
Ju9sko3VpEi8GNBxRwFNXmWrddBZSm42vMLRgfYcYRSHsoz/meEk7Uxs63XGUDR53iVdYNZdz8xW
57oRBQ9+066zzwEuiSfZrpVDBZ7Gi/XKchWwAEcNT/XDEITmfa2WzTGcST7DXt6jqGx83KtfsyzM
H+ssIwAoBShsn/iE1C6jxOsnXDvQoXUIM1J2SRP59+39tLnWGvidpdFL3rYasm0Jk1bN8ccq3Tnq
RlQeunIy/NnCSOT2UBu7aLERQlQLWhDNWvV6dkT90OZyI+OdRXoGmi77YZIsBgKYH8oNJfrb421V
qq8GXN2mg510owpo+GTNIPjCZAR+FOrFMY7ryDMRFTxWGRRgizqtV44aNphFIF2KJM99tRw0r00t
B4nhcScFW47o6pJfbMdJw7jqIUCvjvCAlI6JRQ47jeN9wJm4pESd/0C1UT4mWH4d20avTnItpLNa
dnuH64NKHZVxnbq9QR2WkgREj+vPABIKJwQLVxWSP0ELqjgWju3h7vvQmt3/Zss86lPsm6L+GgzJ
BYjKA+mcx+7ArAOvGqX4bqnBJTWzZ0vuvTHtPqudM+2EgI17Ao0i8A5AaEF4romaPeypsFr6RYPZ
YAyX5PjwdMXw7xNIBFZYBwqezsKevF4KASpezqWQjslkD27XqThy2kLZmcsGkWlhIhOs7YWLzDG7
HkZO0eMuYx7RtQTKeqic7GiKVuCjNQYXusPWgyMlSKDmaYDicYTyulnLp6yJd876xwO4tC15AlpE
Svokq7M+BF0zWUFFCTBSiwdhNMW5kjT1xAOx+FlVmnW+fQD3xlv+/s9w1qlhjXh94FtTguh5Arhr
nEV4rKLJoChQVzus+Hdq+fXJ0ulCYBu86MVQ6FhHmFwbS21WdN/u6JQcAlnAkA7sFtX2GTBu99SU
ffkZwAayqCXK25/joNFaVyuCTvMrBc1u5N6nGtH3Itfu26ixp8MMwrI5lKE52MeoR9Xdm6fGyrxG
w/TARetLeQ1KToqbNvGIf0NaJOqDXU9VRaW1w/kk6moZc3M0O392jlG0mLi8q17VQfGPk4vhJ/Tn
7HtsFS2ZL8CKwq31pO4P7dzMlzrSVQybmpnaey4PdurhRpWariJJsz+NqfyKwJGMgldatTbqPIHI
zoFRVJjTsEoPfdym3SHEO5rnimTMrpLqRnkwEfzqPaMKixSlfK2E0JaNpjhgNJi+jMLqkOKb4m/C
QLj9KAfBmHoWLr7fp6DXX3AFqxBSzscxvad3tliiFofB6hvFT9Fuy1DVm3FhUtB9feTXJw99ndW6
J6ZcBPhnRKZ0UBCe/357r23ACUlgFxiqSYHT5rxdbzZVShOgepaDxoF6EVqnSUho107i4oiVePqE
9pYopgmnCD1wlUZYLj+u5NDH8bNd4UkTO9KiSobeEAIRewC193L3amsCvaBLZi0iM9Rirn9eMtao
4Ve24zdWgy9aKHsAHtEFzQ0kYi3FIyt+hQKp0z4bJAB6wjVKXK2Qy52nV3MCxBw096WVv7E9j7eX
buOYwnumt4QUx/L4XOVAVomQVMBdhL1N9DDMGoKktSS/5HGhf1Mkju/t4T5cf2SulLxQokOPkVLR
6voL2yqJomrGGgDNeVzIZNubo6R/tHXKgmOCPnsd4HAhlL/Gcm53cpAPGdYyOFOk60IX+wOQbh4z
reujJj5B+4/cTAs/mUP+VRFY/JZd+dvQ+0+3Z7s5IE1gEmckxYg61989lma7Gkpsw4a+DE6pyNs3
c4Ld4kxUXfXKQHXYbvf45h9uT8D+tAq55Vlk8vV1HJSgz0U9s5Q7kwxmSDFYwAlhZy0/7JtlFHIY
7hKUWiHpX0/NEaPlSCFTq0KlvISGTBFXSqNj1EzdEQvVPQHPZamujtAyHmUrStiU7JU1LzYfMaRP
I3xQBsPCqxNiMCUmGyOyfHJpA1ter5bG0sTY6+FsLucfA69CS4VnAB4APH8SnIndbA57P+ibPTDw
xnJyM5OFA+cHCrZG3I2m3vRqPAFfwBDpJM3C8tsZLyoTz8pHYeySAz+mJfCZyQSX+vOCUliDwqQw
lNQkqKJTUKrq2exS7bUMR+2uDNmpjR1jTDJ16QkN6OBewV/zEMRahIFKIn2+fUY21hfmiU7eC4mD
LvcqDSvHpJKiPIxIiKdfuaGFT7GBdcHtQT5YgOOIfjXK6lBghGnUkg2pOMCP0IUlk3iq1PyPmg00
Hq4Pl67MxalGPwlpT1DwO0zFlHgW/U3XCRKPV1h9pLOmHwYh44m2sKym6DjF9B9irvVRll+GJvnU
ZrRQgD+6cWXVLmCIe0os5rFp22Ynfd3aMQARls4iuA/O4PUBrLqyDyxVRCeEyHR3MPLmKEz5CyC1
/oDo5R5v7+NjeVlBNMQhtlHsUNbd8dHKpGRurfAU9dU/Vpyqh2TStU8CVvohC4xXQ5vEEQRZ9EAA
bqkjBamPLp903y9O9rc/50ZcXcTawETLSxhfuyXnmt0WiAGEJ6fEB1LShhAdoWb2AnWgGJKa5IDp
vFcu2IhASz8AWYIFygbh5nrBeUCGmdKyUeOmfckxkPjshF32poAY+KxEeuXlHaViNy2tYG/3bsyX
oSnAcE7pF62VZykFzcoUxwhzW8V9qMyRKzAAANOT0tW2KCi2Ioa/Pn4fLZwqsuAltayLZla/qG78
U6FxKoaqpxLf/zYjQXM3JeeT+p/0QM4h+ouHpu4eYVUkSEJVPy2jaI5dlrfHEN/K2x9u47CbPOi4
mZjK0g29XsOuK5CcdVjDMcdazrFay8c2wNipAG6OwuOR7wTEAi2/61EoefLID4MQAaiqP7CjVU/q
J3vnAG5+FBBwNIjgVHAsrkfphMA0b0AfCWjM7KFYgIGPSJULYoB4is3Lc4J62s5W2JwaVI5FiAI0
zLrPJmQsVHpLC0+N7vyqWkU5GmGc7eSEH6sEJNKccgS7KREvncPrqRV1oCc2AATEIJLyWa9MxW2U
WcaGOur8PNTSA8UVcQQMKH2Ryqr1qjqVjyA54zegaoM39KNO/Vs3nvu5XXy3hUIOW1sztsF56o6i
408JYxz/P2wvsA1oGlDT/qDhmCRxHLSSzCfBNNs1VVSQcEn4/V8GoUFGQr5E3tVVUooiqO2KQWSz
aU9agnWdWeflTojb+tBkyZAwKNlQmVuNomFEOtDh4kPPaFjkk1V73ZIV3J7Lx4cTX3oBzix6QLAo
1xlq1glHD6yWSBrKyddqmPVLKtNrwqkLlR5qNAfQYiXyZv0ixDC+IPVigRcAWCnAxZ+HESOtQiCu
JvK8Ou/8uOUKW+V8lPBlRlnoNnRbr7ehGtK2DyGo+9wl3U+wZViSwAXz5Gyu7nDuTnhNc7dAOdCR
gE1hH+IemCRls7dKy0AffgiMmEXFibbmuiY9z4hud6KV/AnJxGdMuR6qULLPs5zpvpFo2XNeDovP
RvCbFlX2O9BDEoC5H19Ko1Bebq/KxsZA+o/Mnv7JIk5pXi9K6DRD3diF5JfpVB3Q4FLcKIBt829H
WZqqZNsAqhaByNVl1xQKfIsZcSgzVUcX87/6EmGxu7PJP4ZQRmE9lwjKeVqTDXV5MkWuzIEP/E89
1OU0neOg73EvjsezCtrEk3N13BmUWPDhczIsjQzuVLoMSN5cL2ETT1ptjG3gpx16U7HyUGI984vO
kC0f8Y4ZTiUoZcctnaLWvC5r0lcjsHA/q2mgK+4gz1zCpSW/ArubXkCNSVzC8rOZOM5b2Ovix1iA
UT46QG7pCc1q9jmKNPWXTY9I8fSSl7Wnjtr0o0uVbDxUuj1JlJLaTL+M9YiOs0P7Fp+GQKjdIdXm
5DOa82kA0TF2JjfOoiB0LQpd5aFREmc8xEYRBoegNzDEsSW1TkDCpOFjP7XxQ511wV/jIKF9PDrl
zzjsptQVCdxGVwU5+9J3pY7RyJj9zls1/zspQ3xq5lA2BpqURs92dmLeBVL8t9Bb5ylGA8k8NDkW
6OAWVWtkl5sjGZg1lABYTJjxcy+iX4ldcQIK0cQ/pcFRsPSWRkSs1aL7as4TFHmoIF+VYi5nt8YD
TpySSM0xcmw78EKgXH+NutI9m3HuAMM0zPo8gbZ+yRS6vmCQVOlBqfU4OGpAec5Rp9GxViU5/RFJ
9vAtL/XmJdWVGf8/uXmx6SVhfpM9iC7DtrC2OzkHPlRScMmHYPHwNO6JLtbnlNroS5UkAY6DMJYP
de5M9wVNcOeMnWuMiD+KadKhtptS/ru0BPba+uDEMcUbZzRwkAucwYfuHf5Q8rmvDp2idE9JH4np
VBulpHv/J20TNHcqFSRJbEVQskvdeZGEmeNFlRtf0KnMMxdNzuDTWDntawgCC3tnW4CfVjLJpiiE
5eAXOzWllyHOsq+3T/xyoq9jHHUpOOQ0xNCM+UAgCGvHGgORBH7YlIUXRHnmdYWinqzG/PLvRwK7
sxBRkcbgNX99/MgmKrUOMyriaJDcl030u+1E9SQ7TbyTbm7NCYiYKhsk7uDT13lMEoZRP0aMxHPA
r8Ksvp/LwPCaTvp+e04fsfCLiDDVdZtCH920NelJ2KVtS2xKvwwb1Js0LDoli14/8UA7c3lMh0hv
6PUDMT5EYQ9dUmR74fR9PqtvyI/gB6CwvbR3VoFtKDXAdEPg+Flozn46mpiBj3ihFnr+RZ26e/jS
WE0G9uAZQYOZkk1Bo3OK+1pq/xc6PxJpuG/b4K/YNu/NSDN/d+UcnptEK3du9o3vQvEIdiGvV5kw
vPouY2XNuoxdmd9Ki6VxZP+TNll3hCYduLe/y8YNo0PSBKilU2z8kC/bYQB0S8PJHjPU4tBnBi2+
zsLPPh9lBCFS5Lx1sCD/ft/R8FlErBaZLRBr1zs8DPBaZxjK0VYof+9bZXJDNRnO/Lfmf1hKeE7U
jDi4SEKvDpOltLoT5Qzl4D7ldjHOZ0CGKmQm23lnVpt7nEyU/W3DsoF+ej0txxDdgKSH4/f1AFCm
AD5zRGy3OTaz6hxTgBaXgQv3KBlKf6jsMr9UZA871/eydus9jrIO7zoUcVXKZdc/wgzjcKI64fhz
oqQYw6oZ1qCj7cczPWuUcuvP1ciLJDXyva+6OTL9FFSgCCjs3euRDTmLEimlVI4rb3/EGb5yMWe3
76QexVV85sIvU5HUR1UY6s5H/pjzAaXDGxzWIXVkZZ3z2SGqKnUIC7cD544PREkegQnmzihbp1Ih
4ebjWuymNU54qEQnxzlO9zgoxocmMYOf8L0ewNdZO03wzfnw8gAzQyHlg4C1TuJTYVzl+HpsVk90
Cgt2brwHN1q+x4edAvre4JJRKC8uv+KPDqQBZsIhyWCUHIWnvtYaX1PG9FHGxOcxp9q6E2s20kqq
AAuuEuweD/TVUewRIhrBGTm+lEfVszOhfROWbXksCmw/9bnHw7bVsKxotOg5r4e93v5WqCOa8jZg
r6jGGlkQG3MayRnDB5o1XKxodD6piYVhn4o6Cz0u6GByPH67HV+3zsQfg66Vp4ZSCcC6MWhDO/JX
YwbJvWZlsQ8TL3uZHL2G1VzrB8kyP98eeHO2VD9BZkIO4iV+/XFbc5xrkEl8XHpmaIfUxcHW0vQs
t1WNq1JUvKHM9ev2mBtVZMouKmDdpX/E62EVATqcTAN0njghSvSzSHmz8CSP/ul1XBc7DftC9FLm
2u1zXfWtJMzvaqR83VDC6z1oDWL0hLcwGkkTDRPrmyHV1afGaM0ndcbYMWOL+NB1zXOlO4PX0xj2
admrl5SCGsBMJFdRicv5p4vHZJ6Fr7dnt7l9F3UBEJYgdNaYdD0Zi6gYWFEjlwQWyCCu7rvGIXnH
SeEXUvOUEZUwupetUHMVJ6j3VFc24g8VXS4XnSIrpadlr/1xXqN6tnhhcb20Rd0+yhjVP8aj3T3W
lp55s5YXj7LRZ7hfY37bIGiPl2Y1fJJ4ux1yRcgHU1jpJetG+zwgO+ZOWDAfU4ye6D5XhtfjiOe1
sz3cq9Isu0M4HgI0Pc8obiEvOWfmY4zT7hGZC/mLYfej25SNdXDQ/jvKYYPntwoCZeS3eOaMQSzK
g4ipKRrtZCyuPNEdO43GiY78F01TPWqrk53N+aOOK8B3RQnF5fbX2gihCCKiAgzUgWLXOomWu7SS
5Jo9ZbSLfaeN16ocR9pOSNs43osAPF0phLDpYa42fJQZcaDaFQklkvrHMBvRQC2V5BDWDeWhSaQH
NWszv+Ay8W/PbyuXXbAqyIESvXmYrKJ3ESv90BvctqByswtOyFV/D1VdBQ1rjnKAOGc5/UiNRLmU
IQdCjQSibSnWrXDBxgmv7E7/C//c7q0tZ15fKD/JDzZerLitaU2DMnOsxJcIE9p/zWlaeBYLl4m4
tJjYrSKTmISN58CyZrminaUwbT1LxX26jqrigBd0d8A3Gi06HhS+5HR7MMKtU6SB6eW+Wyp7azRq
CMhjnOqCJC0DZDupge62ZZOeDSXYCcFbWxCQFuUhAhBwXu36vMaNbaGRx0SVuA/92EZgL5RDeWcL
fiStsZ4k70sCZAAefm9M/REWxjiLs2auyfDqYYh9pYnx7QVxizrfSKqWenGf9G9NXYcvDab1d0OQ
xuk5ltKYlgfoTt5AxdRi0jk68dvtTfqOfV2lGEuRDDwVVSSKScst9cdvKxxLSgIrdfyhNQ+V5PwY
E8CGcpcd89A4l4W474v0yQmoi4T6azbIf4t+fiyn7C6sS0y8huNQxp4h5289xfCy1TxhjWdJKY4q
CseSA7E+ZMN0Wn+AxVO7KuIyO+u7cZFS6FugAghVUoNbZS1xanYCkoPt80AC69qBScnKTvca3XhQ
nLY9WAs2dGfdlq2xXjd66mAUeCuTyK/iSjrJoptnE8dpq2s+B3FiPDtAJXIK3aNgulXruAVokL+h
rqvfwVwPtdt0zk+ppgzlVn08PU/QzX8F4Bnrgz6OjwkV+cyNjDj5S5UUdC8nBFS/pcJoI7cukFb1
piBQv4sgUfb4vBsXJytIuwSFRTBO63fB2CFtH+WT7bfOzzTN5nsUcbNLXgIls3sEnGtZ4EJe1QKn
b7gPt5dyoy+7SDQZQHQA1UIpXt2aaaAEVgmjxE/oAbtWUt0rQYPfa/1ZDm3a3UruS136ljvKK+ir
3zpkGTVu9hR6N3eRRbuI99H79X19EBRUkkMBCs2fQ+cJS9ulZj9zX+Y4aDlB1bpW8L/bE9+KPuDt
eQ4tWSAQpusRF196wATs21IZUCHKbMsrIkLQ7VHe0TLrnUqEw5oBgjFc5vUJj2W0XDqutzacflhK
bPt5VkNNASJ+UEUWu6WgAV7SRLmMIq/PgI47z1Ei44sdjNBXY0s/mUpYneZ5adbG+XCmfR09TAg3
3qNJqPlpScl2NKP0CbH3f9+kXLTWFxzQAizR13rrDR6ceVNqtl/1qrinraf6sjo0bhSq9cmZE+kx
lKRxJ6RsfhpyZDjPcMxAtVx/GmrgM9oss+1TmUmoYFYmKMvK2MkQto4dhUr4UrQoeeWp16OYc13W
WjDYfqrYhQ9vyaQsOjh+NRfJF8OIm4d4jp37LO/ttzqt0p3ht6ohFEEWiRm0CRb68PX4Qd1XTiox
vpgSxFZIx8glRXwpQEN4bRA5b1YaD2QBw+zKlqBibnbqzo/YXOkF6gV6j9txDaeTyhi4VU/1w450
xZ0CSz+3iG4cbh+C26M48uqoGWAUR6rlti9pdfPQNTmaAY7U/pe5gJFTAJWB3MdD8+oupWozUWBp
2KpKhwNBp1iH0EbG5T/MBfwKikektMDXrkdJDaFletezN+MoJCCbbzmiiDtBeWtrAryDMQjTaZFG
vx5EtfMWPWGi4Rjl6nNqz/HT7JCISZOdnLXUQjVkbJB+qAr16IAw25nj1juV/ha/ACE/2KVrnn9g
aaLQ9c7iaEQWSlNJPcP0Fh2eB1gu/GhNJ/mua2IsXLyW5NmNZUMSHnfnaNwZST/bLo4+ZYj5Th78
7npqbq4jFb19AFxkNW6WGwiQKhPzCKtCKV2tduD6mgmeoZ6orPJ5xksu9LSOP11JVEv3xHKyV8Jn
+Ko5afPj9kfdeqaQa9MrJgcDzb+6A0FiRGVfpeQwBQRxYO0G2QO3AiTN4Zzwpj62Wmd4o2xNb7dH
3rr3FpowXURiEKyK6y8tVLUyaaJzC81h9KnGJeJQmeK7Utdvdme/RhbupLdHNPk/ri+kP0dcbWA9
tQG1yNxDSCofaKP8Si11PsP98uZhlnbO5FbyjSUHuC/UfWG2rSl7Vd3Fnei4ZdMB4+asLsbKLZH7
PlYNahURmcfD3CBCm0/S18hsnbsBkcrDqNnC6+zuH2D10c7m3ghG4AQJvHTB391Er1e8diS7k2iC
+CG6b+c81/u7/49Xx8Z3vRpldYLnPqrDcAmsE7IEJ5TGdR9dQNz0jKb5JMIpfpbk//CeQoXNBrVE
UYtnt3Y9M/buIDlLmNWKGe1wa548cylu3N4/H4lR8PNR0llUbt6xPasNZOJbqBTAEykuqf2L0TkR
+UpWHcZIiY5NqNhf66Sd/KkJ6kOjT9pdoeX6T/qP/TN22eldJCTJmzugFrd/2EbQ5CGwIEF5PcsU
Fa+nj2is3vYFGjXRbNYuQbLx+jbgpdTJtFdFRvMMt1+/N7Rvtlz3X26P/lFGxkHUaVkTRBLg5Mur
Zcl4iMw0MwKfJ2Nfe04SDo9RYPSlF0PcQKQP18ODsJvwVakW9ZSF1h+5sSRZ93NbGThBghN27ZwH
ykGiU3zEoymN/KSI0+UscLpcYaf6zs/eiHzQaXkbL7RQwJCr+GONqiElw1JxctThceq67K6Squ6r
k0YIjPQoplgUvny5Ccwdvs3GOaQdQa8YsjowkXVvVcgKhbMOWQRqR90/SjJ23nJz7PDvN0Z5hz1y
0rHvApJyvSmcJE16c7YtX5nwcnUdu9Qa19DLbCeqfjzvEE4BVy7cPKLcupwsp1atFU1v+UHjpAdZ
EtFrlNSJZ+ijdRp59riZE4jX23tuY9Cl2QKiCPjLAoS5nhzbsSyFgqOJHqhN5c62M30qHOVbYKr1
Q1HO+a/aGvcc6TdCOmVDeJhLwQJlsXWbB6ujmPpTZPloaId3FFyb18mgtmCHioa6KvXSSimDp9oB
ZzKOpvOEgEjpFyZNzMame61b5b9/MFAm4+hTy1zgrWscUNTZQWg3mumnTpCeNVF1Jxxwq+Pt5f54
czIKVFcU+cByQa27Xu4y1aMYSzPTxwgvPdfkEwe0RA5o6o08Uoo9Gdm94VZbt9GcpmVXmT7MH9Nr
5LI+Oj2oXdnqgoMa9/8+S+f489ijo7Y4Zr9/9z9qUXEq1dIsTaY/amV9Glt6sGkpDTvX78eAwyhL
gk6MxgNy3WWqG1PD2aExfTNQxUELmvGl10IN2J3EeFgmP1ggDrw5HvcIhct6XSc+FBrBX3PrUxSm
4X39+dKwdLJ0Kk3M3YXkTWmDIJ6eVpdYWP1eK+LjUEwPOAcLClloXdksUwRySCANPy4G9QIVL7jI
o6iSnaCzMaNFAgi3DLr35HSrtJWaQRZCtDL8NJLCexEn6rkHRuQXlVXsROuNoWDS0qhZ0Iswr1aX
q95FyE3kEdTuWCoQz5srLxwa51AW814paHOoRdpusTADkrX6TlETxU09OLqfG3HhSwMiuOGgDicF
AuHOZtwIoFiFmTLmFwsgYA3BppFWt9Gs6z4u2XBrRYD8YxQaT/Ici29KrcgnSnbzzlfb6EywjJwC
HRY1xKd3TO0fB01WeDThXq2hZMsjuBoQtxtLCKeppd/1qahRwuz11yFUfyWOFr8JDeggRjGxP86O
c4qEodzNqIkczFRv/dAWqT+j1UJ/QISIpAZfbke9jTV6L5KRL2Mqh9TZ9bHhRRLwCJzpNWS6TbAj
NvieDhLtXGdBdL492EbM491J+5m1WbDRy974Y2no0Tk2AlC6j2u6dk/qYZykSepROsQHZZKy4V8j
/UmzgPfw2kWcE1Tl9XhDWg4cYVC4wQxUs1ZgNmd2Fu/MaiPmvTOUsHlehCnWh8dK+qQq0xhWCeLu
VJv/L2fntSQ3cqbtW1HM8UILbzZWOgCqUO3IpqfIEwSH7IEHEt5c/f8kJf3bhaptLCdCB0M12Qlk
JjI/85q18Ot4wOO6Mv6wvWI5xsXa4wHA4f7ydMrH3xx5pLVQ1GklAQLfAlXxLy8qI3OoES6t9hh5
XYwsQboXeF+B+yOmxZmOKDetbRrc57PYlM5sIeGqhzgaK3eK50bvujwW9KjQNcn91FTqo9uI+RaL
svmprNslrGZzvm0RjHikYWPdezbNUStt6hURnqIIGsIaDFnSxB+cZO2CVVPsN1aRLDs5w+UE0Sqm
uCkrwHyKzuZY642m7m3h6mFuUXIvRPTdddv4zwwipV0QBzVkfHg+PVqzlgOiynqI5/cIYK7uvtpx
U314ea0vPx28lEn60JqiZEQX/nwUs4zzDDkCCs0o7vl0ZZJg7XuSBkAVqEane/aAVxKe8wH18wGV
Ca53NtsOchdKf7cUbU0lMymfpjpP75KHBLafNowByZqD9MtAXpbOSYhM1PSlxBQLUrjjveu6ujk6
KRVPMsrq1AkE916el8vrhMekySaLybRXtu0/I10bIHyOEy5p3gTNQFgoJnXwQQYYOwt9hRTJWKgH
UNLl9OJiOZ8SzIw8EF14dKcx0oiQz9qDVtdaoDTZHEaVoG6OnPetKurugHLTchhzUwnsqql2Tpwr
+9qkOAkGAo8H4ETbzeCRr8H5cELMy8abKUJr3li8vVLSlRI27wuXgOYAlJkLxFJcrUUX0cymBxHD
+oeudBNHyeA3bkOuZQnkYBYkHAv8ye4FeGgUIzVtZ32vvaq03pTdR1B1W5RWnSUkQSAAwiR2TIxZ
kzow1MH85ZOUsF9CjgEzkGhsG46qcLVaujSFaT85h2iZlpuscqrjy3v18qJgFGi8SApJyY/t/lGH
doZHo0tSmwMk0NXmG211nqbEIQXXNThPU17e6UQEO4HQtY9Eyp7Lgq8U85EP9uzeRWK2j4rGZBJX
4dz3nRUdu6jAT1yr9oa6dk5xOhGIAzhFnmRTpcJjwVDEwnpNw1wdxoz+lqalGdbLPVe8Zf56WvMz
YaNhBJ5WUnDOX01D+bpT5skJbX2pb/UhLfxiTNydQOLqW3G+y69eHsCbtxq1BTd2ZabOUDluQA9F
kJSn1U1aTh+NuSnevLxRfpLEzm923kq25SjcEExuP/CUKmACWpAvD4jTsa6aOYi8gSCwWKJQj434
djVGGkrUJYCypvOdjoEktA9R3JQz+ryEjf1BU3vzVs0MdCPKsTj0SvoDLqL+ir6eBgDYqm+0XhN3
fT5+WQsIFp4GUmGMyuGxqhzjCO0h9pEEiQ8a0uyHXgOVEmdRBe5/TU4vv/C1+aWmRqgmyT7qtktt
NIMhlpX6itIWelgUeRRShGA8GAI0Iw1tD2EqF2w7wRxr0oCTrgDS/+fbJqcdqEaJa4dLX1fo7g9e
4DCPh8RGiCSODeF3EGRu0OC1bybirxDuCUYBU5s8pubk3jTDaPhKvC6htWKwUwzmFCwqXJKxKzUf
bf3x1YAJ0EPM/UgXxe3uvMidb1x7nA7DKqGfU7zcOqvXBgDC1Nr3UBe+EW2EiXKZB0aHiq1duz6j
uHY948WVWSd9MbL7ekZd4D+E1vZx2rYodJZQKIWydncIgA1QaSb388uLc+3Yej5Xm80vtCZhj9Eu
6jy98du+ND5ZvaU9NlFmBI2h2yfk5qzAA0IVvDzylcMfdBfCch4JMCUFuW2enVtzXHtm56Qcy6PV
PAwzWuta0XU3L49y5XQEK8eV7lDa5Yzc3KZgZufcht8cjkWPF2RhiZvUqB9ma+52jpHLZAuPrmcj
bXZdWRpInxcxx0gcW4GhVxMWGUC2lRUAkqPgq9uqSvtnJhEmBTGwDFK3TicK7I6+6TJuHauaT5Un
FDoI2R66+dokUpunWSbbQda2bJg0SSxMQdkwbwc0alSlCiaqI3e9Yu0h6K4OxWkh4TQge7duyInS
prGlFQ7BZt4cGk9/D8cvu+lqMAsv74wrzRBSnmdDyQ36bAPWZTGA4LXtULEt55XnJCLsojp/MGFk
hbMXia9KXfyRuXPv22OT3KUusd5QtY7fFGp7P1T29wL4/05M9L88Ft0QlOKuEHn6sfLSviz5LoxK
VU+OhpPmYXFrXT+mtWr7LkwwhCnSaXkU5Wq2fmQ13b07maI7YCKEoMdSA0RD6aj5R96r814p9UrK
SC1etjwBC+MttZUNQueKxR9ZIjOxEZ9IQoHZ7+o5XzVvfUwUMFaqRgJjwoNLsjfGMN+MevJqkvjn
IU/fLEK5tbXqU231wWKorztHCaYVQdqXl/fyeCHao4zHxQM3Bnmw89XtaEb2em2tIQL70S06b0Og
Igy4s4ku7zY5Chm6dCQmSZSNrWd7yI1Ua0CObA2tLmnIBopXUR691sbODhx12avfX74TtxEFbCBJ
sFwu6jliiFIL2pIeDrrRhFALC2isnfLx5Zn7GXZv7k+ZfsBxJyKi8rB5KUpGztoVFMtdRYnACQzT
cu9Z8Xjs0x4BMPypwlLvxE2ME4ov1nq6we6uORAXF8dlNqajgoXAMS+X7EYpCvO1N2Trgz3ZIOG5
Xo+ZvWqf/wNyhgYm3sLTXeCMjR71dATlYvrwp/ZwjleAcmxZav8ohEk88VaIb1mbJXZy0w6lyt73
RXS1j8LOeMhUE633aO4DxRj1k6KX65vEq4BgeinFj7K0bmjz7zLvL9eRx6FkJbnt8L62vhyY8s5L
lnl2mEikS9eW6BjpsXmyIrP0s2JdEZ9RUnilKBSqhf3UjtUI9bzIfSJ71CpbdQhbiKw7l4lc14t1
p5gCsJy8kwvzfDN7ChifgmAh7JLogZCoem/ncfO+HxE3Fqr6ZKeOuCkh/YbGikbly7vu2pyQpdHs
Q6kL3s7motanMc/sLLJDUsXloKXzinlRumcaffm9wl5Di5R6EdEouoznrzho0dRRCqftVmPZa0XD
9FAtxUcT1sYx671fxzUxHK5xoDMd8rMtGVASN4a0dewQczfnGM1Gemh0lLVfnrorbT2GwcPCpDJN
5rmV/Sq7xNCUiXZTleeDj5BSEVCA/7zqjXdY+O+v04LoRttad0Zco0PtvnIV65AM86eXH+RydvGh
R2gSMST4aii9ns9uq3eaHReTHs5L8YVkVQ8sBTp07BUuALWq39mvl7ECw8Egk86oNgXATcmmsUbs
ku1KD81VUQafAtLgj0WZ3Ot2bf5yW+h8rO325E5F/DGnEBip84Ntjz8cHUHNPzF/GBChXs3Xh5nb
+fwVdZRbrQ1Oc1lgrLqDpx6NRdRHp+3JSZ1lrzJybQItqNhyEoHxmzKkfXZ74dO7SPiwFs6O6P0a
xbpHwsjq2FnafHz51a4NRQFPpUBCTZtexPlQlVqiKYG6F2CFSj0OKYAytXexYnOifGeoa7vQlq/F
IQJxctsMRegXOjkuEaSapvlo1ELctVEjjjGgwPtIVM3ONpS7+vzY5C6mKAJfRVI1t4g/juslT9Ka
V1tVSoITZb1jSreAjK8vj5HalAcFjuJhLry9L+Dy0GRonR4BvFzij60vJfDzVO/iQgvtcmpPNY4m
foXhzc6EXh+F7xmKI/p727LP2itLo7mphsWvZgb9QIUJ9YM9v7NrO4SOKKkgwkNQ3TY7RAytQMWU
ZZMuAXC+lhUrT4GpjNm0Oy90bYcA0eHmJXECv7L5mEsTMa+6bbRQzbrCz+LZPrTJoB9iMn+/h1K8
kxpeiT8AC2vYrCHkZSE6Jd/92YcmMXvrpKB7XWh9+kZxkQwy1djyczwajiUbKPEN9MUPthfpN2qj
rrem3jRBWzldEE2i2tmxl+/P45D7ICQjZd22rZOoI02lxa2GVJLs41K72I92OSZvkEiPkK++/eq3
fz7c5lqo1FobOYLwQexcCFFqk4YT92UI5/jDyyNd7lTifT58qRlDXLY90Dp0FcqyYiSp+HHymmg6
FlrV7FjRXO5UGovcPNRbySDhqZ2vpttVKO3W3orcXFfdEpLHYQUY9JbS217D+Sfx8fxwAZeGnQEK
soCEaEGdj+VVTRmTbarhMHSREUzqHH1dK90yDs2E9o8/Kl2UH6YiWonKsFq/z4CdijBu62S4469M
8XG04tx8nItWvKNvEn8uOyVHZ4cdfwAnHL/NsqWabqNqFZ+w7LAVHBu9dHmreu0fAILFR0zDMs2P
xLB+ztaonfy+HWBGJqOi05rIpqJ4TNyJBKDUskZD/1dhPvIWBOzs1B/VYtKgvRmT+dXqBg7fWTZa
Dr+67jaJPIgUCgaSwL45O7B3ollqj2o4d2V/audUJTlNki8vj3IlzuKwlYVMWhVUQ7YiCAlRKYw0
1OSjWaHhm07J66paW3gOdC3y96k7qeMRN7NG9SEhOEuQZbp1iuvIfJfaqvjQr3kEKxCM1V4aKk+s
823CLqHAJdsomD1tgRcrhCfWV+upH89oydsiCeh2uGgMT+46H+baVFbfUnRXPTVjgVlnFHnAebvC
tiaqHpPZHzwwofcUQKJvVtempbTG6otbYUdGeeN4PRFB1jcGuIa0O1qdgyyo0Yj0G23h0TvFqcUA
CaKxq98Z+EZCx3IhZdbgriqf1KXSfOAHognMro5ujJ6aH6xnXX8NxWd9SJ3OeaeaM/5jatNX3SFy
8AvzUSdLqgB1yeGo6QiVBFpkebOf1eoIs2vUu4clE0WQwVWFJVzm1bfOqrB27VRF+5ISjrxKa/xW
bpZyoVaDorx+dNF6r4GLgFIPogz9Yb9LWnM+FK41jA+GV3bkV0aCVkpC85G6L0X4l3fRZbgACodw
C8QCaCZzC2uc1DzV5ypfQmO2q3vJZz0YU1K+bnsFMEvpJRDBu+oRU5o9odnL05GRwWZQLyRNuGBZ
4JVK09ejEd9a6nijA0k9GG417uzFK6OQIxp4q3DPOShWnJ9YhJSmMmWURPohm5COXbE6MGf7l8Gh
eFbID14yLwnzNmewZjUOQnz9GsZ1n97b4MOC1C7dP/Euz0fZBAp5A03caNsVYlEzHMpmqUPPgMv1
8o64vE94FyAeRAZMGOoR5zM2ufmkoHTFjOVV49dtavhmXq1BzLG2kyr+NBzcHBSA6MAJclAaZGmb
FKMpWmNsFh0UhzlQSogrK/9c0zRt7wpFXzkRlKJ56GY1ru6VvIUxnRgTLjOxutSKnxmKax/71ey/
CZGMD55rJtHJjJbmo0eVOwlaocB7ExAC0e5qPMX32nXAsq+u9NcV4t9toFGGUXdO/ytfFLtN1g2k
0QJYt/P5q1ssiLmF1xAh9/a1YVT9gCi/JNWqehVUbqcclXIZDoYY94Q3rm12Dk0AOgh9Q8bfXDxF
NWX44WQsXcxrFRnUeArGey94dRSJFpRAN5fE8PwFYzC9Trq4S0jaQ1XVKqeDYkR7ycRlVChJAWRn
/8ahnI/Sqm0JgdEE/r8YyafVGvsTGMXiVCP+E5QeQnMvb/sr/ErqebRlZM0CrOA2DJ1Wu2gHOq9h
Cer5vuj1sQ60dP0cGxFC23zc/iyIfb1Fsz7BlPLe4CEvTg44Sd9wx+pdW63dLd45I0ZgGDYoo4rc
W1qDYJr05sZsG+Jtkf0wezX5CHWo2jmCLudLnj6cptQ7ACls+8Z2J5xBbcw5bE1tCrN1GO4HvTA+
RNasY+s72Dth9BXIhuxjwTdEiBLVB1Nuk2dZBFCOokvkfC2N8N6UWRrfpUkX3c26+tGejQxcbkRD
uZjHIxlGifCtsD++vGZXYDKS6SzDa9mTp355/gzNEmW2OvcTQNVK/AOAVgEpiD7fm1rE7R+KQvkF
OMBUVkejmZa3lea0Dk5wzrfKnMo9iYrLg5MsTmq8EfdJDuQmOJ6L1GJb/FTupntotM7wYCEwdyiX
Qv/lmwBgEMULbmyJJLc2942TJdhFFQw1jlP8FXem4dAB1NnJLK5NL3VqKj/EBZJTvpleHLA8e7SL
KaSU/QExnSgoRvqyy4pQzFw8rL11NzuTGSj6eGv12e8UFvYgb1eSVZJC0icSKIJpwNDnS6wvljMW
SzKFU452kqXVJu6KevxYmEbjU8WrKfd7RjhXQxn009LdRRm+DXUa90GZjubOKXF59vE01Kbo49Bn
IYE+f5pcUOQYFWsMy9Q23olOrIdpqOMdFuGVnYSeOypqsrtJXX5zhWiNCy2iYxSl0RtE9+Pufb/a
Q+aritHtvNHPbP/5HSypirKsJuVHSVK3VZtpggpOLN2E2qTqePBlPWJmqp6kPsp7VYXMpVNgEjil
fXJwY2llM9r1cF9ozVe9LAccCnWgocEyARj348ScC78XBtZWfYNH3I2g2yEwF+7sx3TAXBTBnGT8
5CDw86MYaxydKhxxs1Fl5+D9Ze8lSXJBtm9H0Y0TSvY3wOaeL5gqKsVENgzzGtBlR53b40sSjc2J
mfBeQ8FFfb9P3LdFZBVfXSWPb816cl6ZQhE+8s20jFLkrYU5tvdt6eiLn+Wq96nlILmJsEN5oGO7
h8XfbjG5HhQ/qcsAMpIwgfMnboVQ7GgemnAyKydI1tUhepnWnSjvorHLMDr/k4hVdKrpbp8PUwAf
S0air7BO7OS1szTpg1Ek3lu9t9tbTalpffRG1GK00NbvoB4u7zKnliXtBQBGZmZCD9auNt6unrmn
+n1lBmhPUEdHwgGzma3od7Vg/m0JTOFnPMlhrBlJmNfxnm3BNk5jArjuGQUMPdWTbZbuNCqOJ5HA
dXlpi9eoj3ev8FIagyGtrFciquxXyKzmxwTd2J2c6+LqlEODJgBlQsEUfN5miaNSR2gOK4+wsMpP
pV3z3RgqmiNtrg7vZxywXkcdXE+zi76I3EZ8OJ+nnbN9e8SgmUhFWnUpE0OfoYxwvvw4Flv65Bhj
OK54bqet3d01baKcUI3YU8++OpRsw0h1HgkrPh8KuU8l7V0kxdbcferyxbhd6vSzXYo9zP/FvMqX
sgl+SSaIgJFBPR8JKey6FE45hk2E66aa4Drj5Lnx3l7a+NjkqJLMKMQdoqloP+RqtR5N45eR8jwD
SaCMRjxCV2N7nNoxs62N3hCuLpACIy37YG36vUPiypzKVNM1qS2quAJv5jSzVg+OYDTA6qxyUIJd
FJARDPclye7OBXFtKPhH+BoDtgG9sJnUpANr5tT2ALCiUA+aGRd3db00d/O0p/u2/SLl1AF45Lug
FIzY/2ZPrpYxT0lMNzlx1CqIFZoIg2vlN62Bq7CxGt07rGr7EAjMnifkhS+WHBrtJOqoaDvRFNq8
JKZkBhbz7RDG6TLgiWVoviUG+ONe3Ppasla1T/Gned8lMtlU15M9AKsatFbcL4knbiI9cQ58blZo
GGWOfZ+5fmiiKtsJ8q+thbQblzASCSSRP38Wc48U6KMEtGSoTvTbbRTYT20sxiNIWGtn2beHMHgA
iSDm4uSIoEm9yfIIX5cBJ/Um9HqhBou5oow5RfPNyxH8z8rI8/uZYSzqQNQJJZgLDur5GzV5nEdj
WotQa5vGOuRLt/xuqOwCP14c927GPwbKB+6gr4u561p/MW2wsZlhTZ6PkbSo/dzorDQUla0fioTS
ARrgpnNMQc9ihKJhEHuKapXiX6YtxpNIq6b2O8vqCGxwHLibUld5NUWm+oTNngJzp0jirwadAcKf
ohlA0agYJfuLN3XAi7I27YLCrtwfY5mrT5Y59B+FacTxIRu7sToOyEyh1zda7msXA2tEs61k/pIq
iRX5nTCzTzAu8V3T7XFMQi+ykLBwK214a40aFrOxkUuVGrTn1aRcP5R5BJqJAJ/ygVEGGFWvHyfd
SMPMbHTHV1AriwNqDS6gUFt0b8wIVsxOhUZ+cpvlQURUxgiS7Xh5TXiZOZmZJcKiHueDauTixMTj
RyS01NkZS55Z27GQqeNKNKmbION2vhXQzVgAKJciBOjZHkpPjw5I2+YATGjUCkeJDuhg7kUBPzWx
zkeFtmXjQUocACB+G9F3JKhoFqqpZFqYoy/QyVwOlZkq5sEYV+/RagpvoDU2ZSBe2aomqn+t+t1y
EhyW1wV2Rmov0VeEadbpuNjp8roZ8to6mXXfJaGpo/oatZGd054pVnGc0Y5fbm2vTd8tkFdHX0lg
Nh/Tpo90v8Lj4Bh5CfphBrnrHCiZMeOnQ2KkH2hWwjt3yj6GKRzb/RA6U5zmiCdoKorsRoONKiZZ
83qc3NRYbtt8Xr6rZjm+XWa7vjWlx+OiYgnFMObwQeHjtxCOR8M34DjW+p3VvKjtWR4BHARdROm4
iok0z5ezanq1VESXh5HLcmZKRvewHIb1TbqKvIRaUee+rrZGxWeVJ/1NT9bQU0nqla9rgVTTrbqO
9ZMxrCkoL0qI/lDyxQZmqmZNkDUYnfOhrQWdgrXrj5kQdnmMM3VtbpBiw7xgqpa6fPPycXWRjXJI
sUWkEYoB+I1pP3+pJBmMPh/aNOzxhoaYM5rDejANpXkTLZ7CR2mmnghyJeEWKWCMtYdxFl4RiBni
1LF2TY26bVT/M6D8z+/zf8VP9Zt/btfu7//Nn7/XYgF0mvSbP/79cXxq+6F9+surb6L7SzhUP771
aV39t/wl//8fnf+Kv79Kv7d1V//Rb//W2T9ipH89yeFb/+3sD8cKkN3ydnhql3dPpGf9zwF4Zvk3
/68//MvTz9/yYRFPf/vtez0gScRvi3n43/71o9sff/tNSk3/5/Nf/6+fvf5W8s+C4XfqV//8Rf/+
20/fuv5vv3Ha/1V668oTDMg1qAjWbHr6+SPX/CsIAunx7SK5QEec7LFC0jX522+68VdsOcgOKC7x
/1Nb+u0vUEXljzTvr9yHtPUI7qRWgPHbvx/rbKX+Z+X+Qu3hDcYsffe337bXLDc5FDt0M4AaMMyF
qlvT9zmebOOpw+U1bA0tPqSJvu5c5tu4QY4iXYKkzCGKNFs4m1BqR0x2MZ4UAcx/buocQk6SHVLF
2FNU3Btq84UAJJxokZTjiSf6bvVIlURuZAaIPag7Kcw2teel0KqQaiNUwMijNiO57lSYha4Pp7pW
YI7AgX4ox6nDjaxPxGn0PIF5sdrRI9G6L5PXGjsV0CtLR80A6VuEI6VuxuaAowcYSdm1gVhQtynN
YPLqREb960uHKKZEKZHWsIflLDwL+TqRdFokdSg0oSj3a9akd3GpK37b/zqglwml6sA+pNwnleXP
h9Km0kWQGNfHbh7dk2NIkGDi7ZVJr0wbBWM2I5x1T5prn49SGYOIXSfqT7oaeZTxeuc9qdQeqOTa
KFKQmG0vUfVbx6aBelVaCLM/Cbc375d6jhAB7/YoaNuMhS3IukCP5HwA57E1J8Ir2ZXUg/4U61V7
22hm7wvqCrf0qp07DO2cANaxd8Cvc09Z7dr7uXguYVlBDfiS+p8pRAJV35+GgasG5oU4TgQix2eH
6L9Oq+en0+XHTMGVXIMiAQ9LzfN8rZxVRZ+p1MWpirQ6QHILw5s5tQOYyO0vpjbEXhy16N6wZnzR
WwWFCJyt2olZnBqtdO5WfXBuy9puXzeOVd3++ls5pObcByZEkm3Pu6/GxFzLlOYNuShWyy3BNR6k
obLqv2wzyFs9H2qT0hoN3nN9WTBU3xk3tZlb93Nc7r3Q5WY4H2VzEo2jMgjciupTyQcOv8vUgBrE
+U6udm0zIGxHiE5hUtZHzzdDWmZL2cQx77LGy42V6BNafFYKbL1MDy+v0NUX+p+htifRGCV9hK1m
fYpIAm8hlZJwp/rTy4PsvM/2UrQHECPg/uuTyGjVA1/Ci3tSNDop414wvE2j5OYGZUpPjOCRdEqe
I88OcQReoiVS3fqUdVZ7inuQ/KmKXHnqlt85DYudlbo6fbgucy6Apb3w8E1iZc2As9anwkmVUJGw
lVxx8l9eJNl/okdBAIVc1VY0qhkVp4IZVJ2I3j8N85gfhWdO4S8uEkUOgjcKEdQjKMJubou6z3Sc
FNXi1LvYsdkQHX8YSNpD02jxFHp5rItp+znWz0aBZLtvkaXcVlFNpFicxGjP36I4Gn0an2m9M8xF
sYnbHPEOwLlSx/4S6FzTjSmTqi9OqpsnrxXbS4H9dyhw57iDrW01PGp2Mr/CTbZ5kO4kjzmZ3+dh
qNYs0BSXvMdI1lfOoCQEHHN2zw3Qva/AZu8ARS92rXxOJl3ieZHr2bLfIijOVtqnxWmIB+9r20fW
a82um5MSm85BRQ5tpy5+Zf7JGWl8SV6uRISefyUmUlRVFzvFSdeUT4uKbGZBKveruxY8L4B2xHog
B6BnsIka8xW4ZK42xSmPijZ0ymY8oq037EzdJS1NwoaBScL1l9SCLZ+U0pGhKoOSn3D4Sr6JIjGW
g60YFUm+6ZLQdpkYAwF3JqjWcv6HYSTeqUHK5gMnue4neifeu1qsP0xL4zyUBhPhN8o45X45duuR
ckYdTqLWavRbR/H2V78Duq20HmVLUFq7yoPz2WmlA3ZG/M2kjFngVVsO9FhbBGN3vuyL2Al9F9nk
Af9Fw5zM7HwUJfbUwaVWcopaEX1ZBEzxelricBnt9L4d2/YhmpYnB87z+5df72eV9HnJR5UjY9jA
l067AGzY+ciGcCqQQ312cpIkm5GWy4z31rpY32rRLmmAh7uDYLptzG+XTM3rQyOWBtValGjWB+Gi
zeFHfed9zWe3+Ron9jIHuYUI6Z6a++XnR25BfAe4k0qKfknXwXZypsJzApliAKrNvlpJhQNrXy7B
shrDzrF0bT0oxapSAoNsY4vnKDwo0K26Zqd8ANqLsi5S0jL1COw+jU52LsyvOA3bJ7HY1ceXV+Ty
w6cx68lQjFidpvqm1pxgFbl0WJ2f5siuj33S2wE2avnp5VEuijesO2kH0lMSKSKlKs/XHYEze0rb
Ijs1WdtWfqEiJGiP5Yx2zGzeOWlr3C2LlnxckyQKanwSbqdmjMzDWPXzLaIl3q9e0/J5ZE5nybOC
ntX586Qonmm1sNNTV6o5mx+JvDYd9rbRlckF34kiJ7UKrustmKBdl3kdYNWfhkSZjzEF1qOWgSV4
eXL3RtksoZZGyyC4Lk7T4pTHnPvc16t8VwX4ImZjymijUCuhW8MBvjmaotps3GExk9Mylo9upRrv
kzRuMdZIqNP6SEwPXSAamgQ+XfT0Q1GrdHNqvU5CF6TQbYo8VMV/evoPnY/qDzE76Z734bWZAE1L
XYkDlN7u5nTp61TRMPtLTtmAtku5uusbs8Ac/uX5vjYRNgp6UuBMpuybUfJm1eIMWflTmpfTneU1
iGt7Q3Ikch93llZ+FpvjkjMSThFdTXk4bIZKpqIDndsnJ6orf8yZ89ilJgY3vfNRiCjMXP33l1/t
EnZEdYCSCvK7GEdCjJEz/Oz+SVxtXNu5Sk5K3+SnEt+i2E+juD80pPCPmrZOJ6W1+/s5Q81iteKK
1qSRvGEprc8vP8rlLEviFrgYIMR0BrcETVTcVMSOsLsXY7F+sN1MOySSgW+A7t05DC5P+/OhNodT
vRp9ko0MpRNWh2iU5zcWwk6nOfXiB3tAsuPlV9sbT14HzyZZM7tRbSLGU5cqD+1aGD/SPJ/RmrLR
AwGZsnPdy+DtfBexqjK2w8IZJbmtpnRGrNN7ap2cjCTSbppcNQs/dah04yU2aq8UOj3B5CATHEW9
+6XIIu2Pl1/42rZiikGnctcgoLcV3E+MXGk6jX0cN3rztgW39cmhMh0MUWTcT6zysXHK4lQsZn7n
xU10HNwEpSsx/mr5geMYsDOSpT/rU1tqWTLXjhcXbXKaJ406Hp9dMIxD68c2/fWX3/na/qX+BdBD
FkopuJ0vcjSPrRbXcXKCbZsHK8Jlfr4sblDoYk+V49p+AhEMSQKnUZ0C4vlQfZ2hg1Y48alRk+TO
SObpWLZw87IlhcOTFL/sC84kcp9p4D04mrgRzsfLx1bxmtSIT/ma1PdVO2p/qE61h6q9PPsYhZiB
KrPOq20RkM2cib7D0Oek1tH4WYBK94fY0ELdGZNgJi874JmyV/K9vEEkH4Okl2kE/rSFkMTUGgk1
q/hEB0m8X+theptoxrRzAFwJh5D0AOoM1EyKEfz8Xp6dAIriznOhZPFpLczybb7my/eYY+FuyYzo
tT41zh2mf8nRrHRBfSyrgrFy5jegUkvfqas9btklnYkFpfsL7FGWoanMnS9o0qwcIFnJVBte/ZgT
wX2qklXhBu0aRNBz453qVlbrW4vRPNWZZhzVcjFv8FHKXgk9jm+NKk/27r5rS2Fj1ssNC1WFeuv5
Q5WqNimp0sSnVnjGk6pWY1DaI8Sgl7/TC+SSKl8e0Q5MBcl8uW7Ox1kmY+nsPolPA/vh91oXuNi2
gEu8crXuxUD/dvHa5NaLYQ+IUoi367zMe5Hi9adwwZ1KFDPRyyYgZS94Q+QoqPYs2fqPamrNAHzR
cOiTokPwsHcpAXv5oYeC9xo/ISAUqVf/4+WpuDLjlBx+Ijapp4OxPZ+J0eHIot2rhCVWNW9hqVpH
18vbnc1/5bSigSchVBwd0q3qfBT52SV2NSl4+vWflH7uXqVJGVaNNXN+eTsJ57XB+LyAv5GBuAC3
zwczUoFCxdgr4ZzlQHdI9o7EExYypJV7z6m/p+Z+bQolaAM5KxN0uLGJxRMvgz5WDLyc4YFP1vIp
UFIn3xFyvjoKnVM4p5L5tDXJHCoou/bQKqEz1AU6LJhoZ9G8V665cgCD0iT9BaTB97FVVaDJkaxt
wyhja2Vv4sUtj14nv32sMJGHa6Z7OtzpzqvJ1d/EKmeDbr6DGJHbAXakEmawi171Yurvm37xTmNX
m787xhTddK47niIR7YmxXJlUaRJMpA1/AFLnpgSWVwr1nDRWQg8k9UkdOfXXUaynl7+xK2EBm1Ey
r1B+4XOXP3928qcSU2q1eOVqpV0Ec4vtuFV7uo/V5Z72/JUX4h6jggsfCSrsNhsao1YrpqT1wiQZ
3Y/u1Kz3LdKAOyHVpRK2QZmKMIftLlPDbUtH72u1XZGLCe3WmEPwLkl51KIMAYJ0Vr8b2lTh0q2m
P+zMLdZghqjxvUaUAb9bNT85dj4eMAKM33SDocQ+Spmt5oM4UgIQJuJVUlnuAUeLaUfF46dL72af
odSELLF0ZieT28QwKklN5EQp1ql5IV6bxdRFp1UzWmBcbgnc5SZThgQ1Hkdd3qXFCjzJU5P0e67U
+TvMvaM3yeLoqd9jcYZPCUsufBspmQowfjzEO9iXK5tGhs6yGkW5n17G+aZpcm+wFW3Ae2ustKMH
KxuRQqU4Oi0YrV/en8+H2rYd1Ql8U9tLM7EunR+5JrpbXZ+nV828RjtrsPNW2ybGMk5R5NQYZCU4
qnyAKK7eOPROHppkmP7MW2HsAvAavAJSkOcTONR5nHl0h8NBbVvJ/8uSIchxrHoXuaV9fHkKr3x3
koLNSnE8S+W288EwWrRG3FcRcbb6NVASdz16E3ToPzMKJNH/x9l79UpqtOHaf2gjkcMpdDcrTLTH
49c+QTNjDzlDFfDr91Xr+7Q1TbcWWj6w5SC7uqB46gl3ULYrQFh212jF8msxcCbo3M9h0Ixa2GXN
kRaHOln7z4R29P9bZXfySt/Z9KXqsSMSff8Vezam3olmv3NpvoZFrSE8gFCfEyXCRRa7IE6c/sM2
yf/gOqqYvM9JpFcZIEQxhNOGWgt1KOAhwr1O9B9WQfIVvC0CyLgJXr+ybQtKIy87Tr2BDxx/l/FE
6/Thv6xCrxWv2Bfu9fUq/lrgflA3/sUzyzQskq5EaRZH49dXuftZUWWr8QdV2h6JP9PBodjkrOf9
bH/IMq36iuKIE49dctRvO1pqd1m3AxrgwCFx6yun+hnN5SCebLlFxdLVB+fg3lKAFNTN+UIR3S0F
bDf7/4wWhZ7C45+K8WlZm/wUyMk7+H7v5D3wX5kgITXM5G2f99heMrjezPcLVBhbBq/qIyHrDo3C
UcSWvnSR0Ov6IC+4uygMMKWqw+xqj/lOmhHOtyh4a1I4T/2a508VyLUHSKdWmJv+8CyarPvz9aNy
d1HGoECcIDSggHN9IAWc20aUqL8XQnZnNQ3Dp9WWz+00bR9pIU+MHaz8IOzfSclBGONrxGeGSNI+
/++GwBP+ylfQFaX7oZbSupi+1p2davbee5l15NF5Jxwr01bSOjr9Cjq622TpbJ0+8W2j9NOc5nxq
T04rj1wa7pxPeuIYeIEkBGiwl5fFJUdfdcEqvMjmi9H1TTSUU/9HH8xHV/S97gETG3rPqlMBN2Q3
vitg2gyC53shZcDZutfM8bOZ5k17cefG/2uuiJR2ZzWf0hGnnC5XMzUJefm5KVPzEYDsEXz83ubJ
nCGqKFzZjf2wkmpfkehGfLZNcki38xDpetJfkJX8L28TOS/4EeD+IHHtLlcbmOZQokl+6coh/yxQ
HQ3tVPgHSe29M+Mg2KdoWtDg9wBqV2ulPtKWBmvMyZz1oj7l8/hmF0N2wGUDBBW1FkCUu/eYzttY
JAWrdMi5Xwpv/rYh8HgQWO5tBaKETVHDXJ+Z1/XxL/Ff6SqIpJd8LDZU5FDgGxBof/sFyq0GdAws
iqqiVaT5pazxg83MqwqBdisY8M0zEbWWfjYfvJZ75ww8CpwY5VjA5Pp6FbQNq8HNRjSqx9V/kFpq
PCVaVn+GZzecXg+N95aiCgQepOZ3fNjXS23oHaB3gdLx4DXuyU3d/KxRh1yaTLcP3tC9peA/KFMr
IB8chOulyswQ3ragFw1moTtt1VQ/dIZXn2BhHaVz9xrxDJJI6Jh7wvnZt4oNowBpDdADzo/zmJca
PIBWO9Om/p+nTdi0pt4fTYBCbt+QzsnR/FtO/fe3P1mKGUQYQTiomfP1dhOZJ2XJNJDoNTfYJ/n0
9Uq7OQ99IA9e4p3sVSVC+He9uJLvTdmdxZ/KWscNbexM7TltHfPUpWYWtYlhvHdyE1KibPozqHTx
2e/HIwL9vU+PWxW9bApwpetyvdM0mEqoJMjnVng+hh4K3ZEgVh4UAretQ8WJfyEJKi1m1AKul2nx
C11z0SNfjZB66FeMYs8a6gfPzmYgGo84wXloi/aPWdrikjczdKVigyv1+mu92Sy/gngJTgboklJe
u/4VW2+YC0pF7mXy9frZdvPqCR2uP19f5I4iMbAhpB5QQFG9hpup4OiikdtgxOqgN2ZA75yNHpZS
DfZSF/NygdK1/pNYJelTrQXJc5HPxm9rgCFG6FlZNYTSzo3lNMkWcpqY9EDEAkLaT5jnJW4ni8d9
OiSdeNbnqof/BMlI/L4M6Gp4IyO7szBki0GJY4jmjc+PGwC0IFtChJNCZB9Bse+sJMGzjYM5RS/M
EB0z9eaI/6zi8K/1HJxV5g0qe1A8L3BG128phUzX+b0QMRS99v1IORI1jZ/bfAib/tAJMha9MLV/
X39t+wj3siodKExnAdMwB7xeFYvJsjYNmBbu0I/noqzSkzsJPWyGcTy/vpT6X+02SIBT0hzKkZT7
6Hop6BxQ8bhGAZrU+FzYZvZp22wvQrhC+5R1ShEQFZ1v0+aXB5yI/aOl5Uo65pHTEsm5cNW//+UK
DDKohmazCcAH9vqTpu8/m455Tj2k/UPp+unDso3Lt9d3u3+wL2vS1lZsLxbe0/Uzb20GU/A67Wow
T1u6oFORtX4Edm89uOH3aTvtPUTbFEkXCj0CKLso4/iFllqN28cJNzTylcoXqNWJL8ApQ81tgoPH
uY/daj3mBBxVJUnLtOD6cZoIttVCzH28NNaIoqm5PYoUO91wzsvlbGSyCJnPu4/IGbrPzO9xR3r9
2e4D2ssPoIODhCIDSJpi1z+gx3bWTyCixus0erD8uDvDWl/qI57n7blB+YOpB6Q/hcnbY838GU0K
gnoXB36eNlHXmOLH4grFZ2ib/NE3ZutUA1KNX9/e7dFhWZr6impFRrCn8OA2CzyQeU9ciupvvEuK
aOj6L5vhHRGg7jxHelGwuei/KZ2k3Yu0Ol9qvbG28UK2/lj3kAfXVFsf3rwdXKNf1Pep8eAXXL+t
LZW62wnCJ7IL8k9pJdojaX1z0hutPCp3bncEZw3lPvYDRwPo3G4to8QXdy2aONOwMrC90QhBWlan
13d0+8EBCFRy4STutO/3E0G9XfWcJkUd9+kM7dSY0Nh0rVjaRhqNWnKkRnhvUxRVtBMpKSkTdsd9
KYaubCgiY60VQQQiKb1U5aHx8J1NUQkrMSGLL4soffPoiq3OnDae3RIdis2KitJ+GKe6CCVSRgeP
8M6eeMno6OHXqJLrXWYNgdJzSPraeFj07bM1tetFBvpbMbtcNYhrAKUlyeRA7P0n7QRRIqM32hh/
SPudrIzlq9XqR+LSt98rq9BiUPLBJD/67uau1gatlMmGx7Bhjw69ihkAarrxUluHxGxewq93qNoQ
E0zQbRRZUJHVY/3lJit0py9LTW9jgSxDqAMuBAQwH8ng3Hs5nG7gFiYoGXefimh0yZ1qqeCASDI5
s9sm2Aza0VTv3oHDxgAkLxl4AALqei/B0hIFuqCJZdn7/1O29+d5DdxzGYgyGrw+eXz9q723qxfS
G7cGzf890LWajbrsza2JZ0yALr6nZVGNl82b7yaM3mhMkAsr68UXYalf3tAyd5gyyKqJW4BL52as
IAW4rXewyp0jx7QJNgYsBC7jYHfkLJSpBwOTpDiTAulXu6nPG48NNOt0lJfeFDGcOWpSJcsDtJJG
xS6mdtWU11rBLUEHeAr9wgcBbf3JIPj7kFU/60o8Z3Pze7sGz10+HMyc7+2T9hckZCpiCPe70GcS
sMbEbkm92xEc8EToQw78c+4PRwHpNqmh748BCZXSiwb4biUcl10NDkQbgz7PLkk/OyGW53OcVGPx
wdpSM2qBdTyA9kx/6yv7yAPrzuHkzmdpANP0z/b6ojB5va6f8xaH92CNBs10LsxA3yofqV4lXTMl
6cho6gaFSwpQ646AnJRNzvip2DSw3TkuQNQYpVWHTam/1QL6ZUXlooLlBQF43zwvjbrRUKpr4mpc
+2ck0pawS1v7/WAg7Bsi32aG4Ar6I2ehu4cWwVayYY4NZc0utXGWdGy0JCO4LFgbJ3Ou/ZEOTfnk
D6b9A6nlPJznzPo05c3wZJLDfZ0B94SvB5zb9JEuzgsKhDSOsaMKgL+EgtyupTHrQR0bU6A9FUtR
vbd12tujM0EbLUzxHiDAW6EFPHCgeSpuo7ZEYN19rfDcp0Ei9xQPAMYecD0IMDZLp4Oc7s5xdci+
FScJij43xW5rxFHfqc061nHt+bxlHRoV9BTOrz/AfcWo9sJLRP9BaZCCB7heBY+jZm4qWcdJP+Uf
260zP0JTRX8ItbwTlkQyLPpMC9t+Tk+vr3wn7ijVI4W4tqhY9xDRqZ7Nwhr6Oq47pB11ShgUdVAW
3kz9SHPsBuL3sktKGr5+aCakKde75J+CGZJdHWuu+8PomneONr2f8uBUVMMncxIPrqwD7nr/sV/7
U6kV595KH4au/fP1Pd95p/SiyWbpPtIF3Pe8zaZPm4nrJJ7ngQhYN3U4leX29pMD9Zc6XNU4oJ53
cdYqYAxV6VbFvW3k5LGWc0nd8Qjieye34GFSCyhoM13v3TPVF5wjxhrcso1ZZtg0lfaoATVDJSoN
8W06Uoe+8+gUeY6Tyr1PerHLna1kMeap81CnGzokhvtm+MsWcjswzbwTT1RtA1mFNpTS7r4+KLWX
ytwyyjJ2gnL5O1vM8Yxn5xC2SxE8Vb0wngqRGkf8zxtNRM6nSp1RGUIDgXxtF8ayLSiaDK5GDAwV
G3FtLqu4hqXz4FXuFBdFKs9JvZqfN6M2TvAQmDTjInqRo+1GmuNXUdptFj5OvXeQHNxM2/hlXGWo
26mCWA03rh/IqiFQCbq1jFurBeKgJV5YZg261nbwzreLD0mS5xdTTz96Wf2uaOSHuvdNoBDLP2/+
csB50L4j7yOf3eOsiqGx0cqHk6a5k/E0j0GPPvMsDqLhnUOmyj+XYR5ngLv0erd0AJfZabQitns5
goJ2h6dkcn68vpU7gQ8So3rVSuUMhNr1ImNT+Z29ukWcgLA7LVm2RcEIL2oO5oOV7nyiDHE4yMwl
+Xj2QGtrAXK7FWsRu8tWRmlOfBu9lLdHTr79uaW4ib++tZsJC8cFihR2g6QD/MV+5jA2sqxEDtPN
35BldqwF/bo61fLf5ZQ6cRcs1Ulb8uE0Vn4QLuuaPQ9rW0Sbm9cHJ/feq0QpR3GIHTXF2n3JKlNa
jKQuYkMXw3lray3SAFS+UTxC7VdpL4N4ZcAORuf6XfpellZZqxewbdv0MtfYfAUgaU6r3egHoel2
Qy99VQp65RTLN3m9lL5mtvQSoBfwrrRHO1m+j9LWH19/gS/aA9fVL6t4MOu5lRln7zfU9IkVzE1W
x12DqkeESlfef7ZJ5NYz3LJkjBrZTsm5zBY/DaXoxj7kPjU/KhQ9uNhEbt/pylYiGkGLm7RqGIGd
0OYdPutjOS4Ej7b77rRe+k+ZQSMG318n0/PmjljJB+SqblQDsf8HpcX8i6yHBcnOej0L3Rw+loUc
MCTGoxmDiGpo6lh665bCiULP90EjAn7Vp1G28eisQ8TCuL4lhvV3bwEsQYXAqs+d2+vfcmQ4/9VW
W19P3iQXK/KHQP+e9dpqnKdqTh5szdn6s9m19RaK0gOxadppG9p4nuYHAedOEs3zpu4iFCj47b7/
uep9UUymBSu86LY/xRC4f/WFg7usoQ2fuzoz3hu17XN/D+aT12CSYfjlW0ewpLH8Btp5wPVoeewL
CIYylYn0LVeOu6WXxRRKcd4Zw8n2jmqVe4dYHSzmWCyIsvb1IZ4lZkcjAu6x2bvZuV0x7aGeenul
F9A/Z1KOoAHEr71RQNBZTtMHQxVnZWI9OLUUHyrodAff/r29kExCpVUqTIzlr/dipyWPdJMQt7r2
C1YsaZwktXYwCLi9LBCL+WWR3QPLzDXPypVFyrxowrHwy7jL3SxiWn5EbLq7FFWkUvikPt9ffk26
za03iCoWqT5CCsPXLwGkGs7LOh3s6vZiYlfgc15arcwOdmFzA5+z6m7FC8Lt7GnsJhMObVvrUYX9
WRZWDVrerwe228SOFbnT1ZiRemqfPhbJkAdDwYpOP1rvPZrxkbNK7zTgKBwpQZaLKKy3t5BYlLao
4joBcNmndWVZ0GIMsip2RS6fRGvlzGHzjkt4PZqj3DmMkEo48BRzDIb3/XJ/kWJrmqCM17yW76va
dL+Vvae9vTnK8FnNppRVC0Sx3SXkjXWLtqDFMo4pP5hjO/41NWl9cAvdeVl8UWQRFBfQJfcAJKoK
8n/oI3HRVmmUdb3x2Oe6sURQqY33UuTuSQyefwDNu7sq3roKGAKYf5/7w4Sc3bVfyziFkXbpbauP
jGkpPrhJqV/aFBFVdwuc+PVzee+9sUfmMsrLGFrhdRBBINRUXakynjpDPOTBlIS9l79VlIwIbzAd
opeJPjWX+i6K8ChtY2ynMpZbn75buqSqw9YR7UFEVJ/tLnm4WkZt9pduzDplrr0guBc7k188uuS5
XrhM9Q+0ZMoLhlluXOFRo0VrnflP1pQcGXneeYMocDOdBYpH8btHe42NuSZZnxTx1tjTB4GwV7TY
KV5rAldDMdrDo1bX6dfX3+CdEonhHo1T2kEoiJHQX+86H9e66Poe/QpH5P2Ziyb4kHeDRyk8Wj+l
7w8/xKB7OKXDEjT1YnnINM2MXZiN73W0dg9O1J0wzmwOXCTOVmSne7R/Tew0F60rYujsMoJnWZ0b
lFpPfWZlB9/pncOLDqFSM+HwAsXdRYPaT1azWijKyCqmsMj68twU81GOdG9DnmpO2SSkCjJ4/XzR
XR107MSpl8oMFjfay5dGL3xE8+VbhYD4Tpj48KWQ/1K87Eszr9UTo3dYKuuDv1PXb570PDsied07
peAVIBFzB4LO2n2M85JBdPHNIrb8JAct3i/nrlnTd3a2alGWuu4jIM+jyuzeq1KGHiRF7IsZzfVD
LJK6nbGcLRAUSGRo+Kb8bRFt/8fr38Kde50pHZfsS4c02BddyJkltonheew5ufxYpunwqSkSNE3m
BtPXKbGcg4hzb1u4HiN7Qb5HE3N3AgssgCaRDjROjNaPHc0eL9qqH6kR3svSqSQRNOPRgb/ddx8q
Ta+FXYoiDiohn/RMLo+yNjCu6ObyU5pC0yaRqR5BjuffxnGj34aO9v8vtnultfuaJiKHk0eLrhqq
WLRBnN25GQt8I/0tJc74m/010Io87HXEKoZEHLEo7jxWPjaHaQ2bVoZb16dllrNc/HrN46bVm29B
bnM6x6A5vX5a7q1CNsZMC6tnFIB2d19hSlDba4lAjGb83ddAMS2sIN4eDgHRsAeXs480nfoRv9xJ
tJXpczRZHi9lqkW09QTi7O4a1iaiz6/v506g4s6hk42PAGOR/fVTb7Jxh87LYiPT/urTJTnl0vyk
aUUS/YeFOPYsocTyb9rZgdWJ1UOMpvXcNGrXEYPsJc9CIzmkg9x9R2gR03pjTH2jwWKjsoKYgonu
jd3T/8Py9GJrqX9+fUN3EgcEp2i34riEevxeeKAYHFGbIPFihoBIRcCSSPKLhwXJeOadLme5utiI
JuBStlBWkDkoxjXngDp0E7yofeh8qLGO4sHua1NUpr0pHfm+EM5sP+aiGGG+5ElIpuid8NNN3tqm
V+sBr1etVcW92oVkvEQHZK6aIhaeV18CXc6hb0/pwfm/eYEkkCQlaKkqyDit0+vzb7so6VJw57ER
yB+9NouTbgzJQXX1wuq7yvzUKko7QSncAQpSY6ZfvjKGAbSQ8z6PNXoJXbjmI1ANDYm7Khut3/w8
KD+4skhOpj1osVcYcx7Wg1m/90ykBdMRx+IoMATeJWM6hlWP0utgyeW8gPHDq0bTTkOeOVHWz5sW
eVa/ftLW3D1I5G4+X7UH1P+Zz1CvMZS63kONmuRgTjwpGxH08dT3jU2W7LtVHi4ktKfXj7x5M3nD
xpiUiUNPPaXytevl7NwuC0DuqLGYJroO6doXZz+hRfqk0ztJnkZPgW2rYYFMkCz9P8O2ph+CVrao
1SgXSj8x/CeI2s0/mWtpcbuaSx2OqdO+x4JCfMhKOz3Pc5K/bzfpATad8c9CMDBqrM1+nKbCjxuh
Dw+1tK3HPtG+gaM+4tDfnj22iJwDHEooVkT56y3mht4YABYQcGor58NajkVY2l1+8B29sIuuDx/q
auQdkIGAvMKVvF7GLazUqIo5ixMzD8J5My96Z/6W9RNQ9+DrOJvPsNo+ob5XhXZtX6iKHwMb18+k
GaKsWT8tjfiSCCYbUpd6OMjh0lezFa5I9LTWctD6uH0mqiOl2CgkmOABd18KjO9As5k0XuxGrCJs
WrvG2G6etYPzdRvNWEcVAOCBYXXuU5a0RCYD0QIfV8nN+j33iuZ7S9u/ZlBf1b9tdHEPFry3MUXk
YLIJSIs/rt9COXrLMHM1XJJAaI9BQd1lLVn11oQPOJuCOigOnRod746UE+S+UH67kBoG+YgNSn5S
6nr/ZS8ARUjQVTdgzwN3rXbaupq9FNOavU/1XoZdXeYH5dNtwCHJAuarykYy7j0BMfPNVpQSLsjU
d/3J7bNQ+O2/DeiUg+3cOQsqmwM3h7AZ7crdBzJZ6dTiMuNemjRdn2VfUYJbHrWHcOQf/eoefff3
1+OuUbBAgNm7my23nanuybIuNXyev+WMuCauW2s4IbZ5lq3hHETuO0dPUe/AiXJvwzvffVNb2UwG
Wl7uxTcn8znJnOJMz2i5vB6x774uUiHgm9DVkAu/PuAQ9gMky9Su0E+6ZABSHkZrXdAFco9I9Pce
IHcRgVMB0MAqXS9lrT5yg9YGqYXu79O29dZHsTDv2N45Q9EdHMPbp6ckA5H+YbJOEN0LWk2507ZW
kluXwVzdMBsGXpTUrIMU7/bpqTEcI1WaoVx2L9fhLxlCi3PYwjLmxe+D75tbGhGOuMFlgGpy0Me7
tx/QDzbZMUUh4PXrhzfh7E5EMM3LEGgV+HUHy+q0St4ciNgPmFQSY14T19v1KquV6jJNLZMxdFGE
eTkbf2ijMX9565kDA8R4BsgazVCYn9erBMhOZm0izUu3InmI/gwmTJ2j/z6aTnKw1J3Hxt2paLXg
Dwxjz+HdbASQW38xybv7x1HYzvNce0fif3cX4eWAvcf7kbnG9X6WPtGRJWYRt2pWuv04beVSO5oy
3bbkVNbBiSb1ULCKfVe1ERW6rnVt4IXXDF+GbAKTQrCfss/45Ijik5HIcQxLvSthpiVNp4cdHOr0
sd3GDXGpDanP8+Y6OE+9/jpvt08W9IINhOKkaAHX29fTepJwsvSLnbrlvxWIS+b/en8wKb6NHrTN
dTrZivDK2H+XWQb1Wo+V0+g8ZOZrvr8iLZ9W70TW47hUV8PBl313OQicTKbRs4KPs9tUgZEpuBX9
wgezPTadbV5yFz2mVNRZuODFdBCHbx6iosaQAKjRuxIYUZHml0giktwe7MZ2LrZwgxCkfXPWt0M3
9ZtdsQoYUW5lSjP4hbsogtUeonMzvnrjmv9ji8mLhnG1kQmYfmiaUx/Unvf2RJOCUsC1VNtlF/CX
Li/GftCdy9LZVYTyfHdOA6s6iPT39gTojKQTRDMNCvUrfnlyPQTFvNNs+xJkbhovAVMAW2zycew8
MKN2diS9eSM4/0K1xeGQb/FFS2J3EvOZsc2MRuql6BMmid0mpgTPkLEaIC/awAFsu+syWtMmmu7j
VplO2A+p/FowFPeiApXOMbKEac6Rn8nJOFetgVWeo/fthCngBFa6kt16NORSofuqnmB0QOECxJxu
MMP53YGeCzKpwujty5BWy58NoIvz2mjuyepgmKGV5L9bgA0clNC3MetlVZSF6YAoDunuQpkXf9O9
lPpEusvwdxms2jlA4+PZr3zxkPVYRoSl28qTk3ZawzNw/QuNwPaD3RbJdwQR5oc3xip+D9enAvii
FaXvMekpeg7CLqDmB01mf1hRDgr1ah3feo2yCiKhaJvQV1XWKNdHknbZpBfahArGZK/vbNm5dLE8
8+2fFxAL7gNDqW/Txd2tYpl5gYa9fVkx3ogcger1bDtHhqX3zg26CYAUKe3hLO0Ck9nopWdJ37pg
5tAmUe1XywljcqBdA0awD5RE9iMdvTePflXrG0Y5kwsP9tKeUr6U3mpUFvmbxiAxBIwAUXcKhoNH
eGdzuKHTFlMsARV4rx+hbOxZ72fdvNhKzTswWOeMwJqBqS33eZgTFEOQCdPX10+hCrO7bxG9A04I
qCQy6r3Yn7tWNhqbKwmDsaThvC7Vl0Iu3tnoVp+WVjLjbZfonxN//fn6wjf5Kk0Zckc1BOIPlDiv
99sbHlrlxB6y4nk8T6KeP5To0T+us2scfGm33TPWQg1AVTDEHPQqrtcqhznv5nk1Lk2uw68esq6K
UF0b2fXSaeUpoeX2I8MO8wRc2z8zpJ7PbuEVdoQ76nRGRm54AruxnYq1Gy4rIfepSjOsXrwJdV+N
gVkwt/lzzwcSZqtZYzVtdONBU/rOFcbMFYAuMYPh/Z4IFiDIpfNqjEvgDO6DtpRFlDAzOb3+Wu6u
gmaIyQqKRLJ7VGNt6zRQJuOiucPHYUy8T1NSGAeHTv1PdoeO21FFflbgGtjd/e1IL3PRZ+OSaxsB
Nxffg642URgTj+tImf4ftkQ66DEQpBGwB4U3uZVhztoZlwnfk1CfLO+x3PCjen2VF1e4/abornMZ
EwZp5e821WAFNGA5ql/0xmmcCM7y8Bc+YnQEaYT437Wyzr62mVnk0WIh3UYrcZHjpRL0KMO0mHXI
ir4x/uytJenCAZXPfy1v3L7JZBBluPhlbp+hQgx5pA22U0UDEOs8RruPe6vCrLJDXztwvzl1FwQY
V65ImfEn6LCtZYic/DvBkDMv7ObvWib+P9gfF/8alL9fhO3LP5ZJwwDVWS37L5wayiWEd+38aacj
1AHoL5MR6vDoALaaPui1yk71JapRtv3NL4XuRziYMBmBcdn+XuWy/Csd+iWNLLs2BXJW7TZERucv
jSLLVFPID1+d8//xW8/L/LExLiKpCjd0U/DBod76zfeDV3Nz3ICRElvpN3HPwne+/vwDv+o2cE/6
harMO5tL1YX4iHb4QS1HQk23TAiKSNqkIPaVuDBuG9dr6c48lOPWb5e2t0UTSc2WT25rjc5J83v0
35ehEBrigFkxn6o5db/iNdJ9N1tZP+NPn8zRWkkapHbZtD/e/BSUohOzF3SNOKi787ksfVe0UJaA
avZmFEBTPDE7NEKz649677exnWta+X4o/10V4K8fArEvDQYn2y5DYsgz4rj2RdN9CVxQHD3w22uT
pVTtziWmsMi7DHjWJ23yW2dFaTOh5DT6pPtsbPYKnNROtU+idHDdSVcL0arXH+dtoKQpoTOyZhZJ
G26f8jiTU2WJvayXVQbbU9kmPwNH6gdJwe2DRBaBFj+KbXAXwTRcP0gXSyDhmxWL0CMlP51mhEBb
f6Tn5xyRJG83pBJkRW/HqJkAtov8M40DaRTdeslbMUTpbAcfM5lV/7z1sYH/oDJCLJM+NnX09Y6M
XKyttTbLZRD2e1QL3DIMRqLAm98O7o2Kz6wQBQz1d8sU66yJztDlRQciyEAHJEujr0daabf3GJ4z
aOMDiSL95Vq+3oy/4QSNmZ1E1Hcu3tdFVn8a6qB6MhLHuvStbx1g7u/UMGqAy3xD4eGhsu5O+5b3
1uY4qbxIG7F2R2TP9SDq0LCWrxp8FjzHezvqkeMJnc37Pa2Lz4U7vZuHtwrZO2BBLAXHslRGQsf2
euPDJDbqSHOCTFbIB9khvdsAXH/zS2QVGFCMntixscfKlyY4idSS0wXcHTDZwRtPVVofKRzdfGPo
EpCIMFqlew8DZ/dMW2+p8FQUiEUlUrwvKtRAiRlOPC159dYUDuY7AwLu+xcWzH6paZm6dBNVfekn
PLOHrMk/jUsuDz4xxMp4/NepCLEJAAsi6FC5+OCuX0+34cS8GMF4SVpZBg99MFHs1raxlWcrWZe/
baeHb6C3qdWG7hS4X0XuFzrBU7qg9fsxSU5Zu1TGSTh1YYaIY2t2mE9Wn4eGIY3svASdY54pFhb7
nDlL/2UJtjaLZJIvBZwG5FUesBelx93XwdJf0mpEVsJBq/zcVMlqPWwy68poGRnPhGSJKCfhK1Kk
UZ7QKP/Q1TVmSetWeUVUO2b6v34VvhZ1vsj8U9B0/jtgq6n94KY96HNvaIOwK6X5RZ/nPg1R09So
WpIiFWeBoFN5TtI6/+zCOqiZ0Kb+FL2YP5ySWU/10DIX3wpREBr+7QYjqU6WsbpdWCZm/b/eHaov
UHuqz8JP3X/6ZNZ+B8SKK3uvdcbvXm8Yf87W7MPf7BqrjvD665uwH1vHhUdgyvd2ZZgQDJwl+Njw
FSZhUHqFE60rp+4yZn2F3rmnbe27GikxYBhbC/dN5NqcMqT36d/0nR/kH/BLrXU0CT3xO1edaYRY
Y+h/9MKv8qjsLFEiXrPVdbjlTp2EuYVgTty7XVbD+DST4gR8wPjNlkNunWVljt1DnQ3zV8vJrG9g
JyZkdhRJJB9c8cHVtKwK/ZSb9o8k78bnPNvM7dzbgcwUibS14onNNpGvl+6p8JfaD20ntX8GQ+I6
yGQ5K1BUO0stjARX46OQpGVhmUv9K3ZN9nChbkmDMydl+Fy1mmix3TBwWDM2c6KN6mbBFHproT2M
PYCFEOlXLSEz3Na/yrHseWi+xt2ezdqK4V430r4RQce9n+dMn6vWyboIm+2WCUi6fRdpv2Z0vHwq
O7mV4zvaqJt16UZhfREiqGaqNT2byA9SGUSuuZguDnxz9rOxWvud6cj8EwADVFi0ys8/VdSsv/lp
X1E8Bl4jTlPvM9rTC6P7MWwSg7PZqwiCszZiBM89K/EcmC3x1Gal870EO8QEnAkB+6mDzcbTPl1/
dkPp/G5K4Xp4LpgGo+rJXeVJerQDItyUGU3gjZWRzrT+vD0AxhvrKJlS/ZNwNTQmXHA9kVlndDUX
mSVLWPv+Aj6uyLufZuskfyPV1f/V+JCQw5HeyeeRsZgVmQENJ2g/xvB+dD96In3X513yRXa99pO2
ylhGvZjHJkKT2ftXQi/6qyhm04iHoLLXiymsun6uXHuaQpkXww84jE6DhWXmZxdzzso8HHxRfGjA
4ReRZ6/+t67vxb85fdjPPJ0EUhFHZ4l0lJH/bYNs9iIUIrQmlPjqfsOVYv6yrlLv4hYpdf6pF4jp
ZNWG1UYzGu9JuHVl8YUhAyFaZwpuhA2qGN/HgI7oecXB1jnNa8K5KCsn+R//WQ76c5ZuWKayyKLc
6b0z8GCX6t3RvN8mbUVN0ilKP7SMcfpUWR3CfXjuehzGMVO2DnnAOxgbL+tCC9D6cyDNpH9MMCoQ
Fz6k4KOb2j7+gcsKgsY22iENR9cEepAjiumFNNDlF6qmbQh5hbKg1DKsZ79119+sutAjWVhw96W+
2k/9FhgcWiPz5dNoyg7yO42SKUJ1Oa1DNiixkfTc8Vlz3Pxz4k5LcyqbysFqSej270mW1J/drB9d
XmFr4PLnTsaDw2jwUxu48AM9xqlUYuhO9efRxoVEC6YGmOycv9tQSP7S26axXVyvc/qnBiPKPhpz
gQj3OgZbEOWizN4pYyfOhi3d5dJ2tScu2zK1TSzmomtoeTd+81B2gwBcltcgw5d2/F/FrG+MMrAH
sZ+kNnG2a+g+16N03vnzgGpDZfb/l73zWI4by9Lwq1TUesCBNxHTvQCQmfRGNDIbBEWmAFx44MI+
/XygpBKZVV0a7SZ6ZtEdrZaSmURec85/fqNdqnAh7WAsRH+hNR2GfwWRqDtCbjk8S7I201PS0mNJ
BFEyajvLHjgqG/Rkd20m8qdEV8Z4Z6XuFG/lIMp0l+M8B2RCC2zsUmv0aGfrhBNJxGn9iTeYGG4k
dDIo1D3tlmycDN5Kq9A0tPiRlfDblTkLSGrQ3y8FScK7th8c9ZjoZz3xLb7FjC8mRYk3ecVk+UYf
uZWPAlp+KNxUxWdEqEjoSsdcPhBeT/7hUkj9xtWz/MTooQX56dhUk28YmHRshBOn3XHEGayGetw7
io/skTqObADb97SmvWjZdM6p49SKSnqAmee+Lsp8n6d9i8seFl8f4cW0ZxVuzhGMTK1l2FE7tOzz
Us/XkbcoA0FRZcHR3UbW5DtC4K4gFLPka8at/iSfIsuvAA52feOowRJTPvZJdz2MiqVuF9o+4etE
AXYUSfXAI8CuhUTAeE2vhTrSX5vpFAsfTmj8sbOUog+sdkAmw+BanKq9VT9XAPFgPVZvCV+YKs04
LbNSh7koRUNm2NxoflzbVRrOs6Oc9wW2v0CvVvLRMKV9sczNmO44KY0prBWdayzRBA9qMAs7kG2j
ZSdRI6Zrqxfdx6KK8iowKiedOUwtfNFBMeooXGBzZX41jtYQsmFybxMXg3xcGFLuMJyf3dMxSbPj
puXuCIVDP/uYWZm9bNJsjLWTpFSST446mHVoJJYuQqnFBBNOhbZWjdW2S2sUmqaRNVpQznVxzrMU
QDZp1VVBuihxHejSVS+XHFH6Z3OeqjroM2nf1a1l7BPPRgdvd/mobnLpkhZR8sv2vtC4pX3VbTke
ZGV3V1nbNnvZcNPtMBmF12l00QwOxLHb7eOxd7mWVKY3ZaTO7+kRiv2waDpFQdPO5l02KOOTbJ+T
fKuJYnkmot39OOVLSR1XMyOaIgmHS4ds5PrK4NhNyPdmQZIgMvam6V35JPt8eF/heJ/7Dcr+h3Ry
hmegDIq62tbq0Z/1jqLOxD00v12rkpukn5VkN+QJ1rAeuXiDj+4H1VZryX4M8MmZkmCZFpR4qpcO
d22rO+9r15IfMjft+ktcQMon/AEyO3A7zWn9IlLaS2fq0i+WLPUPumHWtK5mFH3hYONu7nQThJZ8
5SL2+Tnlu94stftMLZzboZlV6HKFQlYD/KC8CSeOOSVkN+beCcWTPW2ySptO7IXlBNd+XT0ZYiKs
ghJ05W4snRty9bLcn5I6QWONw92NWuVGHI6KLD/WUWbtM1S7lM5i8O4VS08MjD6sYt9FnnJVtnN5
gc3otEkHLZs3pdYWa6xJ2j8WRdU8zY1EuFlEUb3cjehWWRLplNxWo0ep7sSZ5hBlipzYHyLsRvkd
shnbgLLK7nlg2XA6YGv0kFRKmiN7qpT6kpZNU8JBZYwROpz3tQ+6zYUkstRydrWmMd3AeiW26LKk
noJpdIW4Ukd7ru67lEMj6FrDXMJsUiFEcxLIm2Rq2jooPWeWfsFSvSzbVr2Zc8Umc0YdOd4ovcrZ
r5mX0KYmpCf7bi+82c88XDt9RvVWfKx7BD4SBDm1qQ/to+43mXTjB6KkveeKSTTcWmdKFl/CkL3N
Gpt8LGmryqeCbKKFAjpP3o06t6ifpoDWU2tGi68ncOn8qYqrylcivk62YxmXp5bUpoQEmcG4LDDO
1ned3adfJln2gHB6FoWemAoHIei0dhzC0GRAfkzdBy1eu8rpSDJdim+Lm9wJJx9Mzr9ZmR7I9p6H
Yw9AYN4UAEYEpap2A22F9GGuGU9XLOYcdl9v7WhJy+MG1c+53ko5h5khGCotuZdto1SvOlwgDevL
mr9OLTqWrnVS9dX0DB3bqU8L04hbv1OcCBRXj4sgQ4z0wTAqdlImHS6Squ2n7konzbs4jts+94J2
tNIs1KZleigN2T9GEJXjIOuHpAv0UdaPqZe2cQCP2XkqxUIgcl+Wi43VL99fkBJwb/mmItv3UmWE
DqGycB/zqscrE8U50HRRWPE5mQyNslGlrYmN0dUJkY/czIY/IR6Jw9wWahwqSzzweJZ0NdeMs6XY
DXqBronIPZGSWITbz84mD4Ejxu6ZzcSiMsZLrGXK8XroHPtecXCXCvS5WNqwNkf9EV7aaNw5NUBf
bOEqF2DVS3gZxhVe4oP5x2agpkZ+6yojNy+os82MNXKBw3GgxpsSzdkMBx2APbDioVGPmy439I85
oUP9pdJ1tRvgSFZeJHPcVCdeNieXBVWF7fdZaZY+var8iI+XvG41J7b8aaksEXgKpWvAOYAEdrH0
PgpKW+KWlOuQU3y3mQVFvsizW8zVcsPvh9IjXLfru9G3sWsvmWt63biTLA53l3ok5gRunAD16KXh
zWfUUSSyOLXmnuRNjY92WeLMHOTCaW9zLeu/lBnnZzhmc/NuZOp8U/QZLYKI6SHPRNTlnDQolYj6
qyuZnCu10k6+O7f1QM5skeGtn07szykZq9bHzst8xF6iS8LMturraSKr6FihaNhlGayETTWo0ac5
43sJWwrBLHBlo97UfUOJaYxqJTZDPyjt+mic/gYErfJCmfWy893FawxflAYPThp6XFN9qlVPxTOx
7ACPodZAqLW0syzlmDpNhlZW1Ctx/d5RVJmeZIgBP7oqziXhssTtEhZeGQ3wB2YsTam35E72jFWw
H48I6ZWzM+0L/E9Ou8Giwx0Wsvd89Ka4eal1U0Qcbm4x+NhlxBcdOvBrN6ntG11xOeC1Ji7Uzew2
ke4PNrU28xmROYApaeLxXn1WB17ierWvL6P65A4tTop6PcnnRjDLPkZ1Gm2rafGi0C678qnvjFYN
/8NIhqomhnDcZmvXXGU6pWajTOrPAmhWaP8tHoRkBjYU5s+AQrggvMWDgLPMogOpA67Lmd4M3Du2
eJqigZ5f+YikDAL3z1jjf4LVcO5S3VUOhywIDOcAgc17QhylagHelSILtEIooQPhLQDN+mXtHWIC
kELORUBRTtcDBE9fOmuJLDlvTVJo/JS6abfgvf3LaOT6Lmg5UGAwsT4MXspFUY692TBpqJVlw2W+
+ItW/bJr1/q78J81MR00/pCoFBfO6GiynBmYTLZv0VJvU0lw49Ip3zyX//ON4K3753/x56eqnlsi
d+XBH/95Nexb2bf73y4e6+63bV8+P8q0Kv9r/SF/vOjtj/jnRfpE9F71RR7+qzcv4p2+fZLwUT6+
+cOG8F053/T7dn63R/YjX94g3lfrv/yf/uVv+5efcjfX+3/8/oTAUa4/LebD//7tr06e//H7Kv78
z9c//tvfXT4WvCysirRMnx4PX7F/7OQ/flds7Qjm+EqDQw0ICr3yBsb997/CRgpLvNWfa3XoAgEv
K6rsf/yuWUdMa1iGfHurdcXKj+2q/ttfrQwPxOIMBtENwMb5/tmuv+7Xr98Pj+Lbn1/rFV8myq+3
NUou3JuhxjL4Qkl46AbKeEMkMtWaUJfAg4twkWPnpq74kYJqOCh6gzGzU2NL6pv4F3o+ZjpdaGmR
HTZZ4dT+KFV3n5Xi1BxmpQHVqq+1ctJ3fWfbRNIBLYEhKWQK4Lkz1b7aS5OjtZUibLQxPk9tZW6C
BNrNeeuO/blwh/l9TSi7vknMoXiwe02/L5ui3xGRtpx6TTqdRVNdNX5btwyyG+KGkSAtl7Umm377
8k3+0ur+lyv1zer+H+6B/42rm0P356u7/O3dvu4/5+nTm3XOa7+vc/cIRj0WpaxwTh/0H3+sc0c/
YgMgyGV+vhoQr1vg+zr3jla5J6QyXDFgi6yjvO/r3DmC2aavZBVzZa2iVfmFdf5VP/F6oWPSgJsN
ngPMvWDSHzKwaiXXxWzk44apq+ucCeCieVtJXLe2WZaLOx1UfdzgcwP4s0SdGLYdzJzG77smP+s0
tdJDQ8ni6rSz8pl/6KnDrteArIK0T9LHpdeBq5e8Mp4BwgkXy+BTFH5dm/19KbgKAmeEBOPrMlYE
HVzalidMfis7zJ3WvU9LrQKGxJaJYlIacvbT0jUzv3NEQwCCMwN/oLR0s4syL7rYb4fRY0v1TiQC
CBlzvOsq4SjwKTLjMtOl9aDZQtYBkYzYwWvFhMtvu3ROvYkqZ9h7veUAnyjldNeqqVMcZ667YiGm
bQ6XTVJgJBkNXd0Eipdgu+R50fNqftf7yO50Mxyo+W+hK+f2Ral1tRdkVF0Xozd4/SmpqPrsz3Xn
0s61U1FwYSw6WqCRkwafMZwYAo3esN1KzU2LS05jOYZlMRi9DyuqaTc0agOcYYYd14OFbXo4kin8
qE1lVvqOzSsDqMVTt8HFEXMqw44UPRjVtBzDapJ98imRpXpFv6bWfrq4Ffggg87hkprOHHddOrbv
u8IaGIx4SFKGjZKidjhu6jq7o4nMzGBIveLcSJNh8plFFReRM6iPo+OKKxI4nM94kJudH1FtcVQS
vz35WixMDX3YLK5y05MPdeNlbmDUrpr65YS4NEwixfi8OFM8+90klvuYOf8IJB1NTMxsqGXbBg0B
iKKyKGkwVx2cl7bGcZqU3sZyboRD9w0+tQzWblGqxjg1zSTRqdDHaAgqJKyEbFla9w4nCafZYpoY
XdTWIPUQMMPZr+SV/BKQRX8nB9Lnz4U56PZx3Rt6Fi7m4pKhPUVZEbrFlOOqHiF2PaswBxpPSgWA
KBj0WR9pvqJOhp2c6jjIZYw/jtBwJA20ofHMLRaoiRL2hZVnYZ0ZebRTGte8MO1CyCCWHQSelpQ/
YzdpzEO2WTpD80yqrn/XaYlD0R4545NWjNPg2wq+GT6QZTKcl5LZA/R1PD8Tyvop8MBAa9/RW9cK
lGxYTnqz6/AHskcVqyDbGDSgtBLXBnDZxgvdNqtusTyLwMNLJfYC3Bs11K85VMaPvaVELuMarPJ9
a8qU97LDzNnvrEl5aNNhHMO0cKwHdxzV9x5DwcinwC4dvvE1zwUsjdWaMpIx3Kl58qoG2z5TqFx2
pUhnYOJ2+OyU2XCtTNOEG/owG0ypED18AabBw37OoHLh4rSixrLYzxEE3t1kL/MULGkWaf7guZjj
pYTkcIC2RZDnk5UFWRJ3TxLOlAzGfHHP6xgmjl+Jhm3jJOl0l/SZdWkypgU+K71GC+G1FVsHyx4g
pngmfaer6vikyPltQ01K1MA9ropFWNWZ0oTU2XUV6lbrwVfVJI1JwSFN9pLZEt+DLJPBhEc02LwB
53IuwN21OlAci3GBNwE8BuWQThNErWI0zvTYwtekUNWnQo/6x7I1gUCtkaxElNS5afqzvfTabkL9
eG8KUQIoEF5za7EIa/TISQq4Hlv9e9UGBvNjiXMOvLV5wocKT4Q6TAeWrj+aCUNm1xyBNlK+Ag0K
dhx/jqPEvFBlZo0UHrqhcG5mXhHEk602vlsp+AGaA1lgW7c3MvETNt8hGQazFajMGGyQ2Y6t1aEn
io2ib1ksiS3oUmubSI88H3juZ+EVL0qRtxebsWpHaVscSGP2oZ+H3qpJ300tHCmMriSDh1axA1Wy
Gfp+EReJUFvGkiL6NGaJdaYtzPFCE+nk11rpTSPwupI87NVsfkt0Mwgx4eTCljlooJLOaMbGNpqN
XRXaKQDd8NGqRXffpKVJUfFHCfIXReshNWElrVCtGuiG0F1BTX/bipZl5GldntZIDfq0CAZzsrpN
po18y56sXe28bXIIjEmhwwOFk6T2QSeq9Jst8/9Xh696n7Xl/uOrWVurN73Prn983vOQ6/3rqnB9
zfeqUKP0g3SDJxA5mquE4I+qkMaIb3G1sFSp8pCZsX2+V4X2EWRLmnH6G/jWvOxHVWgduTREq2wK
ZEDDbuhXqkI+2BtMAwYNJHnkPDiwrs3WAaZhU+94szH0IVOX91GrL35FakU4ThQHjAF/1vyvdPTX
O3V9O5idRCli8PVnoSBVCyg7xVnYRqbtY1Diyg0F8PgpJpDydBk7JMyQaDTkqrGTPFf9XJfHdWto
JzKaytovx0Z7Tp1e/9jqOYh8GSnvBPCp6nutsV00q/LbXo4ARqIMKq818WIrc3unZGZ+Ai+33YEw
qlzvjYsYoElPcSsoT/Nc1+8SOL91MJGakHoDkp2pUE/meZm6wLYi2YezRVkR23MSo7ybmSeTE5zd
jEniMjHyBnHzahn9xQ5/MUo9fFSEYbNgaCX4glg3r1VQSoSVNGUjj8rLm09lW9T39ogka2MrkJz1
xuVx2NPgkNRTKp/4X2a81c2c2ZZCwUCtLBIYNoswQhRiKnVjZgNoel0V34u6AJIlf60LMJJASLuU
i+bbYL8M2sXQQ55ZBm2jVbb23A2DENu+92xQezGDlgqr8WVpH0+qhArkEBl/NiRqdVaphLiUVDcg
4xaDdqOr9kzq74D6YkL1gC+XCJOs8O+f05+i7VlSK9bDcUuyPdfNAYluIda+Rq7QQc9ZXJ80YM23
mCoV5CS67kD+iqjPcVNUdhrEBamR5rD08UYm2Djqqaafldo03cpRtXYgzvCeOkhTaqY+wDSPd0U3
5ZuffOC/2AMoEAh3oHr06PkOtER57Ix1pucy5BQHwl/c6HiYvA9pC+0EbmkHXAW0bkxqEpbpIlGn
Y+eXZ+3wExrk4eXMg0Mmw8PDhG5lBx4sMJlbVFhWLMNFSmNDGWhgOdQ5P/t+1h9zsI5XaRZfAbsZ
zt76OF6p+YRoGjfPhAzx2VrrynYKXYhUTMfMLuikMR17cEM3q7bRJ10jOsV/Qw+sCssgLY+qnz39
Px94BoJtBBPYmBukoxx8HJhdpaNXKFph4DTnepXXJ/D39DFI1n4kSsbiRjUiaHllwVBH6MvpzLV/
1mdteeXocmcM7lJuBT898cehjC7Gvm1+pgxe1+zbZ4YyC4MXFNvUpc6hs+QkmWy1kdqF8KH0MPfS
i0UrTyX1/WnvXslF6l8fyy9d5Ff1vryV7X4vQTEPQcl/E6gHmOXVbv3TbX78mMr09UX+8u+/3eSO
dgRcTTG7Qo7QHP64xx0TnAbIhxsNFJFrmR397R7X1SPATewKdDjubLh19X9Hd9wjbEgcljWIEdkg
6PB+Ad05LAhXK0mTAgP/K05CfFve7rLFbQ2FMF+YoQM9m59WBMikOP+eVHNqRn6se9XFFOmx9FlE
826g4c9+stPXt3i9aL9+BEp9SnHsGQ6DVnTRZBVMD2cTMz3fto1hBGZSahvGwb+qxlwN09cDlMCR
9Vw4qH6tplWigon6pmDaHqr1YoUJoNBPfp8/P1J+IwJrmB6g5MJy6+0jTdwcxKs3zY1CfXHVEvXW
QQqvcH4S9BbmVi9yeYz9knJpY8f/HnqWnm5frb6/KAIOz4FVFcGC4pelsdAh4r/9CNAjYbwIHcnS
mslZ2519kc+RF055V9AlQxY01Eg5/vs3/eqz+vabRJPBbYo9DsgkH+HgbfUianK1tTZqWYvYr5I0
UU8UM4c+tyR67W28SWvjE9lqI/iF1wAHRKoFGOLVWXUVS8W8rxd1nP0B4uB5WduM+tTBbh6zVHpw
cqs4Bjihtz5rtAW2Qi2wsuUmLBFWe8YyZX6aRIsNwbeMyTthV8ld6ybmnequkbCpNemO3zoiNZ9F
0gG5u2iNxy0qmeg+MVLxgS9LvHNyw/zsZk02oDXUPHlcCA1+p9149jsyVtNPoFGWfSOZYxb3JhQA
w/cs7K2O3V6xP8bWHJmXRg6r8j4zZ/JDKrEMZNdmmh5oL524KovhvfPSn2uT6dWXeBbpt7Ht0MHP
azO/vPT1oAX0+PTx9PvVS+9frjAAxAbtibGtSirYihJUL4hB9IIe4BPApL15QRVMkqcvIK2CNRAa
Be7gCBQzfi+kFfvCzXOwCRaFsS1fMAtAPPCLNSGiYKCx4hpFNTZJKFe4o2wBuhCYrSgI7XSxTV2H
q9js52X086i3Lt0VPIkhLtGpF8tC+sEKrzhjkYJdaan7VLzgL9xcYDHUT2YIz1Ls1BesBhwD3MZm
o/S7Ma/3CoKB2+UF4RkmATdYX4GfBqPGBLLwigfxOIfrEoyoekGLclGZPaRXiyLbXAGlSEZFsOBY
ctwq4+BsIpqTm1w6ybnX2d6HNh6SPYRsuMWGoq6cZ3cx4EgOza7ucrlzTMU9K7LZGc6E4pkfGzDw
a70xKnBRSE2njPAdZjsAlBfT5LkQYhfNuxmwBWlDaEKMtpHzQqHIqhRkSHe6TQQKB7GyVM0lGABb
Lict6ZvALKZSCz2a8dS3dCV5qLMhuanzLFc2qVl7/TGxBHYa5F0ebwhOm8RDMfDQSj8mhNY+hRwI
0F7jNlCeTqaIlnOCXQi0r/XCe5c6XtMHCbwCEVRdtuzAOjAj0WfXasI+Ko08XHplWcIuqezq2Bzz
+DOjKBuNrpcLpukQbSD1DdL0G68ST7VTYWTHVEslagCIFDJIYSvGlTBGfA9mkpbkJpu66hKZo5yC
FGuud0C71UcXYPsJk6YUkkajRDdkYrhXSSYc1PBWHd83vcMah4zV7R30h9ceOmE1YFombuZUk/FG
RGrehnpaiG7rWor1YGJZ+qnVp/ILSDQMOa/Jh08dJfFnDW0kUzFIvNTzOFYSlmWSE35Mw2pFV0Pe
ziqsOngpAXYEfR+IvJo0n7M8J1lXnUYGBFXGPtEc4V3bkBVkqA8lPW5B8nSglT1seSDMCjpWWuqX
qhRG5tsuDUKY9bPkfzfMjsNEp7zzkb5o2IWoVW2G+ohrxYqQLx8bxVZww8pl+WjFFcJMPZGV2JZF
z9DZMxRcCapBV4AWBWljYeoaCWlVfTtrdFydBxanLHl8ZdSYpgZGVgxuaLs1KVf9YOAvr4wqfNKa
yAeIKWk6Jjg9DBB4Z61JiD3QY7wqAEzNybcHd3qc+lZxwqxyanWjMh8sAukYykJzasbxphGtMYbE
u6rJqRlR+Ac1bOmV4eKWj25sFtcLqxfqNS4Xhm+01XJlz0qpBfg6RE/oY8VqNDH0H/NYUe8aBXSS
HYGvC66DDo55rarDx+5ErcUh4+DWBcTEvSv02jbzwrErrTsiM6RzXFaGaMPSdofqdOwlK3PKWvu+
BzQQfq2WLsR8u8t+pl4/rPttdZU+rZiDbSJSOrRbcitOINj71kZpeusm724q5GWnYsnrd6bDs/r7
O/Sv3m2VfdK4U5FRFr69QZcKDYrdCWuTos64hla3hOOouNvByE3wSLn/+7f7k7egvY7XmRxgr4CI
k4SOt+/XtuXScoSYm2GJ+5vETcvET6zeQRvQekvvWzCE2mBMBAM+gfVweQ9zVolCIHQJq8eDsRU2
pl3PqDE68OK+7OAvx0YcBRzJ5b4d0PPsDA/6U4gvWzcHDNxSuS+5/n6W3PtnOBcTToRXXOswRYh7
PGjRNNvtIWvg3pr3owLxtXM87bOZDB230ZJ59hkF06SfNKKgQ2KU0rXwslduIJNxu/9aBf5SZ/Tv
PgAnwuDVevtTV3Tx2JJ+mDY9q/IrXWTlhLy86DvIqR5RKq74JhU5c2yL/fCD4kHTxKJ0ABgZZ68a
0u8gp3m04jZMpFUsZmnGf/RG5hGnEn9Fq7X6SIPo/0Jv9JJO87qeXb16UVeupk+0b6yut7sj73oo
dFVS0iU0sF49x4mOBerZ3rdB+O6KITGREWTOdhqNJUzifnxvL525L+wkeqwV55iweMIG9Vp4WBFN
egMNXNmVBO+hjJ6UW1NitrNQ0N6lgjgGZxT5rtdH6vSsLj81fafeVRhq7bvauoljp7H92VCHEEPP
5ow91V4NEjq8krbdNonblcs5d+aluyrdnAJZCfxPV3u2i976AJbbXs+DwQUANHkb13oHc1oWFhGa
qSFvhVLqgKd1/oX5MzKNZtakxSTdVB80Cp/nRaAz8UfO2hsm070fG7VE/TCZJlUApEio5Baa2FwO
VrU1hg56ZKXNm8iIlw+2HWH84ObVRUVp+ikqGgfYdUSvQXqIs+1nh+Fuhpj3pPIy/TmvhnjXZN4W
+uB1HY3aPay9+tkA03owFEqQlaWsHjt66QXTUnNB5jW0U87p5sRmipmDD8/FB+SKSMXmqR/9BEnU
TwYpawf1dmmAu6+rFgbQGgx90GHB8tRMmowytOzOC2FwqyfqrHxT8v/SIfJ/Al5Z/Vv/9bDkoipl
t2/bR/n2IOFF3w8S/QgJMVDKOpWwEBrwfXw/SPQj3aDZf4ESTVhhP1AWzT5i4AaYxx0PRXI1QvkO
sthHDDfo7vg/La4JVf+Vg+TFtuX1aiEpCe9J9PCGazDRPAyTHNyx4+bJprC3je5+dV18mmy5IONs
tewaTUF3UeWd8hmWuH2NK8t0WhpCOaWd6j/acaZDws36Mx3jj5M51fN3tkaB7r880l9aa//uF5a+
2o7963V2+5iW8rezVMrut8fy+bfL/ZB2r5fcy+t/LDkQq5VlBZ7E5PbtkiPIQFvNN1aDQmbLP+4u
uFnMYFdTXGoUCCPcKd/XnHPEKI2/ZNAFb4vz5VfW3ItP4Js1x7trDhNClSaDOdBBaSfqdKbvjtUQ
/zFxYVdm9s4oDVLh0Arp17A8XIGGLUo/4UgHrGJY1QBC1RF0DLtmLjsfGc2En/KoPVXQtLbqpGUP
KdBKxfjfmi91DN7RhupLU8Ah8NrTFuZs7uM4ZNdhSVhKAJG33eMK+K20+pfz8nX0+ebwxVCCQcjq
Iod7LCj3wb3s2RUnL7HMYYwG8xEZifZl0mzlXDAuBUxSmPbAUOJmxBP21nMLT1vhofTD0gwnJgZg
30Kxf2nr/F84puH//Xz7nPdP6eObTbO+6vumoeBzVuj1JcFunWv/OKcZeHPSMvCm3SJmaHU1/VHw
YR5Eh4J3DjvGW31iv28a44iYXi5gCn+bZBbe6xcqvpcZ2utN42HwzYqEh8EepQc7wG7b2ZJRjUoj
TGdjC7cp9TYdaUNbtUog0E7WE6rk5hZITp7nGtIeCrKO8Lq5OqMEKBGCWiYqCenMN+UChcu3CnN5
RE2VnMtxLM8XWxWALlXTUKtFSX+lT+25UXjmdabo3iObMr2OZ2ATJU21IAbPai66GSOBxpU2geNZ
p9xETZd80opZ3RbKMJcbaTXDA0awNyiU+yxQ86g4nuQ3Yvz/L/EDxjqDgb9b4nctDc3z4/PL9XBX
fX6MqzdLfX31j6VurtOGtcGhgDjobVbuLhKN1Y8EfQbr+ftS147WSBps8rg96DrWmdD3pc5MCKtA
Ro+r1eNa5PzKUuct3pyhpFNyiq4/iBts9eF+29vQd8VTE2NjlIxjvxuGDnOKafqZa77Lfn79NpjL
Yoe9ztjBGNYdfLihxlRT7CnDFjUS0V1q9Mm0ydEAtb47tsnHLDEVhTwNpbFDdRaTtlkG1rGvyWm6
mq0ynbdoS1LVt9FawVtd0ZHtnPbwYQ0b/mSXqPp0Xhtmf0U47ZxvFvwXPpsodU/x+FYIu5sK+UBP
Rp+BgEu1wqHR5zrocq37uFh1e40WN47POnshIAFmqnGDmFuHu0xUoww4i+Z2lYEUwH1qLKyTCElw
fyKcZrgWbP0cWlw9Xa5jMXvj0bQojFfmpg2ayCzPi5IMYkRWZQ+CD40ScM/k1wtUPKu+jM7YxIGO
MuwqU5L0IcXaToB02/1DQ6U3rlTdtEX7V87nZLcIA3O+1jzRBVz+eUzBnzGfGJYNUyzILwUAaOav
mncrqEi0ngIrq+YVb+wRTdGr3GH7vChhZZn2ZYJOvvOb0QJqNpUxw9Akj7ZGSX47Fgpm5AamzN0F
ogvYYmAqmX7JLEv/nMUuGGhhT+7zq010/fWAfc2AO1iMNnvBggJPyc2sU7UOA5kwX5G6M7dKYCyd
d9xNKNQ9bAO3f/8uhwDR17chCha+H0YHzKnervm5jFzp9R3xACQ5nxAh8a4bND2sUPqeuaCpGOBE
0Zkmqj5g24rzKUIZ+fefYS1NXl0wLx8ByoRFnUe0D//99iPEomZSU9TEvFhJd5FPrXGcdqnuL2ZS
b/qUqf3fvx/nz5/ej0OG58tW5FA5eD8UI/CysaAN6mKq8dO0ZJhL/EXK0tF2f/9WL3TJg98NvzTe
R4eDZkFQe/u7NXUSpZ1LHNQsy1TZNXrafVDmATEy9Ga8SpBOWkuo4JUPSm511xVt/H5EJJRtjVwY
54B0iRuQqT1cNQOfmwRxT3q+aQxpIEdJ2Qac0KRhzfZxAyLG3c0EXnoGlpHdJMig0dVV7Ve38V+6
+P7t26IV1f5ZW/SQlk+geC83n0z2v+3affn4nJb7tx3S+qO+34DaEX010AeUU9puOAuviz0aHEQt
NNg0QTju/rgBjaNVBMPd6TG6xrLrxwWoH1ku6YWUh5SBMCN+TddysDUsID3gQ7RlQIX4Uh8SwDAB
aF1l6RBnD6VNu1OUlFi2N2ASUXtIV2iGMp0Br2E8iBmXaIw3Ovd6kHl3r8rGV0HnmTZWerQ1rZZ8
THKFo4u5t46pVtON2UWQCrHiaz5pih7fuTauH8xr+9tZrpnfPST6Y9HpP0mHeEHsX23C9bdi/8Eb
YUaK0u3wXk89BWMSUWbhmJLyFJORc23W2CIJYSSBNXfoL7rOues8fKfUucovjLYzb3q3znbMNFC3
G3LAoUu7FtxBp//N3pk1x21E+/2r+DF5gAuDHY8Xy+zD4SKuLyhSsrDvOz59fqCka3Ioc8pJpZLK
TdkuWaJmADS6T58+57/QWIUfECDaoPkqaOx6XDdZdc7Qeo67J/eMWwDITgzKUBo7dS+mCCKq6LzE
DkKR6bLpp8H1+/Sun7KOLiLKi41X9/abKfybLed0M5gHCoVM1OeozMyGgyeHSOqZpgxRI3LAYEq3
cTTeFTAJrEULSj7XFUj8lbaMSMVsRdPDZYHH4xl5yQ9lofkWqC5LpIEwhNFjfh8w9bLoaTFzCwXe
664mBxAdlEX2MCzk1k7UQD+ItVE5AbyG1UKIBDfGBQvt0EZwNQCluyDkoCsX8dci7QUropV9ZpA+
uHhxh2BJCebsmmwfp0qDk56hIZPpDJJ8F3aHtsthogxWhyJtBw++rCDWR0etDu1JHLa0g/eJ/I1a
M3Qc1BE81RmlleCnq4TfTq3hyHrmyObjSO1BUO6LQbdAWC5D86Zqz7nlnuy08/tFkBSElESFgMPc
yWZfBuRd+ERHTi1AD5qGik48AlLgV8EsdKhGb85MqPltvZ/FmBvI1A/IZWbewsn2Z6idYraAGhw4
oOOyN5KdiCHQKof84iYY4R6kVn5pmwg5qiSHBhdPcHF6KG31okWpA9LnqvG6f2uKgFylTAVTnTMO
bFZOjbJa06gSseWuzGrobNIMyc6LploTZ3NnFNraeR2Gf7Vf/peohXze+7IqEIF18Mcd4h1h9sem
Tigovt8p5y/4tVMqfzJH59oGhySduM3c+lW+ptnFXAIBy6T6sen951nR+FPnjYLBhSNDp2xueP46
K8IpBc3H6ZMC5LyX/qut8nQpzdhAut+YrsydNcqT7+PUOFVVMYCbcWoFvRkFkL+d1Rpg71Wb/Fth
+vlaBvRsCvIg/nmI99cSa8RYuhovxSZTW4Ss/MjVSrFwzaC++3zBftClf73Uq94/8vSzpsD7S4Eb
g50Z8ljoYeIbaO464y5Lh95ZjEq8TOFI00DrNlrsCdgAFA9oWDiTJ14GoZ8/pfL3zr8WOLMBgU5F
x4Of6MElk+VYglcjp27wbw0Y5vulojBjRqg3f4AigAVJVQS0TKcdEW2a6lK05R5Ikt5PUFJRinEE
9hj381FSPhZbMb+ZMyRR1amIyfL7UUqoaSXtmJpOEXG2NMr8yi+774lkJlfaUB16L8BSSOjzQxAK
gz3IC1cZNfPQUQgD7aQ66F47YWhcBUqDPgkUBLlGdtIvD0V3NwhxvwwXixGuBPKV46QDg0oBrxi+
+TSqmpXERX7TV9rV0NWD2ygCvoXBpEBZNAJgbSiwq8DdvVTHx7TwRruqAPSnfjGz9JL7ej5RDl14
Jsf6Tf2Z1BGrDabo3Jg+TR1oXfp9GDfwpIx2cCo9VW15jL8BJQ0toG3Qx2r/IW2A4i1qby965jZB
uwBGs6+dOXN9EDzHyxsbJN4KOTGo4FODkTGPdSXtCtNBsSu32GpqZyyG0cKrmh23jLCQSUTTDSUn
DhagmuqmsUcFSIda3iN7ec5G40OkeH87p66fpoJgXtyhMmMKRUyTuPSdTq5MW27vqh4v1DNzk6n3
dsedH35uqpE5imA3PuS6A34yMkRPzEy9xDL7pnORruvOrIBXfvvpZWaXMpQmDBEr2/kg8YaJkCrF
mKCcbTpCAvGiG5oneRgSWw/bQyrAufWjyRmRsd0WATxJb6FuRx1EDAUaHZeKGqEhyLp6vdKG9LqQ
ZzWgpFtzAP8GUbuGqHpok4V3QLrGtwW5XXqZ1LnYnKwERcCwbqwFy+wu6F90dhmYt5W6OFK+UXbA
Y0uH80thlX4QWWaIZQnYLFihaXOxGB1jEbYbpHNSNPbyykkFfZUZQeoqQ13ZeuI9C2L0Lc76Rxy+
y72BW5Jg+hMkC5GSl0lIicPbLpxlrbUSlk9eTzbXCdw4M2qEmbKzFIs5knwYZzq0NEsBQDHc78c5
GBIUkOMESZ8EmSQQoXnkA0PL1HzdqMIXRJjy3UIMNArzgYAGmwMrOIfFGm/xtX35fGrNdZEP94KI
OScEFQ7VqUWhbhZAzDzPQG8DXVG5hgOUirloiV9N5PXqvsYuozmXbv/2oliLAoIH2qKeXlSceqhk
AD6dzOec2ZjQxrrGUqryMIWVbhkxWmV+9Pj5k/42miH1QZF2duHjTPR+2DPI30qHUpJTq+2mpjXj
GiPFFzDYVt4BIRTq9knPJ8Hqcv1pFONwl3bq2qjRRThzJ6cn8nk905IjEaJcoFIceH8nXqNOedH6
puNXvWKPKaqkngjvOwBHbItlUNgTVQYb7/Fq61XR4JR1Y7iSLlygRzZsDY3iUptbAy4P689vTZ3n
3ul8YFrOtAvOQZAy3t9aHCJ5rVKucMz0UdbL5JiMOP42QEy1Jf2pBWsHSbMcs2HoC5PmjQdkqQgW
ati6UUrVLfbZohYixDKpqhCsNh/rVFYB9gapHcnXoVQhz1pHJr5lcOoETFttPdNs2Wgtr4sOpdEb
bpEKj0M4Otg7wOGLnzXMYixhZHYMyT7uo7XZA+2UkWm0McSJrEYoUZnRgmdKr6IVTOOyzhfTXveP
eGEMNlVtVJx9pGzFsnXQ7Y7shIH2/SFyKGLrToiOqL0oE1pLyhkqxu82Cp0y6BxUyfJOTUFobBVZ
6+mG00dm58itQLcLSmcT3oaS9NPC71+dSf6fr+HNPJN/ruHd3nx6FOGzfx9FII9RDYNC/NqaenMU
USElqQgv6cBFZ5ti1u+vtpUBrAHcCiAXEmpCF0v311FEB0qDQx5Npjlboi78v9K2mnNgkcI5bQpi
JNic9+uQBFfqfXgQjgk9QwrH1Wh4Z/b7D1Ho5BJzlH6z3RMqF6aMvjTelXhkFPBGCuotnXnzZvwv
f8SOtz2PDyvg9TIUM7EKoOd9akja0FHxG1H0HC/pl9hk7/McOUrVvCOGbT6/1IdC0zxq9BR/WHIr
0MreP5KpQrASp9FzjK7bBYsGhZLMiheoS3jjqswQUZa7XY4UjoIfb5iOF82orEdfXs+ja/bjShS0
M4//Ya+bb2mGWHGgJPyYczLwZpQX6L4k+TQABg8EsqJkHfQ+SgTtzp9fLLo+fjKcMQ49d8mTGK5I
/gh/qfecVPTvs5HL0kEcstbO2sgWICxhFHDmqDB/5btt4+Qp57n25ikbA93GquQpiySyIyD0gRKf
2ZpeT9+n1+BcPgtH6MhAnU6kSB+7HOIyL9fLLycxe0L+aC1wLVrIBy1VDp3W7uoGacwmvxSVc563
H/MHnlGnKkAhgl2JYtP7Z6wUtZXiuEJcsXsqlOo4Nakz1sk6zsy94YVbAN/bSDWvezNZl6lxG9TN
mc1EmifL6RCAmAKIRZlkhgy/vwXTGw1f7lLPGVO8uKfoUarSfaG/uuLeZsXk5KGPjEnvyj76PwsJ
/UsUdo0gcdqF52awZHykQ+n7bZgK+8Rsd7EJolSM113RIzKbX36+IOf19vF+eWdzesmyPCmolFWR
abgK8MpG7dDU7LuC7yr4gMq9eYPy6Y7ayCET6zNJ7e8iGyeYGSHJcRGs/PthSj2dBddnzMasf0ES
+LLIO7fSguvPn+41GTp9PKrGnEdRcGFbOJkRsm9gxtZQw4kBMMfFZabgMJROsls0+VKMoE90CO37
/lKMhf0cYgBZ4wYq7KXR3PdZclVk0woBGEsIJ2fQ/Sst7t0UPHIjQLKXR+LROKyMyF8KebI2i/KI
sYsDiQy9qxQ+v7wVUafi4ngRrD5/to9qaK9VI3paaKtRVoZE+H4Qp8AwYqHRTSdbmF8CPb2Uhm4H
kOKg1Z6TIO4H6CK2JBlV/rDZDFrhW038TEXAhYe1jWTFEvLwcRggzikePCqUiIZjyfQbBMUuxm6p
eCqqBzhneJAu9Ar9cRT+ExrFQa+tpym6HivmZYV8aiy4eoxCCxQLSU/WA+fGASC6X/urLFWRM+Ac
yUiKuEB4EpEV9bNF3b/oNYo3pbquGFGfPw/M/kIty6OXPpX6ADqg3qDCvB8lYdkOwfXYI9rFgdBB
gqO14i6yYz/dm3rnerVqm2X0OBg+tHd0itP8klW+b0ff1kGi+/gdNFryWI7NLtWNb70sLOsaW44Q
jmYQbadB2goYTHhw0Ogqr7OxXapi9QyKbxtG2WUXorEsBNWRitjB8KEfa8FKxasNi10EObwbRGyf
hYKMu6iGC6ln2SrGXboIr/W4OYZlojrFFH/psEW1qiy5jExlDanJFfzAbf3maBjCpo3DbwbuHGxG
q9wP3aTo3FCX7sOIN6oZePWyL6hoN42mi2mv1lLvW6nyIa4QjSB4zIEk174HjO0cd+exxswcMIVL
54+yKoYoGX8kq98GX0FK3kuBggxrXSuu0X3fV1jepJhFCX2/S0JhWWXCfv6unOKqP9VHMw62euC5
dZPsUXPepv0sw6uOq1ZQviA56nZ+sJ3VT2Jku1JhuvVk9aCpTDxh2si0bBq/taHg7gtzWGXIXqOf
vIYYdjVHHSEUV/5CPhhJsJK0meulrnEOsJQWSe+MKp1cmBkK1sPLiM01+pLzfxacWbbNGhRMYt6o
qnZbJ1gSNegYdyITpF+k+6gUVwWKGcipwrWuNzXcR9FT6BUFW6Hpl1kcbTXVd3sIlnLeUSYbncJr
NkmHtm8PIbFhYHVtE/rttQcqxiirIzJabq6MDoYejl+mTtbzGUyG0D5rbBBYX+ssxVRAhMQuVZu2
Vrbzqw4Sfq+RWBnCHS6Jm17p3UUZr0Ufx4ty1v4TcCsfll2gG1ZtMo+7dtP0/jXJ8TYeJ8ecvNc5
AP5uC1To+wiPspQ8NwkmR5f8Gy0IXAX/9Xlj1aQvxqK1sfnbqjjv+QxrNb+a+RRVhY81LAUlBavD
POnwFUAK9DaVhjMR6ndBHks8yhbY1tH4OQm+U4Xcv9FIJrpn1VFH6MzPhlWrSmfSjg+N5tdqNO15
kO3092mjv4+DkackRQnU3enN+HvAKq403/KT/DJRR6deKNtwTNft3FMf89YthewS+b+HeU8VVe8+
6JhJNQUxqJP3eIDtIYLjgjI6n4frj/VRkhPMLYCbohWL/PJJmtnIUZClnkHtbjHi4LsQE2s0p6+9
qqwjSd4O/CqYiy22Qy8TbF5FHVY63XPLz88VK3+bJ0EknNs47BpQ898PmKQmfSIntBvGPrgOG+OL
kk0vbTyuGkp0ms7pV252CBU9h3pjlzrBQhHcz4fjt3PjzS2cjMbQpUKKlLvpqPJwoZc4hQQ5YiXg
AT6/zu8mB8B3BR1lEBbMkZNJ2CVlKEiNPLdWksdCVA6ajt+3rK6byXxdI1nnubo+UimP7FIOHsbq
iAPRUiYKmV61EcRuWZnmPq/CbdqybIP2XPN93qdPkhT2b1opNDVM/udkLDR/rNAPnbspOfp8Y+cG
iJjXguBGMVLwSbdcVJ7bCjhH+JSgkNm3Ph+j35z/Zn0u6PIqrRVq2O+ngxDpclAOoumki6ehDlzD
k76G5EFJdu7495tzD01AgA6IzJKWndZVhQKiapwg6ChFG1SJ8VaWnIgqYyFBzSwUIvLT548mfcBR
ExxmWDZtS879uqqfDG6iQRJrQi5ZKCRibBytSu+oQiCTRLdaYN6jY1gw/3A+dVJnWrayUUA2iNfz
jIBLbisldXS5d0elQ8pIWqtjsta0ZI+q0RZFzE3d+A8UvpZFLq7atHPLvnMjLXUGPpMOnauTBVW+
fwB4s09D4Y7i2c0QB25U1sfFGMHCN/dhzOYXqNumAmjiq0gIhds6FVyliq7SqLd0Cp2lFlH1zJ7G
Qb8Tk3JfcdPz55sBfQjK4U0hrxt2G0gRiFm2LnqKW2EIHuZsrOV6Wd3uMPxzi6TZdJl/GKIIbdnm
qIye25EFjpOyXYjTyuCYPa+S1uTndXUUiZjYfa3nZKnvWxxq/AdfEShxcmJpoq0fxN87I17LnJWV
drguzemyzVBFjRHg1QpSxLDeLMiD50xLZ7Ntuo7dLVl7geAGooB3MF5NC3/FbrfFBOerIjW7yR8u
5vg9VsrWk57C0rueigSsgrCrEX4pvGKw5lTE64w9joH4FR20IHtatP7KQ361zL07sSYF14w9ZQh7
7FR7zka9qbHrgllghlc+2WdJ1qvnPlmNuR91xUqqYNujEjKPYdeURzH1r00aAAvJXM2fCycSQ3ZU
cVDRvJIPgsl/vXCDH8j3gfHLo3aXGl+qbuSkp9rgMJaNGOKW1WykmE6MF1/FeeIAObuedNOtGvKn
JHFmRZs5kVEi887ALdnSPPlQC4Nj+vqtx3nEM5ujno0XXdjtlJgNP+KdMtd85O3FON1jcnOhpsdJ
j66jiqS7fgJvbZd9ejnXjAyPtErtV4tC3vZptynGYCuzCzW4uOAXdDWNoe3n/S7jcJqr8VXGgTUy
sTwSKoaNDwdIqG2nIriZayHzHNGGcTV7LXQ94Yk5OG+xqVlvRj3ej/W0UsSU+dq7ptJsNKJr4zE/
oSFIFR5FgWrP76bCnhEsmq0Hwo2eM0ACx05cahBxXS8qMrn+C0v69vOI8HHzm8EDc5cSAUJadR8a
gwsxanl2GoO+cDOfBySl3U1klfM0yCJlHcb+ja5Pq1AZV0Dn8P8yzxxLPwRcboGiJZR3hOFnMab3
ATcXS7ES5YE+B1oaXdZgCaIA+U7WY/qTEPSPDCVOuqe7y1yM0XRZQsYJ7NTp8y4y7PTQzDUcRY22
woSlRzA2CKzWwbUuTo48kcYjTHElqIFbEoejcnFXBsMTYsbXxYhPDxXYrVcI+y7olxxkLGHoXzQl
tPFWA5GWc+QkNiwA9aGNS6aOosQeJ6FtNyE13RhzmjMPLoc0OkqrNlTXi5FDAT1ijDFnhxd7LnZN
qCnAjR9WWjGu+h7BJ1QW157X7pDX3+a6fMhjeavK1I/08Jrzx3XN0kmr/sIEklaNvWcFuKogDkPy
PyqQGP3MCcG516k+gRv07yNjCixNmy6yxXjRN/MJNCFGyVIzWENGFJzSvVJph74JHjI5vBLi/LKp
0swyBs+tVA4VBfES5wpiLHOVjsgoedc4hd5ggImso+ASh1+fvkGyN8mEG4HNFmGS4LqVfJDHYrJW
lOZFqIK/xkGTrdiQ11pWXBpau+lYvgKliNoXruMIQ02h825yTbUXMm/AL4V9Gvv3jcyJkJNj1mVo
gJedSyTY+iE+OWG09ZAraVQOdSrbVcBhTco4A+fdEpDEYNe+f1024pKILMfsdY2xh+dzE3NNSmZX
C69ZilOyL0V5Cxf+YHCeTgTTnddFLQuunCnrgU4u02w7ctjHrnkNeWndqt2yKYJtgadIXPnXc5jV
C/0WwyLIR63dVbSYlEJwXr/cjNb0h2IraUNbbzjNlsm6kdgUp2qNzVmMTju+J0ZzIxXqvAUj8SOb
33QNDlGL/9EioAHdBKW8BohgYEAU06r5DiOhsOqCl6t4wTYR4nVcDxeyMTpqo8KVyJ7j2LgJqxYp
pBkoEq/1Jt/PB++IoDxxkCrE5iWoEtzNUiQeY2Eat/TZr5pGv8Pd47qWjOuS4OyabUrAAsbq197t
fMQOcO+xBz20hapdIgntSJjdC1rsFp7vagk7Za7abQ/CruBsnQtuVugbkXMyystPGoyuOd9OFiZg
X2Im3pDeLl/IW0r+20TXvqCIjd71NFzEyDxZuY4lUFRCKpeN6NHMumApo6/T0iLZzTt9lflncuff
RI7Z1YI2CzkhSLCTWn1DeSsdazSIDbMnO2Iw2Xi1eQnCKImpTnwemT9ejp4rhXgWNIVPTkrvo6IY
asEgN9kMbmh3c34ScGo2sux5nunF0J+53G82AkizwNIWnMqAp72CLd5UxEegbmDNet3JCfoJB+wq
RFggnsQVNRv8ruIncQxueiPeh0EKN6LF2vGnRur/hn7glzzl309FDf+xsTjfztc3zi8/b2+Wyfg/
5cfyWs385yah3VbPX5/fM9rm1P1Xa9CYrVVmNQwFZyEQc8yVXyhF88+FNkOh5g3vJxTxV2tQQpMD
dCNdQ0DpIInZd3+1Bhd/vp4QALXNmFn+xr9qDc6HircnOhB8NCDh6gOggFF0Ku83oholBBMUmoUk
Cd8g+wYXcYXF2q4rKnEdd7gJoPefLXGWwI9+Eh8n4N87gGU6ACW8/Cb05EtnNPIFgClMiq9CqGv2
tCiq3lJQIsLErqirG3/RVcsMm0S0lzzJKan3umVuDvTn+ZPvHfpcG5DrnurmRk6alYZuF8F7PWAS
uYsrfbavDqdHQ8HfkrpqX+uuWOPrN8nF2qwpHKx9ucI2Gn/iKiCF5tQ0NF67/Xzdn2ZDvKo5HWMo
Zu1HRuz9up8ArXlodUmOmaibYJJ3oDohO6D8Y6bp/2/Af/Q6Qr3rzRv4IIZz8/zyzEp6dU2aZXBe
//qvhSX/CQdApykDyuwnxvfXwuJHM+z3lz7O2547jXUVYDsLES7MD2Tmr4XFj1C2hzCNMwXcf03/
Nwvrg1Qy9kYzjRU9HZUyGlJY7+cKSsiaPnmGhOIvBMcx1tdyiZ+R0fbfpWnC2PoLXY4aGEv/tUaQ
xtOjyh305Iq285FFmbn4IR+SrJMOIE0pAcjKQW0eX0fzX8X0/wq48zkpYC3/cxD/IWLxQ3vpj/+2
rJ6hbf33tzPv5zf8mnvSn8Td+VSGMBOySiYv9++5h8bCHCVoUgJNn9khv4K68ecC6Qtwl7Mm8uzO
9XdQR58WLT0D+VoaZCrHoH8z9z5ULHH5hiGDPjm9UpXt4/3Uw+C1bgZRlJ0R79w1tpqKHciTSGoc
DmcKch+LllzL5ErAJBCgA33+/lqyiiTlEJmyE9VTv0a0Ma1gh0lwlPEwHmy/10cr6/zIrjSEf4qG
I92QLI2KO6HSp6ya7yF+G+smnvBOUeASiWHgKFW212NRXb55p5c/drW36BHU+t9vdqzJ+TDLmVYR
qSkb88C9yaMko9HZomTZqXP9DjvPGKy6kewNIzjkQBSHohOtsjBu0VDF+q9cizgkraIBL5e0NkRL
FeTOLtp4YZWy8RKH5RedRMwuGoyQ9HIW58PGUTKi0olgDcccA5cY9DYrP9C3JJQDvGTqQggsYtB8
ITV41Wegrn0Dx5t+4ovUNMdUVIq2WETuKlg4chh+w92JSofZFzR0vK3q5eqP7PL/B4ETlYJ5OZCI
QZ4EPAAzi2rrm+nzYe+5yKvveRL/ZKG8jQW//aIfkQE29p8mmdksHzyrJs0WDz8Cw+tPWPWYJKqk
69An/zMuCJLBh+aD4Nxu+SFS8Cvb42T754w9UKgLow2MHN+/CQzv8xf0Q7TXbyIGQRdnCcxF7zfz
PzF8VFQRnbxvt1D0EYh/mM5kSCcMwY+XIMa9vUSzkFEqnriEAxrpuXtIjp3OlbDcms6EnvdR7sOV
TjPXRKdAbxpcKXer9WViv3nZv4kVv38Qym68RiihsAXeP4iPMmusBH1wj6gAKiIX0723FL8UF+fI
7a8M778z8J/P8eZCJyU2ZTEYUSENwX1GyAwwG7b0ZYX4zkuw3HQWlaRtsy123mXrRFa7GZ3qQqY8
bWmOsYw3ZOfL1Fwu9B9B4R+Lca8a5p/d1UmoTCJKZlMyBveVsaYQHa+X+V+mS4nY7Z3qebjrngZ0
lhfnRn2egZ9d9mTrCipPUkqdy4rbhVN9GTbTPoL2eF/fdrvF1rPqy7qzI9XKtttz/bffPrLOQQ05
hZm8+aHlUwqRpkRNcL/4mnWWAeD4KbfbR6DsyhekoJVjvAwlwrcVv3w+196XE37MgLcXPlmWplRJ
lbiYp9rozvgrzDvuvubrzy9yUkT4eJWTlVnLtOthfgT3WmVBGSoe8aRapBAW5gtCPAIlFAp2J59Z
pq/eKaevlHREgVKKXhzNw/cLCTZEZAD7Ce6V1K2yuln6/ji5/Ww9XFD14JQow8nStatUjWbtwQ1y
jSCfKq3Z6QshsdtQLy2/a7F5Dob8kCyUC7OB9xwPOgqM1ZOQGXdxakRuitwwVKIZsiF8z0c9WOu5
jrR2J4RLVKedOKvvp3Gq3cVUnPPAndWUPkzct095Ei4yPOUwCZOCe7i7x+aSltU1TnUXeJzcjS+L
R9nKz/Vi52/8bFxP4kbGUbfrpCm4l28Uw15QzrYUN3V9yzjCMjAeMN35fAadQNR+zaC/3+RJTPDG
pOqqchHcl276XK497KXt1h2WyR7cfW1Dmeou8Wp2UheTwtFGKnsGcBl2F68RO0Ylul8Hq2RTr5MV
v4+PgiPtzgGRfxdAAK7MmTeRmxPi+9k2GZ0Y4LNI3NpPO/MidaIzfdpXotrpuM9MS1J/FeGOU0gC
SgSlrFRheJ9aUPBWVWcd4uv8uvrWFNZk4WHpfoVQVN4aj9MucMZjc7+gV+6GT81ubA+NsdQ246V0
g8acVdjjPdaX7hBZHlrzG2G5uBkuyTuR1fkL7OkjOMpvleLEC/cK3PFl+y2+9KzI6nejhda8ZPmX
z711DnTxqhzz2ROezOUkKBdiEwjBvWq1brDpnOwoWNOyxCHeAnTm9teiYsXb4MbYoHKO2pDtWZKT
LpUXzars4Em0PH4tbwCMWUAFzu0Rc6D67PZOXvGIjGymLLzgng7QftyKgV3f0QJfdesmd6gUGc1q
2C624p7O4aW5L85Zk6u/W+tvZ8DJOsjAt4odsmP3sVXslW3wiDzZGpL/rr+M7S/6OnKGneHE9n21
rR3TnidFuS3tZlsfkBXfDVfZy+Xz1+EqccNlYkf2A90HR35EChZ25GBFh/xeuq53vWgVh37XnlnG
JxTeH8sYkj9noVe28KkMayDFkE6lILxvHHyRNmjBaivzq7pcOHjtLHWXmFy42s3ktsfwW2M3t77z
/fNIcoIw+nkLpLWwEciUuZX3q1QKfGE0tCi8D++kO+kv4Vr5hsVPs81Sl46xQmdIRlvkzIOfgL4/
XvUkuZhqP1blLA3vo2VxVNeCdVnvmxVd9N25JXT2UvOW/ybTrgq9MD2BS8UXGca0ByKCtww3metd
EDjPsQBfRS8+LIk343mSQZSyCac1z8J7ZeVtByd2vAvPbpxhD93LFi6GF8EdH8UNPFensvpNfRM7
MJXuz7zV3y7MN3dxkmHoY5pQIuWhWZSrflWsp1XyEhyDF/PC36ouUOZDFzG9vQuR2Ln6/OonePaf
bxdXDpRFONshSvh+yLMkG3BIZQxad3ISB3NcJ9wlTuAIdmgX3/tH/Bsczyq20s53qsY54F3gn5li
+lyY/xic5qb5XL1HmuUELj62pl9ATAnvHzYvqRVaDzeHl7tleFFamcOMq204I9bL5vCiW7vaIjtx
UtuVLHe7KqzAutwodmofJVu0021qPWirJ/RFl+nqCzEkWF67sb3eB84ytlK+b3PpKjxfZ73c+cub
1Dp6G3Zhe7mzAaA62HRYB5xTrdp6ujroy12+erqKrePEZ1VrqVuqo6xE62pwQMkuD8fO6d3a9hw7
sezV6Fz+tbx8vP7qjkd0RyR3WobW4SjaqoUWhrXrHG17PCju05fAlq3vmMhYh7snp7S+3GFrZ32t
nNE+HiZL2aTWOre+JBbXtxZL2XpYehvBTV8HYLHU7MDhW2u+dbL+Oj7p3NxV7qTWzcVofTs8TTyC
sxMc9/poVdYeArGlbpzl1fYut3rrwPN8AyCwvF1/85cGN5fYhbW+bW3P/vbguXdP3ia0cvsSHzoi
7Q1QVzu3j4zlPDuG3QvvAwiyhdMtPxGsjWpdHW6czjlsGuvLarCextXTzv42ODJ/9DTwUKI9ETXZ
yxEBdOrV8YmTGjmXaS9TezXxhPGhsa5RLbLHS41vSW3FYd0t+f7GchWrseL5f766quuuDMsetrJt
37jbC82KV5vL5WA9rm+5Vdledfamti5DS2He7u8vbnaJfWFd7iem8369hWNql4673W/d671hbU3n
obR269a6qdyN6u65iE2mZdke0+v7s+HUNhnpxPisHhVLYcZdAm/aGhbh/dBaF5nlrlVyiZxX0doX
N5K1dgPr27RUGVB5+zVwVv1S2MpbS1o+Wxe3wIO/+NZTYKcrjYFzr/mlsLb+/O4i6w5rYCezMhsG
v7X/S7fdbbHydu52Yc939lduLx2RydbZ2vFiz4W4T7uwD8fQcb+7znb115zouBffDq29pZ9t3RLQ
RKu/dDN39ddkR+vSPbTbq9E+dE637JzFsnHWsbU+yNy/tL1jdY9Mq8PxS+csR3t0K+f27nBUrYe1
zoroHGMlrtx14+jW3WF3xZ3HDhmZW9iZNVq71j3exY6VO99l6+bhGzN5Xka69T113PXtne1ebkcm
4MXqkeFLre9364feYnRHKnvPe4QarYtH334cl4O7dZsriOXW5GL+vcqdwIp2nsXezj8rbEwsf7lm
sIstHikO3zp/X2sDN3WE+YZu3VvurnG3nn1z9fDSW7vBqRkQ3WLlLWur2ny5E3lj2spgCK90J7kV
rWRdXFTbzN6eU506KaH+jLJv4ttJvVcScNZRSuIbLtTWg7B7mJyXQ82sueNNsWA3gX1QbImhz+2X
L6vGTTdfKRuUm3vD2s+5K6DDpWzf/M9lhRCNOUhT2dWVkx23iNAQEIQqpHKQbUTXD21vhd0gEI6b
aNlQgOqP2tpAX8PFepEJ9/nu84o8/bADv7n8yQ5sBmagKVk954TS1VN+MWx04uAqdOULb60dtWWx
jY/lmTP97w47pgh1lFYWhcXTZxaR6O8MuQ/v6wp74kD1Lk20MS1hUT5nQE2tbCpy3Kcr/VyV73dn
TwQZQR1wnoePJb3fa9PUyPuFwIV7d9qI343vymP/ID1wIikO+qXwxfiR8/+rGvV/tHVTPSfhc/aH
1VZ/Pbd/5N//uGmekQxqwq/1Kd5g/u7/y5AEc5b4zz2o/6j8udOZPb+tNc8f+dl0UuU/0bERERP6
YWD8d21Z0OU/VRVtGwApMKxe6cK/mk6CtPiTBtUs1w/EYMYZMIl+djwFFXLy3Ouk6QQ8CReYf2WL
+D714UKzADsNp5OVp5Rt7uVekMDdaO9B7b147d2bgbj8sYzeNW7eJVV/f/NJwp6ovtjAq0lcquvW
/6DuTJYrx7Et+yvPao40EuzNqt6At1PvLnkfE5o3cjYACYDoSH597auMVykxQilLzmoc4RAuiIPm
YJ+9OjwZLSgg2tb06gbSLrOJ1RSxw1xk74OIvAfe/U0C8yvdXl1QJWwKh4pV7BAAcXIrEvjPIXeS
7rf1fHXOrWC4ABp5zg6hg8U2RK/tn8qDV5O/r33IVVSLLkAxSR6ywwJaytUyBHbP2fxWDfdrra93
jmpc/JAJDr+VMdu1MQxgUvjZbRuU1bEbGePM44WNQWnM0ot6MN99wPLDpsbX6rIl19jysoAfIq2Q
qFlu4F/2xkr+yqCsSVkYXilxS2cHXWt6N3Ne/FEQLd/S1r7W/Co0M+XhDsMHfuhgunQNxXd4W+Xk
jRLx1xpfRWdistjC/J0dGvpTyXoHt8ttwQla64vbcwX4zZR1lB94N8DFOud4Oe35xsbPP+fZ1bx1
mukYjkuHVqJ8k7r6IpFTcNw2VVbBCU8wIXWIV95xnvnPZezrSxCWi8ttra8CFGxLNoE4gTfkr4vc
RXLjiKwis4I5xdx2aNZriZK0UHUwPQ43Bs8qMgd4JsI4BbMEDimoLfG07N20sedPJTXPvqVjoZGq
HfnBZbUu+dRWO59btW24zxvu85kCzG211FBVHvKCnwqdtzuYdozbBn392rT0/eJrvXC8+IB3CYch
3DsyYzZ2fRWbKbW2XwRal92Nth+FfOME+ErMr03HYxoP0DbAM76l7ravANQZB/mGM8Frba8CM42W
JigWeAPi9fwSyKr+eyOS6I30/WuNrwJTpTmKqH3UodwpZX+MaaBZWehx2Bb3T49gzybi0getauO0
Q3l3e1y8gBNISN6qUn2t76v45GK2IHRiYCjnYl8lA+qUUtRVb1pU/sK8CcG/HTr4QMCwEhW5fkfd
r00tr73N04yqrmlNd9A2RjW8jX9FldsWPk8mvM8GfDBLRzjYixCsB3vYtP/RhKg929bv1a4JVmWm
lkh1B2iJ4hKkuIs+6+V+W+OryDQuM/M4ouMMJWRws+pK3rH7bW2v9k2Xo26XJuh4h2aDaPgEBPD7
bU2f5+bz8Z5QNp0PaHoEqeXSRNlVME7ZtuhZp24ZdAbxqNF4D0++JNmP8cZe05e9nnSsxx772WHm
ftdQLN5p1oUbp8kqLHUnxjlIG0wTBRcKUDXiA9AXn7aN92rb5BWRA7M9jFzhKc5PVVjMybdMwLp0
2+ntSb/67INCPYNqGMO7QwN5R06+NGO07Wuu8QlzRuxUAU5wEGS+MrUMoZ5bPm4alnUBsEyazrps
QUVM738QYm+qRKptC+GTIdSzERFBZqepgQQHHIX0oQumT3FS0//I3Oj/XWWfxCfPGq8G1bZRYdtD
HTa3AzG4RAReb9uV14/etI7DblZwlAjaHLnqYfiGC9FbKa5zhP8rw/Wvnq92zkoy3KQAbj+0hg2H
nIAMK/px256/FocMBL5lbYjGZfutAM2jaYJtJ6CnF7pnA04C1MDVUdxgwKe8HCWK1lMSio2fcxWe
ZvQ1sQRzZaq/Y69gZYWy5W3rCpB2L5Zanreht/35a3IqDnCp+qzrIt924Txng56v4961PaUw2Thk
MLLpkhMVG3fktQk13DJwpIV50MF3Zgd4ki9tyt56WH1lEq6psvD5jk0DEuuhz1UAo14QFuqC+G1z
ZW1W23UT6WZCmwOdHRTIHnJlCeXuadOaFay2zsQ566YcrcNn5Y4z/6gWeNRua3sVnF01Vo42fXMY
CUqW8daO93NdbVsQ1xyquM69U03awEwcvAUUO5hd2KtmWwgFq+2TjrWtgxldzwk8SuX7VH7dNiar
2Bz7fDEg/zaHqAUooPOFu3c+zze1nqyxpKg9HzxT8JzoVIeS/wuOYo4t/Ub1wMvQHOeq8KpAyz0R
8G+NfkwW6Y9tba+OtCg6mDk57xDMj+G+ASVsZ6f+dlvjqyMtHG0iLoTGBLcFapoXvMjBxm1jz1dn
2kbztG8IvCCEuYF1Ze827Znw2Xw52hkV1rjFotZfzDeS89vlrSrRv1+rIAJ/2XIw5suUFwY95iWk
X3rTVglUx8tmh9hb3WiYDWCPv0zhRxlVzX7bB1yFYqEMTK5hFX2IlhRuWbfR3L6hVnxtLFaxyOco
8FOMTQFoke4BLmmfzrrqTSsINB8vR2Tqxxq1d/iEgscfxvxWqmpbkD9Bzp8dHqY4yswYY7uJ54+1
PQzNtkl3rkB4vvuGPCbjeLb+gr3hzzlcymWJtiWU8Db3sm1TpLUxPabdJCt7qtisdnBGfEvh8sqH
XJfO9DVnOpjOk1qQ8bDQsw8jDIg3zb/8/EefDXfUZ9Es1IDG60F+z3IZ3jTJQvS2JSRfBSQv0tF1
gFEdrFpgQNdMJ1OTaGPfV2Ep4UcLvgPOmQkb1ZelEjY9RplNpm0RlK9iE7g3BptViR2ed/cshDww
ny+2DfsqOIXLGmBDED99H140fB4AjoIz/qbG177kQqUuG/05OPtTFs/v5klu227WVSxzFyUtuA5Y
rYYchqmLOsGhpNt0ecXj6MupyHrW6TTCKjsbKudjVi+zLrPOThsnY7YK0zHoZ9x38AdGEi/XjNtf
naLxw7ZBX22WVi5gJfgA61b4Mcl0GU7bXh2Tc93u8xC1FaceNU84IjdQPkWV3qVFH2ycK6sAzZSA
InVC49yLi6a9XUi76eydrE1ueU4N8mBYtliu3/OcQHHWzNl+22ivQjM7l1dWg80OrjDuxgbBcKPw
EHHY1voqOtNA1qw3S3psYZO0H108XM5e/Vn99x++9cJM++X3ZEOI2onRpMfayf5UjGa5rAzcQjf1
HVVrL2ZLlkkzhabFSlh5h+KOej40aTdtGxkUar9onZF8mX0B0hwrtL0Y6yU8TriMb1vQn/T/zzaj
oOpJMQ4qPeZW9ndFApdcPndmY99XESp9KBUsU9OjsQw1pnECoSCKa7etXk/q1Gd9L2pHgiXsQPuA
xvsQ0Sq9HKOcvd/2VVdhmrJmMjLIkmNWjeE19mwI/du62hZNa7KUmBs6+VmkqGdLh3sVq+gSXBO2
bYlJV7Ea4KSopkWex32y9wlR0wVvsmnjyKxitc3h4ZXEQ3r0Nk93cOvJv/axtds2vGQVq2O/NBOz
PD0OM+0uCGui904Zc7/pqybrWO37wlCDOSMYPeOnGNTqNCHbji9rcRAZSKQCQDmOfWehvpOpWm4D
kGk2dn61mwa6islM0DyAkeKoSA49Napct02aNQcwC2cYlbWYNF4194rA31m63G+7zz1VmTyL1bzV
Cw1afFWkJmGvzMKwZNTlG8d9FatJEPbFUGMVS+JJfUzEQH83os02Dgx9uQJbbat+mLACFwWn8LiG
tR/4rXzbGrn2FCCGuVEa9D1q4HXec0F2IW/fKtk7n1j+ms8GTeVl36dubnyb1OlxMRWwPSEs0QgE
pdtW4LVWqOsNvAFklRx7lFAdFeyuDoynybb741ouFEON1Y0xdm3TMXqEl4E56LjfON3XctIJjsXV
KMCK6kcYCk4LbOAyIAJ+bFpn4lWouhxMgUQA/dPDB61kPOE7MFvFtt1jLRlKmVK6y3rM98TRCxwg
891CZ7bxq57n0rNYRYUunIxckMJAkti7yQSktHVCHraNzCpWQbQNYX+NnU8YmryDk/IPOi1kU247
WZcrqjosBs2xaWO6gyPr4bCaxIJvO+itoQyJxdqurMMhNYnfU9hh3CapTzfO9lWkElf4NHE6PTYa
buRctstBLlps6/paO9SFKgR/KsLiHg71TdCG5CJYBEzrNn3UtXho1k1ulMN0z1OY+7lKxaWIQ7Ox
9dUR2IG4bA0lyREkiPaxiEV8EsjBqo3Nr2K1DhhcymNkMpAiDQ/KJfOlD518Y9N+eoP7myV4rSIa
jC8oZxh6bX1xCAXLAWIO7EVWxbYE/y8qeaLh0GrH6yLs6WlkHf3IcMTfuNI9VTo/i2eP64IEBiM9
VovtvqJWXP8GubvfFnJr/3Qb+6a3fZgc7aDZFTxka0gvZf7GSnf+xH83ePTlWsQVj7SOkwQGmWS4
NIGdzpScfmhLbRXfMzePew5/4m2Hz2h1cOYJs7hlYWFtQFY8xJq2B2hW6bbL1lp8lMBTWcHaF/M4
bfxhGGa/i5gqtrW+FiDBu6lJ9YLLFtF1fyHasSqXRC5vTONXDhJrCVJzltVnLc+OczLDYjUk+QUc
Aja+BtFVhIem8m3d4ZgSmF7+mqSGd2Y9zB83rU50FeAmYZUD/DU5mojSAyW+ANmkzbYdPs/+a8+3
SxcozGSCA1xnHMgTpMvGR1kLuk1DlTyVwz4L3ylLR5/MaF/PM/yI8yXLTpWLAVnfNjqrDXkCh3WA
a2pyrGppvuSBbm8WLtwbaddXAvipPvtZ76FDdG16npUa/rb1jmON3RWFKN71URvtK6aX0uK9rt4Y
BKsAdkjTdzRj2TGioAqfadR3KN7ptt18n/zBnv+YuljyoUKWquZKlbSLmx3SGW8Clf9+rVuLlNLJ
p1Mgce6a8Xb+CfZlI6ACS/xh02deC5USTJgZYFd8iMC7azytmeMymm0Cq2QtVYJp3MimOkEuBmKO
cDeMQsNBoR2jatvxaK1XCvHyzGssPUfV0+Wzzav491jkG1Maa8FSDMWPdBStQwBdgNgjv4Jp/RZq
5JWlcy1YYkPknUsyNO6m6YODncO7WNf8jQB7rfVV+PZUUJahUPGoaWjeAwsV7jLcIrfdBdaSJaD5
SEMGnR0L40V1WeWh+GAQBW9xR17r/SpeCSpZZEBh6pSMtigrFPscyTy8VcL3WuurM3WnYpvHUhRg
SnXRXc/74KbQLPu6KaLW0qWYJfnQNHlxzDWKh4jNik/1KP22o8hau6QDlH+FNiqOWay6MxmgL2s5
uW0r2Vq/NFRisTlJC5wJGURASdT/bOpIPG4bmdWGO0MSXjhLMe4pmT9DGGX6snN1/7Ct+dWOC2g2
K9psLo6EUWX2ycJTtiuqYt6WrFprmEbW9JOuZXUUYzeWwdCn7zNImbY95AfrgI2qqXPjUB3nEG4k
baodpExS77eNzerALIK0S3UmKuRLEmikkHgvfRS5ja2vwhXojELAV7mAWb1BVqAPyIU0/C0Owyvh
GqzCtWaoB4UCpkJSfBgfZJc1d9aQbSV5cD57eU7rOeqValAoj43EsR5eR9GdGWy8TTMA4/KXzbdN
VfR546qjEkFwIBHpvvdDb35s+azwNHzZ+hjpubZ0IMfWQ7SXuo4eE4f3w22tr+I1mwpRdbEmx6bo
w09pBBKK9I3+ta31VbgukkUBzvXkWPXzdLDIu528IeGmgwGcx1+OTD+QsdMFr4615hyO/zN7n0Us
+rmt76tgnSfBpvMj2RFgLnrbhER9bPrlLf/Fv5/w8VrltARNb1I7k6MDC+IrKAXsqgL8Y9PNPD77
9j6/mMQZnBaZxTI2LAs9etndtVW/LaEELvzLxqveh0oLXx2zhMhDOE8VMCEg3W0a9rXYqXIAcBDm
QN5ziTwYEnQnf6aib2t9Faq0ipDPXBJyNAOvl0sFTN2HqEpltLH3q2CtexOBIAOUZZixSGGymwkG
Fgvz2zJWKIV/OfhdFuWhivEDkHdP97Bfrb5Ecdtui6i1+oklgETpBmuNnUd13cxzdwkA4lsXwlfm
/Fr+hGMAzeY8wTI8W35JUS31maW+f+s2ex6CvyaMQCh/OTRS4pY5C0+OeWOTelfZKTihxskemYKB
RJnC33/ZbZtGq60WGrSc9/FEjrPOfCnqiKK8ROiNra+itxVpgGegBWtydMbVxnVcgl7FN50uwTp6
OUwtxFAF6WvgLX3i4ytAm9NPAkmd8bhpbNaCqKYQs5nyQJ0M+MlHGPT6i07qjcvDWhRlCI1Fnwl9
EqwGoXl2bCgX0S6/t3V+Fb+xTZo2RGnzKSumcW+aRO/7hnXbVoe1JqprZpK2tCen2OLw2gjuT8Cq
bqvrATXj5YetmoJUJEqqUzIDRYMcBUkfYxAiNiW74IHxsvkA2v5GM1NfMEoCWJwPeOFO2ThtnPXg
fbzYs5xWQlTAAF5kMg5KR529MZLVG2flKmIXgKjbOKDjhbYGoDzJa5C/06bfVhgL8OnL3jM7RD2z
ubrwLBl3MsdXHWD9sHHirGJWQQUbVAz+8RJc3ROkAPKeRWbbteQJ3fL8tCCY9ZiXE7lolfwy+2R4
5JnX3zZF1FoiNeau833by0sXxfyPBLyIX9IMb6kvX1nz13KXMYO/Sd1N/rLIiPJHNxZmutBV6H+L
wIQwz0UhxxsnZZAF8C3/ZoP5ix7LBnQGiF1eAtcW1dcJkmpVeMoMDFoHELEbAEFRsqO74FrmIotv
mfckP4EuOlePngJvMQNC1o3whA20kBaAVbIQc0viDPiwHWFzlB2zlDTdDwWAcV9mNJjmCPzRPqVX
jbBM9mDRVAWYYa2L2A8yRVLQcolTH37Lzv8EHrVRq5YHsABHfjVURdvfZg2gtVdJncv6mx2ssvBE
FnoaPwRKWS53bDYm7kr8iKr+QagP66pkARXdL1AUjV/AWLJTDeRh45UrY2B0ML/FPFbvRBh3001v
piUdARp3udmHcc+qB+nghnArgiUHH6CDvrR7yBR4Aq70Ux1M2X6WczJ+5uMICjLqEwZ5WeTgiZW1
cb0Texdw3uP3N3ZRl8sYFygwCEijvlLJo+HuDOFR7c6PcWpuoMmgqgcFc8rzX30sQ3WHlzUVfO0N
dzTYu7BvcdMT05Rn426AJSfItpHJ2QzGG9pUaq9VHoc/Fh4kjSp9rroWhrXRVMG9EfpmmomyyVE6
MMIDtgsAMqh8Je66eTDJ/VgnGi3ksOSicOWDz3Myg3SAXe9dp0Gyvivo4oChxz1I4gdVsZiPRoc5
v17yvOX3YKlLD0/ZeAJivEnmRN9qG+HtCx7VeOEHxDyhhu9MkaU1gEDTUsuLJoAD2Lc+MrMeyhYK
xKwp3QSdikA2Z0q8B+NPem0Boe+i0e9QZDdH0fXccYcEYQDW31JW05Al3QleQBxwFrVokuDNaMir
FG7OEZIS312kvf9kW5o3n1SVKDeiBB3GKu0OhIwJVfkkAvv2MrUiSf9oNeXdbxNkZIEJWU0WOpQu
JfhnuxSgyumim/CrwtPcV5qTskMZfhiU4ZDh7x6GAuI6xIQXNv8d6LqJurLtVIVqQ5XbgXwli7EJ
yBogES0/wRWYyS+Y/nPgXOPEwC+yk0V/iKRX03A9zOwcYJkCle6AwmWwl/bNIFwxXcetiMLx2AXA
1w0HUjQGhtyJjcCn3md52/tHityGfTABtNHflFpk8AjGMOVHWsmoKo3vYNA9Ev3FdjhaOhKLy1zg
mJCyKZXlmLgJJpw0RpgDJolgGFXWmp+hxkj+Up2mAFwsQx/OVwMSS9kNaqo1fciVylA6jJssv+9T
gMR9yAL4mwHv+ktZqa9gmq5vImqjXaQyOLqmMKMI2xDnh7atug8xC339q4bPe3yqs6LJQKqKpkZV
txMXht14w+YYiNgprgpQYm2DOchu46UpAKcf5rFH8KSiFuNnjcUkBmSgAz+v2UNT6cUVP7tvg/Mh
uhq4j5jPqf+SEiCpHklU1eMn7TJZdEAAIjUflDaKzXLfwLMYbBSOPSscdtxnrANJT0FXpoBgz+tW
Hl3M+pFeZIGDjdEJtY6prsoebjjqN+rOJGiNNZxCjIQ6HYYhOaioc06hvbJdp761g6lyIEdwzOTF
Ds42DIxLPRS2LsqFxAp+78EMH6OvgB3MxcNIB59+i2ZigHwsHDQ/6Jt3Pv7NzRiJ+7bRufo6iV6E
fRlPsbR3VdDR6buvXQcFTzcHsj3xKnEj7IuUbC0vAwtyV3j0dZpNDivoGDF6w1wYuLDk8aCQdRvz
KmoncESJDr9O1s/BIYtZGv+2YEYTuIOLuhD8mDE8nxzBV9LjnXKdHQSc6icHO0o8L2UfGjgGBD/w
WS1wmvmUJ21fYifxxftJtnEyHXVjHP+1dJMif4ymMSGmKFVDPJQEbHdqT0xJQxSMbmRav0ubiKg9
NckSXAZtbLC7ZKnLYaWnfPVrZtw19yzj3r4TlUroCUNTxz85+LchKgwBdq4/4QRiO7gN5qyvXdno
fvCXuYoXNUEpn3tYzeLRTWKZMLEbqN9lltv6E1IUwlwEI9X+q+Y+HmDqmbQN8wduJmX8TvopcPdW
YVW61V3Dz34x0KrsQqDc2L7mSwHbaC1EeJ81sbHlwOeWwlk89hP/QiqbLuIel44OTzcj7Pk7eT1n
cskOPtRyusbzKUmCklIAl08QgofxXFbI2oEw2Qdi7n8kfIpb4BaKxvtq36gxlqBQNDCqYTANqJt3
XWZHLPBVNcXfuzbgQ79fXGdCX6KqZ5TAjYLhPn3ReVbodz1jnRhOTdA1LD8NYMLlwSGsQ9JeUzEE
en7nc8fosCv0TOvlNloWfKtShYaPLdKqc1AFe0FJD5rkkLJsGHZKnm/9pVkiIu+lyXUGp+V5mak6
LB7px6E0Y1IP+TuufP2tIiLBAWIaDZ0eQ/z2pSqB4Ovcr9j7AuKxSYcDkKgEmNWLmOY+2tUkqJCl
wHnK5w+BDSGPrQvduqLEcxhyDb/banGzOko8xxWfsF4GtC1d3ALMHtDUWjjEp9KxrhyGhs4/Ziyf
43UFwnJw1als8R8Hvmh3GwezMMHOKNYmEU4iC9YA2IsjHJfm0+Q1JsiOapOF4y5KItMKkBJoP33G
HtCRP2w2ZxQgZNpX2akGjql57Ao+jB/H3EaiPsUiavJwp3iqipskUDl4uNYK5jTokVK0F/MwtcCq
Fy4cpANrD4vTgyeZw9Icxyoe3keQddnLqphMer8EDGhQWGm0ydLtqDH1oHcjxgRc0rCOsvMNerB+
x5paoGApC2nEPxSDwMYPZnOTmD8A5nX1Izw7Yy0hOe69nUsHiQNooUzCwKQknnfRl9AVZ1ivGgVu
VmWV24WIcmpgbRQe9DJIhnibcXwEAJvHc3edpG5MH/DiHRUf2gXMVoMvQUOF9HCq2gGJOXADgE5Z
aiav8rhKus98scnwM6MtwO5lPEQTFgpejGH6ExpR4aaStilvv9RzXYEBUucEJyWAopJKXfa66SrY
80ZQrn/WXLUBbJCBHyAYwNQYTK1qbjPwwluceumuhTUjvEe4S0iIihFYk1ict0bc18u257K6bBqr
MYJsnsIbnFDi/HPEsTQe5RKe3a2GBc5lX2cRMXacFPUjK2PdR9W3fimEvkdXEuBaK8v7s3W80PR9
2sc5KYt0SsMy6wcLi+OCmRCW87CEqx5EFU/jZThxTo9LjO+D47kTxSeTNdOIYkpdz9+qJRuZLeeG
RL0pwyYQ8S1ZEBP3wdzJLiolEOpMlG2dJrxFoRQ30AKrWdSAtMSTG0AlDnzcxuwQFbrOHjWDaRes
b4OkwP/fd3i1vkh6bFJflrnKsqupA8/8ax1iPfm5CAzYPRtN4t41oo/c3QS1UHNV8SFDIR/u9T6/
MoMeze9Qgh55CADUTGzpbNiIi8pFnf3KJKwxPkQq5s2D8ySyohQogZ4/s1YzdYF36MaHJbhMmfg8
Bngr/rX0eTiEh2h0U+pLisdR/5EViuL472ovk8tZdb7NLvq64yhpbRti+zKspE0eQ8u6BNsrq/vP
HosIxgepwjbBGEykwldAPCt1PS0wSv8eSNndz7gDJjeZJYA2O2OD95OwKGeJ2rEtPrVt27l+h/vU
mNwSVjD2jcL0qHvHkB2hx7FDHH6vtUJM7lhSFQnqvcIiQnVmGD+6SpDifoZDwISrlgfh+WII4B9z
icf33HwUnJrmxwxyOn4+lno2v8v8wHtEG5/NcAuD/s6WtG788DWacOgspQSh/LKTtVQ3I1As0cnZ
lrGPSSKbnpWOzbS/4DKGCJHgbPfZFi6V72zlHDvpzhCiShcMOfnYSFXTRwaNmj1h51NTOYR0Dkts
ixlmZdhRvQ+M64KbMbZV8XmQA4+xZueJ3IetzeWnaYiRKMUoLwgCvWQGhQs2xYnsnmhvkBS3rBq6
g0sUYXuXO5M9kFpP9Gp0dQw+w+I5R7nDVHCQlhe21GW/YPX5OBXzlOzEMFqB3aaudLmknbbXQeCb
9AH2cr1ju2rIuAHuN8xt/MBMkPZwTgfEpjvGC/zgT1L3OeikUrta71H2HPsDLBqa4QanzsxdZXkd
pode27o+dhFi86pfhrSCKHfpcCnO2lDdVI4FZ6tJK1p23fax55DWhJ6Zy2A2Nt9T3Iv5nYOWTV/a
ZsGrctpw0delRd/Si2xAgdHdBN5YdNMHeKbZJynp5LGbUFIG3+Y6X4LrakyZ+Fmnfa6/2gxi2Hch
j+IZFz2UPaXvaqnZeBhhyetuUk9TeRlXymC1D60LLtt4DKcbVKXCe6JMOxMXfzDRyumYt4sbPjLE
LwwduiVUpzHC5edd6nQscajK8YLpkMSiRX/L2UCXO5diiAdgfgjwOd1lMtcxWfYurdoBFs5kzgrY
QNKUvMUleiXZvi7vSnrIfoFRri8n7IXwbemFgqgIL+V/bMvrrLKNilaIKDc2l0C2q2sICoI7Bv73
tgesdYEX7Y3NcEJaLhPR6NLrUH2cUW5wv63vq1RjliyjGiLhL1Xahle04d2X81n5jb4/yf/+Lk+0
yjXWPhzreW7ZJRe8kd0hBmEMd7Z4rC4TSLsAWIS7YL03KSWY9nMPWWgAx+THtmBnpqKok7sWE8kg
h4tD1zIBLVyMc0nicY6wBeUoadzHts/xP2gZ19WJAjEsy45JCgYdb0h9S4ps0Fe1a8MG01rjnS5Y
4Lr61ivaa5NrlY+cFIuI07O+dHBHI1e8FQVJgHEMA7EvxIIcSplUS5zskQogud01cYFbMWSAIUmQ
z1qCucQC7oGoSgwZjxOv9HhR9GDM3qSuImwnBxTJ2UNsGCkglVYjH/QdruIpzkfGSJsbGNRqLcd3
EEV6lCrIqsFZHmJ0dXXW0AnUHFYMd9xD2xHLkgOfRJft6djMYNh7LAb0xNKaTidXj6H/2AuNN5CS
p64HmabiFQ8Y7pa4Tc8nFSUhsihqqXWzC6pZiT31MAE69DWZtLuK86lwd32e1pbdMa/90O6f5ul/
ZAv+Kkr8uf/3f79zj6OBa/h/3X6X+r8gvP4F33Ax/H9gGn6uk4Fp+J9jcsZUHp54yPf2cZwfHrXl
5r//9z/Lff+T//gnVfnjLB//z//6Kexgzq3VK2bmufTqdcdy8J5E/6P9/tyw/Pwv/jQsT9N/5Emc
gJOVwSIeNExEyZ+U3Bym5GeuYpEVFC9tT6n1/6HkJv/Igc4NiwQAFQoSH1aJ//Erj/+BjSECYBNe
Q0UIeFD6n9AwX6arwcUFUPPMZM/gHl4EsEh/+TQRRpHMCM6VxxZvB3N0HCOsPcFbuKWXGfinvwJP
9hg4aRiww/ZqtabCrMXz3Or+CIz1cciReJqyU9hMd8g6Pjwb/ff/XEGf26SvIAT4WykcKdFv0EQj
kITXitDcdq3pR+RNYtE16susXUrxoo9T35eckV7dgVgtkmNClkr97mU+pR9SnRTykmmup8+SewWj
9WwRs76WPTHuQkw2y3YxzNLdZ0iQouiAl7PKvv/3Hf/LlwD1NM2TMAV7Gzb068dLyLfzc3UlknjF
J87fQa9c4mD57//GCuj5NDiYhQAWhDSPYyBaX35uPwyg1S9Ve5xJ+4um8wU0IHcJLtnzNB3HZdgP
MCcdfbgPlre+y1/mQApwawQuLBCI+flB4+WfRi3L0AlatMDf/KHADIvKYOfB/BK74rCc6o/FCRn4
3Ru/F3Hy7DXmz98LmDTmHaUZRvjlHw1whxV9wbujALxHAu5T7dlVvpfXyRXdD5/+/V+jCPO//LUC
PK8oRhYc0vjVT0xl1+DDRu1RHZKf0759qC+W/cMZ/NpepqXe+/0E6MbvsZTlh/t//7ef6mn+dZ74
5y8t4MQV/F/2zmQ5buVa1+9y53AggUQ3uBMAxSKLrURSEjVBqEXfI9Hk058Psh1XKvmIV2d8Ihzb
4b23lYUEcuVq/oZeroX59tmblYVQpiqs/GLBh0TEgnkdPjs082PvbXrIn/uYGUHA+CTU0XSbHIw4
sHG6yXFeGS/9yHtosFkr3oyXeAgd/vzbfuzyH37beZCxA3pP08i+eBj9OeH4zrvMD/Ope0f/4Mp5
M16sp+zw2tv4QZv5bVXPpM5Doda0zzHKXtNSe0IguQAhe2lfBDHgj5MVLZf+obxjcPAhv57uky7k
P/IhuZcX1rVxZcbLTfvUPgwn1IvD1+Lg72fcw1WVA+5YfuBwGn79HEUQzONSqezC17PZ3uCgNbyd
Urw9rpVri38mBv+fqhb7F0GgFdw9tEE56ueCfq1RJZkFyPYib9VaxVtlAfrcP8/XJCh+f6qAJ3IY
29HFEpg0//pU9OX6ell6FqIf7NYKs0vOSKS0fk2e+bcYgh06BZvwLImLtH1OpEcuDqPTbjMOaW8c
g9rFpu/U5GVkN69dI2f5Obu3LxXQYOK/PJzsz86ynjKRVqNiqU/ytF5B4DkUcXeBYrYbpdf5wYvG
2DtuF81ddyc+6WfEcq6LY39tXPz58Oygs1++Yg93TdvG9cQLPIsb9NfNNRhd6XqtDCxGm3i3mRpC
RhSvxEmSkF8WcS3Co2nhym0KlxhyngW4uabzxFFp8NEYcMjC+v3Pj3H+5liBIfGe7liOZTOH+/Ux
MpVZjco2Lh7Mx/yH6vLvMKp87JI/lKtbkMNgbX6+T6DHmIBtxi6xz1wG5SxMdaeleyWUnW8UV4hp
Et9Ny6Yqsc8lzoNqGedpa+tDU4wiXDomqL0//J36B58eq1gkgP5usCm989fR9XqmO48P5Jp4RhsP
IyeCFjPeNq+89/OTuy/kk5FJHwMjS5zDdqCgBmliDTzO3HqhYDYUaVkvSGCZ8pWl/tPOBRCAbCGw
jA3OsYlzVU3tYLBzGeLcz4Yyu7uqSf8Oc7fvnL17/EhhW4HHFXwWinp/mkWgpuqgW3TwiBfenfSM
187k+cfsESV3E3nhuY7lyfPIWoweDXXtFAdnqvSTuQzzbefV3pVfwSP0S2f5K1TV/lSst6dPwX53
YOz46+GhtVdbSY2wfmcPedxshQzJgv/OaOTfq3A/CR6NsmR/6p9YbOm8WYhDWSjVyzm9cp2yPUwU
Da/Esz1e/RzP+NyE4FEoX/gc5HnzZut05QB/9eN6GqtwlfLOXNw2ZJ6LaZhr3DdZ9Rr0Xlg/3vvP
q7oOy1HfOFJYbOE5TdUr53ysghxP0CSl35k2npXdu2MzbX4e93U31CHiNV4d0TMhfDhlqsd4dYza
CI2pWJ4qpiVIINWDaV6UjqlppaQZLuxDYKdb1HmL+33aOvueKktcOU01mcd0HsVnO2vRYIXHaD4U
rt1hfOeltR9vftZd+Kanp7CQDmMk2Vs0capWtmk0KWAVYZ7ZagqzbXae3CETKizg/VzS7V2qa7Rz
gymGxOGsB3DiBQbmk2JIjpmsqa+92jZJbrMC0SarMvv1XdEDY47q0g7WR9tFKioIM5GpKWKwBJ7C
r6bMi5y6XhU/pJzfjJkhrFgj7vpQla5aj4LRyL1W+fIENIYf2uGRV4fZKvmJ6zxUn3qV0roa/YqA
WCbJ+NYFSn3bJ+Y0Hiqvll40d57AMFNVoziymbRMmSkl91h05FXI22u6uLKh48aTMW8qdMxu/mqn
ne2FqCh7d26n5ubAJLAoQq/J3TdzV2gZ6UKb9YWTibkCST23dw0/qov2kvt90tt0xnP4S/SDWrPP
cTGYuuWCLls98m+7rheJycm57rx8aWKwaOVNq7Xz4Hf+gmsjWBhmnlwDKxgDhg6hrPumO21Vx2qL
TlOcLYljduR2biNCN1i6j7291bl1KTbPHMLUrLzvlpONXeTpwqQ/7ynmm3MxtlOYBrTgI6bNxhaV
xWCkXL5G8lAiUTEdMm/AW/mq8uYgxTFm6fpPhbUBe2pEPZF8GAHKlptld5in6m29DcbWp77og2kM
Fai6NFaF03oc5SIg02eM85KVugFds5rVEDMcrR/pQ7cleBDVUpV0pc+YzzQkFI9mmbaoyJsNR+u6
Hp7Tbs670JLK1jfzJgt6rirp8kvPXRP/4EBfrA74jasx7PuyA5zQWoB5msUP/VG4cgc9qC5adike
TpO233uiad6BBqu+Wn7tfPJQne/idlK1HU0Os4/Q49q7XGgZPnKmtXM5uHYhDgX/9qfarYshMqiW
v6g8AH6Vjt78nW9L97FuEilA/AYbU7VyWuZwtEYTh9nVyfBraKRfXaS2TTeyAB0CgIvPaYsRPhDs
12L2L4EDZGcLgw4QdJT5o//cWw7Hq5+cOmXMXprNpQXKYwI3xcUKlCRp/Tiz5uC6q5INo3t3NlW0
Nd3A4H7GFaZAXdFn+jdV65GOIC3xnQ6LKyFl5JexqPP0YPaV8WjacE3DMctNDOFbz1kZ0BZJFQY6
8+2od/tqBuhVVLjG2/Ryo4RplUW3dBb5oSh88wXdKstiX1bv2Vry+aVzmFLRYpWQjoy6nKM6tatj
Y1Tqzvc2kyqMrb9xaqdQUetM07OyrfmtPzWzYB9dGqt9ba7jsZfFdE2PuNKhR6ryzVpVT8PTG727
oqOREdsG0gggBHpIrNkKgMWNRZI62VWfWbgFFbgqfUfXyTMPVinBT/C9kTD1VjBvsQCANxwc5WxW
3K5pDdQpT5iGb0MrizgwVd/FSV2fVqAKj04jjDfWOC91POdgvQ9zazjfUqORwVVXymy4RHDYtcM0
HfMJmKCQDQASq1pjt8lHGSZDbeE42mtxZ415l0VBEzRzuDbjkoUQMhr0pic0BoAT4tUUqwrYVWgk
fjJcgIDq9QFbqzo9bqlIrXgqhsSJRmPOMIvKEuoESTdfXXlZkhwhCZYinqy82iI7C/KPg6Z9fwgY
6tR3qVfWjxUnqgwBTW468pcBnECxq5mFII3yIfLnHSOj9bimUZG246dUKekc1lpW9rXasta6lL1Y
syjrMh/0qCk5asU4qBgIlFtE/jaoOXLsfkgvdpr9+2DsAhEZW9BnkVd23U01dJaIGBNgCVL4VTUw
rpyT5XbB0r089Kvo4NilvpgjWavZiJVvd0m4wa8ceXRLfkgbZTmRvaj8e18YmXvgpCd+qCaRlley
ATYUF/5AaF+0MqpoS/2ROfBsjt+6DQ060BW6NUJnW+0HhrlGFy6J5EQK38zdsKAY+ar8OncjCs95
YESwOD6I7BRFbQv+wBA2uUq59mTjaA6zp4hPGyjQsB2ZvkZ0Tvs2GuugfcHrZLLDzBbrHG5JWuSh
gUp/B1jC8q4JKDMfRldPkr/vl6LfgQhDML+kyl5bDDZ8BGEzp5hU3CU9dNIR0N+HfYjZhsmStl8T
pdOGa63uxClDPEpH+P2Y3iWpo8WgcKnkm1bN6kkH84R1I9X6V1R41XXgTwA3GEgysLRc27C4Cerl
fva7Oos6a7G/wo/T3XGhnYBTc7IF2Pui3QHuolb5Uz8DZwqNwbZl7NvjUob2kspPtdN43zYvSFaW
zhQ1apeuNsC2gQQCRMN2bPv9by/KaT8H4AewKzb3tGQUmylAYiwb0cuFVRxl9SjEoWo5updrg9EQ
TrvubLyAvgHU0Y2itKEFds1Ho/UUk1ksFXBj64fiwyQHIq/p9uQcgCuKjzNsuTkCM7kD5hKa8czE
OzZjMSd9OVWyXaN+7rU8OFQO393ZYuzrLXLAQJcGbxpJU08vQ23XsKkN0B6gcSz1rrI0ELrat7WM
nUIMjwUXrYDAWcyPyaoC85BIuerI1cQ5jxz1k8yT/XB4OBlyGKp8+1qYK5i0EZ8MF/tqv2pwDM7h
Mhy5fdvxAoBr/mlYa6EjmyN1pYZCORGB1XlflTJXyFZM2W0/1VsQeUOg325eyhTXW4T7Fb3VBfgM
9LTIKaehiabCYbBfrQnfd7J4T7nrbLGZ2n5+kYvSmS7kmDeodiXM53WY5fSxb3qwfR/nng150yjT
+64pFLLDaLu1BUxxqtVxnGchwjZZ7PGoiRX2oV1seRP0PfmgNZhIa3aZg2gUEjnVcwD4Vx9tI3U+
lGpa1xCITJZdtINLW065FdhKO9U+IKARWchqln4TlbXsv6TbqKe4M9aOOfpqW9/7bANosw5t0Bzc
JXHgQxcF+q/CKYKw22rn5CzI5oRZbwfTdcXC13zscx4Lt2DWPOsusIFIllNwcCq7+J74HUp6mWqS
Q5tPiA6jEp48mAA4vMMmtvqda/tKPORbYZTpZbItQ/996nNje6ZDb29FRGKE6bFZGF90LaYWs3N7
mpdYk/Yvx67e5Ly7p+aze9dC2llu58b0uzu7TpPyDaATd7oELWktDP6W2Q7HPlk+ZDkzhsPoI3UQ
Urw2TPsG357iouTYgR/qTZKEpVjLqMxLL3/jGwMJ41Y1phkGldh2wH9S1rFlp9kXL539b+uquY7S
tc3E0ejrUr6bvCbpopoi80XyS9OrRjTavLX7UYsT84hcjtEWpJURldZIGRiX+HqO12OAq3EQ7aiJ
GxQUHbLxqqjn4ODNuSHduBAO2FHCaeIHh9LNt8+zte6omEnpj9OQyne2I+3uWFLdzCCGy964LQqC
7CWCDskQEbUdZPtbwRW/AoCeALCjpqryo1lUYnoPGinbIiuXWL0RWAbxoQSjX4RuhRzH0ep0nd7P
82wvlwg8E6hJ7736MCjHBbyKq8hycoOWMI64pLuc5NgPzdHrkpS4AxS5IqAmwdME1i3/0CD48wHq
khUcE7xT9WnFMOdLAKSoBzplLsuli+xNGo2VM8w4rGXZ4hwLDUCUCb4psosdKdcexmndxBv6krN3
ZzXIKwFIMQggJhr3BpiMGcaY11RCvi1qs2vDeUwwPAuDWo7frLRs1uMwkOLAm7CS6lQILajEG+7l
e/wokefa0UjOo+fCAng/62GUcTAaTrmEAPRK58onL3RfcpPXEuuFah+UPafiFokIAu+k7HH4FPTL
ZB1oPgHJKN1dfbeyGpk+DFiDrZRLWoGIBe/kh4GqsHk1lyYBEqAtgySyLkUaNQZY6QfTHtsqEq4Y
RjZyLQEHV12TREOxbfOBEOLnLwox6zpq8H1Qb9fVWOrblatf3UP0NihlcN+QsWs33mNjDvrtHCj/
YVWj3R5r1xy+OLWn1cmBZ1K9aQt7eY+zxqwPKgum4HIb60ncKrOdzUPvrZprzpnS5cVaNglBbLZa
RK5q1YMklBj5vp3KvPmImU0ujpafBN9FrrvqJDVF0d1o8pJijxdpnrzSQoFrGYZU3COrXuor8Not
qbTpg08LAZtWoopXlOhJDY2gqqkBVnBJfmZyHxZeifWeXRr9qQcPAOtD6aVbrltkEo14ymVH+meC
5npKN5pvd+ifT1VoG+M+R2khhhzE4mfOfVvlIr0GhazXsMpph0dS5bnww4R5A3mNmYh6DnNdq+Rk
01CR71ppch8Cbpw/S9jE4Zzb/jtAPegc5QjEP9vO0KtHB4pqHVXY+3zrEsrkCx304xes5g0K7WbT
JyyRjPJop0o/tt3cgdousvTbZMpliHdnWPtrPbZz8m5YivrD1mdZHmudd7dBrq00ctoSUHA5LJQn
kp7BVx+EfHFVm03+3Rp1b0RN1jntB6s1bRWD5faaaxyujBeDBCq4WvsWWpaju3qmAMmVe93A+9mB
6Kp8ls0U+FG5AMd8oNOYPSNrmbYnAVi8vELroDAAUs/++x6Z+vdzl0zzBXVpD2nCMXssFHyZA51z
DMugYpbrErrzQrbpumDkLvfYVN9PML+ryEJGRUT1MFM6gPxdb6qawBFmReXYUcWVwrOBrfTI7Fvx
nNXEgsjgD38szZQLPiudcbqV6ME3j+s4NfmDici1dSq0nsab2aACGUIbRFR608Hf+IzjvEcLZepm
sGoNdUKc1p1uw8nydHPRWm72pqZImEIcnRmdy1wXTsR4oi6i2RkM49D3gF3o88xA6ce2l9Zt2WSb
uM5TKtQvJGUlp6X3/TQa5m6ebhDFbx4Ujo5zBEjNpXzTrpJlCOG6+TIOqfuAF32dHAs4tD0ZhyW+
02wBrtb7YNSO0i8wPCtcaZuxVpCDDjZ360QMsJtqT/ApqrmErS0y5maeYxTse+OSxpvOALeQpITp
tsyYHHmJCSWacvNhs9pB3zCxMgG4z0btZi9elnZPG1yB4nJODSqqjaPqgPF0zPHkpUi2hZvRpQDI
EU6aIlL0eQ7hl1VrtMKV6WOvSBcafszcP44TUPdwMEgmQtSd7XdLVugXlzbqh2Wu+vTKx6mQZqe5
ccCMtDCgC6dZmkfdVOrqYQMDyQmwoTPNjpYtnYbM1aEsizSI2HRk1xLDtTTcqwXAXkrpZIfr1Ptf
2sDm/KZ9nd5auYJMNCaN2PDGQAT6Et6w85AMhvcx0Vny1i2SJLmWmVGuMSj44qgzY2FmqLARiku7
9BFuNLqxOQ4U7KdAQoA6wYXNHnKMo8rQmRt9ytKgM+LMRRgIIsxKjdyx1zKsq5Ee3qr08JTPZUvi
1TcmdCd3HD8CKHceSVv0Y1KXmh+Oh9sYWcEInNwvlvlTJ7v1s13WzhBnNCaBFNb5eCV6vBIjLThE
B5G0/TMAD/PFpn9M5mg5DLC6eYWsN3sGf1C+zSjpDhCx5xt/qMYFXHePuo3lb+LBRtfUR7kOJbtw
3PrucelbH1pbVt+vDXOWcIAO9SHA32bl+16bnlFFNo6hmSXeQ2cXzRpimZm+hevkFXGbASxuKpe2
bwM55rZUAF8j8Hb08RDHdu/yKpmc47xbHV2MhcL6ZATc6kSBOwwPizNzi6+9WQB2XY3veQqRIvQz
OzUOrb9ZVowvcZWFEKTAfxU+06arBKaVc3Ay4NHAtukKkKqktGPGTnRrRPEULCeOj954SYLIMjbS
yyM6TPLGUSPD6tKsYOaZw9YNISLYnoXTb5BRPPTpD5xqA3TPdYMMZEm2fBS1LbKob9r0UurWzaJx
sORjm7jeR9RhvTZeC8nLJePpv3upQdArGt1MMc19Og07heBbMcvxSzD0Q3eoVZZ/R3MFqoYtlvp5
6oL1pc/M+j7oq7W7MBZnul9BwWb7/TR+awbbeJnV0kNsbYutokPtOm9aZkzPDqRaqkVReyocLKW7
cAoMRXhwF4gvslqy7dpNtvbDRJvVjHNRmae8TKBRzlVClmYlif8FGeeZFmqe62u3732cg/MuOKHD
CfOkJyGow6nRmzxwYZN3aFsFH2jP0a71g7H66I4y3wvWRqxkJoMfRLKE9BlV6dB+Gbey2SKyLkig
/pr0W5g79LdCD8aC4F1ucxfCpWo+Y40RXGHwNheRC7sujewKeOBBb03zZsvNeuB0tyTJSMBNeQxS
nezZVLbKokUQV09BO9ePlkfTQhUuF35vZt5TkcrlSSmr3sIBxP4Bw1FTxKu2KQ3tqQ4MusfV/BVJ
ryQ2em8h7WvTTxnkR9L80SgeRZ1Yhwp4/ckdADT3dpMpSBCGDVOtDUCNV9Dl3nskcxBtlqK4r30/
eJloO3zvkmW8tCwg+QfaydMUWaZnRHtBicfIReq6yo3soFvusYKWTzqbq3uaa8nNBI3fCXusaz5a
kkYRVLG+Pul09b466KkDvc6l3V7LoiPI6LbQkGAm8xochrg1FrObIsOo9Fcj8zlE9GXHD6le1Uur
4B6FuxHgp6BcNzCmg8cIBDJZcUMNX4HgoK2cho5dLX5UBHr8JMAecGg9e/0e0KvgT8Mn5nmdS1vC
FCaZiExtBp/lNHPwOHdDB9sQaecYsHn7URp5pSOxJPYc0prIBAFw8R5tReXKrdap29rIdMM3SjIR
mrPnVqTSPh62amp74MVjQyY9D/VX+F3eOxN0AqiNeaufcnNsni3otGBh5FozrN9WD4JNXlhztCZj
ncWNnHDzK8o8ucOOeISr0eVgaLOqCT4GgNU9WkIJTQwbCPdb28u6zyn5UwcVp9h7E0bRfNP2sD4j
OTZ8cJa14WTK7BvNSUJcwhAUtE0gh5vC1M2Xmhl7EzptnaxQbIR9VYi56A9B3+TPRTYqMzJby3sr
04LiN9fJ1PLx2ZzG1PQrceF4BkTGwV08L2z8xe4OXS8ckl+0QKAxdVJ+3VJr0pEH3/WrpsfBWV08
bUVlV6Tc5tgiw5IdMpujhLzmF0+6q8Xvm9tbr3Ig3Fr07o14JwKoEPJEjpNAkoOcMko251DAjSHD
KbnLDbewOHOuNT8svSArgk4DO3Ia6uCN1wb1sza7XoYcouTzqphjhz6JsGKWBf0tRMjUvN/sxnmR
1p6UcZ0psFGFWJxwAfA4WmuIxtT6rl0NH1NeyjPISHhLpWGv9jNrSxp4ByFUog8LTHSYvmrJzbCl
ecAzwwCq44pNnMK8UcUWBeVo2RDxEA+KV3cbIffNXZYfmHEn6hKGkjVGvqQcuSX6u3/n2MdQFcQG
ptC0tyEWCv9cwVZ5HUS/oKsOhq62g0fj5nJ183d/Blf8Nltnrg7Y0WK46IJ1Ohe3MUp3qNRWC1Kr
xbpcnKG6L/18ekXb4PdVAkAoYEWB8VGDnpvJFsQzADNldbB6o7stPJG8TVGUPP75Wc4hCcyHQcQy
gPb5AqU8NzktwHFnOCg6cdvmyWVr1DQupxH8uNk08d8uBVQAsKhJhPJd6Z6hXoxRb667Kic2rKCJ
ZN8xz00Zia1z9bezdd+0Amt/OZZlM50+X4rv1t0mHjc2koyGSzb4bjz0gvz4z490/o72dSSQYBAD
1PHeuawuVoMwh5NcxuVi25cOFNWoXT3rlS/h9xm+LcHZBECxgA1hev4rUqDbRgae4H1iOsr2W060
x71tWPVFmWXlR1U1tMFtFJbCv30425e07i3fEqCWzwVTiwqJOMxxJLTXtrugPBdXPbyrVwAKv28h
QLaAs8T8HRyne4ZUyguijKdLGWf+MJ9wWdvJe8PfQjp+wMp2lIodcHZBxfy6hc5aZlYVFBJmlu9Q
yplzVBWw1P68Yztk42fYA6uAAXQtDwg6cHHL/nWVfCJrVlNnx+4AU8TVibjIg62BJZ46cW3m/SsY
5v+wdwG7Bppcup7lncNtnaV3FlpcdiwqoS4GI5jfeohrfPvzU/3++UmgTmDyAmBfRNf9V/wEVEFL
Cx+dlVWoGqz7nBh8VE4/PkFKMx50yWgh833ygj+v+ntg2kGkhAoPADMYnLO9DJTGWarKbIAreFYG
6U4FkVMeNnO3/XOp/6V0/ItwcfX1//6fnXP237MqDl/Up6/t8DOpYv8//ItU4Tn/2MPPDlQCTwts
njP6L1JFYP2DC2S/bglNlvvjH/2bVPEPMEfQArjFgL6j6fT/OBXOP0xBwzvYWRg+2lj/JpM8/PMw
jWf/+xf+wRlgE5ccz+RXwT4A48sftn9HP32dBuTVDHKacYASfKG88ompWjTU3xtHXlZrcAX3X1Wf
AEBU3o3vzQeqoXBa26veUEcozcfMGg5I+1z9tH3/+pk//6yzSMCvIhDYtghIx0GnnQOgqhaoRh8Y
wQHcQhfNa9lEy8jwZQRmdMhdipw/r/fDHfan0CN8LnJuhmDfCW496yzAQfAqZs6Te8h1NVIhuo1T
302udmEQZyU0yNSWkFSXxvCwUQS6noV02Y3HUQDpAUEwzk24pn11p/SWQ05MEyoCUzljQZo4Gm9E
n03v+3JNhgNSOpSjNs1+cnOKiw/dyigsTOdMv8+KyfmIBvOaHqE3bt0eb5fisWGAIg61BdkvLNq8
TzBxAhl3GCsFrhPUhJMd3cUcqhB2Xe6f7H5/mxW2NDNdUGt6m4zCE1G7VdAKVjE7x1z76dGg/e/E
laEqSe8+UxdZnZpu2Ha2e+rbqlmOee/0TriqpnifOrVtA6vJhBs3RYMOSjUv6qWXroGKwdhnF12C
LCJDGKsa46zz3DbOSwlUrXFWdFXcIOF6D9K0Bycmam2CIWgb5ogZ4OlIIgDxxU/6NQuDZOyDU5l2
Tgeyk4CK0cjYlnGTLtv9yFytO7hMz6l/7IIEWxtV64az79XTIR0CtEWazHAyyKmG44amWTnPSC8N
W7S2vvsONnojo6VaxHSZmoiJCsOaX/N/2BOKs48JqXjfBpZI+snVcnammIVWK0JFB5nb4xUKiMGd
y/itC1sD/FSU0A+5mowCAEFVKebQJjXYv4Lyfwun/+1cgy0m54BgwaEmOz3LFkcr7SjEXHFoB6/f
omqv8iI9+1Zx0l5T8qUwRXEY64C4C1ePrsfFn4+U2G+Yn3YB4065Y069wNmzPChlv+6CHjdjULo0
D0u+2E+q7McHKscl3lQ93AAyaK6CKm0uEpEHERwf/8ZYaKZ7uJRFusrSOJtRZvrzbzq/8L298rD4
RVDYhLCcPez8FOw8w+3yzSxwUxdJdUuxywTJcYfn/8EqLnQ4cj9KHHl24adrahWFygWTVFSctryB
DZ3o12RZfyNHeY7tCj4zpDhc8qZzkUFwG1OC4LGIO8x4HoLZd95SvspvQgIP0768C7bgA6FZxhBr
x12mJHslSp99Y875Lzh7UIhpJmo9jAiXVXz3JJjIdpxmsHg6bN0e3EaabGHRb80riuZn5+u3dc/u
rGQrWnRiKSDnTC0n3bkGuizyY5+B6wynru8uaCJsX7fGzbNoF8V5JW88u51+rA/g3RQBNBebg/7r
Z4RBImA1aZgxH3V6kcg6ibLMUQ/eOlYnb7Pdz3/+oM5MlyjLedXwpAKGIIJP6tyDPKeuTCztmrEV
INxk+JkXj2ZnPWeQiCPLYzLmVGXwZu6M+U4LZ/22ubX3yFhr/Tvzqh+/JLBMGC0OSQmPf3aCUATr
VMNpj4el8j5LjMXvMwGw4M8PfJ4y87ycUATmPLYX7NH+Afx0ThdU8WymhiKmA108TcGmr5py9Z6c
DJ7EhlYf12VWJX+lIrs/myShsqgEfGZOpF6/rorkIapROxSOBjT3bKbKg57z+ZVnO0/M91Wobzi5
luCv536ALZT4jddpxtIbs4u1Xvsjbd7hBlmq6uXP2/j7d0pDAnm1/SKCWHYu5KkZN9iwhhivZfNy
2wRL+w6VJBXSOZOHtkuLV7wA/tOjecD3YEzSEIH3++sG4gftNGDp0HvK2/7ozAbEhnIpYrXW2StL
/eDF/nS7EJYJehZMLvNHYn1O0ss8d+jMMnUPUz8yy09F4wLDZib8GYnKfo5a1yp3REnP5HBB0OPS
Mse2ibe077ab2uvM6TCl/fqwMAJUh7JjMn27YsdghelicCf/+U2c7Qy/lszapZfi0+UIkKf6dWdU
OklvaAso/FWyxsgdtrQhi/UCo+vX6APWfq/+ujOstZOk9/YxQWqP2j8dHqGVVg3KLgflKvPjotdi
hys64/PQqABxy60BlqjLrLKPOQ7eaVSmvjwJmnFbhIMcA5QRsB8w1FwHn2pA1/6FLBOam/Vqy6dx
rNAtcNEqkjHaKQkaT2KjtfHX+0XaRI/LAyiz1wK/PkNZBivD5dw+iM32b6zK9k/aGrZrhDTU2z8v
dRZr9ldDNCO3h5Dl+gwsfl2q6RH4G1yuZwmH7qiF1G+QGBtJLIsBUYfGTJ5Qt1KvEGB/+F2dvSXo
9MzsaEAQC9yzggN9SJNPsbYZ1efj26Lvkyai2TG8qzXAmUi5RXk1DWIGAevJ9WoqV4QbphplLOCV
AH+BADNMoCE8CORhcHM65Yi3tEcFvOPoDHWtonkM8uYkFqtyrgdujjoenbr9UqHiCWh3mv0qLEXh
L/GfN/QsyfqxoS70P14eLDZ60Gcb6k/oRmBpfbCGdLoNVBfEwGqyV1bZY8n5/rm01qDmILgHYfrX
VZhGLXW3+mA+kb+/cWflfm0xDYE7PPnZiflxD/Nl0Td4YwRPqt/KVy6L/7A+wlTILroQp315Li8P
6Moa/4u981qOHMmy7a/cH0AbpDvwCiAiqDPJJJniBcZU0BoO9fV3gV09kwxyGJb3vk6ZdVmbVWV5
QLk4Z++168xhHo2rq66zLhvTvkhkewOH5VepbLB+rnxkufzx/t09mtO3u4vXiRIcvWCi6byjL6Ot
NDOtqFrtysYadznSrXMdCEAgxjbdDRgN/vo+UzXdLMkekwmmpKP3FDWl8GKtNnc5zZErj7DNT3aZ
VOc5B2oYk/h+dh5SmIPtkQMIl1ok/vsXfLz54YopAvCV2JwjXBdT6dGTTlM7NWXLFSdT9EnK0u2C
ZaI+zWF3wDpRG3KkHiGMqfDrHOsFramUGCaBo+GhRbc6Be//otcvOFUcyStHPYCbc2yLpimFArqz
7B3/FAVNW/22VveUx/X5sv77BWe7h/OQmoykc6Hj7z125xNIMfRVgy4YhGu0gvUSzg/Y88YculQO
bSJ5V/UxrQyHU+QgXTPsc9RMh0mvkt8C4etXaQDl9KUiQt3XSvo9EEtlf5l4a9rvLQwzJsUcQKGB
nazF5z7P1/Iszl0k513mTdVh7Yfl1/t37rnmfXRRdC54igLQjGccZ89i36ybKrVRvBXlvo9hGpsZ
xDaDsMof67zOur8ahfYtpfmJxn9s1WGos3lzDWED71cyLO20cm5h5OUP7/+0lys0t9ui1uRRddl+
nC2OWx6exrOGtyuRE6VtSBo8NiqTWs4t7C/n8S/HsjEGCJinFNwk26Wjb0qheuhphshQskSHnRuX
ocK8FcwSZcrfDsWpQegmp3GEkq86LB6AUcia8McoLFlX+TzJHSWc8eDIQp44FR0d+LmF2wmFUqbg
0TpM/EdngwJImb42jKUjTF/5VcxHGDuIVZU/PIvKl2tRTKrHVe115YEBZ43zvTbXfUuBOsPMYJ84
KL56qNs+ntWdJXY7Pj1X/f7YCpkI2S2jl1y9Zi/7Hvsclb1JnLvdMv71jX451NHeV9qdblYFQ6VJ
3e0WyhuB7AvmyWGNT8w/L3cs232mUokrdesquFT5jzZ4ppuVXqRoya2VPn4c0fs81gh07tZ5cW/H
PjbCvKisE+vd6093G5UFlzcXLxKrz8tpuFuqJfFGwFNLjOQhR7qOUc3OzlFVmGdxEbn4Suvet5Kl
3om0T66Y0uuPiUi7n6PRIcgePWe8W4vW/PuHzPlGoBOkXkzD7ehrAiKZ5VU+yHACXrVv2mENZyxK
e7xZ+u5vvyYiaSxuvAWjBSfc0VI0wZYmcljIsFxr/cyKe3FNIzW/0WtZPLw/1MtF5vkhM9RW+N+W
GapIL2/3ajSA0LxtqB7jp1OgxNKR+p54a19WcP4ZhSrStvOFc3A8itCcrrGtSNIalYgnTIT4X60+
ri4h+zgr0D9PfRB1tV66Y3QqHONoYf/34ObzzbSR2jjHGTo9HmV0EkqGq7DUBSV1tY/z1v4gygh3
bZl4h9h1nEfqG8W+lG1xzhEgfYolPM4Tt+HlZu6fX0Jr2OJ4Ru3huAmiV3GEXK2SFKzJpunXKP/R
i3a+KZEwnlmVvuwlSbgPctLVfdOr6oRh/o0PGsQQ3xRz/vOK//JZ5+mqZ9DhROg52nxZarr1iFc5
2mdquGf3r/YEOidf3n+/3rxkBzmBabAAvVqJRSUWzZ1LGc41kqbcI+i35hR8jkVP+87yulyutlE+
Tv0yH7JSzPfvD//GzOxSQwKjzblre/1eXjJaujzz5laGZHG2e0yj6uNM3ML1YJrq5/tDPZNzXmw6
NrHJH2MdTc16Az3WLVaJ6hbJHWdx56LOeguDq2ovCbHuzojatSjLr+OtI6foRo/n/CtQRXGt8uVU
2s/bV7592zp2MBoEL698sYnAw78tQ8DuUzhgR+TDrn+zGfo70M0/bzWN9P+MdDwxQk2vco2RqsJb
goiK266Ctk/fRm/DE/d4+2+9vsf/PZb58qoK1FMwM3oZGo2YPqyijHfzUpofEpyKjWiznYv3Kiha
GRVBn1rjdTdN+6IQp46Fb97d7cBAkZIC/zMn548VHy6RsFkOZGhtmeor5EashQOEfSN1T1zzW0NZ
FgV++C2UWY5lJUnULwbIHYbCxH8ousHZm+1shQV1nrP3b+/LQ9+/nyRPEfid/azKOnqDvaIBSjqz
OZ2gyPqoxqtvnt6pS3IEy/2ayuGvMtP+Mx5bC7bFHDiPl9R4UZwPVM3TbEG5KNpTAXbt+cQ+5q0p
yKK9Kygq0SQ6LoHAWSjN1mCUdTX6i3ZatRsroWin6Z2FcjmPA29IrevSJifFmqb+xKT/1qz75/BH
r+xs9VJ24zbpOxTwC3ibe/AR5QFDlg7iYHACKkbZ4f0nab/xnWxYIRr+LsXX48o28Awd0hXz3kSk
UghqoDhHTZyfGOXNVxNHHNteNv6Ufl9+jahUy4YkHhlmhe4e3Gp2Djo6SSnxTb5/PW9OrnxT1Aco
m1PlPBoqB04hcs45Ye4VvCFaSxlEpCQXFTmpLVG67GZzrIGVnw2kOH5pHbk+0VXXl11DYffEG/Xm
dyJt+gamzlUff/2N3cmh67m7CNNNDGdde22XlkcKg9WGahpOYXHffJp/jHd04tETGPx0/bl4vMVB
O8Q2CArLO3GP3xqFGqGgeoxxjAX/5dOMSpwwls7cSt5MeWd04DK0KdHP33+Sp0bZ3qk/Zs6hmsrN
ysY3L9bkoOJa7vtmTXfvj/LWN89G3dq60tBtXu358B4aFR7sMC3a7gIDcqr5oNGnr+NCH82viXyi
eMeZ2ZcIDo1DYY7qxE944+PYcIcSySHzo3t8KETGZkVjWbnhPMXqUiVq3Uc4XwLE5vbj+1f7xhQD
NQhhj03Th7bd0VpP0FkHRR7mxmzG1VfKrtjIKRn1RGZ961jC9kUd6fv3x3zjOTKmA4YLXhGHw+03
/fEc+3lBK78wZkx6VphkmXGhO4jI/x9GQYuq0ypzHFrqL0eRo1hXcrncUPUIXV2z/m211ikm85u3
D+0Af6GkYI19OUjRW2oRBk8qJZgkYl1wiSRgxvu6SmV+oLyc306Z8XeU8efFj/LF1t9lijY56L0c
lZ24RdATo7bUJq4pt9qXeXKypbutLkcbJvSAOodpdimcrI+mjh4cgCo1g6ljmvNDrmT3eZhRsbsE
8+LnG4b7jIioA/4q8DH6BOK5MZdzsqkwr2lte6ok9eatBsG4KWS3OeboVo94aGr0txw3kwpPwpRW
896azPZQIE1n6i6n68XGiX9iantjOthUkf817HaX/nhZSWKQGpsmGToLBG2zGaNfq9bIHUb7Nizj
Nlt8aXUeSWbOEmAjTE+M/0bNClkm5SE4W3RK+VJf/oAUZslQ1LEbdtWcP7LAqTIwOgcGR0EuzZM7
OtPPtRd4ruJBN+5rHM5PWFEA4g/lWta7ZnVinRKXpCPz/hdmvHlvqGxQ4jHYIh0vZoMYEmuG0BWy
f0VBoja3CgFqGl5f5eI+07YsJvuQ9YSqYXFYd61DJEunxHK/Trb9q++ir1IWUaBlqX2OTTTb66mb
fUhFOqVoTqPxRInorZmHXh1tCaauTavw8l4uTqG5JcreENkLlKlYJuf6Zkh5/7689aZ6LpVG5AEc
bo7JfG1CJJWuZzwx3Md+k07a7HsymvaGFc8HryKFKIhrbXVOjPt62UDGizoZLdWmJLeOVuGqirNM
epwiXKOJgwSVz64jf3afDYCL3r/E11UZhrLoK6FQ4oRx/OSnrNGUh/ItxDJffuwnEoz8DG4V8W+I
UcodCXzZlRp0WX4DFTefko49q7lfzk28cuYGSOVCEZwcTe5TgzujdGPgwypSNriINv+Va4o9FLJD
+yYrTA/ujNLFlYNpct2JYfqk6RDrffLhGuJ1KnBlO3hIsOPsbs2IZNFKielSNEsXRM6QxQe9He2n
dJ1xMcxrFA17Vkjzxl1iYpdI1OimXSz17o6tuXm7FSaf+njU8F6tRV3vSwJkbL8u2/lDNYAnO7FD
eP0ib8RMSn0bKHajGL58kT3azSbhlszNTjrt+lpmdx1Vzr+uWzLKJtDgW2HROt6HNMoh/cfLqb11
iqZOtXp7Zx1/gQ2YT4gl3nqfTK6G6W1ryx6Xbl30hkCvGAnxanMuM8t80NVq7a2mo8ingcj6bS7D
btIc61RP4M1buWVEusLhjT42QZhDbpdAuxgauHXtTwCrdqyr6cHSF/kFJlF7kKJpSGmSPfAnlsKO
fvUlkxoANSyO8FOiWwff4e37n9gb55bteMspYZNw8X+OClB4dFjjipEC1NI7Fm2n3vwk0IXe0wey
CWJpwICsuVH8WIi4AzI+uKgoV5ePMABAEbf4btXy13VAfhPAcY7CFKxoLb987+D9JJ7wFhnyVtY3
RTZEvlLj+tOwa9y47boWUM7iU1KatyY2gUqVnuYGiT3WWndmwkeIjyCEAjEFsengnOvkT2MGFnHi
pm8X8GJicdhamIJXgU0x8tCjC+wio/c8Kp1hi0vwwkW47DfYy++YbtRV6mJm8bVkMr8VA/B9kIDq
UFeuTS24ze7MtWx+uDgWfzazqX8UGpAHv8Cne2LyfbXsbr+RFwNdFN8KiQUvH0IUx1oCsILfSAje
RwUZ4UfURdFTnwv4l32VJuQFiWT+rfhpXxZz7Q/v36VXn8zRDzjainVTBbiDVMFQqQLdeeI9rGNy
qgr5akrYBuEAxsYatj5yjZdXmQ2EEw6sM2DPtCtaeRc5abTBrFlXnTNeDrZz5/Tdif3Bm08fOSxn
LupKdFlfjjm1QEvEhi9x8cxX/hSXMdOe6DjNtoe0irUv79/II4UsO/ntIjEkscvmFIZJ7+WAjoaU
UWoSpryuojCG8RlmvQcIACRt93sey/Z7VXsOKj8YKEuLoFCUpw7vr76u7TewYdjkGqbkhXr5G2be
syR2yHBJkcuC0AMqCWnGuVGNaj69f71vvjh/DHW0/6LHGaOX4cWpqtm+ILXpDrZUcfb+IG89RJce
L/97VvodDbJIe5xjjdQeE+djtKvWZoXm17r6ISp7/TPRk9bv90d8teHjNMtd8nia6CbxNby8g1q/
LMixWo9qUtRfkje8XINzLG6LOcY1vKqs2FcrLtr/v1GPpqo8GrBPLZ2H59ir9/jSxG+z3ezyPWg7
QMvNlbYAL3p/0NdPkNUFdeDmFNrg0Ec3t83XVcyJGYV2lspLWweXZcB1P39/lNffPqMgTWGLA6Od
cV7e0I0L5K7mGIWFZ0APTUYE+IlNxzadVgFrYQEbWeYLdLU6K9IT78/rE5ezjS7Q4FM719livhw9
x4dOmq8ThYtnZjf9dswKxmpo74XVX4HmN4KqaJvzpU/kJ9nm3hNHNH0v6OVfLFAZz+3WLU7s9966
IWz1cFthC9hUky9/UpM6aVd1sH0ySAxI/ur8bMYp/Rh1xhAFtlnDBq4EIE/CzzL//YeBMIL/+vGi
iF3EYZZA0/pKGzoZ5YJXY4x3iQV2Lt5EbQHMtVXtMtnoOqd/dj+1bIjhjo25J5wZ7Gegp1Oh8+GZ
ItsiLjs4+04rnAPs2pSkDEsvPrPaJ59pwH6sIwtAakPzx94lfQIbJ8ktglg9eCu0lWvgTjsIgvaX
RCkvOcxWLRFm1H33ET4UYIRKM6Zb2xn1DwpGcYpXvuwUpD2NGQ2kRJGHbe+OwqdthnAaLi6apAbX
pe4DP7J+YruYfxNkuFyRO9kDeJNd9nkeHFLIK7q81Nnn1f5kNQtxjkhguB6gm49OLvXraJRzRbwh
7FO/JZre86topZm1EJpXBBXK9x/rMBPv6YhBG3wMQSLF8VLb8wVhrOPgD1EHHdKop2amGI7JnKDc
FgfrCq7TT+CHxFeaYy5GCDik/U6KURyHoiVSGKmK+jyjls52OFKBX4nGrZNbbcJ/X7pZ7t7nQBbz
cddOQJ0CaknuCMTU1c70NvbQYFSqM9YQtFwnzQeDXhEHI8n1lUSsIxeASuuUTfSQxhYtjtTV63sD
YKhrHJQcyAMf2qmr/cpKYKDaUTkVOyPJPYvQLpmL0BEKXl5cJHRKtFaXT8OMlbkbaX4FGTTRAtQI
NEncNK7Drhv2D/BnZ+bcDwgu7wNDpvOvEajvbUND+lcy5XIA40PyYFBoEGlDFyvD+gh0N572sN2i
/KwXNhieddWHxp9nGkNhY2hErHeA9KDvLv34yegrSjlGQTErbHqHU6uZt1BoCuBk605iVgOHp8UA
byhyA79pnkE43jMUJ40N1EDDxspZNmrO/AzQwbnSfaTSAlYHaBrhjtMzbid7Ru9UFnhE9xnIUzzD
eZLaAfLT0MOpn7k9zYbwoR0AzWfZwD7tM+PH2HA/I2rGHhLNRgGKnolAmlMS1frMCRo7s/jA9tK9
HTaMEKIEiEJrWzeUO83K+Lg8M4dAP3TT9lbCImqjugf29swoMhATgHKGVUna6zPHyHNm/au5wY2o
9MA5ckwqOsEai+487XR99KGU2F3I/mj+TsN5fCJ3FdgR3UDMhtCQoSnhhlg/OVGsf6LxaX5znrlL
2TODaVFrd189k5koogKIzcGni9BUKUQY1SzgsiiXpL8GK1ou4PYCeeqLNPkY2Rv6yTIAFufPQKie
Vd/d0n7JgScSF2gUG7OMNnmMGrylSxhfub0932kba2rdqFNOL4fkTGQJTsYiyjFpR665UTQBVdla
tjHnKil/TMqLLd6/jWqlPROu0AZCwnDBxLpBST9zpS6eQMRSugUda6ks+1f7zMwCSwM/K4a5Czjx
matVcKYjldKc6/Q86fLqa2s21VcwM9Zj/0zm0tsOSpfcgF3uM7treeZ4ec9Mr7KciIwa0rwaAiqN
cL/qwWFP1lnJYcqs6V7MuXnWO4mGnxPqFqnOFyov0u9EtMNuM/Ii+5LArFl8GOQdE7DjdN/LEcZY
jGbeCAZXDF/IvhbGmXBIeN4mBqA4wIOSB6hu4sHMVN7vYZ/NfbhMaTl/pWpmzeE4206+W9LEvJ3T
aJxB52ngEr3U0tWPtGsLkLsLgmogkmkvYbIRAn8e2Yaw9kDdMuIw+plmt9dvKBaTXF4taAhQFbsl
LvJ0j1MKyKI+zPoFLAa98AXlc426c65/a+x8VWeLXQO0HgsNFJFrcMoBzTbqSyh7GzDZrMAd+SI1
sVNUeOYFjLRBwsrt40eb1GViV3tY0kEzKrxmy6xrgFYyUejnNfDCGEYwkqqzvJTTwc1EtvH3slyd
GYWwHk1tVNGhqUVXnvdyBI6sI3fyfFRYEX+f4ljulR6VJI6LWTskSa//NrvNWWjPeq6uCqecAF5l
7KgD1QPtfsgHra8+EoqW52eFkBSQ08E2EKch8YdGptANY4pbxeK7VWV9zu2GDvDEUUg/ywxSUR8s
3LDlzyHPpikkcy2t/FL0zaWhoLPGIhUPOhnKX2x2oNaOGdRe/dSK0s9QGLH2ZhMeiZt8wMO0gydX
Zd8jgIctgSX4qlEkeDRGdVVQq7WMRffhJiuAvDLRnkat90rqMJQmwgKg5ByuZpJ+Q+8336wlwP87
Xu2JWIa4Mfilqfajs22lzi0V1U86vZI8wHIMuGcQUczcAd9ytS5SVbAI1JU2kCktvcneTwh8nB0i
TNQEedcN+c5ZxPI5LQfjUbMiEK9xmjNPaOxDntwUwiAsnc70K+htAMbswb6PRaR9acne4MhuzZwH
tH60gL5TJQVS1OXJZ3CcMD7rHLBRiYzIDNt6NH5r7Tj8mqx1+YpxeuLDg9h+KSPATWxQFsgc3moD
Pko0vblcOyrJ+wp4fHwoZFqcO07PM5uryv5IIaX4ZsrEvOmcypzDZanr4cHqsvQasJfVbdmd7U3P
vxWROt00YqebSf49gXmWBGlWlU4AXpTtnHCz8ZcJT22FXRSJq6zRm2+q7pTmz7qRD7txGXAiw+9y
LofK64dzmGLtcLCbXHMDo6hMdCYKvXJgj4Ac+P2r0+1x4Ni3dlLNn6IKvvlBNin83nG1J8DgE2VQ
tnHKk3QVeK99vCB1y0qKqt3nFFQlIWxFIwoE4RJP+VABs7SyUuuDkftyrQGp8HxZYx7Hc17UwKqz
+YJgHED3VvnLGpMZ5GBra9eFlWR5uNK2cSaBzTnlFWK1oYY0HpKhzi8Lt2ldYg6n7GvN9zgEI/hz
SLFdo1Zw0bb2hUwEPkJnSPqnbtmilkdO8M5OaI17UdUWyRCdpmOzNJDPPVWwqHWLCPd45Pf6ZWma
h6zu9P57OctYB2JUmGlgu2VE34LkZqypHBCcoAT/nLL4g8u1sqnWocRq02WnqeQG7ViVky0t7bsC
BB1lxrUOSLvhqss8Y3tMFglLyWQ2BdbAseZ0X0drPaCB1SbgSXNTtTswM/OlS+4AMEoN4cBOTjGI
cWb+OQ/hUsldS6bwEIgkbX/aBIv8duFzQcqMRXntYbdx/LgbUeEXSyYIDhnAnAYcmzor6My1i9gQ
4cT2o4hCnW+0TqwCPJvkHrDzZTrzaN4Pe/qjwiYH2jJAtHqgKk+cYp7bAi8PEvhgaMDw962IeKxO
BX8KSonY9xBLSoJNiHMMcXFd3VwCv/b8SCzWBSEPw97qRUqswjB9dFa3DecijT6lotbOtV6uZ56K
5R0B9Q6F6TS6rLrRATg4WoeaXNNDltmE0lUQN4EPIF5fJ3iSeQ9ntGkf3j8avVG/wWiKuxl7jQ6l
4thHT67UOkWDHoWbbv9gABc9tyEZB01jO9dkPmRBYUTZDRvsxA5mPFw3vRLJCS3UVl44uqu2x4Ge
89l2c48LxXL2po7IEC+0zYIgDT1Td8w1bMerpf37g/mLoY7OoZo2tG2dUenoKy05S3Kj/6TF0NQq
DhGHYsEosTbtvc32+PP7d/qNugP+HqxUcGJI8Ho+ov7RhoUgCYZ3yD3OFR1swDxvdxrMjRMv6Jt3
EjkzJ2w0ie5xZXXVq9wtsswLMYiVn0tLuj2sNUikVN1OmnTeHozjNBVACQThqMhBeBL2frIRKKXM
ZJLVNEnZed55C+em92/e6/M7mAWKGf8Zafvnf9w8sMMJ6nOeGg2x+SyRUX3mLhsx0JEod+MGM1+S
J/fvD7r9/KO3krIm6gHMpHzsz+2NPwZ11BQlTaG8cMEAGC6mzMNUv0maKyMidOH9sbbX7tVYOJBo
48AE40pfXmBXxfXQy9ILo9a0f01e70yh5QywQudBD8kGqe6Tyiq+gOo0DnPtmI/vj//G20np1Nka
BoCa6NW8HH8SEdtuk7qxZU7ysS2wNhILOf67Hfe/FKM/KEZbqe9/phjtu1/Vj+T/HFT6VD39yTLa
/tg/LCPH+NdmXNLBWOGb5d3jYf3DMnLsfyFmoX5JaRFFh+XwHv3DMnL+RbMBBJYQKJ43bBGv0D8B
0ea/kF4A+8LlQMeFuqDxNzijfyM8/vtlJQ0O7QqVac9gEA5fr0qog0HNoZow+sTRmJ8rDfxNsNhu
k3E2yjkdL8RMwCUunLkIprSdvlpdYqvDNOQ1zjoWeRB0HMxCDFm1HjS1XkJetuL44MAYtvf06/N9
mg1DuRucdTqrB7MldaFbXA4ZudCmgJqSeIKbzf556JL4Q9drNTHCrs0xM26wRAWRCWbRtwx0r6Fa
Vu0cgXr/23P78nFsyrQmcaMZnLNVRvYcjB1bkx0Nskg/2AvRRoCbwaoEfZRE8yeFQuRi6sceXprw
uq9DOiRDgKtX3Lb1bN2KOB/Ls3Kps5+5trR3ObT+r54Rj8Bex6T9EpsDlN1+HjPtRlbTfDbppKIA
P2iXXyV0dZLZqFb9ULWZfBmgitzBUi2XsKxhdV7Bw9esAFDoGgV179gPFOrGHFSulrEPnrTyp2FG
onzU40G4jxSUDIot5D0kO9cYrfuxKtlPxlJSudNXR2ElL8eCM7SYUwVFXAM1Rda4AHxexjEhAx4y
JH8pLcVTTEaSYqg8ae113idEjQ0g9ruDqrrUo6YdtxfE6rU/0XfpaaAvVtbuO7m4wKsyOl1+HnXm
JkFd65tSbZU2I+t7dYHHC2SGIj6qvEjB98XkWql2QuyDVQYkk5N/qJqx53GaomyI4quyJFhJE/uZ
eLMJ1ibn1H6OBrT7suia+1SZk/1TJFVf+hy7l0c70+LPhc7Z18/dqmx3ZmMLBQYY8xvQT0+RH9NM
PQlsVH7Na1u29q+4aqvyA/gc29gnqYZoAXL2nD0MiC3scJgrh6Wt3ADhptrst1BP8msDc11FyADM
wD0ZQ0rcSdl0nKw1oZ9jbN4KlDPl01BQBIVAKts4uYdQwGHIT41lmv224TuDDI9ot6v00mYHHM/f
zRrhEPvsmWQlxL3dFzQY0IfbDv1TVwr3tk7Y+e6tcS3KWwNpDPVgr560c7uwp9/dEHkpOSGA35+G
bhlcPoLIkpd0jrrYLxfK7SHBhkCz1qIS0b4qS40jYj82OeEhM5A8IiypNhpFMnggwatoCNq+LRr0
2jHJc2tcp1/omiS/WupOSDqFbAwfGSPnX/jZU8mzsuqz2YmrW5zzNho3eg28TTnve5hKe0uNqWlg
7pq5cgk8QHWThBpY3N/kuCBTMLJhs+lkrtnjOU+qJ2lAvvIn2+o+wbAkmiOxOugRtlYAlYS3YLfX
KqmHeWdS7DVCLdaJEhxrU11M3Vw3HJFEvDfMRk/PZq0qD3PmNPDRC328XbdM0CaJOy3oisG9KfU+
ojDnGcN90ZVJGXqmld/HSEiIIzBn+Tkude+uGQrzow566TqzVmIGYqFqAheglIa0/2uY55TARECu
Uk2SWt+Kb8yQ6WeS+OanyFlc99zlAFAEzNQtKO85hZwV5VH1gZrBmOzEBIDej6ts+kiwINrLErKt
TWkqzwFPdjjJKas5HtS0cnINhKG5mrfjtjwD/Jtzrl+0fr4oIjWTdEEuH2/96BKASo4Rp/7n1et/
V/Q/VvRnu+P/vKQf1HK0lj//gf8s5uJfELoA7NAbR6IDmfC/FnNh/AuRE8dJoJ+Uff9czN1/0Ybd
WESbegYV3uZh+GcxN/7FHzCRHqMpYMOI4/ZvFnOoMS92nizmOOAN9hOQELeZ6tgu7jCFixxkfJDQ
rDeYzkD80wioyczsZkFdAlHe+m0E2vGwNokBqd/1sjRwVmh7aI2G8dME4oSQI+K/vmHwYCUxO7oI
iAi1+4W6+s9pbTys83F1QauruZuKeOtCaPME4JuMwEurgQDC+j/GdzUFcxlo1ZrfKjU4V4YdSQq0
c+c8zjlZZ5SKq3rawmsmGkz2YsO05wjHDybd59MU6x6pb1EWf+l1NdykSUpTqZ8iY9jrGAfI3IRz
/YUwv2gK7cra1oaZxk5nq/iWCBhI1gnJD7/iPqGg39UxtWmUwx1dwonyhNb1FGj0hE3N0pUx2D/R
u/ZBqyp52ZqRE4Pt14Y4bIpSULKxGWxnmDWfqJiM+OvQx+p6HCgV+0QwLbY/xuVymxh49Q8imfqL
Unc1FZZYET6QDmgXeyoaQAvNdsskzKWCMVqS4UFxGMY9CL44K53zZtWxBsdMwjdTnFAkjZ1ZfjWc
ISIlTcaoT6I+95JzbYK26Cs5Zg73fgKJE6djSsunJaDhMNBKPqNORCyRNTmfclJj7rTMjtmzIRCH
0l4Mxp1WJiQitZwFr21+X4xoVjrkPBKJ8hB3kbR9oSfuuY63lFRR2RL+lGjRsvianZB8xz1sKr8o
Ne+76GaLTDvhDN+N2WE3YOVGM4IPKp1PzpACnHC1YryfctJOfcPul30TK9Jh5oSqtqmci7TKQX1P
KeyzWnnNNTOhA2WRfM8EgY00fruaRUpOtGytTdUafc/dpntCpdvTtpXPtFvi1zpB7Z2ySwO2UdM/
ZMpeflp9Xf8aAYH9pj+sfxDdsraHqDItIhJ0TA3sHYqk3eV54bEbsDVyAMt2Sb8nYhomshTWhRKW
24/U7aPmm6wICgoWtfU/KmJRKJVTCfBXZ7pesS2kO5j0LD4ThbMBFkLXfcsmOvu+mNg/1+aY7g07
H+xdC1HhgkxOaiSSxgO9nDjBa1i2JR0TYdZN933RouKGynehdmsi+3OVxpIbCQXC3i24+JyDNEcy
O3WhTDJseufSyGCg71hzm3tbLy03QHg1EBdjClK/ieSqdFIa83I91F023naIFrJzUL/0honesYzA
1Vb3e1MRLBJ0dmqYpAoatbiZNVORdpCt0wfDaKle4osqfg6G23eXnSeTq0YUkB9sfZ63ilNDZ3yw
VuLFm5VnsRUYm996WSXINIvoS9rX6xNBPAnZiZoQXyv6kDw73W6+FonWaH4dZ8RR6hObQZpwTpn5
7eqlZbBEyXzvmqOTBVNujjcg3pPUJ+pYfXPmzHqacnshgCWDB+qXU8Wuc121J6k48ITo8ryfQzM7
VI/F3N+T8OEO5xbTX7Jbsm78BH1yuuUds3p/6c1cDzr06oSLarNoCdv0NDINLKjuLrk5BP2VvLiU
4XUzhv8KAXRX4XVWaMAaz7hQejPNN6OdztIfJklCajSPargQtcftsFsaU0HpbDV1ReRwSU7h2ol7
ZAW5RdBHQxKWQwUmY5KLVFnPIUd8dTnpep3fOE2fyl1HN4fsCyIql+tsSkBAGEBIv2sZFU4/QmLk
HooCen+wprqRUaAiB/BDiz4yO2stCGBXtdNtXC/ROGQRactwW6+9vgY2Sr2I1i4onTvb0BLzooNM
oF9obTpHF50qHdCuayoMZfr22C5i9iUoJqAGnZH2u35R+oNcJ9Rp8DM08qZs3N/IvjXe7ySxKnVj
ujG4JuCbQ/ErL/KNXAr6hHY5z5V+Qeu6yyGPFb1gAFn2Z4wd7seed5GAX5M/H5azaXzfpGHfCe0g
eKSLmobYOiudAMq65XA/cW9I8SZjx9tnbS/nPelQYg77JUluHD2fLnrUEF9SYvsUtGwvu17BkRuH
CCUCZ8jF1dpgmurmRzzE6w+idLoPdZtn3xoMF5dJIozPER/0D6OZkjWYBo8DFZMOvfspX+VPOU3q
waK1p/t8buUQWFWkMtIqQML7DR3lLuz6iBIeObnuZ2ucvfpS0BmGNLmWbHhbnHg7jmBrySrBlKMm
9t4UoWtmG3Q4FkGoy1obwejpxF7iEs2uUpmqT9T77eVs6hvnsZ4Q5AbZrJYHyvu8e2NexARgtrE9
+tY0EYGbDjha9nnZlWtYwwrm3N+tHP6MlNI+h7coT/bGSNynn4M4oBQXteqROp1tET5s25HvGIqk
l2JF1e//X/bOY8l1Y0vXTwQFvJkSoGexWN5MEFXbwLtEwiSevj9Sut06iu4+ceetgUKhbVgkAeRa
vx0mK3/JvKn3Q8ofSBmQpDPQzkMFFBG3QVyclgDXB4VRurvWnGThMssa85O9C3FHwwOFYPmyKMcN
jJ3z6SZORXNOQLIXeoRWbJDQ5x9108yvjom4ddXGuvtNx6V8JmWI3qfKnqmBK80+4BSfJa0XjRbs
Rxn0P/1MFZegGxoeGPZo1pFwrlQhZZnlg6qzvJm3nLZBrR9rFo3XIaeWJuwT2dGOIbXgd9FU6veo
J/TV2a3O06myz5m1UGVfFaK/d2qt2rV06tz11Szfa78r08iimPI5652uWC30BHarwTZM2C+j9XYs
AxjZ6tgXp1JC0dOEXFty7em1OUSI9OUujj2ymo2FZThMfQWfjp9F/+lO86KiuYXt3ykH4i+ychRu
+jwGhCLnpvlMFoD9XDeUYm1Mkj6vAcp5jAyKQOCTMef+s6T9yiUsrUD84rW4CUM2O/26943vgV5L
a42yAplS3VtWtsIiu5zJIDCGqB+Gfo/9xbdXWVvm58FOyvFcQayS+Qgr9sKJohf7PCiMV8/rzCm0
5j7epL1LQ8qs6dKOVOqbydryBhrUzLkutXVdC/dFEhJBoymT0/vVFELEH07mZ0rU2wv5RlkSjrqm
97B1RXnioc72G9jjzwq44CfTrPouh7z59Gkz4Skkr1+dRQ0eP6XHVx1yz3tEGbYkTwDyxPKSeXH6
0s+lH4fJwDi2mqjI1sNYK4rnKR/iAp+G4X6oIV+OdZI53caxpiA4tJ403JWAUzH2fRYjatGRlL12
1dhc6Hhrql3TljOgDe1TkeWaEN7xMKWRoAHmWjbBJrtK487byyEfzZU08BZOy5KXkdXn7mGpk2oJ
h8yiHYdiLaAMruGCQ9McdYvchTbe+tbIs3EB6l0vpF4lG+RuNK4kzWy8MyNU1I2Rj4kbogv6t1TC
f4JzDcg5ABIoTSQCHDTOyjLa3IiJznL68mJylGqxBI+KPqdkZfve9GznXfrW0EQEA1fVsYD8NtO3
WlPTLyrayiSqC0Yn2unhYMOi0bIjNoX0Yeh64IZkmrznqs0Rt3HGJ+dM+IKiLr2ltjXA70uPeTnz
p/02Dc6LZyAByLnNamvQ3i3ywa0d3SOwVM0w1QdtKhBwjY5y9kXn2i/5mLPfT1CpZOQ6fXw/WiY/
A9WYATWziq7u1WRNVhEGlNj95bb7v4X47wuxj8L6f16InwYeRF/Vr7/D29BR/4VvW3+ATxMa5fqI
w4m8+xu+7f+BZpEnBVc+hqPb3vsXvu0SyI9+lN99taTpqHf/thL/aaGCIcIZh6vj/2cjtm6O4X+B
t1Gyw8EgD6aJg+D+f3AxiWkKN0dgCxN4bfFszQVmmVDvRpAlTmvSxjfKlsgePW7Capint8qt56OT
xJO56os8j3d2biSvKegjbq2srxdaycvChL83qk1VVdf/vM7Y65xlZ5OP1FKiWi+1DQJZWt4RceWf
ubZ0QFelN1hbn+6mcWV7lX6tG3SqoyKL7ssmMp4dlKl8WFmLR8FYYQpc330cmybt1CxxYUCOJZKS
bGjvA4X+MVQt8UprjjKBilWbuGuzPskZ+RfZRdJlGQJbqjwvLH1hfzPkzDKamiU1NoPrFu0+6T1E
G2iWSmbw+rqn2zEZpiuZOKpa+z7dyiurIdsO1tFdilVTpmjTfD99rbVpWja6kBV1b+kcPNjJHP9G
WZO8xM5EcqrV8HYCP7HexJCkj+Zszsaqk0O1HiyT2Wi8gWN4ler7vPaBzHoBbr/yGa7pAUXQ5e/b
xJu/RJDnbwCM7meW1S0RnTkt7KEWuBRNNgaZGxFwxEg47BW7M64oXrBM5qUpk/hxumJ8DesKAru8
KJ+ZeQAB9T4bnjl8rgcplr5zdwMMLekH79kVRSzhJxDDJGO1bVvdyHb1FXFMCIVl3rnikIKeNEa0
AJFvFBfdMPNkNlyCE3wNCDO7wZl9kABtMjSJJ/8GeHZUcn7FNxjUvEGiSXmFR5MJpDS/gabdDUDt
bmBqfgNWrw/Xq5xMA3BFsgj4qq44LAhwsxv5MqsQlh+gNh/p6SL/4wrg+lab/UIck72XN4BXqazi
/HATje65Gwjs3gDhuKwpAehvQPECDNshIbsCyNxHgMnouPF/1DeQeZHwssdUEMDKcWxwFNfGoGWH
JGvm35Vvz9q+1bwECsRf6uohKdtW24xuGTyoG8jNoAZpY2vifS5lmRwMu9TzvYtF6EmOQxP3EaK0
2XyB7nG67z4glPSISQhxbDtRKlvbDmI/L3PdJDQcrZ13ndDip6EqEhkOGugJ8qrSa1bkI5Tto+Yu
FUW4k8ZEFuok8k671DGT8xh3LPT4mhEE2n3ppduahTk/TeY03Rk0sw0RSxYMFCMgZXLm0BjFGgXk
Ii+xrrX0eaJBZbLV+6up0mbAUGT6pnYRZn2e1xtiiUAWapUbw2FMHDBzXWsAjoqqtmnhNBwkfWOR
jCeqm1knQbycLtSMZKjX823lXFzYCQ40Z3xQcTw85YFepOuUdyP3kyj75/62wMpKBj/riWy3iKlL
+yqvu26QEYeFu5Pvgg+Tbdj28vFz+nNFnpPpDFbA4jxfd+j2tk7rXcNqjTR60ZgUrit3CrjOf5td
+4HKjmxF0+/dj/i2qneOo77K6/6u0yz0q8Ne97uc3QE3MaFndmje1v5GNpO+7W5wQH9FBpyyFeLo
W3Hxkzjhmk/vhiIg6ITAQSjknrsb0EBcGqCDd8UfnBsUYSWer8K6L8t8nzDdPnSBWyzbIDcqPbSc
DECjuoEbjRSmH2oNmAedIDRFEn1zLORVmjaOXrEgir5CJf2SlfZa3iAUdUVTghuwgj65Ojs3uKW8
QS+ofpizggSlzyol+6Vad3bhHaZiEN46TZtRW/NwC7MbqGNc8R1GD34vfYUULKsbBKQAg4obLJT3
ib6jfuwKFvkxwNFwxZCKK5o0NPWss2yJmeLoK94U08A9RAAewFDNDZKa/Qp4KrhBVYpKgG7rC0Fn
JpRT90aSLrCWWy8/6yvUZVUWFEp/Q8DUDQ3TZ+oLmSCvKBlpRCBmuCRBz0DmEmC7rDd+O5NDb+Zw
w9pivq4HJFbOJ3HbiiXUOpRe7YfkOQDTpvhKN5OaXabUUY3PtCIB6g3o25/MG9Sn32A/qTfDN9XR
Znp1OgTf2Q0ijG9wISXVC9Ch73BvknUFpKiyzt/jqaH+F3yueB1v8KN1gyLbKyrJbAtAOYmKDVez
TG8V3yBMwveqdzfm/e37K85ZGEqmWw1PDvDnDQqVN1gU3Xj6rKlRfxtd7QoK1YwBUK9u6j/Y+aCv
tEq1j0ldkQwcg8dA142uwxnXVC2+VYwXfxnb/m+Y/JdhElnR/zxMXr7EVzJ8qX8dJvkj/49fsf/A
XnWtcEKUT6TsNcT+L7GEa/7h4v2Gkyfb0SXMwPxPsQQM7h/mNRuXor+/fvE/p0nN9BBZuIT28w//
dqkP+Efb0//W/vQPkRRnzTWzFakG9Syuj2rjX5U1jGG+OSERWFtJ+VQb5kBoMut6i3g4+tsHw/yh
kqb+e6HTf/9K2M91HLWkWfxjbrXHwjU0ktkw/yh1bgfduUy01q2buW/+jVzpv3upKzVlQh/xDv/p
3kdFNEhT8qb01LikZZ9xMDmPnYj/jX+fL+/vsqjbh2eRSmOyP9Be6FxlS3+TYEGQddQSBTnJ2Cbd
Oj3U7Yo10zi2PoSMkyfF2//+GV4/o/+a/d0/XxAjPcsJSXB/smV/e8GR5t8MYyBi7ZrKzKDxweNz
cYd9wKbKkE4shzbrf2fZBqv/58uSi4zSjAwvhHt/rj1/f5/YOjst6K10jTrLu6BILn/VrYrXeCjS
nUXP8NM4t9NZFcpbW7Jvdywm5QFPuXeOQawjR1hl5LRF9RaArG7yREyHEcneZcHvFNqVcE6pGsQ+
YDDZGbBFT/m4sB0bMxpT6gbicKkCYgurppXHdiz9gzs3xUdpOtUa5SdYGYKfpg9F0cpIH0UMQFeC
J8TLKGnNLryPEfPAlgp4aa/6qdfuMcn4P2I9tj9tvjpsWQvKiEoUM+0xg1Qnjkr55TXlz7Sgupll
8Tz2Xn7MzACpdVsEBn3RMufzoN12zhwj7CoLfbEQ5Y71y10VMtPeDDv1z47XUWtejXLjugMF1TMo
7mvNULpFO5HdF5OPOwrP2t4Wgdw5evWlN525i7srCdaR5QtW2RhfgrzMp5Y9BsQGj92AVEL9QFVF
vrc++eUGymbYAoX4CRwWDg3NHRzg6KzlAy4ZUO4d4Du5cru5/JYEUoSxdLtTii0gD/tBp4K7YqAd
y754ZJ6dnikPNvb+tRzM1JjkGMbNb+S1GtU+lD/0YEpWRGWTdiLXisb1jDIuMfnDj4RQ0RW6JONZ
s1p2Mb+JnSxUsspPbiOK3ViV8Z6CMn1tLl0SxSLo6Zq3ivu8FMlFll28Nzy5gJjzP3dDpWtGmFdl
iX5TOZsiy23qk6ncDjNywQ4IceSTqpzORUZRTwagU+UdZO6kHwnhCsZq8dmCaTtwkX0UaD0W3Tqg
p6y/zKRHb9LI3PzBkc38VlT9sJsoucAUKIULBiv8nZFlwPId2q41m6AR2VUzbsmWv8eAs/Rhtww/
JY+AQzUHQwd1BWa9sixhPEpdil+DrvfHPE7cvavz4S7E9W2yHmY6BLknP6jumL1aE/AsL2X33rlj
snfH3FplJjqLIdAo+bFIf0BgWdfIKbIlstQ47a7NGK+Qic3FJFhznSZ1EZKqHr/5csnZ3XP3XbMr
/eBXafHq6CP27K4rP0l7ReWOjXSbL/4vadQM+XXmvUOKAX66Uj1nQZU81qPjomyxg5cYKACRmOtv
GfySQyDT+k7n7pshrwz9xVrSqx20jc8G0Zo54n28Dik10tS5T/HPLEvSe+pg8nBRXnEMSPZ40Jy+
f2ej8+SDDTVEyTA/Rv9DS8kFWJsqqPKdrJXebEi5RFjqMbVIfPmpiJtHUfRWt01Gs+t2/uzO1cOo
m3kadQjA9J91UE4loqOrj6heOr/exo6foS0JrKa5S9mOd9RlBPlLURAivUpUqf/smVG9jcJepNZJ
BrwXdn5T4FtzsMZCYc6FH8ZK2p9Lp7kymkFavA0GmEFGWlzYEymHrdev3MS/6LLaeRRIO8TV2Wxk
ImjtKQINBqasHX7YL99Tw3M2NnYROcxi3hppg33n+wvCsFLZ1XRInSluDmRvjW8McfYI+WjNX9WI
OmPV2YDwYWf284+B3O0FlVtvvaKeCbxD4aXyd9X26slQVWo95zjXAebRq6GSrcwl3QtNox6Wxvt2
PqY5oD5yeqt8pPvdX2kZDtS4EFsdE9iK7Aba6Xp5cnSE0xz5qKZ64hMGKeLNOMLaQ5GiemumQwLU
1MEHhcjg41drzDAEV3n+207VEsJmkrHQ0SMN8unO/MbW91a21sgtu+RBsD/giAv0oza4PC/4PPba
qP3KHQ8npa21Fwm4FerlwJaHnJhaZZwcXPxPBZdXI3WKxYxip/N6W2NmBJdp8NwP/b1w3V1cV37L
a/n6BlfJtk3cAwHSeG5r9IU1hrl701av6DfCmphDTqC134kjXoijm2r7qvWO5Vy+TlP37jTE1Myx
+uF0xpc1dqtc2ltDjCdo4RdfT8cXzqEtzOFOd2EwXIGvuuyuysVJQu+biAeTZKBAs9kupgMw5S6v
BW5MaE1MxpT2fpWZoKe+uOOUROUgfveNsW0s+96226gq26emKx9qK6gxkNjbyaWvByTtc+DZsKqI
n40oAN97I/h/Uff2eazj36k9PWdC3nsGF0lQ4+4dzq1HRWeTBm/i2msUQPKsFK6jTdL3D37LdTQu
O0/vjmmJlkBRnbTk6Y9ZDxCyknoW/MJCir/XCSJqIl7ZTeWqdEYemeTTrIqM6vgYqKqrT44zf2Su
tyOWg+qZOSQ/OSRBZ13iBLKl/BIjP/FinNJC3WM4gI/tu5WmDObNduF3dJue1Ccv9+5lP1X4oNxz
0pic+9Zw59i++USF0pp8iG03zs/4kgtsQKK56/x4BxTGdWRWO2cwNqoN4IVK9RGDr4R4EA/TJKli
pO7GxCbKw1LDwTJSdz81mr0dMPpGyay5KwUQERqTwLLkdzjlHAUsJsLGL7WV6ZlbWG0ECEpctJSl
1fDxrraWLe6HzLtYo43RJ8Y6fyqXIYXyRCMzDtnBzsYggo7A8wxmlzmMhnpR38GUJlti+jfDku31
xT86ffpVNsXP2tK7RyyTa+WlamWb5oFSG+4okmBgrp6Cyj+qLrHuc3IUQn/Sgh0vwJvP67UX42oU
lr7xpAbZOPtvKla/bIybYYdhPIRaSXmcDliPe/RNrjS8B9PL2zN4CxJQSldXui7ObVtJvK/a8IDV
O9gHjfPO9s1H1qtj4OXx5urqhNbVt6iZ5eMoSCpvmm7aVFq8CxZz+jK1Ob3rvMU7DGq6xFm9U5TX
hzYClLtCc/adrzU7wib2IunnaPa0T4uzfmcgClxVvnHHBv1Qz1OxE2Yyw6rn+Ueh+yGKinOZBv17
yoYUgiLpbO3mVsXTY131RSSH7F0Gbr8Rc/quXF5x4gXC2Z8f+jF7bYzpEYDvGEx9AgPd0OAaYDud
TPNseNrdBOMbpi6wWiPTp1npZ8Ma91bVPgSWOgxZfxoNMc/Ia7FlBinlqBjE76A6l7WvV59llxxd
W+yaeYJlJ0NJDQikHRAqZfwusmnnWd1jl8avwPSPlmOdk0KcvDK9FMEwbujEoOpq0VelPqCoVvMP
F1WEUtraLvx9IMWun5C3djYlmfj4bF9tsJffod8hJqrIN76fnXFXfltzhRkx244STUemeAQZmv9p
2N1jomh6gbi4BzpeI7nbgHUgTS+LkBi5yEgX7eTq9bNc9O/awONGNlaUanMWNWWDdoWR5dBbqmIU
xAHrw9WqeQYzLAlxSMkXIJHBvaqvlxN64NOSc6/3QvAsbABussyxHr1Ong1+EXhpMEiUBMGdBaL5
toUulO3grQIaDbXe2NeN3651sXirSh/VHsOqGWrC/Kn7fIkFTHugoYs3Cu1HW9o6FpvBPWDdJm0i
7V/Kxn6q00Gji2gkSW6qq1VvOgGSOUtkD47olvAaZ7qCSSH2vqHtZvDHH2PSxGE9tneDO2kHMgXX
C7c2l0rwTonH5yzqyOvz5WmBdF21lsC1S4BS2GMS2LRTYGzkWL45clT8ldOHqoy7quS88VyDz7at
nFAze2NnL32DYLvPf5qj902W4xY9/1GJ5utqEl3PZnzPY2pNYHaxKpNSblqilVedayybPAW1Fzd9
QzI+QaVwuLTunvfPW3Hrc561v8q5P2JxTDlpZhXqnZWB5iKSNJMiPc6BzfyWYzl1KgqOpVn2x3js
7Q3iZG2/kM0ATm40NW7+ot42i5vruJTbnJk16cgBtyByGjwBy9BirRyRmVtDxiOzrddm2XVbWvSc
GqA5RyTd6/PrUqr50Cea84M0jOK5CMS573NCPJEnPi1khMBgaXU0pbF5qgpafjCnu0gzMA2DtzEf
kyc4fdcAokloVintx1bjP2WmzgSQsPNd70WuugQgGoyl+WXM6XLSiHJ5Ba8OkF1gcZWTRTikW+Vt
pDLcmD5GrWDtU6YcXrvRH+Hy3a9CL+edsK27xYrTzUTG7LlUZvYLk4UnI5IYUEhTOB2C+TscD4zV
mJzjgiiwLtgT1TWbKyRMap8N6MlW+Wz626WuWZoSozJPeDTyg4R3Ce2p66I6k8sl9t1x407OfBZF
I5+k7J17XCXVnSiCj2YhhytDQvYrLg0jXsUZRVdQNm6YFFyjTSCbk+ApuLXx755aUbhPQtX5WrcG
5yxrDcjPLGcSjUUXtRAuYaw74z06TvdVjTRb0PY0sESptr9zp9E79pnRD5AdffzQBhQRFUajhXjZ
uZ3GbnjLVGoeoYaMB8CBNsdZYRV3RLFlz6RCMP7Guj51YeHExYYr1vuB1IpQVA7Qt5mr8LfnDWI9
5pP5TZhCedKLBYu+q9pjWokM9NfJmS0CaoFT/DoT4VsO9/6hmKZkayajt+vsWN45MQLxMtN/DWR5
bNDRysiOU/85p73wvguM7mlaTC1S/cR4Vhn7lP6+VTH6P0dhICHkQXLoqTIsoGWQ1uttoyBEl+FR
0GgNquHlVHD2udnVEX42IzsgH9UIHSB6janJvJQ616066ZWJqfF33dNI2Kx9h8vh4qWmUsOdbneZ
MUUdpGIeeZWkdFquFFowa03xXC7CcsIGs55Lr2xAvDTjrhdObF/cwjfepF2ht72q/oCO7SZ5rGx1
Mhybhyu2+b2eJiO64awptjB5EEiKtEK5ICmx46mqeMRQt8NPzyCaWnjlhbkxjLI7tb6JWj/zr1Eu
o75uVDesHbKz1kZXxVv6tpwNkePTbhxwW+O0XQtLdSF/R0RWTo2iqvaAYHI7JElKRuCE/skybH9F
L8mlm5iWjDlA+6WCedtw8C9hnpv0o3t8XUU7Ytcv5wPCsHbLyv+kRpqd+YL9fawyyrplt87llNzl
/fxh+8svN5tzVFWkt4yW1NajllqHFLkI4aGPPpRFQXrEIaHyLwwaSKc5UTLCTeRs5lmk67EdhoNE
gn3XSn+irn4pjyny60OWQyRqyrLe48D9MXM/bxNizSIb3eMGSRZV8vGg1k1tP1Ovu/OU029Qg1FW
Lk3ouHYOaF+UsXuUJuyB42jUVlAduonbWuxl42C2IZ6Us5LUmjNcsIvlYTNLwt68Fm7DcZbvQKRc
eVCChAZZ7kYZHTeWMkkZrlL3wbHtoyB6gWas5cTP44QOqViYqou8WzUBqY+tr++XrPFO3MokTwp6
SjRE5YjuUvtetO2ZzOhgn7q63CT2HBy6YCLTCxArf+ubColmT8bJfhDld0tCTeSWZD2gth/XvV80
21nhXbP7BBeWblVRNvVfmVpq+ljqJmwyX9ukcULMCi7x+64ZHuFg3cgTyeuoI07x1FSsRac+sS8R
5KiPEFZmE+y437F7zC7MSxdwWo/6pqmAIcbasN5VVXebeEwFfex0tU++dQbqVPDWtMazVVYRK8Zw
dApEgVZfaIxE0HUbFEOrhokjrAwuzEQvYiSrZAbQexUfWdS+dLP4Ldz6mPo8mqelKs85dVh3WRDf
+w6qOkeY44eF0HIfKFTyq2a0kMKZcbfqjKF+cUaegmWVPLRSz06+VvNQW6xgM+p5ukP2oX8YPJj3
baGLSNadd8cjPg+djn4g1phyzUFAEIbvleGcZ+ZaCc/Z670zrEvTmN8X4NV1T8HcCRy8us/nSbHo
5PW3FpPthWrUQeYQOPmHI+ti3fpGvI9582tIUmKdTWlPKyD8eD/A+B9MklM3upD6Y9A6+VXvj84z
oTXoxaf/OoRdcglaqIenutasI7t4u752wL+R4zOFBtnh6GzrYK/FZPCs7CUH2CQ6heUoD1oymSo/
PhNbYKC+717VUCx7FRdWOOLLCh1LtJFpmhVMf/llZgbnMOlhRH51r4ttnY2k1e8Jg6EZ0guYyryu
zq/uyYlMiUIF3quZayU5o2aynQOhHXCMlqsF3TAgRPMCK2rozI1zreY0iin5ZlhEejthvIjUbPkr
w1neuRzyXS8WGNApN9FlNgEWr5ERlNwippuRK8VmUO6Nz4o4hp0lDUBnC0kA99PFncee7OvK3wwF
eH2OSzMM/Na9jPiKz7awzqIlS2m1oKgjfEd395g3X2RpvBg+yt2+TlnkG4f5T3XOKq4FTwkuCV/g
yrPwPlrSfe2uyuvaxmxXLZuFLXEq6LqHGrfn9sPL/V0eWxdL+Z/VPH4zSjmMuPm47SZf0pcz/7Tb
xd7kdl+tY9tj7ej77zShKqho1b7LNJa8Tpd7Q0zOhXtO3BFzI0+CI35X5UYftVmpdmmXzGu3tYpN
knmafinMpjhga71zMvVmdepLQ7PGxjapp3rR+0d7AuCgwCJRIeYyd21K874l1hxB3UzCQzUZE2Wf
03EwaVarCWJ7o/5mfnOslj3K8rW7ZmB4LjMbRSaeicQnGYwEsid39F/JJD6iPyg3ZVUQa+NwwokE
HeLcfdBC1UVmPG3bkcQ2L90xNEQAuifl2f5npzhHi1QnirXejd7wNAnk+LMfEYn16LbY/kDgN04O
FJLpzZ2/IEqERsacTgYNRtDsAV9tBAAeCf5Q43At5kO3n+ps783O2cuC90Doxxy/TmubuAfzQ9LZ
O3+pnmdbpw4Gpb6eDbuh4XkZZA+9NjyPaXstUg5F4+/AVDfpjAYIOCSoxkPSZ1GZkgMWG78kBEFP
vL9y+0tNGvknQReRQGhaGhy2S4soo9MojxXkS6vlLfeq3UIaj5M6YTlenakegi7tKDru3jo4Wp6x
qeJxCkEdNrM245/pL7TDbgKnem0RP6eZ+KCZb9WDxkzX1WZJDsSAINhqN9xWGxtp/MdYuRtREHTc
9atWmHhbcHgdVOC+xIiR6Olal/bAVbREQdFtVIFCNE9jIvi10DU539BeUbIXr5LqZ2W13Xmugn43
mU3EqXFAe9K+T5Z1qByxTcdpb6ec6lk875PEitKGbhSbdh/A3ZNs6i2LKddqbJ1qOe0BDMI5Jd+G
n7RImo82FxFJQiHnR1TV7QU29N3TeAz6CYc2weOVUz/WPQASAm2gFUrNiYSjpc2AFTD4MoYw99zT
7PXb1B1DMI+LZbVWmGDXRfu89qS/0YKiPvFR3gVO/CyJlyzMH9Zknvos28xZcbEn+0jxc0HtSv/s
xuVF+chslpm/BPSZZScwx82QJKckaCCasuop1ru7UoF+caJb0oyWrhqj2dXbVT1ZD0k6dDDxn6rS
wpKbL+HwAB/VdrOZU2uxmIh75xNq7Lveb3le+Hfa0B7Lvovwqq9drdnXMWv/wD0WzBB/q3Ya6Opu
qoe2TE7WmH9O/XBRSZ1BIciDmS9hSrbNI8C6YgwooyYe5Np1aDUbEPFo2hXAFKg5mnF+sAoTWBvB
ABbY/MKB/1C68o6q282iFwAIJtAa774YZ4b9QB7HOn3ssnZYCW88tmW/TgeA2BLFTJZSwmgbNAhS
gdlPAeL3JL1g8DrZVlVSCzA9Iod9SktieXPzSIz8GNZWP60HS5QE4/A0jTXMWGljDRuZ6bssjdk9
ua7Ybddubn9afuyDSAwfjT28CptHJ4LcJSqIRbNN0rOTUvzUJ8zcwfB7Tuc92SZ7uwmiuc4+xtR7
gDF6IeXaB3kfPktrPC6FH+zhIp5tnlot3CAc550M0m81qkM6Bps4dy8qyHeJH/O4hOwxsgBZdBxs
PEM8Tg6ggjkFWWhk87Gzjb1TVFez+Iu/aPf0wfd4CRd8C4n9NGR1H8ZChkjP76ax+pU31mruzG07
a/eBm34FKLJCcBey3Vj8rqtcw1uftOae3SSy9OLolOkxDubHwu0eB5qmwtTpD3Xbnzn/PpsssEPX
8F/KJJ23lSmZnzx/ncAK4qCu7z1RnIQ5FNtYW95gsFdTNR/xnd+XKVJQucT6yV/07MlI2MO1ISd3
bIGVm/wGT7AazeFpyarnIp/mMI2BSQpdSxS2KMHaRRzA3gtIGjL0Qp0mQ0cNFCznVhC76ffcF9wf
5b5XnbdNZts/lzxDdrLzjBd15QX1hFDoGi+TWnmmDPbljA/OHGoAH1/UxPMxzr5rucoXLrpgOWZE
Styhh5JhIfuy2zSdlq4NIa4jkO9uIJIhkbuy2BWyTJ+qJc6/C8vML6XqQH2KQHV4SGI9ojDdfBxV
5lwsL9V5M+Sd7aq40H+NZP8SgmZMAw+iGLV5Ei/01Orpd5nOsdjFGf2dhOQmwwdJieTl2lMzXYxu
IPNlDvyBw8okTZC/+3soYzOMq1o8dLCHu6YwvScrC5Y3cgX8+7Ya/bMWUIYWghuJdZAlS9SPtr5O
BSHkQIfWf7B3XsuRI8mafqHBGBABuZepSVaxwNLdN7CS0DKgn34/sMf2MME8mVZzvSPMxqymOhIh
PDzcf/FXoEX63wOV5BOIKnBVVhZUBxvW6jahDZft43CxTHHa/BA48fAeW11tv4hQ7IMKFhFcz35f
qDD+5tWOpGIxdzt7bMctXXVJPj4RfZIWpHA3ygPtBFDAZeC9t4Iso8eseDdmJBdodGlCHgyqJAT2
fngLFSV+606WzRqhdfA5K4JxG/Byv++twf0W5R73s6AKGqaduXHdrt8NZjZ+ggELqhHwHYbTaldO
wKegl3EBoG5QnZQounu34000xOonYgF/O63VvoupHuwNAPUfu9zUu41Zqv6NN6bl3TR36YfGorBa
DTFFGeqqO3RxjK1TWsU2pZWiAzRkJrKQpiQFVFzIvmPwCF038rzhbtRUdqwwUtm0+uwcHLeuHuqy
KThAhLY61HdmaTyW1NwPI2W3954+pw9xax0BJjzRGpLvce0hD64b/u86qJ7diLDgvifb/jKqcb7L
JGpKQrWFQm6M+98K0XMc4qnft5RQdxgEtbseeWK/Bir8Nigd7XEqIyCtTr+oBFgxkpwA9rJ3Yhpo
mRVm+GA248DdMQTLbQLiYjPAQ32M4bygAWgkD0FkJk8Y0/5dN6I+UP9RuKvaGcrOswf3yUJ2Ti+5
2PHDbB/13iljdoCi2ZSicnHfWan3Aal+D5BcV6qfs4FA7sI2yQ+1M3Tv3ErPea7ZSNV1s+iO/eBB
jMIWauSJ75jH2VRNS1oAiG+DCAqBBnSy+TZoUCZXbtjem2mVwZmqFxFGGy3N/pCPY3LqaIAucOUk
IPcXjfkRhB/WpNYoYZZ4OhUAuGzeO+RQoNBWkzaRMbbT45h2dLVAw341lJGf0j6OdmhKRVR0Wust
BJqSf6ZmP1YBNmoWbDvmdMrhcCSl2PxrLkDsVJ0R7RPD0AiDagSrkeBYwaUT6iIgdAe8KsosML56
dmJHXxGDQlVvRE2CB7E96vLuX2hL1kZNV3If9mCt6HRgHU6brK31R7t2VHv8V4pknbIRnNkvApXG
JopnwJ8T233cJtUUfQ4DyfP4GTb0/4F6L4B6iybU/47T+0CPIgefdqeyb8VP9RKut/zFf9B6hqP/
G4sUQHoA9SxbACv7B6tnWNa/LexwiOW2/h+VhP/wPjTr3zqwKOBRFOQMg0X/H6SeIf4tdezd+SPH
QD5OOH+C1DPAA74Af+EfwIMHYyUEjQQu19hl8ucvwF9oz5lN5uSxjzpRfZKGR6W+Maad7mXJh1Ln
mZB7aOd0WL7um2E0t0M1l34xFsnXOQl+vZi+C2i+lTfVP7/GNVxky3HPApG2+jVOHo6tiRu4n7YV
Ni5ER3PRl84+Ss7Ir2HK1LDrk5y+7aghzm054VM+teKn3QVygAWyvL0DF4ptU0koIuM4dLzNpqWb
VJlxHdJdSqISJfhi+HH9pwt5YSJBZEJisQV9Nm+FeZRQHOxUTDF1XZLNXdkP1cemL2uA0Jmj+e4U
VSBmaCLfFXHevx8nqwy3MrS/W2kvHvXREJ/6yh0/LiHJ2rCGza8sKoMj7OrgaRJe+lsEffzDMqP5
06TS6kMqxvegBbTP1z9kgRf+DxrwnyXwgAGyU8EsOd4Cg3yxIQxwSrqJQqNvC/JbN0T527Es45/g
8WP8P+Gv8sJKn4Mpn0cBXMDbVAfJyn9WIEfE/Ny4xpjOR10y3fWmgb7VWNcP6Kzekpk7xxn+Zyiw
ijb7WwokF88/qE9jr3JtPkiLu99Zb5FsBOKt0owFUGN9uj57l74L12sJRBsWFQjw88HcLsWgFTK2
j/qM+RCW3URzlPrQKO388fpQFxbKQ8Xk2SIVsK25OivChPA/z03iJ0UUHwZTDvt5qofdfzGKBUDT
tG0gts/b/sV2AAanxzw1SW/DPMELTW/2I0ITN7C1r7+FYIZTkKvjE+TBgzufNmHYQzDORuIToAAo
djxjAzcRN77FWKbkfG9bBDz6D/xjsFxzlmD44mNaXETiIkrZCmhd4LqQRydA72oTjzoV35wJrAUO
oZMLWWkswQaBXbhhVnMuPbPsRstFVtE1QUg7tmOufkICdM2x+zTxh0j87qhHHKXoW8SnqcShMAJ1
q28QiSupy1xfyNfHABFOZhkpBzwouXbOv91AYhlOq8tC6vpnVCjMbZE6n0DCfSMFu2V8f2kwCwEg
mEIW6F1ndQxKtPpxj44TH/bAF73GXyCNpoNlaL/0IRTb6192aUoRGRJIEAlLGnL58xer2iduNCmz
Svy2yYx907c47xS6tqlh0u7k6NVvZhNiPwo15a0NdQ6dfl5ND7MRVIQIl4hQrfYt6uduMQQq893x
71T1b81J7qFlk//pFNW1j0lWbEUYbMcCsVlH3+fzh2hKvjVGvhkniHJ4p6W3fOlfhyDbMZBdJbVw
2OvrE2ujxC8s6Iu+l2nx56nkbYTP1HRIrKA5Xp95Y3EZOj9Q1Oa4qh2km1zL0FebKqAa5ZZdlCzX
W7qjvg4FGjbZAehCvFVR5JycUUv+0ocAznueq3cJMkmUccpbnt+v9wCCzhAOHDYdJ3zRiHy5BwbD
bBBZTCgxRUD4wH60eH3qI69LPaI+UJgHK57j98Jpohu77/VWX6SkOdaISnkQe1dbPZeGBgKS3TdG
Hj2/KTZ3aB73ew+pBvrjiX5rzl8HMVRnyTQkQv8LWn81YOiWyNPpQew3QWT8BKZtvy89zX1jTxaV
zXyQYAJNlECSLb2E/A7d7UMDSe6WwcyltSdHxcaDWgiFOnOZmBfHDgkbOZlAsH208Cgktziw0N4R
mwrwFFGM3kRHQepDMqLIM1j2uB/lBFsyhaJ2fRc+a2+e70IX/REudwRCiahwoc9+SVdBbuqnHAED
AA4hFT6gwJRPRNlRQjdAKSbo5IPaosn7oGnN3p56gHh1g4bJtqRNDuY613rfhO0Z7EsAyrRZukSn
MxgiVkCNaeF0TYq6ChD8wH3TtIX4qyyiaBdOoUcXYyzar06PhUWedG63Ha2mWPBK2ntnpI6XZ4gr
YJaiJtwNwqr5XXUTWInrk/B6G5I369wo/JvDr69WI/bQ+gKZrfxS68UWSrK+Q2E9oIgHU3mqY/nh
+njLyV7NuaBXgdETVqkkcqs5D6CvQCEYlV+bdXqa9cw7TCBLDtdHeR3LSDyIYXg0Iw3LAp+vrNFV
9UR9kq/qjN92RPKBnDpCVHoW39hE4vWxWnIczK1R48a/an0/TnHmhnWkKZ8cHpum9GiP3yejX9Aa
W/A8u6QQX9Ne3xpBdjLcv9AT25vsHys1DvaioGkXT5ZeH2kR/FRuxPv8lgn9xblwHJRssXNaXpLn
cxHVPS0HhPF9O8/jfdfwsuFsI5rpzbe8Ci8srmQXSRTqucD1dZ7EgiTcG6r102pA4AljhL1bNn+e
WrpoARq8Y03K7Fwg5x/kwkiE1hN3fh5ElDVKTBMqNM5uLOzrm4FRPOIChn3EyzVtqyVh8Fpg8r7Z
2d4GNRbsStjO93MyzA9gYMP9PEsEPAf71p10aRaXJzwy86yXt7z8XwZI26kt6Uyy8+Gc59sBQSfA
GtmtOHxhWwDqt9BBxt4NVcXVEckLo4EO2zR+GgMT9OoEywxmAU4vraTrp/HZVXV16PEWN6kX8BaA
Lra6ZWWOHZecx8ZP0I6DdRuEe022+nFmZ+7huGLCS4X9jaBDhzs03IIyFvUeb0L5IUOBfm9ju/VJ
4Dv9R1r6Sxrmwl40eHxLxEYJf+czPWWx3bJTWzJAWlrwstFLrTBCoeDc34izxoX55qmCGofk5hMo
l5+P1WIdlemNxdmgQP9Zw6uLZlloFsM2bYZjBGWZfGMuiA69btQYZAxTTuk6sQTU2SFEGRd6kTpM
bvEl7jSBsJRX5rck8S9sPVIDaT3XdnBXWk0Izm96NaJF4OeOFWy8lMafhfjxjWlfee49z/vZMKv9
gPSvyClSdL7RRO7BmmT4zozAiNtLiTTQRHsXDo7hV5ZHv0pHlNUMBw1n8RTGlxGOWwfRvv31PboQ
XNcXk2eaXBmciWVjrMJk0U5RgMvJ4FelVr1JYBluQJcswgU0Fn7YBrJFm2guFBo/9dLPAb/a+NSc
Kn2r+pamL+oRSBvQlF3suJ0IibgIQTb0c7yudbbU1UtvX9udOkSWBpMJLj72ONRhKn+RR4m3179H
Lud3deaoxhg2TARgvXzX+X7Dv3kMw9Lr/LiWap9GTXLoJ4QIIRW4SMtB3cvt5FfiUOIKlOrvgxYm
/rHtEGZJMrvZT0UWHubOUbsGAil0F0FxKsvExzIX/U9wzDiel4W1RY1KbGPL+h21nem7Zh8eyjgR
b+i8FHdDMnhHN3ZdgLVK3WnC0/cwZKZd7zXDH9/5BE2TJ4ygNkQpYBXQKt2hmRnpg4/Xk7aNILB8
sW2UtFNdJk/XJ/f1MYE3zJx6OJ7ZlGhXJZR67HrTnp3B15pJHiOV/arT3jj9F4M42KY8/9dZn0VN
1si1F+3oU8kbdiX8O0APUtyIS0vYOd8m1NMcMgOXapygany+TSZk5mcyh9FHoPurA8IOsYl74M/z
RsD6urEpX8dABls8Pk14MSak6PPBgsGkE10GI7kSvXVQntMhB8G2ARh8y0PzOZ6uP4w7h7rqMhrC
eOdjefR6gslKJ78JsUtCdSIGrJSKg8C6bNcXWn3vTan6ZsQ2gvwsn/3ggiUB8aJK5QEwyr0WoehG
4tgxh7k4tk46/E7gXzc3JuXCZkKiycFvgGwGL4LVxTAohw3GVQwEa8BHE8fLrd2E+Y1RLjy7qDjw
6Ea1eKkfrSundS40JzeYDy44/ePiPQBYLjWRRB3sBp5p4+jNKQlLsEOmUgZCAyn2smMQqg9BB1vj
Rk5wYd9R9HONpZ7F5buuQiLYIhsZVzO0+9j4hgebs9EoxrwrnAUihQ3ijX1+8ftfDrja6JFLD0/l
9exTDtfp0HrZsTFxf4L/Et5PMW0BlMSLE4KR1vu4ENWhzTJ5gINi34hTl9ZbUnCi7EMEodZ1vjGj
0AEfnY+zX1pde3IMlPu6uLtVGb1Qs/TItTysZuiLLG/+82Gy2JUCUP9MicmVx56S884M6dOmKVRi
BD3MvXCAxzRlatwnMNM+okqU3Nh0yz2+OoOU1Uh7qAOjRqbL89+gVY1bTGk3+xPnFAeGfHpbFiFv
4qRKTzSJpq0IWiDgUv5oml67kWZcmmg0ABAnsA2ug3XGZVBTb5NIZ8Xn7Kusy/Jgp6a8lTcs37D+
xpejrOYZRcgapIFm+LkNSieA0mIcDKGqZIcyfvtuNm1KKFmQdWBbpDL8PgTvsu+q3D7OrTsiAUZ9
7WPYZoDZJ9Dg6Hr1tKop0uPzrOHm9sONe707YdFq6G9m1PHBuutu8qaoURSE/4+3xI2z+Tp2upQC
JcpRFtpxVEdWsdNyohEtQk362AeCjo4r7ehFKvfhARrYpQ/V5O08HcUABPlF+eSpSv+CeIfeY7rl
Qr0wO2s+Amd0fsPl1XQExQftQ6r1xuc/uyKRW0cfQmKvQkNzEbQ7319x7NrTnJTKDwzNIjWU8xE7
oPhG6FjvI0pVPO+ROBGMZ7GZz0cZ7DyV4PE6Hze/9z2wWEw7pswobgyzjogMw3OPFpDJWZEmxjNn
z74ctTeov83gizx33oQ8LjfVmHqftLiAj2xP3YcbkydWO1caaBaTxnDtO3Q13NWAVWa0ktxF94Na
Oj9aNIMDwOcg2MFP9324zdAlr4BEaC5GwpSxgdFmQFlRqzbCn0qmtAIahZj5pu+j+ItTdwpNgqRA
z64E9QCQ2uqg4+bkMPkWX1b7nZHHGZd9bcd/K/72Yiesgbuxi059bxojfKs6+M7RoMHRKyMLSI09
oxGLgnZAzSw2GrRTqrKxzE2iQLsgp4XRG1m61ft5V0GDjAZzcjcWVdB42wJdxZkSRPDbWHMbbDCT
sfpxfQqfnbhfHn4ubbD2ruXSwDWXt935mnUd0LKiAOaIIAiC2Txb8asbXP3RrNERkNonK52nv2Yz
se/cAkwReuJZCeQGgcRtbibevV7O1c/CoBOH7yYYkh12qmiuQcTSvky9YyCZPTj6fdRMCi8tR853
cWBE+mZuzfY7WidVfXSc1juxvKxMPniRrzd28zHKXFoIYeba225uUsxTu7aSb7tEWuMmQObsHuEA
fGekPelUFyfYKpvW08Ia2GNvfkZfAgXHUCUa+BwrhGPoZfgW2okY3kZzLcttVE7qczUnBv5EoPlx
GCD5wAWo6Lpqg/aG9US3r/L2mCpE9xPuXDVmA8G8nwfsMHFOmGYwh63TzA/akGTiXvRm+0mkBWWW
vlOduw2bOokeXDsP3mrh3D+VpQsDMwv1v9lhHa6fUYd1WpHB+EIdGboGmmLRgJGrTMvuaImBZ2NV
h6BURY9sMB5yyJ0Mo4tzi1el4z4PC8tAQxBGUJFP0YnGE7KqDYylz8LkJQFVNJqsTT7D1rFxBF+C
c+PeKDKtQ8uyf2yUMy1Kobqtr5vmaspj0UGK9/XObrHwk82+ogP5hxkHo1DCognrUO+g5bL8ipcV
9yxHhq0oSIVNNwXSCADMa+b6xnX7KuP4ZxibD3Koh3rPkJEXwwRliymU1k1+hmEQIgR4bKdaXW3b
KBZHgE6+AZuYpS+nA/L280Z5qbrxZlou29V5XARPlzYlPRXKkOdfGtS1kYUIafizV+XbWK++lCW1
14TIuwt7rTvadvn39RhgXBzT5IKghuaQ2K3GLNsePLpb937YdvCHx17av3OmgNK95nm/i7bqf3uh
zeFInBnIFxzcQzrPnm9rGrCYPPtsFEOBBiXqKiAkpwbFuwHDiU0LKfbh+o9dHv2v5odmEzGLZxhA
ivP5UUWvzzg39P7Y99iImFV8zI0BzWEKKtsUugxK2B6er8qpttdHXj/9ls0B/v/5xqbf94zgebE5
upA66xjYvZ95XCQAHOcdJt9I9uc3S20XPpKank5DA40oKgrLRftiKNVKYOElhYDGKyK5VR5inls3
njFbQ2yn/isONXRVscuMfrdxF9d//qUcsgVkJXWToLe6E2Q/qVIHkeOrSK/vQri7T1bR3w1YHNyy
erwQPhbBNqrt9B2Eu+5elkEI66U1Jt+Df7flIhqQFMFd+/rSvSrXsXYMQ4sc19Pn9vD5hLYIjRJJ
Q5jCIHTvXFQcH0yCzVLlau9HASNj0ieAva0AHGBNDnAl2PTowah9Xgi8L+TNtPvSb+LxyEZagg3v
ulUJMWus2EAeh+dNT0PDKaPfLiwxHyh1eUJ463dCuarHt0wODbjjPky/Yera3uUyNQ+Rl4w3ngEX
ggCbG4jGshJE6FUQKExWfJAFP4e2ykYfCxDs6TjsKZbR7ZM4TcwdDK7rC/P8T10d5yVTJAemvO6y
6c8XxraypJLVxAsHSM8x1rtfqT2NO7tK1XGYcX6D14Rrm2bqmyYBCjxRh9+ZUeuisyEd5BEKaHVR
Wr8xE8RFtDhs8bhOtEMD1/wOamD7Y/LiAS+PQBDX3GwnesO873Xz8zRDVY5ILmGdLJZmfak9iJZu
fT8Pwz4uipwCInr4HJB97kLyrEeV7RDnkW9RICneXJ+ICyeeptPSq2EyrFfvlbzW8Y3X5eyHjTVj
bQb7Gi8XqJ5Vk+8AfUMSEXV4SjV5awnWSTtHwzN1Ogg21BV6XqtYU7e5BZQ8mP2qrVG6BQK5L9qA
FEvkDlylpjxe/9ILJ55Uk7KurtMEoptyvuJONM+z0BPdD0Ot3yEkVe6BFgx/HsIWKUe6wQKcGEp/
q1E8YUKK7BkFeWu2r2uBThHAURJkT65/0Ku6zDKDGHo9w1yxM3z+8xfRGm90EnOFNGKQcZXCx4lq
Cb6xRtNpHPsvSGUQZALMOt5jmo1mSJ1ZTn1AQkqvt1nZaP9FTGXGyJTovlm0QFZnqi8jDUaUq/uw
nqPtgOfzFgm8W923C1nD0uIjSaEC5hEvVgEjq7mhMCAWfmMZ813RGqI+6YpS4yIJHn2hQDp1O4SZ
aj/pZcfTK40dEutZxX9rqVsjG4Q7wCECzKd26KyrRwmdX20c7LO8rYFvo3sj2Lzeefxgj87Q8k41
aRCd74mk9yhaTRYFDB1iPtLAHPMAcZjr2+H1eVoUORcgEg96kxTufBSe8e6MQ6DwHZtg0iHn+FiG
uYfWYRvdIQwPJf+/GJDq63JXgwBZHyjuvXCe1Cx8O3CjnRvjxjaAut8HbPptH2TBjQP8Ci8AFHqB
YP+/AVf7iwKAUdSdFH4hkbNy4mQH2R6NB+dNUsH0MwaInMiRxEcHZQQerba7zxW2Z9Rk0l3XlfV7
Sh7FLhwsA9Wz+C904RI42VLcFfasHXAwvT5BrxM3fq9LGW8BekPrXKeMwlaym/m9huKx3biaeRha
pE7GyvyPhO//Cu69uPgvhpLni49srTuP1ON9z8zbHRWG+ahns7Wzhyk6aHmi3/i0S1uaM27jT0BG
TCH6fLxJhd0UmbnwK2mXd62m8R7E3OdwfQKXg3F+ST+fb1bAAY9i26stHVQTGkypYIdBJEbLtnb8
wk4T/leB0DacEkjwuffl+qCvb0QPvxKLkTlMNDRXgxa60SPNlUq/naW9Hdrst15Z7kcs8aCwyAJe
pdfP35DMdG587aU1dBwhcVZ+bpCtSofSFhPHLJH+aFXxidg9QUEu50cTSh0q2aK7Md6l2UXchN4J
UC7aJ6sPtSIyX483F01UF71st0Slqhzuypwup4mZ2j52rPbp+uReOBJsGV4WYsEPUNo+3zf1nHE/
yGz246nWd8JuzH1BZ2URpxxuPKovbFGAieCOgRgx4LooGMQolcRWM/uJrPVjETlvQbNWN16FF74H
aC8GIx6D0BxarVkhYT9qrjH7XZchZ9mmsNUEDZGgbML/YihPgKDmNUEn8BmS9+K297zcaLRKm32t
dcU7VxndZycW+Zs2ScM/X6VnLWkeuqQxzvqr0iGjgSUK3Ue25hER2P5rpcwvZRpL//p2uFD48Mhf
2HyOpYPGXV9aU6mMyopt3bcrfT7CMW6eZISWfh0E+oFzGh1CtzYwhnT7g9U2xb0aUu3u+o+4sIb8
BpxTEf2RACtXsaww2m7KucF9l3L9AWnPjr5eIo84i9zq4l7YkyRtOs8O6eCRbq9uMFR8W9sGL+v3
5IQPYHchojaNfiOCvQINcVEuPTIehx4YPtKx81NWImeXY9hg+Di4VD8k5HNsAjWxt4pA3Csd1jE+
pQNqmlgkdEOiTnGb6I95Eop3WiWN0zChG1QgFLe7PtOvyEbPP4xILkmPoWets2O3SdxJ6bkOBbuD
g+0MeDEgmHGKFbexWoqPhsRVOsu/iLAo3jhTZS106nxX4OfwRZvAerfco2A/QHbXg5XutaJZZFwW
pZgb6c2lbcFimcKmnUMXcPVMdos6najd677Tus1RQ0Ljfe+YDc/04BYB6MKVs/Qbqb8BnqHhvhpK
zGZgZxh5+1nb4nlLP+Ht2GTFYwuNE6UWVKphYOlcCaL9eX1FLn0kV4C9dDkXfPMqb+BpoiI0ug3o
GS1+CvH8t7IG65Ql6ApdH+nCa4WHJv+i5o8bsaGvjpkbtJDzJyX82a0eS6r7RyPM2+92PxYfMonW
dgbldmPRW/nbGEvxyYKqfJJOfONauHDrSdqaGIgKYwmkqy8eMest56YXfiiaYZPM5mMxuPauo2Ky
mxMaVEFofLj+6c/xcpXH0LHmenCBinDvLb/pReiunF5Lx8CSfmXEzcKSiLI35ghBakNLEhMggtp9
Htuw1dAtRvnEjRvLOUAORwDCsrELLGrrNz3DJtoJGiV7b9K9LyjZ2d81rYuRdnLCMuVvVVRuOict
FuOecQD6qHBbRxowR58NN7Nk7zo4AW2wZBNfjS6fHidrHI7z1Go2YskqQuWHUsWGbY5mkpvnD0E6
gOCUc1K3VJ8tpE5ivJPnbYV25QPEInQZ7VlNMMn0KMt30HZn6LhwpSc0QAz7HZYYff/WcGCv09mA
uIDGD1zarW11yMpmUzBqp5atcrQcBJ90PI5/QPWy8f8hv3qnyA/EBkIksrujF5fbunXLL1IbdLHD
LhNPoy6q+i8VOgYb25PJzwAV2QpLu9DCJmVEu3mThxVtltYrk6MToOB9I0Zc2tSAcTDeXuonyK2v
Iu1McwnkrpI+yJd3zlwZaI7gU4yCdvfbnPThvoV+uHPo4/1V6AEShvmIvIMxl9np+h67cLPw/AHB
xX1tAARfna7BTDUN9R3p9+jN39EbhEPouOHxj0dZjrCAvMoTHKWu841cOArbaw3NI9SR3YOr90jn
R+H3PxxEUKAxANvonge6av22EIhBOaVsbb81I2QTymjeNXBNbrxgXkU+RnEk9hWQ4AQ0klUmiqNi
RdHNcPzeC35jCyoe08oxTnVHEeD697yK7vSnOPgLvZg0m2TxfNIGHIBlG6eaXzpownd4QaX61NKh
Fvp9X6DMr3sRPolmeQu4dGFgEitM7jAY4aZa47gyWqxGOkjNn5oI+nrcqpPTIGiBpxDJ/Zz/1NzS
3SSWkX66/sX/vP3PIh4g8wW3AulPLBiDVcSrwXXOmozTJ1c5PEqp5UQHHJazt53SkL9P5KwtNqtN
/5b2XnKylFXtKzyxEAyFKWqGOrLRNl4978zW837kZeJ8jlFredfraWqifI3N0EeqKfG8qdKpCA5G
OKCKQNJT7utizgOeiFGtUEIU6dZRaizva1sIpKCrMu92RFfnXWo42C+gbVbid5Up8OJNGvWnZq5C
7M/EPPq4+IQYGqdZ/GRrHgZsOedvO5V9gTJI7j02YZF9S2DeEbeVhxRxlsedn2p2+iWJnokM+TD8
spu5m5FoVuKX4VDftKaB6kQ7eA8IKZnqLUE0MY7KqKcvrTWEcuuBXwgPSmGquSEBGH+OnSV/5k2o
/y7h7tpvVKIEkmRgNb09YokQliMec3eTFafWDqqo+pXm2Z1GYCL6hwHEG9layXzCVHR4MyWe+aG1
Zo2PjDP7VA8zhcMNbsHzvvPScO/k4A4wYLAmdHFa2f3sI9g1eEv1IXIIQvYHPfUKtacjFZ8MLRPh
bi47iiduTSveKfrgEJSiOOih9ncns/RLbgLLYG2gTD1/VXJPTc/08e1MvphuraKtFkRI8HZ9pL62
pqrrPcbWne92c3IwsTq7q70Ul5CmkyiZVp18jCw4Ktg74DKxGUGchzdO7OvYwO6l6kBbiDWmDnB+
YmHaF3bhSGTClBXvsDopd0lc58cpFemtG2QJzOcnBbImlEHCKgq/3prPqGu1Wdidmz6ByEDBOPPC
b/D7pm2t4aGivCE+2EGP5Si2GfhdzeIkIdLPqLE/OMqOb7wxX5UgoDDzPKHcQk8W8vYyMS8SFRwY
ZoRdvPxJ2v2ACKIeoPQV4Og2DibaMW1+6/23RNnzrwcnpcNopCoK5XjdcEyMgTeZo8qnsqeEJLFa
OyaolnzC5Fi9Q3BvetBTW9/rLeJdmobDQZ5N73O7TX5dj1ivrk9BVcLk/c5acJd7q+tTd7XIdYtE
PDlhUD64U9Y/IJM23VjsC6MsshSkCQvvmm7E+fQiZNzUtopMP6agSs5j2ejf4RD7x99CPcJdWD4u
d/WanAtycCbxm0wfKf3uCMwGefQxcPfXR3l9ueD9tDBwQT89r975t1jR2M96k5r+rCBYRPQOJ0wG
j4VOwxJLExxKBCXuKrC9P6Rzg71kY9rUdhZaN++J84GLKYpzxIT4vEXS3wZ1+i0ca/OAwvd0n9rD
ACmW3o4zz9qN7Oe5EnC+WylqL0hx6rpoYzqr46HEZLl5nVt+kE+fp7S1PzqdnSD3Y0X3Rhod27JG
5Nyzop2NStnjaCBRik5Pq0Xfr0/+63PKD6E4w9UOKehV186ubGwsO8vyVdB37yxUOItN1TfihIE8
NYXKtMJP10dckpT1p1OcXGiBlGoAxJzPOjdhUuWxtHzQ+/MWQawcj/cxvMunDJX8xn1I8JvGICJC
bJmnx/XBX6fZrDlPY6i3C14RqN/56H0eOWOOfDbJWlP5ehFXpz6c1Lu+wsl+M095yKMFm2lTmZgL
xnn9BMYm2yPHd6s0dukIv/wlqy3AM1yLXZwPkMEjb6AfC2V1MJO76x/8HPXPpxu5GbwyFzUQsqs1
5mMEeT90SJX4jZ5rYMOSLP0q7ST/ZnEHvLcqwKXbVnezcNtWrfxKgoBcaNCmyNHFYopQPEbTLdyG
jlZkh25QebFBk3j+SoYArg1ZURxAa7Cm1SaJFQYsU2t10BptD24BlldfsWwUGiSrtDuhXT4ohNkG
7cfYkMRc/9ILS0taTAcYoiBDg6g8X9q6HMmtGhdVvpGmd6k07c5TjffITu4OIHthAaEhuzFF/yMs
20+onc9bZQjMq67/kNdHit9Bkr5UV3X47KstpkQ59ENZ2z5YtuapKLxfHObh5ETYdAxizG8Mt+yT
9QKDLqfJQGsQ5JM8/+wS9+AJZU3br3MUEi0ddVh8FHrszen/X/8y43WohjQO/hkNDHqz8MbPx8II
1Y6IVo5v1pr1HcQ6D/UpejJi4b0TGBJv8ODF8HzS1Mcerf+3ckwe2sTTfsKuIkUWeWjtQxG46U4X
eeB7gRfudHTQ4i1m8tMNQMKliREgMhbyKOFmnQ85mY4WpTvZ/uCEM6DFUOwVoEIYdUocrk/M8ghZ
rQEhZXlhPqOA1ocstasB5yfp+Cne08fQ8wyc14T7ULfoh4kaeaMMB+MbKdaFxYDAQLLhsdt54i7f
/yLFwkYWcy8nCp+sqI5PQEsYOUSmN8OmZTdFBb0QPFz29LCLW1F0uRnPv5dSMJkdDWLCOKCX86GV
HaTEUTt6GlT0JPTc2ud9Xd/zjKt2cS3MzTgPmIhPgYcSXvKXRF7hxlZ8fciWX2AJl3ubApy53vVm
awm9tKKnPlt43hDnt2hKdhtjBtnXge29MdkXxyO1BmlCeEGs4vyLUx3Z4ylzo6eElv9Ruio/hXVu
bvvGRSBophH/pztqgdFARrK5ky3w4efjRYB8Mx7b8ZOOGc8WNX2kSJI71OcLjAxhb2RRom4Ektdw
CJ4p1DLhIS+YExh852PiwaCjZmzETyIYxw8oUpRqU0d5Zr4NJy3qtkGRVR/hHILDTUXrcCn0ZYbT
RR3gAVOEIfYyBNdh2EgzHp/a2Za/8mhAKNGeFALnsiluAQcu3G78ZNIXgH5EJnoh5z/Zxd/MaGSV
PEWTo+GkEWFjnubi65xF2lEvNDy1Wtc4VQYKoAi1VneprB0Q81L7wDvZ3SM6Jk+2m7oYVHbOfuoQ
IDHQPX5yVBHft3Ka9tCefT1UmK7EiVT3jkLe3QaleQ+6yEBZAFPFgsftn+83+kfIQdClA5azjrQi
MFBl1dLkScrvwNfbzYyP4dYbx/gwR9aNzXZhc9MOAbKLkBxp8PPGeBFJRGj3FAXi5InqSLuX+thu
o8n77lExPmIg9+n61l627ip4MBpgXYTilifxaptlFM1zY3bjJ8Bp7qZLyuRNqUc5XiZK3ZjF1zkW
7yPmz6NDxiWwLqpGMcwnETfJUyjxwRJ9bx/HGMnc6x90cfpejLIqy7VDB4dfqOSpS7z4xB0d4/5g
OKciA4YZVcX3/2I4av9LDmvT+1vNnz4OvePiQfCEN4X5oe4qzPWmyfm/7J1ZU+Tqdqb/isNX3Rdy
KDUrwscXGjOTMaGgoG4UFAWa51m/vh+x3d1FQpO9bR87TvhsNlUFmSDpG9Za31rvel9bjwRz34/R
qYTwR+cGcl1DzRYuBrK1x5WdbFSngqNDcsgxuC7tmEh/VBrcuxLRoTrBC0OX56n2p88WyVovBsj+
1j13ZN91AvGeXoXk0NAxeGY0mweYKDRXN5JTTeefzR4FAyiQVhoamnDemxAyUMUgkVo9GMFskn7L
f0j15qeRdbt4Iz18PXWfrEdqNhzXkSRSQBMcnTijdujVTYZVVzdV5a2qom6Vz8OJ9fhJmIZLXpkn
OU8TIEjHC7II2iASFQy5mtBxAfC++17Q6SJaqA50qCxlCK6JhGQOVWRymf0odKGFAEcFxkuWoYob
FZR1JprNlmUsbT1YWtU1xmTxusFcOCcVYzpZX4/NJ/NAFwZ7lL7xlVTzyJRPaYBEj0Cid2haWj5i
pfcWCWUFyewnb6aL8sT1PpsL2oXo+aBcifLrGl79ZvQieH6a2khTLKxW7QhoIB8OxsT7+qk+uQrI
cJq3VwgQoej61L9dJQ2YphpRoQN0RAqlMGKxmYPWnzfgxlryXblKSNOo62767SpaPm+Uslfygykm
7T5GVNMpEQxzS3GpXaMxTpLxfWIT1osRJtC4zvo5Grx8amY6OcLiMG6op4CKXIMupJKFYRJ9A3SA
30TleMgnxdwqJUxpSWaqT5W0FA7HfpVmp1UpDUlmD2Tl5rzpjfpSWQLT/3r0P7EiBsHxWssiAUtX
3/txGXsjR51mLg5J1qfooC0mympoOnVdfmr5fjLRzDIZP0pOZB+PARmdoSCR0HGpvEl0p1lFt1qt
CrdfP9AbI8yR86QFEhwBtv8tQHj/RCgvrO1uaXkQxUoG/C2r+4Dl9bDUw9tuRho4L1uYtjXVJdYp
vQrU9QWsoOQ5VBVhuqWDy1qoXpqqjD3gToXbBEzDsKTxThuyRylRO9gVq+U5pAHOVoQlOnEu+2yk
QBpQ44T1jbDj6PCgIpsM57FRHpalLSwlnaE1pwJxYnu/AcCOR4oQmuPq2mUDfuv9SIU054HNM6tD
0SkpyzEZYr/KKwjWBKCdmdPLVfwzQkMycWqpk++XOax0a1SUAIXdcnMYJmm6C6Swgt1f034Gxdy2
nqkTTCA/GzzT7CYVJA17GuCapNtUVmoEpw7cnw3VmtZec8lvNIXvn2Exa7lG5as6yPBMwxTQIeSH
PLD5+PWq+uwy1PdWMmPaFzl4vL/MpitkpBfeaMsbdHL7jHN9HJ06Na6/5XhC1r4wElHkzGh8en8V
OZtzZqtIDlpZ0XNVVtMuUeXBlhOz9c1lfJ0L3euDrrmTpyI7Adb42Kuy4tDe8n4QfsHze+TmN2kt
JnTCFYdGHnRaNzfTvRzBWkVjj+ajgEw9ppJF5JvEMroYofp0K3RqfHpFE1uLGtUtFLk8wQL7iaPG
NkELptCqBGrHPPJ50KyHUSSTZNTlKXxqWvYCqhaC9DhrA1zmQi1RVhVnI4QGTonPkrqRt4pMI5vF
JkL5IuZdPzN9wzFnQqPMMbt6eh2ntW80KQKRYpwool7w9Wp5Iyl8P5Ggwsl0UISmPABxyfuJTIJ8
Qtm05IjXKs2NXEcayhJrYjCklABrEgSOpWNIvRnYOu3LO9CblQ/9c4xsU0yLjl2rQZ96ddErP8tA
3Fx0PJwnFROLL52EAQyN1if04QUCuoMtqHEkdrVeMm1lltLrQVBoo9EroX3cxDmv0aJnjFZaojWG
qlpyZczxbDiVXI9IA9COjAqsmcwXiJWEqlNE2kQTTmiA7IfZvgBfXgmah/yRRIOF0SKi1zdyVjmL
WOtIAQAo2glhH4l7LGHrk/dA6SqDAeqgbRqF/tlmaX4ZtOpW3B38XRzl7C7RL+H0oSFlBEexqIv2
XMKRUluBIjTf+g6tDVsSo/FJbHQltQFjytCntWnxHARD+dhliza6UEoU286Ai8RO20CVaJwN5QyD
PCBxtkyTIKJJmmo9udUS8q4NxhtG3EAHGlLnhXroUrWWyNuG8y9UyyJ0/MyWKmcCiZAGw10ENqZv
W+N1VioKp18vEfODRVm3Gtntla1XIzd1tLBlQVHjpFSXg1anoHywB/Av1mUlZsikGBmNv4uu2XO/
mIUvINQu3iWqiDiyVMCHB5hjk55RwZsqpGwa+UWapuCbOiAnSoUkQXF8KTV2x9yJPYnzTPpRDUvQ
2TS8IUYVZ2JhZ0zBTdw3i+rS9Sg9xkYX5da8IC5pKXIDI+C8mc6kqVsmCtRNzaUzSbZmsHVPEI8s
96WYsXHqoa5kJ8jE7HoDvxSloW5GKrcP4gzZzTIuKjedqvynAn+p5JSSgcDPyI5XgXbPI70TmcHp
TEep+XFC5GXXAaJAp68EMeWryTAPVqMo5B2mrJMaG8RU6OntDNSqlAdT9Yx+FS4SaGXo6BefIcbR
o0J0i3LOnQRptsyWaygQ6lCNfgVVWKIt0oRRhl7IRov2tOEhRxAkcvQqLl34HbLM5HYT9RN5yUZr
tkJFmt9WZGFGDyYhQzfmCxAyILszfWhyvpyl9CoXLt5PeYQnNsBYIm30FKB9YS0jrUlWM9IMhUjj
qKJPI9TBRYRnLy/DLpXGfRKo4uAbM9Awb2nK8vbrNbaGmO+sEOW7FRSC9VgBOOJxGJFriqDPXUtk
nY22WlX6XpGaQ9DGpadAe+AFy/wsltXmRNXwk6Wt0/ZFlZliysrG/N76wcJcN4k2NgctWgYP2bfK
2ZSg/b5+us+uQp842R8cM4eTo6fTGyrTEOJQPwgGec8Cog5ZLadQZx+vghzBCtYE0kMi4ThGapec
3SHmw6HP1NmOZek5K+XK+fpRPgThK6US53gSigbo0OPugKCDBCaU+v5Qwi3kcBigj5E6gZfWCId8
fanV87xfE2RLgSgxO+T9yZ+9n5tx01Y5cdl0KKDPtdmOi0vnoXGmz5lOswzA8K+v9xF1Tib49wse
nYMSuQTT00/TYVGmjWvSQ2ebMzKhSGdB94Aj8jfAOe9VFY9YRUmD0LVanjj8fTK+KqwXHHQAHZiw
/Lx/aEUPk7YxzOlgysVriVDLRTEvGxwwgjwnHndddcfjK3FoJhZlvXBcf38prUnSWm2E6TBJm9IX
cm04a+jUcxtlnM9AEhg2gq7JTVEihBRy0zbYrd4RavXUnXyycNfubuhe1w4GUHfvbyQyN8Icw2p6
GIKFE3WSbrZrgvTEyv3sKivWTgR0B+7tGD9YDMk8qEMxHcRFCPepID1QldZPHIc+mT4GE1wf5UJy
BMfBN6xTsbGQQTyY2pT52lLmKA61XYCAh2jcfD2Bn12LXcHZ0QSXREb0/bDB+9brsL7Nh7W30IrR
bbrKw+g54iB+Ao/zMTNP2kSjRoh2Ay1XYDveX0pLg1yIQmVzGIGrckQS9QLBQSKYwhpMs48Rlk0q
eEinnMAxX9nx7kRhI5zHLWK56OwgNGAtulpe17if0Zr7AEkGotJk5eMEx98FueyCd9N+LkGgXmUx
LsxupvF1QvryGdvdz2f5KCw7WltxcPq0KPHFEozFqTzSalOO9gQsByRioY1bqSvXMf8t96JMqMaG
szYfejTmPAFNdmckAWcFlX4LZXl5ITaVdiIN8Nk8UoD9A2NEpu9o+QtDPwhzKswHlJFmRx/oWKXQ
r7mBMZxqPfzoZsntgsyhx51DE1CZ949HMVGdCCTnQ5uBMoc+SiTeCGGuFBb+CZH4YyaWaLSh/30K
PPeJNUcGlEQ3DG0rq/ORNaegtKioNC4HlRgdkgrKbY021kT6KAvPqNH+6c1BTXOV9FlRKWDI3j9p
rWXNoOuzeDBpJqEhqr6Tc7nbTSMNz19f6SNUYW0QWjtqiCQ4SslH3r3PaeOsskw9LOAV7gKTynli
GizguqaByBqgZN2VAiV/q9AyWEHMxZwkJ6xSADN1q99/fTsfzRxpfc7l+GjQCozB+wdX6nDAKOjD
IS2LlObVxrTNUfrTsAgYqde2Wyh+1ySDfmQQCsmM61qq1UOjRKk3Dg3PLIF32XQGpOBDtzlxuP7k
qQwO+uoa3MA/d1yTN6QQQc24UQ4UD+dtaYj3aKeK3tdD93GJrtkl4FN041NCeDsH/bb5+6ptxDJp
tUPRqMU+pfVi24dy5OsIA/k6ZCBXf/Z6xITkW8FgrxN1TJYctHW2zMqsHcj8b9C9NoDaimNiD2Fm
Ips4n0IAftz9tJqAHyJLDRE3f79fGlMcQpk7oI+p99BgJSkVYRSJhV29kX5CFjg5bW/GfpSVL18/
58f+LmwO0wdADupQBVjr+wtrUQdzRcPAIqg0vipKrR9CIWtctRfuGOH2Bp036MhaQ7qI5oAMosxh
l5qj4tKHP19uIjWzzUT+2RJwwRQXFQcDXlov6HTFohu1OGGQP6aXuF8wt9AoYLCo2x6ZyTZFEWrq
Zf1QZ0LhavSm2HrfJo9BCe+XOFJcMIMxdtC6Mi/VOTUcHd1Fd9NVAj1njeSkIyCYr8fQ+IDSQH6b
epYMGQebQDkutIJOGtVEUaIbgcTXwazrVTh96oEQbKpufCqnQDnoNadTeyEnb3hJCLeMHcebTQmh
WzOmFsF6eZVJi0YvThQbP5ET6qW9geDNtkhC04+SBLSXETTxbE1VHI4kVtp6cWbkYA+IYaMMpRWc
4yxRTRoFzS+EieFwXs40rWhy2NYiE0B8DS5grVctrh4l6TYxzSF/1OFwqVeChTpFrVTLXHIC5Xez
p317aKL0htRv/ksPY6XbisJY3NWNYiYuwqDSTbCgAE3Unj+JdRmhLrwEU+5oPMwLFWlxQXy8XB4l
OUV6qe1m+Y2gptlPVd8E7ripkS3Ns+RXXG0SNL1LWlhtA3nqGmIyrTpr+yZ5rYnVoI+WwuV7XUra
VVL36FiXSypfIne/VL6uI1kC4fI0hBZS0PQoNUEVZX6G1DFqw5lmp2NNHg/A0NS5Ulap50IYRECU
KgVp0TZB9/xE9P4h/8qhlVCW1QBkiPyM/H5LQZfY13rWxTeRpDauIBjqhYw26EOrCHB5yEO3b3RB
dsuaUslSbqYTGdhPL/+WFqI6Qj3syJtDe6PDqiHGN9os3UWAbVlSqWbrY6yt7mazjcCj28oY5o7Z
dqdUET5EaXBoEryAMwaTDtft0cNrMRIjPbXmG+oCzcVU6gjrRBqsq6RePDVIwguagoUTO/DDI6vE
rXhVth+FbI5m70dcyNib7CnpJkfu8ptmMMQxslFu2GSip5Zp4FWoSVkFmtq/aNisTziLtzDiXWjK
9Tm+yNTn1h754+N910ibkTtQbuD4B4819YYquImkjleTMW8uN0lEQjGAKEu2NCXsgbkM6qPcKkZL
+2A9wFPelO3ZEObz6A1FoVw25gijT5Ev4ohMt5lBIghVPZkrMyi8MQlboKRxNFmQqfWhq06akqCS
qpi7lGifIHGB1NzZbIqKbgDSroWdNKCwwdnWcK+Hete0J2bgg39m6DGC/IHGE4eao0CZJEozNgQd
N3DtqeCVTGAm9CLAJiPSG0KG7MSJ8YO/XNM1b0kbynPwrK3381s8EApQPCNlJN+0WsM5HMTryto+
dt9qsfyWNqL0WJej+oiaXftn01LrlSGUW+ucOMzj+kamhw19JrN8o0Jy5UitiGZ8ML5+7VI+Bq5c
BeAd/KuMJbndo/HMzXwapaqWb+I5LPei2Y33gjzSNxrCJZgtmWGXmSqfb5jbH7i5B6NT4h0ExKfi
rg8HoPU+gCpxvCQyob73fpyzSumTOOzlm2GRNg+FMsSeWVFGijohvP/6mT/EkUeXOgqBCLRyRUk6
+SZH75okkpDbxCun8H4fTQVnV+JiklZQowJJeP9Asb4RIdrptZtoljdeKsb5Dsi0fD0XC9WKoqv9
UJJpna2C4aosqs77+iE/JrLAv5BNpXwNWPwj9i9WRvy9Fig3lTIZbmLkaLYnmaV09RlQzsehEC/b
ZdiVSnM16Kf0ez5bVjCHUaWnq1mjKns0xsOoC2JXROrNskzLRZ9u5AN8qdHFkHaLAwfBeIZec3GZ
ymL+o8myu6KMV4rSJvnTYRygqhX7CLIBGAql/PfT0Jq9vuh0u9yIDVG9tdHHsbNg5OiuGl5DvQdO
Qasupkq2jVbRX8ew33bYWBoLx3a2l66KN069mMnPE/OzjsDvplzBaZOxo56vScCUjkFfbRoCPwZW
dJD6OfQnUT03wlne6kopl2iT5PMektb2Wk2BXtRJLriykBZPbSjHp7bD8dajY4Y+K07k5KsIL4/B
ReAS40gjqXooKqmOnHYWqtSVIkJqM63Twi4I5rH98GAs52YlRLR053Uz26Fidg8GPxs4E8zbM8in
fiM7i2xka4llVGK3WeDksUSl1QgOyCpHNgoaxXmgZ6NuQZIubJtMUZ9rYOjn5OfHhtbAuH008KK9
1cljNVrQUQ8/lX5RvptiFZ/XJTbKkqEgMe2yoBXMzps1nZSE6XRvyHMHqDXJz9B8Ux0qVoVkEbZV
ktNwsBD8UquWiRxmViQkPSgoWhuaR07SkGnHc8uIECestIWsPbK47xedGHbFZqzq9DZU0kbaTQuQ
DauLQgj/4sFoJQtzn74MqZR9Q5elJZm1pN2t1PXylsA7+xlvEgVIboyQjZUnZhjZooZwiLVB3uT1
xDpcz13v1iHoNVzMW8czcJfjMwVMUGWbJ9xrP5EZBfOQdfYw1Bs/l8XeV6So3EWbMvelpElv55XH
kPL+4KDQntqkBE9Ra3w4dyGWQXEB6MLak4D7Owqx4FGNQfQI0q2AWgN02FsqAO5G+4HUAATVmreS
epTaU75JLtWFkSuHrTKdar089vrcBEh8tDJhSaHb4HgCCZAEwaSQcjtSGLenEinDgWh7n7eIc5Zt
o92mxjRZUro5kTv+AHIhoCULaK79VHhkrOf7pdP1nRroWq7fLtJ1nF20m6uSmp8h944SCI5IJlWB
cTVJbjSk7pflYU4V0NmVHaoXub6rG8NVkBw3pe9Jkfhi3rhvy+WvITNevRS3XfPy0l08Vf+8XuC5
rCCiCKPuX95/2f7xNVLFzlP39O4LaB3jjkTrSzPfvLRY5X/55z94z9Z3/v+++K8K4t/m6uUv//hc
9kW3/rYwLovfNcJXJpz/t7i4XT6X7T/8j7OXlywuwv/5mcj4+gv+EBk3tX8CRkF6xQQ5Bvh+rfX9
oTLOKwY4KY7F5LjB5DO7/1tkfLP5J+qe/AwwACCMawMorDZd9Jd/FBAZp7TDD8AORI2EfNGfERl/
0wX7bccD/JXQB1nZsUEvgvY72mHwpifZxHnSByRuqcNZEm7j5gziqDzfdY2jQZcO7UpBLlhBI0rc
Tt1Wk89gPLLmQqZ/YF/gwjMbsTtYgKoYctKtiKCotm8MNApcjYyNYreVU7e3Q+LLgi8E2yZ1C91W
6/Mc0seN4USapyf7ptjJ43mg7cbIDXpbzRyt8/PprIKQvfQCyH/mb3kDIOIiOtPv22/5r+lJfZ2e
gBgol3N+iJPHWdnlwSmQ+ZH9/jBCR0ExZCQQ8EeK5BuC2/6YX/Tv5Y/6h6TZ6nfxZYgs/eemcvSf
5Y/yR/9SIC+YWsvPibbzW04jgdfPL3MMeIBta5W9o5bbMTnrk2ctBalb+8ly0cqUuLwZerwUqput
2j9mwutMgiAfI2tKrsf5xDHmWJXz+JHeUku/nWP0DFroIGTSR/2hag5GthWNM1W4q6RrRbMul1fh
YDz05/m35T59lF0hs9JHCIfqwYZY3qxtMbdpAKxuRmiJYQNqaLmwZH7wt011/cci/Ieiz69BUnTt
X/7x5G0exY3/RbepnFggxxXav4EFcsoqHAvZ/vezCp/MOXwpeOS1tkvcfpTuyjdwo2i5JvtxURsW
XWqZje4DMZDmpHN3qof+1NWOjPS/82rHYcdqHmBDhOuG9Aqd48dako2ylCFnbsXvbc2fbfQS7cRJ
HDa9bbqYeHvhQ7Vjh3YsJ3TUE+aJQPN9GHp8A8cRV56lSxXkkeIr/uhC4IbQSQ8Uz2oziC8s9WG2
u3OwZh0Net+Mp+lXgPLF3drpQBRWW0IHqMpK99UtLRHQ+IaLTyeS/DPew0kvB85a47zLX8JDR41F
s8PSTu+ES1m3urP4TqS/TSelbxGSbzPxX79QKmvSLeRixgR0C11Nlu6mpUVCOW3dpLO6wNa+hefd
a5Q7wp1wkdyMMeA2S96H1+Hj8lRNTg9x++XoDDehYgeZfR5Y/Xlzr2V2lVnnemNpD5v79tfgp1fz
9/EsdPKb2tIyK76hg5sih6ha32Rv4jRY20tml4hTJvYYecsjNbbIgUoyfo149bV6Lp6r54Z2h3D9
X64s7fKXeCnjdlftA27Ylqs7MtQg7bLUB4LZQAaDNoJhFT+ks9hpDWukDZG83W3nB3R8ZjY8gJGV
nUjenZ7mI/v+92n+W5zmU9bkWLH4P9qaHJUG/rAlK5kgjHoS2dPVtv4W69TDtDFAwCh+JYUvo6TA
H1DHVqe3yAg1smQLsnLqwHjqkkfO4T/iksc5tj8ek7Yw8msA8ShWv3/MVJXSGoSY4pNPtCnc2t++
g467tPsTZaaTFzoKh//NF5I+c3rIi3AoISeFDMXRKMZSGUlGWyv+ECCWLhslyhs6ok6gCrZSPE1e
W03hVjdbzZZh+fMEUjtWo6Wq1TSz4a7sgo5UzPlulqNqH6HQYCsAeyEijGpPm7G8zWVdUR7VDExy
EqSFE6TfJknJIK7q/mwv89sE/f44RxNUtCniJHGi+KZs53Y0WuJkL5yaFquGncaws8EOCyeLHZzZ
AGmXJT5MyCnV1ziOYLBI/ujTRfGU5ZYOytI+5XQ/3aa/39/RvIZ5JkI/z/3NRPY7WNfomsssFK6S
2+bKeNC2xlZ6qDgbGFfjz+Fi8puL+ERF69SUH1P2/I1PuXrk3/6zp3xdcUdHf2K7/7PBjuGCZZQX
oiQQ5tVPNdwedMg8tb0VXZzqDDq1tI7T7n+NpXXqWY8KMP/mZz2mVH7b5istuwTKbP3vyGq1Q5Ql
C0yO/sODaF9dhVZnPT7e3d6eyEq8Tc7x5P1+nSNzEhqFNpjrdeZ9eNPtwJZZ4j7ww223+1ntmh0t
WK5mEyDvWmuyfMGX7cCqLGK78+qysJ6e9o4r+O5e45tUgi8r67tiaVZhXSIrZJkng/pj8e8PA3Ns
X5rJiBGaV/ySZPYN9i+gFedgetE1JCqpXZe2uGsWu4As5lDt66tGtFE/1OmqudN3XycWTt3LW7ns
t5gg/Cvey6kF8+Zvf7uXf+uC+dRv/7ZgjtnL1SgkFZmzYAYPBmdt3/7Y4WRKH4mJCgasU1RcJ8f4
qNY2JnUrUmZT/M6ZnvPJMa+yb3Srq5IjR04UO/g7gAmdbiVbObZN+Vs6kDy0a4cupozj0imswKkd
8zYRvw30f/mOOTljR9n/f++MHbPWHe/QY4Rsq/XmkMaskCK3S1/kWGwHW0VxNq+yHaXINDrCv3uV
HJnLv/oqOTkIR3b1P2IQPksgAjOF0mztdTI/9F3I9DcsI8gw33F+lNaPyhv9ix9QvzoPXuJYL6Fr
tU7rGFeP9qF1ZWt7e3tJgdqane3ZbD9sne1dYm2/NpEgdj+JDn67qWP18KzvDIh4uSnRpzrr4Ghs
7aBakxd90/x+tgYnGviq3Zdn7Z6N/KBdULA9lK8omtlaZQvbma3febJ1L3i/6q38qDq9bW4Du96m
FrwFdwGHk0PgHu7pfb7W3HlPvmS7o9XMNhxtRyLNnraGE/udpdt8up3lX1P286azyHuBFcWF4M2p
3JfmTEEF7ds1qSnBJXZ+KS8CR7nurBfB9nepr7sDA6hZtvvYWSm/PrWNX4bzkuHtXLux9jDiedFP
XPXP0G+9mN8KNsCP7edr9cLKz6+Bc7qquzPxULpdcR+ak1lu63WWuBtsnW8rvIP2cTv2g/PiO8JC
ruaoN/rlmi7b+OLue/La7Xvv+2BPe57nObWfNef8cXS+XxrWd9Jb9vfrm9z2FS5XWOUObkqcsf+d
lyAKt9T93jUs3i7vszX3Jnporlr7y9vDAZilBcTN0tyz1l0/HuBGts5+TVdwuXu93Tit2zlnvf3r
XsL05xZUxk5i/1L5OaiT3cYpznNr8B7Oeusi24GmdXAQzmg/XJwlu8apXbJDV9H5WXG+/rLKabxo
N+6HhxqieasqrdGe98l5sutBYtpUfqx+n9iIJF1LpA+T83kvX62XXe8wsAM+71NL5iO1fl0+qn5w
ZVhP29feur8XDzEEspZoWfU59IKMceW2jvjgPqa7ztWswS13j63TO6Oz7EdPv2CYBXuydqHlz9Zs
bQt7O/J8J3bCGhp+iLT+7+48JmOteuB1dJ4pvmq1bsaT8gAX3q70Y+vqAtFBrzgfXeda92l+3T+2
O3ez5xa92XNt50TUd8pSHLcs/adYilPjc+Tom66uO3q71/FZF1VwoV+N7gWkkFZt/9g4i2Naub1/
ms9tV/bZA4UleuH1+X5/ezgxPKeN1lGY/3ej9Xej9d/TaB3Fjn/NTXnKPhwlYP+a9hO+u0+MOWUt
VHpWdskPMHVB6YIlgqAE39Q4jSP6q39s3cEbvN7t3cVb+Du/n7zJo/Zkr6/N+xoviVge/14rUutr
YAG98qnYbbyNZ+wXR7I3jupJbmTnburGbuII7rDVb4btsBVszSGgcUz+jomo1QMVH6m39cYr7ntn
sjXrvHfcwVX3g/sUOqZjuKsnhbdkN7rC7YwXBWLljXy3snOHOg1ndiKGjKgGa3qZWJF19yTbTxXf
X4/4BA3+S24b1yXe8Sb1r28UpyMwGqyb0j6Xeis9Ny/rZ9lf7HM8bWGdX59/f9RICkTWNiN8uC8t
01revDZu+tfZPYxdFvkM3SICnG3VOvTWr3U8Xtcbun3FffP6yOtrUPHr1y+qoXs7cVMv9DI/J3hV
rNnrvcpdhwVU4V3tzJ7m5U7lr0EB3TRO5n/tt5nPE3N9FMrHxhQVYVOS+Wf2ekavtw0+15mXceXr
TJ4NzlrhXKdR2Y9utSt2hl/tJmd2ZQ86eVciiVIRhccuYkde6EZewlcF+fXcjZyUCZcd3YuY/vV7
tY+IIsmMxIvd1s54nXd7pR27yzb3U16dtukFZ160XsSrvCSkEb2FEBS6lPP5AaFV/leuNn7jjl67
W9zZIdIPXMmSvMkF4U40XRGD8TB8bLir2A14DHgPvdklenN0Iu7a7e38rHblK83feCKJoGw3eJWD
2AURuMqyN5iZ0utsaVvZdgGexo22Vv1N3C2X8qE8r3fSeefbkRs6AD7txFq4nc2+2MaWRXju1n7h
5a437rrL7lL0RKfY85suDg7NQna0R4XLhhufJbyGnp0j2hmBJIGhHd8PfJ25pTPxGweqyWCebYV1
3LkdQ3FG3okAVPJL13A1PnUeiKB93TwkBrb6uXkee1vTHizt23zVe1a8C3c2/DF+dGr5nDQVRwmr
v5uKv1lTQZvU16bi+LAb9IqQxgamYvBaDEXrav6AwZ+84DD9q2MI2EsSNmJ9RX0I/NU+bBzRndmB
gS/aMyiJwkm83Bfs54EDK4vW3cWyXT60HAd6Z3FzJ2Y962zCzM78vVNcdBfjTnuYWM+KFZCHXfbz
FbADh10RuoUHfno9X7B7Z5viP79SuRKtS+khuunsbG/uOr/z2Xye7IO+2iHku6OobxtvOwdr535t
UuErODFORxWNZkjosxwbxZdJCaw7urc5yV+M9uoee1d9XrzBqXCLi6c+ZLsFq6RgIWVntZPrh2Zv
LM3u/cwBx4vFVNzMaf3Eixi3kH+HWMrQDRxQ5PwduqUf7mM381q/9jc/V9ubYlkL7GvilH50u/5c
DjplfW98iHG+QOqc+oKfw/Zufq6/YbNNvJqfjxzmxs3twBEY8OEs99d3/fHO9mV9R8lH5K1/hvvM
i/fIPPn8zRVjt7ZbP+e+Y+Yl8xDG5s+UO0vd3K087olnLPAC0OhzB6vVD5yI58h9Pi9yf32eNXMR
7hNn2Zbr/Xjr39wnT1LyrvXKb59Xq59Yfw5jezlsc0zuanZ1AgidhEJsX6e7nJjhHGEz4ofMMg/q
vt1lN8mN8lDuMN/41u6y/bbZj87kQXPm929BzsTJfg1mQMM7G6f3C2ZBsSM7xcv1Lh4D+w3DuF++
2ejS6S4XF+tur95FYr7C7boeJ+ZAZJcEbmV3dmOLDrxTN6q9oaCQOpErXMde6qFd7zowNxOcCI6A
e19dV41DaLzAnbeZH+LSZm92cl7rPDIJfwRY7C9vddWRv+YpoBzBCdD5eTM7G/vc8KpXlcAisKML
6Mec2VKvqe3uQ+e2BPXjow5oF75xk/ixg5sP8GuBTVAys7dctIlslZGkJGOSBSpt4UL3Vdv06117
3p7r/u1FjatscGMXIz5U4sYbO3UeNp7KQ7cMUOtWLPt1f8HOBvgp9WQ7BAh1tj0zd6N1vz6hwcBw
y9y+s+231HNxuT0bhLt1Grd3SlJblasfaFng2qZr4foGy9LJGiz23TbAzxOXbUmF79qdvG/PN770
oDxrz60zP4eszNZJz43zYbvjXF3ay3rQtiSb8Cu3zkjlOBeL9+ANrnDB1BJ5hj4otWthP/mZa79C
nmW/vmb24RfldPv27vIpse7uRusXUV/AhNn9NrnTLp2zNdrbWIt1s6ZYWuvbepWaf5RcyyQ8hEyR
C/76dW9uG4c0iLMus9odt+Z1yAwbjFRNPD2ztNYpVR2Dtzce+SZ/3JZnJROz2sJ1tAKmpmYdzBY9
tRarwzkHeEV6b/TkfbTdM5NrOF4y/KO9Liaq5SyhwE5sgmWWAwLIGNfFrYkzbd0vd7q/YeDkvfYg
kBoqfB7LvpQc1Z4ZmHM72q7pPcs1fVd286vw6rV0U4KIgLVf8AGujUdYDbXMd02mUHc0N+LXCCdS
Fuob/OU4vfTbieQ4paNUyDEOU0ud5C1bV7vS25nkf7H3pVuNI2u2r1IvoLMUCo333w3Jkm1sg5mT
P1qQgOZ5Cunpe4fznlsgaNR5TnVX1eosKpMEg0MxfcP+hi0urLBQxaVABOXkn/B74XuIC10coHzc
YA2qVhesd9eaSxyQXO8IBGx3CM4MfN1u5BWNWLBWbXF3dXsvzFRtV7pPhHU3kGJOfn6yVCHVhByD
xermbrLtPBCWQBYnx/Gm8+orNNPcNx6I4fA9IQ0hic/AtLgWkjmGBC6gq4Ssg+ULbDMRWYL4gJth
oWneOT8qV8pVtOu+kYO2T3bBRjv0d4XHmYTfslYCIgWyemHBNxCyUMhhwvBsQspCMyRegnurQxb+
eG8JXwU7ldXwmFTYsDg268A1ccnELgmAEbb1GVlxO7wdXPwU4NwevzNc9La+4WeQzF56FazEM7Zr
ALYOgLt2BQs2vwmcFDY2cOm74a72OqeC3RlBviV4f5yCVeyZEC8xLvEIpT3hND3Wtg2zusbxxD5h
B0OveUrh1JSOcoQfh/svXKDYIxugoTiFgEuFdYvPvSt2ugbUKlSnEM0CXRf/AswIlV8hkacGGAvv
FAcRNoMXnY/AOCW8Y+6hshfvcvpYoYUlZJOAVSG7sBghTjUBPt7BrJYhYS1vgLtVvh6QC+kaOwHS
GicxFsB2x0uOwsDpjfszusIS7wCxcqya+HW+muArWPA5KBNXWFxXCwLbgpsaYEVSrDn61F1kdxBz
G9/O4M5gr3ASMog24fDC8UTGqAhgtHh/4e50G5nZkOC4TsZJFZ1WZi3hLY1vw5m0CXGZTx9uuu29
1rY2+UFGsmR+22+1PbZLgO4sfJSOUOQr/0pHcABH6eA75gZ/TkfRRLrqD4XKWXmX4BGEE6EdTIfi
j1CuyY2/kS6hmM+ym37Nz4RiFgdOvAM6F+EdhVEBo8TNnWgtnMEJl+gJnnezaVD+EDHoIXyI3Ygh
tBV3p7jG6rs4yBGMgsEL4QLC6MASZDvUPZ6X3jpyc9tOXzoA1SZ2t0MgpML+WU6Eo9x6IBuomP2M
c4wFEqutXqLbCNZZeMjVnVhtaEU4Ozjr10INSdfiZ8V3TRusjfi3tok95VJoTuENhh7cKHiD+Gkb
x27BIFz0seeF97987F8+9u8FHmTJnZjB9SiWRPXlADQuhvErFEcDI+9RiEllv5SUuey8iKd5kwDw
y3n55bz8cl5+OS+/nBf+f1B++0mBnkBAv3JdZpEdImVZYAnxjVQDYNIbz4BNvFAEuDTGLEHoXxpj
2QmbhQp+OWG/nLBfThjsrl9O2J/vhC1a0bNA1b9lRRsL8nheoiHLVZJZHJESNHM7xT3KjQic5zt6
LgKrInMM8UcGsALRXe0UQyzhmxrAjSdHXSmIY2jAmibgMALf/oEaIU/PdL6/CFw2sV8Ki8nPd9MW
8DbqJVeaNwA2ADeAzZH0WDgB0t8EICMwjx8465nwj5fyvhZnOot1/H1nuhj+OkXS33hG/0vDX+gW
+ZnBg4Z/ohUTug3OU8iHukefmr4Vhx9oHfA6gbnd3j7fjvYTQNUCyQ+3+EbpAE0/Q5rggL+pgNYF
3gccajM5T5cTO6/wo40NUP1aYudIJdjm5/l545kX7Z1yQQ90z4/qdbkqAWhXyBwxEK5qAC2xi4uL
7+jaxS6AaqbsAlDUtJ228gY5qdvJqxwNUH/nFkBHQ5fYxWZEMmvliJQQDuc6dBl+u2fT9lvKjOPr
61XIrhAGwLNKznPkHF8RA6CYQ4LAHug07FuRtim5Z7dnAL53HfPt5+fYRu4HIn9A/29r5xahDeCC
mpgwUjiRFdKJz+IVMfvjLdbitEZ4Z1ACnH5CJBUcn7+OTH6Oor/ZmZlvn0aJlZhJpyJXWXycIeRj
Pwwr7hTs3mDuNQpx7kAkyy45uz7VsntIXmarHUP+yw4ZNDeokVmBTsMB+QoTYbsewRU3R/AqXkUI
TGAuMTDX22ek2oynVXtF7ku8el2i3zmlk34wqt/MZGZUc9Ara1xBPEB/KO/9F6RZe8PWuIoe9SPa
gx35BchxcsZDR/Bu67ZsMbTKliZm7M0rFAeqoF+IRTUNfyq+6wjyORJyscHG5qPCy0bhoHLUV/3A
+m9f7wAVaZ5fPffMULe6Bq1mfdwNtOeNEKd9ESHQzP5OEDNyAhbtQb1zk7mZm64kJ7lKrsI9yGUR
uYsQERKYtsgP/vqZTgV2Xz3TzKwHXYpKk1LEVhChUm1EohAKoW67M5HHJeJ5SIhhzfqUa2K3KOMn
qwKZQORucLfIXULFFCKbiAI2p6AMxZmP8ajIiUGMaEAIM90jZgSrKfe0byhRXcg8Ri+ghTUVr7+R
yzF6GhuRhOcX0QITzyuCtIgb7EXKz4iQrYgOiPhQjsSlYRVcivSlHpE4/xaxH+SjteciG625SfFZ
hLdFkNlH+FmE00U6kwh/iyR7cd4jO0P03avLVaA69Bhc19ZZpToVupQDeB7XMdKvG0QwGyfacaB0
j/r5tFqLlB/TLqHuEfjFLpoInDaI+/XuKZwGEFo8cbrhp7Qky0mQv6aei3yFfkW3MkyEHIHi19Ib
zp6f/dXr683uJfMuL/KE5TnD/YOMihz8FeIOXr1aToMMNYGOC8xb6H3xN+jXEZ9DS+hNtxZfiyiQ
wMoRXgS4Xp/iyQjZ/pvHS5l1duvUPPJHiiOfMfmUg4B63bVY3uGGrismomcRC+0IogSCd7uFxLgq
7ZGV9o3MbjLn5uaqcDL3NEPIxOPzc47aOyFFv74Hn1uIv8uUU4Hmm3Mk8zzqaYcHrS7Tc1WH1YVM
M6/3CpEF5tXYpGmn3C0MuqQtTxVib0b9pS3/p7Tl4nmYpez/IedhSRgrM7D/z7stS2L3lBn45uD+
Ert/LbE7s5D+Ylp9yVBS/gRDacnoVGaG0l/F6Fwy++fdav+6Zr8h0IQPpioafYqOYhoKE2bSUSuq
AE1HYOqZx4cemTvnBV9vzvOrZk/WSPJ2XpBJsUrZS7IPYMkh98DpbpBGb0dbmBfrbIvcHoZkH7h3
37mteQ1yydCzytPdaV8AiYkZEvX6fXLKq8htUWUQ3liwvKPEDo+lB46f+FhX7JjC00Ox5oIpuzi9
mX/2N5veif/jw+6hQzsh6J0MQixRivBGY5hZk0Xo1opi2dHOrzukyKh3hnMvTHORC8sdGON2fQ33
Aw5Isk7O9FOuaGV3e5EHGruiTAR0kTrITBgYI1ORtyeKB5z4HElWbra34PKLlKMOEXKRcIlUHpti
T9Gz3ANlJisIG3RPI67Vrb425BYnN7MW/laTo59mfr/Zudm9G+UkyBV00fUAE2js7HgLXOP2Hn40
cu9koCCed6ECcentEzp54V0cS5TLEBv+yII7IdTWV2dodkUqH52MUg1Pcu5utldf7+HiNGc6879x
mppY0a/mOdN/Gi0ivasB1VQrkUuaHCaANG4E6fUkwJenzUFhj992XoD60Wi7OQCyQXcavHL+hGRH
/FhhA0MTsMK4eqBes1Hd7ELZ6Wv9zFxnV0HLivXXqyee6KsnnmlHENcbhcnxxOht654B0Pv67U8c
gF+9/8zNb8F4VigGpEcNFl0UA412cvskisnITrVlfM6RgamtRYamyERPHbJ2yZlIGxcefOiGzmWD
9tivNarygVgMO2oTCAefUTu9nFY1Q3Ia64eVf/n1gy+sizX3f7kuS+GEdcmO31A6dlxysD/XGr9f
zjlxQFnxsKUVBjhrUUUMCgoH3bLsAtgeIFSJXYuTMcH3fgKu6m6Yh0q2HN/Q3CfQobAX/P9ygV43
NzX7VsKmrRmeEgVtAiEM4YVva3YJXYgCpyvgeK9gckJa3uvC7lKxCl/s7pzrSionKZZDTAJSZcTD
31vsvgIALNDih734Tu+AfAjyXRRB7b6JzZO8mjlfb9bSvbNmYvyvf+/mrBk/e++Wju9M4HZ/+PGd
Cd2/5/Gdiev/ruO7oB3n1Hg/pR2XBPAJyXpjvv1lBLDy+aogEGWAK0cwvED2vHnwPJFIo+mD6j2F
KE9qvAKNewA23kHW2VcwUW4g7xzUUogg1ULlApGFwPgo2H4ffBYgTadWKSTKUV+b2dUhRkXRhFrY
cbU/dfY6z1Z0nSPZXqTzWyim4mg2hTzPKw2FUE9n9VUAuuSKgToPzINOhZouIeHRU4Oue8f/hpR0
93AAB7mtOK8xZgGu8TMZ4d+YZajKKRxqX8n457jhnig1igHYR668BsEIA0UrKn6uBNAar5R1Av8n
c+NVhhRrvIjqDwUGtOLIjuI8Cju6wgtfC1v03VxYnJlHMFYRulD62BnHQCX1iGIaIfHPCqieEWal
+FKG6N8/yKdqGlFbg2pjfMdg9/+MYokqbI7acuoKHVEwURvwYOE3K3xbWE2iEkfUI4p3e6gYXvvx
EV6In0H/YDiF1ygBQxK/SPMvEcxAyHClIDhoMlQb2hzlXSLKjpZb4muk+6MiCWXhBioG+lOBBZjA
8MoqZ5b3I3ufbAkUFEc/mq+X7D/RT78fp5l+ygKSdUWC4yTDS6rYU8A2lX15DaITYRo2LHdc8Q1x
RrJVvnl4uBudO2qjc10Jo+fx8RkdbKDDY/Z8fN1GOPWlHeIwZM7S3i4efGHhvrl1/5sO/qdto0zz
912cKdWq9vO+zLCLJ3NeIBXiQ2yaMN9i93pzjRoi1BKhgPxk9EfY3+unJ/D+suPr7S1aD7y8mOj9
lMAf9jfCwkM97W77+vqKWsKrtf0qIRwrNnerMHGf7SuU6EUo0SlRh5d7KHAT8dp4exWuRrYg8xZn
N9Pof6/ZLQutma7/JbQWhdbMNfzThNaipTDzMf9QS+FTQ9siMgGhDVHoCZx4Iy99X4/SkUMXQks1
uO4BXHhoqwIiYfuou6Ct3S7I6E9bzppvhpxNN1KkVo8VDBka5JnLJrpSmDUIWNonNUT5aU96L4tJ
7SRJlrkg4WNcJWg1qiYMHFD3w4BG+1WWN7YklxdZrzyVYWX3+Vh7mpE0zBp6eemJPzUYfn9idWbK
ZXGSaH4DwYlOJD3qcJGSE9rlhrJxD3ywRWHvukQbkJtHkZSwPQToz7+ggU8o/weD7s0jzAy6rDbA
Pa3iEeBYCxF9GaxEoZxoZ5cy0RZG1A0GyBM6wrq6ek2RC/G1DaAIq+irJ5hZTRnvmiSs8AR74R0/
H/eiIeK5i55+rehqc7ON2XFhyKV1n5sdf/y6nzqZfzXrmT3RlF07SBJmTdwKlhzywiob2Begjgpp
BZU34b6Ixgjo5NOzwTmgjk+Yhhk75sgmiBwkSIxrbImwfjXA/kA5kKT0evv1Sn0u694cj5lq52Yv
SUqOx7yFtn4SFiasMpidgDSESXvveL2NfkQluxBNFr+raCwk2jZ6h1r4IaKwe72+FpaAePRB4DE2
CtFvb1+vXr9+0sWDLPb8jcD54w/y4pbONOmftKVLYlKwlr1dqD9fTC7d1plcz4KEDkmJM5ix/cVu
AeddePN5bvPPvfmJaOKLW37Kj3hzKGNONdkfoJJwWxpcYII2JWhMYif7+K5lO1EFH9npoUBKVYeW
Y+ivgXZfJTugOYPIeHoWEYdvq69vytKdnmf+/nl3miwYEfMm8n+EEbGgjU6L92bH/gBttHhIZjI2
myLdKGtxSGQbrcQCJPLCWoIGaGzR+lboBIk9cAc+v6chiW4EAJK4/gG5iB5yGa9Qm28vWCaLzzSX
pn+FZ5rJ1z/yMv0UHeb/7Zq2fkyjx/w31tUvj91vxetvV+1jG4HU/nvznuvyL0l9SQTM/p9zX148
lt3jb4eX4Tevi/KXx7esmadf/cF6STTrH6pFYO4DCzDAkQbN8oP1kqjyP0xVNy0wDCOH/vTKP2kv
8YoBNkwL/yn4LVCt4qz9f+JL8g9wVxvUUokM9kuKaNA/CUAvfshZcIf+IAT9f1+/JRcUNtUbaWxY
IBY3TSrjE2hlyTx2NVAuS9yyjB2ogI0Y9MKt9JoTVVlQKUIfzYbRqEmIgmICcMafEljeihB/KqS0
Kc2d1JbpDZVjFMHUbXGoyzy/CySi3hWtpGwoyeS7KtT17Zu9+S/N0kKrS1MBiQ6YRy1jZtxKhVU3
Wq4F+1yeWo8kJpBQPlz+/CBoWq5iz+Dhgen0vRGBHOU2LUiAfG5L821pBJ9NqtTxghgSku/9Slq6
QUyNWBr46c25MJamMfCtMQr3Mh/QOybPs9VkTqBbMzN5wQ35eDYwlKqDvIPKhgnO9PcTSroKx7ru
wn08xt13qzAlF+S5dIkS6LNhLLjEOlHB2WQps81pQ1MbrQ4z4n3WrsIhgyOsJe0CiTARXtts4cDj
jf3H7pi6Ls9UStQ3hUR60K0HVlGCbBT8GwWVU7fwlZeh4SnYsHVzRbvOdIcxLJyeT8WqznTr58+i
QagK+nWqgeN8zjTbWwSkxYMZ7sPG6LahmaF2ZDLSh68P48yGw73GKVcpJgpJoponZfbmwlljnvmc
KuG+SuTnwdAMZunlUUOXJTYqXP/5k2LAbIMoMWRKwJf+/qR0WPM6svRwH3Vq53UxbVjW8Mr7ek6f
HH3DkmUV3NxEBHpmVrpfR72uZHW8pxP3PW6lKAvKxpcB5uTCJftwJFUZNNuaTsA6rZoY6v18sqQm
qV7G2b7NE5BOYeBmjbwUsiAxPmwSaL1VDSRlqoyYlTHveeW3ZpaYRgmJMWWRowdZ8qwHJVomdpl5
LKa4/9ltEjTiIEvGBhGcvfl4I6HNUDdhtPenCB3qYtErjprZ6utt+rh4ig4yUOw5NbCOQne9daaq
tBsqM1azPVc0spli2ttFmdCFUT7eZ1UMY8gmxZU2NH125goNM6wNP9uXOkjBaq7KTqxU/DnKC7Dp
tIFyPk79kZpV81r2dXHuKz36sU7F6P7sdDV0UQY1uSz4QgHrvZ9upKVjQcI83KuhOq7CTnr2pYj/
9M5hgiC0Q8Ed7jU9AUZvrnPaKEVXRbhglt92Kz+vAXUYevVvjjKbStEEfpPSMdy3SoI6OUVF2GEw
64VRPp56XRaXC3aHKluoIny/YKMEjrs+LLK9MWjVWvL7xtUlKdpYhTQ6SUb7/dcb9EFsQIVBveB+
mQgQG/M0drkwB7Mw5Gw/ZkS/ojTsEfWshvY20Q1dZV8P9vHwQ5VBDKqIKhAwx4qHebNRUlJPUyaV
xV5vQn7Wtj4oS/s0XWCI+3QUDWtnoP4S/8/MfpqMvG8DXuxNEkjgYwXteDMmycJGfVw4zMWA8Qfj
Ffd5brSZYR6XEtGKfWURs7R7RerQT3lqENce2zYKNl8vnRDf7xS0ClgcvI0EnLuaQuhs6YyYTk0/
JeXeaChBmVI1pbdpqHe+m5mTeQiMyXwepU7f81KKmoV9+3goYYDAzpapZoK1bD54AMy3oNxAx9S2
JbmT8NQIwPpXx9/CMKUPYSrHxP56vh+WF9aOCsMfqkzFVs6TZZVk4k0VZM0+4FrDUjkNLiYrjm3N
J9rCeflsKN2CwJQ1HYJkbnNQI4i0vCta2D5keNE0Rd5XnA4e76XkZ2+bhiWEmMIa4hroJ07jNxdg
GLtxInna7yduqBu1MQYv65pgE0i+f//1An7YM1gc8EowKVxrw5yfz8JKalXS6m5fIzfXSbFR24FX
kj2ZUrtWSWsuWG6frKJhwltDVFcjujLPTQ+KttRCq+n2koIJNaWFgsM6R0VzyY0Ff+nDXRBToyrm
pSpwDmUhAN6sIo5fzeWk6/awgsjjIKcIhAR9tuOaMRzyqS6Q/mn1+srIAm1hAz/IFjE0DELZIoRg
M2fRj2lSkrBtSLcfklx2K5WSh5yG00I/mxmMZVizUZT3E9SrqAo6S+n2NJO/oSaKrxQ1staZVPjX
cZwO4ASNh5+1H09jwr4WNLg4nTPFQ3NaToqPMQczMRw1ku6rOKxXkj8GCzbBpyfFVDQTrr0F42Tm
CurKFPS0Nbq9VWaTXdAIjfa1jNqJTpbMj0+HgozWZUuBmS/PtisfCt6Ppt7tp6EvNqSQ5XvZl6dt
1Kj5wp7NScHEpplACuDDmybBTZidykbR+yGIlH5vSpUfsVI348Mk6cmWUD3Yyx1X8jUvDQ1Bs8jy
VVYGmfJiVHV+XtUJOdahlioLQvST02ri/lPDMjREVufucCnzSoYy7PfjUNQ4NIO6BWW7v6CaPhtF
NDsQYsY0PuznFE1SO7UYZerBnCtVHXcTmJ+rn5Zn8OcBjgDWgTIyZxZtFPK2GxVt2CsD1G0ENeiB
ObDaGCSt7rumiX9anhGsGpx7HbAFgR/y/g4OoxU2UitP+yHWFDvGRtlGI1X2RJTS+dmp4dCosCQI
gU+AT++HGhsjL6ZUlfexXENsZU2jEFZS4BiOVA0GypRjniULZ+OjEFWpZcKYMCGtVU2ZHdfAyPxK
IYG1VztujfuYaE3kSW2e1puJmj5Ytfo27y9SiybFPgXgYiw8wEchB+9OEagT7BpCT8lxb6R4Fypy
RbpI2utmbW4HoyTnYyahf3pD+ozFDWKdTtz4kbow7sfjClMKrqthwDSU0fjm/WproeYDpSr8/YRT
tsqTumF14YcLOurjKEI7AMkggj5XmUsDWfFHrhemv/eTFql9qhKujKhYAqEAE+Jp39mFBsxohcpE
XApLn/s+WimpKTZaOa96LNiRG1xSV405aOYxsPIa9SkASdHuoZrItAusWlG3WZ0XBXLgSosj47Eq
s97OSNYMq8mfZL1lSp2aBcpa/LKLD01HAYhQdZClDQyamjpaHYcIvNOAx47W9f6tpOcSYJqRquk6
Kf1ScepeKrCRJKhz5ldlhTbBPCLoriAPJkJYVhFrD3U8ZaNd+tl0l+ZKlFwkXYQ7pkRlo5/lfhPF
KQt4UhZXJOqshMllTzW37rMufoySfgBpYK+o/kXYtaF1nsRa86o1NelZaKVSuMsLs1Q3Sm517bFL
g7JyJi3IWqZWeiqvaZvJiROrXXMfZJNhOJkpm8HONP0U2ZScZjHTGxpmLEx1s99FJC13sszT27Y1
arqKgVBF1/qoRdApsJofURuZKocwacroPGxSPq6ifDIfGsBKd5ICAMubrKQN3UYfisCbksHv7tKk
SqQdj3lsbLjpB1KxGkffJ8d4IFrFisw0zPNJ7SV0NoKoeqTqSNC2OMvNZFPkTVE5Pu/MaV0Z5YCK
hzQq0CYj7hWD9YWltptejaOM5fUQm66vSPxKAst96pRyFd/XbVaGzOqMDP3SVagqm3ZUzZzA8qPH
MpS7jFWylod2CyR3I7VBgszdppEbVvJMQnZt4jdP/qDol+3AAQzCnOyjndyqRbgqS9V66dvUnGxz
SntQEbTwGjw/9Ee0X9elUt1Lea8NbjIZA8FTNLATVyGACuM8o5Le2pWUdsYT9KGKvhqJ0QUxy1Ot
Qrd4Y6KRXUhW8aRPZvOk10Wp2FKbpJ2rNkOQHJM6UnjCwkxWHjjguPBlMqxBWUuRZqKlty+nIOzo
wxK1HYEedu7E1URzDS1O5Y2vALl2Gy0ZkPlqJYaG7JmYJtPKlJFuskXf40bfJC3VJLS5Ts1OZZHV
t2BhbCsqO20iS6CpmIYKkdukTdozPTUsNLZO67p7GEdSgftxGGjkRgmtoxVVaDlsG0uqGhQpUY3n
Z6Y26Fh4ScNxj3tUC57VTZ4me02XWvI8+M2Ul6vYjMNy3/FUG+yiMXuk3zSVr2xaTdYjT4v9UnrU
+wy1mqVhpcgIVuQi9fomslrbCFL9iChCaKLhBABfmel+FWgb3QoVNP1Oy6L2ps5vy02U4JfZGJtR
uprqtgvssh1CeQtNqeqO3qdVyIBVRGir0SH7SQ/yAQ22BwQ3zpu6bhOmczMvH2JehYDsEHao89uJ
9Lr/PJE2D+5HeElDzXga8NLJZTkLu005JToFam9y2jyWaaW1lwlu+7iTSng5XmJkwL3bkgI3YHHI
/RI0AVPVPHcKb3As8riQIbNcOc8bPdxOGh3XNBleA1964iFwtoSkLdJBu3Jb5wp5CYn2ra2N88AK
U0cvtatx4DhvvhbYTa3JK0Nrstem47nb5krnWMDhWd7TQyYFBAk1tO68pm0Ok6Lc5Y2KoxQFkV3G
ynkbSSrqBKckvhlhorAImPq260ov08NmZflAmeVuyhj1g/LgV2RwrUlVWVyNhRsXascUMmaM8LA6
xr7UOuU0ga4rqs6jUm3tbjCktdkV+cGPANdJo/bKg3pgWqTv4zpAE3hfQ8fyqlA3qWKd09zP0cqH
g5WD0Kcx7AcnMaQd1dpmZeZ56WpAsry2I4FDR4ScRspzlgJ3utdpuzbMuHTNNqLX3VDsrD5G9vdY
+ZtoiuM1DNrezolyMakhKo3bnHhjn5zJmm+Ib+csb6baM5uxOU9zOYZFHIQrVc/LvUqyB5ppxA7i
8VgZcmBLvda4PPKrMwAdwb0/xImT8/G+IQpgNkUe2ASvequHae7VVexOZvaiq5qbDj7oh1vdH0PL
Ri0NaRCVoNRak45Wml3r2QhvEIG7obgq26CSnC5uu+JiyGJrWrdpoqZHVa81cH1UEZG2kJNWt9XT
oI/WdZBRzdbr0CzOC6Tp59/5lE/8YqxzQ3NkqUa9nx3LUT68jPVY9K9JNCr9pZUUQXuIY3UC+g6k
hHplLYXKS6bI2Qg22FKbpusxn/weVWlS0PTbCs3Y6u9pweX6Qi6yHHnpuNHxCglCqbXNxo5CSipy
einhnINCdJjo6JG4y7I1iQlcth6wkea2TRoUr1mV+R2xQ+jaGD3sR0uzOlsdON35gaF+J5MRWY8+
hHSw0hu56lZ6HgcJK3KTDDGrk6il65gaOtBG3CgN2SWhpqQ2941eZ4rJ9fs+lbphB+1l+MwM4zBx
JCVIDkXDrXoFoMoE0W3TW7dZmJlQuFJTPFtWXirMbKWJn1lZM+mMF3o2sIIPprYCLJGp65D0lsxa
bSrBuhBmBrZNkUN4S7msvuatX09syLQKtBSwSNPVkMbRA1Q6rZllaVVul1IXbsNaNmSWVDSKHGU0
08ythlS+4F1LLdtElSBm2hWSeq22Yfi9yoYERLk9tMquIlYONWhCUTvm0HbyodXyFDxJeZSjo1Ei
jLfR5GoJNyAon9uh8YlTZN2ECvpgRFyMS6GqX+Q8m+q1FY0RASWOVCWt66ehNXq1P1nhruahPCBZ
oyaU7+LWCACKF0amO5lSE2lj8kAfbLmmFFxBvV4nbGqrtAXjb8qtxgEARgLOuiqGAtMzTTtWNY9R
nUK6/LK0APlAM8vJeB5mMNucotIa9bLLzaC+qKs0rp0pUnS0Q6QDiAkg1pviYJXIlWJtPVhw+rVK
r9YRGYjvDUYxKFujDnvpmNGSpyyr5PIBVoF+EaaIs7JcGRqLxQHvUG0KI/8BVr6cbStcSTj0Co3b
5y6Uq53Kg96oWBSmyuRBWWix3XZJ0nNGk6hrbX/ytdzjldLqdtGHPjoF9zBB7b4vZIVBAXdgQiTQ
JozyBna6ZMZ16KoGGcCwbPRpHrKmanX5DKGxYWSWBKTPrSG5XsdeiaMNfjy6CtSmvW3qktcgdeLC
lghrXoLjuUwk31Z5wRUniTScGk2tM+kyp1VlrYxxhF6oAr9PTdagisqyoVrK5oznafmsCUNz0/c5
Wq3FURgj0MKDUhscBdd08KqC0HFPZB4UbjnldPJ8RG87T8n6GNcij9vMzuIsQaXSoJfJxmql8DYy
slpltCiMq3ySI5NVRVUVntn51nMUEQWFULUyYPNaH6HmupyCR8AmVb4eYdODDSVOlIbRoI3rBQj4
g7cGwI0ghAOhqiCkNE97A14fmSTqw0Me6sEhLko0pRpJfg5F5q8ypR1HpnbDUkuID/jNaVQL0A2K
1wAuzJx+GPVJXYxdeDCgxja1lqPPQcTBclGAA/EnnXAxlEkB5KtAFoErvncLAaATUrZTeLBwaVgt
ycl+NFWgNdnkoy2DUkQLdSIfPEQMCNCEKjiPwBfIDAYzAgIsrlDCA8+ocR8gqeFbYqnFAmzy6SiI
1OoyYHtMcObtyhXvSk6N8EAmpWrWklbq/rk1TnK4gOp9NpCAf2Wqwg9EaOT9+vW62tdJ2UaHSqMg
F0ubaUXHuPa+3qXPDgTcahOZJJqsKfNeLmXbhNJYNNEBOSvB2kIaAizNON8bqb4EkHwA0LE/OA4a
QqgAKhCHeD+htB5hrA9DdNDk+rJNLYiJPEkYTL1vCO/e/wvzwrnTT3cL+Ov7weIiNGpkekSHvElB
3xcM1fep4bVNR2UJqP90o4BnnRqRAEybAVt5mqcFbVOAk4QGULJ17ze3kmWE/fXXc/p0IICviHRA
bACqfz+nVI2iHI3vooPv5y1cDcnQb6k8WO2/cMRFrgAymAAnm/MK8BRaQc2lOD5kRdLdGaPOW6eY
yjT/WUjHRJoU0BxcI3xCCtr7+UxV7itThwNhhFrnBCFR3NEww6ufXTUEVg0Ddx95D9il2ShNG47Q
plVyMGvOd2nVy7tMT9KFhJ+P90ixVKBFqsCGsDszyDHtEZaRrd7Yd0Uq2z4SZWwYQRUD/qf89Pa8
H2oWzJCbtDfLcTQQ0e7IvpJz8xzBqXxBfH9y2ET4DsmEgFIB284ukBmUWaXmg7UvY8nYVF2PPq1w
eReg7o/LhvQCxEBxBnDalHloubdSVSX/QdqZ7chtBNv2ixLgPLySVdWD1JQtWbLlF8KDzHlOjl9/
FvsA53axiCJa1y+CIdhZmYyMjNixY0feRkE9xAzpqgqNlN9oxOTljZt+e68l6LrJw+fCSYHOuAVI
7cHWsr5wo0DkkdJ+KuEIFi+UeI3L/XV2nvardTaee7GWwo1FEQdSGxxvKMVZ7X4Iu+o9OzSXS+dE
8v1eXIcWQuXcxedhftc3KZukk6wBeODMRs4cn2wsnnUYHsnjaM7xP/e3t2MZBlQ8rBzFLF2312/6
BmeetTEVWaTEQVLYamCrMrOJkqf6v/vL3JoGcDGUMt1SbUt1Xqnpb5YB/FTclmg16KI8/b4kQ3Mx
+4pcPxfL4P//rbWCwm/WSp3cEY61ZMGQaMuvcEqNU9Up4znPs+jgU92e3gorm7gkTYEhom6W6kH7
wmiakkAWevgNYEC9UF+131tscViFGIUyFd/pphhRWLVutEmRBkOWdPZZtUa3/9zCZmP8c7Y4+sE1
3t0UnwpqrwkVZesslFCNbLPXiSLGEURgmjpfqr114JLWAO4KmncgehER8TKtjC9lc6+0Fe83ex7a
cEgmkkFoJHQPJubw2CpO9bF3xvRjKmIRGEY1gX6ohRMe/IQdo0QZB1Kbo68l660ghtml4EBzkwZ2
B2ROyraEid9XafW7GimGc7pvlqst3GzY5TipehCgKRtPb0RGPcaiTQOj17sLWRBFTquWvmFk6bOV
9vJDVHbaY+tS8b2/8s4HdRRCDah7VCD55/pCJEOSuHkRp0E65/nJbdTk3I/afGCle6ugcAGXDfqS
dcPBMZ0pU4pGpkEC5/F3S0ljphc4E5rV93ezPvHbc0QjzlqPkZLn1nBCoI7QnDhHoY/LF0sa9ZfU
jkLfCsm6avBf92DBPTMhgOLuueQi0G6uj6+w53GJRpEEdQfhdnYEYsydcJ+l7apf7u9t/RI3e8MJ
W+sr6t5kPWW5pE1qhEmQRV1/4U5EcEdf6kFTvlWpTU/rMhwV/HZ3t34woiprZZNe724Ejc8TkaSB
OajIgJFJPttiEl6r292Bt9y7AVQzFVO38Lq2tbkBbSLhbUz4sT6R+RcrbvIPjRTF8yhL5TSoZmp6
bVi7z11mD+f7B7u7S5uF2ShwyKtM1ps3YQIWN0w3TINJtbo/dVemdAx0i6wpLoTyqDq+a6Jr7zR6
Miy67QmM46KZHdYInN5R/bDW61O8ZNm5HNTyg6Usxvf7u9s1mzfrrb72ze6KugXYAvcKinE2qMbn
P6JeZF4xpekzhavio5rlxQGjY+9ENb6mq2tUcDVaSa7W1Ms8Hl2xIpthOH8I09hBET/uy+9hrCva
ge9UVyhjezHerrYxHWAnqluplgZq29XGaSqb3qP4F/6S9un0UKI3TE0RIHiWTm97na2Xv9M2chRZ
qPrez6DjZSWywKDc4jxuGC/umNi8xOMI4lnmdvlvk8XgSdLWQWyHKhpyv7QoGlLCqsZfW1MLf+mT
Onosaj19mlplOcdWadYHLn7PAjSdKASKkqoZ7sZHOU43WmGqpMGs9vE5q9Kxu5RqBkAMj6HPHsbS
/pvHvj5AaXaNwCCC4r9dmVEbw4OaEIZ9TyG8N6n1VKX+bUlD5dzkljjwHXuvC/kYUdZKr4cheG1u
jSPa0JH4Dn2iODSEZXqy5kG53L9Iex4KcIuy7WtosuULyKrLyq6f06CCOBMosdV9yeOh+6gZY/F5
saX7QQ8N+ag2YfRemiVREBmTw7dzgLy2+llGmyl1V6ppwBQO8+x2S3OOtEF/hnPSHNjKXuQFoUTT
LXNtObohUTuiTwjDUY2c2h+Fi6nKrll+dI2ufQf7mx/i2Jm/V05V/KDm2R1wBHfvkE74Q+sYRG5T
W035jbPKlajhb8IsaMkJHoQoJK0sS+rGvjbV7ZesTuTvdmHmVO1HhCcK8/tcDsaldnr9S6sIqr+x
OS4HHnTvw9OFYsIRgad1ox2czXMLdEyIpFQ64GmrqsslrBf5lzbOTFmY8/JPqgrdZ6Fq1sGB7C4N
Y4u314Ktso3ORj0b3EqBDmdX4Wj7cWqnlEBS6mSntlDG8iR0k8KvqmR2dcoL1+0Prtae79BdU4PJ
pUMa3UKtQg9jkoEuDbQlUz81UCu+0l+UvqiTiE6dEpsPbjzo80FUtfdGwuGndwUIcb3T12bgNukE
+lanQV4adeSZCHiuxatYfBpAyp/0UhUHl3vPWRlgyeRShP3WVqE7muMpo6KVBq2uNpE/opVFr+8k
zNCzkzw/inb2jtXQgEgpDMAk27KZhyVUCid3ebLi1mGdsfm7yyJ4O26cxJdxHN3/YjKtb/c92O6x
0i0JVEpdwNoO1KBbprcSmiSDfpiopy5RXlAyp+b6sDZI9he9V7uv95fcO9eVtr2iwISs23OdZFrN
KR2gQT/p5Sc7jiZ00tpoiKGjG9mvP7GYSWfaWvKgWrkxmyRyFjmXkuTebPNvJiNzEMibkvzv1s4o
oN9f7Ja1ildmMcUCzkJTfHuak1t2jetwml1FHiPSbKQWP0ZnKrIMaVcjf8gN9ddE6cqTnWrxaV5s
yj9RZ1eemOKjIsye44aUxwsBawqwYRtyAYf1dlJk1F777HtYSBlkVQw4SbzjBHo2NZ/6PgstT6fu
+tF0KAIcPB23nVPrgeCraMTlpcKHX9/ahvahxhT8hDbrDN9VO2X6uAzmfEqbZPlUO65I/CUef5Gq
ND6KxFY9JVZ7GhPG8SgP3PObMKSpA5GSAdSuN+HNOzJEadzoUZsFqRE7F4CrKvaNJWo+9LUzX/o+
dv8xpiJ/qavKOrKLvXB07QqGK6HpkLQ3lbeu7ecoF1kelAXsVA+vZfwhnbT/Q0gzbX1r7roHfehj
x1vGWtZ+XjYTc8AaOqkPnNqelyGbAsWgGwRD3dhEOhZ5li19Fqj9DL0vaakv+UbSUYJeZhD/i8yi
8D8hcmU5iP32VrYp0GmkOXjUbWFBsq9S4M9Wjo9qe1FdKvG5F9L4nPdQE7w2Hiu/N+V8BJnv+Rs6
iteSp4nHMdZQ8c2HNya3mo1R8HKYVf5RnRrmKCpl83nQEvsg79jbIz2cmBiBGVvdpB3CWuIEKgfl
Bsjtl3CSpQ+oZT3B+xUfuiL+lpaDcnCu+9v7f2tuIt3OdKAF1mUWKCBjH8aZkVTaWH4Iq7p4uu/e
9t4KUEtq1jY1PJpvrw+yguLXKLANgrBq7MkbtWxmBF7Z965va2XEgLpetAfRzu6aNCO6ADgQurcO
JHR1WpTmOgvGknK8Z8ilFx43nO6pTHfP1WAfPft7foKAcg2uHCxmi9FOIumbTNeyYErgrYVFbSS+
VobNo6Zl1ofRTmLpdbySJ+G2R8W3XfshogJWWaNtff37N6YaD7C3Bg37EVH7XClhYKUTTR1W/6tI
wu40F0c4x26ijF7E/624cdCla+eqM6VZUGrwZw1Cr1NXN+EZQnn7bHdyOC12+b3QJvdBk8PykMS9
duCS9lI1h/IP0T1tH/jm602D2UKGrTErrSjNh8RVmJ5ohcMB3Lj7WdfGtFdWAqjj9Sr5EutLU3RZ
EJd2djHB9r0us5j5IIb44wBl/TLI2ak9McO9vX9vdm/om6U3X9WKHRKoUKWYQXVYeK6Vx18bB86j
p9grifj+arvHuaoOrJcGAsHmi0ZJN7RGl+fBLJbQ9pxhILKqm3E6Qjf2tgVRbmXKw1KwtzUaTQLI
q8mamDm1WnmpZU4S8q9aACi0Cpz4+/vaXY5onJqQwcSPbeWp1uolSSMHS7WoOHhJmTe/Q4Lt/hNW
2Oc/YZPkdmtpeq3U6JuwMZ/SWJSLwNX1eX3q4Ov7SzXFBza5uyUH74bVUz7ZNsnTGdBVkZvkgaSm
ofhGDDf2QS9j+WXsbKf7iQyKUJBOeHqYEPbYBCGio0ru9m0e9JWefZGGnL+3uhv/gSyL4fgdEMJP
oEwkbBA/VBp/yFU3wUZYqiXKFksemLawifGL+mFwJVzEHGq6X8Wz8UsTdvPjuw0FxUiDZAYA3uHh
uL7p0gxzRy8JtoxFD0fPsfWc4iH8NM8RnXaQX+xFuC7UgjUZd3j0X4XO37hsPHZotRroT5uX9G0M
VvecGHn+1Mzl/GBFrXaRWlh8TGGe1Z7ZKs1J0Kn6R6525YE1rfvaYJ4uZRssyaSVkzzket9WF4oc
D5oH6WBMzIhuQxiFYaHAFW2TRf9Nlm335/2j3nmv0Bta4Xm6ujCr1cDfbL4taVgYlpGYDpz1b7WK
6FlpE+VcKIP+iZav8AIB3h4OPMGOhwO2XPtVuZsKDWzXq3Zx7Vb9pPCBy2UWpza2JRzJUXOy8/3t
7WFPeDgN30bACsq3ia1oQrRFVbZFMLWzkZ3V1qUAZ2lV/nWRFekylP70MR3QjBzM9EzYUJziJqLD
GtWVlzDvmkernMQv93/V3ndeq2Ymt5gYc9tytbRu2JBBFwHEQvUsmyHJPaFWzQONNMoTzaj19/sL
7gUJLvEs4J9BIn3TjKmFoxzQScsDIqDQl6V0/aXWZjodlHHtqlD8jAJwTwsMrFiFE/tNEVl5sO09
W8NVEnpSj+ER2Lxr1JegB7lca2DV5bekWf5yRD4/CmOwv9Tw9S+Y25HEwmpJ2yul62u13mYv2qvm
5Bv7nrLcECNV58Ap9PlzHynW8qEGvm99F0zhhEDR7xklqRmmTx/N3uS6+vLt/uHvfW3CQaBs+gop
6m98aD3SWGJO3OpJnRlWVY+lwfRn0sMfdlsO8oO79GZ18FLsHbUBskeeBqkJztn1BWtbPbYyw8qD
TuTDVy1dxFOhpMaLPQ/1SeaKeIxpB7zc3+juosD1QM0UntFPul50msxZb2VUBLY2VGcauASjvRL6
jHOleaRxQX4fMyEPjOq1c3D7hWE+AmaCLtMyug0+cxnmUphFoKdJ9TtgbwJh3B6/tUs1Pih61PhO
Mp+h7i+eMMLoZKHo5FPSqZ/URcZnp63QWK5p3rt/GLuex9RWYTZCbiCczScIK5Hgs5UiKB1aCAYh
mW9WijHxHTgBvlDp+wp1uoSGZI5OhtZRBC1njw7Q0K+auQX+jdODd3XPEklLyKQJIRCi2fykOZ3r
UYubIqDMbI/eNNCKyun0axNiorS8MsNcqgcHsXcD17LDmk3z5xavUGUVh5arFYGYa/Vito325EKZ
eaKFv7lMJpwB1xGWPxRTGHn07s1HBrJnlibPKcV5womblCxPxrgsqToHloHYxGnsqdN5g67TRgCf
fXlw59h8wbj8hg5PNGwAvi2aLz2cSuu3Imue066d/4snSFPe1DrVv6GMapqWtDH/977RrLZ6bcvc
ujXDWauNGgXH6xuEMFBrpCEU0b5Wxt6nW0L9quetsRzc1NuwlU7ftZ6JZwTk3FYgsnRCU2WtrckG
1G7mX00ewbqvntXcpl3x3btaVcxpicbsWGxjds3Su7QrWJB5c8OKTk1cNcuDESXN+O6wgnNDSErB
CxA8bnkbel0WjJemKu5kcDf1sCpOiCscSdCtz9TmI2mKCquHqiFBxQ1EpOkduwVeoABeJdC/nNo5
QSNJeq9M9PhbIcqCDroOsorXKG42/HX/OG8vFK+ZBXqzkm81BA2ujcQhroAalmQBTCv7F5fOpeVc
aoMS/VGLtgaLpPX4n07YCU+LlF13HkU1v7tbHQUVMMiVX8oIdnMbNDcxFYlEjFlgJ3N+zjNLjhTh
kyrjxqgzjKfG4bI0uXYQydy6MB40yAcriZo7sg2d0KaJKkIV0rp20hhoXsdLdJ46p5gfzILlT/Fg
1O9nhLIoTFeDnIvPvmU+lMhB1trEF2+NfPkXOJBhL4M5PBi53nwkMU/+aNzBPfjMOzuF/E6BjkLL
Kkq1CRuEiKy67wE9LWN0wXkJ39EEyUvaLvXJTWiFyhXHv29aO35hjUeJFFWeVMrT16aVxnlcZAsQ
y6LQjn3qi8HOHvNGb3TPKUT/2/3V9nZIUWNlU+LwjNchcG9iswY0oAqdguTSGnVahUv6mxZnEl+d
To4BaLsUBw5iZ39UINE4NEzcK+Su6/1VUCms2g3zQNWkYj0tUmnGs6T8Un9D76F993Nrk1DBFUeo
A7h1W+FfjLQ3Z00vAz1fqpOCxkIwFC3taUBZDwZViq/vPk9AeYV8Aqoc+PT6EL45z3lystJxcjph
Uyt/XKSue4WrzT9Kq+smX9LLeuQKb59WNBZXMZCV3aURX1+vKPJYTZOlLwP6YDRxqqfwU4hwh1dY
c/5oDr37wc1V9Yiet/NKAg/ggEEkELzd1mLAKmLIs0sZ4IC0r4KGub+bJp6f7p/m7iqobiEACpP+
RlVJbSOjT6HnB9VUVedY7wbfEeNRmLhzBzg7Wnc4v5WOt7FIVFvLxmimCmoG+fDFSOAbeWNiptpl
0ZxYu3TarGYH1+B2UfivdAQi0UNiQi/K9WfT46hN+s4tg1gm5mc7XowvOqIDP5Y4NL/kVW+Zp/ee
JR1KZHyQRFea+7ZNKS1XHVpFr4LessS5r2kPDwcpDuooe9tyCaBgtetEG1u2YRkZRhpbDqsUNp2J
Wk4XeFGFdN+2QMWLpl9+YlcrjQMKyBpwbL5dOoe2dFAJCCwx6i+xpBlTr+aDZ+D2ivH/N9bXh7wK
6rly/a2kEFTZ2qwJxrxMn8twyc9hNAy8s4UG3bZLpj/CyAnVAxO59ZTrskAnSMPSGbOttdYhXM1J
d+sAAZXhkxml6jOlcQQBLMvNjkaY3F41B5oROlGM46NAtF0s6cnhtChugtYa/unron+Yo/fr3KAg
ieWtNw3pwBvraGgNn91hbIO0b0qm2ihm88fcgfyd71vFjhUSWrtIjcI7vVVjm8PSiHIArUDTaCcb
ajt6Vh3tPy2vy2AS9RHV+3Y5PDAYvgbNFjLZ1oHMlYHoRraMQVxF36fGsRm/0/1qmYPjy3w+agK8
jX1f/f1rDAYuvNV7K2RTKmhbTIFaCQu+WqjUfqikkjG7S+l+LIcidlHyagpmMZTueFSGv70MOEva
p6jt8bCC6FxfBqeE2l9mzcwNR/i5dNrfpbp8i+BT+Y05fiprpTm44zfHy6MG1XHluQAwkJhdr9ib
Ou0WjSte4tam7X0yzkJD1iIuHd63RX1vxPC6ms21g+XA+W7eU1Xp6EGrVfGS5JrySIImaUFL5PLI
g28xsQ//cLDizT0HcCbge00ENYpNmxNNpl6p8oaMEym3xTpNlRDSi0LN/rdV4sk8uBs3F53VeLfX
pInNEUtfnyZFWB0Wxdo9M8yVZ0y9+NXo5yPC4d6eVo18RM+5EMa24jyNbaTjBZJgnBbkPZxZPTmF
I55FXo7vDRLY0Nr6xn1fBfG3T04em2mJRnIaNNVUP8Pkyc+zOmoHJfT1I1xlnKyCzOaazxH43LSo
4u3DwUSLKeiBV36rIIyi45qkgImyiMLy77FMMiX3OpRYog+9HjKIy85azT1Stts7WOJYil0cHzJ9
q3d4E2DGQgmjbIJTD+QYVudea6ruhMyDObykrtX/hLFAzySexY8CK66/5s1qbjeYvW0OZPMlRGtN
UarkJKtSyoPgZG9XvAgrgY5IjJLE9TpjOxczPBsINbmdLh6lXuffxNEWXw1RrvmpxeCOAMCR2m35
06EMVTo6WAwS6ABq4KbRGbWA9vNSFPO7dWpfd8WjClFv9dab2GFEaUdao6A6WTQuvVZmKxPEIfT0
H5rGk0+aVaTvvg+cIw8RFSywCXUbEhU1YiYgV0VAHWHt0BntUjCHrUKd652vLFujBIrqOs85/fUb
TzKkZRibLahim8uhQUVGLYSHoFI1n+yhTiKvaVYE4v6iN88Pi2L9kFdJIdnmxv6thfwxaYooiCpD
BIkilItA/QpNlrZ4XOruu9bF+kH8d/sAEUagMYGDAUO+KWClFC/SBE5uYKRTcpZtbXyv3Gb8jE9P
TyJEk/Fgk7fXweDz0QpIKRRu8nYYQO1U7jSNlA4yZn07J7eyu3+EEs2/tWJGt+X+id7ujioFtREH
Uh3EdHvz/DSVYsQWjLagmISofE1rlfo01rNoUMexY8SizKI5mopx+xkRFoCrshKwyYC20hapa+SW
Vcg8cBczfEZZGfGufDbkZ43AzpPpFCFT1ifqgRff2SssSriDhE1UuraKslYJhW2xqfpl9vJD6nHy
X16W/TfHKBsInJSdv9w/282HpK5KGoQS4sqcpUt7excXGISd0KrpBT8U+upa83JQIzrF0j5Sp15v
25sHal0KW9Eo+UAVtelKuXahCoQjpXas+aU0HetLm1QWKOSSHMQqe6tQvGDuDL8YiGpz/eSCtlIp
5+lFMTowBnz2OTX0/MAkX4dGbjazXjWQVfgcNFBu3h0zHKe2is35Ze2ByXxdTRvtXLot8odJgxWf
3KGzJ99u7Pm/SGp15UEPsT5GJFR6MKJl+F2NKvtzpchmOndloWueJfOp8g2rS8SZPSjCi2BRDV5X
QCF9GhVkuZ6NKhXypRuwXb8aiya/ULE1xgdt1qv4ouRhYX3q27EZTpoRuz9cuzBmShYj6ZI3G3YU
fUwtu4tfstrpyrNbz+3oR0qrcFIGCc+jAlVlfirdpviaZbG9eGFb69Plvs1tbHw1hJX+TqQMKoSw
/eYTLZpaI2zkKC9NX3ZPYV67Z7XI0Sdz0wYlskZ7XxPNuh5AM5QYyhjkx1skQy0yYYhiVF/0sTF8
Va/N80oI9PpFT4/s4tbGHVUjROA9pbC6DRNA8wdrDhf1Rcmk9PoIpsDSRUfv2npAG+NzIFpTocME
EWTdHKBho+iWtZP+wrgPgSphO4WX0e7Uc6Rmwtfm/j+ZqlZ1mQfazu5/u53rxUGuQYm9Kr1sS+W6
GIcimfLppTHL4lSKMvpV0XL7wEI2zpcvBhQITwmwiwIC8N21q9DRnLQmxEJeUKf6zUoQnpocxWvK
+EeEFIs3h0fZwO22DI2bR1ltJR1Q9rxeUJT9aLWlUF9SpPYeu7T8Ohv1URvZ7iKvIhgAC2vAdb2I
W3W9TK1Ge4kktPc+UuML/mI53f9Ctx4dPFkD9QSVcak+beI5mddSF9SbXyAOhNVlqJfO9CAkgymj
4HrYgbfzqQCeaCRHsRcy63ZTti2bcA4H42WKXfV7j9rfk04r+TNV/uiloZ39MmVzevBK7uwRDinL
0u4BMWkrcSVMtZsRtzNeSCTFv4bThl+XMaEpilkjzfv4VtgiRGhum7FOuKG6symxmOOsJm3qGC8I
a6EHLszsZNQxHVnI5p1CClkHN+zWO7LeWrRa9QfAElYrepPRZIU1RiEgxksaZuNpCs3Ct6cO3cVq
6D3kGKdf79vL7QdcY9XXORmU6yjWXa+XVAnNduhLvBCl2oMfznotn2zhlO2T6nZ286GjtwWCe15k
5kEUeevHTJ2CFH0ABmx6wIzrpaVC8DUuqvmSIOPph5MS/g15GIIR3KKHqY3mzwYdgP6kDkfCWzuH
vDIxobOSNdNZqV+vnFIFjmYHfR1qkOOpTkOJCOMcejA0Ha8sJ+vdHxWkAU9tAt6vr8PGiNC6bmqa
R0GI7Kj0aLvOHrIliX09ybPBa4Z5+O/+V731NayHTjjJI6RTgvTrDc7uEht5IsULp294UpZoaTjN
EWS/pUVyOViGtqN1Y9QKbrR9psXI7MwSL6Ywg9LIllM31H+NpvKfKfXIcxL5JYmd7mQr86dRNR+d
dJoOjGiDe/zvT6Ddg0vKbvF71zuFaw1Jksgm6A2rj0/WFFrjl6zijiG36DoSDVV68YsH9LDj8Eev
qigt2goChAd+9/YekXdRvCAbIuGk8nz9OxZDa+IsyaLAbULXm9u+Vqltd/VfVk3Tap3S7WfEU3ME
TNxuf50OSFoEuke6spWkH2x3orhYJEFlzdYjhPpuPht1USteF2vWjCKkYv2la7NpevWiy6+l2hg/
3mtrwP+AkfpavOGx3lxj224VOxmhdMUIM710mZqezbIZDyz69sqCv6xwOeOJMLgtLymd7DDL4dgG
pdAUb0zHZ+otjucO4pna+1EWf3t/WA1MCQqBZZBLbC4szko2aSSLgPEz5fdML42z46bj4/2Te81G
riO5dRkOD2E5+ry3WHWM/raxaKIKktRZLM1rOL3Ma1vAxIe+V5MfVWkoy8ktxxrJToGQ+PgcoSIx
npwShUerVgbbtwomDX1BGs39N6KyoHqqC2XXTzulqU6z6kb6Ex7HTg/6HfaOCISW1xeofYXbrw2+
SHu7Knu3CFK1t3wK5sK3K1Rx7x/R7VMPKWidOkiTDhzdG4BvYqrL7IZlYAvNYAamY53GMLf8Gurw
5f5SNxsCTYfxBPWVkJPUbhOf9eFi1aUdVoFU3cQfh1j4DuKqBwXIGz/BKtwVbIociJrZxl9VYdqX
aj7WXNgiuTStTijRzpbwwpABNR4E8uHSW1p8YGo7m1s1IIiXaHFmmxuD1vUxt1D/aAJpycXvRE+n
qqFO53cfIfkV+TCzZMETt2BiXkxJNjM4IBhDdfBlJyPSzjo53V/lxiYQdlu9LNUz3lNmjVxbHoro
ZtIkI3tBNvdxma30JSe0OYHJHBXqbpdCVOg11qS3lVaxzbFNC+NTBnepg2XsrIeuN+zTEFm0+on4
3Q8IARDtGrQ0gKutrLHrXYHEZDqKuE3Qq5P2O98mQzmEMX3ntJkn5lOPfYhUzKK9N75dl2XmFbMP
X9l3mx0qMi21uG6bINV0mtDknCJ9Hi7fwywuLm6Ri3d2+NAJyYIU+gmlybUIIK73mchmRSLKJlCc
vH50YDY/xFkmz31mv7NU9roUh7nyJamyguddLzWZam/krcpSiVo/Kinyll1i9OcMbOhDivzpr/cN
8/aSoUNCMARyR4bHyJTr9Qy7Tl0R6k0Apdc6V4VZXgpVvJOY+b+7AiHkCkCTB0K5XsVseiPJB7cJ
kO1UTpGjFl4+WsvF1Ob6IG7d3RAwJKUlRr7SAHa9lK1m1igXpwkWUw3/gp00/tLJeTnw8bcukWN7
s8rmM1EmYt4AckUBrRWmn1i2nHw91VpmScAF/VeY4z+9NaRff+JjoeS++io+2Taxa+zSVGmGboMl
cqLncVUp1xkC8f4TxNwhfpBHokuwHXlsGjIUcWu1QY8cLlc5ZQRJnMzv9ohEJCsdeJXrolVv8xaH
CNg3rYOhd2Ga+QaSq4HTRNOzjaT/L/ePbccjMnWbotPaq8sTsbFxyH4RzV5LE0SDG33J20V5mtX4
QzQnw8GTtbsSmAIU0pWvuoVyE2A7s5R2g+Kl0p+cDl1INU4df05A/u9vasfO1zlS+F0YJivl+drO
CWOkPhRpG8gpEn5Ra+VFi/TPP7EISOSKJlCx3EawhWL1zPAs20BdM3tZLKMnZ/XoMt3Eya+WQOi7
dlgAQm78eTugTV/3AwbHTX1qarTxm5mxHwRrzVNUlEeTmve+kraSS9Yodh0FeX10dgKq5fYzu0rC
KSUOnHtxKUUiP/WDWfUHNrH3oWDbweBahTcA7K5X02nPDIt5aWmZ1uuHJFIY1GsyL+f+l9rf0/+t
suVThS7tXOiStkGXJO0JmL/0m5R5LlUc/bi/0t5+qCAQxBCY6dTNr/dD355cACbboBXJ8JSOi+FH
3RSef2IVMkQ+EuZ3QxOOtLJCvM9tgxo5uFOrzv+oBZMYfmKRVWCGaggR+zZST9pmFNGYdUGoxcYp
GuX4EM/m+4N0gmdePj4OrLobvixqfY7bO1UXQDJw/lT1wXSfDIZbag8/sRuaRte+MN7ybVLL+CZp
LWHRoa7KAF7PzSbF8tqybI7kRnctACrqax8WxZDVFt/gfdI1JU1QCcdWzPOJ1MD2GOr17nwWn00L
5dq5Sg8rb971KnlvTslgIMfGfCj9HNYdA5ds6AvvPjRytFWIBvkmuP/aZpUBPrHZWoi+5YPqp2ki
Tnrdv9/DEYzAwVgn0q1/blaJhtRi7KYJ057xDb9oSaL8Q/eY/mu0yOxpwgn9dX9Xazx1laQDK7Ef
6nzAXaDqm8fVKYfKnhwIzItdK/1jFctGfBnjuV9ewnGumpdyCkPrkthMtn6kRCyjd4foIIcgwTox
0ipvvtnwWHDkkzHUQdZ2QLRxFKk/6pxJjD4dVeIPRHn6Iw94+4qQ9bDiqjGMzWwDCsNNmS81G1wz
IpjeL0thFBcYBsuDbjJAxLO1ojiCg2/XXLWiVqIzyA2R0uYmKD3NlSnUsiCalTE+uUreWL/niz5E
X4XRCv2vOkujAxBj/X9ef9vrNdff9Ob2Rd04TGC+MpC9on1UGWN/MsET/5wzYtD7ZnR70Vd3gqun
4q4idLf5io6zdIZAFzGgy0mcphbmcd5E9cEDuXeImCr652BlYD6bDSWDKgela/pg1rNvhdH1HmOn
PvaL9tSn1VFwu3d664RYaty07DJR8fr0qkpdMiDdPmA4W/eMCNffsIHnB2dhoPf9w7tZafVeWDS8
fcpaPDHXKwkd5K+WkwycqhanFIVNmnj0zkuWuT1Y6uY74bd4kWEYG4QzN/0KxdxUicVs5CAsUcrK
Urc/pbI+umA7GyIKhDQNAWplHG8cctdMg5owDAy1kKTRvEgm/05ZWDAo3GRs97sPD3TcgrDAXabQ
ubEJgynTzehoA/Qgq6Kzu6a/k7FBrlr7DdMej7Z24y9fWegafmrNg4GGr78VcZPZdoUxBpoz8gz0
0PNKnwkTVvvIBC+TsvHcMXuKUt3wrSHl6w8CkdujJRBdFSx5hwC7bviWMxMv+MRKYOV5ch6AWvxO
DfuHcTGPNApuMlcQYgyT5jbuNnXXTbAN7WiJm7HQYcYymJP5bRXZiZNeGGdsBFre2n/nepi8t/pJ
wQzfzJu0yiWTOl+frxNNDZXc1g56h36CBypAkfmAjrnK6NtBzEdqRbf3AdQVyWJsh2oZNdDr5aax
H7JIVg4NwYPiy1i1PEU79I63H20dFEIRnr4y7t42bRE6mmCuni5BHtOOfWodiXXasnNKpiUitnVw
ydfrdeX3EVOlbkUxDhr+2uB6valaTdehBrMeML7bOMUVlCdrdtqLZk4Kk5gbze/6hHoyIPBj12hH
b8GN3SDU96o5TTEQL7OVhLFiOBxFby8BwmhtdHHGliU6vZP5B8pcrckwTqY4npaYGS2X+87g5nay
NKQRuClgz6RR+vXODTVmJmVYqSh7O3V9SQc9Vi9uHcfamZs6TCeeXdPxzXjKl3MtOuOdAjUrY8qg
JRZAhC+N8MAmYWys/6HsvHbkRpqmfUUE6M0p2WaMZtialdnVCbHSq6X3pkhe/fdw/oNfTTaaGOyJ
AGFVXcUymZGREURRpTLor8mMY5uROvZFiYilItEqf+Ffuldk2XxqaGdwcsgV+I9K6Oqm7frciefZ
NOgrkpoHVQpS89EojYwyJW/kMS1izO5EbUGN0DsVtzCdTFk73l/1zSFafsRixL10OFmExterLsGS
yKcsNQAYEKvhSsqe5sJQd2oLm0MEbR7JZfIVMFYVwuT1KHlbzfZgIygmIqV8EpOVHipw/0Nv7Fq3
3xxqKbdCN+eSdVYHiEoJSYtiB6+G0+nTqcN3JfdC7PpmT+/RUHU/un6LdRVkXl6x997t65lZWm3l
49BZr6NTha4ZIk9cx3G1k/RtgqdFEI5kD84nKMpGTrpSHYpNqW29DuB0vmU36i8LIstjJfDzdvJC
3hHW2S4im4JsGd4lC8mHu55VNkja3PW28xpNdkrrBhICHgXd7LOJVNlHbzxeJ0D3pVq/9L+v/Tsa
1ciwxmyDV/rPC5TJpak5SFVTHeVWN7DYxBYXqqRk5+pRkSIzQzBen3fW98Z8KT5R8Vyk0pfizfV8
k8qwqaewaUp00h9Kpe8PcV7ax8Hqpx0o/r3f+uqG14h+wax5nSk7w1a+HsvUsqVDQaR+Eyh150Z4
BlfnhA+v+alc983RjLlwD1gQ4jPSECl0J7lpGv1cDdMkPXAjZvrBNMKW7gWxeGomWpRMX9FFKZqT
lMQicNWiM9PnZtaa4WDHjvFf09ZG6ZZ4JkyYr2b5MLhmXSHcHKWO1n9rplhnFETEm0PSZ313mLKk
RNRo4jTpbho2tCLSGVUEX1JdD8SDnJZ26DZcKJIrFLM9TwDUgYcUj66dU70bfSWHvP85cMwgeEx6
6HKfFCHVzYsS1k1zaJ0KDYqxiHXtsVCNMsGZU+9yCHSZnn+nJ2yaT43eBKM3JfOYf+ktGlrPTSiH
4TFRu3Y+yAZ5kWtn5vgvmihF4skaB+IY5zmielVCs+vRzsPRdoU9a/XntFUHrJEb05AeUOINBo9z
JsIT6yrrxzlF4uZzX1C6a11lmoRzkmOrbb5HfYrUtZuRjWnIbtR1p/uNJOp/er7X8DUZGjv/Map9
n1+kuAEHDqswDb6MNa5iGLEHYxQ82Vpc9JdgVOXpzdHKdoKTEivh4ywapXIrJJ2qMwQng/iXyNP8
DHHWLh/u31Lb+wNsFywP3jaFSWKZ6z0H97TFXS9PfcJN7Yeo6/lbpGFMoFV2fpLkqtiJBLdvOdkr
BS58CqnNoJt5PV4xKjPiRUPllyIznhVe7OEQIAn+HfA5ehJUal+gXg2/21EZdxLnW0MviCJP1UJB
XSdkaRbm+ILqtV/QkDY8VEWGpiQ9+TOeHZNmleeJvv3uSSjj7JxngO8dUu82gqL4RUqI5Tc/gYaL
66kHmt5Og7S8P2amHnAnKr80MoK6x6KXsMrR28IxwLyT4e/7n3j7kAPds9yoZLF1tXUvHLIOcYN3
UeJLdSKwMp6E7kZ2bRY7Scx2K1H4QIEV1XkKiVSgr+dXl6ku9zyqvkg77oChVLP/Mnp8v3E4oTk1
mWJUx/tT297ODMmMmB7IKuT56yG1SMWUrdZSX0rnUj2pWKRnx4Iu3+ETUg+z/XB/uO1KkoWh8rho
my104tXjF5dgSLaM3kGOIvUxGyblFOQfbWMn2oSGAIlniXj5g7M6ksUowpkGxuA11fTuXEHdfCv7
eXiQkbE7plA0+g9HKgzIB1tEQJZCxSq8VfVETzB6CV7phFPPToIlBQZPH/RVXKZFhyQkEh7TdzWt
62+Vg5AVphknvsMp97U5Mj1LCq0PfyKbyigPNokm1Za1mPNgxQRMpVb5EcYQxxYrSbdSw3Zn3203
AmobdOyCbbIXSDVXczHavMr6TPgAi/3nKteHYxKpe1XzG6MskwAHge4H5Wr5+z+QvixUZ1ADU/i6
WkxP6EMHbg4w8+EVwzJvyZdJbN55XdejBCkgvmlko/9O76xzKf49VtW8p6mxPapgDpxVQkb2GBLf
18MUUMboCBpGP2mK5yiQLC/twgS7GZpq7p/Sd8fE6zhqoXaTkZO6wA5eozmVaYzciMnkZyVtLDDx
w+itNidMqK1sVovDoIrZvlRt2MhH4g+jvoyp2SmuoFVF/BvmEvhZLeYidBOjl+wjTvfikyFCyfjf
jAdNvrOZbqzM0mNEzEerLb93datIVhYqRD2TTwC0IJGZ/DAqXe/bFtHM/aW5saNQZue+XMhcSyHi
+iOEmjz0Mw1vPk0YVuMGoW4VR8kUTXu6P9CtORHokNWhtsPdvEKZtCBtRGoksz+k/fBE/2DuTcCK
B3u2lJ3luzEnh+RxaWNHkQbizPWcgiaVQr1Lc1+eZOWhC+fIC9Ms3Vm57ePNw83VhUg8ACgZ1/Uo
VixrsxSOud/XQ/+gJnr1jRZG4ygBB7oOwo+HrO+nnSrKranBvF7UxVH22WSsi3h6ODodg1b0rFdx
kXsq0OjeebnxsSBgAGShMcIbug4QwmboEykpCj+uQBEc6hdnKEiFJ2QtvejTXP3o6ZnPXXrFxDlo
xNMo6+KHnoTZU4al4TNF8+YYlrDbTD3fE4LYrAEY5aJDvFBF6MF71yP84xJEhXhSJ6tX/CEvwAYM
u3VlyVIf7+/X7SgLcg4jFFIPUOX6YFCMo68sxLM2mqDqznGqHG3o9jtbdS3qyInjqiX6W9qQFgLq
ahclpLplqnb9a6bmk+k6OgHhb9QQ+vZTOBu1/FL0ZLIPVKInOvFmy67OmWTP9lMdFqHqBX2SdEdM
y+fRHU0xgJrMU76ngbbZDosAEeE2uxysEdLn9VY3FWqDfdP0r6qk1ljea9Dr0L9xJTVVd7bedtmX
7gKQNSj/QMRrCBXyAHkXjdWvFFAab7Ci8qwlqXP46MddjiwjLIMsui/XExryobStuR4QTpiKQ56Q
2SD/rH40ilpafhc6DgRjUMK1j6+sp60ChV5+nSVTeSqHND/I/STtbKFNkP0+Ck0gwIMYOa4pzDWt
bNDjG0Yhd3D7xPjZa/NDWePRYgbhnrfpdiuAXbERKEsstbk1OmeIhJwz0xQgbieIXS2lC8Ro6xCA
O9O+3/9KN8daSuSLhRMOIKuzUQYtnZsoQ75KRYIQdxPpXinxbjgmOO/9obbbjmkt7jMIfMFeXcfx
WMtlPXoFyqvoQtNT5DA4xHO9VxzePBl8Kii/9A0j1sElvnps5zQTnTqzeNivlQfRFxOwTC/91Wl0
7DRaWZ0UM97r/bo5NQBbeUnAtknmaNpRC2KovM7T1J60AigwSvs9ZO7mKEQStI5Aa+advz5RSt+F
bVTqymukmbnXt0X9rPXhngfE7VFgzqDjvfRqrGBwsxunsYbGiQVUZ3hBktSPktTuNVbdHIX2bm4h
+iY2pMrUiFCznGz2XWMhdZ9wL9edtMcAubkZaNtaOl7IVNccxHxKC3MAlHjFcGn21Dz2TTn4kpXa
l6SsXoYi+JirJS8Nm+//j7dG7yM5MbCS4QslVfejCHEF6Z2wOhhFv0cC3xQrlpHItyh1AyBtXGxa
lIZ7fZKUV03gWzmo9kMcFg9WhDKHVs9f67n8EfTBZ6wRPijp8D5HVpMGWNJyipnLl/0jNGizxuiS
mP2BOHhwVvthglrsFA8Z0NJH41kmubCq4NSQVYB7Xw+VdmyLeWaTRL2jenhK227paICQottLX27t
Ry5c+N88I0Qkq3tQBmduqdKqOGA6GPg5ufRk0jx9vn8F3rptTRC4hf0G6rdmJMWj3htTU6uvTWDZ
RxxrfgewIg52mO7V1tfeY3wmiEDg2ZRzYZJQq7heO3o42iroy/m10NIIqc8RytFUqV5WWsVZ4Pzg
93M0vvSDMpwqpQtOwJzVQ9GFAvTT2hMd2i4v3HDiSPQxiMbozbr+NXmhTYY+6/PraISTV2QOutRz
oX04sCH/hHq1UHUo2679cij5NCGKnOprwbIewm74YYz1nirBdipci+xHVHCoG2wEI6n0poC32vQa
SpV0UsIByzC703d2yibiQEsECgZV7qXPnMf5esGCIOqVyIms17g2P0228TLQwelGKF1Rdd7bLJsp
GRRZUHCmMRIqEEyM68GcEeXNIWmNV9Sn9IPIdRxicm1PnfLWKHRTLsxCijp8o+tR4PsOiTMOxqvR
GLVrqoNz0tN+ry365iiAobSrwkKA2HE9im03cHBoD3iluz2mV1jSMIMPg7/uH+QboyySFMsjiRoA
dbLrUSrYFvpMb+hrqJXzAc905Th00ni4P8rmuqASRwsMirYLTXsTQo+T07WjlNiISbXdX3VGsSjW
0u4Xcij9ztG5NRRiS/Rl8nkWZub1hOwY7eOGH/Ka90PhlrM6nC2d2mLsJM1Hi8/MCh7TYhZKTET2
ez0UcGSGtFNOgVFKowNWpUiOyEh5t/m8xwa78ZnwBlqaQSmrs+1WQ8Vl2eVSSy0zlPFG7QOlf1Hs
bvroq79MiKYhsGkSHQq01xNqImC+WIuZkKP/E+Og/Kj1DmoD9vhR0HDRa4CQhNsasSa6BtcDFR3y
LXGYh74mKf3RrtRfJfptOxkV/Xf8M1dIHpkAADi5GzDetvFKLoilVLO3X0XTTOWhUu3wUmPpNno9
JTIddrNaWj6PaZ0doikV4bd4Kkf7s4WdovoUguCL71ksp8VxKmp0yEzCx8qjtqi+Vk06BN8VIarZ
jbSOumepSIPhqslgao+VIdmNi6Y+HSpuZ7Yj3sLI8xZnPELT9pA705S5pS2H0kHFTmb0UpOI+BR0
WWu6ipoI/VjKo9BOuSO6+uQorcjPIUaC41M/2GZ9dqwgP8Xoe1mTS9liVN+mvJzF33DcqKua9Wg/
hWmk1w/olTrRo3DS8r+MM/ibAFZTTrNI7PCTU0R6fFq02PvOHfVZjg+igsbyNo7E7Z+DVI+i8ySU
BoxGiqfmkypsA2cAwFgcVZUiG12tDZwfZd6z4QlQHZlOf8wS3Lgscozt4X16Y6WrqVuiq1t84ikf
m1OtJ/ObnLXWP6kispJfm1XRYZwl/YetAx4c7amY1b/MQTO6hxjvWNWj40tSXUQhanSAraAy1aMJ
caH6X5v36WcIIoqC+geh16noDFxl8wazKT9REB57mppKiPPY4kx0ShO6wR8CskN0H1AqGz6LWBn+
kQB3ocjwFhqZ50RSoP8Gfgxlz5zHbPoPTzNL9RJcOzqvGPOq9TIzCay3mRDLOdWDXg1ekQ/zcDaU
wkgeOtMa6cLPy0lILzyJtDHqjR5eSpYo/ulYIkiPMqhZdKrtVPs7Mgpd8+jpy6qjI9Lc+iynU0aT
9xBEb6GQnMyrzLaSUFuS6/owWImQ2Rj9oB7EGEXYbtKyrT+n6ZAqT7kIpphEcXKSS0dz8vSgN0U6
u3wMiep7a9W2l9PXP3nU+JPov3kKO9tzwib/FYRt8WaGGHS5BrFW61WhSN76SRvlL9ncay+TPGaY
BLPTFAeBMFNOvKkwpPKA82g5P3adnHcHs3XU6LMx61ly6CJdin1Fz6TknJBbhmfIIWZ0nKXSVo9T
1PWQMZbP8L2ulFY9ARCohicniahOY5lU8hlqSK96SmpFtUud2xnP1F6TyY3ibP6Bqp45LO4YnCdX
rwM9O8TIy/wYFIx9Di1UiMqlV39UD7ZWK8ahwj3dODZdK5u/FaXOZS/SGjWFluGol1qTY/OiyGVb
pi6NWO3fKedW8UwjDVVIY5nSncpWl3/dfxm3FzvXCwQxKro0zW3wyb4OY8BVhQK6KN4wRo2+SohU
vn1wEF5xQHQFgMmi2rRmwlDW7eMhnQt/kKngNi2i5JYqCe/+KJuX1wRRWgTk6VCGIroGLBQhC5FJ
ZeOHQFinzqniByOW1G9Nh/rt/aE2q7YEK7g9wF0iTCZ/vH4/MOkwIrVtG9+oOvMhGkTuaYOiHe6P
sgldl1GW0hbt3bwg6wJa0dH/hVd049fkQU8Q2RsaDclyYJyf0Aj/3/3RtnOCqwSGycoRjxPxXc+p
lpxAzkTS+04pJmTIzNKVQ7k+fnAU6o7UUWnPJB1d6KDXo6BgEFDiGDo/dQbbOORCyM/G6IwfdP2m
GYqmbpB3Nh4MEWDg63HUVhunipY1lCjpyqzSaMhduJbJV2oj+nGEWHQKzb4Idz7Zkgxev/iU7tAR
gvm4OPmsG0eyOBqDTpBt1NYQPFrWz0QRGIiFLb28aUFxP+pMV2166cPtRlAd6SqnDo5OMbJCq/mG
MupPc2War0WljGd9cUxDQumv+x9vOzsiTZLt97TDgPB4vaiNNmv5Ij72qtmBdDIlXXtOKCsejMrW
T1mqPmcxGjROK7QPx2vEuKS7SFsS9BC7XQ+s9TWvpdY5r6Jm/ULIY88tfmg78fTmvCHsBqhAFrI4
wG2M/sir6lqYkvPa9EHy2Umt5KTolfS9i6jAI3cwf72/nNt6yoJ0IgBLw+2iebIm5tJHafUh15Y/
SXkhXEUq8Jqqq5D+8iBR1N5Nbc2Ojm2a9/n/FGdahFVTKYBJl4qy/VRkaTmespp+8ZfUyozexfw8
2Kviba9VfiQwOi/jwrBat2YqFf9wFDjC5/aViVqa5JAQCrtRP+5ZrN4YigSP6hLRP/fQuuwahnzd
aJR7Pzem4YAcXfoVsUztuSqlfqc2eXMoEGbIilQM6fC/3lFSVE+OiPTeb+JwtDwuBSAdIwx7YkW5
qc3Tzqdezt/VxQCIshTnFk8Vkg99+T1/gH1TlXWyOlnC7/iKuU/HpoST1JwZCEHauKB5bc//9lgY
jaW6pTbI9Vdbx94WUmOVWChlK3H4gHk4FROhRPEeFrPJVPh5cLW5M9mGizPr9c+zhdR10PEH35KU
2NNEQtxKGe1TrDp0Mxs1XZmjtFdhuPHiAEjS/EOnOcCauvyoP9Yk0hD3mCi8+lymfeRiDmNcAtZk
Z+23n3p519hRS/fiNiOfMuQ203wefbWnJOxpUjn7OJY68aGfZj3cCQ1ujPb/ml2shWW8gQunPJ4V
sLPZpy9yeojjHu5qEMefaAH6eX9Pbb/Z0iAJzLpky2hRrW5jp8QDNp+C0efllj4j0Rgaj2Dm6qHI
bS0/oQJTT16WiibyPjwwxXZQZK6udxnb6++WWSFMEwiqPvBDdQBSl9xIkcShl53SV+o6exBLPH9/
0M3ljCHKEnQBli8vnbX8/R+bxZpRyS6HcPKLbHLe4mEOnwvJcFDpi4dPbZ4ivn5/wBsfEnCSBJ0r
AkvUtWiqovctmWHBgCz+S2glSJkg0v01CLr4fH+o7UHgcQOn5EOC9TvrOqVZBIo2W/nkt7IdPatJ
ivhgHu+ZCtxaQV5P2oQRMd1CbaWuhQrZ2eTrQTR9s4y4PYSKkZ3lPgkOPZLVO4TRG7NaFCNpi6CI
CHlq9cVap8EHMy5kP4WM+hf3Wu6GVlx/+/Da4eeIsM2ibb6Q9K73BQDRVARTLftZn6O7p8XVyenU
Pc32G3NZKPSglJQLuSbXAUieZVGB+LRviE5/TIUzvQDj7Ck73BqFSxgsD+SQXGy1YqJoWyrTjeK3
FkSJNOtGeknH/HB/xd79wq7fImYAsIvkK3c+dcPrJRNWHEq2Fcj+QLlQOwSVBl2uBHNBNrAc5Z/S
aENi7+D5fp6aqHZOkP3bMAQwqiTnYWpkNfXUwBm/TdY4zf+qosisYyFbveFhoilsv1ELOfNkE1Lh
Uxo0zS8riM3uqazjwf5KGlrJqInFFCk1I4qS0xQN0gdN1MnMKFwsZsbw51jONWmiQ48tG4pa8fU8
tl5Ja9DYT6t44SEqyvf7C7qs12o9l/ZGTu9iVr2JTscm5/5IZAXCnkyntmLAQ3XpptMuYMRNe2yy
RDV3YtXtVuE55FQBhC1ObesCqd0hWDaOBe4qUqqeVTuGwjTr7c5W2QT8C5BN4zTLuDToqqttn6rK
UKTIMviOWQ4/M6MdTmxc7a2YgbSmsTG/67hfPyqTrO+w3be3Lwkc1FFybJQnePmv92gfaLCFIvYo
shnVp6yZlG99CvNFTOCX9z/fjaVkKErAwBM0PK0JjLw1ndSWDBVomXjR2CpPsdpbj/dH2b7WBAOA
EvSQcoGg/HU9IatDpRqzdM0H820OhSGMUz4W9suoNuFfaWxm/3NwWD/dH3Q7NTS40VGDtUqvJ2Tf
60HRVs6aslA1nwKM45lNGn+zncj4cCy9kKD4SojAU0Ff+4hNVaJPJQZLPtaH8Sf8aznqtjBfzNra
Y/tutwWICzRTLkniaf58PaF8tJxKov7pO3L0s5md7lHuq+kkonavlHfjlkR/Doo0pSkECrkwr4eK
TLBlvdYMH0J4KuH8S0tfckwTpJ4eFR1XxEOsi4p+I6yHlCczmuf2UJt16ctObTdHNR6r6Xscjw7a
pIO+FLdGXU4eQmuIL/WUhtNhaqT6fzgjh/FnC4pI+KAiqpEfzUKOI5qSbGyRlT6PHRe6Sh3Q8JS1
016UsyzY9d3FAafzDlU49gA40/UsUWQvAmGXmt+08X9lV2uepfePVUDLjxq3/05D9DilDc5f0k70
emNrLn075NpEIwsX7HpgM2tnAeCt+ppTmp9mXZL+zYxG2TkA7xS81fwosvMIoMLCOGukbkCDpZnt
xvBpgrI9oH/jNbPN/hAmXfdZsdrWl9HtPU9GX3rjJKoLRgPxoTS7PTe17c5dzH1504knqUQqy/3w
R/xK/tbHCA/YvoXRhAtQKXnNWJcA93N6/OipX3r9lsPIA7joa10P1ZllmAeU0XxdsuOjhp0FBRGq
IvdHuTEh2MTwVkDYFnbJkvH+MaEplDs7MnOD9CPqvDkrZLfMY5lCk+nsJBzbZ8haCvjErAtwuClF
I+eWOn3VGr4SWtJhCvvuq6mkgxc2NqCHYkf0AI7KlBxGLat2Or62+5Sxwce5uNmtILLX03TyhpAP
vVu/ksrkgFFpeLbFNO18spuLiYMBrbag4ahTX49i00Jlx+1g+KKC0pd0VuD3ZlKf6tJJdm7r7Yln
QtbCAV/MGSCNXQ9VN9KI8ahs+BNsTNRCeSPenDhvv0ds20Oqafn/sibp/w6AAkM3DE1nT7P01mQX
G1vMLqk4bN4LPdajoaoklpTehr9GKRpeUFcMv7OZ9iC9G+efJxd5PlgmkLA37iRloyNOEaimj4TP
YD0E8yBZblqbDv2QVpJYXulE4lvZxk1O8Dpmw1l22rh+MRvFng81XKxiJ9m7tf4EzLxiJO/EqasN
paeTheZnY/p62E5A7FlOxXX6UrX1US9Nw20D5WfrhCelzD4s7QtNnk5JGCMKCBSk/OtPP2NyIhZP
Gp/Q2faGWA4go4fNOW66fmeWt77xorTCG8ry0wBwPVRLzQQUNbL8oRhVFzqT6UudiSpJGuhv9y+i
LUOLaSFVw4YiAgHoWY3VCZzL61BY7KdukA79PIjfSVajy5hL+fxZKO00udbcZ/4k0ng80FcbpKeu
7Pq3NsnN8aylarQHkty4N9jbBF4ACKCHawrVUIRdW5eR7Qu50V9LWNwvI0SyL/fnfmMUchwkG1FA
XeyaVl/UjMOK9pHe8S3Rj9BNirb8MRjm9PG7fmlhoPWJLJuPtWIcmWVk9bOU27woeQrjaJrehKGI
kxKZ+s6MloDj+sEGUiIzhdu3KHWvQUEr0WerH2Tbz+xu+DoYUfAMs47KrZXJrqwH/bcPryDSNTCB
6Ryh0Kmvbt5CKmsVOMv2TSvI3KrL6OW1uz3b8BvHgcIn530R1uRdXi1gP7Ra6Nip46d50R8Du+89
pbRyJHjlZifkubEl3nvU4AMtYmJrlVWaL3t4Wpnjm5kyHAadUlMwxMXOk3xrFKBiOhURveReXd1i
oSw1Ej2QbLzUrD0jjh1Pk/X+w1ku+RjHiDCGp5FI/PoWGZWoIP5Iw8tc9ca5KEXvylqw19dyYy7w
qNgF7LfFSm4VmpkoCCOsgQhUJbTM62MrfUy5IXfgsHdjlqudzTl9l/WlYkxwtrYRtROhWDnGsxc9
t/v5MHFpzV+VtC0yF2fPOngMLLMZD3pQGL+GXJnNizBymY7nUi2qz8iWq+MbzpLQLoiwmswjNsei
etGVkBLX4Jb7J5ZRWXFrjF6dA/5ODn9O+0J6yAKwqhfbFiVUDtkqqKjEhpF/bVAuuXRcLTGutGYn
u04v0N1CTmHKfpbYWjYvpYWGgquEYfZW9Gk/fREFovipq5qJrnvMQGufqyaADaSFUoykAqaXjpuq
RvJLpJhwvsWJ0ZUPjVqqxlFHykg8j4hYWa6sgBH/Ixo5nhGpUibzWdJjxfJjJyvrxxjnhIAGFIGU
VKFODqXFuZ0nF/uLoXIlNEnT5hDCFNR/Kh3mO78/eClYkIrfoXXuvK2g1kAEgDzIZPs97//B1PLw
0OXoxt8fZXPVLaPQ0kNv3BKfrCOxVpIUlWYo27fLPrmY+BO5+RDqz5k2jsdAZO3f98fb7PNFZB/M
1QJXodNnfYs7eu2U/K3iJ31cnmoVjdqo0Y0Pz2rpNCTGBHYA1DZXp8mgXUNGaUL1m9BqDqWVVCd6
0aRnoxqlR0Ot99qMt6tICrm0M8OLVsDgVtlOnshSbzat5mO4pF8wvHMiN4Kl/S0MNCl05R7X4/vr
uMzg+iADczAzdAIWCu4am5pap6tSbSCCa/LcOhhWVf/WxRRVZ7MwQutcG9JonHBZGM2d2P1d3281
NA05cFlhNNNntC5bwiNcTOgcx8/bsZ9eq9HJfqVWkf7dWCINT1aq9j/wF6KGl6VjOCLp6CCn0jtB
/7vq8lZ6dDK8olzNzCTnwJ60YQxq1J2/RqbdqmfyxWY+xDF9tZ6ox676R7PyEOW4PpkMr0qbPj6W
gD3NoY+NsvvLCUzzv0AdrO+0lWqDG09IEroyHMR/h5ai7c7T9v5MrqYPXYlaF50aSxf+am8pkjL1
Jl3zPpoflVtTafMTRxi6m0yO8VMbpm+FPRwmhPR/NeXQ/qM3ZrV3ja8//oLfEdIB90DxJrC7fpKa
CCoXUgaOLyVpfBZdozRUjNUw9aYuTXdQ0E3iS/VEA7Zb9ODBZ9bs6EBopJ5N6/hOCIlRkDO59K3+
MEdKHYVUn4tC/RzaPAL3N/jmoiAxpMEaBgscD1rAliP3R2o/aA0tKKBTvqrm3alrSUnzkHaRj44C
GgLzATiU3N7crGRj5bKRxslFxGX/t5DKzEW+WP12f5RN5GUzCt0SCkQLZrJGd416xscrLZJLO0jp
2coV+RPdk+kJhGsvvdrcROTtDARSAGIAmra+iRzR5uiqgbtkDvYR5vjPmIaWF9CD3/VDtHMLbSdG
f+uCbfFOqagsrEYLo2Isw6oKL40YKm9gyE9VVmmvSt5/2IMQ9ANmNvg4kwJUUq/3Qz6OyOJhWnFJ
xpIaT93kpyFDhuX+l9ruOmaBaiLYBGAkSeP1KBJYHZFOzUvYBJlH3BE9lknonO+PcmPZloSJJ4oK
Nmj1CnesI6u0UhGlLFuqhYeqdKof9kwjr5u0RSQf7o+2eSqomfDSMiMLUWAKGtdzMoJYmLngdZeN
cHaNHCk1p5Z+NdXwLCVDeYZLuie0eGOCvITwzRF6WV7g1ZA9N5I5p116geBePQZGR+Vr6qSM09UF
wz/353fjmyG/ATCERDzsincG/B83RWSNoS6HFSpRZRu+OKhRf0n0vDx+fBRqryqv/KLztF7FQZ1A
pDI7v6ANi5ZW2znHwZn2vtWtuSzVV4QqOVZA0tffKgoTpUCyIL+ovR2c6Ewx/w1xkv/x0bmgHqVD
kFqUx0GCV6OYLS4YmgjyixmMKQ4imKalHYqU90fZPhyMYvBRaBNDv3J9YmdLntWyLYpLmWnzOaef
6+hM6XxCwql71CV1dGsEw5+7Ojf3CDDbLU+i924hQUaytHJcL2MglArmdJRfSsUaxJva5GbySleM
Ol4aPLmKL5Na9T/NKjCSDyu7v1swaMimUDQE4FqFB22VtUoi2vKSRaawvbJycJ7DVffjR4ziOTUh
QiO+IJJA11PM4imwZjssL8EwF6gL4Bhp5KidOZlpffhSXMQWeL94uRBqXceaWpKXcM+78lJUc38C
HDEvZdKVO3HlFiZdNB1ojkLbhugFhs31jOI20XpJysrLkKTiwUz19BRZUnAmF4uPqqjMQ57DmwUe
t70Rp6njYAv9teDO27met28o/focdcraSwFjvXs42xkwpVVeKrx1zqIuTDcXUXHUpCY4KClltPsH
ZXvoGY9ufVBDkPcNjlHWk1EbYVJdgjJOaNKqJ0yEi73A9dasSGp5sBcxkE0dtlAzneurry709YTe
rDmJVzgB3aRqUB3zWW4f7s/qxhmkQRDiM2kK9MZ1TkTqMjdTY1UXjorm8Txpx5jq9snJ4Dfas4wC
Qt2F/94f9MZSEh8skOfS8QSId72HuLcDZBUXOaJAdbwA+UvDU4lg7Z1PdmMxQbZAsOnfwpNpTQZW
4DWPxiTXl7Ir5P9isyjf8tQsvrVY+h3VKv4wK5UmMRq1eEuxQUSKbhWX2GojuLHt6gI7V3taRLRP
6qhTpdH0v++v4KY0wEjcK8CRXF9ErCsssmlqKJ8hMwOG0Y5tmNWDR7ZDj1WtpkiYxFkufzUnerad
Ieoem6Qqd37BjY0DmEyrGiw0blBnfYP2aj3Mc9JeuONK7ch93ahHTRF9/uSUSlU/omogvRWlbJQ7
2cB75/JVbrdQZyiQ8ngsIeBaMz2K4gROUG9cshrnDIsHyqiQTUX3oAqfUPys40enghj1KULSvPmv
ssbZOssiT9q/Cmumec5NS3M2/1PMtqyfpVFzpnM3qnW7dCbJxeP9T7XehPQusBX4Rgu/YknRrjd7
L2BaD7OSXQaraA/DnD6FUnAp9PA7teOPZkrLYBBwwIqWbHCjrKoqZa9Yc1JcorJV8HjNBlxX5Y+m
L4yCWDOX1EJlIldaTanNKrXLi6654FdoeoYhOWe22lfDqUoPpkS38+asN/syHIw98ngyC2p0ywr/
ETpWOqRN257aS1xJ1rnTeWMyZ1CO9IUNnrDH7NxOwj42jRl66lRHO7fI+rZieLryCJIIj3jH13o3
WVe1HYFXd9Ek3Ga0TAlPkkmD3f1tsh2Fc/wu8sCtyJW8ujvMFsFfbQ77CwI19ktNy1v+MOa12IuQ
38sif54elS53BUQEOQTwcnMdJ5htJhVO34sL8ND/sfddvZEja5Z/pdHvrGHQczD3AhM0aZQpkymp
JL0QKpWKPkgGPX/9nsiqO61k1ojb8zQLLNAv3WopyGCYzxwD3xxFTQZrVduTvIXC7MT8zJqSZ02X
KnIXcWhNTC6YSxCMBTKggUySJbd1hQqGAnZvVobxfdKp8rQCOy8ZHKvroS4zdhCaAVHUThLapoY1
rcIgN76lppzfxwFqEzTnUQJvZSu0n0aov4LVIEsPqlEbyd8MivCyKBsg7xVyRaJIcb501BSExaFi
w21hSy9Kp0WrqEiMhR1+wc4Qo1g4BaEegKGwzWejVKFi5XE5ojLbEeLxQW80WgH0NrqTxCD4ZA8D
qmLS0NjQ5w2HkN1mKnb/KtFDq/bhbJ1Ai4UDWkcHyNpILhpNav83UyPhtoCVjG2Lxi6qKLNsr6ys
HkW/qbztbAvBdk7Maylv0bg/reN/exv+PXwvkAUAZ8/qf/4H/v2tKEeQHqJm9q//vCnf2bHh7+/N
/rX8D/Gr//W/nv/iP/cxymt18aOZ/19nv4S//2t897V5PfsXjzVxM96173w8vNdt1pwGwJOK//P/
9od/vJ/+yv1Yvv/jz7eixdGFvxaC+/vnrx9tvv/jTwGb/7ePf/7Xz65fc/zadQF24Dtnf+xfefzK
Xv/Y1Nkr+17P/8L7a938409svC8o42NBYt2gLSZgwv37z59oX/CfRHsJii+oBWAxMfG3//GnIn8R
YQzyNUF5ASwXv1QXrfgR0b6cRNHhkAeCkFCn+fNfT3r2yf76hH8wKDIXMWvqf/w5u9vx9xGO44AQ
WkQgv88rH0RKGfom+nALNJvqyhJ5MdNKcxIgd2nF2ARX3HrJr2Z2/mFMXOUCTYBSBLqSc45CWVvo
NjHS305d24EwziY3qvJ8aauKDf/h9BPDAKKDjgYSQMDJTlv5w12CjDODZxPpbjk6hrsIh+wUQbgk
g0e4m0hDR6NaCfdpD7cqZh0NnHCrD6vi11x/nNtTj/DsCSAvBkQHJJCQQ4j2yvlhUVgdyCSwxrm1
iqZba2Vq+32p675sd71j1Hq6zUGdgxNlGDt51SkbKU3BnC7sbJ0S2E/oBh+v2khN96Qh4VXYleE3
1QD67vPnPAWr58+J8wawfJQfBDZhHmLKcKlPUJFlt4nKIt9gOMx1FkqrnuX6elKmrqb2VGuODU/V
WBoiV57KZwKUtgPlp+8Nzo03pjTqdSLzapsH2bCPgsReZ4rZ+k2vqivgFuHGYtnlWpPb294Y+yei
1hZFxAnadA2T4rSR2YuRDMfPX23eHIAmN7QPBXsMiAsg2+dENZaP0tipWnar26m2rRgRGoR6vJP7
sHbQMJWdVuP9tRbkvRexUfaZnQ0LUYW4z8+nF9EMRP8BXIDdB1Cxs2UA0jfsB5L0tofGxFWW6V8T
eAF6am+0/mje2FNIHNXg0dLyu9gACMBweqAWgY+noBp3Pm6DNk9nsDy87c0xcqD09DUDP8+JEl1y
g6S213ETHU2UXGgeAkAt8W4JSHqKeM9eHWp0gh8If1zs+AshLUaEWr3BgAhIinplhpLmQo7dPIRQ
n/eswMxWZDxqYXJTK5BfgcQCBegq8EmrTG4RV8VVqlaRb3XZeJdyax3F+UpB1dnNGvLUQIMBly83
J3tBcuTigNJRv0SjCyQVfDOUrc4nLkXc2Q+SYoMHaJvHUe87rxmrJTvIeX1FhmQdSpeYHyRVKK/M
lU2UoSjCwrSmmzjJN0PYSquBYJFaeY1YSgfPtOHDK4Trv8UQOMsmAHjyFq3vz3fIaRWcfSIYQMPJ
D7E2bhRsl1k0KqU8grXepNwwNZCv9bLbyRCYeO4aOMI0QalxCjFyslPyREM5XO6+6XplRG5bmvAK
yKu0eNb1fVTbfeE0qWxDOUXniuAs1jQAcKdbw6hP3CUaf5larr5//viXZyzwRyjTAFYmnOnROTr/
VmGBqgOQoPJNlOs72HeGz7WKtQXbDG10OBmhxdC1drJPqrrYm2hiBnQYBA27Q5XE16JUodoYkRe9
N+o9ytlBQzt1DPcsQKi78KziWc6nGmAsEAEFfPykBHT+rIo9pHnNwHNHBa86oE7aoJgVmDXEfYkv
SSEA5VA9umJjOTzkRYkJzEkxUhBkcNRWSVc7qcbKhJZ50txIplr5EWP2LzetvxXW/bfB2lmA92nw
978xrMPa/u/DOgdyPr8N5fBbP0M5CQL5X1CGRHIIZhnKr3/FchLOuC9oHCFzxS2KJpLIDH4Fc5L1
xUa2IFRAka+f+vT/Fc1JCvkCuSbgv4UemcBmKX8nnBNXyV8rDFR1Ec8h2kC1BhfNBfTP1AcduIdA
PdSinB/Dy8SBDAoyaR3iDU6I5U3HfqBkmhYu2vMj8zQwQCJA78ICA/HOvLgI5V9Nh/i4dgB1oADA
A+oakzktRSrnNylGQaQshP2E28ZvoF866xK4GjXy3SSpe8ms3gNICzsISbZp/z3UEgarbXkhmTrf
tJdjijf/EEYWkGQsB/hw3tURtOojQDlInY9+KYe3FjooH1bcb0JGcbOcfT9BfQDuUEYKK7CHs8O4
kPIABy8Gi1gvu3baal6VpaMbd3Q65vDj9D8fb3YHnd5OdIQQhKPOg/mdvV3X1ioPYBt1x8P0oARa
veNBtWFpugml/p5DBHMD3tO20tZBe60305JExazCd3oAyL8IPXAQ73Htiun/OL0qEk+7KZQ7DAUx
OU25ju2iXFVSb677ooVnDMR7HBldYNeIWHNM/U5pGS1LloBIwzbSpqm7ZgHff/HNFcA4TlV5GUkR
Ypjzh0KOb0HiIDZvJ60NaSygwlDBgspTaU5ra6iW1tjlLGBAIXmHYAMVT8Tg5wPyDgURq0Ifh+l2
6IxWfOREuiJ5WfklzE0cCaq79xkbBhpVkgMNY8fs+9iRyrHcKLhrXTkvjmFrLkUHF+cJngtddygk
AjEPiNjsuWRlSPvcnszbAqIvXaZvtCZ4yZO28oRSwyoy5F3Lp2Q9ZmRJyO63cwJqB0wERN0RJazZ
nGShWaMmZd6aYb3LzeSHjUj+gYSDj6cdvpoQ2YwaylaTzjUPBfRwY5NuVZjwLgLoZ9zZaDm4n2+X
360LQYkSDQ3U7eYCMpKC8zWsFHwmSK3dgj5VOU3YvkOZ6ZnV1pKs53zyoYeN1QB+klBfENN/PgF9
HAQasif9AK/tV7tSNhySmJ1U3Q+D8hJNzQNK4m4DM8+FQ2hW5MKb4XpTCa4xmCoIFP3sq/dxVJZB
M5GDZh9js4DiSOgKFfxwG+rXnbSrGk+os8FDNAsAs4pjV13CEJwujI8n4ekZRHMTdwkkjOft/SLk
qjb1Cjl0LbX2pgpZrG+a4rfGtc4drIUfpuEP8dqQHEDRUIyONsFEkyX4ycUinD/G7HjKeDxmIS7x
Q/jD0Hz+Rto1DD5550jmFsyFoKVJ5WSvBndNstWW+GGz6PbXl/gwC7MlALG0HMBJDN9DRoysQ2Xd
xe4UU2be9NI6fNAIjbjDpwcgUuMnlt3WwDkuhdjneeTlQ8yWQ5vkDJmdTA4thLH16rkD7KyFlGA3
vDH5rsQC4TaMzEdtKTWZ34anyUcZXtDe0fyZczg6GSXJMc6Ug5Z7kNnVZGcK0Il1wM7opkMQjpAH
WeNqoGm/T+qB8v5lKq6Zth17v8/uzTClmrru1GPUunm5jbVNnjqhsVeU9efnwolScbFasV9QEUZB
H6fW+VbNdKnlRaqSQ8r9AU5bHb0xBtcanKJ1m4aahTuULhT22BFBfPXW/ag3OlxKVgPisswv2QpW
0RWhik0h9tO7sq8/1oXbRk5rUo04Nuw5ltS7Z4nfz88qelUINYQM5RxHX0ZWkEtqpxxSSBan6/GV
K7uwoxJ7NjUvy50YKnZroLfNwqsSdPndKbyb+odB8jrmosSzcOdqv1tmH59nFooMpIjgZtnieUYn
gbdK6JjXVrcPU2+KfcP0BnjXpPs63Ai/wMHPq4dEXZMRvev2JnwB+DHJ7nIIh8lrOaaS7qfy17in
vPCUamuaXse1qwq+gjEAuW72lFp3WbA2OJUP+RJ+QGyI+Wr4+Cb6+Wqw5aZppQYzG08vjb22TT/L
V4H12o6Pqnr7+dK7iOBAHAFACdck8gtUK+YddlA5wPJmGjnYjWPcQZ1zXayCtb23X8xttYRzFd/g
7M1mg83erC9KWOYCb31oe7dU8Q9t0OYwbJqbnllshaEK26YRtMauOrSpA0dC/DRMh7hfF+NWTW66
9rohnlzSdFdFHnwW9Tt5B7Lr0NPacnrYP2SUHOMjiJxVQesnzS8ITY19EsUUik+Qlbyv1fXU7aPE
SzQ3H3fA6+GX4zf4EUTSQWELHcnLG+D0ynClQBh4opiff0xEm5qksZEcxpUN9bvKyXWfvKlPveFA
HTKIV6iPdyZEHnewR+bVQlfrhL+/mHFcwngK3MsIkM+Hl/pMs5MSM26Hq0SlSePAl0ecwDqjAS4d
b0yumb4qUPLwB30dZc7wHYWa3nIbQlmx71EkCPw+TqAC+yiVjgRiSYDCwh3rXA17LdtN9aNVUO2o
rOPUgRUvf69KV8mf7OIQSmAk+ZC5DKz7iVzJ5VpyrcJlSyqNl2eRmGREVMiA0e8HrvT8Leuyts0p
xCRn0aqenHRwlVewXIpHINGgbtuSfRUCYLFlgVPCOgHytVSdnKH2E8OVazSKF6b9JJd9Oe1/PdDs
4g2ajgBNP5CDNTpx5UAxMtF2fepGgHgDV7uvmpsuvumMbZtcEWOLFkYrUeWocxpNlBgwrKdQkTKh
uxy4DGwRaMniozAa3liRExVO+61+NN9KdzxAl/TVCKh5xOoKpo1v9PAjhawK5QfLD54MhaqP8OML
Dar9wNUCcH7/mF8jBgAA/DaZaAX9i85RJEfFbyluuZW+f37CnBTnLuYC9VtkaOB0o05x/nFgno0u
ldSTg3S0b/S35LsN+NC3XLmC6o1MIPnntziud3yrv/OJwgCtAo2V5q8IxO2nKKHFq0Tc/Lo5qF75
mN9XG1i0XmPJyTllT63lNLh03uID2wVXKABLd/Wu3ixyfueh++mYBCwaIDLUWwGdn72EmRXNYOMl
MLm8Q43PCTjNr6XS5XxV6pSka3w2871JUatEVsGWdvJJvGA+jSLJE/we5Nxzhfa+tqXcgMH3IfrO
Elo/RJITr9LWtbUVzKhRlcl6P7N9HJo6DF6f4Pd6Vd+zAz5ou8lLl2k005DZ7JuHPgJeyzWl1ecf
esaZRUSAXYhusWhXIeFCFnU+R3Zu8tKwMEfcl8FCzuhwj/tfv/OS2Klvm4clE6PFAWeHG8/yVjLE
ymIcqQQ13lnpljKFJzIf6bTXIsoQ1S3RFBeHna0FlrLAgog1OQQP01uj0P66fbfuyV3y2r3aj9lC
/HyRxp3P6rwFJRn5r9HCx0CnkupYr8p3PXK6yYmXbC9/v8j++oSXRE+IJdY6UrdxcuQBUukO1NGK
okZcWdGheIrMnA5aRhFPFRl6r74mOaXlx7iBg/vWXBfKrT2ty+Aa2HSq80eN7TUstw6Zl34TVMcC
NL+FVSfaUBf74sMjz46XKJEkmI/gqK1MV43c8YEVa5CJejCSUPt+Q3sK5p0LY4o45bMxZ7UF1oPa
GEYYE3jLjlBIN0iQ6a6PiDGlwFOhd+yyAxyj8eqQH1wyOP9tzIa6CghDou6LvuT5RpPCnmntlCuH
4If8Go7b4NkmHvtWXhGNQnItzhdi68uMXqzBvwacd6KVsGO1DVLzwbA9xXKH1NFtPx/vGd5dr2iH
7R43K6ZcmYizUtnwlWJhyi9yudkTzJqRHbdr8OHxyt09Bye9dSNGEaeP6f3nn/Yi9hbhA44yEA9E
RXPOZ4xCDke0IJCP/YCckdOs3Y6VD79uCrQ5je3nz4e7rFPMxpu/F7i0Jo8xXjp6mbVuc6/pVlnl
joYzyU6WgyPqKtVdBhUNJM8P3V3NqOHF6cIXXnrt2Sbq0WIMYJ4nHy2ytSwn6J283pLwGRxvEIsX
tuzlKTN76dn20ZNisgIIcR0l9PBjpxrcovajjso6DTNYAHrgQeZ7q3dAyw6HjfwMOrMa7g0V3Qg3
DSj+CWVfaMIXDjeciqCkiTK+Uyr+55/nVCQ82+izJ9XOd5qeBp1VQsfrmLVO1jhhuYtUD6L4CSqF
11G9CYsr4D7GyqmB9+PgzhE6dArVx7dKu9ZKxNjwiDOL3FVLFBP4vre2U3WdchTA3FFSnCHDOQr0
aYse+qqVI0fHxWU4g5Q5RtU67ehmErTcC0dGolqZx7z7/vkbnkj1F28IjD2ssURb5ILLJkVg7ip4
w47dvJRQZtXgb2BsODio6rOabmyk9tNtNjiLrk4zcAU2mZjcD0PP4wUrhuKWjKEjzTPtVdJjEpy2
ce3IqbEVFAgCLpSELk/O2ZCziIEBN/Dre2a7Qt7IztBtYXUjG99NQBzkvWp75pJs+OnSnE8x3LiB
6RXYeQADzhcRLKRj+AqM5IgqXFNtNHkFRkCkojjj6xH48SJpHR8lnJy2q8TbJPXNaEVQiet9RaNd
g1tzk2eroBVVoCSiieQEpqckrtZT/dA/23vZ2gTam/QyPodYiyH+dONGGdwaqKbQ7sDRqQ5WMowD
99DgQpkRiF/kBAhUYwbf851dtrTRvlrVqgm3ACH2ORKIha100qC5nAWhhS1kedHQPJ+FzE4AIWwk
+RhPFONxtK133Q/DYZMPZSJbc2TmYhVoThd9a4vVFLvYPvzrsB0cFAise+kAcFNmYQL2CPC0yJOt
tVr7LczVnsP7dJ9jX1J4wsaWC8WdCMin2h8sapQ0bJ1oeLAlr9V+tNIWoB21cPrWnxIK0zIFQmTO
hMn8CvvtJnwP2MZCjoaq8BLE9CKSw+JToKPwrxmYHbKNXds1dFHlY63cNSXSiFUsrY3Na5Vb0One
fL6xT+jcz+Z7dshGkjVKzMB8o8iygVwmPrWVg6OB+LEIcZI5VkSld1D4KghLspWCoHmLHBN51Rt/
SVKKiyb4li5VgPCRLx5KHDUAMoIgcwqtP7TrgHWT43RKyBFoQbWmHSxWlnLvy2BFTLMQCcCfx0Dz
Lgur0ozkfCBHM6IcHq02RWrcfM++hQpNAqfp3Qn06pKycB1+XZh08Qkv3u/D2LP7QgVDINJyjA2V
be3R/Cq/W6VYgvrX7msPvAvcvSEbhHT8GdWemjjh1wA1lXWKuYaswAIO6XeX+seJmFXbQlsu+njo
ybHJnSl3irscRiS1y4F9XwgfLlOi2ZzPCjDMniA3zydyrEe2tlIU87AbXbl1LLIzcatLSFx8Sd6P
SyyoxZFnlwis2iN5BEHwyCsXBa5qoGHv9b1TI0MBNqd0K4vqjQvxgc8/9eIym10leZpoKrBd5Gi8
tI/8GWvMeJ0smjAqPUrvkezA1wZuQohMFgYWG/ezNTaL/vUadr1mirnW1YNKXA2q9tVKvkYAqd6M
r9p7O6xKFV96WlhOM5znz/sa/Vy024E2u1QOsDOzUbteJuiHOAl3VdWRRp8HK92GC8+LYXW0je55
8QTqDCQF3uLwOD5M5ZarzxWBDAm57VN0YNCLRSswUGmuOIYyUjXmjqrAQKr0Pp+o3y//vx53dtxG
QUm6BiMfAxQBNKfEPVNvAvKI9mNbLZV5L7JQsQFEcQsYOEAw5o6OTSZlfamV5MgarzIIdBUGh2jo
FQBqsINPEQ1iv4y2i6XPk+bXxWr4MPBsNVSwHSpbvcBbImzPKO5AtI2q1M0UzzIcWaNt5+adO31F
IyRV/EZyoFSZpi4DfhWyGqrXErduAV51o3QzDlcKmuHNSkt81dgZ5l2nHcMYVkGbrt/q7X4aVsGS
DvZvr8W/3uDU2PlwJ1gsJhLsPbGsNKdBZZpjfaAaOibPzQDMNeKdJef6y5Lk6WsBM2IJjTfYZMxi
ETJpBQzFMaS5USed8mRXE+hA6czVso3SujV0T9pVJTtcW4917g/IAYnqGLmfcT9jj3q+z7I9im5K
4+oxpEP2luJAJ05VKC83Vb83kTWZxVcuP8ftvu68KXvKtA1nG5jBZlZF02lX5tAGyyqPJaiXK6ip
kEMU7OL6+Pk2OInKn60QlMaFLiPETaBRAKLA+cuOMdzDjAGBgF3uofRCNQvOtw3KzNYqf+T2xmzu
kvIGuzXPr8J8A4eSKUNb9k6vaWnQIHVY6UC/1H5voMf1g4xelLupAgGYlQjCEDxcS5LHUWgHbdm4
alZl5lR+NnqwRavNTf+kXMkUVy8mpMlci919/nqnLu5nrze7ACR9Gpuuxutpg2e3yBAdsI6KV8uR
tvamS/2wcljkRfwOVWT4YKSTF5pXmo6ClK9xHyW1Eu+mOTAOIooXhI7d/0gkFxTFFtOkrgqQMolT
S6uyBNjYy3NnWGvsyGWqZU5frxuT2pYjR65+Ddt5koB/63LL1UMnn3wjfc1br1H2KLHX8IZQXHRs
eU5blaKeFg8QtaLNy1DR8gXpK1f8rIStWeBols/1r6W9IP1yeWeJpQAyCfRVoRd2Ye/ASUyAtAkR
GmneqPhylNKpuWVhSRtAgrRVocEz5DastpOIvYet0SwUM8XHuPhYHx5A3G0f9jrvlL4xKsR/VrK2
qoeyuTYNx1Su+sD9fFlc5rWzV51HYqWuAhOFYFsOvAap5Tg+EeNOMTdVSdtiawfrlF+ZkOUt3LpY
Lwx+caTNBp9FXnKuVkMg1iTcMtCONjLXxmIYtrIgRezqbqNHvg49rmAb8xVJrqGXaYD7xeiAa3Gp
dHaZZ8+eZnYATFxjJEgicszZVWOuLXQnWk87Ft+B26sAH6gXUr3FuZ9tSSB6IJAMGbIjAI5s/F51
m9wKqaF+lfMDLN+r+q7NnzDrCF2Cod58PvmXiQ9wH+CvQX0c0jww2ZivsVrJBjZp6TEHGh3Bt8Wo
BusLr7Gn58AsMncChwfJZfsSVnZ0lYr0qwYb261NZEMMmourkQfw18yZo43jD0sBiJoQ6Z03xgti
vnGl5uNbFPrd1Jt73Fj3U835QrAllufZRsFLCDF+oY4JatVc0kO06k01JumRMwGqgPulN2RkEVJ+
EbYI1w7IJJnAb6A9d6qXfNiPjTmoUhKa0bGyjOehyCdPjeEQQQp4PdZpQDxAlXc2TjXA09A5bdFU
V7uld708lk5PAfgo5CzBsbFm1/HArSIMgzE6GgNamWkdulZlQM6grY2NBr03C7ApWwPPERl6Xqwl
aVcnytGsyEPbx39P+w33JCAt4LIBEAHUEMgvs7i+GoaqiYIgPA4YxK3i7BgNNbQFm/BHz/kixWUW
zYvhoBKJKpgA9gMsOhsutZguT3aBd+/UnQHZd5+oTeRUjfIQZCHNSi1eN4rKvZLlr1WKTEqVCwlW
ZROMUXGLl50pUc0oKw+qv29ogIZtq6+rTkW2OcCDM8bBQnSw1CJDzxai3nnfXTy86EKAJQfgEjzH
ZjWdcSxACQPy4aAMaH1MFcqHnDDNt4N0A+PXvS6ZZMPCoaGVlEewUs8lP4RGFy2rtKKmUTyORZXS
WFY2SgkrTdW6MqJRchNzSBy9bb1OV5e+ryKOuw9bCw99gllBtRD9XKQzs4i5H4MW2pihfBwMmNfn
Mu0h4e720Mq+mpLgXopT6U6B3TG67oO5zqKSeaxW5FVi9dd6UjZXsJKNHMBLd2Ocj5tWJQ6EZ/Yx
cN3wSpaj2wDv6bTthCjA0LvrSG578N7gLFrkyeT8vdMObwOzYcjTAFMs/A/n0oiN0SZ2rMv1Ef7d
cAWMMPuhVMcILpjp6TwGECt5AvO59ZUasVEQAkhj5ilQcAViNs7aYStJPapR6CyzFG7MSYwSXDgZ
fowmN+im1V2jmAWCoDEH/7i0aCFkU8A+UhbaAvNeCKDSAIuC8IX9B6dmoJnPgwP4eNqdnZf2ISl5
cSXF/YOCUDM3zGsIB0BV2xAutXG71ifUStVB76/zCIAWsODTbUZSr+2lZKtmCUWiWriAOyWuouK6
P834/+e3/AmS6YfFJ2jRZ7xlcHXjuslf618sl4985dOv/iIsy/oXwVGCICiQACdGyr8Iy/gJBISB
g0LLUmCRcNb9i+NC5C8ANkC7D1q54JyDJPMXxwU/E38L4pSgmAkS9N/iuMz2P3aJwMoLkRfgsSB0
fUJsfbjzbGgnpPCRJuuqrNWtkqW8F8eTGbllqYM2aFcTZUEec58k4EhpkLwlcHt7zTu13+UclxUl
tfwtgQopDtXwdgjhPGwDrmdnmkD3NAm/riLFvu/CYHrrKhju6iWB4i3TRrbRgnpfdH36M174W6vy
P9u64a8ZOOV/0Ja/v7Z/FD/+ODavDT5b/Fb/P0Cctz5dgD5/Z2/RH0dBZBf8eZDm//hP1rzyN7ze
H7s5h178sZ9L0jS/wDhPSPuYkMpGFwb31E8OvWp/gbYnmPUw5wTHFYzvD0uSYNlBogd6HgKxb4sY
rP5Jopc0+4tQ8QVoErcfwOX/cwo9qF7oNOMvAdoDrP6FF2YSj0NTTGHkwLiqvk9VM70Bdh5ipxAm
9zNEW0jR0iXGyKyxKVS5QFEFMQBiFxgWweb5WQu/BvCsAQ2EpmvrAj1M9F1mfuP2bkoOIEI5Hb+r
lUPVJABZchramUuS+4odtTh1u/651XtamPIm59+4ImojEk27tRJsMhO9qqjbGO0dg7NTFyROr4W4
g3bYEBWxcJWmFCEntZGIa/XgjC1bdRGhJRgiSbmCB5jTmPzvXS2XrzvLSFRewQZBweuaR2sfX1cU
DVc6uZKPBvJN6al32SN0S4ijUHshHRHx21/RxuXIs/iuhwe8HAwYOTDaFrdWfxPwp5AkXsXiH+0A
Skz948OpfPvzb5/pBpwHOJdDzgKcQoeWay70wMpN7fmV5zcuCk4083Uge4sN1M/84+dDnqf1FyPO
8SFjUfTCMC0BjSL2spvJ0fx+Qbb9t0PAJgClCxHvCH7kx8oBAZWHNArO18F8m2BBY+ioU6DQUzzm
yfPnbzOnnf/cHB/Gmq0WeAaZVZdgrPCaoYD73VpVD3w9XBWr/oldh+/hVrnR0Ei9YnfRKmyoej8k
tP/6+VPMetWnSRUBKoLrk0/aqYj54Z7SsrrlSZKhTyRBLsu1HrsIpEjajR7KchF4ZQD8Lwkt/mbp
nI05W6054YaMjBZjAsnbxe2KNVNNQ2SGTgGpx4U3vBwNmEFkfNAxwsmHJPD8m9aWJOVSRphjFpLm
hMjb7+BoEPjpGBkuK1R13UK8z2dTme81CHWhvKpbr2PFW2GbWV2Ved3eoNqk3MDqJn0fU0P7e6tO
dKoRLuB8hgUZwPFzXirRJYLzL0aGpUcxCnSy4dp2HFyp0pg4MKyO3SDk+sKRcZ77W4iChCkyhgVp
Dln+PECRSW5nRMkNp41Qg0XpBJEIXNDWn8++OAU+HExAN+GdQB2GtIy4Ga3ZhsrGvktiqx7XhjUS
mC8WBjhZEFvQ77kslzdDMZpXPIcNH025ATV/eTKCw+ePMF/iCPQEgQQSN1CjxFPMUbVNpfSgStpk
rbRGA0D+oFzVXVd40G/IHKtHMgxiT3pV6XICiyYFOUA6JIe6SYKFvvTsdAFXHxYakG2A0gdSKejK
nK/EqbAbFtZh6TeqAQxxPFVXSVkBq8GtdzU2+3UTWYm38PaIHz5+ATEorl8UdyDELbzu5ue0CtVN
iUUYdBzyY5m3sh+3dvpgwq11HakqCsVKNE6uFgaW4erw1QQnW6356FhTV6KzQ1K2UHaa1QqFtCP4
o1iCYEuBMQWJqvOJ6BQ5KvpqAuofsg8O8tv0KjCRCFYpdDXkwPqe9hlk++LCISH8tBu7MhYK+rOO
Lh4BEpNgFEH0BIcCjAZn06JPQUUkXg2+kdgEtK2eEZkaWScXFELL0YEZidL7FizWxhUiO/kpiHj1
CsmwwvBt1k84HIcq+LbwscQK+LBd8FQioznJh0ItH5TS84nRwr6WukrpfClW+8EvY1KiAVt2KyC7
tIOpN3FFZRhJEFcNx+HN0CBqiEipB+wCKl/hjtUQrqO9YkqFZ1bT9BArahi7C085O1HF7WhAEASd
SHxI1NNmlTQYRDVmbzJjja0f7IaM50+kB1xuyKG3LnUj8cEyq6mF8gfVE4BOqhG6cTXMaZx4VNA9
CTTLmRr9NorLdDWETbtQMrr4uuIJ0XhDvQixM/BQs+psOqq12UKGYA2HXTOjGjOIRyqQNggvAaUm
Q78tSKCuixj4GMviuZeEFnEiLbCobIKZ9/mMzT+reBwsOQgvaDaEwudQ2rJSm6YMZWOdaGYFH2+A
huBZ1FAFtZCFj/OboZAXg+CngI8KW4lZsUxu9DbOm9BcQ7HnXeZT4/YqN70cuLylcPe8qCgEmkFT
AHoVPn0AsgKMf75YSV1VQwXwIox1k7fRjpNVk4N3qqgMxbaMafcwZ61eW7UGaKGB60macA5qZgIK
1QCmpNlXxcKuPpnHftw/4pFMyEBCXh4S6ZCZOH+kXsUhZkZ6sA6aJvk+ZKp2Z7f6Bl5lElRP0wKl
q7i4yqIGQGqJKw9khDFPn0yNP/Rx7paB1F7VRmdE1OysxuMw0NumU52vmiJJDhVuYY90E1+4ii+/
GZ4a9HXkeEiXUOM8f+oMt5al1HGwbjtz2sGRCC2atpLhfiOPC8tjfhmKjwYhTgXSjjgA4S4nwoIP
8Z6ehrYxxLAfB0uuvbd4EiYQTIboVYrmuE5buwlfdKj7vEeBqvpKAspJMaJR53OW6Jbz+b6Yx8Cn
p8HhqQpupxDOmD1Nrw/4750SrJuWA7ffB+mdNuj1Hfz1VKALAvjt0Vgf28Zp9E76zrC1QLHTSs2b
LFmCVOGUNA+FXuoWoANSjdJkFQ0laNiZDQ2GBsXutuPJa64nerE2c10uVzknyPx4mSwhVy5uNTG1
AtINL1IhujvPdpuIVV0IYWQsvsj0/w97Z9YbN5Ku6b8ymHsWuC+3zD21Om1Lsm8Iy3YxuO8Mkr9+
Hqqqz1FSOkr4cgbTQKOBcpcjSUZ88S3vknUjDgoyaPcoEXQbK0vzLSZK8aZxJnvT1lO6Jtf4Q/e6
lxeKqApKAtYssLI8AHYTo+/dcAC8wUG2rkynXdCn9lWmJ8aFjzcf78VZI6lD+JfQ5qjMMM53EipL
thtOqgKdL7AYYvdiTYeh2cTjAHjfVAUzFvgZbeGUF1ZeJJXzQyLM5819k1kzdDlPSt1cjnFSKftG
reu13pXZuigB+hj4qmy0pMzXSparm6xqy7uCLu+FwPfOcZ3TN3jU0JLR0Fls2qgu0wRR0vBQFqF1
HXSjep+z+XwFi4gLT7rMGOcnfb3UIp4NLZMDNwnDA2fW3VeqsA6daqdbJI6LdW8B1i209BJw5d3n
o9mP3uI8uVjyxDOj5/7okvDQhi6iYo3y6HD2b1VHlhei0buPhxYRo2PgAszDzrdQL3S9dQuNx6Ma
WVsmro6qE31zpj44GllgfmZq9f3jkPM2dyH2gUuARsYkALGj8yUTc3RlwITrIPRS7ni3XwyE6lc1
5IQtSjbVhQ/4TlBgvfkkIqnErl3K205uaScijsKDlM0xavQHLFy6H52a6JsBJyZf6HX0JQnyfDta
RbmNuMH++CXPjkuoTRMTZmOcxUseJvzUiO1Q0oWLFA0izH6q98Nt7cxpZFTiVoYp0aUMbM4zzqPD
zNmf1S35tETERY4Yx26qaaMbHtywnBVh9K6jx6hYRrLqimD4283t9ASLIfAOrh5ox3T0lIr2Xx5+
KwZxqQnwYlG3+DlkG9BDQcgTM5bzVsI10/rE8/aMoIu1RMJ5L2pSUVtUDfN3HDebvLbWeqpYB6+J
R/jh1Gl2qHS7wFEhH/Vp8ClLEnXVCq3Yy7JBbyiW4xOaL/WmydVmkw2GfRUFcXmfAn464G2VHNJ8
RMyTCuzQjmF2rw2BcdOORnpUGbtvYtlXx2F001Xktn9o206QJDQCzJ3LK0AKS+E+aUYF8AjV2w8d
WiD67QRKubWectQx4Y58fKjenmO0YWmZYdSO2itmbeeHaogx28vAEByiyBE3Vec9OVqoXmmlLX2v
TL80U3rJROidg8WaNg50GC6QNy2bJihutFPYeuEhjINfpWaEe7sVA47jbn83qV2z75zA81PPS9Zu
azjXQTEGF/K2t7FklsSFKGsw3wHntEiA0X6MWxAo4SFxi97Hh+iH0lVMdMdJ39gyiS/EkrdxGd0y
Xi7yS+osGLo4yAjd5kYZhuLg5mN31BTMfqdB76/TcWwvdCre3rDzwGAGuJBHe86SRjG2YzdiXiEO
g2sfwwIWcuxgGGeaDeLmvE1y+SD4bKvSXlemjC+US+8kqXNniqiFGQP12xKugPqrofTMX7lhC3eV
j5F7qEJDbArPAGdgoG/VjJny3PSptnGLYLpDk+MxsnvHu7Cx335hoCeEb2o3rD2QzTvf2A72qqCg
3eiABFe91jJl+tal0rjpsxKxgnEo2wuP/vYbzwvOEn0ezlXAQ84XDGpcYCYaYYfZdX2leGZzlafi
qcLI5EJn7r2VUOEjcbO4DwnW5yt1ntspecWjyVy1Nqle6XujngykAdT2Qn/znbOKFtWsGjbjiUBz
LC5drzakKZ00PqRFAxUqsL6k6txxa0piLLcPtEc1O8Ql+u9dqQ/rMu0u6fS8+7ikiwjzkWgw/T9/
3BIngiRwy/iQN9DhgF4FG1S68tXUO82Fw7OUtCf08rhsUlSz0VJkdne+FoGmYuhUxAdlgissbWfY
9K0drF1RUxc0eXDblX18FGLMt1xYyUpzW4EEKRoDVVfn21btAh/CXPSsdnDM26Rw9mNrBWsS3GAj
I688FErg+JOo3F2rxuFOwSf1JpgU0Nl0YX9YffsJ6Fr99eMw//53JNQyrZz7VMthAQqgounyJgZf
rKGl79rZxtVnmlmQI/zh1FeVaNSjHNoOWSH+cIguel0t+AFz14GpIqq3RAUXJs+SPN4ostPcMUIQ
O9CqzUCPe82WMUCMNNoDPlzxnTJb49CeK8y95SjttZ5b7pOm9SO1X13snALWWydBoTXCjvzGttG5
Di1r7yqGd62YYbl2SLePuUbxCW22+wQ9UwcsjsKK75byh8HfDr0g3zX2pF4Az769SXk6FCqxaqQN
+CYjrua4IsQQH6QGOr4ttXwzVaPYKGlorPUmqGq/zMcfH3/X984GmgqEN4jeFpOv8/1qarHS47YW
Hyq7s3y1GAp6v9JYe/VFs5R3Aiqd+Fn5k9Yv3Kn5z1+1H6Kw6bS4rdlBCpo5UJLDqy5U062Oc+wu
ieUfGgDOuwWUB0dwdgHk4C+inFfUsCmoig9ao9lrw6wjX1hVfSHFflsKs8rs76kRYDCkWgQXZXLK
Vgmn+BBIu9/TJxEr4BLQg1KKcETDvVtFl8Wa0xNcyLPnyHme184rwy9gy9jM9xfvsw3jvox1Nz40
mtvdgB8tHmTh1fcfb5D3vhpzqVkW+CWiLfK7MewEHQ8lPsQDGgBFqAY349gre8VRkk920PyLfkKX
933B//fXAzJA1TIX+otrFzBpVsuO94kTxcZym2KrYzIMKrM2fbe9NI587+uRbYAMI7d668ObGAYW
57jUHJxGy66E7JJ1a+XTfkimWZz5BljsU6iEl5xP3n1IJmIzRAkvcCwSzo6CxxCoxjE7PohSF7s4
dqptqKUdrKVRQQRatS40R99dD5HzeTm4VctRXIu6tZf18G+sUkt9Zl9o2cR8OunR3+wL6V1IV9/J
IUFr0h5inM6pWF4WRp4WblRRBNH8VFZS6+L90JA/tuDyDopqFhj7Idw0SE/spaqIC0nHO0GNxBz/
EyYUyA0vk/M4yO1uHOzkUPJsftBZw+0Q198HZoB/nkmxElsHcSiV7HxxOgRTbC+pRHrQ+jjYhJFX
7+uIubkDAvLCcX/vBtaZY6LiR2/fZoZ2vmnGuB+0hmb0QaiteE6MqTqMY+VsqynGe9zuygNJjXsj
iwmFHstsnqy+uVh6zYssgw7XPxi6uW0L9vb8R5SGhYCyNsYHVbGClWo3446EHUkSVFhpJmOFlGJX
u2fvh5h0ICQV2oZgGwTl3suUfvdxcDJmiNTi96Asx4zXoOKdobaLk2QqBmYk1aTsoxgmnt86ovg7
a03tDsdUMe2AOI3mHudr81dap0G1s81AXg+VtL41bTnQcbbhV+ZDfdMO9QhlqRv0x1hx+qMle+Nh
NGWC3E/ZpveTOyA4qCZiFL7eh/3BTdCgz0+6Xnd3XTl17papZ/Y7iHKUPfRysL6B20MzrgYlSgXp
a6KcTnqnpbc5Wr2bgKTilJlmea8YAkOLXGYwdxNLRf+pMofCWFcB7SM/CiVMemPK2zVmCcCcTBG6
w1oqRkNjnpktemlN2uy6uCrJfKwECnASNy6LWm36szAm9yHLIm7cbOjks1uOKTLyqXg0lckWqzIT
TKJtaSBc2TmM6UVXZPo6zCv7Wq218mao9DZe48yUPekN0bCuw8HeMYHkt42YAiT+aIpmo7mB96Ma
i+Yho9PjrDUr6y2UiVvlc8vPFoD9wwyJxijTvmVqHn7uhgJuvNLaCeL7aht9VuiBKTsmcO7gT10I
FV+LrWvUFH4jDvcQOopjwVDItaeqjfJhjx/DZN/SdZfPleqmm0QNbMOnYxxr6zB2UF7kfTt32YA6
MjI5YXfl0uBBbaQjB1tFg+k0GwP11Ec36ZNnR+h9u7G5ab6ZhSPDddbaI6I3re0cmYKb6brrI+e2
nEbxA/tnOlf1jDxX6trI/ThDNRDHZgSYvQxPEh/bN1iruVW4P6MiQ5HISAvAPordBTf4q9efg0Qy
cKmBQGibQQlg9UbItHDVKag4rJXIQ0zbBO/td0EB2TlpHcSYUtHnXzOjHIod1JR2j3B6cZJ1Yh8m
YdFqim31BlX48uS45LqEvYophNP3/acyn6p4VTde0vrp1Glf1IBosq/TLr6e1FrFLKpAnzLB3BXx
F0VJBn+0pSoQo1TDfWdX4E+DbOzctdbYN8VoI6xaoTK6arEr6OFDV221LnQ1zdjAmfoLs7sE9NI0
qS4t+rB8woyzfw4bnHCB4TkV1I9axabdiorfnpm2nw1r6n5MaqQNbObBWJstpoy+Hcr4Lm5D/Kqa
0bKerVbW6ipA3rpc6WB7JNtQAAMcrPpzV1Gq+9CxTB1ah2X/aBoxovpGCPqRYA8abxTN8Z70xIl3
0SQRCzbcqMxWYTT/PWmM/MoEUAjBOFloz0XapenOaxLxiYkT3MI8KUyYdxQ2a68V5gM+De4xr8ZY
AhjXOnQkw7wHE6+b+XdP0mP13SKyOqh/YxhtDD01joLrowBSUY0GGyQxrI3JrfzkjBkMVIFCBvot
EXOrFSotWOt2eYfqUyoiqHxynFKGYbGd3mdG3mCmGo65bwzI9xEG6p9FM2SPihGjH1t4euyrAnwn
EOO+OXhyMB6mJO9/SVrBYLqiEE0ELUqCZtUkGuI4U6AogMtE2n2rpeohsQgE5HuI1U7t63JyK+bV
avBTxl37IMfUHle4C1amHxop8in8biD0AuCpSUPZHKuD18XtQ5OL7DbFPCLz3aoeAHhmrXWK1clA
5av05mo3r4d7YcryS9SUkg/asXW3XZ3pv0U9Wb/UgOLHn8pwvK/jGi06pY/bfN3UvcVWj8rongAe
9qsJAkfPXhvDH5K+27Ri66F9A3UlucYXdnjug1w8O6MmdV/tAZ5gNIC/0dpIJu80NtIzoOcxVYKx
qRpf0s4ZEH2SIZ1yDDdUbcPJGwRfoEtWTPBnBdeq/WmV8VU7RY/qZJndtkyA9lDQdKF5SJCoU9el
Iqt1BgJVrgMQb9JP+6GsQRhFhbgvhaluM61yctTMpj48NopwnDVTLOVTNxl2vIniqT41USdOntt7
z5KX+SXMEBm3vEdKxzhe2x2XzaoluAOLzbtrvBincYMXtPmt7PoyQn2FvaUiDT1R4OqjucryLJg2
btLp0aZLIszyUiP8lmiVeOCvrx2fzhTfaUrG4DiFvef4kcJh8ensFH8XZqB3vtYq2dcMbOTXrkmr
hodKB9vXxgGRQk9R8tAPcnIRDJOsMeTKmpXBR5RW0qHUr9MqMdnbg4IGa961Sr1xpQdBpLJQEfdD
kaS4z+etFyOmkfmyFUlCqyYvkfF2yK+mrMFec6gE1CWGfh2ayp4MBT9v8FDYL7RvfR82OxnKHkkW
rcy0VYFDwBWb2WCib5ROv85xKC3XNjqLjo/pXXvbdhxxXH3s4ltWVc1dSYLYrZgcDdD6BJ1nZCuT
mb+DPxSOwlWvPaFm6964JYSqf+rIP8LX/9/mV+JRnP3PfiW77kf2msIx/7//ZXCYJqYiINKBxMwk
ibnV+d+Wc5R9lET0n18mZv/yNzTjL2psWuAoedtUMnPj7V+sPH9EDm7PfA+S45nk8ydo+SVwHbgO
bVGInfw4bZ6iLFL6kP67qsswu5NW2X7BALnbB7URP2s9zAyiXp/TbsY/ZK86anqQk6wQIxmMcMO5
tFp27ljvI/0mGkUxbKo2CU+Z5yknQx2juzjz9EfOS/RFs5rge1hIY1OUErmiKrnVCnXstzgyrqwx
Mb+GytBdtUqvnBS9MtbREAxftaBFUdUFIHFNP7H6GajDlvyl/RQNSVL5em326DaZfSFW0prcY0Ye
2mwLGhR+JGV1DU5W/xcL9Ecb9/9NOx7N4Nv/z/v7KqqjZ7gvr/f4y7/yzybHjEf9C6t1hw0DTMp9
RQqhIfUXjSkIAXSIaYXN+//ffW7+BeWDf1Ol28n848WN8T+cEE37i80//2Nsshlb4sf4B7SQl5nR
f5dyLAEXCqIiOD76Vy6J0XkpZ0UJc8Sw7e+pcvRNWNgJd8n4q08j+auqEuegVS10JTsHoKuazTqG
f4iqFRBoveq0zatXd//Psq85BUumJ79mdpwFmqTS/cS6elHIaQM+0SKYMKGbJQpqxThqapY+DBaq
iNwt9T7T0CnuIi3blt7UbkqhRVgOeHtlyr8bsbT9tnGzNVzr5stgpPUOPXWcn6WhUtoFw3Xee09D
pFxq/y0dEF5+N72jGQhDYPCsRQN1iIO2c3olvlfLhpmvikQfUgcpBK412prJp6LuGYRPbnts9d67
z108ewM9SXeytCQSYmH9s8v65qFMg1trOGaa9vvCmz3vhszf2QZcypgU8DoAxOUgqy9S0xwSfmGm
pSpWBWX/dxTkJmw829owALSuVHcq/UlFMUrrZsvXyUm2Np1ykAXpWjQNesmZKT/lYdHcOvlU7BIv
IitVsK+u1SzH56JP94UbqndV24UYm6gjQ9AZUjx4waXeznnFTxLG+BPE3EwLxogG1tT5to06hg0J
DsV3iWEjNtKrtWH6Y2eZW9fNgnUYiUGuLDGdGksJtKu+VZ8rysy7qNHKdhX1I9lRG6Y7Jy3jNUzW
FtugBFXloOjqVTWVys+M0V+wymyP7Z4qO2Ww8vvJEd3vfGzIrgWl2pfS+mz0nk/B615XFdqk02SS
KVRtrbWrYALqEAWauNJHdyyZHBjpo+1UGNIFfXWreKPyFMRJ+ZksCpOOAoq85zelyL8HTDTXmt5i
2UI/w09bmk6IHrneLbg+Paf4iMonkL8SIZE+6I4UH/WF/TIftFdhYWb4Mv5lWge+CS7lC5ziVZte
TayqCZuo+DxpIwrtVBLb1i3NSzjwxWd8s8zimjUNCgK3EMVn8uhyp8ST2KVT7dEoKMLAhyhxU2oC
OCJajZQ72QN+d/kXz+i+4Jj59PEJeSNxRFeNycQMGoWModLVOt9SpiOH2Bjt8jRloMg6wx5ui4km
hu0W7nWnadmKIF7v5EAZYvVS+3v0CuWa1kJ6ldQYceegnI5m5WFATqGBHLDs19HotHcpJUuzUirj
10D6stNNuc9CyVmp7Qb3pETbA+OGmGK4heXn9bRPoeI9CrUfbsJhLO9ql2aII+Jib5WNeu+laELz
X2D7VVw9UE24F/qZi/E7eQ+DNeaOYIWAitL1nzvJr77+MNoGEMYhOJUoDYH+vIl5D02col0Jglva
R7vsV2EbbyNZfK6gkHz8Kd4oNcw5HFOUGRVqQsRdWluWetTarQngPZjM6mgFisPblUc7tTO/CsaU
dnEQfY6UvGcYaru+mQwogBu0qPjnCEtqGAYkySgvzHXfHIr5ZzEB0aESqS6D7PPXErWWDph5ME6F
Nj7ara7donlkHj5++EWg5t2zCBfxzJzRoUnMw4pX734UCWKulE0nmhLGztalP8ChP3R1e+HwnY8D
5o9s2RxtoNKkeyD9FgvpauwidpwUpylGEFUpCtHg+Z2IdQNm6SErGMN//GTzX3gWU2DFehBxeDxI
F0BHz5+sFlXfpchOnEKz2aj9eDcgTdhm9q8eticSAmtAEdmFNd/ZyjTJmWuSKgFHoz9/viiQgoT5
Ul+eBo9ifqo/ixHqQd3tsqF5dmgTTp6z6Uit1Vj8revZhd7022fGAFtHHY7RI3jDpUpMZGdmQ39j
OElFhOs+t7GIpctHR66Vd02rP/OT9CNwsX7/8cteniFXnbE70B+0WV4aYPkisTORNaGbZNR3MFum
W7XEvFnRiqNE1DL2mYVnftpE06YMimI7JVnwSEu531J0VPuqc7sfXEfFfRxU+oU3os1X86ttQGjB
85G9RxaCOqduLOJs0kecbDLiO7udxk+d21vHrJL6Ksua4PMkG98eUNlvg8RAp8q7chqEq5JB/qLE
oVHg5NG+I2nZioLZ9AQmdZ2p7KPKsrkeSuT3LrzHeYOc/VyIFGSi/FoczkCbLY6JoqcQWJJJAWKE
uhaNXqXvrjXrxjPGtZ4X27DVt1JBeS+dLnzCxd4B4zXrCmEqBnR0dr+l2H0dCYIwz2MICOPdmLdM
PUd7rzOf9FOpDCi6ada2YOiz96rhQvhdRKCXdSGqMcp26NhxVM/X1VLmyaYQ050hMU1rmqLZKE6T
rCjLL6Gd5kd4/XKBH5JgEAzQT2ImuSQ+gDHTWieyk/sxVZVbRyrX+YTMGxvbWxXYlonRHL5d+KDn
jzeDcnC5t2ZKBdcLeP3F/ssouaIxqKeT6iBNCPjXpQ3YTBnaobW2d9Ip29AdzQ5G1TmHsbGpr+nE
Fk6uHdWpRnlbKv02QB1zp6gZILCPf94S3jL/PDJ0TII1cAvzoO/87VuDiHPur/GU5TAbtFlIrqsj
OEqjB5cBxU0dtzFfpT/8BKlfXgdh1NxGgGvXSZTKKyeNEEUdkJqJgIxtXHtE4xtsAJYveSO+mX2T
HPQpX7lxBDshssvbTI+nmzoxK78dzKfOnWb2FnotRtNfdDSYf/x/f++Xd6+DpgO/iG8oG20RlKIG
HV017KcTvXZ75RlRd2XQsN2U04A4eSVMBRMqrTnG7nOHbqEp0Lf0vC77xCb6qo9Bg8NeNnU/P37n
5weNXzXXv3C92Ya6wbZYHDTgPH3SBaN2itvE+GW5Xb6HyuGsKqBaG4Fx6zcX5MFWC9RLmc6b98HK
gNFIszBsRDRvsRdVZzALKy+0U4TL+JYGd7gaRk+7cNO/2fHEEMOlmwXPm1R++XxBG9pSq9z6RIjr
d7VhPVbNbGOh2Zd0ps7P8/wmkWzlZdrGC6ZfX2xeAA0zQqaoT1Ybh0/ohcJ7yb0rXWNqKgfa48LD
FvXjr7e46eZFodbN8GNSRnL3Jb3Xrcqh5zboTuBuCox+hH5vV3nj64XSfo4JPhsxjvKhQ4ZrozZ9
iyQ1DrGNbaKXbw7hnlltDJ7VaS5FmvOb7j8/bD7DgM6Rol68jUkOudGUQXeCRUICEunad2ZD3VUQ
GNOhGMvgKkjSYr7TgGOoZX7kaolpHaDtmNOsEFRh29S0wp01xfoxbdrnInR/m7mSrNqcLuHH73Fh
bffPz53BS95sPMT/LI6BnkNdVIyyPtW6tLZTJQcE2m013DlVv3XrEqj61GU706mR3nK74dT3Lg5S
Up/EdxshcPR1veagaZO4DowmvKXKap+tqs2Q7oXMnoVl8VvPo+wY1lB9kyqMrrySJkFvtvoqKS3v
WuhuvjG7qLytC/W7SjfzgcAA5kfBmvfWSAXX3STrWyED79S3WMKIGOGAjj7qsazMihFUbuNXk4nD
x+/mJRk+C1zAZSBP68iokf6r3uKguvbQZXYvqpMRYPbljQUkr7EyjxZs16MdFdZ1owp338vu3iqm
6THIXO9bMPY4+NUZni2i3SQ2ZCjdglc9esl4OyqmONqGlj9//FPP0/qXr8gNAsuD4h2I+BLLF3d5
1k1CKU/paLZ7b0xLZnl66RdDaq3byZo2H6/39siTzTNq5uWQ2YP2Ob+v4ja1AE8GDJx1XX2CC+UD
0sZjLvJow4ytffAsiAcfr/k2oFGGEaeZxoF8c5d0g8xxadbUYXUqBkactR7pa9Ga44rjrK4/Xuqd
1wkMG59yGPtsgDedPaXvbbNhKTdDkUmJ4/C2YJK8ikSSH9MuuMS9erueh1DirBlHL5Fp2+KGdGbz
LXKQ4uTixPVFlqCywkCMSL6V/UZT4vKCpvqbu2/G0DKl99AEpD295As2TdvWUR/R9ZC1vZ+gR+OV
IvqtHTW2X9q48MVlVhxqte8upJlLSg4XH10GXOgZN8wV7/JaGuzOLmObR408RX4bqmh4LrVyemhz
61avLGNH21bdJsj23SpVhFUmNM9DKmq5KTWlwwIU+x+XuedToqOfMtiNgekEYske5pn8teth+K5o
XDqB29T73DSUVWV29WOX9uFj54x+miMlw1GOtkbV5szt+1HuU9l2V8VUXID1vtmx87NiQ0IjFp6v
sXzWsg7GTPZso1CkEOMrdLozwicJbjruP96xbw7kYqlF+g4dEbNljQDglpgTKmnzBPIjomzwHltR
Peljq104Iy+Nj7PoCP+bSR7NWKoGhxh0HgPMXosLGxrTia2qHgfTVfCxSb3iyS4qbS27yFgZDsLN
tdTvqxrJfkJEcYuUgljVdSY2XeZyDyrupB6QW9goWZnuFKWtt16Mq2opDftUNBHocmPIsYKake9K
+3suKzZ2rxSqP9RTWfhTMcVXFaZz1eAWxzbLLz3oEn3HlmXeQvSflTTwnnvTwlDGmZDSJSdlghhJ
NLxm8D1ikqbW2zxThrU3mJ9Fb7RgPLAi8c3h4eOP+yY8zD+AUenLyJSGgnH+plPZ05tP6uQEYAjT
QqHY5u8MbsWWZL39Osos2X284KKBwrdkRSRcmMpoDIoohc9XVHMGQCDS05MRVfbR7YOtQaVrzUjc
XGr1PlQK8zbv63BdmohiRJU5+ZYYLrXF3mZ5/A7vZYqGIho1+XzCXvXFuhqEbq2H6amOx2jXeZ7Y
JaZTxMB98NTumt96EIi9Hg7uBshLsOZOppve85mCxPrUB7X7Q8SXPsfbY80UjxKWYRUdFnC1ix/V
6DiqAyg7aZHlPkJARPZX2tHGShTt08cfYjEbe/kQdOMpDGeWnUu0Pl8LDQZ6WdQLp7JBvr5wRRL6
I1MWP7Sa0EBGKQuPnWHmWw3dlnVVKChvew7GYlKAUtJKpE4BStJJyONkp2mAVQCkAfhrdLpw0NEP
zpzsrboEJkQQoBV74dKes93zIPGi4Drf1zbiQ0tOl6kpQWkK+o2mm4FLGvIIsivqpR+/poUq9Mtr
esGNzwoYhKQl75RoYLm67ItTr4S/o97Zy8h9LGbwmhVZ4NgspfULEQWfDPhz+Oh12g708Pg1ocmz
SlX9oijcnBq+eW4g7DPfAST0MmaA6wtVFB2Kk5JTcmdJ6m2SUY+PUWl/If+bbvLxrokb5Qq9li96
Jrv9RZv68x4W25IjA/2XvJCLlgJwkVSEitbpSlvITxp9gw2q/N3aTNS/Mws1gsxp6l0IXHxr5H23
yWhlZVl/oXO+qIT4AUC/kN2EcD3jo2f9w9eH14jDhGmeWp/KtrfxyJAYkjXxQx5jLNiUyqqJhbmO
7YrWrKH1FxKNxcb7Z3HIH9TAXFH00s4XV9PWim27bE7hEP3SldG8phmeffl431lv3vGc+87vmIcE
grwkmthW3U+ltLsTrVV3Z5gy3E5MpX0+B9KGo6FrZFJ2caXpYbFtI+B+JmiMjSJE8MUupwTfKXf6
YcdFcpu78bAztCR4Gr0y/BY2arTDDERsdTF029zA3sZtW2srELDaRhmCwHPDZt9KlwF5Ht4FgaRv
2vXN1SCcZOdo4qm3MfcGK+ht1FHUt3YyNtSYUtmM8ehdTdNQ3IihSvECduIv/YA3horA+VbowFmD
qjd9IYrvVbUtxqt+jJpd75jVdbj9+B3O8J3XR4VzC4nFoFAGyePSQ5i30asYn/Va0hiDMZ0qL/pp
QNRf6Z6iHtMM7WEf2XB9rukRWo8jXe6CcCy/h6L5lnT0i+s0iZ7LImtv+rIuP7miBYkvRLNVSlH4
fezaV2ixo5WcFfLOEqOHlio+HJYeOBKl/lG/MfpAB1kYpvupmtQLj/ZmD2KoSx+XRgA0YcY6izGE
kSlOJl2hnqgdWr+JB+UTeOjg/s9fICMWxKwQDaW3utQZsiNVekNQa6cuxe1wiDbh6GzAVENzr7eu
1n4Wrr1XBnMXEfYSnJ77PL/Xsl0ePoTNXZ5ns50ploia33n5Jmz3ad1+STCoRyVtNTqdz2HzS0M+
WNz4F+6Hd74+XVlNI0HWCFco+Jx/fQngcrK91j11s5WhU6AejQouqb2pD2D/jDbiK49NyPSiwNFO
Z0zo12Fc3JhVY4JcpLPTjzCvylhOqwonmUm4P8Ewljurs7xjxTj7U68yYHAVNf2VeLXYcgsBqQXJ
j5OGxZhT1+W+iL30wt29bB+wsWeIGzUk3AQXV+VF8qLFpkyF0JTTkBjjNgB2yGg4vE+nfrifpr68
qRXhPTT22K4N2Tm+dEbrVlbgvQtQm2FkRttKVTHzqCY9NHxCSsz0aLDX4J3T9cebaJHT8FtRqoDM
Mk9paOe9zG9eHUIHsimA2E4/FYqi0WgugLmXU7RKFF25UKq8uxT9Qqo/2sKcjfMvHoLeT0MwHic9
iwPqrwq4NWCITcL2On38VMv88Z/H4rkAbvKfNySdwWo1ObWlcTLiqdsnZojb9xj2tIzUK+pfX9RF
dEjRA9mNmvfQeqO+B/FcrdsonNa6xulQ4+LPsvmX3wQV2aUrC0aMuHD+/GbhMbybauMUCfk3uXSZ
67veDj6lhnQufNVF4fDPUlzCfFAaQ4y0zpeCUgKUFQzCadCyr4qHlW6SR/baVlQM4Iuwv8RTmrPR
V1nPvB5Kli/Cog6zneWsPMT5KBVT7p28ziiebcXzkPJzMYSKzD7FIjDRngZk6pp1JPL9FLjKL9fq
3QmrSPRRkAuLgUiP4cYEyvWoqE5wmKKoPGg0Pxm7FfF44YS+vXnofTBVYko8D6mXvU/ZDxn9xCn+
DGEb9aBJlz8NrTT2YIQMhm16d6jzyLqQFS1rK14StxxoMfqtZPXMic8/Sl/2k6f1WfW56XT7gF9t
tslyu9yibTDe1S0oEITzjR+E5XKdwOq8m6AJbEyQb/98rv8P3/zfMFZfBYo3avO3v+X/Wv1If/8q
8ujHGYZz/vf+BSo7+l/zLBbMmU1Jga7WfwGVLfcvShnAk+hb0+KfFb//S2re/Yv2FJcZvdgZXDk3
Rv+D4dT1vxCan1EJxDzkCBhZ/AGGcxlFTXqglKCgJmlPIsM35x6vAnbhOm0IaT04ZeUzkwxbfRSX
2lfL4/GyBM/5f9g7r+W2sXZNXxF2IYdTAAySrGCRdDpBWXZ7Ied89fuB/h1EUCOO/zmdg67qUO1F
rPiFN/CLqX/DSz8fQqq7dAp1AEFaJKOf/a11IrbhT0UcW2LDNwvw9K874i0I9OJULIMBDVgkzBbh
/LViUhA5w6LZKT0PCAt404MDy7/a2fApwTDoe0xErStDvvd5KiBvpLxY3gutIjlulVIvdOm5+1P8
KE6UcKjUXxtkfQMvn7VoXEFUlJc62SoEhC0y2FpuAKqKbbe3BDbEtacb+KCJ6O+/B+wQXSX0AxaI
/WqoADkqQZMueIZ67kn6qUy/mWXp0p5xzUi5Mtg6tOW7CDmBCcDwReBKXtUlLAhsZQEdj9iy35j1
o1YXVxK49QZ/Ra9CI+a6JIsEoHe++4Y2CfMxnMShDORPtvogC8OXumHz8b5bv1jrUVaXsV6pdj+J
WRyCfhNIi49U8GhuezrnV10911O2DIUqFhq4nNyllnf+QUojusB2RHigQFV7SbKtDDW5Mmmvs/L2
BX4dZEF3L8L7Bn4n54OMg6bh+ZeFhxrojD+hgV+i4XgzvhQ36ksIQafAr9hVvw7wZ+A2OduPp3O9
3V+Hpy4MUVlbmBqrW0ktNTDQKo5DfXqa9OoQDgUW48mvobrmwLmuytL9XXrA/zvUsn/eXIDYUsSW
MlThwemRRHGtZ5hVj9VW/TTeZ1eAx++u3JuhViu3EM+sLGIoxexv6nAGBXmtubW+jPga4NaQMGj/
AP95Rey/+RrZ7JTOSWu+htDMnow7QIab2M68VlHAJVy7li4P17I+Cw6GCxAQwirnbvAkK6lOYEQV
qpvE4XLFGl3zP94M7w2ysPAR46VoTh/5fIW6cAaZV3NHFGHyR1L3sxGfqH5c2fKXi0MRCcFfVHZB
NF40aWM7p0MRqtiMUfE56koIkdkKpL8sZLLdGAZfQyKCxVJr/RjK41RrpW2EB5t0eZopWilwf658
y3szBvtoCS3geuBLcz5jjZPGdB4Ft+pQb7r0IUyjpz6Mdx+vyzszhnomlQKwbQjOyKuHIqtmczaM
ITooqaf0ieLVujRd+ZJX2dPziwgw9ZtBVp/SomkzOhQQDv7941Hbq7rrfO0f4fd6Yv/y/DR7ky/7
hV/e6nf16BYH9W5yP/8b30mkRZQNRezCgA5p+SIM8as6aOh4LHpKDwIH3f+3MVb3bdiktLzlihXT
0709jXS7riRV767Wm6/QzvcEpTqpDdsyOgytXW9Co/Pbur6G0Xp/EODfdPXp0K59XIcGtQz4btEh
T+p9DDOY/Ozfmaj/HWH10LaoBWbj1DMCF1xDyyHMr0zUypwRKZoFv49A1H9/xDomsTonxpQ8OtRb
dYfE+272I/eYebYf/ROUvBDR6emXtRv8BzrrL4PsBs+2d43d8O5MYu1AeWPBdK9xSUY49G0tz9Gh
S7obMSfwTK4p0V4ZYi3EISLaPGE0RQfn0bajXZNLV17xNRzxXzNJ2VJZuvULKe18z+kVisXBoHF4
X5A/2GX7ctvsivvk3ngIjtbm1/fbveWzjuZzep9s1X2xrXfhZnJ//xt75s3PWL27YRY3IkqU6GCb
B5DNhLGG//EI6/7axZeutiVqpfOQJ1Z0QOZgF9xO/zQJHtve3LpiY3mmO/n5Jt2UuxRj6xy/DLd4
FNtrEo/vLig2ZJTgXiO31XfObSxF42BEB2FWu6Grsp/wPoN/Pv7U5Q+5uJARHEc/BmjahVxKC1uf
ON6EQVE8BBo8Nelu6nDhG68JK737NW8GWm0eJZecoeiZUvTaPM0uUR+5NsS7GxQGJULm/AW2cXUp
jmGezkhPx4f7l+w23Sp3ylcxuv3e2lT+7Gle5uceLh+b7k74qddhyfR52Ie38t3+33hjCOht6ovK
4jO++tguj4gJ5iw+6BDktDh7GJVrilGvaKPzlaN9p2AlxqSCYF6TQ8yii+bYSpoDQhPWP80s9Qcl
HtvaxcUGuTEDpsH3vjLmP+U4pN+m2Wh/NomWnkq9j+9NbVSfI5FEt7U2CVh7kwScvYj74Jc9VhW3
47wIgGRxW913QSz/GYUy/erNTI5cs0zD+0FGcJqIR9HQxbK5Fyia9hKIdDwfj2mlFrg/pVL+GXcX
+V41A/7ZQFHS8ZpsLADxp6WdIPMCphtQbwMyx4mU/CGoRyRDUDHQn+cqC+/tRsLZfh4hOG/G1kgK
105rC6+EoUdIIgKcGNG9DGlWOd1owBTQA8Db4PaKb5MtjwV/S6UPPRbMc2BJN/afj0/PRXxOh4JS
EAg0jg/txNURzXK9zKMo7g94XzxM5XOhG39mldtBP/AWXIHuXpwgFLgXsPpSjuctXtM2KXom4TDi
IkqG51pK60pXmX5LXHK2p+BasGvZV0TmOnp55ze8XOqqyAo9OtqpxvpMbVp+N+1B+42MZdt4tp7L
z0Djpd41RhDyeKQY1m0dh/GfLErEU+dUhFRqm9A5pzib1qdO9E38Kq7zJWgDMk1ZtYvfga1mT9I4
ln/azpR/q83c/ZgydaC/GPQabExjxKct62w8ZuW5y0sYdEbybFYOaotKoSmT2yijuBOGmn22E2c8
2aGt4SIRV5ifGCA/0w0qmCpGKAjA34sagSUXMHli7EY0XlB8JECTr9Q+VvRpAg1uHir42BoDj1kq
eueTZ0kV0M6qj44Smkr3MhRJV1agkHYiLQro9mn7w7Qa6dYOCpSjAwGtKxe/xFDhMuyYxZVw/rW/
d76WxPI4LpGYGMAWL35OWThdVRXJMZGTcltlivDHILD3EvDBTdEq4g59Vgi+cGsPdVlabjdpxUmT
F5rpqHfNpqns/qE2gvEWUT/Zm4tUOtCDDgH8JjlluME6BEG6lYapuNeQA9nKY6Vs08mYbrmRMDlH
te++Ty3HDwcdRZa41TYfH7+LRju1BAyNCO5omlA0X2vJDq0saqdV5KNjpcslUOjtn97GeMEtC0W9
izD5+g69eb7RlFrCPzBt9c+D9ip1JLf5oyDZPeb2VP/szHl6QhUn/MK7ohybqdSw1hUK4jZTMZRP
bZbxKk6EBFrvISKnHFH6qT5DmSeOs7IuuTcRx4rcuQoC2escsNnAhMZvYd3Ulkv5I/oHDQZReqYd
drIXSlWVPkpm0ldeJEsjmO8GixYIWM5XCVGkJ6RVYd/Lca+2bp9ZyTe1j6pfCEUEg6uUpfwFTKR8
wH22vVeTrtPd3nQkP0gTS79WQLyowbKhl34EDFtmWqeTc76vJ8uMqqAfnGPXOMLxW3AJzX3jBNCm
m7Trj92UTJGP2msZo9NFfc7rqsbWd6BIk84LMD/+8vGyX1yEUGMhJCCYQK0HZ4tVdCaBhIDw1idH
PcV4gYfCoHcfiStv+EWX0Fi8bNRXlBVFhIvsRxZKJBlRlh+DoFTcCqEDNBKl3se8Z590cuplzoa2
obkL4KjyYLbj45AFuYe+WICy6GA8NZzB7V9/O8idReATKt+SSZ8vRtGK0Mi0IT/mg21v67YwNjMk
5St32WUkRb8CaQluMooaPDurPD1LGiVENKc4plnd3IWmHDzYkjD39pIul1NyaIsq+6QIS9/AiGfd
8ajaZMLAhRppgQ0mLaNboVHnjYhJu0MgZ3tFljR/zhLQzHDmOxgFe9MMjH2HNNS+l/ryrjWwV7Tj
pPFmmgIb3vjIawLtmgzsEnydXYzLt/Fi4/pLv+aivydsYVRWUxXHoRLCb0wEKRtdprSbGOGVS3iN
deIQ4r9Eid1SFw9Je/UkAK7Se72ai6NNF/POCWJzY5Wy48Iup5yc5mDA+jQ5OgoepGU5XfMSujgo
y/AAJeFxwlagnXG+WUwTUN9ktuWRkFDyRnMMHmT0w67gmdWLqIFhaCwskQmELvpi58OUiMI1SHhV
x3Lu0JlpQ3x5krmdN0llhjs1i9qtTsr1LLLA5IVX7lHPUbxe0aW9mqbTLe44+LOPCcYP7aiiOBVZ
fyIJQHYyV6ObE7+GvN5Z5NmyULdjmV9jI1+EceS0bHSqa4tjlLLuveIJmQPI66ujM3bYghk1yrKy
IzyjMQ5tueBLUI7++BxfdBheh4RrvQxrI7BwPmehFoS823N1TLDBcNVICfZ2O2sb7MiYIwncB/cr
iWaSKt7HI7/3sRZDEhXIC7NntVqtinG0qOb66CSZAmK2tQO3med0oyOu5SPs0h0KW71m0/POVmRu
KbfR9uJr18abcp3pUHO1+hg3RetNYxR4+hQaV+6ty6NNIkviR+8enAHt+/NZVRBcA9YRK0cxoolm
jeFLixOT12FI5//tLMKiYw1B8HC+Lhw1OtH0pRka2lHkHC3HQeyVt37eTRISCChqqL4haeLKplkD
WvkqtiisOfrOgKMAF55/nyrsTjaHQjrG0VhsdPxJmh55TydofLMdblvHvlPC7rgYJLeBjbJebzy3
gV66QXJN+PVyQclrF+mh5egQZS6XwpvWRK01eoQuhnQMW1pKSmz9GaPuvzTQ/m+1n5fvpc/HnkGR
GajwunGUanLWtGEsTrVVORtTLTq3UPEw1Ao72yCwK67c15cxPLHOazOevA5W6hqcak/wFWSjtY5N
ZP4AKbwTQZ24sR5+HoODMSSoluZg3TuwKYmCuKq6hZh25YAuB/D8fVqsw20LfA5oIPSdzmeWghAp
p2ZaRw0Wnper03w7EZ5Qjy+mHe4q8s3HW/ndAA9M8JLxAT9Q12LQWc7zxWtpH8NIRm00nFX1ew6K
4alR57h3a5opz/o0Ox0ieaMxe5JaDOE2iFL9d8u7f62QednDYxFoqlAnBWbAXl9VT0Dsp+U4xs4x
AQS3xVmw2VTEW5orVY5039WW/kghTLrLYPzdAxIt3LLJnK8fz8rl/qZf+mrB+S+g1OqoZVU69pZR
Okfk/x1XFpK06IH++XiQV+WF87UGJryoM4CBVw0ihPO1nmq5TqNAz05RUPbI0vYZu9uO231Zz8rs
GWnf3oDSVfRdq3f6AFPSmhIXLnJBLzWKIbxldv8il8AoPXj6o/BtfXBSr4xUel0k0I9yWhhbcvbk
25xZVuEaXUmNO1QMIbnCDOwnUsT8awmValxsd2vHH9Sx8SdjTJ5iUqNHGOK17Lfp1JGGS1F/o3Yx
8iBpEkhfSOTV3IujxvmOkXOPPklXATPADxwbNglXtmcd36FT4cwZNSYnlyW3wR+CXxaUnfCB0RnN
tokjbXJLDJkeJ2RsRo+bQDK9sCyeU7mSf3885e/sdnjJixIHklEAMNfcgxCjraav2vIkHKPbVg7a
sc6sSam7kIo9HVFUzwhSHALj+NboodaKuExOVdBea+td7jAUdUAFLX1K9AcWkNHbG7SoysyC5Baf
ZCsVd5MpShcUR33tSlv+mPMttgj3AGchslmImav3XjYaWamTID4N4Ln3VSTbd8JCPMdSMLrCZi3Z
B3bUbKJOCp+VbrBcNto1I9LLKw3pHqDO0JWojSDZuPrUIDX1uTCjk+zUzj3N7PE0jLX8gDrtUZvG
+hp++J3xqJlDRQVqzfO0DnxL8KxJMY/RCWyh5CO30u9ndXkPDfQRDRFe68ZdAiyIBhZCEuE23WAS
tPMPpNAgjU3EWuJb3u6nZlHtbXSxAdxu4iZWVZRKBw6fU5iwE510WwS25ktBr7o6olfeaEX5Aa+U
5ibE1MmPSV2u9MEuA87lF/KakM+RPa6nJNfRK6M+F59shSUwENbyJoZHIGlEDz2ZR2/su+qUR1fL
8u/sc7qsoBqXlB3k3HoDVti8Qu6JTxTOUPcn1N1S37zW8H/n6YZUubDTyEOI/tbdKTOUR723TcAE
FsU0U26VLV3SaWtQsNgJeIfbsrc0N0nM+tNkdMmtgSq4n4ey5g8gN/yPr5llwVenjpoJ4A3K/2Bu
rNXFXiljVUvQ909R5jyOyfQH6bCjGYjvgRU/NEX/8vFwl4Ev0Sh697BNKGlfNO9tXkorKorkNMxG
eWdKwniGQvmNQqpy5cMuU1rgjyTQi34ltYG1JkkrAgN1HjU/GbPzIxFy++Tg5vQQD3Cua6UZNlgp
DzdZqwDntSNz89ffSd5CRQLCJT6G5mov2R0q2gmdzpM1W/JtVlOILGUTwVWkXK7kEthTXKwhHCGN
wv7iG71oY50farMEXDw7QX0qOaLlXu4jpKFslK6B3DfZptSlpPSKXBt+zMakybtAojDqVl1c/MyL
NO7urCCFajPgsYed8FxmCUSFwjgodiWeJkWaxcbUZnWrmQWUVzUa6uOAFc6ml7tQ2+AwlD7A4tCR
TK9N+afSD/qfGHvVfa+UtX5rYsTyc0yCtnQjQNEmZUjCJcTRujzgLBMR+KK2o+9O0U3dDj0d/TSQ
m7/YaqfTDOki/WnsJv0lF4g3ehMHdJOZGq7MbWoNn7Qyd4Yl0JieA5hGk9tTaHh28hhJbJKdznUw
Tzg1AvB4znFEFBIc2y3CFVDqkI5AiaHSjb5zNaNsTa8fUuvQFEZ1b8G/WKQaGvyUxk7FAhF9jkxy
cQdI91PJMrhLo4P6GSHejdV16q2g3nosKin4Qxq+0O3HTrZcgov+26x09JxmI0k3XdHJM/g5a8y8
KC/4NzKQGZR05QVaIKODIO8SpURYXBRt2Hkybs9oXLZTSJhbDNbOkWg2sQo0KTA6nubHWiTS98pu
5dbLdQXOe2hVmuPSaJpsfyhilX6PoVWGT78NTVIiRl32KYQlGzMPyq+zEZjqZupJc72RdTOfpKqg
a1M2UEvc3JE7NOEdpML9RgsxBEtCM0Xtvq/zr9zUbeF3UF0s1+4Vqd0UVMRstx2q6Q57Lecloqz8
EvR6hveOCGX+oLowNwai85UrY2eFdn+uBpHf6UZ0EzmdBMwUA4ETb4SKRGZqQ5Z1rF57cAguc9dK
CzJkNkb+HTsAvKYKaubyODYbrgADkQ4EioGnt54wotFXZ4RIvBFxVvD3w/jw6qX8aDZJrbkQAPQc
wq2V1N6c1dGzQ0vvoMph3Pq5OYtbiADZPVCn6Wc8J7rpqfOY2fvY6GbZbSRLi13RYRrfKHn2j21k
QeyOVPmPtRM4LKMtws8tB+87Bm4WyuZ29SS1U/pPhzz/p1o3I2DC8A3uRrlSHV8yG/FStY34SstS
Mn27zOWnGVBz4TZNdNIHHfZrWhWpX2tA+Tyyv+yLVSDLUplTuENNJuxcXYU0S4VEjjIPk7rpSzFR
U2CKktn06lBHMFyouXk7OQj3owg11l/jpkSPIlHlH1VTOzD+5qh+ruraaty6IUh356A37pHurFsv
tudwW+qmlG/iVt/UU5ucJhSbH0olGiSUDQTGxZEy47FmAC1jBHOIfuSSbT6KORcvMDc6zr5kYiQK
721ZaOexz23zW0A3vCbkkfAbsaR5/EEXlcoBviX4/JhCi/06TU2HgppSVH4gJb3pChwofle20971
Y6zu7WZgGqYq9BLsOvyhj+RPySCbv8PahowVFp32Vdbm4ZHlYOcJSn94ckjYzLiFKLQvkHqHxnfk
AjPkKDW74zwS5h+TYVYwxGqd+feoJMpjh6zsb6GioemmZlkeHJFaWFI084tljDp9P+SxkLnp090k
LLERupZTKK7K+U9vmG6TSQ997Nw4cjZB5gma3ybdE1/PIEWroAG+Cj0xK4+NrRauBlP/XhJkNuDH
g+o2S/RWJr1D2tltbWUq3FHA2fdUe5L/qH0VPBGtDQcRSNMXJPqnWycnWnelITAJJ6kSUswKq+mf
2HZgvIuqw7d4NLj1S0QTJc9Cg5clC9IISfuiqmSX+CUWvj6z97jjIlW43JPx59xOok/yEBeKz9rl
+H/Yrf61VoxgulJEusTgkXBQpCUiB1BKArSKVXU9iVWnU+qTqpZwvuPJ/Dy0+s8MP80Hw6nkTVEX
uadVebSLtaH16ywbvSGz0g3vIetgWi2CbGrwKWiC/t5M0eDk38NHi0jsZhGM+IhExa4Evb1DxEjd
DPps30xSPz5ntWbe6JRarwQll+HPUrYAiQn8HIHFtQRwzFWLVhYeh/2MT0MyFUiThghPINRjXKnO
XEazb4e6iLQctUAjW7Lq09SFYqNFg+E783zNa/SdD4IAC2xfpfRFZX35FW+qa6Os4wcpG/kpkMqf
Q+90j8K2K0+TJOPPxxHVO98DSgUoPe2uxWl0tRtKsNmdiMziVC8uCCOVTtfA3mb316MQRi1RORHV
Iih8/j04IduV2YvyFI7cs22KbEdiKvmVtbnMcSDzEQU71LVfyTbno7RxKylVMlWnwGyQlmoM1Sts
G8VqB2xInEqO3w39tO+EcS3hXAvYUKlctB8oigEBMDEVWiXz9WhqiZjS7pRQN4q9gIhyH+q52OCv
YQy+XFh2Ru+jTRN3nCaitXKIp8GTtKz00rxpHptATu5VPVaRJsXX5lZOrPknYVxzM1kNzoEIbAjd
pXmBa2WaGe2jQwRi+UxIB2JmqKNTKlAC81SV1KpRLM4BXaU03IW4b0pc3U2aeOpImwY9TUV87lDQ
/Vt2PfRMWoboLNAlRpViTfSbZCmgcd5XXxKeC6/o9MgrW7AgH++l10zubW7FCGxWmISLjN0il3e+
zHPRGu2kBv2Xwv3hV27jzm7hWV7p/gk3uXcV17E+i+vhVnsXuYAoGE2Gkz3DxUzIb7xoI2240Bkr
3tzKbrT9+AuXLGb9gfQWwG8ggc+OXrUxiAaA+Ohi+GKWzmOrEZ5rZfySJt0/UlNcqf6uz//ydW/H
WiU5AQznRtWl/kuffdKNX1F8/PhbXuEBH33MkmW9ucpUZaCUODJ9d45buY7b+t2m929edA/up6t4
z6G3433x1W3oJr7sXmFprOsCpHDo7ZErLgJokJPWsCn4IDgWqNp4SqpcVnADKiZqfRNOgV6ZqM2t
kpTgyso8buVNUiCPBqJsstC6H+VU35A4GI+p3Mz5lUx2zQN//V3c7wTE9ExRV12lsnIN518qqukU
ZNH4rVPaDq8s8llLCuebrtIDLy+04NkqUEyCcoVrfKEGLvr0AyKwpbntnLp+rKr+86A06SdMRlp/
qmThI6mbPH+8hqs98vpTcaVcml3KIuy0PnAkmYR25nhyZkvyu6kC6DKSX348ymrXc5QVqpPco69q
wAiUnG+URu81Kes7C+mi0P4cZZKMEmDTeQm1t31gDv9lLPr/ia4QXVnB/7NPyZefefez7c4prvwf
/01xlSGykk6iOMyhAUP2PxRX0/wPRGuQ81yqWvQgWaH/obhq/0GBBEwKVJuF4rV0zv6H4sofCFUU
R1UIaMCMWdm/oLiuRKPBzyPAvBAAgXAgFgCl8XyfxINqJWVm14feGM2vdkDhqcJCdCdN0BNam3pI
GKHG1TSJehPVXXxXo6L5k+qI6o3UyDaS1FT3RmzNj0J3Sl8T2vxICGbtAC2hlxvP7cub2X361133
lsW62tivPxjwBY1imopwF1exgSB1BEQAUhcs1Oyn4zxv+gJTsAJFla2CkqX/8XivWgFvr9xlhsAu
GTCSKJhcgLrjxkC6l0vr0EeO/EWvnEczmyd3zKRh04321yTV0UTLUyQ0rQgIO2AcN4eLTwZq2W4p
9fdJKxovTofAMy2n+9QPotnUbVpRNrEbVB1ja6tPurWLdcO50UL1mnDdOpKjMbMgcyhWo8IL0Gt5
k988GtR1TG7hDM1Wg6TaybrBnWIRIRPcYNhOMUmO6+ZGarrDx1N30R1i4NeQm34nOBCq1ucDS2Pc
Z3M+tgeQM+hlSWq0U0UZ3WVd2906rV6jxyF1N1hSDPtykiQf+7PGt+36mmPue7+E8ekQgd2hE7xO
AVJF1cogrbqDkRvNPk4L7RNitf2nqKvoMBh680T1Q9m2jVzfWEYMxqZJ8MkoqG1dmZN3FoPGwaIN
SSVv8Qc4n5MSRJci5+V8ILHq6Bqkk+cM3XCq2EE7a0rHYz022MONMvQ33qYHTlOyySJSCdxNgptO
7u3PQzKkXwEUqPdp0/VfbClNIe862pVE46ITg+4o1xO7hqcEXPx6AbXMUtIUBPLBrobo3gqr8ldY
Ympg5FFzH2rIwWhjbe7QeM4PiDDVt2afs8WmOVe2cpGMW60w5y3/OdrlYH4fpYh36OMJXQeU/ERa
YK8aMPA70cY4n0+pE5UuqKQe9KjRdnE5YWuo8srHTnKNQPredMA15whZ3JX01FcHiVpt6NAYUQ99
pTtY1mdRPrsw4ADOt1kaqV4M+unY560hu4qQ5WeyldHaRt0UpxunrGvIwUqkNlD8scLdWqIyzDv8
SJWvvYaLyccTs+4tgFbmF8J3RfMfEck1+qIxamNuQ0U7pNkc7eo+wEFY78ud3E4VKj6xelel83RD
kSv3qd5cRUZdbHRSOBLU146hAU16Fel3elp2KcbOB03pje/pBGDulo58g/FJrssHMNuT5jY51mrg
pjAacauUmoRv4ZyIEJXcGD8yJ51yvy0V50YJSiN1R2kMTpqeWr8cOURTa2yMO3BXVuOhu9Xj82na
IwrsKLL8impTh5OCm6/YNBkO7gyvwbFwhri5qenVl7AcKsgTw5woSAaM/TD7Lbpfs9cUeZZ5ajDq
x96pjNIVYBxbJJK65DdFZ+e3pYomcBEeFYln20lztKCkzeCWlPkfbJOAUIjBVCu/1CdcU0FRJfIO
hPNMy7Is037rtCUCm+2QlTvRIx7l2SicQaZRF1jenAJ13ij9Um6cqhoHj6lTkNsScx3f0emTaGzj
mJe6GVii5D5GNBdUvIVVth8FEejdvCmPsVkjoO90IvF1pdZo3tWqGuz6to5Hv0rmWLopjSG+GeS2
LraVmoWPZZPbrTeogyF7eTOk1wLSCyAKe5rWPJceojzLpbK6+ESuN0Mcd9bBzEZnQ79GdnELjra9
VOo/CsgHT3LNN8+FYRxQ9Al/j2GqX7ksLoIHJENIYMB8obvJzUFc9fYlVPBiycKitQ5SViU7dUYF
P6dM7vYiL/aZpQ5XgoeLy4nxCPqQf3cck2xpdTlZZTxPrRraB0mKkMAN08Q3CmFtqW9e42u982ko
DQPTQyEexZ21LQl3bCwZw+wc6iIEJB8aYotWJnFKo4ptptIl//h6eefTeMYIHImLCBvX8tQASTuq
k7ZzSGb6F3Olmxza5J9cTtW/XzSiXQhoTCW87TU3q9JB7ASZHBwGaus3CLEJX5RSsO/pkvtDHYzX
ktw1yIOdSkVgSXEJ+OjxrzK0rExkC2FJ6aCnarFPmnoRAU0TWo2c0hwJ5G2EK51bjfm8qdJK3ztJ
XF7ZOetM215+BNxWHraFO0Tz+3yrBo7SN3UhGYcJ4Dym5RIA1JukquTaB+RkB74xZjpXWaDTHgTX
7QxeyyZE2i23tNPcGkhvWdjeXaNzXoZSYPpQ31nghBiro4Zy/sM0LUOcvgqcgxF1pocF3U0ZOPmN
UpnKQYPneVfg5e06WtD7smTRgC2m4aE3Q/PKBrwMzInnFtY5255kCLjC+Q/h9qtMXM6TY9pm0q8A
VzWMERz9sQq19nfHZEy+MrVQk6o4HX+qBdecJ3cR+mQoqUrKNwfH7i9hm7ZurBniS4xsKaRlC1u7
+wSOzklT+UBktCwLhVdZpsoqTxnTXKa6JrwIiPk1x4XLM8weRywHZhoeMRAzzr+oq8t2JEkPDlKI
rS6ilprbzSb9uzDvtnDErp3h98Zj3tjnQM5xMFzFM52WmnI2m8HBUet9WizivpQ7cJFHI8vuruzo
d9ZrQWdxG7JvcOZYFzSpXTVqiKrvIbf19FAgO/ioBgKMe2CWuIpP4iasGgmwuFr7Yd0OvjaSF2id
+qvhZr4XLSA8DGb6Xaoa6d6JTQz/QiyGvSxAqRfF78a+sYANb9KymoGARdU3kDLXsMrvzRnbjX2v
I6JEyHm+Rhmhg9xJkSDME7kbmcGPPp5/N736Qsd687d3LDOmAfMCiUMh4BVT8SZxwyRcrQaMFg8a
oBovz7Qf4VDCzDO07x8P9M6hZiTKemwFWiU0ss6/auiaNpsMRxyLsGp/VFMx/9QMdCPdQh8HyZsq
I5a8PA6aiES772dXKK35A688nH4yeurlFXrmO9ECP4ggYQkUSCL11eHW81aJsjIXx9Ssrb0lFcNT
C+3WG2pwd3LctJu2ktNPNNnLje0E9iNpSXmlubdEA2eZP3O/4KUJ+YldyNZWkxLGsd0gL3mkhTrc
lCA5NkY0/S0znbfNQMCFpIIKEWij1aHPm7oxk2oEE5C0oR8SgPkRHeArp++dbYvp0cKrJZPj0tTO
vyWrC4suCgXptpkroKfNAZQNVdCq95Vu+ufj7fRKnDqfOXJPnlCqXov+orHM7JuNi+e3KmFsEh95
sf1cyLn4NIwdZpxgCmplV4et8aCnPS2XIMXx6TMgaSn26lKZnoZqqOXN7LTTKVVL56m3peJFzUv9
xgy8yqp2WmbiVpSqwGc9wOX1/uPfvpzf1U8H88YBf+3ggZc//+mm0ksODfX42MjYJZl0fuA3nXB5
vZON9Bd6lZn78YCXgRRdSbqsi1UEuNL1M2bEYTKHjRYfB3vEpH2UcLBNUZMug965sgneG4qaI3Jf
0B2WtP7829LcEJnWKQn2F5PjhiMesijNG+6kYGby91+1iGMvymw45K4bBbUaYzPe8DgT/8b+XBVi
Z2IsexOqSn9lAl8le9ZLtrjwsljcx9q6hTWGgG81vS2OiV51n22zVr+J2bZe8FZWvnfKpP3W+k66
F3yr7iVy3pzCWgIxkCUIX4DhjqRTXzDtSVzTqhhqUfxKkllPPCHFdOsR6qhVCvVGRRw4D+2noMSX
1GdLavNmaKLmKU+MQucc6TGo7rStv5tSab7UdWCCQtfGPvf6ugWuE+NNEruSrAyPUltZN3E4Zekn
YfbjJ7kRdDNnYQ5kdlNtaj5mJZqA3BYOXjbPKvY7zqhOdzK9a8vj8bQ/gzIHpdWrQd5u61j+T/bO
Y7tyHMui/9LjYi56M+gJn5H3T3bCJSki6A1AEDRf35tRXatCiuzQqnkPsypTz4EA7r3n7EN2uet3
4tmoXQzIdpJlL2Y3OajLi1ZWOxHYrY6BxEBEHVOHY0sM+8KgYxrrNvL72Bi6Kt3U89xeSqPr8aEg
YOdqn2qQxLVfGmKbF1F/7ghlLNjZp+mytMS9MpKk2FXBPJ9VqjNf/ryOfsYgfPpxGZNjzqQPy73h
M+zFdipXlJbsDnVaZ3lMam41klmriwlpiBckW8tcCjgzc+jjrpjC8i3x5UxuYSXlTavlyI7hiOBx
4c7OtKxR5h7xcpHFOpn6EwZXzkkzp91DlWpvYyKnuCxl1uItHhx1qTGqVmsehb7J/SJ670EG9BtY
8iOCOzcovwvPzHMI2pUdbsZMWdMu0/78vS7s5Ksn6jcbKfsD5STfBSN/Wpi/BRDhi1KIdeTBLe3o
3WsUx7Dsh6KOLd11mndBdg6cNizya6pNZx75xqhUTHy3HW1cq273UYuwqYuE7FlBhvOGij3rYiNg
KrRtpbCJmXDMZzVVwEvQZjYXfC4Sad2Oi3xMZAhBS+D8aWSrKrVIham95lLxK8QwoH3/i2Hq7zsx
RiWKoBUOCqzrc4XZDW0RJEPUHczJNvZW1CSnmaXfed/dLgvn4CwoMUL8ebn9vkPSH4ekDyaTfidT
kY87JBgSqSLdtweL1vVWEC+zt2s32JlynO/+/FLrZvtxYVPara1EfLPMAj/bWaUGh9FahTikFn4y
3+qHXTRNyxf78HpP+u1V1p6ltX6JvM7HD0QX2VNeJsRhAu2x7c3wKhsMsUsTdBWZmm8bQaXh6XLa
/fnT/U39ynDKoYgGLkSz+/OmPFtul+OR6Q89d49XM1jMi6A1s4s5AF/QLoZ13ZWq2vnsgNvSL8NL
GqbRdwJRguNc1skXp/rfvh2eGxIS1oHab8e60oorZOWrAwK96cjN64NNQk6ceMP4NncZa9wM55uw
tZq99ALnaFpmfVMnpXlqd3nzxe32b356zODAdYDNrK74T1c+v8Ad6k5mj2ka0wAhrdnWbMg7//NP
8NPA+Om35zpJGiwLGQrz54JLpCEWlFyPB6gq1gXxkPM7hDZuzlHlqt2aLATfxkjBgrRuf1rzXucd
jJws3whzGLAJmxWnkW+WKNhCY5DhCR5vVcdZki/vQ9X3w9bzDWfc+KnI/O0y2wQjmMZcb0PUrPbW
znRXHstaeu9JrqyNrYw62iyzLL6yNn6e/6O3AsuB/cjE44ia3v90vR2sULtpPk8H9IXJka17jk4i
D8SJyBZCIaLmiMTA/pxf5H5pdHFfN3Z31OJAiTNGY/s6LWb6FqI9nZJG70lstk7HNGm36DOnL6qK
v0EhsIBALdAzwxRnf7YkRrPl5xihp0NqBvNDJSa9QetUVXG+RpjIvjCgz5vHS4HGyGKtkIk0GSd9
2LWnIkijKzuL1DMa368yYz/vfet3uD4bPLLIyggR/bhVdHrIes9v5oNosjTuRK7PBntlig9ztv/z
0vy7l2I94jtAk7Nmln58qdQgeQqI6XwYcoFZ3/TEZnSS+mhwMvnFBvj5FFk/FcMPcHE8cSvK+eNL
mQodlYeY/7AejxsdZP1hHpNwkxZCXzRVGV6Q1im+uGh/rrbWF8UVB66AuQeGh08vakViyP1A86LC
rVA0T04s3cnY6ZSmlCmyr/rMv21vvCCrPqB0h5uDC87++Clh9lWqH5R5qPto3jvcUKaNl+bZeael
u7XLRByZ60RhmTyaItq617Id7uGyRBdjk8ovlvjffOerpWSlc69f+2en8dBFBs+Wax7oWZYbnRNp
2dJ4iMextvZC2tPOm8b5i+/87/aAFSaOlA1BBe7bddf9pegMJaHrdhcuB3LtjbMl8pq4dHNBXEeq
GD/ieS7bhJJUNtXeXErzQPqgt6Wh1J0No7owmHmcedI1b4bOUCeG2S3nXPfbrfCN/9haz0WCVb+C
p0gjpCf28a3CxmG+HLTLQWZ5/VC0g73erqK91H33xaO2LrVfDwFWBrcMLtAOS4Oe8qeV0VoTG7Bb
WQc3GJYTRhXzSTVDfvAqDAbprE0KjXbaTUmpvri/fT7luK0zZwHYAS6J+d/nD4mexKQBHS0HX8/m
qZL2fA3y5fXPO8nvHw/PL/tWyB2HqdLPPtIvP/oM4ow6tzIPTVfWW80/PjamW8eR25Z7p++mUylq
fVmnSn9xw3HWH+njN4sDk4J9vS1irP5MnZhJHURtBvSoW9x5q0LDva3RTqPkJ+QDJJ+bl3K7LIv5
2vQpN2fVDtO4VWAdAPmYdbBjkGmamy7UGGGWKevu7T7zjifm/3LTEtlCQEsRXTpBi2V4aeblx2Tj
7Nl0mNHANebDHfCCZ89bqutQIl/YswxSnMuY2364i9eeRQhKllOVB+mEsqEIn3Q+hUeNjw9k49SF
+0hMJGPUtG+NyyoKMAw46FbEF9eQnx2TD9/TGgaOswrQGnlu1C8fF3tY6XUc55f3RW+KM6w05rAt
vHY6D+a8SsF1Qbi7Mhhd1Pit3PqmDoivQhRfQ+tw4P8Mm2mpCZ1zBVrxOFFGQx6NK16NeijWyS1e
HogbuRFPTdNsi0ZPEUFkY92eGUqhnZintMBRVAt9uwDVSPeRrTwcJkmqYovUsnxD06c/ZpwCostt
RPH85yX6W+HG4kQBQ7uYLDtaiZ+p5K1Rj+3oKHEfOFl21nX1cGx5RZtvitRvUnagts3jOhvEJWVN
cZwCNxtxvvntvHGFYYi4RSNNouOcOWXsLJU+TnF+7CotoiyGemB5W7T8xAsJWKVxEJVttw2NMXtz
GU6pXSjLYq8XGiibpAnkVTlaNBprf3HV3jIt94uK/bfHgkcRwfIaysPBx/P/8edmiNHpMg3be62F
3ENlY5/hl8tOyR9wj1gl7a72wv7YTDNXxTCMxBf7zm/NbPZWSNi4N2mnrHEHn05fFyxsP4S5vo+8
cjwu21rs2kCVx5jPvO2SesOJMZbAVkPggpAQ2s3Y+sVNFtTz0Z9/+d8RIxBh/jmlQoexarA+fhfa
nHJwZe10T0ipeg6sMUQ2pzKvxFsXFtUm7TyGSJPd2U+LuVAYpUGZXjUk2mjYb5W6qR0dbMxyrv75
I/2/XPO/GE7+8iP9nkvyOsjhg1hz/ff/V6yJJJMhCDKnyGKyGK5pUuP3Xv33f9Fy+Yv/FTwNJcEa
R8Ip+i+xpvkXgxnKLIarSBJDlOb8yv9Sa/J/YmZYW8kuQ3Lv58P/H8g1f5brv+6l/CWEdIxd+YOk
lX7OkMIpUGU4dpNrTkPudRlEkb5/QycyH3ehfcwFyIhBe64Y0RQX5HdpiINhElvJSbCNKsdDmiKz
Rw+RFCfzSd4O5YbJJumU+p1wnrefX+3/rzJWGSXL/y0KXtNvXr6/Vq/Nt49rjf/qn2vNIPPmrxU7
xISJSxm3Vnapfy027y/6XXQeuc7Do11d4f9abHb0F52ilXSBCp8hBSv0X0vNs/+ipc7ipP+LYQdJ
8X8kDOYv/XK7WVkP+G7g5HOxIRYWU8PHrSvHyan8TqtnEw3bssnmMXcJmGTIT6D0mMdaVjV4UPru
z6jhRiyCSeeITZAE+IGCQPjf/AaGwwob7R6Kfp6+NQAZv0r1/lT4rG8Tyd/qX+GGyzHrfNphDZ9w
3Goa3GcqQLtimQ/Ro21E3lmiSBVDt6JWMUwzTVwfvPbZMkb3sve08dxy6KOOcYrqxy+/9PU/H8YP
AuX1Jf/9jOKj552sWp9VaPRz/PXxm9OZXaVOyEB4prmS7VNy337M3MWILpZZ2O9LOSwAiJwpug6b
2oIfM1vmoy7y8jUL5uQl7RVd26BwukuDmR2sl8FahhgnozcdryDtDrroElwkU4V2TmdpcCBsoMYh
FQRnsGHSW0ls5a1qBuN1EVqdRyZ3mkWW9bTjSj422zmq2yeO8eaSK49zOaNc67Z10Zj85cUUS2yU
oDWPK8/SV1SS3tWUQOOYrTm7tEbaQEZgrFPKzGvXMYVfXs9aBu+Z9ORJOmj3TQ2j8Z1+pLjQcDwE
HPpGMl8YTSuLjVw5zU61ZlIjHq3LZYtoktDO1J/UY+vS6qej35FIKUxBQh5Ncf3cjE55ZpeBum3p
zZIm2xvC2C0zW31cZH5mf1EzrY/Rp59wbZdxvadsQgL781z/parILIUI2THMN7NxTKC4TpNtxDxb
12zOBJxbUug6LkY9ny+5Y13jmU+8jSNDCg8DiFAfp0shL4MiDW9mYNBFPGa5gf+FkdB1Vnrie2YT
VRhznNS009IusOGg2vLUGWv7NvAH73Ke9Xgi4I99//Pq/Hwlwa2Ks4BUCmcF+TMQ/nQ5YmqjbXtY
6mcjozFHhdFhyJ4p2F+Ab9Hlzxs53Y3hXL7Twcj8zVhqfrV6aKYXL3WTGx/92poHT039xTtbK9F/
PzfsahgmeWBoBCBgsxn/f3xuKtOgQFq68mUi2OK+LQZc2hHMhqeKJDcrTiCMtNQtaXuzgAC6NYVh
T0ynJlT2InTR1uLdr8IvqpfPBgneVeDSocWIiIKPfWZt9fyyFAKfVzWcsHmhe2xdtmZJ1pPXtNGD
PZcWZkF38G0ITB5AHJqh+Ytm+MY9XrevylIoagrXsB/4Z95f2CXuQyUX4cXV0ut3pifVFezkdIBV
VPnVV2993aI/fqEB1wBCaNj7ELN9DsesbYPmwBSJl7AzjNfGy73bzPPb116nBaLbWqTsmov3NnhM
1GOEqPUQawDg8MOtsPwKAfK577l+k8goMK9wrlkkJ3+areRRlNadcPsXsUTdXQdKg4XXMCSI21As
95ZTduk20dXgxYvl1waQ8nUJyDacvrW5B/a5DEbvfGD6BZNLLPorc+LPw+LjF7aWqPzczqqiJLzl
4289OzUF2pyML6i7u5sChdljLQ2TPG2bFKQY0HYX7U3DWLZDppH5KtmBKhik/4CiIDkd/SV4X5Yh
T+KRW2YTp0AK7pw8Da4GOxqftTNDz5h1lKwhwlO1kXThfgSGqad9NvbGPcAv/Vz0QYDHVRXTeTqE
ep9jZMNc47NH+loYj4mp+LUQO0n6iVOX/YhAfly5ie4fSqeGMKKXtPnq2fzUy+G3ox9MVUU5QzeJ
ltLHb2a0zDo3S3N5SaaUISOM4/Ehooi/alsbCgoqzEOqSuvFRhUaEmbbVye1WYkyVktgrQ9Mn9wJ
2s44PqZ/XjL/T6zh7+uKICx2M67FkGzYONZ95ZcnFAeEHTZumrxwY5bAnxkQE0Xr8qDFgTI5Ituw
qA9ETU6XFabmh6hpRoRECNTTuOlX86/dLW9d1vvfmeBPy/aLfe3jYcK+Fq0kIeZHTCdoFZnrd/vL
+xNozbmnp80rRur5ZKh7a4gDOMPXXVektza89jd2Xm/YGKPIr9Ro5S8JZo7HFgDQJYmt8wVbeVAD
F5DmsHEOf3579EZ5/V9XPd1iNon1PODeglD50xUqINnY6IPKfV0IAdWxwZAk2QfBZGeb2knlUzT3
CZeIpTYkynBG1PsGJVi1maZu8E7ConD7ndEV5nLUwd2Dnl2ADjn2uS10Z7k5Ov3erHG8bHIxJi0I
66FfeHJ6dWfblvu9C6GXEg9bT6eikN1TXSMbqjJswqd0jaZ3XXrrzSnszfpk0e6S7x2A4NFedYF6
6cpBeBvtoXPYGtKrvmFrKG7pCpRqa7X+eEY8fFmd52DITzuORUA6kcmgdUEJYnL5K538ppg6k0e5
i5Y3G2j7yQIT9BtbeRs+Mcsqmh0XExwCbamGd7/zqa3GNIdazQCvMbd5E9ZnRFR07OFjnUswFItx
wq5K9xmgOb0p+H0J9VURyXI7idl/qGCJYILIDMgYjBCGe9+fe3Nnm0UYnnGoAM/wo64QF2EgQdTA
r07Gc1lzXB/ZvT+5Vz43r/oIYJKyN709DN/SpIpuzByOZ7yIMTpO07oytnMezOlmbEbWufCd+aaI
lHVQQElkLLQgo24CGplswqDubqMgk7czD5A6z3y/vTVLJR8EKv0nrldLfdyPnnVp1TJ1ue0w7ouX
3iq8/eAlkcn1oRInxdLaRPFMtvNaRKOT7sYxgyVT2wRgcP+ush2BaM2p4SbJHTsDOIFu8QKS2B2/
3prZ4Ku9ssP8JM385YGVwFCGbLoVe2E24TUd1PrJCgzr2ZVM60AcBQ20pWR6H4Z6bsHjTMaLTEV5
Zyatj/ODMT5anoXxclxlU+RsggyQTmykSL6PRd1aRJZPAFBiofzh2Alz5V4o8j6vGiv1sl2ZaWQU
Uy6aGyQg9Td7UjDkJdOO+bloBAsC+tHIFm5mHiOGgb2PW2/zSCNWY+Iwh+QblM/g3M169xx2d5vG
ECYJZQgD+JEx4R2yiAmcH34EDSLYbVfX8FiJdHG5x4iweRuDILiQZYAwp08TV280/96dIUPrSldR
dzEVObqLUBFzv7ELlZ32aoiSbR0FZfY8DHMfnRL33ad72yXcm/FTGj4qybAnJjw4eMyH3rgB5QC7
MLe65tpo7P7SM/Vi3dVWlvIs+zzlNbdwnT2NAEFuMydtrqUto+ekMtpzmYkQAOVI4BTCf+pIupSZ
TGPkWVkdu5nnvIzujCGgNfD2lOjUa8hVZnMsA6HS07anWXraBHn2Yi9iCE+KyMiXK09bQ743J0JQ
uHO6lXPXW2n6BKVau5tgnFnhgJ6tKbYwT/txrQ1xVsGDYW9dqoexcZ1bjWvoh2pWVHFUsj5yNr5L
0ip0sYvSZb4zyCDgl2zz/G2ml9zFqvaDQzcV8tTjwo1lM/MHbOseSj97NvvnEATgjQni8xUejXi2
5lFDKZoTkquLRBGLQd31Ao6qu638YMljgBDZdZHDb0SXb0u0zZaw+G7BLUEC1fLVsYr0TbKln8na
GsrYahr7HO8PfsimD/jjgZ2EZ8FYLA8lz5SMpcJtykNki2NAwc23WWaBj2OyBGJqRvBa4yRK7Geh
QlNss5Zr/LYa8u7KVtSEGwCL8MGEo1ABsQzckpglHd6lrltdCzFO05bjs1Ckt/emjO3O1GdT5adP
ctD2GpuQWD0+PsOazrmML+0uaYeWk6AT4WWA4Axhsp2J1zrQ+VuNKUpsvQTm9iYVcx9sssWz5KZ3
rSLaKWtRj4korHw3yjFHtwS66UY2i3hsnMS4TJOiwi/V0+RYy47+hL3VhK1ZDsrncm2Hjx7N1AcQ
daSV9llw6bW6reOxF9VrQfKD2C2OyNyY/I6UI6acvQtYiZbeyCDhTaR9mF2k6ZjeKn7WbBMVC6jU
Yo6mJC6nyC82aeJnISgj5RMJqGbUZgaSldga5+6OY3Lhv1nWkCw0NfVzZqjlFfuWDWdsCOoDZ2j0
nKp8eIBx5RNGS9OW8V4U7VI048ke6asZMlsEAMtPOeqnus+HaoM0v/e2fu1PNsstx744FSWnqJRd
cJsSQvS8mFl0JTi9wDS1kfOsJQbVLQQotmpcF4wvsn6Wm3xwQNFZfq8enCTq56PclM19OqXjuAU/
xY4VosP9gdbDPbSSNIVYpPZwQJ5Zc5YTJwVPazbrUxHRst5J170V4Jw2GRDdvb3I+tTqwGjEAdj4
96gw0YGst4krPzGmH2PfPREzc+oU0URiR1GOu9r1souo93mdPKgaSFfN8lb0Sf3IKSunYyoes9k5
aEJeXZ2md+2kQzOOGi84sdos72M3lf6+Zc7lwtOzFpoSuc1cpGwWph5qjMzvLlOuiqYK6IZIpxQv
QQU2e5eOTad3UW9Ro2V2fdfOS3+JL1X7Owbh9TU3AHLqxjK4Ktgrik2gwEjuIDbYd9KpuRpKavFb
U7f+gY9dLdsyb+CSqXZpHprCWi7gOrkngBtG8zLMai/bU1QbTDnzJt9WbC75ViawrjKP3W3je+se
4xUJ352mZjyGR5jfIIIanB0PbXSH2NhV6O6K/hTVKcA9uSQDRyZl4jljA/Ig0oANjTCg4HzOxvAw
NH5BPMtSzg8waVzmB4s0D2RD+U+LXS9vxtiWHQCpLpzjPHOGfKOtJkwfg6E085u1zHWvp1HljoiN
rDPKLVtA6PNAS8Ua0b6XbUw78Q910Tpu3Mz0SeLEHBfGkUYm8hsCoapj5KtRfV67TXtazV1BM8Oc
AvdEp86g4LbVXbfrg5a2kjT9pD64+UKzB5uY0IDRCPr0k0f8LK2+QNWKryMc+YM4XmxTbzJr6V/D
VmMGlaYjk7gWZDOedDVMix9qELP3UJJr4W5U0KnHKKNZeiaHLLD2ad5HWJKJGSFTyTWr4mqWTS05
oBi0MAdL7EuHHEb3fVpCbuKeoy+8apT26YCVdd7hzEUi4YpBuju/YxDTs7faJxiLQQ/O2n7Q09Lu
0ywKEAUPQJ83eZGtrs7SCp7Z7kqIh6z44ljZ09xu0yZzpuOxztLbPizaqyGLCvyYZREI1DVT1q7f
bavvQqOYk9N2mQNSqGjuBydIcRx3h7cXlm/FIX1eeClfa5hi0jyLStVVJ0rT69/SazDwhITdBXxL
f9q0EWYrrM8DX4Ati2Y60tBauiOn6xpn06dKmkdk4I4nhYGu9qjsE++6HCWpQulMSfoA9SGn81YF
vrHv83CuLzm2PU7rAIXrdlDauBtM21t2ed1DKiszt0730gzaeW8XnlXsgI5EAtozF48Twb3W3SUc
MR5oA2fpNw0zL5/InTl5CtNxfq3CEEI0W11hpruGnqpzmRWizI9UiWj61JOiy2/K1kq7fWJRgZ/R
eBZXrSpmOpJWvbXnVPBUqSF5blS9ulVSgooKEBVPtjM6OzaoOcKil0XPlqerC8cs2AZ7S/P82HXf
X3sQJh9b25mGjeuV4WPQW/4dfRHjqkjrnBwe/Ig/3EiVz0nmFE4MrGo4VYVDxzMHvRjDAM6XjQor
dYb8IDtujSlENxdCzjyqZ1M9RH06PvU97OwTN5OQP/1osjxKhQHsfdVGlWKc301HI31GDtYxgc+A
aOqxp2tO6Fti1G1sVH7zjNlusm4Lv+djRF4W2lsWj3hfMk++UV2Kbt+a1nKbAIAudv/oCxjVRpbo
FxqNU7mJLLigG6e1QT/8oxStU5h+q18MVaenRlf/aBybr7g35PU/OiCaWdd79AP9LLipsE0nu35s
pwgcZ9h80Y78xM+Dm8qMwzVhpaGFW0dla/H8S3EcOboLBJrbF3OZjWNniPJzK5rmY6ksN/Y72zhl
0uvG3bC4exl4xlb3QXfvJrI/tmiiHVdVhglUJDayzW7aU0ymOwE186JnD8Oe1fdnttEFu4bIvR2p
rmJrWo3c96WX7IxKhI/wL4wvGm+f7C/rhyJsAJZWRP20+p0/zU6WSNMl5Ph9XQqH0gHuPwdzFyyP
ihxDiZ9cDC+ED6UPKf3xh2qQ4slzwJrSJp572LSFf8zWM7z5XTReS8Sy7zpZW2GdXRUcOeHwLq2m
4NNSSt//uR3ws8f1727Az/e+outQJTEHBWr4qRtQaJV7RHM1ryLgRbZiqIC1dkSsnAgk0ffMPbAw
NKZpHy14P2nAYugBaFBG9W2p6+41RNlyg8URuGYiPH3b1sFyoVByIyQsJoMwG80AXhM6+Ni5KqUg
kp3JGZc0JuJ1lN67ciEIPAY5OsMfQ0h2SlNxhPVoD/kDzjyQC7nTRQpfTsuIP4e5DWzSX14QnpIu
w0Hpn2Vl3j1IqnABSEPmwyaSY3tt2B01nRuE/UPfjH2zIYjL05u6ydk6gizKiht/DEZ74/dGn8ae
9tvLEMehvwtHXT1x11/AABRNyxCfWcm1wqT7auqEOOymZ1IfW6VvnwfcHg48yk0b44UW72MOfcDT
mXe1jDaT/2RZposidOE+BfasLqo5k9+SoFJPUubJBXjgvNoUAOv6rQo8qzoKllDDKvMpt2ie+HI/
dqHauew/OT2hxjsPvH4YoIMY6j4bSJ1mGwRygi0ies9TqDhOV+rHsMXa4NszGWhS2PmrXJyx2OiS
BykYrPqqGsZlYoMDGvHFNOVTg44lheVzzX1gRmfi0/08TVG4txo16PoVYIb4ViOAeG4xT945A95O
SnBsHZ4Ks6u+Cqk+hzow9/RT9FVuJ8ttRX2OEDuwzsec5KUvmnM/hcG/LnebUcNPXRyCXAYjn8VJ
XJyNxC8T9zVUTdruWj7+fWIjGdyPs29d9UHf+EcItOfnDj7FDc0KQtZNzR2vtbzheFTJcNbNaU+F
vbg2py6T+yPDjcIrMTAswD/Z9Sd0AvznSZb4byrMyfQihT4YURYdecJn6Fa0FXc1djaj3eSMCi02
ArTICBXn67URdURfXQZbLfI+BL2YT891BccAbHPmX2L1wM4BlR8EbZ9yUc3UtBSxovgVm1l7DblE
BLleouu2H2DhKlZXoOUhyMyh2i4ORijkYySrhkJcySyt6q0k9Y/EvpJLRpyMeXk5c+eZN4oPc7KY
LokWFB+KfAfJ4JD+gaduOiqzkjKUreN4ZOL90I758MVC+ulP+/Bj/ZS4MuddQ0LBX32aIDieMDsV
JdY302zNt9IcrSOw4lDSg6E7qdJeHIdJVl26BSjxrHWNB1FG6mj2a3lKZr19VOhgjcvol4ptyzXg
bA/jflFEipsYvc4XU/q7oquxXReh1e5H3XBfYy+jJsLHyMOHRSOxMS0gnLtQfSa205Bzo+qY83i9
UKfsCt2O2YC7HTvPPv7z1vzbWYl8k5Pyp/XeR1z1eRS1BItqauEkb2UB62eXDGl63fdMCvZF203f
O25yTwaekycHkwXRhiNMoW1jVdYt5YeB9S1y9UVSU1Nvk3AqzD32BlNs1GyJG1MEcMJbo++uEjfM
bgqW77nR1OUPozKsN1WZ6hroj3m6ng39niaX/cWMATHMh0Y0axgnP7oHUksDWtIoHz7eBXpAukvh
TsOrC6XlhQZ9dso5i9XOo1P4OIo5vNQWIoJNYQ8lpFiw02R8tVN1bmmFWjK1Jv8Ay0gTUAHPRWAH
K6frurDCZ4//+mApLwljAFC9v2/mwb0f8qi891GKng500LjUu+5w3zo0SeJgxhzjpe1w7OGf+t4b
w7zPw27YE7Vib/AsZekxPopB7Uy/Mt8VF71p66WWcA70Nmoio7puvOYeCwm+kEN0QEwxWRchWn6J
LBm88vvAx/zuTrXzwxh1Ctd98KCNVsE0Htv0sSfgUHPfxWVk6xFYbe3jULDya6/PvWq32FN23WWB
c0FQqvU0RLU6y1Tf3HYimi89ukQ0mwiv+L7ShLfQ20s2sImTyOTeeJGbrXEt5849KwNEp3EducHj
OJbEDzU0Hs7zBig0LIS0+55Dm/xG66h5HmbH8mOQiaEVz13PTV5Tdp+NVVt8dxYZAnpy2snaLVnQ
AYaPfFPuJYlLwVEz18R6O5MI5wMFwoh7cOokxE+38pJzr/SGK10Shh4Lb3IOS514dESCXNlXCXoE
faNg+toANcE/hvuUGqBPYWiroDkaCmbFKVmlDuVIUnnRd7uW4+q0bHmWc7c3n0YQ8VicAr86B9Bt
HNGr90cG9FPj72Zf1FfWMuP2JXd03kxg128CS5M0kU3FdRdMphUTtdIQtjhZCt14H3n9xq0S2W7C
abSLDaWvVeJ8TPTlgtdhrRk0VSL7yySOGqsNqyN2Iis8GlAauDHfWPg8Rl6bbBKkDMV2MsLWjNu5
ERVZRbW+YovzzwKDjvGpnTeNe5q1jV091m5EKKs1ZFW97wrLuMCZDlgpzoUAW9FMRX8F86UD2Nzm
A63lqM3fejukH5mPw4yxpxqzS3o70bvtj9n5RFTj8eL0qbNH4BFedFGqxFFJOFd5hDO7WPZVGgXH
AxEV136oaU1qVyUtdhnRJydwjCIiGubM6DciTAq9mxXs6t3USuQRQ9oV48ZNAmgk2vPRpI5UhW90
pcoDWrSVnyLpkJVqpjcBWN9t9zY9lnuW1jIdF+VKFO6ctDpTesbHkNUttzYD2fJ+7MdOxqx/Rhpy
KSGfKM7qc+l5YXnWjVSRvgrsO2Yc2JccQpH3WS9A1DRde7loS/lb30nDQ4jnhvaVldq3folMJlZ9
rmkNlOomJWrkLrSy4NTq10ptaDtRxLnyAR30oUe6TErCTka3I8wuTapCGlWAmy7IhHO4HFvOqWmO
gdprtogt73M4TdUyNiirJ/uGHWz1AueufrLL/2HvvJbjuLJ0/Son5j4V6c1tuvKFqoLHTQZAkOm9
z6efr9iaGQLUENHnelpSKySCSrfN2v/6TQSl2ey4mymjXXOdUcs+qsJqApVJCe6elDI/LvSQwlWg
D7kI0DVmx2xYjNso6uRDnEypcmvkZbUDBltEL5rB70Dap3h0hyyvHq1pGXHDoA7Y1fDBcbwKivw9
Fvth9PArNienk+u0s7sM03lpiumdwFzaZvAUYscoMzFeB1hwvIbFaBwTudO9tKI17HZyX7HEqmU8
IiRc0txOQ6saWQ6y7jvEk27TJBb8L6UuX6Opyh8CqWPfHaK2NYGWEOa68rRYBFTDu70LBUy2HCob
1KbdFH3rJz33pzAdydWACH3o9TDLnMwq6PxFybRqzVz4rlNWxV5uNTEWNJKZvIj58DNtALuuthBC
jscVeSZnvCLrgEZckJ8HKeufsLvqvChTwssc93DyG70LH+ZlKg9FDRjjTk1AKLBZg455YirM+Nr0
Rv3dYFT1LvEEUuIUWiRZj6zpsXIc6yQXV+TUdpz66evnJ1VoJpCpjqapH5haHx76IdIFJ0MlzeKZ
ynLppALpBn5UjKMM2CtU2VqB7aOx3epIY6A1kUeWVpP8PErR1NEQqy1CO4t4NhIkDW1wFNIiwzGZ
yK1L3c0poWFGN57bvGBgplmr3IowGUYfE60aPxVJyoat0rP212FgvNJGiPdlC4RrxwG+Sx6tTwUb
O63TgQiySqz3pPVOq6gMmMudOUekeJpKp2+wDqjys2wQy/wd2h0AQstC2PskMhjFhu1jid/o9kNS
hwGX3GtKrqas7sUwruswnWQ3TUf1pe+NKb6B6JzdVTKBam5eN1nkknKS/NCTVrWODfEqJGhLNK58
TnKwGUZiy4+oVGX1qUrS9KGGtpj4xMBqsRP1dZQ5XV5iLdhWgg5/LFjCddZdZSDUY6N+D/RQ4xoy
8UAHrBMl+ZgbjZBuQipqTIKYOOQVIOIG5zTbYHRj7LNWY62Y96LYTlQeve4rzAowzUQbSM7A/wVD
HjPoBboFjUY7Si0rzU7jviCwXKlvpXheLq049wC1oVFLHiBYkG6FQIQTkZtTX9rZNKZXHDEWJjvv
xuybYXT00gjFkE9WGmvPJBaizaXDIFa7cZZp7ZQgOrNtDEGOLauoWRf45PTFzHapbvFIKi8KizTn
hAJdoT7O+W1sBHQG6kLBHa4i1wghcxunWz6RuC/FTNR2+TzSow7loVD8/lozO6YcLfrjYAQhcEXJ
KVbNlmwddWO3reIllr1Bi+LosQowu10NJTu0zWpeVY8VR+f75Mrac4ya6ewFyTKmLrKF6gR+3Lyn
Gmcoe0w1Onc0VaOnfjCvTuu5HsPaiBLpIFVytFXmVjprJfZirI+q+iNM4w5pfypk20TI42+iGKW1
fWVl8QmodG2xoB8Orwa2h42Si4VDUaoFXDpmZ02rDg2aiImgb8XY6ZCNayQzzcqwftFxQwC8j3MQ
YmEogYUQh8r2UFiILli7w3ujn5LnSsyk+zob9IcOQ55uhwReP5AeEGQrbRRmDBaMSo89jR5N56hW
WiPqGeTuiB1CrbhhVy1Hiy78Q6bVNHnQd3auyHCoPCWSIs2PYbUIPpXGQJ4L/pC2JqcT2UPFgnYQ
J5Lk3kIwsYrp0wieZU7AcVYU7hWQmgfGBk1tPmV5qISZNENLzzWeQMmiO7Mc+9tQjOaDRiKaaI+G
kEze3DbqeSnG+WGai8ckpDtkmeQn2V1hjqQxiX1luONojRdhGrVLc00Mpn/HgcxOmqE8dHmXFHag
NrxmOgH8a5rNMRr9MFrFrQ7Dt6yC+XtLsJXu52OmmrdJsTSxl4Xp4CL9TY9F1iu7QUyjxZNxWeBb
A2n5i1KF74UyU5z9PDf9Hwv9P+Dr/HKE/E3rcIq7b69xU/y/TXtlorcfqej81v+iosvqX5gGYhaO
OTlM9P/RPQi4kf2FDzXSpWsQn/7Tv/q/uejKXygidAySILDjPHi1p/ovMrqs4WDN8QLk52rihJ/U
v6F64M5+IShpOJOR6EnAsk6Fj5hd+wRJYtde0xEplqM2lYKXg3WJTQh3i4rFJUr0K0Omz5xyrgcc
fbXXBgeVyHD6RJFt1HyKJSuSj0JSzjbs5B+y1hysDAR8lF9EKStJHOySlRCc8vwJAT3q3lr+Sjz0
Sb7PYyvX/GX8KDDyBPH47GxbLjkxxG1ZHiu2gXqRFzsoAEalfIp2dfvKdh+slDgC7lMxTWga7UfY
jrcFwmSXQ7R2LIz23JdI36kF7qCCxHhWq9JFVoN1l4g0shBGuXWjNN7QkdvXhUO8WZ5lvVqoNcby
C1dFjPg/f0Zwfh0qHHyJKy/1M/+TSoxm6VTLh5wiOnL6Bhq7rXzTdOrr1levXbi1mm1V9mX8bLp1
1p5jKrSTVW0ServqWhMc/XtJyhAdo1VbvbYmx2CPmocOB89bQ/VrD+VhLvdJ7JsYqnaEYKEpxILV
1bxwo9euYjghMk3LhqlCXa8XvvyupZia+DqUpiNrWlWso0fpBVtmDq4xiQbzQSXYsd6UmTPfWMWD
TkiaUn4rpK2ur3tjg1urVrjBGjdnoyJk1rUGQppWEmp2c6U0fh65fe8shgurc9J8js0QC3LViYjV
id3q0p+a0NdNOztX98az8kx3ewZ/IAnQFltk6n7ePqambSVuidkN9kH7wddXbyFsFpxbbOmxPAuP
lmmLliPq/pT7gcAi/23qvEGmYjgsitNhh2vXgQMule8qN3ipxbVmUSraM0VLvoIQpkm2fEgOxkZz
jdvadPDKDb63OJWCDk52uQvf+GrabctTJevZcGp4GXc0xFbBSl1FqwRn40P8uEDgndcLZLDStm7G
Bz84WPt+Fxxnw9buyl3nZ/vpyZJs9VAUThe6A16ebwsVtzNvG1/bBBeKsCmxU2LeqgMg/DStlNMg
sA/aFiwJO72xnrOVsF+e87fiYGqrvHJJucUzy5FX448EX95zth8da29tIk90WzR1TvUyb0x/esAc
08GE3eMZNylziqLdSzERzO0yd6ofyQ9rspMfBaQQcTOYjralV+OXO7oDTL7llBzU0uWFPhcrDiyb
unOrxOl9yUnf0035NCcr62Lul5V1GLxxY30fjtnROoPSC7OTHZdXpm3jhaAcdKc5xZ4krzgXZ3ym
rN6dVOwfnIQNGDsN6oe/k5b+bxP8D4RQf9wEUWH1H3a+68//LfhT2Phk8adR9rU3cVXm/q3BUqS/
JFmUMTCjb0HSCaTiv/c98y92QeRXqJqxkdGu3hV/73ryX+yg+D2wX6koYPmBf2fXu+4y/wN248bH
MinJ7HyomzBb/ewLNxDZmJelMe+tOIfNmpB3F6m0CSYpLu2hIp2yUmaP3Pjc++X9nP51iV8FTLyO
TxcGTqMTwg6E5TubIb/+S0tWrMLZStH5XB3y0RfpiQ76KBdrCWs658+X+kg9vj4jlwJbxJ8ccyt0
0h8vhdg8mmFNNvsSJotDv4EFTKOU/uIq177Ax1eJwo5wC6oIbCfUzwxsmmBhDxu931NotxQPZuS3
uPndG7M+oI8XR5/QSwlL7mYyPQhRnNEmXeVUyU2PrzEGc96otjoWN3LdrNBJBh2a8RJqk7wY8k2t
9GLiSOWUvFeKgp12BMOj6Ob5HokZi/dQj+8DEWrPUD8zW1tqC9huSobj0AjwQq0pmi9JLsv3aj/W
z10oGbswmt60NhFhxxWk+QzQ6u2ZwyOVt5JPLzgUCl8lxf/Dt8A5w0DthPzhGkzy8VvIUpvLEobg
MLWM3rfGki5BD2fnz9/iYy3384srzB6GF3+peB99vIoOVZQqxWz32hI9DGzI/TGqRxgqetB+0dv7
aTPy6bNTzeJ4icXmVV50Hei/DOS2D6dYq4J2T/6AD7zjyCGeXoHiJ6zH/Te2VuAs20pbsovIq9Qa
vx+6VQuIZna9azYnuX9NxWQDJ+d7iHwLos2KAGKlnexRPmqt5aSUCdGouFr+YGq527MrjsuAl81e
ak5DvBWhd7SXgP52JL6o8WMybNuSiDIHYjUJqKIXprKXKI1jJr0vwBJIlpWEI9sEAyS4ofo8p2nn
WME+gf82JedZ/x504FXJbowvJQ5AmbQNBvYuCURjdsYrTBF6137BqL8aSnZjVvK66C9N0nzxcj+5
X/z9ITX6NChOOQJonzgOPdD0ULZSu4esJ634R2qYQvSTtPgekwrlQGSP9wiUMz+3wnIVdUN0J6Xp
MS4q0deCiLCPKKCl0eQk4wbkJXT9E41+gNPvgwRbM0vUxc2HojljGxHjHIInn5IsOygEOPJFiuIA
0MaOOUrvWaV1m9TQhp1VDsZBV9urw2ktuU2d0WVO9WqTXkFRLS/mFc3oaPPnMS1fFSa/DbSr1SWi
bHRWn51AiIAUqwQC+15rKb6NII591qJ5u9C3ctRCGX5Y48TybWQADUOuPIVtIW8KZRKRY1t0fq75
l7GUSK7W9IEj4GkAiXWwwBoTvEJYaNZT0PJf7tPcU1VsRf78AD9L788PgKxHhLYB2ICO9uNMEfpI
izpD6vbAQaqTdGENWczSV10Fg6s1x2JFgzrd4VA62ZXUPxrJl8edf9h1EKGwTLPhEI5lfBpPULdB
BOS03wtkONBIFpKdgLX8ysRS5Ys16B8vxbYqs/5wbP28HRQqfniobvq9VTcgsOosebmcis8RUO1X
b/afrmXAsJZlA6MYzj0f36yIkrTVaBDvAVa7Y27mpqskuXIeh27c8TLIUI8WE2p7k8LmFSuvlpvW
14RyXhO3ot0ABuu+3CXtEb21/IVPk/T7aszx9qoax4kIh4qfRKZfVsgQC6KxNaV6H8KN9NoI7EXT
r9EaSVuZ6JGU3jXwG3WsTnkKahK74YwEaw3k2i+kRV/p2bisBSEbETQO4jHU5q/M/3+vgvCIYtO+
enjhSfZZrqqijYC0olT7curKCwh36UXplG31pSlWxhylm6Rd9L2kdF/lX16/zIc5QdrSVV9yrRdI
ndeuk/6Xd1OHItA/ymUkORw0jTmt3LA3g3+BU/+reu33q1DgUVDyB15oYLYfr1INVjXUU6LucrGZ
EErhN5wYheD/eYL/9p0BcIAQsMelsmO5/jS59FBEHjEPC3CvBBm0adb0VeGFSEbtIuX+19X+76zB
WYPv87/bPhxemzZ6zbJ/BNyuv/XvY4ch/WVds4IRJJIM9/Nw8V/WD+JfV8Pk64AwREY+H+rvY4ek
/vUzCxVMivwoC5v2/z53qH+BiyGuvcprUV7qHGP+v9E2phheu7AyKf6vtEztp7vOL+N+lOAWjeRz
X5pJbBykK/YimrfDqCs4RtfmF6yPj/P7X1fDDBHnBjzQdfQiH8e/DgA9ZVBQL0bcpj7dpSW8GRHM
Ew9wKBWYYQg/4/UvH+X0rzn86wHnH67Jyo8tNa/4Gmp1/fVfnjBPgkju8ym9DLNxM8UWu2s3ra4N
RUj/gD5yuoutr/KQPk7Bnw8KWZgtDoyVUvTzax10codL0rQu8qIt66EzN91kPXaCuctiXfL+/IRs
LTzD/6xeXA5EFt9cLnh9r7+JYqnzr2RrUb9YaKp8U3OV2DXTd5FWFZHpbfIe6xothqc+vJWSm6Q/
mt2NUqzBwprAIfhS7pxFeqXpnQSInd/N8B1Hp6l+jPqTOMA+/6GoSD89LJW7yM+SO7W90aNdZjq1
5sUDYjunyVdm+7ygKShCKtrGke/6ZtNGrrpPzmXkYcs9l3fqcBsVxyy6WQxcs1dLtTLNVaBdFMOt
5LOoXq6O2WjA4IPK9lidsXNcYWTb4xK7muQ1BhuucPXDvpjBRlkZW5oIP/Ec48Z6WF51fK60zmG/
iJ/Vx/RNrmi+nhbtWybkh5jYiQrH9fKEibej5t9N8Xk2bzXztQZGmgcsN6qzXL/VsPbb8sq+/T4E
L3CI7MKy6f+1ymYoiapiyVbqp2A5B6TZRj6543iK4w/daI4wP5FnZUvKoxDvmgnEcGGnpBEv7cRq
C8Mb7/ArBcKmQ1yGIaQZn7EQoppId2oAYvhMh1FXV6HgxuXG+GqL+1T3/WuUsLMBcVxPZBSAH2dC
nYRNmFOBXlBj1QSjBqqttnPgzkRmMxAC1TfhWO0LhMn2jJVQ2SFE/PNQ/W1eMBkowegjSDr7jfVp
MiJ66NJ01tVLZ752cxc5YN6Lo1dIJQFG5C/qsX+6msQCybQnhOo3KqomyF1fLo1+yXrrPoiqyMZt
A4XekOwnUgm+uNpvCw1uZnhyYqBzpbabV3jp14UmGI1B6JUpu0MUK175Ty7t2XujCjaEf+10K75H
n5J8UVH8ZGh/mPpcFdmZgscHGwzeix+vOgchDoipkd41s/bcGesoH8x7q+OMRVhO7UkUTNeO7eS1
uKORT8pYrqI7mqBnfSxMu+1NZZNjFOxNRMvrU3L58wf/SeP7cH/AZ6quXsm2OOSA+ny8v1jWhDyV
Q+u2qA5Gv+JrG0DU5lqTXWS69D9VcY1OSvKnjTgSg+AOhh1VnvAdgiKxBSIyWXxLbrs1kSSg44dm
J23rjbY1VsRy9mTH1I51QALcYPeq0SqgLQ987IK6So5e2kAwwlb3aWeqqFtt4V3Yt9tyDXFEP7Zv
4W20lXfNS7YN/WgVeLUnG04h2DJIe+IGF+35z2/jpzvB728Doj2lmYY99acxElY4dM/wVG/N+3F2
lG8cvXArxORGR0uuOsEPApXu6WTIp2zHi5jQeopu1fi1BTfJRqMd2AJ5frfVYdwl38s3nsOo0OB/
Map+Rj3+6T4/wUNNKI5AG5F1m2yqvUqugelEmwZ0vFwL64Jl9IfEu31Kj4sfnIcn6abYz9veM8hp
P0K9DSInOEQbtOkA9Rdlg+seoExcrq3eKzMXsTcckCpyl3SfwGiY7rEoLHCMrW1a4VDu2MEG007B
YGziYHbBZjxJ5+ky07dGNwbsAhcXVC1CsLCixUIKrTrBi/JbOhDlaQ5exfK567A7x6bHVp+yY2CX
vrquVsm5OpQ3Mgnrt82Bnp7/5+/7s7T+/N4AiTHQAuO85lN/HO0poXh5EKG3jR/ErXQjbZabZN8e
86Nla2vhUX1o7fzcw1WFuoOseLI1TBFbZ7B8QeIk7owv2DaBGJml006bBj1Is8oQA0sOrG9+X9bQ
Z/KM2OesHNVegfXjiBbUpRthag4xh33h1KqHf2S7T3Za6ha4JtiG6QnRtq6YdH72Ut8K235jPiYv
+qN0wC3VF05sPAgEE+wRHLibI4vHbS+iqru1hk2kucyHulwrqiuUvpCsCE+0BqhmntjhZGknhz+/
xU/MbzYq1gyNxYzeNOF9xucg0hk+GT78snkbHIJD/NBvlU10HziVm+1r5IqTJ8ChLGH7OYTMICnL
D/qm97NdsYtXtWudy83kyb7qi4UtPwKdZ4dy/edblD67x0A5ukIKHBjpGVj0bT+tu5VaTvUS1PM5
g6yRr0ppm1zVLb7OfAxxfFCmXVoFdmt5ebgJQ9g0m8w468M5KTaitcWtoq2eVeve7LZt6xnhQZsd
+rJzsE5wZP9WQX0lv4Os4R/zTRTgd2Er5wI1B9IYGmrvcGKs1/BU/ZB1ry/vw/nJbGD1efw6ACMW
AEnkIA40e09DXk3XWPKb0o3l26V029qdx22ZHGkmNJkbxKss8mMYzgbMRV6wxLSzlJus3A7ivZFL
zpwcl/RQ1asIDQmrcXsTJwbOAsdOjUmjtFy5uNeVo2WhzXKHHpcPv+5WAJ64c7R2/9ZKtqLfpv0u
kf0yPQ/CSp+R44d0ZNcFyheygtD3KF4Kj7OhVZmpPCI3o5YNr5RKMHECvLZYIxXNYYgWmNIQgEJi
NbodV6dxOEYSdg37fLoY0WnoD61J1KT5EBt3cgHhioYlUW5/HgKfiwsY7ToFPlNdocmNydHHqR7k
cqsvSyReCrW7Gt0kGwJgFA9xWovy1fhi5/jtagB2V8tJpgU4BfaSH68mYuBL/F3aXABo3lv8FWwl
pZkJkZ8g1OpLqOgjUGGKtE4AQRQSJDgeXikhHy9HlwSduiKGt4me15Dz6gXvk+IbrYRrnb+NElV0
YmNTDIOyD+sa5/zQVZewWVuVsW1KJfjiZX9SFV1vCIIGvTtuioREcgk+3pAwJmosRpN4kczgsRkh
UlE4grHq+1CBdheFwaqDwTcK+dlKhWNcG2fMr/AYDsWzMavZv3mQ5XYoa8g2pepCnvJTV/fLoZK1
aQpzUUaC2YwrdemdSB07W69r/9qscXEwhodKLfzFvvwRX7y+BfqMWIEgXqLPgdXox7eAv2xnmGUv
XvB7aKGstiJqbzJqpoqR9+fh/bmaBSCkSKFKQXvDi/+M0AphpkZwRnAWJADILgOvm+hJ0seJOFm+
KEqiu6mkfrF/UirzBL9uoFyWecUfV19LANFPA29q5Eppqkq+pOm2xJ0h2UTqO1amTgqnO3PUZN1b
RyN8ReBvK4RoJGi4FZT5Ijr91K7KZ62+U7tLUD0U4mmadsV0O1cPc/tWd4yS6TaCLtC9xfpO7fZU
y2mxS5e1Oa+L+jAv6wrqgUqLBhcIpbVjTEyecoO058FJNka9TmX4kS0nPPNmabx4WePqMlVnI2bW
nwp0f/o6F5/FmgVcFY71slbnQyr8KDlzLLKGew92IYJvsPWqT3p46a2LUT7UBiehtcGNmDfEUsnK
t6x8QJ9eTsc2dEd9zR43IM0VN/hcNrkrFT8sMiqbdq9bN6bBQ+eukK3EeLCHDBqkvcAbFB7N5F5e
jnJ04YQNOT3gmcjJToWtrH4P+pU2vErlsVDOcX2XcbzVO1QUKwIH3WHeJLwrgY22cQ1hT5ISfjWm
1xCuqGjwbfz+W1TCHC1e4RrbkfbSkiECPaXSV3h4R2Tct+di5rCzbmKn1DaV6cnqhvMzxitDfxfx
o3GqOw1uL2gwzIfe8iXFk5U1GEUccHC+rtUtfEn6Xtr2z6P6Wrd+Gl7s2vCRfqKvzKePE6iOC0KQ
tEC9RHGYcWCHBF2hr7SLUqmgx+B5hT+O8cWs/a2ahs5GYAk0ARZSQN/PtUK0hGOPhlS5LPp7Mdh5
szjl4omo2c1yl9Y/WuGIeFClwdWHZ6XbQssPipUUHNT6oct9FpR2ehZMPzMO+XSQ82MsQ3XVziZH
Ae08Sy9YTqnIpsETKBqb7ZjRarQbfTsnp1ZN6EHwZudtXfqEzA1b2dgXdq7cU9UtpwCKjHW2ht7D
++Ta3Az9QfHlgDhXpzW3y1DYlYjUbTu138PCVzWPHJ/yPdBXIu9O3FrnIT0ghrGb8SZKnko4RoQN
YEiB4Uu/X9Rzhc2k0TwYyjYcnLi5yRTfmOCcfcE4Q2/927e9ss0w87u2lUD8Pp1ZzLaGy4C2/RIr
Wzq8VAvDPttop8DLnPHHQA7RYYFZ/KQa7tWTf0aZjR8MuqbgLC7biXRwmpeKMxmHKtpn6tv1H8IE
RQ2SBt3JBzcr7KVyZcUuJ+K/feF2PpbLNjEOUXG4KcHaYB73GIGp6gbfB1uZv09D56XKU2/yCkr+
Rl9jk0uVj3rYyl6s+HVODhaYj0XbbzXHt1HsydNaeKtOUnswBFcKd+HgFvpDMN8P/eCYYW3L82uo
npUKWlF7UJeVoN9Uiq1QB4hS7uS4HVXNzTy/mnS8YER3xkWI4VD2+8EtayfoLqIAZlc6Qr8tTOwf
JjfU7GFxG30VKXYe3uEGgNrwTaKHmgi4/zV34jVct3fQhd72WJqwDTQHmcN1whke+7LQqTF90g13
fpD2vXyolZU8kiR0VONL8zq6oXTCO6taekyHDhn+ImF9owXHIIF7P6y05l1hbYsOcj+t4X47AeKI
ojm12oMUBuuUFAC5uqk771WDJ6b1b+WELWQXbzA7ga2Gu8b0Ri81N76LsPoQiNntEvlSubq60C61
b3TfJAQuecC67hOvcD0KBc1qhkyoYxYypJA+1bu82gbzZoI434Pr9f0pxC0o19+q7F1T7mS7GVxh
WmkpvW9q5nUyuzgfqi1lPq419j0fc1W8PMhvQuVHCxoRn7Tq5CLc96IrvcM9MDm81L4yelaJUZXX
TIc0WrEfIHc7YrhsTiSju63LRpOtos2c+IGxKsVr2JxXp9s5c6v7Lt0Bq/pEBy0eBLKpspVwI7r7
KluNxL84BbO+PWCJExm+vrbc1mN9iJ7T0C5fwp3ll8f0VThBg8sle7hMXr8Z1xBN2pseLFXfGOAu
l+iFmNtJsMV1fUum/HCeVfYy6G/VLnmEex8485mIGfWx+OLM96k5eS1t8OCkO6ng14SA/LONf0kt
n6dWIV+SJjFJ4K5w7KsHhwMiTpiKGru9ZHmJWKDGN8C1wqx3rdLaZTrATlzrx0iV7lvB2Ldi+sWe
8VstDH6I0YFyzeiGvSR/Kj1pG+exADnmQnwGRleaTFBUMcT/bkXJo1+tUg1Dp/2Jp8THnYmIx6A2
k1m8JDFVRaX1D2IknlRx4JC/vHbichoT64s1k4Cez2smWCWgJXys65unh/DpqrohyEkySxc0aXib
iIabi1hLOzFBv6FfF7h7IU3zdGldyMdEWEWM0+UhY40Fha825ncpdt9YfvAFA7Los50hXcKkdCbo
T3XtTMMx1lgzdnP0vddPy/hdyp+Mdidmb0N/qpNTmTwUw4/F9GmNk1EHE8RYSD/H0M9NE7fXHGpO
vPY026h9xkASIeV1mtmxJq+kkkq2cbMpDJekFbl3sthhxuBWztSl8xBlWxNY2YeUsZZ3ABprCpFz
63GYdMALXaCrleTPTu0NfuuFR/McvJQ/gvv0R/VUwhotd/RR+Dm6Rn7t6d7wjEHsm/Rc76SN/DKf
Bf6unYhHRG1hirRRbOKD+LMI14vkp8tlENZIyhRjP43nYmUq6yp/G9Jvc36Y5J04QAE6iAkWoBuh
LWyJ7ldcrQftNkGSVT7lblHvmeCL7Mf1FtGpBYgTbrJ4jXbHSldwM9iwMfjDQ4n/Hy7iXf2cEkTz
PANzl44B3imxsrEEIj6yjef47c+lFAfd3wcP7Bca9lcE5PfTyNxBZDSzfrlEkqvU60lfJ8leVX1p
8gN80Hqff6/qrhxvaMHZYuUwsNUXq3ZxXBqqu8J468sjWLyJZQiF9Wyr2D/GOPJ5xLhpeMNxfMMr
pHLaS/YsPFW5Ux5bh+IahICkutsu8EbJTXIP5fDt/KTDKZx9jIO1s/o0PEg/okvxAB9XOYf7as0N
betD5Kf8B6yXDHY2cXj74Kb3DY973BQP1av2MKxKPy1sQXPSW5b7HzB3YVqBKktkw0tuj/8BN7iO
box1VtnXrB/XWOsbZKqNdKff6H61jV4KSF8qZON20/0ACWTjlOz2WTuk3NpBOWie5SBsWKUr3W39
cA9F3EUd7TceJxjhlbg8HH/hGhPainfQbbAP7kTY4by7d/Fd3oQrtHzXxM7Erg/ldjwq62Gtv7es
1h7S2jf5MdnBOdfOBdDnHRIoZhwc/8pL8DZLvXHe4iRZIdwu1iI9q+G9Ms7zsJmV26haVtq0tyI/
aR1+LVax9rejwjYu4nPxmB70537EhMQOD/l9jWkLuqzK488mcHVhrZf+JDkSNHzdwSSlJmmFy41r
q90Nws4cDuUogtY9tfN2BMNkfX8b1sbKzJ1uAbX3RiRFijuc4cBJ9+O79n04YF8Sm7g3OqOJas5Z
Ug8ESRjWje4QXhsMfpWuWm2F+irNDqLpG5iIlU6JQ4tqR98xB0TXjtPflLgm4S+9H2jbwEKWtFMk
X5P8QNlIkm+W22g8p0Cs4Vrvf6gx9dStQot4WMf1qlUPqLeV9mbkaJJ4HV589ao3sPdelaXbjSx1
NryvNHAAtmkijnQtaN/RifziFPE7BIJM5drpudomUOJ+du5VtSY3jSBfLnlvoJAYmeFBPCEBH+h3
RKmx7dKL1Ox1uT8VpQdDUXYF/ufkogbEq6Rf7Ni/IVLcDtsG1t6yTH/tcysPJcmE5CySLtKTVViz
J2r4AFQlbY3J/GKfotX321IDcYbKAD9qWnm/oRFiFihDKlXLZXLzdb3tj9N+fIBM6VveeGJqoJRZ
JCePtv10V6VOI3sSEPG9fFLvZpTFJ1DyZDglcO6vYUmcRzgJ+7GFetiR4xUuXua35R4qqKO95uhi
NVvv8GbAswshpd8ytk+y4eXdTdY64+Bd7ZlJF05QwOOe4tOvEU/Jj+tEv5mf+2FNvHeoHufBU1ie
T/Op2snPzTrc5PvOW7bhKkY6kK4Er9vNJ9VNV2Crj/zcDcv7Q/E67quj7I+sS8oRamCdHA2GZOC2
iaehCmq289Uy7bB0pyk95Cr34aqnCW+CyFHr63IYKLS/PME4S2w5RIShA8UB+yTcX9fGg3ji9sOX
kjL8XjzRXxOf8KRgjcx24MRGaAfPy+LSh+FAxBqjn5QLQnq3dCRb85c99a2v2uy3rvyf7J1Xb9xo
m6b/SuM7XhrMAZhZYIvFCirlkkpynxCWLDPnzF+/F2V3t4rSp1oPMAcLTEfbkupleMMT7rAaf6DA
LVoL4T59skI7RysBhNt9x7pDpf+FBz1tNZvxTH/0byukIe8yeIo05PIbjMf8F+jxnJrWd+u6E2xV
AoK24M+rp5ZNi1ZSRIKxaH5kTnpRXAWPlE3OzMvmzNrot+GLx/ncnZXn8Z32PJzJF9GTpVA4hkpD
UZj/C/1ZeK8otJWXKqwNOkf4/SnTUgVAFrc3lbszq8vOWgqrCFXDdjP0531709TXgXrhqYgWrBp9
KSjLXEIKhE2H7WEZC2urWlvKUmg2Y7AO/FVn2FQxVByk/6RgrVds3MuksrWQ2bKIHpCFn5AFwgL1
ifo6by5keTM0K3mAmHURIeSj2xX3nZ4LDXx4fMJdO9IurOCQe2dutTBOQAA/WLOTd6TFmQ3XAADo
cbhnNoqBilc93iJInl8JSpDu2gRFLbftVaeoteG39wiA2BOfjdoHqLp5c3oynQ27TohuXQrKdh2Y
7JhlcYZU0vfBFE4hPaV3FQCQUsQcIOwkSWSfmJXkrTDH+t03o1uUR/MlatBPmpw214oRlfZQP4OB
c4OBLMmvM8cC+GD4PbyxNOVI1Tmu6gR1V04r3RqEdQ2G384tUNeWVz1/HjrNXwNPnmrQVF1HTkiF
ann8GooeBkEdJsFtPloZrZ2Gaarr9ZJkx4Z02Gw/H27ulYkbIxhbBfoKB4gm4Q58PF6UW8mIhEtw
awZjt4uL4bwPXXMVVX61DHD3LXQyqiFUAmcwRxotvmmsKA2ndoau/q4tyRm5n3IhhLAJUVVpKOvl
xnkeRCfOuFfo8dv6HJKKkwERmDf4OOQmsydTJULhRki57eU/G8aT0FlYxHcYHqy1vbs2zxIHPxCW
zR6Vyhflga2epmjwJ9658PSIV0qw2OE1EiMJAVjKbuJIzWVCwSVYCcEqQv00cjR3KVP6kQLO/32j
XqrtxrpNwp0n7VLX1oodUV6BbBb6zDAWtZVl2u3oaGa78OOtVK+akiBiResTzp6gLovkIpUp3t4I
7m1HuB86AQ50r1HLsOOXirAInjJnuIEugOppC/KgmhhvLXw6miiES8RynEcPyN3GYKwMdEZtH3kv
gkDNzn/xo/8tBFVSZkfp9IjhfdDW4S+q7bM9IIIES/k1FvdjXp6nTRJBk+w1O/Y5KHOhx5s007+1
KednHhFdJeKVKrk/QnwGtzRFrj+fmvMVi8IczuuA6JnauKOKs5odqbCvs2TTvSwHEl2c+EpVu3bt
Bs8StjWL9H5os03Y9daJftK8Dvw6LkQrNifUl6zX1OZN/yZV8sTSqyDdt5awqiVAXUiCIzWooz8r
I4qqG3p1oqHybtFzq6B+idyoJMCjnpURBBWDGEkpkn2YoaBTGrsBFgxJHtF8mESrz5/rB4NNC0ll
BU2ylK/s3Df313u9hhiKxnMNi8fAR0UxUsyXTGruhzg4FZnOgzM+niIC0AbCwelYmUF8lELBG0Hx
uj3qMJTc0opYW6Zl8/ktvR4Wx3uDhrmtMXHxRGCxc0YxorJ9hQJ2uzcvKLpRel30dz5mS/pCHFn+
BH22SdIbbMwY2aylJzoa8Q6A1hTpr22W7kL/VrCu8n6HPHDorjNLg8C7ijVHTpZ57TT9sisulfIu
R/HOW0rVuheWlrqpomUdQGLZ1ZJjkChaO091YEqU48ZyHQtdH0RIfpBO0rXuCZVgi3nL4C65kw5I
B4u6owR2fknsxdfjQ9QuMKAofEcqbI/os7Wb2s5oGcaXGeosAc6kl6GxQgKGJB7ekCnYLdCbYlUo
jmesw12dbER3HXVrDK3XzYmHPO/68SonvJwC+Bgs2DuyhCoKiR/EYrMXcb6w9PaKHt9itJAna+vy
scECxqec//mLfYdL1CXMEukzM42myfoa/L+ZrKnhd2kME2FPczAkDeyXQ2L4DlZHYLvaSl2KikhJ
qMUPTagRfEVy4rdv2yCtUoBoI9+qGq/H0psrEL3R8zutT/exoB7iIAmQzsdpISzSwqlDWV6G2Q/8
FU55Nr1fpWzB4DFlAjLA15OkwlvEYNUMURm0ebkf9LI6q5GSBIun+ZqdSJ5wor74wVM2J40BdgVU
GgxwZseDCTUuFV2ZMVhn7gtR2lRpDMu8+OF319mkWi5ICNSPFi2kOM9OBIIfjA7yFKsvwg9CM2PO
/cR/T/bRNCr3Qipa9CxGdGu8C6VBrk4LgovhHHGlkCagd6Az9/j5BHv/mLG5gecoT5wX8tXZziur
Qe61ZlrCZ6/QUpDJa0SL/aJBm9yqTu5T785XRqMspoKoB3I+L2RbnVgC8dOqPdCKekMhq6u3PQzA
RSPrB0X2fRtSGq5yCjT/z+/zHRYUCDh3ySumkDuZVM/iPIxPEBXN6YAlyQDIrRTvfPDQabNvamGX
lgqrWKYl3deIIFscCDYIURNS8Va3PCCYeSyu6lFcGZ2q7yv67Ccu791hT3kfMhunPY199O9mh32Y
xwJgXE+8HfCuQFlt+OG3RbXSs7xayBHdfYIBA+g6rUwL1g95NUl04T/UAVKrmpqoq9ps8BPWCfdy
5VbW4sYp8aqz8/DEpb6bMcBVLYJzBFEUk0h9dqVtOnY6ioH53srBb48VHRMrLyTblaNnvwBR9vmT
eXeATphsnb4HmAuJ0Gy2D1hVU0kp9Kz9YPQKkHJwK7HbxCfWoDZFdkcHqAz3ndAatRPkqnkVxztA
p5VKVslxsC8Aq6FKYclfFam/rfxxi9J/dq6roNW8YaQJrBb5Tte4DkuIFVSK9avJpOoa4na0ckfg
PT1+Lq0edZe5Fig7JPGThT4+qmZCa7cM9SvLR1SpGRtpNcrPJkBe9MmfLM8XtlwG1VKKwnLcXyIG
R7U7tVQ7LgfQBiKBSq0KZ0LkZrdWgsG3UvMCxlFd54aIwgnVUbc225vRcGL8FG6BFQxanV0bRT1c
1sGJ8PRdRgljZzLyhh/D8cThNHszVaCayG7H4X6sExxDkN2yWzSv8MGUMht7lJg2BZpcIp5ZcApM
ULvo+NF0Fa0XsRYvItl1lF5tH1TcWMaSUkApW+UKyrR64gSbsVJNaEVcKVfJEjNI9l6//uYIK+TU
aywzDfaIVAVrpWuVK6lGQMdra3kx4N8RN24GoCAnK8qonSo0GMWS5Y+imrDMFSlaClULINBNVmgt
Ig6DODs2L3Bt1WYdxFV1jg3krnalU0q372IO5iKUAPQVwGVoLLrjaak0aSn4WtdO0C4LDZVycU6T
beGJYNhNmOko7PfN8vMV99GY7JRT4IHJHbvl8ZiTNLckY9N4K4f18xhXL4kfP8RutE1Ml9OQBpgg
+qvPx5ReWT/HC5DAn8EmUJ01bS3Ho0aKUso6soe3WIcoKdTlvWE1UHQO6eQe2CBp+6glFxCS6uIs
0QHvANIMFjwVklUPVZrCCQJv4UHsGRLkVIFTmNVSIWWrBgAG7ojOKZgM+QlriSZ90vsMYtWupPIH
CUhuryaDn1jdIOg1JLdyf4k4NDnexh2u63hpDA76x4ByWutQxYXd5veJ9NQVTkUfr9G2Kopq/g/w
v7FPiRAlGErriXqvZxvzIdWXXfqoKLsOxo2ET5ON2YLpNAMtMZA/9Et1R0eWPQwXTf9DyG8jyuTI
EaU9RO4LVb8yynuXQp7+oMaqY2KAyAWXt5ilt9kqR8elpyR7OeTLwVwIX9l+6XwFyMcYKxiNLCos
36MUlgXnOojINSrVn7+598eBRSZqwpih/k6wNts4Y3HokGKX2SoVbHncniqnG1x64Gsz3KFOTM2f
Wh/zaTKtBItjAYmROQs20BBtDgq1u23UVSffZPrCHa8qtL5jsbC1ytGwsTG1R8P8hjOYy0vM3L1f
P/rNWaV8VdQXdID7jlpXfo2ibyxc+C6CUoj2P4zNGvBbk+1ckWbMvWTeD0ODKeyD18o2hmJIhuqr
gH4ZKlu1S2sDdEULeKSLtm5z2/kXmbz2TOSHwUrl3+WqtEeFQgZvqELbVULaqS5y5vOD5Z6hc7/Q
oPV0umYP6IGalFT6qt62vuAoXWqjXwCSTu0aaigd1TkqzNj4DS04CZpqVgaxAVkh1LphQOANQSOw
SZBAUl4k7Xsg5ItUurYee7KqEkEfAUR/StnAeyyyZN1y6QOF7ZKvynCZOlek0HoAHrMQgwGdJY6V
iE53+1X7Ew5BR1G+XISHFtQSDk3mTZnfhtF3lS4y5qMUBrYmHGnLu7O8m6DESvpWBDrjP6Lvbum7
AofYEWYRiLckvHW5GNXaWtm6yXEAXYFn7pcoyQ8wrIJmLWhLE4A6Jelia8qL8ZBx+NmvNiA2BRca
as29/EPa9/6SVriEa2EUnctQFrBD44J9p8lvhBvag+2TspscdoDlrrMUaXanY0eosVFaVBRugLGh
BgWkj9NSXEbmUycfBMvJPKjvfMyy7ZZNhDiRXfhLvVkb4SZO1xZJsnsWgGfs/rQqapNb2dgWwyrE
g2Ci5aEb1QtoU0x/3A9XdQkaHaIckpmoDtKY+9pkX3sausBxO39pHLrvyGDR10MYC5YhndpSvrOi
M7wkUxmd3EfP3Mbjn0b7bWRmmrBY8Oh7bVo3GPKxjzFPaI9a66xxFHNp9juA8WyF/JO256Wwj4BI
RVuSs14+i2IQBOdJg6D7pQ5iJK2QTaexjBcdxmLSjcrFC/n3Vrpp473b70O6jpXmwBoxy63O0Z5F
96l/kbqXirSWvbWfnKko8YbnUXMWxmcFUvAaNJMNMMl0vJLSnS4tU3WVaLdD9wCjT2nvG7Qvtk12
NZjrXl3lwV0ZwRG8lZrrBgSA+yCzPMZ+q1mOZZ6DaE+0DTI76EHghl2cITvvZicqTuoU7882Epj0
MsmeiL4QDNjj86ZNszoLkBm9HekEBoBMcURdGGjVrAZJ3Ich1kBjoXdXal2oiyrxzie12CXucv7a
FymnFI1MgRi3NBYC0LkiIg422snIUk8ANCQuvZRFY7V3Zpje1Vh816OcObGBR0s2IcJSUFt14vfr
ovcoxbRogbQVx1RsiZGt+Q8IDUiL3EgKYLMtBBTT0YvaxusM4OeYraMWjNbnO/n7PJTICOrhlBBa
oqi9wpDehElCjs6O5AvxXkak9Fr322WhpEtU8toFktEcxi2sFtN76psK7SDMmk+l4e/eCRcwEQUn
EuSUhs/Kr1ojtQZ+ofGeLE499/JrygLDKq/VH0EFhrCuETyMS6rE5YAUZxqN32GP03zKmeifP4vp
7R/NjulKEMuR6QNhqvtaKH7zKLoRp6QYgZL9GItfPW3k7B5IvTJi3rWO4o3Fvv75iK9h1bshdbzW
wfJr5IGzTDxNlLgaZZUaaNXVS0xKOruOjGclt8zrRPVgUDTyVsfFC2Bs5Trojl6VvXyncBieIScP
tE9P7j255MdMpG5FNW3tukQHVX4xeg4taND9iaf0Cu86vmboBpP6F9E/4LR5YB2MbhANAVajQcj8
wFzNX7e9iEig27RLqQtqJ0emeyF75E06sF08rrzrGqyFR9+xSeN2pXqWtB5EsVnLjbrQCkSBosbD
wMzFmkDDXXxtGhMZBu8CZ6zqal1Jub4ZMuBXvh88D0g7ng8oDE6ywCfuTn03B1TE9Nkk4FvB5zBm
EWk15L2bqWO0l2FXLFBquhvEcHPirb8LtrGCeTvI7K27noYQduSCqKlEOh6jkawCqcwB1PAf7CeW
qeHJaOjE1GRj9MD0ynosmqu0j/NVaOArEJN6S518hXFduuhasF+0n3ALQud4DJHBnQSdXDxnV4mu
wvITzE2uevATcsFYWUvernIqlH+/iqequkw5y1Qm7OJsFeeBqSOiMwq3eg3CKTMQty3ElioBTmdb
Pydp0YkLGu9c66c6r+eV8Gsn2z2vM0+8wpnSJpkf/YRJa1PmKRObGrMctbZUdyBNEm6bAoniWmnX
mOgEjjCq20yTYSvI+bAagefhcmrL0qBcWUFNkABhwsE6CI2yhJZLaJxCNH54YdKk9YDig6igVnF8
/KR5l4bIvwu3mFTgm+Z1twpikcQH8ZK9DRZwWn9tG3fZu7zDxBd2IgUF2xiAS7VCX6FD5++zpH88
MR3nsLXpeZEgs5J5b2T1s9yvbNogHLzc28eumV6O5LO60qzd2Ox2Y+puddcql3lkenaP6fPk/mDa
epXrO02TnFDY9dm5QrtUFVNh41V1Qqyg/0gtf1gVQyraeAH+nGz/I7DyLzLhN+/unaLx/luQ1n9s
XuKX9Nv/+uP/VM8vaRVk6R+oG/9xVwZV/S394/u3P+wm9b+91Xx8/dhfasfqF5O2wqu+CVglHIVY
yT/VVwQ0VlBSIf2nZiIyQ9+oPgrGFxqjMJHg01NGlem+/62/IqjiF2SzNBJCjW4Js/o35Fdm8Qig
JlOTp3YgNkfor4DqOl4jOIAiSJ75Z+hjt/EKE006Z8sUYinWyamEBRstvjx78iK1h02Ki3hJ6C81
hFmhbPgA9t884Oufx9pbsRTpeGOj7QPBkHXBTcNWmapJx9eDf9YQmRZE09ifWBom9pgoyWKTVCq2
rgxZ8Cy0FT7Uq0xLWnAL1ahZ1aavRkWIl4GRuang9Pook7OW1in4yqyAotO5sEi/RTRxZJGCkTq7
Os9KYosAtFngComphJ0nTUHwXxt+vMbCB/2FRerTugHiOyFS2HS02CyuwzTurZVmKBMmyvNM8QSs
ZgawAKcwSRwATaOwLU4VgumpvgmlZFqgqaAHeHhpcTY4o9io/bkQWQ1d5KKL0SyBjSOPJLKNGKXF
gd1PbbeRZAWGaeMA6Opo8CIuPwK3tPAbBzY7VOFdIsXGAxFp3LfLqAwDgNklfnqAjFxpEOOf0dl/
wz5zlyX88x/TJz9nOX4JIGZeF8E/v7sInsusyn7U8+86+qHqf79+2XvJpsV/9BsnrUlNbpqXcrh9
qZr45wC/vvP/9Yt/vLx+yt2Qv/znv56zJq2nT/PYRI72i4mm/+91nu6wpzveX6bv/0tN3VC+UCBG
WogwAE6myEbx1/5iWF9ASFrArWjIUJQlLvpLTV3SvkzfjU4lByTzZ5ID/1tNXf2CONgkIYJpOBpJ
7Am/s8Mch3gaWBp6m2A+WNIT2mPey8DoK8TCodfue/ykz9U6q7ZWmAjLNISCqDG1NqjhpXj2Yg+0
yCL0kdRU7rdY5eElIbYlRrAjijy+VI4nkjEezZsEhCujEYEmH0R64hdEjWZ7X9LnoucF+Bi6ol9S
1qeSV+iFdE2PP1qVghr/PEj/LfTl3ZOYxuN10BtTkBWYp14YtXXtOHjtPYKMjRN3UKiSsJJObaHH
bZaftwUYgt2JwWDOzrJu380jyU399j43wFunAnZVFKlMAVUMfBbMBgFAPzRRX5R1dNiNqrWFomxO
dC6mZ/dP1sJFoK6jmzJgDACzBPaznTLA26lyLTM7CJowbCpZFh6HAhoRkoTNw1CKNRClpLmWiwzV
WRXE6JsV8tE58u4h0MUiqTQNHVgPYelsfEHVqlHKptJ2DZvTzUDVNnJvXitiLV1mmtEuGy2Ud0pR
9Zdhrz427G8nXsS7143oGvEd1s8wtGn8Tl9/symndYTLTOzVh1KWXYDn1DLq0tBPjDLdyPGDZhTW
7yT7yAqbB7l9H3bFZNxzKHSl3MpBBFTfb7R1iSPviaFm0K3ppWIHDOubVQwCHGTl8R2NedtJmToM
h0GaXOSHWFz3EfZ9Ikf2WStrvr/Ich88di086h2EvhjAxCYQ0uDB9Vw5sQMl1k+wo46rCD+vCSgj
zgki0YOszbIPlepNmDRld9AV4c8GEAAdpHQT9toNSm8LP8hP9dffP3AiJfAiJKzsjxCmjh8CJmdq
q+fxcECBGdAOVPKlJ3ccnElgnJjF74Yi1iAyI+gwgYr9RKW/mUF1oQ0VB3p7iBtohUkAcxS3Xx/2
XfV7ypc8RoYiTTYVxpskIqe98s1QKb5jue92zaHBhnHVG5Zw5jY6Ava4nd1mgy46klEaCyFLThH9
P7pJMuCpgQiGC9TP8chh3fi5GpX9AUFodYMwr4CiRhav8Ej3nc93hXcbPjdJgw8yNGHcJO5yPBSm
MWlg4WV4cFX33KiiR6nFohe7GsQGK+Xp88HeTcwpUJyURAmx2YTmip5GLiPAi5PyIepzWKrQD1Mb
N/Zqkw9Jfj4GQrJrUgDJvz0qKudThsnuTXoxe4/lOEbUa3zxgFEa1p0dmhlBST82kIWN0EyqvoOg
/Ph8zOmxHW1BBBgUb4DNStwsghTHj5WrUNvWKsRD60Gxtjo3skc+YPPbo5AIEZCgewxs6ZXk/naG
th2aZ7U7HvTKtxxfq7CoV3p39fkoMx7o60LguWkimzdINCKX45txh0xpc8yYD2FuXiSQjXIPbl2d
X8cBFObSkRRUztDxDjd+fOjxAAzFAUVHvNY9wof+8PnlfLA4pkiBMs+kO0IMd3w1heLnQpwl+sEE
jouZ1mLM+qU8pv+Vu55gjSQ2igF4fXbX2Kwit0UT7IC8BtCIDpHBXXBh7jvVUQA9LOQt7u8w1r9D
KHBPgWE/usm3g8vHN5lJRmwlZaUfUutCbc4N49LzTzB43g9BDk2hDVQSCi5A3o+HaJU0FWMhrB9Q
wY7X8VgmqyQy0MeOtei35ymTlIVPXAkonV8dDyV0iYqtZWMdik7vnEgmjQXcn58oZb8qeR0vOhl7
okm8ekJLAl8+HkYywjKgym8dTLPFC9mPs/rF62IQ5G5I53LpZvRHF3o2FsgxxMk6r2v/Bxa9NOk8
qQ8NOytU9avYJBYVOlf3cdIS1PR7oqWoVKa1BA7fRbqaKpSJI9ra12LDhcsZxYg6KfWwU/OivQbC
BkbdhDoAtA67kq4RMnHjBQVzpcLBE6IgIm4/zIwaw4mN7v2mw/0rBJkwP+kgvLLV3mwHmhQVVLw7
45BWcebkiavQo6i6EyfGuzCWHjh79xS3k8gAzjx+yilGVaVsVtZhmBTRI1dCPsOtM0M+k62ASmuh
DvV508GODt1okjus4uS3sGDThkTn7LUKxGWAXptlKSPJO9LzgnfQOtna9jSGlrIYRRuhy1Inwrzz
xF7w/sGi4kiJA2l5OBCUY45vmWp8kUhlHR2wvYqWxojSkp7AXPh8Y3v/YBmFj9fJL6fy7GxByr3k
9qFcRQefkxpMiZJrGCUU6C10rXadem2581KqoUoBvGTwvPzEhvDh+FNaCuqHFHjeh0OsEqNBI40O
mA0El3ndfhUKaBQBlrI0QgSUxPoeSQslEx4LXzrViJoVkqaXyu2D+NWpSyOrNee993FnCr6vh4cY
kmiHyizHa7kzPLFwemXI70LfQ9hioAEMZSq19QJTxGKQ1BNz64N3TWsW1SxAf9S2Xhu4bxaR7Oaq
lgu8BUg747oPaoCQTVatP3/XH45ChwcvNcScyCGOZ1Q3elZRGMyorKgTp4r7/iwXw1OaYR+Own5r
cWpbE6njeJS4S4wUY97ooNfwdrrOx6opMaoT++4rN+p4351iOTzbRPFnKfB4mMZtMV9uxfAwCJGJ
2mdWXQhaCcHaqzS7CZLrkfaLvLAG1XrIusK/iBMrudcRuX4WLZR/M9ftHSVFadPo2x+G2IBT7DsD
SIswpsMPKRLktdoreOFoFJOcOIgQOHJhB7utBLjl8zfzwSrgZsB/T3czpevHNyP3Hp0KtwkPyUjv
pjFY671LsaUSJAm/NFm1BTd7SlL5Jm+HUxi4Wa33dRHAu0HDjMCRtzZP3bIESlhO3n1I41JzeHbg
d4Rc2pYiLKcol8L1oPTGpisacVVonXaZte5w27tisPIi1/8vrAVEM6d+ERVodf4sdCo/Vpek4cGK
RWOLC0gGCUJNT6yF6Ym+mz7EBq/jUGKbxcqtZfRl3Y7BYTS7yHajHuVDy0u2QZKM2zHT+hPjffCQ
J71lHjEkBUrO87CZ3ljJdC2rg9W1X3MDQYHMl7VFJ+nDduwV/VGq28dWReqrzboQA2IRYrzYVjul
zKITp+ms2zApadLpoEyNSvGEap2qjm+zTD9IgIAMaX3wVFkqkHOpqzMSpcTxrMpfM+urBx4c5i6e
Ctgq9yc0fiGemPQzIvvPq+Asp/dBdYZ8dzbrC4H3HGEcPZUMTERDivqB8NTbdiJQn06E0Zek8B/U
MklXA15NT3WjDHeuIL+kVnKdDfUt7j3WiYLZa5v0zczgLJjqK1TxIZFiDzaX9JOyzkxBf7aPGBYL
516Th496VQEqdKGwIQBkmEjOVSVI7QVwQO3CM+PiUS8GtUYreER6aIiV+LJIG/dPX6onkSQj1i50
w1eqRdtBY0FOKNYBM3utdJeoPTBGYfCzqxqzBtCbYGIekUlu+sVYd+ldYWUAwgRFi6+rDodcym2g
lALA8XdylSs9xMQCha4yw9jWC2L/GeEt9S5OshDG+FgBl+tJ0wC75SOYH1lzi9u2E9I/06SUDoNp
IZ+rNZj5LFTFpV0Cds//Jov1CLLQj6xd1uvpBWQR7xkDm5RTCdWbJ2VEwj2TfOU7BAKo1WGUyE8K
rr7IEum9+iRZXnGjjiJymHmqebSYc5FgdmQuoSKn+M+5ZSRoenQE54rWTIgiyyrvhCoD5ZeEuTUC
ChoRnsv8PPwqpon7MzX4b+hwXOUv6b4uX17qi2/5/xctDBbRJy2Mpv0WN8c9D37g7x6GhbfrlHRT
wWThT42KXw4Vhv4F9jCpOMEStjFTxfGvFoZGi5RWl/XqaMIBNtG2/mphSPjITg4ngIv4MSLI3+lg
vJZQ36xMghYE3dg5J90Lkkd1lgRUhprXWq7VQOwADyZAcXe9AohPSxp1EzSVuU2rPlnrXpldy62S
n6mYd6/iQR+vK6Vvd00UYSnvp2vPg31jZkV0buEyeydJfXpupMR8OjYJG7Wsxl0gjSJiW1rlIjWM
4CMGAOWJEOY4F55SfOJddDUpjFOe51w43oRFtdSQ3lfUvQYKaOklqemEpvmMk4CwffOSr38+orfd
3Kk68c+D+zXS1JGkCUDFbc4raRJ837u80fZyAsvR93uTIwflqlTLE4Crvn6RN5O1oBVL44lN/oOb
ZETyJoJrS0bO8/gmfTPPejMR3b0WIBWNyK+3i10VwJumDydOtXdDMclMUhjukXwcWP3xUCHzprXa
pLgTOr1e+YP+LdF90RZ66Zet5r9tIClTVnT0QOlVSROYCaKOBnhvdnLRndfxLx+Ku8gQV4lXbakb
r8yxPk8L0SlwY8WwZaEp29SLsF99YIe+kTLZDiGXu99QqKO2ZpdCtfGxVx+Sa7EEituq20SlHBLv
tca/7zXkR5JJXajaoRCwK1vAZD5CcY0snTjxpos9vhmVmvMUeAJGJBGbBexmP4S6L8cRRm0dWloi
sLTeTeVFMtSZHajCqSLXu9kI+XBSFaYARLeEmXH8nvIO4baQMsUdTXR9Pbo9/FmhR3UkcdMtvuPW
TSQYIJTKkzPkODVhHTDy1ANl5YGWosh+PLIRhj0MN47OxqAk5OUpYiqym5xYbXO8E8OQxaELTMMN
OotoTJfxJpuTcikLBRj0d4PnSqs4CaKNSg9qHSUGElBmvIR1Ui1cDyixV4LQqlwf+GyDKmPUVsGN
NboR7rYbuSm+/eY+gLqbZQB8hXw5iRXPNtC8L+ImC13vPnC9zHbjurkyJEgubg7mXYJA4rQS3GgD
eMTnA8+yNZ78lBDqcCH5l26NMptjUj1iMKZr5X2tArIH2E+PCmZzl94U1fBQKu1dGA+DbXiWOMVP
TzVmNJ2C5lqiuih/Ndd+R/gEIuxbVufrqJFfPEmpF9RqnzI4pOqUNefk7KipfX7ls1CZK58wQSYz
lgIXzZk5pEMAkqp61GTvC02+cHE/6+J8mZnWZWVhvZCqtlani0BQH6Rfch3/E6X8i23zzVt4h/d6
wEwrqF7hXaumblJm+U/8xvb7f/782b8DFh2IxFRRhrrFy5nKN3+DLswv0qR8wB9yUPwVrEjKlymu
oR8Mz3tSv2EL+DtYUb9MfFkctdjVdfBU0u9EK7NdgKyabMAgl9Cp4VHZmSd8Hn6qQSCJ9X3YhITh
pZLEl30aGKKtUTxcT/zgRdh7XuSMg9xCU+BcMGX/JfX0yebdqy/jXkluAfiM64rs8cRpebzrv14e
mBKwzODeaOTMJXk6MLRiScX4vggRJEJl4wxVLBO4clKoJzbE423311A0T+hrUPrnbR3vh3VrdGB/
x/p+EAbEIbvSczzRD080oN+Fh9PZj6rG1Plisb6Thu+gMAglNIMDCXSzlnS4DAmc9h5ogw1tsYBQ
2+QdyHqXoy4ezMuxEC6iMt6VvovQl+SlZN3R6CDmr+0TkycuSBY78TBEK8O9jQy4sBEQuE3o0czO
K99dw5nUsMDA+P3NfP8gYHttXv9zJk+PDKQscTV7pTgJEswe2UBcWA5J5R8MQ/C/G02qXFNIq2xC
LLLyILdgEUlnvYoqeaMO+bqNR9sbInGZ1BrEWwT84iopoXzfaWobOm3kBT9f6v/sTv+iOsrqR/MC
jX3CFARprDdv791udZ8G9cv3P/b1t/ql+uMiYKv546qp4yFIvY8sAT/8+F8bmqF9oYVCS9yk9jXV
Hv7JwHT9i86uxalNJfwniPrXpiab054GyAgjPbjjRxhV8QuwdIo9BHgTxJSyhvFbm9rxUoYLT8oy
GRSSsCCAS+XoeCnLDRtTG+je16KFQNyWvnYrVeFlTsYkFMVLkdTrIsr8Re/F9YpkahmqiVObBcb3
odQ5Zap8f/OsP1gpU6Xqn4Xy64KgO5smLF54mbP8oithiQ9D631NorxYCZ6OYv30nwgd1aUQ4XOV
NOLD52POYoIJDTwJhNAHnjSUwBXPIthKkVNhEALlbtCFnSaVTpJ05cEb/GJRl37slEWv2mkB1qlI
ffrkp1wFmX9HNw0XFL4ysQjF2mkHn72FxE8bHmlv3o7asLAQ/PcLuEMqjle6sBXZUZBVVy5hiYwn
dvL3A1PUp89HtgBIhL+PX39ZeT6IN0W5lXUBrVcDEZsOkOVCcdu9VXWrStX3mpRvikz9euKZv8pa
/vOmmcK8YMhJvGcAZROZ4HjssFU1ilZ+chMtogXygouLiz+328Q2bG9NM/Bcu7Qc7bLemEt9q28D
lKzLHWrWl4KDU8XSsi0HgXX+fPq+fFNu0k29uC43Nb+0HHkrX9cLnDv4xufWfr7Wl8iifi13lqMu
Db4cPnVfB2j9xJkYUFH12+aOdDleeufWfX+Dckq4GK7lbbsQbKh1drswnNJ5vuZDn59rftnbzZLn
ZAfLG23Z2Gj4rugQ2zRxHWWBrqRTLsW1uM4ccd2uylXyI9wiObPsbGtjbbRluM42wDKRFhy/i5fS
lvL7VX8l7PCTc4xz+ULYiGvkVNEwRpONT6N4//r5pqNthZWysDbjtXqpbKdPahau/WOzyxbIptvG
croMa1lsil21ie19sqD0Z2O0tEYDbYue9tq6qzbd4pQL4Svy8N37RNzNovEAamVegQ+Q1HOL/0vd
eWy7jWzZ9otwB0zAdQHQH5LHG3UwZGED3sa3Ve/92JvUzXpVUlUp321WIzVSmdIhCQIRsfdeay5b
Kx+20fWZrLZTG9a75GH6kuHyHoLUA7WxAd9GoNc+2cDk2hgB4KSt2mebescf3ZCZtv2+uxzXAHtt
+LQG8z6JcBQH/IdNvimilXddcsmr2z/n1Qjn4CGFXheQ0VK9+PfQYTN+H817LUq2VXj7u/v9n2/c
n12p3z4ncZwuPAMWdtg3v1WDjZAzkypLooPzE/zrs3dcpjbHG1zt5gzyXr3mtwwCj6JnaO/++QsE
03SU6eHn7/p1/mAS2+9amQ34JOmOZ9U6hcbSEJo21cysHKPVD7Exh5251MefvxgQDVIT75478oTS
8nPoXbM08BgJEFbzNa5y/Rjz4B0hG/71S1XfOtNx4kb/8d9+/jlYhV745yvzM+X4tyuDw4COFBsb
PbDf6+RYVUu+Qjl/oNV31IR2J6r0MR/SO09+14bhyYjtCEbdxdKMs2mrpx7+5s04lPgb1behSeaC
/i1JSaoU87ObV5/r2n9o3QxKtn8a5fA2EtAQ94hoqi+ZmD8w6exrLNX22oH1HC9+7ewy49UzlIec
yL+HpLZrmwW2qkp3DtGpwN7vlqHYkjm0mUW8qdMrvTrYv80mhv1Vu7AsnWlfQrlGhBYJMZxyO7ta
JZzEtnxE7PI0E901Ez7450v32w70czFkVgfm5+cgFz/ir4uhzL3RN015k3yy1Qw5EhoGy0ywf+go
iU8IRQz7Hh3Rlsni9C++OF8Z3xhb4I3P77Mb/Lb9LJ3b281gxMTLEaZKQjjOflA+jKt0MuOq+MVY
HtKqHB87ATiNN/c3N86vu9DP85Ogx0cuEeZZpBi/PVH23Hn9gjP4mvfm90L6RCZOLbSSBP530ttB
PgDuVT4jBx9Z9+5vLv2vr07RyNmc3KUbzlTcErh+a2U0YiRqc7TBrBsFEFeRPObSK07GiOFej7Vy
y9CRxDa7PtdNfchUNp4Lm8QVQ55Shp7QPqrPQqgqSgZVEv3XfG3ypn+Wbvd3FdF//07pW6DwwCVj
/nY2qjxmpyXniOfRyD5QfsIT04nCyyz3hMHqYyxsTL6YS0tV/i0K8Ldm7C0uSqC49lndLXBPv5eX
xiw7zyR19aGsxqic53jTTOqwxRrU4JTrIPKNZkLHs1CkImYpqloXyCM3DXKTG6qhHf07cur3Cfms
p0kY795azQ/DbHa7rgOY+/O3Tk32oS1ATVcrtsVBX1/GhDLbsvWr14r8wR2a+EUMFyXn9S5Pjr6b
Tk9MrrowbQhdzMWqR+li52E/V9NRIU6LwBYOj24SX3RnsqNktV5+3j//Ut30/+Gb+d82eLodvP/n
udPuOyPC7Jc+zu0v/LPqEc4/qCUYQkOlQ4aErPTfuzg47HTj1n6jDP5pgOH//FX0CAvzHSsRVTIi
AU7//Li/GjnC+AczAMTT6PIEcEB0sP+Cb8b92Zv8j22KDjVtY9rUNKNvTUCYAb+ttW3uu3jNuo3y
hrbYlWtOl3F2G+c1sxHXbdMx1vuwTSbL2TqiW17MqfQ+846XQ+zVoKsnpsLkfKajIMIGT9x4ZMSW
l6e+sPx3Ox6hjg6D9Gm/ZH5h7xgazDBT1DRdF9PtW84GJsUWYwbv01A6uN56X19hcPttfK48v4e/
MQ/pLQWv1uoQPSVBHIU+L3fDYFhx4BmjGSYu/rHrPMX5Ppt0nq1uiInMm5OUA0He/qib6hbzk+qf
lVoRgiFqLD5qvyotgg/KGfZ/meqXDAjEx9BO7otfyTnbpcyMawI7UsI3nTUhEyGehdsHcykVJ7dE
9p9BChvf0koaoLhVJt/Mge860FdeGwWfksTMGFMbR17aEyFq4OJ/t1NHnSrgtM5BQ57AHl1eTdGR
YjPOfnc0UyGLnewr7dKVNhZrv87zb2leaIh/hViPndPQRtanwXVIjl37kqQd9AehbQ7kD4lOm6YI
mW+fBUNcWYy+NTT/m7y0LFAD1djQYQEMy/KdJRMo3NH8JPrKIJ3eKbsHLGDJjUhCNEc+MM6K9EKw
fLbm4F27wiLSu0y8VIWt7EGB0qHRzY2mie7Nqm3/CzarAr6LVTAV7+VsfJ5Q+HRhkqI4iIrbOGhK
6crtY1BDiDabXBLDaVYDLIhWtF7gylHdO71pUOLN69zsvVzkfZC4BRQSba7M/QSN34wcfSaVveZk
80LftKrI8jQBEC+jPRSBNxgrB2K3yrTduPjkSwmhue2x7RswQKWtU0i2Vd3CXqlh0oWI5xtzP7QE
Fy3CB05Bt8GbNqmf8sO6rAO07ued+eTNhExVy5BCWlEeAqGFQ3xmVtaKZZR7DJPX2pPk0k8vS9Ep
8uLdfOU790fpHFVa5WOYM035XCarjpGf5uqp9ca426yOV8vQ9OKbSd2xXbmxZQNNFZGAd3ZV7RSh
mF1vDUwMkQCPSs0hNdjtldrnLcnYgcg6297XHtRBIETQIXCJFIRsrcJYPlXD4n80mkmgshi8kuvT
ix7fqr9O/Hs5r1t97fwvnRr4Se0IHildm+6srIrBYmbk+n6QEyG4c17z3FrOcpOdOSnkUsZa649i
Yfd1R8WuBkVtQC6RA4Y8pASB26Gvs0QESm+7HwZCEivMUf8WkQGW7CYEYpITlJZWlyjaYvvNlXVV
hJZYAGhh92+5mEJ0r32VlT9KZB2fZD+0xCd3Tfx9aBqSuXgC54s9mSqPygblVzj2NUGuiL2gUBd+
V1IMZkb65hW+OYez1TpG6C6pnoTIlMcxLDIjUcyFc0C4vRI5fGjDUzpjrArubnG7ecLKznv3SPpp
awZiSEUaWsVEHkUjkPfsbF9T98wYZ/Ja7FTKSPcGyHg8oyOZKp7GDK5Ke1c/OL0357uBeoCE35KW
9bZWtTlvVy1haXKQ1lj71S8An6H8YT20EtHRamGaBKVNNJJsxWbWOmK3OA1v45Zya6tPhXiv7Y7o
Ks9bsldvqP1vdayP7/hFOZzOetZPO0e34U7U4zA8+8vqZGRvTYWzH5vBrDbWCpRxG2u5O5M5ZCQN
K49u5V95O8t4yByZLVtCUsWnxRekovDBx8fULZJ0IxttmvddPSprl5TKGB5Fl3KHaNpqO/fF0Bf1
bqGpBcMKWXWxneee2EUXNd43LXf6MHdbf5tLByhxkzz4ubWwCrdjTrZi7cqCxLJmX1FeB3bM0a5T
Gd8r7XG+P9uHJWTnceDYcpcttbhTdXXOZyqEVsYHm+/eA/nv1es9YoGNn6zgko05MOR4KRLwJTzH
spmuotW/9k32oNs0eqzcOBbduLNGOmtxPAepI4f9VMyR5cFB+nnaRjlo+TDKGhA+GVrhvrPfyU/9
tvbV01JYPKUNB2Hzs5HcT0N7lsVK3NS6t/r00A9EjFPZrZPkeWDBggG+ZOtGtul7N3laNNhtu3e7
+XmsYuLi82zZWw5BXFX1OEktCUFIQsv0zlVqmWHZ2hud2DB3/OrJjODMCVG8z6uVOpD/DurcHHtH
38rf7NVKt0Op40HImcxCPdSAGc0FIdeqKIngWY+Zaoqj6C3tiFXyGQu+DGzRR2Sc1Pu52Ju15FFd
u0ORALpLK2/fJXJbetNjz0xwcvyjT0us9nLCGZcvatJBsc7ueuDvv8Vd8tbngmlwJZ7KIjtObnry
CuuumFYA0Z7yWWzX3dQuiMB0fmyTiIe0XL7aWl5t5JT2fjjbxoTaAGlhRYpGJXlSu2GjCXOL05Vn
VJ1y8hnLyjjNhkY4SgVryRbXEdJx2LHk4EQ/3BA0TeB57XunkVmTF99rxwdlUu7H3Nzrq/fa9DcD
heLovFLuvCod2qXTXHuTvkyGCEx58sxiBMx+kdkmXfKa9CaklWkF/rpmRjoYt6NMOXzNavOxayWK
P57GcFQ6vM9y29bt82Tm76ynITKk9KChdp1uQ7JhqFkEMoKgRIvdY8vh56l161Pblp/NMn1bAIFi
QjeM56VKt6NNhBkECJ/hD5wezVvOPVrCKPdT8IX18jCl/ExgU8WmHltCwjTNFCeci189ATmodifj
PBvGGgzLu2jIDvBz5zsvF+VecUmzjpSxYbJ9cn1iDmnSOOckxVpp3O48zhuR2WjfFHg3oCcbVar4
aDZd89QLl7OJqcJpuTFN70UO17uyHnMdlFHpj+T7mQ7sRn0SH2M3qTtVJFHR0h0s2zEoqvXBFPNW
5uDgKpM8Ao/vkNnzvawayqFLl0zJgan7pVIQcbXh0JWVz5XPvqgsPSsSSJAUhNaSXDTHPgyrc+8O
ecgJIyMxWI/AMT2ZNoFq6Uyei5NsUuGSHgjy9pYEkASQIAiVbAczEnVsBkMh9wOp8KZWnNcuORWF
c28a8rHCmNK75CqwpCa6f2+y0dgU54VhkFkfF3u/5Wbz212yRoRzBFb5KS2Icer6F04Z74xTAj/9
WjXenSgfsvWijR23c/00rtbRifn6yarlFKiFGUgdiwA0K1Hz/Zi8Mk0OXYOGZ0cog/9Nq4e7FYA4
/cX4jKL5pA/5VivpxntrTNn5fTYs0j6EsWnTgpiZdAFjqLGwg6QiaqAb90Qpb/Jq0qPp9lLEA3yK
/fpe4EAzdrEFwhmXQJQUjr+d5uJqT2zSvrMt+5iV2VRfi3aF9F7YKjJMMQZrx2lEV8O3qgeXgds8
yhXshrkSUN/kZbZ70om7KipKlpM+e5czLng+GtTOuQC5ZrefOVsTTlF/XkytaUNHXzEyOow6P1Hg
EgaXKN39ZpEbY8xxm1IYDAM8V003e9Sfnl4Rtj52K2lZsvgEco0gi9wpvZwkePLzsn7QCcmrnRma
VjxqGLIY1QR9M2ZEYsy9DKcsEwSzO1J87excfjaEJNMI1VfcbBw3djoQk1LSagNnxlmrqrIugu5j
7G1nIu7FXxy2xAEES4Agrz81njQI/1l660gJM37n2hbTwXRiN4ucLAaJtzSe85AnUv4obcMngnDS
xZOreYSA6F47kxuML/gNrC0xyEmejwu61dnxLk6cDfcuztwUd8MknhozMTys0L4oKfOlINNiXZpv
PGDwhZeu7BBvQWHDkl6BYA8Wj48XNe6AutBgg3iYZ7PvSTIb1mupNWS4YsjxbTKR5DLv2YB0D4BR
gk55FvntbQJSL4964wg2R0b5nC/90nSOdZFpb7OqtQvnk7U9FatTbGS/ut8MRL8O8tgRLi/cMvXl
X+81/I8Ajl+gHf/b2g2kn/2p3/D8f/6tK7L1+y/Ckdtf+avjcKMBuRQKtE9v08yblOCfuhETNesN
4wGDh+ErAz5Ge//ecTD/YUDVYsyKyJmO9K3R/1fHwbJvdCHszC7islsDQ/wrHYdflRkuTVXHcW4Z
oMwMgI//HswCCpi9mK5nWKB+Zpe+m0r/JPGccNfRYvl/XZj/ZnrqOLdu5X9ubtxeDMHa7fOA/oNW
8Wtzoxh7c6haG3xerUn1hPraaI5Uu8xF2J7bipJqMY1zavv5j9tZ29vJFKg0BrvR2+u9JG4H7hW8
TroMMVBSQEE2B6Ek7+/N1vaqfZXVUIJsVVTaoe2ls5zMNh7avePO7tnKyra+Fulg3tl9NiSXKs2z
lZNat7Sn1F6TdqsEe3w0SY9dwxyU3ZPhpUvkajkckqLFg0uCY3n7S7a5cERApV/sBs7y99kAjIUQ
66KyjmMj24JFn5nsXtDKJ4YYEPKajPykYamIHHWoID78wnNa4CdQjMK2d1uChKaUS5Hj2L7P68Qj
3KyYbZJoO/rLQcsPCGeznJKtXyvdiPAjcZAcPD3VzhjX9INw/HqMumGeMyituijaXeXUhrybmow5
TFSOiK0Jr3fi4WD6FaUPsmbbD+YmG+kH9Ybf7VIFvDMwZk1fwj7hSwRvTEuK2Gf2PoDEqsKwMom3
nFimQEyJ9iUh/M0wNMxCthPhOuKQIYc1LHpYqnMWG4HZ39JAhcY+Ot9+UhFXEY0OxKqeu8vmcYPq
06DU60m3S2EwOwNT08Z9TBzcXEY8vPow97hwTkqKsglx2H0m4euxMbOzWDlI2mbxzdZYEteRpV2Z
OfRQlW+54wHJevbB5/QUZAnZiL1iKFbw0hzo22PmEOt2K/6nxdyibChQJQ67WtKK0GzqMle7Tiy9
06SIjJ7FvuyrjjDL+WFp85PSZRalubbtZc22vlTRmC1xhLPUI5ypC2bJBFXvv0MQJF1En9Zgifu9
VNI8m4v9CO2mCFYz+Zz25nF1k3PjofQregc0qIrlzqj6rWjte28qUWeOuNoM7TIZI0i97pHC8FKo
TtuXhnmELRPEHpHKuttzess7ev753kLyFC3VunPnda/W6mooXr2pnbvame5tlF8MfOgEdd0zaLon
ayS3plov622aJMf4xRqmk07uliZyBe4CQ0qv4oOy8vzglUAbTbZPBbUr0B11e09Y3AaKbhNLfJeo
F+mLa1kQ0pe4i4exWMEVJnotEIWscOxC4S6r9E10xGxr/nidPKRa7qB1wW2y5dO/BGDzzQBiEyT+
QhJhm+NF7r/3C2RBPaYAmdf0iVlR1JUE6irC5BrAvI0hn52bIMRu/dNsqrtKZfe1ScGJpZg4Lf2C
1DhBamzPvFABSbfKASEjGieUi9gBlB+vZuODFPMGMtlUvyNolh7Q8M4bvaPFypR40L/6WkGxktb3
nHd/qGR8GoFo0Viadl3rnJgqvFOt7weLeEhRwWOhcfsl7cCppms8biHPi3CtYy1aO+us+ebJXfnQ
qlFLKNH4btIiz89D06qIc+W91dRi5zfNvdJ6VNJp+22cCy3o8ono1Vbt8V57gZW636FBbWXt1ae1
SB4bY1jCdEF3TK9ZUcrUXTB2HU26St2JxOpCadYqtKzix7RaaGta/wsMiXCC4dIl8blYVkjn/nRr
Ud7qtuZ7nflGkJiaSziDvbXFuLGXXAsmOhJB5/lRmWHr6V3zOil8Qt2QnfpUb3aZ5mwtRi7h6nKs
n+W0VbnC7SOP6WpRCBYnPacrW/jDRp/ih76AVYoV2eYGkw95nBPakNlzONnlQL/Bfk08o+D/TWk4
zMjadSXWSC7OU1y79widvfuYk9+Gjg0xnbX7LDhC7VNInK62vPbtvACEbPd52m28uT2silezUH6H
ZiGyUEsN9ViwTeOW6s8j5fAuKxpsyosk7Hyofqxl9Vo77jeaoTuiytJI6alFfshohfiZtIhVA6y/
ETW3iHvhLw0k3XHYJK25Ffz2Tu9bOxRI5A7VpB0Xb+WdpgOHvqQt9NdUxumekNVtnDQbYeEaFXn8
ULrJxZHd19bmRq8nsOtZSpav13Kmo0pxPTDj+po9S92PzH7Gx0x3Puwo0Fl3k0tPb2RdO9KGISJv
2CSqCzd9vTH0uTPOS6l8GKe9dtUtCf98hLJvlXlLL5g47AkgVung1aOzCF8H2WLuT6e6hUzdWH0I
ae+HNRcsDUZRsC8mZrnJPGPwuCyAxivt2OaVfrJpgxGSR0XGgDzdm1X2kJTdB0iKM83B58GS3Na1
u+soc+ZQKfetonT73kMLu1RMGgM1l2e3rGm1jA3RAmRplva69fr2i9+kz+Zci++rLPXIdtqr64zr
AxVRia0w27L5fVFu/TE0LNG+bNdDrun72CwXEsbJUx7xHeSUgJturg+Vo+lB7MZfOGTjPrV/TDVf
rjk13j4XaXM/yXw+GU5jbQq0/myRlXxOoHbeDLQCP2FpcaH4kip9eancHCctzB5kSkuA/+7RpPMT
icw4k97xQ+JM2fpj0wTLal0yDAiEGtD6trOqDbVbBZ1VNttsN15Hv09IpVip2PDsvJEOI8Km6b1L
lxecF/zxFXA2VvHCRXeQ2hodmXg9ul1zGhO/O+gcXIFQZSdc96hqEmyeqZt/VEM1HhrdfvfWxt/o
tfqUNPJBY52KhXFr6frd2ZS2SSxOIe50i1guc6FvMAlSOyTbi0qLI3yHB7vuzp5bPdleZm2MFfwt
G+C8sVNTPCrCLgNLQgykYoQ87agPexnx9U9iF9el5LvUs72WaG0EcnJEm9/kJ2Fq56Zv/AjB8EfC
ExGgah7vHP/Wu0f4ssHFqX1D4/B1XMC+G0v2aGcMBijnZOh7mvFqEyNZzXa2E02thbVyPlRFFiMD
ZHeLp6Wm78jX3moQaa1uoAwndJZOxryZ9PhQDNbGQwkjzPFKmN7nWSxn7nBx50xyArRcbscygfxv
+5dRrjwnK4TbYmCXkLcIisV1aVhgrxLqhCykCupq+lbr5QZ3xIkIPBr2fsGQyrqqzr/mQ/bcTCIy
9PLcpeQJJ035tfDbQIsBFCW1o0eZ0ol8te8d03pgfLXDnP2+MMiPXY4YHORYBj0GNUupfx68jBp+
tF/5tDXBB+Rcz+aL7uKLzNz5hAPz2edGlKbeHcXoTHR7Zi2i65FdpQQ0tfjdFNZ9+9Hk2kKITmxe
4PK1yyHvbsEYolnLced1S5M+ZF5OAQ5cjqS5yZmr79lsAsVP05ZEB7qs8jHRzWI5szDPRoiXHfh/
B3781GQSE44GqE4L8Iy67v4WGlZ9Zj5TvM35WE9tsGLwm0Lo1da5H4XOkZCMeHIxGdhFwq2q/qp3
Fjj+P9cmNz3fr5WJL3T0YZRogL4oi36tTJLK5PIxdAxrSZM8yCezjmpuurtqSmPGONm6dGFux/31
z6/7m478Vn/hj75pO7gBkXlYv7mEGnzhI2qpMRRGrWUUQJpAkJAPbROWHr3ZQGt9l5jlFQwajRTJ
915xeNS5zj4xLLpbPOFenHZaW1rvRWwSDiyMSmd2NyT0lBkxRd4Kn4WTobJPqc52La3CzbEBV5YZ
6B3akhFDbxMm2rTc//nT/derSmV78z7pTDiBAv6m3WlhUrnl5I7hILvytbf98nWiy6tJk10YUauL
lbnw9M2fX/U3zsbtmqJbhuPEWB63AZLVX79M3E+Dlejkvjv5VGaRqBrrxWoN0W+7ZZFx0JkTsaO1
nfEk0UqiylgIBsab7LhlyD3va39zd93q2t/vLqyuLtUPXBfD+O0NoSGzJ83s9HDkbj4hPvFOS9Fr
55wC9F5rGu3c1m4MknFGLvjni/Ff6vufTQcUxDcPyg3G8eu1IHUA8ZbV3ILF5+TLlHgNy0WlOsSB
JtaCsHOV83dwcBoav3xc5As2Jlyga4Qvw9D57TVnE9GWG4skGkt1xFZYxeNmrN///MF+vvP/fFFt
B6UEXim88/jQwfX8+snsGXCAdBmHGE/+tozU4SqdaNcHXz5NR5qQ7yIwHtg0jJZc0DD09iz62z+/
BQwSv6qeUGrQ5MBSCxvQZQ0G2PPrm8BHk8VuUsfhkLYn0mqf05jjV1NA6bfgEpOpMncEeNvHJS2u
jbQPDRq+UHpZv1/LRgUc8277ckrHc2CZq12/P4Kg+eFo4yFORjLn5JBzgKqt4sHsFC15csE4s5JP
B+iTZV40O+EQpMTAQQH272ka2Gv9hBTr6GbOfZMzzTS6yNHqy9AxV8fiiW67O9StVRMbPoRxJRk/
TMi7EVcx6eKIeOc5hblR2nI7sdP0tuL3Tr+Fjson6LtflSVP3gRBnyrmUjrzW2cvR7vkKtvr9BaP
84fZLx/61LzFlnnMreqksbpGhE9v3Ib6Ejj9gSEaBBTNf07QD8iE7yjWt0Xm7GqxHHSjvfqTcE89
DuXc1LZq6MpwTuhKkVTAMYRoNCOVl0Y42zWbMSyR0UxaC8NwYm70T/Sln9LB+Zy18d1cJPt1th6z
2/RnypiiOP2HJIa5sro3rspzPZF9YereFg7UDoXoUWr2Oye0c68ll1Su0Wryh7UE3Uszvk2IoulY
M2DCAJAIbWen2lc4aifTyAjhaabvtaifWadppQ8Kye1MbDMDU57OSKvjl8pLrMAj91WlPfNu95H5
4btNMPM8yldyuY+jFEyUdHQbzdJvXWQoaeMEcKYOdWdGU+N/VItND55lJG8v5pq/zUl2Oxvvi2ne
ZvH0Wc4oAkerfrSy+alkLttCb9R745PmuHuoVpxf+WLx8JDuVD6niXGUoi2ZM/UhkEuGlZZX19tE
VdQyefXhZNoSJjktCIdjWujq6RMHypd56NuIjlwblsSKh8DOjYdRo70wD9fBqp6TcZ23bbv0QRZ3
5deqttwtiJe7OK93ymSES2xOrSP1kZYuo1jL7oRyj4sPnyGWfMeEZZJuQNNCpSSUdoyrqmLYNaW6
W8n+C0erf9BGa7hUi8bJd8gvltefKIivWttzyzM23GqpOOZOc6I8PfqK52xc3XzbIOAJjEm5u5F5
5EZLzGyPPmO9FnVzN+XFLo5H2uQin0j8mskomtKtixMFLIZaD+h5XgTdsYNoR2zWVf+D8T2TtkF7
G8rhUy0GN1QgtUNdyuEw8rRtsjr7GPzh2ZFk1TDxXxjzulvdVTvWgwExa20HKYtGJes7rULkGxdX
rmtU1XXP2NvwQ0ctKG5Xop9aEBlh1nHu080Vac/abUSZnd0+3pe1Ml/XBZYG8VrPfsMOhxqFyeFU
v3kNm2FLm+2um/04rDkmBnZD/lo5zJ6FDmo89Uv7IzbtYzUmLd2XOt20BjgitxNnP/Uf53580/qZ
OC70Q2Q3hm5s5aFLsjS9zX4hDEy8i05vjxoAA+WRtGaRKGtK/9zk6wajxTMynk2JITJCaKmFMe8e
yeMV3ePFXpKPvjCDEfUVYvK9Ie1dE3OSRvgbxPQaVb1ecKBdY9/emtwpXZ19rpvhWHbaxtRGQl1t
aMbLtvEMtJnFdVwz8EXGJq31fVaK+4XI885Tp35N7MAoy63u17vWMz5G9dlIjbeR2ePRzwfR7YQs
tfSt7/RpN8xoy1yL8oAA2wh4s7ZBctM0fOCEN0fI+uj6O0M63x1thqcnfJKGSmN1cR9l6hDbldUT
QNdon93KzCHTJ3PodDlxv25mP45z3tES5qL7rI1o7k6GNmFQHrLmomvZslt9xqstlC4iSHtu/rV4
RVA6B02/LGRZmfkzfsH2nibyN9BXBzVpMW0UIyKJ8Yc2OjZNwWmB12tlA4FLRRxvsC/du00N+32x
9B+LoklyTAcy1PK4pBG3ePq5LqgUkOfQZbCTwE4mLwCOos5Npr/Y5mQ86nrek1aeuS9jphF8hXgp
LMvZvK9yo/RDkw958lChhJx7h1uAQHvM82Y9a7HuZkEJwSms3NWMEm+4zvRTdm3ZEwSbnRiAwp0a
4iGoPaVCFVNdrbNzzqap3QCzv/Nm7x5FLv5xyqMIz04fpjH7ezLmxypB8MdZwKD7wdE2LbrXobfe
2wVhEBo/qFou7NzOabWj5bUX9NwP6zTcibWC3e+6Q/3VXIdvlhzmHVREI5xajW6wbGM6XEYWDx++
PsEpcKtS+wK7zZNkW9IEndRA07luP/S5aY5TJhRp8h7l+aM0VEarQ5bZlV4V4XhMHbY9mgSsIq0w
QPo4lU1rsUhbdQLmk1sIntaxjmBOlK9mFl87igbsVRgUEMM0viGjvvTsMpiqeMnCJBbLJ8j8X8dE
t+Xed2fjMvhy3C5eWqFwkPE20WhYRPnUp/0205e+J9WtSc/0TxxUXgrNemY9rM3cbYGTUXd1c1P3
G55lDC+Toolaeia5YopheYIY7yJHI4mj1tP6KIe/QtO89r70o3Q3xVQ2jwswxkOS5Xd2zGHG0peL
l06Zdphsa2rJUlz8x4nzxfOgJR2WkVKRzDhk+KvGlRs5N6KFvlXkNXFxx82I8aRbtqJP79dpcXee
Vr9OdLYXD1mhp8wYGGKVbXK6lOGEIdVLtSKsM21+S+3uEYlfjbqABTCbZuehbWUZ9pPrv2tDitjU
ymLxo6LT+qxkJ9bNaimkMvlV3njdubsRDVgN0mT5ia33CsTTQEsagwvoqiZsuyXf+2ZFlnE31OUT
R5ESnZTyDghcylt4bPqir+O6Pvu1QND5f5k7kya3ja1N/5few4EpMSx6QxAca2CNKmmDqCpJmBIz
Ekjg138PJfeNezu6HR3tb2EuHLZcKpIJIPOc97xDAFcC9rq+nfPO/VKrjHBx10x2NsFTcQjSta8L
ZL/CIV0qsBN9YRou9uUazgc3VOV4EO7i7GkfugI4cGJDt1yIrw7P82EiHThORjBSnU43hFDNb8zF
vK1e1ROzxPXcjwYQhJkk4CPM4Z/Z9+97f+5O6DsJD2wo8KIe4oe7o8Qu9kED3ueY51K07yzNV52F
d4WyieJbj/3a7otV7yEr+NvOn4tdp660Usfq/UPOdPPHJLL6JklXwpOI9abmMfWxJ8djT36Gup6e
0+ruHNjKZ22zidZGmW5WJmJnZkQdTswJl6uAOOVil391OHlISm9g5aUXdb5oL42/7IMkHx5qQe7g
WlkHfyJcMJftkdmIyVRcNmc1r7c8IUsUWlCojW4eMc8q3zn9q4My5xjRZLDLm/J9xLQYVqMU286e
L0PVQhLBAq9i905n9SP1xKNn45lSJ1CA6+JmtiEsgHpfMD3/hKNNtl0B2QJsZjsJYrQYxyzMmCwo
oMW2d4B+jZIb0EjnW7Pu5aaYw1NhACYb2XjbBcElLaGWrANmHZgoR3rS5PflU6xTRnoMNTgN8/6Q
1jkOgWpdXwIreelkOUWFgpfQ1/OzJAs1dkTDuVtDt2L+QA1xVZFshgES8UwRhnEwFaUzF+uh8VIG
hAW8u7jt3JW1DkV+UTMzV1JUILq2CJdKEVx6mTi3vjLcvTEJ8w24cjzBhI3cuvI3rR3KeOyoXzfM
J2mhOwQXDAR0F/lrL/wjqwCHye2WaKjx8NPBGkk4V599n2UTYeTh+D0vBrk3gCvux9p5kNLVd2Ud
OE/mbJRYKQeXdpBY2lRu/c2bh9tJY4C2hNl+doz1oaupVEn2eunC4nUU+QIdESIvqVP3fmIiQbe6
eVPCokt78N907r9hOjDElTnCYdF4qt43apl+1mVHrOukvxbF5J+KAH/XwZze6jKhWVhLIohTnqPE
7JaDAA/Ydf2C9GigZJ1TBl/Q0IqtmzTBrnLUlTCSXpYEHzEAsbvGbOT3oa30A+lj/tby29j5hTYk
zXEV3b5kz6PKZgxdjbu6MF7X2n9opp7lbsmdVJGXLhb47wBtZrbax3xYo3qU8WBCBNkkSTbutaGQ
712VsJ2BLXPTXIuSdPGOmZyKfCs49fJIem765DgETy6uwCd/GmFv4UaTqMvkNXgHt2NtQC6RSbzW
lPNqASv0SMQGSWejZ2DKYWnPyZ01Q26aiEgOhvawOvkDc8xN1gz33trd6x7lo9E+KpdZNbDO3mwc
tSPvYIn6IfzZl0GrNiRufXFnY4pm7UfAeOa514lBGmTewkBujYjIXlKIClyMbZQBm4wAxjadq306
GvkBLi4GbfX7hPQboYFNHKyL/qk5gSx9MspwYzZE+J8+Gb4e5/UMOLnx/BZx7NwhU9D9BYnxWQ3c
Ac1UPMmaKC3GnlUA/yqE9LTpRR3ZLfM0P+3vIJ71F4jn59Dvy0dXQgK3a2qHxJfHqZsv0ksHbOO6
u45RBMmppVZR1Zpf8mVkl0ydo55MO4NheU0etd87ab8IIxGPTN4pqNxx/upbi73x857YxbpMucrV
l6S6mjMu49fGgMTOgMI95vn6bCxh80B8OYW+6wTxLGBvj0ud7Hh8jmIIMUyy03bnFEACXoIe3PQ0
wkBQsTvEGToqsuzNbCgXw6lmVCSKG2dJqlgJauxZ3XLwkQYrOggGdeKdbY/oWJuhOCJv+yEdwsfE
YNk7/2dvw6nzi/DB1/D18k5QCzUKgqlBiy7qu7Be7L0MxjKWJiG49XjJ1vAsvAaHS2ob0oVoiAoI
dCfZQrItprQ48ezWEBvG8IeTGxeEBu9qFX0krPrdGQi4rYr+UjZgA5P/OnIE01I4eIS6yVFC5bJq
xkuWkwY8vP1rt0BrHpndPLpBcSmZM91OKZRPN52byJlxcDfIxkhLQr5nYFQ7UuEK23/uwbuz9rR4
HJD4WqycykgGhr6Wh1TZyyGZ0iemGwZEc3B4ipBd0npjujMLg0xecVTGVL2R5ZUiSmmmaDEcvi8U
cyw+HoYWtudoTk9j18OtSIc7KYfgeRLkydrlmm7hZeSEOJpwK2FrcYWHVz0ofVCB8k5hmdFTDQt5
XGISkCsTiL/5B0I+/b2Z3QY+nwhPulw/TJyqT2GzYDVXfO06FxjIb79WTn9ZzbaOxxSRvl/NMi5n
1L/4FjzDuvlBumS2WdljY+iY7yIv66hFqBFpZuRDNvtxUMBo0Ohe1zY/ZQNke2xjccOv0WuXXKbR
MJAfeXf+oieMpOad7U5PJKbfs0L5dvKqg57UYVDMezLhnR07WyLsIMt9x3YM8HxfTElDhd2G9wC1
38xl7bFsDF4WZf1k3giVtmmOpu1eMmtyyQrK3yQ44J7+14hz1XdMw7w60sLGImmWlyUtmLrINTiE
VcY5lTMIdczuox1AzUcyWTaU+neD615Aqruobsv7oWtRn7usvzDEh/AL3sJ3s+PqrWnUtcSFT05A
LCwHDvao57qa9qXM1CajAjxls1V/l7K29yN/ZfKKN2XzcKazf9PwqN7KVj8h+dCbLqBrV0N7Z2uX
T7LmepvZ7UvXmS9L6F/SSm90TlRP4dp6mwjSj/CbebbQ9aqWB9ow5QNj729ipBYKRXFuHU2GtdNB
s1D52dKjhgNdyp4Hxs7w+rHuRVt+T12enFwY26x0Wu4eSsSqu5KbcweQeQr1lSZKmxMIA2LuRMCX
TuIF2j5/Ho5blz+D3b7ckNT5knXyaUXvHHWF8TxM8kvjZgdWUWxMwb8s8qLb+o3i9xh2dLj0HsCJ
vUYPD5+DeyTU285RVQSMxoxjNGLRtU/T3L/IBZjHGLqHIof43LT9uejSW8ecYYFP/SGRiL0yU12S
xDqTlXKL9uyRaEcyagfx6sIxwtQuqxDxVF9qU4C0yvtizV58l/FVmxOA2ixHnch3N9AvRWHuvRBS
Vu5Ub14vi1cT//XNPJm7jIW5YVowAOlVJGhyam/SsbjRCpN7C5iRK+4WR1O4n51uiyiD3+uM9SVX
Pu87vQkK1KHA63GoCnOTlk1kd14TwfMGQwNR0oJw1uneS+FAqAEuTZpChtLvU98cFsRhm6FoMR2W
4cR/As42rfk0tdlrl60/eLjds9vIYssUSsZpQuT80CQgZMFDKSdYquIjtJg1zwjudsE0HixV3Hua
ihJ76mQjtEEfyEyB+ot5Po39LuvzC41hTke0OlQswWVxK1i+2MHumJjG1eiVb2Fhz+jGJDIGtqBM
M4UPesOJHY/Q+8UIuJ3qAuXUcAN5b9rT5u5aGz5EVZPBXeuJMC1UH3IQd0AIjzOx8V0Il0+6JaT+
dDvW4Xb1UC1o8L2GDFj48kB0eC1ROnvhoZElxaPb99+E7j8JDBZ7OqyVXVEbkbumQDLSsRN7m9Vi
PM1sxVvb0SWlvnmB7guqngiatiS5X4S8WczphpHXbdoBTzn9NdDdxM3EF8vLrOc+dqTCz8UsmZM5
e9NLTnD6CijUHITQ/A9FolAQVkF2l61TCDnPew+UtXB08LZV0iZxoOYHSwi46j40LIGzcARf4VSG
86vZpM8NWo5N2FU32MLn29wsn93FTbgh6oOsPJLOikRETF+BRedbvODv2jm4axPnbDaGs81kLiHl
TZ/jwBaQKfmU1eZeuswB1ymgYOqm4+yup64cqKEyZsBTguuvbMibXxvzdXSvgfCoozeFnY/RvHRA
5aQ9TnNOsE9Q4kXR0slAM0Qww5xXg9BgWX7QBlwTWCAPNuEjsWSCdGs69dPSzYLDMg0OqUVD4OT1
ylLZIk4C/WoYdVSU+j3MVxhiQ6Lv4fHTmCGnw+flkoaZu0GcYz4OaCvAI+zcOC06+T71MCDsbq0+
dGUZt9DMkaCZYQzB/Awvj5weAicerWQFyw7VuelDD8YS6RpE+4bnrJHOvm6NNpr7/H4oTDAyyOER
X9eIF189Dwl4gpREDFlJa+2M3ogY8rb3CbcsYj3P2y6DP1F3BvD7hsxoX6HLDs9e0gyXRZrJZTYs
wib6GoOGxINHYVmlcii21LzRo19m59TkxGT73I+gojTnE/beORsQtVzTfQhPuRGG/sGNk4UhPHjH
3TB3XautP/X9zdJnj7C7ryJO1IhFsBymNUgO1H30+uZbrZPPwWi8YyfEy9rBOoWW1W1wdvxeVimy
xB7UqfTmr2sJ/WPNEHtpc0EMoF7hNnzJQw+xEVUEpKbrc9O2OX4W1fcqba3YUt1961GROCuzIYf8
4r1laDQngwYPXOxvMrUMHlm+vjeOhznTjz1OREeS3+zYc+wfYWkV0WRbtNmZPBvTyiYewL0yoYts
fKv7guiBys/HaSYNzouDiwYSgheXRn4HCTHuyrWOGReOG9eibCesrcB35MpzARwbEljIiU/EB6PS
epXzbvUmOtEJgowMrWOVcaVKnx3SKXKc5BMXzh5FXY+f1FaZLixCX3yoLLlz3TmNQGUxGgk6bHus
sb01RTizMEu/GUTGmlmnNuiyOwMsbOukPTC3c5VkLmVdonITPQcESZ4IwNIBykbb3Xdz/eI1Ymb3
laTMbPlskgTBtRsAXdOuiTwPw5XIGi272ospr+q4HyArb6z+Ok3y6M0Rn2FieRqEb0Wp1UH9usLY
mTXQtqK36+wWkQ0yN5F4Tbx2PUw+yfBj9JxL1zK2Ytc5TrW/azOqcGdK1l1IeGq4mXJR7ZyWQsgC
ViE9HIcgusKtMpbYruYTM8gvk+F9VC0pP1yd7qq9fbG7gdsqfDKA0GX6Aghxj1hW3i2wbbdqCbsD
G30JYdM9aOhvELMMatnMba5fpsz6jY3KluEY2cqrYW8k7ikjrjoIs7+KJNyDh4M5CXlbI6LfyNwX
Gx/1ULVCVQsTDet73qMRee4dmpVytb8a84R/fX07eXQWHr0SqMWikmhhvcizWdIvSYaL/bzSy4G/
6yowd9YavvjO8IT4bOO3atmCvwPhhrGueTozasp0+FZlk8msq3bjZPbr7QiRsHCDJeqS5hXGSjxO
9XEpkls1mZ/asR97bd20TmKDMwxQfJcxjaQz3dWQjEJ/3c6uE6u2bzaiKR9lNfRxOUK15BP/hD57
ZxbZsJfJ9FCi8IhqD9+8tdKSt5RxFzqHdA3OSQ9DTRSUaGU5vTvVym404Xml62PSOUzdNOhTO12c
7FvldFkEQHMy6jAOyL/lk31h6PycDD9mZHwGjVNmVCjPP9Ni5OgK7SUy8uzQ+O7b3GSPjd8xebsK
L7vqnIKgDvZwoqs8KN1/s9Y1boY1bleE/8PI5DUg4bvAPXUcb0sPHbmf3WvgAe6aI33LXrT5N38d
WgRaS32UJDeM4ioN1cfMwnGDtOB9mPlPq4b8NNjNeUyWetfBwaKFXOFm5MUPmaQ/W1H9NLr1kqAV
pCj/UubybLXpFct2XlNTQjD1EwWVzKV0Xw2YK35pzTckQULlFVR8rj2/FNXyQBGG83xm7eg4ziT3
bt0OqNP0m8bbFch2WBig36g0V1T+uKVY4wLGVk3T18726AqU6h5F2iZP7FGMqMs5LyOE26ey7RnP
jwjzc6ettm5hgPWj4dnWhq9kLI3R+zlIO30J0z7dlStKut4eEV8qs5qPCRrTVTRObC/1i52vK8RZ
C64cM99eQY6YTb/d4rU/bWuceLZ2iW84eYPm9trC50GGbVbifybp3D01NSjpRmVeEjkYEoA6Wejn
plXEiAf4ugV2kV62Hsd+QtQlhI8gFYqMxu4WVOaaP7p3XPMbaCmhEFTwpNsv96vvsEW0KM4o7D4H
6Yf3gdO+rS4jHTPJ78ZsIALMGAf4aUi5zFHFaeaaj3lqi62zeCTbeReoEPHC6Gd00R86VyVi3nnF
1W6AJw+VkllChnaQLNptHmxrL2FaP8BV02RN32Wt5VGPhHuI0ntTr1Ps2yvi7kR89nRMd1PqPvtJ
9pD4VHL9+gmSKWKr6Yx4dTOfb5yC/l17IMdPvyuI7Vtj8NPjktn3XpG++ot7lCHayFac5hapuWiu
26RZvdeYHij26TW3HYaojFj6VJWnqm/faMWXndYDSAC47N4plPFRYCIBcG93u7Zz0BV2nZHDpfMq
DIOdGrAvGB5cufD26Vif5zI7SNMot0yqblA/oEmFFG00UGyJXy4P2YjEpKEbjFQRvBmG8bJ67b25
+HOkbcZ8FckMc++JCC2pxUL5sX8VxSIAI455LvutsGkx1vCBCmHLaEVhMeY8kVcNZZr45tSov6T1
8Nkhokythtmgf3P1ysAglfQFlLjSHS+qUXbsSx8pgySgduVEB3lXm7RAaxcIZp0Uoqh6kXk46eLj
jFBxnLv9aTVmVLf1zhoJt0G9Tt21hutu6NRxCZwKYed8It2pO/YNCHmR4KAxFVhvOV9I2vC2gxGa
u3xIL6ujpltjKb72+fjSXMXK4xAgy79qmAk1XTatGB/xnNiFMmswV82wt6tLnhLT3fVt6ccCuISh
H0pp/L0HiLfd2bTUG0xzbjN+TYNJA74TgSX7aHYrZJekpZ2L0di1qvY28FaTJyys1VVo8wabRkUU
3ZdCWru59BJoPa7+birjyzIoPjG6XipA5W2WxCEAtM+zPatBkGwQFG/aNX9kvTM+uVONpKEe2JBL
pLjLAj1k0RT3eHtEJk74oqCrcgidipZyveRZ6jzaqAHGTTkIThrm11EPeT/KsiW8bnEvc5/diPVa
gQwU3k3wiueqYk5Gv1qGJWP0jlOxA8Jg6ERsD3jnUZL6AturO3nIzI9LTpWizeqZtvehvEr9cxSD
+2FhYOfXArU25CJVRL2q8RgxsZztQX5bEx4dsfb8oHJt3B/5TumZa7+Gu7z1oTQn0Dfrr5ZkAoiV
krUsWCj5KcBq4DjiLLMr0GWqUm0dyO4Ig8qqt+9tic7/dvEa3qReNaoZI3WnqCX2J3/WNthkrEtU
KCcG/aEfW6Ieo6uXjMPj4jAeL1FCZVuKoOXdt/2licfGar3Y8miYYjFP+JSoxVPxGqRNeT+VRvVj
UlQ0RteyaXcjv/QmF/4yxL6gpENsU/IoDiHFBR1UUfzwcl3Ur7Xm+UZ2Aa1oO1q5Uj8qOXDUW5DB
DkRzrf2XHqRVMgt8BRdl3VM1Xv+ZjnAuMSMpF6Bncqs2BKwbzkFXIa45wH7fXeXYDHAK6vFmYPKb
TMQV32BiMvUnZkJXCXu6hF9T0t2HnfamlV8Kzf2js8Zi+ZztaQo+NbyT12wmGyl2eQb4WDhUH9aU
0vRxuqb2bu21Km8dJPtLZBUSCwhUFsutqULpbgOK9HrvzanTxZCBkYFAxIKtEdAllZHVI+DBX3Ma
93biq343qSwoDpyZmNq1qzknu7L3Fv+CZXkYnsvVDNRXar28iQaonVfH9+rq0BYGs/FWDHlLwpDH
WJEHdSRYthoz8DdjWBuHmplx8DaHXB8TCm2XkDXahJqsd1bk2xI2P7561rPrJ2Eeo+2wViyICRnu
NtOg8tvWw7b4GCrkzMDEeVN9B47J9D4DloFgVHiKwjabVesAxJb1lJyYqpcIf+Xc9fcC7VT1NBie
R0nFqFg/NBVD6dPgQrjfYoRju6fUTXL7FtMXcrs7h1lH0hbQrsveMYh8WEwtYm3N0ycAVj1TaAWt
eZtNPrW8aZYFkLVZ2uaj5S3ibUz7eYmdTkFWcAZmvw92b8gaHl0x74LU65mFZni42n1n2Vt1pY2e
TDVkPVQYuSQ0dqpt8NJ0J9yaNjYdhn1vQWafHj25ei6+nTlXhkkxD6Nqg8a/8WnijitE3D5iKdFF
G7pdpq0B+S1gvCUL4z6vqdhvStv3+F29v5wbs17tozC8xr9bPcnxwYYOLzq0GlxGsFGDOWpOA7iq
kUEE2OQNeWIRDMLsyS1XEBiz9NqXuk8zwbRMrs1tZ7bBuYDa891YWsWJKdLmwExhvoGsf1vYzB4x
RzAgnEzGND5ULX7UUaPrllGiWMaX1WhcioQSLhsonwGXPx1WVBjA1qeprSbEcUla7DBqkkxArxNL
LFg4DiWg80ZnI2NZqBE1ZZBIi3ziXrSqD8gi1kdecKRsHMIQYGJSUWFQ5IzCfW3FZPY7+rOwvbVL
BNjobCbZw9JndS4VW9kVgWx/klS01vs6h+IdzaaGpVbA5XWOweDZXwyBiGGTrz7yjmzWcHTSIVD4
cQYhbXtBRAqkvgKPh0Mb5IgalGfoR+Flz2Wu4eVqG2nZvLGT2W5PNXlyP1Pet7yrAUtA2jJJt0IE
55TQDDOpQpjpPg+gHB0krVKMsd0uxoouIscqAwQz+/R1F3ibusjDjaqt4L0qZXvRUzhchGsA6GR2
wUAO+Ap4SafLi19oHuVwKEf7Xhd8nIgZlzyKYg68bVG442dj29DNe62kfTvB8ju42HGJaPU8HxGc
qMYTBUPJMGYw2TxNnZYnlfXlTKHmwN2iZDZwGjdDRq9ubrO+cEfYOi0oVUgcfhHevRwe/lIRDRcM
dcLYo7/y2ZdEqy14VHeHrJktkqnKy4jPDWiGPXjxQOJOd8gXfB2jsNXXixuMxjMWXhCTC8dxDolT
ZTcjeO+lMVE/uTQHfmTBP+h2o19Zz/YSqokPa+YoVAx5HJJ5eVJZY10AMsDK2w6gMuqJjNoGZNql
x8ZyeDQnAEAXfAqEbe+pmp2tw8b6Hk5W8wbPli0EPGkowSpcKkvHXLNxu84p+yPdU9JGVbU4PxCe
ONnW6XP8NvPSwsUhWcindFKY3CpnkgfaU/e71vSamz7HK24ThktzrCxvevOmAAY7IWicQ70GV26a
hgO3CbhOGueFb73XFFXkuRVB1Ng+i3njDtZwS4iN+QHFiZq/NRqQCzdL76HW8NdcdgmELtps4GGG
Msw2XTKZPysox1GYoyqPEnwuOPGLPHA36QqcGbO9aKxPa5RjmwVpZbGRKpy8uMUJrDiZQWXAHuFp
wKtuMN7lWkxfh0LD4g1mfUHlHARb6ntJvjRpHfFsDRA9TQOmKCPe1L0rlccebpnaTbbt0AQ/zaEd
76YQtRilbwsdauDgdKwFN5gZ08yvU6PbZ9hP6jbHVO2jxzY6jRAncC9VtkS4mqeD9zTUHlxPuH8o
+NwleE/W3H2DXMfP1jYVxCWgy8q2eKCXDF0SI3sM+7aBhzD48jnJhht3lMMY04FTpw+jfq7HJXsL
hw6MyyRgBJJJmcn6fTDt+kEbpvkhcOK5kZOqPnLP6gDrBIpto7Roosa1BfMhB/6RwQlEO9NonS2k
JrPZlK07HQfVez/ztqWQWkyqkrGa7R3Ym3yFlZohQRJZypVZYeVU5mQ629nS4onsu8E4uExZ7sBe
8NaY245v5GTzI13u8yiFzWaFn1a4GcVSPC99Uv9Qk3xX8OFjD/yN2ILpkYI/vdicRg8BI8PyXPg9
vHBNsOHGy0LEuD1J8h1DUcglSRE7fpdduqxRNw7OufiP+IUPh8rALzOXCqZ5ZmWfeRomUEbcoXnJ
ZU5buULrwUrPKxEBTwHnirX2DzAkgu987fSBHDm4RWPaGDeiHcyXXvn5ZwPZxEBRp8JgNzERZsLn
i9HdovFVxzwAMacaMPJdhrOqhklocmsX0uVIs52rLlf2i1dBYFn7u4KGAitGKNB6LwE1eKB+6SXW
QE2YUzmU5q5VWRfbW7kvqfa47y291B7cUJLznEAybViGMLVPxliLn8zmjXvMpgrwfBMZ8++/h/EL
c1u0IB35CsV6htgVflP5aH2aK2q0LaBc+5hlCnsbb3R6oBPoRsfSMNkzcl2xw8ja4TZOIIjuncSB
aTP4cPmHAgMukh8nDd1I8GPm9XmSad1AxbRR+Nomg/15QP27geoI5aqjjUkTjNbibEhx3clBCCC8
N5aAhVIU5Qd2geNWWIU4m53Hrju5kry/DDjsVHdGQNUKWetTL5Mz7EYlZB1VyAV+0Fgktw3iYyyW
NRZ3WAhicdSpiLKBKaC/AjTi6FsGCHIMzVK21Mwd6Ghd7KvQnvDFQZdb44nsyI+5pmffMk1AUkRC
s7+zmsUY4xCo+yccZdvDrc3yXmceZLYyS3Yzal3fbSMahUw/DbZvM71z6h4qaYc8JJzNyf4+/lqs
cVyzlRR4WJg8wAIeIq0IVuhy1ECuCXqserUUZyf1s9cHNfpEyYqMFpAW/xokt9DEja05B3lUh6G+
9Ga+YKAHJRoBAp8Nq4GyapCUVUVahy9ekKZ7lObuk90wM9VKi9fMcyguK6ouc1PQy725RMahaXQD
SEvemD1kg17vIFfZD/PqpXi5j/WVrI5wNH/woMgmuGyanYsjYEqJ1C9Z9uCr0HJOzlitO9UBbUjG
Ra9Z6KMoyPuXvoGgjOVl+d1aCf/G8yr/ANf1bkH+qdhzE7oqgrHe5m97qHQ7NPVyV+OrAEJmEm8a
14vk+cH4iR9vGoaBG/z01KNVLf2p7d38jgHnp4Xph4rMFPvgOJ0w3HhtbOxpYvQaXFBZlZwjZT/a
7sEMM6OPf5/+c66gWaPG5NHK4bZvW3fRl1VlWRsFSc8dPoGwTGc35S7dkDFJR+n/kryF16Pmth6M
wdlV3Cn9BtcBwOVfvwD8myeiQZgL26BoBn3xupSSywmvnZun8Dw7zXbDn7ha8+CXZch9iXbeIi4X
L2BjjKBkmR/l9V6BYI+6UZjmssNkp7BJ4Azd8nZcAp3sVnL5zkKNoYdKZmKByqTjl6D45ICax0WX
B6eXXRhjHiJgZKyKztge56k8tJnm53/vAoxiEu8U4CaQ0iCVHXYBvVsi9fy1gaEw8BcBBjXlQZSM
M2Q5lbkJ4IjMbd4MdixcmKbhLT1flOvMQ8fghnCAWjWueYC+CZUeqoIxwj+bwdPK0ypKeokJZh2Z
NkBcixsh/AXTj4JfBeHA5mO+VONaYr6nXKe6QE0Li2hUkBEjpLF2uUvxxSFVIPPGnpScKxVy5kEl
iK1m81pWngtIzrJ8Naoch0kQX485LsQe7moomj/CnvMUXynLxhxkGj0fHzcKqQ2h4asZ1Vh6mVHu
5VzJxcQ/7aZdtFUclOS9N71R1tnWMJr+C/eQB5zZaJHGWmoFJpX0EFAcDxApst0wfRqHPqGYGcf0
1OYkWmwsbzCRWOclQo7OtrHzGwSU6M26gpXsMytHhr6BE2iPL4IOJIgpi9APqs6DJIXfAHdO4U/y
9fc17IHfB1y70lIdprrEGr/jp5uIfjX8ZDY5OXswIMbBpjMMFzsXUrGrBCMeB5lpwl9RGk2QJDwo
2BUOvlCziXT9gX4h8feezk10CXNVfToe0CZ7/rLgYbouAK1iHs3ntO7d7klDzElOdPbcfm6vmb7A
hypfByfkls9BXupt5ZfJkbNrtu+hWCSSPjHDnANYUQ7MBYkuPoRK1+Fh0JbzjSo/eCu7JC4CA/pU
jrLmSuQ10vTRaLn35rR+TXNbc4TIu2l20Xg4tD1AEWRlV+ljWjDARmQ2QlQaf9p9+BXlIDuiEBzW
u9HUX34p9v67/bD/32ys8Jm+e69+DP+NSa1/fpHt+/geYwo6Lg/qR788/hiUHIf/5St9/b+XJq/H
5+b/74f++hf9GX/2vLQ//uf/+GxUPV4/QQqf9D8Mrmwcqf7l/vSvj/Tr8/7Vb5DvfC31nV8tQtyv
3JCaEVXs9YVqVjZ1+uf/ttw/cNUmx8sntOHX698v9b/e8P+wBn/99X4v5l//zF99gR+/rss1HC5E
JP73VgDvcEKOGFJdret5IZT99xUw/4DdEMAMBTq4vn6v+L/dI/+3u+Cvv91/3wrg/Pw3l8D6wxFk
+Tom2ei/X//bEjh/sASoia+JLiz2P+nLu3/3+jvhH8J0OAAd//cFRj38b9ffCEMc6ZnNkXvxe21+
v+E/aQ0sbtm/9Qy43OShaYHC2L/XAI+Af18DnPfF1Tbu+hO/Xv+8h8DlI/+tNRDOHySbBNDQ/3wG
/nMnNGzWwBTXcL4/1+D3G/6D7oNrisLfWgJiGTwiTyEj/OceaP9BMB5JDQTI/vn6p20DV3eDv/XV
PecP2/V83yP04dfrP58ATCJDm2NCeH9e/H/cA2D93fvf4Dv6aAax6qCN+/X6j03Actw/iDS1/P/i
7lp2Gzmu6K80srENZMbs5lNAYkCiqMdI1MiiRka8K5I1ZI2abLrZrTEVBMgmH5F1Vl5kl2V2+pN8
SU51szR9iy2SYl1YwsRAYGnGt6pv3fcTlRkZEl4fCpypANYQPPBqtQKFb76xIAf1bnuMkc5WmoPa
XhHr+3ojkxMDVMH79Rpq1bCYpfT1m28xXaOerdZ9Xd/ubgNX3kKs6wkmS/lGpV/tLRRfABt4SRMV
GAivCwO+s+BvYrVOE4NxsTinqPhh/iNZjWU8WJ9k+OF1fXoQ5K+B0cYjGT06JM/wgKD0WhVUCkC0
5d9I7T9sWq1iAHCtYRygXNO8It5vwFBxYv168LbVwFTtBr40+x/VfW805+/VsEb+1So/vV/aDQVa
vyNM4sPbLUFB6y2Wz2Hu0N7rY33f9fX1Wi2kF+uVVq7WtYNb1HkB9q1rlBjp9+rUfhXjoJwevwHT
HhtmEaJdSjmL/vegGistHx7wF+J4ZVJwGZXYXQr6YAAsXMPsvaUXbFOB/7YW+I0GpOT22m8LIfkY
T2sjYzvMImlKzssCbk/9BRNmWf3zZQBJR4kCzDl/HNCe/U0dWcsPz2NJ+ucfSKAts+8Kf/gnYLfw
I/m7efix8KfGOCyetUTH6kVLP8H88kTJWMSD8aKTxbyWH6Vjnn/+w/7H0VhMsa5BkLAgpNSXq6yE
Dx95ZS3kexn3hfpEASP84ww4nsgp3QsIjeoK9UBMR6EYyvnYwMpenQER3QWKj0VMwHJceJzajwYj
zhkNqAqVysDRKKgy3LUtJv1oSN+shq0Crrftxco7F9NbYUDpC+s4jitgcNiUAmUg3BNExb0z/X+9
/StzR31jFDaZH0vD9Vvx2+l0GE3lnCLZ10M1XZEByDZUBrZ4J2ZUNGQeqOtdz7A8CMOMLM7w9X5O
V9AXUZyM8X6xJJSBTJc77B4WxZXCZiCMM3EvUHu1ghIGvj4X0dx8fEbIVdiSrnjuioGIVlikzoDl
LngvCi1arjOguCvCobqTFBcNBpEBwGJh83SD4eUu5EyE5q2yp2syPN2liMVAht7pPBTTIUVHtrs3
M0B2l3GX4nbFVPH3GHj7ErYjKs0UBGgRKSicMj/ufukelpCJGcSGAaXRnaXcXDnleiyURjQBrCPv
zoDFJ7WK6UDvS3YHrT5TuR9wWBgYbn2rzUJbzGGisPudP9z3ZQk6dKjLFR03SiZTMTGAMtLgEHXv
50kc3XmnSRqnM+97D30zaM9Kl5xZPE4HLBg+ZHngWYqaV2w0xJHmX1XZoc1ao2pu4cBas1gk4aJM
3lR95BrdT+iq4TCUXkfMEwNMvxGqFNdChxTZymhbYq03VrcRFDSw9vivuQwtHoroURNRBvOr3dGW
aRWBB4pV+L+//3N+KxbCO44XYihwgxPRjybCvBqRh81Kq1GtYTa5K9lfq0kUvzmX84RIRZ05QA2B
O/yehFNwa8h9/v0hJsku4C8p78d0OhSROUG/5V4TGYsmw6GH0e0wAgKvxS3cSDUR9JRGrV5neLwz
gZGB6rYI20fgWVcimt/tThmX4k2o3gzGSrzBeEEDT2NpeQbD2/fgaZdAZpBB52KWjC2zJkfNRiVQ
Fll5zM+1n4gsmQDL8/98yUAZYsHWX2NgaZog5pSoAeEC7BIwT/8Ukb7cS6DXs+V/hU/RFlNIdoN3
TXMcSuQ4lnJqW586veGqG7ryVzR3GDg5i2ykmjxuvS4e2RMotfQuEQuNpQej2euqX1KJPEXxJKyO
MT8+RZ+bT/owVYkcer1EJJY7oUvNXNHTBoBYhN7+RMYWdwXQz+uCX9DlW1klbRGrfl9SMx25TWQ4
WuucrRz+yzFwbpURqaxf8ZlB+uL9l/958Vcd7cOaDAM5y/yJ+eU6ajwQ4xgEacgho3IGDdhezOIU
z5ATmYbKYXIcI4IEco7VrAjZr6yjtS1J7TS2qEwv1clvvzsDns5jIWl0Qxc4OoONxS8GSvZgum7E
Fei7KB5aKAgYUIAR2UIRlwWLI91vey77YkpFps+hTN5jQIu5XS7xGSTljyiwjwlUXZnt+mA9kQ6V
tx+LPg0kBhWGeF9vEVtQdVmW65WXCknf2etMFHxmSy/pPWmuh/wEZ85DFo14JigLcIf8F4nIjgGj
qSPQ1Rqu972IPBDdN3PPtmHqHHLtOAJYr5f2hwhJQU8TVqyBVhg8wet02i8LfcAZ9P3mHgOO9vup
103nwmA7Y80cOgNZ/vWq0+tc3XQO/+Zp4pExEGbTP9pKKrV6VZfPBaiarGHBqrnMU/qhTFn/Pq5c
bn8Z9Z95ha/W/pChuiexFw4ZgGmpifCuLLOUI8PSCb2eCO/EMCISvclAhscp5OEEiRZDWJrK4ZM7
Sxjke4dpLIg5Bt50B3wBBMdilJIb+2tN/y3NsUu4ijRuhf3hmy78cgzXRK7fld1eYU1OOIJrRx6X
QT/v69wnAcpA4gdRMkc6h4D1OeAilUNV/sYI3ma/HKvREfxVhpw1m3Nkh9pjMSzCrPnmp6c01Oar
XslZ2g/VwIs+eslYeljoPiIhkVrV/ZBDOYkGMAZxzObzGCgQVUAyxnQIc3P9AJvV+WZkYZkvkltE
zNbXhSm2lIWPgZaPOs4yfcRR8foc5m1bzKR3I+MhUcd1Blfl8JPqo7CEUHxjozjfjPDOaDEjBi1H
RULnF+jhCHIv9I5TJOKJTNELW10N/g7mTlq1O00GVu0kmMY+o+KaI5t0DbY/Rt0chdxiMB+OkeAj
TNhioLVjlJGSJ2sxPNkqISAK6U4J7Yf/JNIbfnN6FylaloH5I+7gz+R0QVChS4edyfdc9W2rANM6
GeDKeYSJ2QZQ5uJxpHhxXwsLNQYd3kUmYyTmsH/phRkQ3BWLKKH5aF8vgnaVOzrb/lkZOBl+6wxc
DLAWUAYu7kKRDqzkC0eooitSSF9FQ9PoCjFY2d1SyiGjhJ1yHIea60b3Wv4iS2SumT2e7pZypYkL
BRPfgMmgcqiMDKqFCD1wwfW2uRh+c6Dmc5EacNmt9xgI+erhtxTjcYhGwjQNc87upHEFz4TmPTEF
yB1sTy4GYxmGVgy1wnDjvAx4PzM4zUU1ntE4bn7cHR2oiZEjWh0R+Awc2NMpVeGdS5Sfm1tml/YZ
hGcPpUhWxS6aiMwxDshIraxLwKH5ryPqpQVVBgXde/hX5F1Hk4ffsrT1Zfzw7+lAzSiuqwy4RjxZ
WbXGQZWBYa7F9N4W0OiWdX/ED6MVBufoKkGc4BbtH96RmBOzKKgxyFK0XSnLpg9YAqSIwyQYaGaw
mnEgh4L9ecUHCThKN39Wk77of6ZU3GCgtlyG9lb4u8kgNQ5Q2HoNY47klpGdMEjfXR7t9xe07aqJ
amu0rWDRb3MP2Q/0jm5kmJeLw6L1vVnZKhKL4okpzJENnZHRAMUnG/7O6+ietEtwdETasreWn7xl
1Gm/tG7O10WCbnBtyV7ilD7vpp00jqgW8jF7fCWi8jygeZNVWW1TVpznhoIUqdgVawI1U46oXVpt
q/VYVdRGrMiG5+HjveYEatI3qq1WrRW0ahio1WxB+qxWNTzvjEvUSYwi+xRdrlxDSWQtwFQTv1lZ
G5BE8HWryjLQjLAIsdHCGr6gtRfUIOUwIqG6to5i24MORKjj2qs1eM0KOgMwlh/DiLDLEQPZ1oZw
tz2uiyDKDBX8E/pUyF7X9zBNFEOffJTuYz7MCnukX+Yybn2YwN4j2TfyQGt6jFRq6n8wgxCTNpr+
+salbQ96rAP0LiSyELGulMB/m7uT+thWDSWBVWCxGoBCYEKvjZfkx76clsrF09eYL0RRFiW8FalT
ILMtWXUf/cTw68hzmx8c7Bwtg+ld9eyhnKR2B3sgw5FKaRvVOlbbEgfYzQ3EZm7XiYzv5Si6s/rC
AwaXAJcXVtUmR8D4IA1HKOQlL1hluO6h1OMMSJkXRz3WaQw00F5GjkhbZ57Yqg2mqjPBte+l7pIx
gDIZzIBb7NGwkaBH0rmyx5GII1lWKrZWH23JJEco4R0QP06PkXS98rHqw1azCjg5Wn2PMYp5OpcL
c0X9dJtrXDYnRY9ljHpCCpYDD2izoNjlCI224wjRAkK+8DANSnaXwycpep1jggSfI3Z5iq5ySzhg
kqz7fU8TEdLb6mlYrrT7TsYWgWE6HANYFCEgSUVrYX0ODXQukjuLGjgCaecqGae2aeKvuojpFxt4
S5nTC6M7zAKgBMxRE3OuINcTOUU5Ki1AwnIH9xc8T3+VmISTxiMDS0sfn6ORvBuFQ+CEwK2vxCKe
j2nMzBB2QpCBRZC9TOhlOYKKT7gpPkfsD5GJz4LKCg7VfKkLxYfk2Tgqty8xrCa1sj0+R3feFRIy
lrOBmXbm/rtrDs3RKPojNIGZawyAM6kZqymN5XN4Hb2Z1cIFL5jhwnci7IuY0EQQcKD4sxxS5RFw
dDD1PqsEs95sMs7mqrpq0g+3ukuOGJeIE7nj+EPeonmG0SzDiLqNqwHc5wvNG11UCbprY/WHuayW
9MHa+MiWug8SGQpKjmJK0BxeTQ8j+ywW5CiRwygLqStZu1aTV93naHXLQ8aYGiUxAI3eHhNpOey5
s2ge3RFsY5gr9kjumbfdXew9/EPzTZlrhnUSWBqBdSp+tYWWpGpt83EvGVpbNge7RteKn6Cxit7d
4q86iGy7N9/ux2mfKBoGiYK8jUJHRhYrOhBxH/lHQx0Z55sfdicVFPCnKqQl/Hpxi6uM1bdFXw0J
7HJwjS5gRZsz+kkIaI6GxrZYwAop4xoOU7ptUQdHtd5hNEFyng7D4LB4Ddzy8nSOEXSY82CPj+Aw
UNF1NcT0hZRmEFfTZc9XvidofFaGLTL/imOi0DvQsfV+PkfLXFfEumzDLjLkaGDQhsJc12YlBBtr
E15b2iCXCKIlke70I2ox4GidzQd1nCksec6k6YW8U1SCcMwry085TwfUYghYJB+8DTUUw+z611Ef
2dXiCwQcIRs98C7HTxt0Gc3LhGHAkUbIEXWjEOPF/BRtrOiGpFwqrMxL5Cjxxi7GRM3H3o2KR6pU
yKMn2OBzd3X6obf2BAbP8wChE6u/ADtp3W/eRhIdI1INoMy84Cgf7glqFQVNhvg1pl8mXgdZP7hE
tPw74ChNzqkTJkwyfvgtlBPibtU5QsTZB3QFTqC+s97pweHtZ2OJci3gfZvnUr4rPm0VmfWN6dwy
G3mN5UxXBzqNL9M971/l/LKyYiGOeBTc1Y9ReLuU18WXxgaVABOW9rAjwa/pjTmb+7Je7t3z2iZX
dw9ptS/uC12e8FILEeKRvhHtZVs763NLk+kAk6etJAtH9OMgFve0HpWj5lyLBBJ14+gIa0dhZPcz
csy67QzgS9C5EI2NEnNzQvcIjs9grJtRrc5GjmzCkQhvn4z8MMSVjlNsnSARCAzwNMJmd6OphzYu
TIggpOFzFBHoyeEInxD17bcYohuXMk7Nd2fO4Gahupk0PsSpfVnsfjTH7I7eG8R17zGUkDwcyus2
QX45NVBWeOiqFIpfo3G5PgZY/NudYniQ0cgpK7l1/cpXqPryCmZMYRKTiJAghx19gPoYOyjK4Mb1
tFKJSt1EjqUf7Uj71t+eScxLmo6+K/OyOXzeLIehB2DBEdDqpuwcjmx+O4qM5UlCKnWGlP6R+qSM
oNKSlmOhxBEylnpcnZmmmmWR1CBe3XSzdjDplibaUuMjJb9Y2aTDMV1pCT/rF9CPrYMpj/0eepGR
VV3NoP4QZiXpzdVegfTZxTcnEtnpJYVm39AdHCLUEZrfEcpC0bUhit314hkmnvcRQDCQMkXO0fLY
HseYz4cMRYk75nMUy17Iz15bhCWpSY587YWyetM5srU3YopJLNRo4ogEXWAGAIXKwbMawT9LjFiw
imhaVUMsu5PdpUoGiOCVKhd0qjAcIGZIGepPKJl0wjPPP7Q79hnYEUpqjjn75Xt+VhvVni9h8qje
iQyRevqjtz9H6HmOCQF5PF1zLJJ/2FXRTqdjYqeggcj9Ua6jW1jghFKx1pYDLmpjDZgsaMuxOew6
RbmQdVkGyvwJz6vy/MJRmmCpC7k4R0Z0xcgMOAaNtPUaJ52bMkxbvHcdodRmEx1L2MSMQYy1OkcB
37KUKO80w1D5aRR771NspYG9WGrGNZs4uYKppi3E+tDDt3m2VZmL8/tEd8ua81wdn+LXbHbvcmec
hKjNBdbNVz+WEbJHhGo5FpBdpXOrfTHgSC5fP/wXIwcWskisaL00Pz6lwYqYNK7v70QXJd2h5lmy
t1o+7Bond6W9u/g1m+mi+LfNtxeW/pLLPOvPl/U0mQdT0itKAH8dX1nSpPr1fWVZq+or+8oNJL0M
gw1CuF8//B8AAP//</cx:binary>
              </cx:geoCache>
            </cx:geography>
          </cx:layoutPr>
        </cx:series>
      </cx:plotAreaRegion>
    </cx:plotArea>
    <cx:legend pos="l" align="ctr" overlay="0">
      <cx:txPr>
        <a:bodyPr spcFirstLastPara="1" vertOverflow="ellipsis" horzOverflow="overflow" wrap="square" lIns="0" tIns="0" rIns="0" bIns="0" anchor="ctr" anchorCtr="1"/>
        <a:lstStyle/>
        <a:p>
          <a:pPr algn="ctr" rtl="0">
            <a:defRPr sz="700">
              <a:solidFill>
                <a:schemeClr val="bg1"/>
              </a:solidFill>
            </a:defRPr>
          </a:pPr>
          <a:endParaRPr lang="en-US" sz="700" b="0" i="0" u="none" strike="noStrike" baseline="0">
            <a:solidFill>
              <a:schemeClr val="bg1"/>
            </a:solidFill>
            <a:latin typeface="Aptos Narrow" panose="02110004020202020204"/>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7">
  <a:schemeClr val="accent4"/>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4"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0</xdr:col>
      <xdr:colOff>8060</xdr:colOff>
      <xdr:row>0</xdr:row>
      <xdr:rowOff>0</xdr:rowOff>
    </xdr:from>
    <xdr:to>
      <xdr:col>17</xdr:col>
      <xdr:colOff>22756</xdr:colOff>
      <xdr:row>32</xdr:row>
      <xdr:rowOff>142875</xdr:rowOff>
    </xdr:to>
    <xdr:sp macro="" textlink="">
      <xdr:nvSpPr>
        <xdr:cNvPr id="2" name="Rectangle 1">
          <a:extLst>
            <a:ext uri="{FF2B5EF4-FFF2-40B4-BE49-F238E27FC236}">
              <a16:creationId xmlns:a16="http://schemas.microsoft.com/office/drawing/2014/main" id="{B6A0DF40-63C5-F818-7450-B268A0E377BA}"/>
            </a:ext>
          </a:extLst>
        </xdr:cNvPr>
        <xdr:cNvSpPr/>
      </xdr:nvSpPr>
      <xdr:spPr>
        <a:xfrm>
          <a:off x="8060" y="0"/>
          <a:ext cx="10424160" cy="6238875"/>
        </a:xfrm>
        <a:prstGeom prst="rect">
          <a:avLst/>
        </a:prstGeom>
        <a:gradFill>
          <a:gsLst>
            <a:gs pos="0">
              <a:schemeClr val="tx1"/>
            </a:gs>
            <a:gs pos="100000">
              <a:schemeClr val="bg2">
                <a:lumMod val="1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LID4096" sz="1100"/>
        </a:p>
      </xdr:txBody>
    </xdr:sp>
    <xdr:clientData/>
  </xdr:twoCellAnchor>
  <xdr:twoCellAnchor>
    <xdr:from>
      <xdr:col>0</xdr:col>
      <xdr:colOff>0</xdr:colOff>
      <xdr:row>0</xdr:row>
      <xdr:rowOff>17118</xdr:rowOff>
    </xdr:from>
    <xdr:to>
      <xdr:col>11</xdr:col>
      <xdr:colOff>503464</xdr:colOff>
      <xdr:row>2</xdr:row>
      <xdr:rowOff>109657</xdr:rowOff>
    </xdr:to>
    <xdr:sp macro="" textlink="">
      <xdr:nvSpPr>
        <xdr:cNvPr id="3" name="Rectangle 2">
          <a:extLst>
            <a:ext uri="{FF2B5EF4-FFF2-40B4-BE49-F238E27FC236}">
              <a16:creationId xmlns:a16="http://schemas.microsoft.com/office/drawing/2014/main" id="{6BC0A521-E681-4D46-AB41-25CE78508343}"/>
            </a:ext>
          </a:extLst>
        </xdr:cNvPr>
        <xdr:cNvSpPr/>
      </xdr:nvSpPr>
      <xdr:spPr>
        <a:xfrm rot="10800000">
          <a:off x="0" y="17118"/>
          <a:ext cx="7239000" cy="473539"/>
        </a:xfrm>
        <a:prstGeom prst="rect">
          <a:avLst/>
        </a:prstGeom>
        <a:gradFill>
          <a:gsLst>
            <a:gs pos="0">
              <a:schemeClr val="tx1"/>
            </a:gs>
            <a:gs pos="100000">
              <a:srgbClr val="292929"/>
            </a:gs>
          </a:gsLst>
          <a:lin ang="5400000" scaled="1"/>
        </a:gradFill>
        <a:ln>
          <a:noFill/>
        </a:ln>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LID4096" sz="1100"/>
        </a:p>
      </xdr:txBody>
    </xdr:sp>
    <xdr:clientData/>
  </xdr:twoCellAnchor>
  <xdr:twoCellAnchor>
    <xdr:from>
      <xdr:col>0</xdr:col>
      <xdr:colOff>0</xdr:colOff>
      <xdr:row>0</xdr:row>
      <xdr:rowOff>51746</xdr:rowOff>
    </xdr:from>
    <xdr:to>
      <xdr:col>11</xdr:col>
      <xdr:colOff>276224</xdr:colOff>
      <xdr:row>2</xdr:row>
      <xdr:rowOff>92713</xdr:rowOff>
    </xdr:to>
    <xdr:sp macro="" textlink="">
      <xdr:nvSpPr>
        <xdr:cNvPr id="4" name="TextBox 3">
          <a:extLst>
            <a:ext uri="{FF2B5EF4-FFF2-40B4-BE49-F238E27FC236}">
              <a16:creationId xmlns:a16="http://schemas.microsoft.com/office/drawing/2014/main" id="{1FD63486-9E9C-EBEE-6FC6-CB87D1CC4553}"/>
            </a:ext>
          </a:extLst>
        </xdr:cNvPr>
        <xdr:cNvSpPr txBox="1"/>
      </xdr:nvSpPr>
      <xdr:spPr>
        <a:xfrm>
          <a:off x="0" y="51746"/>
          <a:ext cx="6981824" cy="4219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800" b="1" baseline="0">
              <a:gradFill>
                <a:gsLst>
                  <a:gs pos="0">
                    <a:srgbClr val="40E8D4"/>
                  </a:gs>
                  <a:gs pos="96000">
                    <a:srgbClr val="2EC7E6"/>
                  </a:gs>
                </a:gsLst>
                <a:lin ang="9600000" scaled="0"/>
              </a:gradFill>
              <a:latin typeface="Lucida Console" panose="020B0609040504020204" pitchFamily="49" charset="0"/>
              <a:cs typeface="Arabic Typesetting" panose="03020402040406030203" pitchFamily="66" charset="-78"/>
            </a:rPr>
            <a:t> </a:t>
          </a:r>
          <a:r>
            <a:rPr lang="en-US" sz="2800" b="1">
              <a:gradFill>
                <a:gsLst>
                  <a:gs pos="0">
                    <a:srgbClr val="40E8D4"/>
                  </a:gs>
                  <a:gs pos="96000">
                    <a:srgbClr val="2EC7E6"/>
                  </a:gs>
                </a:gsLst>
                <a:lin ang="9600000" scaled="0"/>
              </a:gradFill>
              <a:latin typeface="Lucida Console" panose="020B0609040504020204" pitchFamily="49" charset="0"/>
              <a:cs typeface="Arabic Typesetting" panose="03020402040406030203" pitchFamily="66" charset="-78"/>
            </a:rPr>
            <a:t>KLASS AUTOS SALES</a:t>
          </a:r>
          <a:r>
            <a:rPr lang="en-US" sz="2800" b="1" baseline="0">
              <a:gradFill>
                <a:gsLst>
                  <a:gs pos="0">
                    <a:srgbClr val="40E8D4"/>
                  </a:gs>
                  <a:gs pos="96000">
                    <a:srgbClr val="2EC7E6"/>
                  </a:gs>
                </a:gsLst>
                <a:lin ang="9600000" scaled="0"/>
              </a:gradFill>
              <a:latin typeface="Lucida Console" panose="020B0609040504020204" pitchFamily="49" charset="0"/>
              <a:cs typeface="Arabic Typesetting" panose="03020402040406030203" pitchFamily="66" charset="-78"/>
            </a:rPr>
            <a:t> DASHBOARD</a:t>
          </a:r>
          <a:endParaRPr lang="LID4096" sz="2800" b="1">
            <a:gradFill>
              <a:gsLst>
                <a:gs pos="0">
                  <a:srgbClr val="40E8D4"/>
                </a:gs>
                <a:gs pos="96000">
                  <a:srgbClr val="2EC7E6"/>
                </a:gs>
              </a:gsLst>
              <a:lin ang="9600000" scaled="0"/>
            </a:gradFill>
            <a:latin typeface="Lucida Console" panose="020B0609040504020204" pitchFamily="49" charset="0"/>
            <a:cs typeface="Arabic Typesetting" panose="03020402040406030203" pitchFamily="66" charset="-78"/>
          </a:endParaRPr>
        </a:p>
      </xdr:txBody>
    </xdr:sp>
    <xdr:clientData/>
  </xdr:twoCellAnchor>
  <xdr:twoCellAnchor>
    <xdr:from>
      <xdr:col>0</xdr:col>
      <xdr:colOff>1</xdr:colOff>
      <xdr:row>8</xdr:row>
      <xdr:rowOff>136817</xdr:rowOff>
    </xdr:from>
    <xdr:to>
      <xdr:col>11</xdr:col>
      <xdr:colOff>244929</xdr:colOff>
      <xdr:row>20</xdr:row>
      <xdr:rowOff>61204</xdr:rowOff>
    </xdr:to>
    <xdr:sp macro="" textlink="">
      <xdr:nvSpPr>
        <xdr:cNvPr id="7" name="Rectangle 6">
          <a:extLst>
            <a:ext uri="{FF2B5EF4-FFF2-40B4-BE49-F238E27FC236}">
              <a16:creationId xmlns:a16="http://schemas.microsoft.com/office/drawing/2014/main" id="{0613E39F-C536-4971-BB36-0E65E5B75D28}"/>
            </a:ext>
          </a:extLst>
        </xdr:cNvPr>
        <xdr:cNvSpPr/>
      </xdr:nvSpPr>
      <xdr:spPr>
        <a:xfrm>
          <a:off x="1" y="1660817"/>
          <a:ext cx="6980464" cy="2210387"/>
        </a:xfrm>
        <a:prstGeom prst="rect">
          <a:avLst/>
        </a:prstGeom>
        <a:gradFill>
          <a:gsLst>
            <a:gs pos="100000">
              <a:schemeClr val="tx1"/>
            </a:gs>
            <a:gs pos="0">
              <a:schemeClr val="tx1">
                <a:lumMod val="85000"/>
                <a:lumOff val="15000"/>
              </a:schemeClr>
            </a:gs>
          </a:gsLst>
          <a:lin ang="5400000" scaled="1"/>
        </a:gradFill>
        <a:ln>
          <a:noFill/>
        </a:ln>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LID4096" sz="1100"/>
        </a:p>
      </xdr:txBody>
    </xdr:sp>
    <xdr:clientData/>
  </xdr:twoCellAnchor>
  <xdr:twoCellAnchor>
    <xdr:from>
      <xdr:col>0</xdr:col>
      <xdr:colOff>78161</xdr:colOff>
      <xdr:row>9</xdr:row>
      <xdr:rowOff>75950</xdr:rowOff>
    </xdr:from>
    <xdr:to>
      <xdr:col>11</xdr:col>
      <xdr:colOff>123825</xdr:colOff>
      <xdr:row>19</xdr:row>
      <xdr:rowOff>161431</xdr:rowOff>
    </xdr:to>
    <xdr:graphicFrame macro="">
      <xdr:nvGraphicFramePr>
        <xdr:cNvPr id="5" name="Chart 4">
          <a:extLst>
            <a:ext uri="{FF2B5EF4-FFF2-40B4-BE49-F238E27FC236}">
              <a16:creationId xmlns:a16="http://schemas.microsoft.com/office/drawing/2014/main" id="{CAD420C3-E5DC-4DFD-AABE-E5757CC27D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48408</xdr:colOff>
      <xdr:row>2</xdr:row>
      <xdr:rowOff>173645</xdr:rowOff>
    </xdr:from>
    <xdr:to>
      <xdr:col>11</xdr:col>
      <xdr:colOff>514350</xdr:colOff>
      <xdr:row>8</xdr:row>
      <xdr:rowOff>70073</xdr:rowOff>
    </xdr:to>
    <xdr:sp macro="" textlink="">
      <xdr:nvSpPr>
        <xdr:cNvPr id="18" name="Rectangle 17">
          <a:extLst>
            <a:ext uri="{FF2B5EF4-FFF2-40B4-BE49-F238E27FC236}">
              <a16:creationId xmlns:a16="http://schemas.microsoft.com/office/drawing/2014/main" id="{CCE78AD0-173F-AAA2-E7C0-1CBF52B614FD}"/>
            </a:ext>
          </a:extLst>
        </xdr:cNvPr>
        <xdr:cNvSpPr/>
      </xdr:nvSpPr>
      <xdr:spPr>
        <a:xfrm rot="10800000">
          <a:off x="48408" y="554645"/>
          <a:ext cx="7171542" cy="1039428"/>
        </a:xfrm>
        <a:prstGeom prst="rect">
          <a:avLst/>
        </a:prstGeom>
        <a:gradFill>
          <a:gsLst>
            <a:gs pos="100000">
              <a:schemeClr val="tx1"/>
            </a:gs>
            <a:gs pos="0">
              <a:schemeClr val="tx1">
                <a:lumMod val="85000"/>
                <a:lumOff val="15000"/>
              </a:schemeClr>
            </a:gs>
          </a:gsLst>
          <a:lin ang="5400000" scaled="1"/>
        </a:gradFill>
        <a:ln>
          <a:noFill/>
        </a:ln>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LID4096" sz="1100"/>
        </a:p>
      </xdr:txBody>
    </xdr:sp>
    <xdr:clientData/>
  </xdr:twoCellAnchor>
  <xdr:twoCellAnchor>
    <xdr:from>
      <xdr:col>9</xdr:col>
      <xdr:colOff>404208</xdr:colOff>
      <xdr:row>2</xdr:row>
      <xdr:rowOff>143299</xdr:rowOff>
    </xdr:from>
    <xdr:to>
      <xdr:col>12</xdr:col>
      <xdr:colOff>261797</xdr:colOff>
      <xdr:row>8</xdr:row>
      <xdr:rowOff>24729</xdr:rowOff>
    </xdr:to>
    <xdr:grpSp>
      <xdr:nvGrpSpPr>
        <xdr:cNvPr id="12" name="Group 11">
          <a:extLst>
            <a:ext uri="{FF2B5EF4-FFF2-40B4-BE49-F238E27FC236}">
              <a16:creationId xmlns:a16="http://schemas.microsoft.com/office/drawing/2014/main" id="{265F2F6F-9171-F7D2-01FB-9EF121550D49}"/>
            </a:ext>
          </a:extLst>
        </xdr:cNvPr>
        <xdr:cNvGrpSpPr/>
      </xdr:nvGrpSpPr>
      <xdr:grpSpPr>
        <a:xfrm>
          <a:off x="5890608" y="524299"/>
          <a:ext cx="1686389" cy="1024430"/>
          <a:chOff x="3287661" y="5120"/>
          <a:chExt cx="1700160" cy="1049799"/>
        </a:xfrm>
      </xdr:grpSpPr>
      <xdr:grpSp>
        <xdr:nvGrpSpPr>
          <xdr:cNvPr id="11" name="Group 10">
            <a:extLst>
              <a:ext uri="{FF2B5EF4-FFF2-40B4-BE49-F238E27FC236}">
                <a16:creationId xmlns:a16="http://schemas.microsoft.com/office/drawing/2014/main" id="{C495FD13-D286-B8A6-EB06-22F5798134B6}"/>
              </a:ext>
            </a:extLst>
          </xdr:cNvPr>
          <xdr:cNvGrpSpPr/>
        </xdr:nvGrpSpPr>
        <xdr:grpSpPr>
          <a:xfrm>
            <a:off x="3287661" y="5120"/>
            <a:ext cx="1700160" cy="1049799"/>
            <a:chOff x="3287661" y="5120"/>
            <a:chExt cx="1700160" cy="1049799"/>
          </a:xfrm>
        </xdr:grpSpPr>
        <xdr:graphicFrame macro="">
          <xdr:nvGraphicFramePr>
            <xdr:cNvPr id="8" name="Chart 7">
              <a:extLst>
                <a:ext uri="{FF2B5EF4-FFF2-40B4-BE49-F238E27FC236}">
                  <a16:creationId xmlns:a16="http://schemas.microsoft.com/office/drawing/2014/main" id="{08400CA0-0CA8-4829-932E-B7561B5DEB11}"/>
                </a:ext>
              </a:extLst>
            </xdr:cNvPr>
            <xdr:cNvGraphicFramePr>
              <a:graphicFrameLocks/>
            </xdr:cNvGraphicFramePr>
          </xdr:nvGraphicFramePr>
          <xdr:xfrm>
            <a:off x="3287661" y="5120"/>
            <a:ext cx="1700160" cy="885928"/>
          </xdr:xfrm>
          <a:graphic>
            <a:graphicData uri="http://schemas.openxmlformats.org/drawingml/2006/chart">
              <c:chart xmlns:c="http://schemas.openxmlformats.org/drawingml/2006/chart" xmlns:r="http://schemas.openxmlformats.org/officeDocument/2006/relationships" r:id="rId2"/>
            </a:graphicData>
          </a:graphic>
        </xdr:graphicFrame>
        <xdr:sp macro="" textlink="">
          <xdr:nvSpPr>
            <xdr:cNvPr id="9" name="TextBox 8">
              <a:extLst>
                <a:ext uri="{FF2B5EF4-FFF2-40B4-BE49-F238E27FC236}">
                  <a16:creationId xmlns:a16="http://schemas.microsoft.com/office/drawing/2014/main" id="{CC72CE1C-7418-959D-C509-442E9A81314A}"/>
                </a:ext>
              </a:extLst>
            </xdr:cNvPr>
            <xdr:cNvSpPr txBox="1"/>
          </xdr:nvSpPr>
          <xdr:spPr>
            <a:xfrm>
              <a:off x="3610281" y="739801"/>
              <a:ext cx="1070283" cy="3151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bg1"/>
                  </a:solidFill>
                  <a:latin typeface="Aptos Display" panose="020B0004020202020204" pitchFamily="34" charset="0"/>
                </a:rPr>
                <a:t>Cancelled</a:t>
              </a:r>
              <a:endParaRPr lang="LID4096" sz="1200" b="1">
                <a:solidFill>
                  <a:schemeClr val="bg1"/>
                </a:solidFill>
                <a:latin typeface="Aptos Display" panose="020B0004020202020204" pitchFamily="34" charset="0"/>
              </a:endParaRPr>
            </a:p>
          </xdr:txBody>
        </xdr:sp>
      </xdr:grpSp>
      <xdr:sp macro="" textlink="helping!D9">
        <xdr:nvSpPr>
          <xdr:cNvPr id="10" name="TextBox 9">
            <a:extLst>
              <a:ext uri="{FF2B5EF4-FFF2-40B4-BE49-F238E27FC236}">
                <a16:creationId xmlns:a16="http://schemas.microsoft.com/office/drawing/2014/main" id="{381997DD-67FF-1BB9-1AE2-054CD25BEB1D}"/>
              </a:ext>
            </a:extLst>
          </xdr:cNvPr>
          <xdr:cNvSpPr txBox="1"/>
        </xdr:nvSpPr>
        <xdr:spPr>
          <a:xfrm>
            <a:off x="3692218" y="278914"/>
            <a:ext cx="891047" cy="3151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5E1A947-3557-4EFD-933C-84FFDC589C33}" type="TxLink">
              <a:rPr lang="en-US" sz="1200" b="0" i="0" u="none" strike="noStrike">
                <a:solidFill>
                  <a:schemeClr val="bg1"/>
                </a:solidFill>
                <a:latin typeface="Aptos Narrow"/>
              </a:rPr>
              <a:pPr algn="ctr"/>
              <a:t>2%</a:t>
            </a:fld>
            <a:endParaRPr lang="LID4096" sz="1800" b="1">
              <a:solidFill>
                <a:schemeClr val="bg1"/>
              </a:solidFill>
              <a:latin typeface="Aptos Display" panose="020B0004020202020204" pitchFamily="34" charset="0"/>
            </a:endParaRPr>
          </a:p>
        </xdr:txBody>
      </xdr:sp>
    </xdr:grpSp>
    <xdr:clientData/>
  </xdr:twoCellAnchor>
  <xdr:twoCellAnchor>
    <xdr:from>
      <xdr:col>8</xdr:col>
      <xdr:colOff>35678</xdr:colOff>
      <xdr:row>2</xdr:row>
      <xdr:rowOff>143299</xdr:rowOff>
    </xdr:from>
    <xdr:to>
      <xdr:col>10</xdr:col>
      <xdr:colOff>501891</xdr:colOff>
      <xdr:row>8</xdr:row>
      <xdr:rowOff>24729</xdr:rowOff>
    </xdr:to>
    <xdr:grpSp>
      <xdr:nvGrpSpPr>
        <xdr:cNvPr id="13" name="Group 12">
          <a:extLst>
            <a:ext uri="{FF2B5EF4-FFF2-40B4-BE49-F238E27FC236}">
              <a16:creationId xmlns:a16="http://schemas.microsoft.com/office/drawing/2014/main" id="{B8210D2B-685D-1AB0-4F4E-A60EDB481798}"/>
            </a:ext>
          </a:extLst>
        </xdr:cNvPr>
        <xdr:cNvGrpSpPr/>
      </xdr:nvGrpSpPr>
      <xdr:grpSpPr>
        <a:xfrm>
          <a:off x="4912478" y="524299"/>
          <a:ext cx="1685413" cy="1024430"/>
          <a:chOff x="3287662" y="5120"/>
          <a:chExt cx="1700160" cy="1049799"/>
        </a:xfrm>
      </xdr:grpSpPr>
      <xdr:grpSp>
        <xdr:nvGrpSpPr>
          <xdr:cNvPr id="14" name="Group 13">
            <a:extLst>
              <a:ext uri="{FF2B5EF4-FFF2-40B4-BE49-F238E27FC236}">
                <a16:creationId xmlns:a16="http://schemas.microsoft.com/office/drawing/2014/main" id="{7D11EB38-E7DF-2632-B516-18C45F68E109}"/>
              </a:ext>
            </a:extLst>
          </xdr:cNvPr>
          <xdr:cNvGrpSpPr/>
        </xdr:nvGrpSpPr>
        <xdr:grpSpPr>
          <a:xfrm>
            <a:off x="3287662" y="5120"/>
            <a:ext cx="1700160" cy="1049799"/>
            <a:chOff x="3287662" y="5120"/>
            <a:chExt cx="1700160" cy="1049799"/>
          </a:xfrm>
        </xdr:grpSpPr>
        <xdr:graphicFrame macro="">
          <xdr:nvGraphicFramePr>
            <xdr:cNvPr id="16" name="Chart 15">
              <a:extLst>
                <a:ext uri="{FF2B5EF4-FFF2-40B4-BE49-F238E27FC236}">
                  <a16:creationId xmlns:a16="http://schemas.microsoft.com/office/drawing/2014/main" id="{D3F36BBF-7053-96BF-C635-CBD17C1A413F}"/>
                </a:ext>
              </a:extLst>
            </xdr:cNvPr>
            <xdr:cNvGraphicFramePr>
              <a:graphicFrameLocks/>
            </xdr:cNvGraphicFramePr>
          </xdr:nvGraphicFramePr>
          <xdr:xfrm>
            <a:off x="3287662" y="5120"/>
            <a:ext cx="1700160" cy="885928"/>
          </xdr:xfrm>
          <a:graphic>
            <a:graphicData uri="http://schemas.openxmlformats.org/drawingml/2006/chart">
              <c:chart xmlns:c="http://schemas.openxmlformats.org/drawingml/2006/chart" xmlns:r="http://schemas.openxmlformats.org/officeDocument/2006/relationships" r:id="rId3"/>
            </a:graphicData>
          </a:graphic>
        </xdr:graphicFrame>
        <xdr:sp macro="" textlink="">
          <xdr:nvSpPr>
            <xdr:cNvPr id="17" name="TextBox 16">
              <a:extLst>
                <a:ext uri="{FF2B5EF4-FFF2-40B4-BE49-F238E27FC236}">
                  <a16:creationId xmlns:a16="http://schemas.microsoft.com/office/drawing/2014/main" id="{5E254D41-F4EF-42E5-C684-B176D4D47B38}"/>
                </a:ext>
              </a:extLst>
            </xdr:cNvPr>
            <xdr:cNvSpPr txBox="1"/>
          </xdr:nvSpPr>
          <xdr:spPr>
            <a:xfrm>
              <a:off x="3692218" y="739801"/>
              <a:ext cx="891047" cy="3151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bg1"/>
                  </a:solidFill>
                  <a:latin typeface="Aptos Display" panose="020B0004020202020204" pitchFamily="34" charset="0"/>
                </a:rPr>
                <a:t>Shipped</a:t>
              </a:r>
              <a:endParaRPr lang="LID4096" sz="1200" b="1">
                <a:solidFill>
                  <a:schemeClr val="bg1"/>
                </a:solidFill>
                <a:latin typeface="Aptos Display" panose="020B0004020202020204" pitchFamily="34" charset="0"/>
              </a:endParaRPr>
            </a:p>
          </xdr:txBody>
        </xdr:sp>
      </xdr:grpSp>
      <xdr:sp macro="" textlink="helping!D7">
        <xdr:nvSpPr>
          <xdr:cNvPr id="15" name="TextBox 14">
            <a:extLst>
              <a:ext uri="{FF2B5EF4-FFF2-40B4-BE49-F238E27FC236}">
                <a16:creationId xmlns:a16="http://schemas.microsoft.com/office/drawing/2014/main" id="{A01CA937-8DDE-5DCC-C971-B5D9B342A9DC}"/>
              </a:ext>
            </a:extLst>
          </xdr:cNvPr>
          <xdr:cNvSpPr txBox="1"/>
        </xdr:nvSpPr>
        <xdr:spPr>
          <a:xfrm>
            <a:off x="3692218" y="278914"/>
            <a:ext cx="891047" cy="3151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F62DE27-2AF3-4002-B611-A7DBAEDC079A}" type="TxLink">
              <a:rPr lang="en-US" sz="1200" b="0" i="0" u="none" strike="noStrike">
                <a:solidFill>
                  <a:schemeClr val="bg1"/>
                </a:solidFill>
                <a:latin typeface="Aptos Narrow"/>
              </a:rPr>
              <a:pPr algn="ctr"/>
              <a:t>93%</a:t>
            </a:fld>
            <a:endParaRPr lang="LID4096" sz="1600" b="1">
              <a:solidFill>
                <a:schemeClr val="bg1"/>
              </a:solidFill>
              <a:latin typeface="Aptos Display" panose="020B0004020202020204" pitchFamily="34" charset="0"/>
            </a:endParaRPr>
          </a:p>
        </xdr:txBody>
      </xdr:sp>
    </xdr:grpSp>
    <xdr:clientData/>
  </xdr:twoCellAnchor>
  <xdr:twoCellAnchor>
    <xdr:from>
      <xdr:col>0</xdr:col>
      <xdr:colOff>0</xdr:colOff>
      <xdr:row>8</xdr:row>
      <xdr:rowOff>137434</xdr:rowOff>
    </xdr:from>
    <xdr:to>
      <xdr:col>2</xdr:col>
      <xdr:colOff>425823</xdr:colOff>
      <xdr:row>10</xdr:row>
      <xdr:rowOff>60518</xdr:rowOff>
    </xdr:to>
    <xdr:sp macro="" textlink="">
      <xdr:nvSpPr>
        <xdr:cNvPr id="20" name="TextBox 19">
          <a:extLst>
            <a:ext uri="{FF2B5EF4-FFF2-40B4-BE49-F238E27FC236}">
              <a16:creationId xmlns:a16="http://schemas.microsoft.com/office/drawing/2014/main" id="{D01692F1-69BC-4682-ABDB-7A9EB72BAE51}"/>
            </a:ext>
          </a:extLst>
        </xdr:cNvPr>
        <xdr:cNvSpPr txBox="1"/>
      </xdr:nvSpPr>
      <xdr:spPr>
        <a:xfrm>
          <a:off x="0" y="1700511"/>
          <a:ext cx="1646977" cy="3138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200" b="1">
              <a:solidFill>
                <a:schemeClr val="bg1"/>
              </a:solidFill>
              <a:latin typeface="Aptos Display" panose="020B0004020202020204" pitchFamily="34" charset="0"/>
            </a:rPr>
            <a:t>Sales by Months</a:t>
          </a:r>
          <a:endParaRPr lang="LID4096" sz="1200" b="1">
            <a:solidFill>
              <a:schemeClr val="bg1"/>
            </a:solidFill>
            <a:latin typeface="Aptos Display" panose="020B0004020202020204" pitchFamily="34" charset="0"/>
          </a:endParaRPr>
        </a:p>
      </xdr:txBody>
    </xdr:sp>
    <xdr:clientData/>
  </xdr:twoCellAnchor>
  <xdr:twoCellAnchor editAs="oneCell">
    <xdr:from>
      <xdr:col>13</xdr:col>
      <xdr:colOff>473233</xdr:colOff>
      <xdr:row>0</xdr:row>
      <xdr:rowOff>36634</xdr:rowOff>
    </xdr:from>
    <xdr:to>
      <xdr:col>16</xdr:col>
      <xdr:colOff>571500</xdr:colOff>
      <xdr:row>8</xdr:row>
      <xdr:rowOff>64232</xdr:rowOff>
    </xdr:to>
    <mc:AlternateContent xmlns:mc="http://schemas.openxmlformats.org/markup-compatibility/2006" xmlns:a14="http://schemas.microsoft.com/office/drawing/2010/main">
      <mc:Choice Requires="a14">
        <xdr:graphicFrame macro="">
          <xdr:nvGraphicFramePr>
            <xdr:cNvPr id="21" name="MONTH_ID">
              <a:extLst>
                <a:ext uri="{FF2B5EF4-FFF2-40B4-BE49-F238E27FC236}">
                  <a16:creationId xmlns:a16="http://schemas.microsoft.com/office/drawing/2014/main" id="{20D2B791-1B65-4AD1-AF63-38A9B4C20992}"/>
                </a:ext>
              </a:extLst>
            </xdr:cNvPr>
            <xdr:cNvGraphicFramePr/>
          </xdr:nvGraphicFramePr>
          <xdr:xfrm>
            <a:off x="0" y="0"/>
            <a:ext cx="0" cy="0"/>
          </xdr:xfrm>
          <a:graphic>
            <a:graphicData uri="http://schemas.microsoft.com/office/drawing/2010/slicer">
              <sle:slicer xmlns:sle="http://schemas.microsoft.com/office/drawing/2010/slicer" name="MONTH_ID"/>
            </a:graphicData>
          </a:graphic>
        </xdr:graphicFrame>
      </mc:Choice>
      <mc:Fallback xmlns="">
        <xdr:sp macro="" textlink="">
          <xdr:nvSpPr>
            <xdr:cNvPr id="0" name=""/>
            <xdr:cNvSpPr>
              <a:spLocks noTextEdit="1"/>
            </xdr:cNvSpPr>
          </xdr:nvSpPr>
          <xdr:spPr>
            <a:xfrm>
              <a:off x="8398033" y="36634"/>
              <a:ext cx="1927067" cy="1551598"/>
            </a:xfrm>
            <a:prstGeom prst="rect">
              <a:avLst/>
            </a:prstGeom>
            <a:solidFill>
              <a:prstClr val="white"/>
            </a:solidFill>
            <a:ln w="1">
              <a:solidFill>
                <a:prstClr val="green"/>
              </a:solidFill>
            </a:ln>
          </xdr:spPr>
          <xdr:txBody>
            <a:bodyPr vertOverflow="clip" horzOverflow="clip"/>
            <a:lstStyle/>
            <a:p>
              <a:r>
                <a:rPr lang="LID4096"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6839</xdr:colOff>
      <xdr:row>2</xdr:row>
      <xdr:rowOff>187193</xdr:rowOff>
    </xdr:from>
    <xdr:to>
      <xdr:col>2</xdr:col>
      <xdr:colOff>49823</xdr:colOff>
      <xdr:row>7</xdr:row>
      <xdr:rowOff>171335</xdr:rowOff>
    </xdr:to>
    <xdr:grpSp>
      <xdr:nvGrpSpPr>
        <xdr:cNvPr id="27" name="Group 26">
          <a:extLst>
            <a:ext uri="{FF2B5EF4-FFF2-40B4-BE49-F238E27FC236}">
              <a16:creationId xmlns:a16="http://schemas.microsoft.com/office/drawing/2014/main" id="{33276E63-A466-5B24-0DE9-48B60C08572B}"/>
            </a:ext>
          </a:extLst>
        </xdr:cNvPr>
        <xdr:cNvGrpSpPr/>
      </xdr:nvGrpSpPr>
      <xdr:grpSpPr>
        <a:xfrm>
          <a:off x="6839" y="568193"/>
          <a:ext cx="1262184" cy="936642"/>
          <a:chOff x="140189" y="619547"/>
          <a:chExt cx="1264138" cy="961065"/>
        </a:xfrm>
      </xdr:grpSpPr>
      <xdr:sp macro="" textlink="">
        <xdr:nvSpPr>
          <xdr:cNvPr id="25" name="TextBox 24">
            <a:extLst>
              <a:ext uri="{FF2B5EF4-FFF2-40B4-BE49-F238E27FC236}">
                <a16:creationId xmlns:a16="http://schemas.microsoft.com/office/drawing/2014/main" id="{3203BB3B-D4DD-474F-AAA4-3374B067A803}"/>
              </a:ext>
            </a:extLst>
          </xdr:cNvPr>
          <xdr:cNvSpPr txBox="1"/>
        </xdr:nvSpPr>
        <xdr:spPr>
          <a:xfrm>
            <a:off x="140189" y="1266759"/>
            <a:ext cx="1264138" cy="3138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bg1"/>
                </a:solidFill>
                <a:latin typeface="Aptos Display" panose="020B0004020202020204" pitchFamily="34" charset="0"/>
              </a:rPr>
              <a:t>Orders</a:t>
            </a:r>
            <a:endParaRPr lang="LID4096" sz="1200" b="1">
              <a:solidFill>
                <a:schemeClr val="bg1"/>
              </a:solidFill>
              <a:latin typeface="Aptos Display" panose="020B0004020202020204" pitchFamily="34" charset="0"/>
            </a:endParaRPr>
          </a:p>
        </xdr:txBody>
      </xdr:sp>
      <xdr:sp macro="" textlink="helping!E11">
        <xdr:nvSpPr>
          <xdr:cNvPr id="26" name="TextBox 25">
            <a:extLst>
              <a:ext uri="{FF2B5EF4-FFF2-40B4-BE49-F238E27FC236}">
                <a16:creationId xmlns:a16="http://schemas.microsoft.com/office/drawing/2014/main" id="{1C912EDF-B411-664F-A45E-2809F1DB7224}"/>
              </a:ext>
            </a:extLst>
          </xdr:cNvPr>
          <xdr:cNvSpPr txBox="1"/>
        </xdr:nvSpPr>
        <xdr:spPr>
          <a:xfrm>
            <a:off x="140189" y="619547"/>
            <a:ext cx="1264138" cy="7237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E972BC3-44D0-4655-A1A7-D668ABF2D7C4}" type="TxLink">
              <a:rPr lang="en-US" sz="3200" b="0" i="0" u="none" strike="noStrike">
                <a:solidFill>
                  <a:schemeClr val="bg1"/>
                </a:solidFill>
                <a:latin typeface="Aptos Narrow"/>
              </a:rPr>
              <a:pPr algn="ctr"/>
              <a:t>2823</a:t>
            </a:fld>
            <a:endParaRPr lang="LID4096" sz="4000" b="1">
              <a:solidFill>
                <a:schemeClr val="bg1"/>
              </a:solidFill>
              <a:latin typeface="Aptos Display" panose="020B0004020202020204" pitchFamily="34" charset="0"/>
            </a:endParaRPr>
          </a:p>
        </xdr:txBody>
      </xdr:sp>
    </xdr:grpSp>
    <xdr:clientData/>
  </xdr:twoCellAnchor>
  <xdr:twoCellAnchor>
    <xdr:from>
      <xdr:col>1</xdr:col>
      <xdr:colOff>251350</xdr:colOff>
      <xdr:row>2</xdr:row>
      <xdr:rowOff>187193</xdr:rowOff>
    </xdr:from>
    <xdr:to>
      <xdr:col>4</xdr:col>
      <xdr:colOff>209830</xdr:colOff>
      <xdr:row>7</xdr:row>
      <xdr:rowOff>171335</xdr:rowOff>
    </xdr:to>
    <xdr:grpSp>
      <xdr:nvGrpSpPr>
        <xdr:cNvPr id="28" name="Group 27">
          <a:extLst>
            <a:ext uri="{FF2B5EF4-FFF2-40B4-BE49-F238E27FC236}">
              <a16:creationId xmlns:a16="http://schemas.microsoft.com/office/drawing/2014/main" id="{AD653445-421B-55A7-45C4-CD2561B10440}"/>
            </a:ext>
          </a:extLst>
        </xdr:cNvPr>
        <xdr:cNvGrpSpPr/>
      </xdr:nvGrpSpPr>
      <xdr:grpSpPr>
        <a:xfrm>
          <a:off x="860950" y="568193"/>
          <a:ext cx="1787280" cy="936642"/>
          <a:chOff x="140189" y="619547"/>
          <a:chExt cx="1264138" cy="961065"/>
        </a:xfrm>
      </xdr:grpSpPr>
      <xdr:sp macro="" textlink="">
        <xdr:nvSpPr>
          <xdr:cNvPr id="29" name="TextBox 28">
            <a:extLst>
              <a:ext uri="{FF2B5EF4-FFF2-40B4-BE49-F238E27FC236}">
                <a16:creationId xmlns:a16="http://schemas.microsoft.com/office/drawing/2014/main" id="{835FF992-A06C-EA46-D5D1-1663FFEFE7AE}"/>
              </a:ext>
            </a:extLst>
          </xdr:cNvPr>
          <xdr:cNvSpPr txBox="1"/>
        </xdr:nvSpPr>
        <xdr:spPr>
          <a:xfrm>
            <a:off x="140189" y="1266759"/>
            <a:ext cx="1264138" cy="3138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bg1"/>
                </a:solidFill>
                <a:latin typeface="Aptos Display" panose="020B0004020202020204" pitchFamily="34" charset="0"/>
              </a:rPr>
              <a:t>Sales</a:t>
            </a:r>
            <a:endParaRPr lang="LID4096" sz="1200" b="1">
              <a:solidFill>
                <a:schemeClr val="bg1"/>
              </a:solidFill>
              <a:latin typeface="Aptos Display" panose="020B0004020202020204" pitchFamily="34" charset="0"/>
            </a:endParaRPr>
          </a:p>
        </xdr:txBody>
      </xdr:sp>
      <xdr:sp macro="" textlink="helping!E12">
        <xdr:nvSpPr>
          <xdr:cNvPr id="30" name="TextBox 29">
            <a:extLst>
              <a:ext uri="{FF2B5EF4-FFF2-40B4-BE49-F238E27FC236}">
                <a16:creationId xmlns:a16="http://schemas.microsoft.com/office/drawing/2014/main" id="{B32F4193-9C4E-CE13-5EE6-19B81AB77FFA}"/>
              </a:ext>
            </a:extLst>
          </xdr:cNvPr>
          <xdr:cNvSpPr txBox="1"/>
        </xdr:nvSpPr>
        <xdr:spPr>
          <a:xfrm>
            <a:off x="140189" y="619547"/>
            <a:ext cx="1264138" cy="7237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6E29FA9-37F8-442F-A31D-AC4BE8AED386}" type="TxLink">
              <a:rPr lang="en-US" sz="3200" b="0" i="0" u="none" strike="noStrike">
                <a:solidFill>
                  <a:schemeClr val="bg1"/>
                </a:solidFill>
                <a:latin typeface="Segoe UI"/>
                <a:cs typeface="Segoe UI"/>
              </a:rPr>
              <a:pPr algn="ctr"/>
              <a:t>10.0M</a:t>
            </a:fld>
            <a:endParaRPr lang="LID4096" sz="3200" b="1">
              <a:solidFill>
                <a:schemeClr val="bg1"/>
              </a:solidFill>
              <a:latin typeface="Aptos Display" panose="020B0004020202020204" pitchFamily="34" charset="0"/>
            </a:endParaRPr>
          </a:p>
        </xdr:txBody>
      </xdr:sp>
    </xdr:grpSp>
    <xdr:clientData/>
  </xdr:twoCellAnchor>
  <xdr:twoCellAnchor>
    <xdr:from>
      <xdr:col>3</xdr:col>
      <xdr:colOff>393385</xdr:colOff>
      <xdr:row>2</xdr:row>
      <xdr:rowOff>182164</xdr:rowOff>
    </xdr:from>
    <xdr:to>
      <xdr:col>6</xdr:col>
      <xdr:colOff>350889</xdr:colOff>
      <xdr:row>7</xdr:row>
      <xdr:rowOff>176364</xdr:rowOff>
    </xdr:to>
    <xdr:grpSp>
      <xdr:nvGrpSpPr>
        <xdr:cNvPr id="34" name="Group 33">
          <a:extLst>
            <a:ext uri="{FF2B5EF4-FFF2-40B4-BE49-F238E27FC236}">
              <a16:creationId xmlns:a16="http://schemas.microsoft.com/office/drawing/2014/main" id="{3765BD5A-9DB8-B5B3-696A-7CD6290CDFA2}"/>
            </a:ext>
          </a:extLst>
        </xdr:cNvPr>
        <xdr:cNvGrpSpPr/>
      </xdr:nvGrpSpPr>
      <xdr:grpSpPr>
        <a:xfrm>
          <a:off x="2222185" y="563164"/>
          <a:ext cx="1786304" cy="946700"/>
          <a:chOff x="140189" y="648980"/>
          <a:chExt cx="1264138" cy="975150"/>
        </a:xfrm>
      </xdr:grpSpPr>
      <xdr:sp macro="" textlink="">
        <xdr:nvSpPr>
          <xdr:cNvPr id="35" name="TextBox 34">
            <a:extLst>
              <a:ext uri="{FF2B5EF4-FFF2-40B4-BE49-F238E27FC236}">
                <a16:creationId xmlns:a16="http://schemas.microsoft.com/office/drawing/2014/main" id="{FE44A6CC-C755-5FEA-24D0-CD470964A70A}"/>
              </a:ext>
            </a:extLst>
          </xdr:cNvPr>
          <xdr:cNvSpPr txBox="1"/>
        </xdr:nvSpPr>
        <xdr:spPr>
          <a:xfrm>
            <a:off x="248209" y="1245573"/>
            <a:ext cx="1156118" cy="3785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bg1"/>
                </a:solidFill>
                <a:latin typeface="Aptos Display" panose="020B0004020202020204" pitchFamily="34" charset="0"/>
              </a:rPr>
              <a:t>Qty Sold</a:t>
            </a:r>
            <a:endParaRPr lang="LID4096" sz="1200" b="1">
              <a:solidFill>
                <a:schemeClr val="bg1"/>
              </a:solidFill>
              <a:latin typeface="Aptos Display" panose="020B0004020202020204" pitchFamily="34" charset="0"/>
            </a:endParaRPr>
          </a:p>
        </xdr:txBody>
      </xdr:sp>
      <xdr:sp macro="" textlink="helping!E13">
        <xdr:nvSpPr>
          <xdr:cNvPr id="36" name="TextBox 35">
            <a:extLst>
              <a:ext uri="{FF2B5EF4-FFF2-40B4-BE49-F238E27FC236}">
                <a16:creationId xmlns:a16="http://schemas.microsoft.com/office/drawing/2014/main" id="{452718CF-A76D-817A-06E9-BF44C725B039}"/>
              </a:ext>
            </a:extLst>
          </xdr:cNvPr>
          <xdr:cNvSpPr txBox="1"/>
        </xdr:nvSpPr>
        <xdr:spPr>
          <a:xfrm>
            <a:off x="140189" y="648980"/>
            <a:ext cx="1264138" cy="7237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B3DD310-4F44-4EA7-BA44-D498D3174065}" type="TxLink">
              <a:rPr lang="en-US" sz="3200" b="0" i="0" u="none" strike="noStrike">
                <a:solidFill>
                  <a:schemeClr val="bg1"/>
                </a:solidFill>
                <a:latin typeface="Aptos Narrow"/>
                <a:cs typeface="Segoe UI"/>
              </a:rPr>
              <a:pPr algn="ctr"/>
              <a:t>91.4 K</a:t>
            </a:fld>
            <a:endParaRPr lang="LID4096" sz="41300" b="1">
              <a:solidFill>
                <a:schemeClr val="bg1"/>
              </a:solidFill>
              <a:latin typeface="Aptos Display" panose="020B0004020202020204" pitchFamily="34" charset="0"/>
            </a:endParaRPr>
          </a:p>
        </xdr:txBody>
      </xdr:sp>
    </xdr:grpSp>
    <xdr:clientData/>
  </xdr:twoCellAnchor>
  <xdr:twoCellAnchor>
    <xdr:from>
      <xdr:col>11</xdr:col>
      <xdr:colOff>285750</xdr:colOff>
      <xdr:row>8</xdr:row>
      <xdr:rowOff>136817</xdr:rowOff>
    </xdr:from>
    <xdr:to>
      <xdr:col>17</xdr:col>
      <xdr:colOff>12211</xdr:colOff>
      <xdr:row>20</xdr:row>
      <xdr:rowOff>61204</xdr:rowOff>
    </xdr:to>
    <xdr:sp macro="" textlink="">
      <xdr:nvSpPr>
        <xdr:cNvPr id="37" name="Rectangle 36">
          <a:extLst>
            <a:ext uri="{FF2B5EF4-FFF2-40B4-BE49-F238E27FC236}">
              <a16:creationId xmlns:a16="http://schemas.microsoft.com/office/drawing/2014/main" id="{9D67C572-9444-760C-EEEA-74F02A8E8661}"/>
            </a:ext>
          </a:extLst>
        </xdr:cNvPr>
        <xdr:cNvSpPr/>
      </xdr:nvSpPr>
      <xdr:spPr>
        <a:xfrm>
          <a:off x="7021286" y="1660817"/>
          <a:ext cx="3400389" cy="2210387"/>
        </a:xfrm>
        <a:prstGeom prst="rect">
          <a:avLst/>
        </a:prstGeom>
        <a:gradFill>
          <a:gsLst>
            <a:gs pos="100000">
              <a:schemeClr val="tx1"/>
            </a:gs>
            <a:gs pos="0">
              <a:schemeClr val="tx1">
                <a:lumMod val="85000"/>
                <a:lumOff val="15000"/>
              </a:schemeClr>
            </a:gs>
          </a:gsLst>
          <a:lin ang="5400000" scaled="1"/>
        </a:gradFill>
        <a:ln>
          <a:noFill/>
        </a:ln>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LID4096" sz="1100"/>
        </a:p>
      </xdr:txBody>
    </xdr:sp>
    <xdr:clientData/>
  </xdr:twoCellAnchor>
  <xdr:twoCellAnchor>
    <xdr:from>
      <xdr:col>11</xdr:col>
      <xdr:colOff>264953</xdr:colOff>
      <xdr:row>8</xdr:row>
      <xdr:rowOff>151041</xdr:rowOff>
    </xdr:from>
    <xdr:to>
      <xdr:col>15</xdr:col>
      <xdr:colOff>571980</xdr:colOff>
      <xdr:row>10</xdr:row>
      <xdr:rowOff>74125</xdr:rowOff>
    </xdr:to>
    <xdr:sp macro="" textlink="">
      <xdr:nvSpPr>
        <xdr:cNvPr id="38" name="TextBox 37">
          <a:extLst>
            <a:ext uri="{FF2B5EF4-FFF2-40B4-BE49-F238E27FC236}">
              <a16:creationId xmlns:a16="http://schemas.microsoft.com/office/drawing/2014/main" id="{B3CC0121-F739-6025-56C8-E29A3C7D286A}"/>
            </a:ext>
          </a:extLst>
        </xdr:cNvPr>
        <xdr:cNvSpPr txBox="1"/>
      </xdr:nvSpPr>
      <xdr:spPr>
        <a:xfrm>
          <a:off x="7000489" y="1675041"/>
          <a:ext cx="2756312" cy="304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200" b="1">
              <a:solidFill>
                <a:schemeClr val="bg1"/>
              </a:solidFill>
              <a:latin typeface="Aptos Display" panose="020B0004020202020204" pitchFamily="34" charset="0"/>
            </a:rPr>
            <a:t>Orders by Deal</a:t>
          </a:r>
          <a:r>
            <a:rPr lang="en-US" sz="1200" b="1" baseline="0">
              <a:solidFill>
                <a:schemeClr val="bg1"/>
              </a:solidFill>
              <a:latin typeface="Aptos Display" panose="020B0004020202020204" pitchFamily="34" charset="0"/>
            </a:rPr>
            <a:t> Size</a:t>
          </a:r>
          <a:endParaRPr lang="LID4096" sz="1200" b="1">
            <a:solidFill>
              <a:schemeClr val="bg1"/>
            </a:solidFill>
            <a:latin typeface="Aptos Display" panose="020B0004020202020204" pitchFamily="34" charset="0"/>
          </a:endParaRPr>
        </a:p>
      </xdr:txBody>
    </xdr:sp>
    <xdr:clientData/>
  </xdr:twoCellAnchor>
  <xdr:twoCellAnchor editAs="oneCell">
    <xdr:from>
      <xdr:col>11</xdr:col>
      <xdr:colOff>561974</xdr:colOff>
      <xdr:row>0</xdr:row>
      <xdr:rowOff>49665</xdr:rowOff>
    </xdr:from>
    <xdr:to>
      <xdr:col>13</xdr:col>
      <xdr:colOff>418433</xdr:colOff>
      <xdr:row>8</xdr:row>
      <xdr:rowOff>51533</xdr:rowOff>
    </xdr:to>
    <mc:AlternateContent xmlns:mc="http://schemas.openxmlformats.org/markup-compatibility/2006" xmlns:a14="http://schemas.microsoft.com/office/drawing/2010/main">
      <mc:Choice Requires="a14">
        <xdr:graphicFrame macro="">
          <xdr:nvGraphicFramePr>
            <xdr:cNvPr id="23" name="YEAR_ID">
              <a:extLst>
                <a:ext uri="{FF2B5EF4-FFF2-40B4-BE49-F238E27FC236}">
                  <a16:creationId xmlns:a16="http://schemas.microsoft.com/office/drawing/2014/main" id="{78DBB5CD-90BD-441A-BE1A-CC060053203E}"/>
                </a:ext>
              </a:extLst>
            </xdr:cNvPr>
            <xdr:cNvGraphicFramePr/>
          </xdr:nvGraphicFramePr>
          <xdr:xfrm>
            <a:off x="0" y="0"/>
            <a:ext cx="0" cy="0"/>
          </xdr:xfrm>
          <a:graphic>
            <a:graphicData uri="http://schemas.microsoft.com/office/drawing/2010/slicer">
              <sle:slicer xmlns:sle="http://schemas.microsoft.com/office/drawing/2010/slicer" name="YEAR_ID"/>
            </a:graphicData>
          </a:graphic>
        </xdr:graphicFrame>
      </mc:Choice>
      <mc:Fallback xmlns="">
        <xdr:sp macro="" textlink="">
          <xdr:nvSpPr>
            <xdr:cNvPr id="0" name=""/>
            <xdr:cNvSpPr>
              <a:spLocks noTextEdit="1"/>
            </xdr:cNvSpPr>
          </xdr:nvSpPr>
          <xdr:spPr>
            <a:xfrm>
              <a:off x="7267574" y="49665"/>
              <a:ext cx="1075659" cy="1525868"/>
            </a:xfrm>
            <a:prstGeom prst="rect">
              <a:avLst/>
            </a:prstGeom>
            <a:solidFill>
              <a:prstClr val="white"/>
            </a:solidFill>
            <a:ln w="1">
              <a:solidFill>
                <a:prstClr val="green"/>
              </a:solidFill>
            </a:ln>
          </xdr:spPr>
          <xdr:txBody>
            <a:bodyPr vertOverflow="clip" horzOverflow="clip"/>
            <a:lstStyle/>
            <a:p>
              <a:r>
                <a:rPr lang="LID4096"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276427</xdr:colOff>
      <xdr:row>20</xdr:row>
      <xdr:rowOff>118448</xdr:rowOff>
    </xdr:from>
    <xdr:to>
      <xdr:col>16</xdr:col>
      <xdr:colOff>598100</xdr:colOff>
      <xdr:row>32</xdr:row>
      <xdr:rowOff>42835</xdr:rowOff>
    </xdr:to>
    <xdr:sp macro="" textlink="">
      <xdr:nvSpPr>
        <xdr:cNvPr id="43" name="Rectangle 42">
          <a:extLst>
            <a:ext uri="{FF2B5EF4-FFF2-40B4-BE49-F238E27FC236}">
              <a16:creationId xmlns:a16="http://schemas.microsoft.com/office/drawing/2014/main" id="{EF4E2B35-3FC7-AB57-80FB-9DC805215841}"/>
            </a:ext>
          </a:extLst>
        </xdr:cNvPr>
        <xdr:cNvSpPr/>
      </xdr:nvSpPr>
      <xdr:spPr>
        <a:xfrm>
          <a:off x="7011963" y="3928448"/>
          <a:ext cx="3383280" cy="2210387"/>
        </a:xfrm>
        <a:prstGeom prst="rect">
          <a:avLst/>
        </a:prstGeom>
        <a:gradFill>
          <a:gsLst>
            <a:gs pos="100000">
              <a:schemeClr val="tx1"/>
            </a:gs>
            <a:gs pos="0">
              <a:schemeClr val="tx1">
                <a:lumMod val="85000"/>
                <a:lumOff val="15000"/>
              </a:schemeClr>
            </a:gs>
          </a:gsLst>
          <a:lin ang="5400000" scaled="1"/>
        </a:gradFill>
        <a:ln>
          <a:noFill/>
        </a:ln>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LID4096" sz="1100"/>
        </a:p>
      </xdr:txBody>
    </xdr:sp>
    <xdr:clientData/>
  </xdr:twoCellAnchor>
  <xdr:twoCellAnchor>
    <xdr:from>
      <xdr:col>11</xdr:col>
      <xdr:colOff>217714</xdr:colOff>
      <xdr:row>20</xdr:row>
      <xdr:rowOff>6803</xdr:rowOff>
    </xdr:from>
    <xdr:to>
      <xdr:col>16</xdr:col>
      <xdr:colOff>598714</xdr:colOff>
      <xdr:row>32</xdr:row>
      <xdr:rowOff>6802</xdr:rowOff>
    </xdr:to>
    <mc:AlternateContent xmlns:mc="http://schemas.openxmlformats.org/markup-compatibility/2006">
      <mc:Choice xmlns:cx4="http://schemas.microsoft.com/office/drawing/2016/5/10/chartex" Requires="cx4">
        <xdr:graphicFrame macro="">
          <xdr:nvGraphicFramePr>
            <xdr:cNvPr id="42" name="Chart 41">
              <a:extLst>
                <a:ext uri="{FF2B5EF4-FFF2-40B4-BE49-F238E27FC236}">
                  <a16:creationId xmlns:a16="http://schemas.microsoft.com/office/drawing/2014/main" id="{0292A60D-5264-4E59-84F5-2568E27E4D7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6923314" y="3816803"/>
              <a:ext cx="3429000" cy="2285999"/>
            </a:xfrm>
            <a:prstGeom prst="rect">
              <a:avLst/>
            </a:prstGeom>
            <a:solidFill>
              <a:prstClr val="white"/>
            </a:solidFill>
            <a:ln w="1">
              <a:solidFill>
                <a:prstClr val="green"/>
              </a:solidFill>
            </a:ln>
          </xdr:spPr>
          <xdr:txBody>
            <a:bodyPr vertOverflow="clip" horzOverflow="clip"/>
            <a:lstStyle/>
            <a:p>
              <a:r>
                <a:rPr lang="LID4096"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292160</xdr:colOff>
      <xdr:row>20</xdr:row>
      <xdr:rowOff>141516</xdr:rowOff>
    </xdr:from>
    <xdr:to>
      <xdr:col>15</xdr:col>
      <xdr:colOff>599187</xdr:colOff>
      <xdr:row>22</xdr:row>
      <xdr:rowOff>64600</xdr:rowOff>
    </xdr:to>
    <xdr:sp macro="" textlink="">
      <xdr:nvSpPr>
        <xdr:cNvPr id="44" name="TextBox 43">
          <a:extLst>
            <a:ext uri="{FF2B5EF4-FFF2-40B4-BE49-F238E27FC236}">
              <a16:creationId xmlns:a16="http://schemas.microsoft.com/office/drawing/2014/main" id="{047D63B2-4D61-A9E0-325F-50D7745E9F9A}"/>
            </a:ext>
          </a:extLst>
        </xdr:cNvPr>
        <xdr:cNvSpPr txBox="1"/>
      </xdr:nvSpPr>
      <xdr:spPr>
        <a:xfrm>
          <a:off x="7027696" y="3951516"/>
          <a:ext cx="2756312" cy="304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200" b="1">
              <a:solidFill>
                <a:schemeClr val="bg1"/>
              </a:solidFill>
              <a:latin typeface="Aptos Display" panose="020B0004020202020204" pitchFamily="34" charset="0"/>
            </a:rPr>
            <a:t>Sales by Countries</a:t>
          </a:r>
          <a:endParaRPr lang="LID4096" sz="1200" b="1">
            <a:solidFill>
              <a:schemeClr val="bg1"/>
            </a:solidFill>
            <a:latin typeface="Aptos Display" panose="020B0004020202020204" pitchFamily="34" charset="0"/>
          </a:endParaRPr>
        </a:p>
      </xdr:txBody>
    </xdr:sp>
    <xdr:clientData/>
  </xdr:twoCellAnchor>
  <xdr:twoCellAnchor>
    <xdr:from>
      <xdr:col>0</xdr:col>
      <xdr:colOff>1</xdr:colOff>
      <xdr:row>20</xdr:row>
      <xdr:rowOff>118448</xdr:rowOff>
    </xdr:from>
    <xdr:to>
      <xdr:col>5</xdr:col>
      <xdr:colOff>413114</xdr:colOff>
      <xdr:row>32</xdr:row>
      <xdr:rowOff>42835</xdr:rowOff>
    </xdr:to>
    <xdr:sp macro="" textlink="">
      <xdr:nvSpPr>
        <xdr:cNvPr id="47" name="Rectangle 46">
          <a:extLst>
            <a:ext uri="{FF2B5EF4-FFF2-40B4-BE49-F238E27FC236}">
              <a16:creationId xmlns:a16="http://schemas.microsoft.com/office/drawing/2014/main" id="{63098FB3-25E1-F5AC-FE9E-4D172108AD35}"/>
            </a:ext>
          </a:extLst>
        </xdr:cNvPr>
        <xdr:cNvSpPr/>
      </xdr:nvSpPr>
      <xdr:spPr>
        <a:xfrm>
          <a:off x="1" y="3928448"/>
          <a:ext cx="3474720" cy="2210387"/>
        </a:xfrm>
        <a:prstGeom prst="rect">
          <a:avLst/>
        </a:prstGeom>
        <a:gradFill>
          <a:gsLst>
            <a:gs pos="100000">
              <a:schemeClr val="tx1"/>
            </a:gs>
            <a:gs pos="0">
              <a:schemeClr val="tx1">
                <a:lumMod val="85000"/>
                <a:lumOff val="15000"/>
              </a:schemeClr>
            </a:gs>
          </a:gsLst>
          <a:lin ang="5400000" scaled="1"/>
        </a:gradFill>
        <a:ln>
          <a:noFill/>
        </a:ln>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LID4096" sz="1100"/>
        </a:p>
      </xdr:txBody>
    </xdr:sp>
    <xdr:clientData/>
  </xdr:twoCellAnchor>
  <xdr:twoCellAnchor>
    <xdr:from>
      <xdr:col>0</xdr:col>
      <xdr:colOff>0</xdr:colOff>
      <xdr:row>20</xdr:row>
      <xdr:rowOff>141516</xdr:rowOff>
    </xdr:from>
    <xdr:to>
      <xdr:col>4</xdr:col>
      <xdr:colOff>304305</xdr:colOff>
      <xdr:row>22</xdr:row>
      <xdr:rowOff>64600</xdr:rowOff>
    </xdr:to>
    <xdr:sp macro="" textlink="">
      <xdr:nvSpPr>
        <xdr:cNvPr id="48" name="TextBox 47">
          <a:extLst>
            <a:ext uri="{FF2B5EF4-FFF2-40B4-BE49-F238E27FC236}">
              <a16:creationId xmlns:a16="http://schemas.microsoft.com/office/drawing/2014/main" id="{C0AC9CC0-D9B5-5564-3819-E112FFE690D8}"/>
            </a:ext>
          </a:extLst>
        </xdr:cNvPr>
        <xdr:cNvSpPr txBox="1"/>
      </xdr:nvSpPr>
      <xdr:spPr>
        <a:xfrm>
          <a:off x="0" y="3951516"/>
          <a:ext cx="2753591" cy="304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200" b="1">
              <a:solidFill>
                <a:schemeClr val="bg1"/>
              </a:solidFill>
              <a:latin typeface="Aptos Display" panose="020B0004020202020204" pitchFamily="34" charset="0"/>
            </a:rPr>
            <a:t>Top 3 Countries by Sales</a:t>
          </a:r>
          <a:endParaRPr lang="LID4096" sz="1200" b="1">
            <a:solidFill>
              <a:schemeClr val="bg1"/>
            </a:solidFill>
            <a:latin typeface="Aptos Display" panose="020B0004020202020204" pitchFamily="34" charset="0"/>
          </a:endParaRPr>
        </a:p>
      </xdr:txBody>
    </xdr:sp>
    <xdr:clientData/>
  </xdr:twoCellAnchor>
  <xdr:twoCellAnchor>
    <xdr:from>
      <xdr:col>0</xdr:col>
      <xdr:colOff>59871</xdr:colOff>
      <xdr:row>21</xdr:row>
      <xdr:rowOff>104774</xdr:rowOff>
    </xdr:from>
    <xdr:to>
      <xdr:col>5</xdr:col>
      <xdr:colOff>394607</xdr:colOff>
      <xdr:row>32</xdr:row>
      <xdr:rowOff>9525</xdr:rowOff>
    </xdr:to>
    <xdr:graphicFrame macro="">
      <xdr:nvGraphicFramePr>
        <xdr:cNvPr id="49" name="Chart 48">
          <a:extLst>
            <a:ext uri="{FF2B5EF4-FFF2-40B4-BE49-F238E27FC236}">
              <a16:creationId xmlns:a16="http://schemas.microsoft.com/office/drawing/2014/main" id="{E6A7CBD7-4A5C-49B3-90B5-47E3646D29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444375</xdr:colOff>
      <xdr:row>20</xdr:row>
      <xdr:rowOff>118448</xdr:rowOff>
    </xdr:from>
    <xdr:to>
      <xdr:col>11</xdr:col>
      <xdr:colOff>245166</xdr:colOff>
      <xdr:row>32</xdr:row>
      <xdr:rowOff>42835</xdr:rowOff>
    </xdr:to>
    <xdr:sp macro="" textlink="">
      <xdr:nvSpPr>
        <xdr:cNvPr id="50" name="Rectangle 49">
          <a:extLst>
            <a:ext uri="{FF2B5EF4-FFF2-40B4-BE49-F238E27FC236}">
              <a16:creationId xmlns:a16="http://schemas.microsoft.com/office/drawing/2014/main" id="{2839DBD4-7D1A-FD76-CA97-4384F0403BDA}"/>
            </a:ext>
          </a:extLst>
        </xdr:cNvPr>
        <xdr:cNvSpPr/>
      </xdr:nvSpPr>
      <xdr:spPr>
        <a:xfrm>
          <a:off x="3505982" y="3928448"/>
          <a:ext cx="3474720" cy="2210387"/>
        </a:xfrm>
        <a:prstGeom prst="rect">
          <a:avLst/>
        </a:prstGeom>
        <a:gradFill>
          <a:gsLst>
            <a:gs pos="100000">
              <a:schemeClr val="tx1"/>
            </a:gs>
            <a:gs pos="0">
              <a:schemeClr val="tx1">
                <a:lumMod val="85000"/>
                <a:lumOff val="15000"/>
              </a:schemeClr>
            </a:gs>
          </a:gsLst>
          <a:lin ang="5400000" scaled="1"/>
        </a:gradFill>
        <a:ln>
          <a:noFill/>
        </a:ln>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LID4096" sz="1100"/>
        </a:p>
      </xdr:txBody>
    </xdr:sp>
    <xdr:clientData/>
  </xdr:twoCellAnchor>
  <xdr:twoCellAnchor>
    <xdr:from>
      <xdr:col>5</xdr:col>
      <xdr:colOff>431971</xdr:colOff>
      <xdr:row>20</xdr:row>
      <xdr:rowOff>141516</xdr:rowOff>
    </xdr:from>
    <xdr:to>
      <xdr:col>9</xdr:col>
      <xdr:colOff>341393</xdr:colOff>
      <xdr:row>22</xdr:row>
      <xdr:rowOff>64600</xdr:rowOff>
    </xdr:to>
    <xdr:sp macro="" textlink="">
      <xdr:nvSpPr>
        <xdr:cNvPr id="51" name="TextBox 50">
          <a:extLst>
            <a:ext uri="{FF2B5EF4-FFF2-40B4-BE49-F238E27FC236}">
              <a16:creationId xmlns:a16="http://schemas.microsoft.com/office/drawing/2014/main" id="{FF4D6A28-E189-5855-192E-81D35A336662}"/>
            </a:ext>
          </a:extLst>
        </xdr:cNvPr>
        <xdr:cNvSpPr txBox="1"/>
      </xdr:nvSpPr>
      <xdr:spPr>
        <a:xfrm>
          <a:off x="3493578" y="3951516"/>
          <a:ext cx="2358708" cy="304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200" b="1">
              <a:solidFill>
                <a:schemeClr val="bg1"/>
              </a:solidFill>
              <a:latin typeface="Aptos Display" panose="020B0004020202020204" pitchFamily="34" charset="0"/>
            </a:rPr>
            <a:t>Sales by Product Category</a:t>
          </a:r>
          <a:endParaRPr lang="LID4096" sz="1200" b="1">
            <a:solidFill>
              <a:schemeClr val="bg1"/>
            </a:solidFill>
            <a:latin typeface="Aptos Display" panose="020B0004020202020204" pitchFamily="34" charset="0"/>
          </a:endParaRPr>
        </a:p>
      </xdr:txBody>
    </xdr:sp>
    <xdr:clientData/>
  </xdr:twoCellAnchor>
  <xdr:twoCellAnchor>
    <xdr:from>
      <xdr:col>5</xdr:col>
      <xdr:colOff>561066</xdr:colOff>
      <xdr:row>21</xdr:row>
      <xdr:rowOff>171791</xdr:rowOff>
    </xdr:from>
    <xdr:to>
      <xdr:col>11</xdr:col>
      <xdr:colOff>60404</xdr:colOff>
      <xdr:row>32</xdr:row>
      <xdr:rowOff>5769</xdr:rowOff>
    </xdr:to>
    <xdr:graphicFrame macro="">
      <xdr:nvGraphicFramePr>
        <xdr:cNvPr id="52" name="Chart 51">
          <a:extLst>
            <a:ext uri="{FF2B5EF4-FFF2-40B4-BE49-F238E27FC236}">
              <a16:creationId xmlns:a16="http://schemas.microsoft.com/office/drawing/2014/main" id="{8AFD92AC-3C17-56E4-BE71-619C7D390C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409574</xdr:colOff>
      <xdr:row>9</xdr:row>
      <xdr:rowOff>142875</xdr:rowOff>
    </xdr:from>
    <xdr:to>
      <xdr:col>16</xdr:col>
      <xdr:colOff>495300</xdr:colOff>
      <xdr:row>19</xdr:row>
      <xdr:rowOff>28576</xdr:rowOff>
    </xdr:to>
    <xdr:graphicFrame macro="">
      <xdr:nvGraphicFramePr>
        <xdr:cNvPr id="54" name="Chart 53">
          <a:extLst>
            <a:ext uri="{FF2B5EF4-FFF2-40B4-BE49-F238E27FC236}">
              <a16:creationId xmlns:a16="http://schemas.microsoft.com/office/drawing/2014/main" id="{01501FED-102C-4DDA-A7E1-2C8AAC4632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543430</xdr:colOff>
      <xdr:row>2</xdr:row>
      <xdr:rowOff>182164</xdr:rowOff>
    </xdr:from>
    <xdr:to>
      <xdr:col>8</xdr:col>
      <xdr:colOff>500934</xdr:colOff>
      <xdr:row>7</xdr:row>
      <xdr:rowOff>176364</xdr:rowOff>
    </xdr:to>
    <xdr:grpSp>
      <xdr:nvGrpSpPr>
        <xdr:cNvPr id="58" name="Group 57">
          <a:extLst>
            <a:ext uri="{FF2B5EF4-FFF2-40B4-BE49-F238E27FC236}">
              <a16:creationId xmlns:a16="http://schemas.microsoft.com/office/drawing/2014/main" id="{9C58082E-F98D-B42F-83BD-5CA4F4E71D1A}"/>
            </a:ext>
          </a:extLst>
        </xdr:cNvPr>
        <xdr:cNvGrpSpPr/>
      </xdr:nvGrpSpPr>
      <xdr:grpSpPr>
        <a:xfrm>
          <a:off x="3591430" y="563164"/>
          <a:ext cx="1786304" cy="946700"/>
          <a:chOff x="3724780" y="589510"/>
          <a:chExt cx="1786304" cy="946700"/>
        </a:xfrm>
      </xdr:grpSpPr>
      <xdr:sp macro="" textlink="">
        <xdr:nvSpPr>
          <xdr:cNvPr id="56" name="TextBox 55">
            <a:extLst>
              <a:ext uri="{FF2B5EF4-FFF2-40B4-BE49-F238E27FC236}">
                <a16:creationId xmlns:a16="http://schemas.microsoft.com/office/drawing/2014/main" id="{DF1E7E01-0E23-55E6-B275-7EE616CCAA90}"/>
              </a:ext>
            </a:extLst>
          </xdr:cNvPr>
          <xdr:cNvSpPr txBox="1"/>
        </xdr:nvSpPr>
        <xdr:spPr>
          <a:xfrm>
            <a:off x="3801100" y="1168697"/>
            <a:ext cx="1633665" cy="3675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bg1"/>
                </a:solidFill>
                <a:latin typeface="Aptos Display" panose="020B0004020202020204" pitchFamily="34" charset="0"/>
              </a:rPr>
              <a:t>Avg. Sales</a:t>
            </a:r>
            <a:r>
              <a:rPr lang="en-US" sz="1200" b="1" baseline="0">
                <a:solidFill>
                  <a:schemeClr val="bg1"/>
                </a:solidFill>
                <a:latin typeface="Aptos Display" panose="020B0004020202020204" pitchFamily="34" charset="0"/>
              </a:rPr>
              <a:t> per Order</a:t>
            </a:r>
            <a:endParaRPr lang="LID4096" sz="1200" b="1">
              <a:solidFill>
                <a:schemeClr val="bg1"/>
              </a:solidFill>
              <a:latin typeface="Aptos Display" panose="020B0004020202020204" pitchFamily="34" charset="0"/>
            </a:endParaRPr>
          </a:p>
        </xdr:txBody>
      </xdr:sp>
      <xdr:sp macro="" textlink="helping!E14">
        <xdr:nvSpPr>
          <xdr:cNvPr id="57" name="TextBox 56">
            <a:extLst>
              <a:ext uri="{FF2B5EF4-FFF2-40B4-BE49-F238E27FC236}">
                <a16:creationId xmlns:a16="http://schemas.microsoft.com/office/drawing/2014/main" id="{B500BFF6-D524-5FC9-718B-3FE78F646C39}"/>
              </a:ext>
            </a:extLst>
          </xdr:cNvPr>
          <xdr:cNvSpPr txBox="1"/>
        </xdr:nvSpPr>
        <xdr:spPr>
          <a:xfrm>
            <a:off x="3724780" y="589510"/>
            <a:ext cx="1786304" cy="7026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4DFADF9-F213-465D-A335-1DC7034D7E25}" type="TxLink">
              <a:rPr lang="en-US" sz="3200" b="0" i="0" u="none" strike="noStrike">
                <a:solidFill>
                  <a:schemeClr val="bg1"/>
                </a:solidFill>
                <a:latin typeface="Segoe UI"/>
                <a:cs typeface="Segoe UI"/>
              </a:rPr>
              <a:pPr algn="ctr"/>
              <a:t>3.6K</a:t>
            </a:fld>
            <a:endParaRPr lang="LID4096" sz="148100" b="1">
              <a:solidFill>
                <a:schemeClr val="bg1"/>
              </a:solidFill>
              <a:latin typeface="Aptos Display" panose="020B0004020202020204" pitchFamily="34" charset="0"/>
            </a:endParaRPr>
          </a:p>
        </xdr:txBody>
      </xdr:sp>
    </xdr:grpSp>
    <xdr:clientData/>
  </xdr:twoCellAnchor>
  <xdr:twoCellAnchor>
    <xdr:from>
      <xdr:col>4</xdr:col>
      <xdr:colOff>19050</xdr:colOff>
      <xdr:row>3</xdr:row>
      <xdr:rowOff>28575</xdr:rowOff>
    </xdr:from>
    <xdr:to>
      <xdr:col>4</xdr:col>
      <xdr:colOff>19050</xdr:colOff>
      <xdr:row>8</xdr:row>
      <xdr:rowOff>19050</xdr:rowOff>
    </xdr:to>
    <xdr:cxnSp macro="">
      <xdr:nvCxnSpPr>
        <xdr:cNvPr id="67" name="Straight Connector 66">
          <a:extLst>
            <a:ext uri="{FF2B5EF4-FFF2-40B4-BE49-F238E27FC236}">
              <a16:creationId xmlns:a16="http://schemas.microsoft.com/office/drawing/2014/main" id="{9132299F-E79D-734D-D313-65BA9DE647C7}"/>
            </a:ext>
          </a:extLst>
        </xdr:cNvPr>
        <xdr:cNvCxnSpPr/>
      </xdr:nvCxnSpPr>
      <xdr:spPr>
        <a:xfrm>
          <a:off x="2457450" y="600075"/>
          <a:ext cx="0" cy="942975"/>
        </a:xfrm>
        <a:prstGeom prst="line">
          <a:avLst/>
        </a:prstGeom>
        <a:ln w="3175">
          <a:solidFill>
            <a:schemeClr val="tx1"/>
          </a:solidFill>
        </a:ln>
        <a:effectLst>
          <a:glow rad="76200">
            <a:srgbClr val="40E8D4">
              <a:alpha val="12000"/>
            </a:srgbClr>
          </a:glow>
        </a:effectLst>
        <a:scene3d>
          <a:camera prst="orthographicFront"/>
          <a:lightRig rig="threePt" dir="t"/>
        </a:scene3d>
        <a:sp3d>
          <a:bevelT/>
        </a:sp3d>
      </xdr:spPr>
      <xdr:style>
        <a:lnRef idx="2">
          <a:schemeClr val="dk1"/>
        </a:lnRef>
        <a:fillRef idx="0">
          <a:schemeClr val="dk1"/>
        </a:fillRef>
        <a:effectRef idx="1">
          <a:schemeClr val="dk1"/>
        </a:effectRef>
        <a:fontRef idx="minor">
          <a:schemeClr val="tx1"/>
        </a:fontRef>
      </xdr:style>
    </xdr:cxnSp>
    <xdr:clientData/>
  </xdr:twoCellAnchor>
  <xdr:twoCellAnchor>
    <xdr:from>
      <xdr:col>1</xdr:col>
      <xdr:colOff>523875</xdr:colOff>
      <xdr:row>3</xdr:row>
      <xdr:rowOff>28575</xdr:rowOff>
    </xdr:from>
    <xdr:to>
      <xdr:col>1</xdr:col>
      <xdr:colOff>523875</xdr:colOff>
      <xdr:row>8</xdr:row>
      <xdr:rowOff>19050</xdr:rowOff>
    </xdr:to>
    <xdr:cxnSp macro="">
      <xdr:nvCxnSpPr>
        <xdr:cNvPr id="72" name="Straight Connector 71">
          <a:extLst>
            <a:ext uri="{FF2B5EF4-FFF2-40B4-BE49-F238E27FC236}">
              <a16:creationId xmlns:a16="http://schemas.microsoft.com/office/drawing/2014/main" id="{CAD9A734-FA0E-5F2E-13C5-F17F86902655}"/>
            </a:ext>
          </a:extLst>
        </xdr:cNvPr>
        <xdr:cNvCxnSpPr/>
      </xdr:nvCxnSpPr>
      <xdr:spPr>
        <a:xfrm>
          <a:off x="1133475" y="600075"/>
          <a:ext cx="0" cy="942975"/>
        </a:xfrm>
        <a:prstGeom prst="line">
          <a:avLst/>
        </a:prstGeom>
        <a:ln w="3175">
          <a:solidFill>
            <a:schemeClr val="tx1"/>
          </a:solidFill>
        </a:ln>
        <a:effectLst>
          <a:glow rad="76200">
            <a:srgbClr val="40E8D4">
              <a:alpha val="12000"/>
            </a:srgbClr>
          </a:glow>
        </a:effectLst>
        <a:scene3d>
          <a:camera prst="orthographicFront"/>
          <a:lightRig rig="threePt" dir="t"/>
        </a:scene3d>
        <a:sp3d>
          <a:bevelT/>
        </a:sp3d>
      </xdr:spPr>
      <xdr:style>
        <a:lnRef idx="2">
          <a:schemeClr val="dk1"/>
        </a:lnRef>
        <a:fillRef idx="0">
          <a:schemeClr val="dk1"/>
        </a:fillRef>
        <a:effectRef idx="1">
          <a:schemeClr val="dk1"/>
        </a:effectRef>
        <a:fontRef idx="minor">
          <a:schemeClr val="tx1"/>
        </a:fontRef>
      </xdr:style>
    </xdr:cxnSp>
    <xdr:clientData/>
  </xdr:twoCellAnchor>
  <xdr:twoCellAnchor>
    <xdr:from>
      <xdr:col>6</xdr:col>
      <xdr:colOff>76200</xdr:colOff>
      <xdr:row>3</xdr:row>
      <xdr:rowOff>28575</xdr:rowOff>
    </xdr:from>
    <xdr:to>
      <xdr:col>6</xdr:col>
      <xdr:colOff>76200</xdr:colOff>
      <xdr:row>8</xdr:row>
      <xdr:rowOff>19050</xdr:rowOff>
    </xdr:to>
    <xdr:cxnSp macro="">
      <xdr:nvCxnSpPr>
        <xdr:cNvPr id="73" name="Straight Connector 72">
          <a:extLst>
            <a:ext uri="{FF2B5EF4-FFF2-40B4-BE49-F238E27FC236}">
              <a16:creationId xmlns:a16="http://schemas.microsoft.com/office/drawing/2014/main" id="{0D838993-C380-807D-503E-3B1F10D82C83}"/>
            </a:ext>
          </a:extLst>
        </xdr:cNvPr>
        <xdr:cNvCxnSpPr/>
      </xdr:nvCxnSpPr>
      <xdr:spPr>
        <a:xfrm>
          <a:off x="3733800" y="600075"/>
          <a:ext cx="0" cy="942975"/>
        </a:xfrm>
        <a:prstGeom prst="line">
          <a:avLst/>
        </a:prstGeom>
        <a:ln w="3175">
          <a:solidFill>
            <a:schemeClr val="tx1"/>
          </a:solidFill>
        </a:ln>
        <a:effectLst>
          <a:glow rad="76200">
            <a:srgbClr val="40E8D4">
              <a:alpha val="12000"/>
            </a:srgbClr>
          </a:glow>
        </a:effectLst>
        <a:scene3d>
          <a:camera prst="orthographicFront"/>
          <a:lightRig rig="threePt" dir="t"/>
        </a:scene3d>
        <a:sp3d>
          <a:bevelT/>
        </a:sp3d>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371475</xdr:colOff>
      <xdr:row>3</xdr:row>
      <xdr:rowOff>28575</xdr:rowOff>
    </xdr:from>
    <xdr:to>
      <xdr:col>8</xdr:col>
      <xdr:colOff>371475</xdr:colOff>
      <xdr:row>8</xdr:row>
      <xdr:rowOff>19050</xdr:rowOff>
    </xdr:to>
    <xdr:cxnSp macro="">
      <xdr:nvCxnSpPr>
        <xdr:cNvPr id="74" name="Straight Connector 73">
          <a:extLst>
            <a:ext uri="{FF2B5EF4-FFF2-40B4-BE49-F238E27FC236}">
              <a16:creationId xmlns:a16="http://schemas.microsoft.com/office/drawing/2014/main" id="{B2C50F36-62FD-2920-A005-BDA0FAF00BB6}"/>
            </a:ext>
          </a:extLst>
        </xdr:cNvPr>
        <xdr:cNvCxnSpPr/>
      </xdr:nvCxnSpPr>
      <xdr:spPr>
        <a:xfrm>
          <a:off x="5248275" y="600075"/>
          <a:ext cx="0" cy="942975"/>
        </a:xfrm>
        <a:prstGeom prst="line">
          <a:avLst/>
        </a:prstGeom>
        <a:ln w="3175">
          <a:solidFill>
            <a:schemeClr val="tx1"/>
          </a:solidFill>
        </a:ln>
        <a:effectLst>
          <a:glow rad="76200">
            <a:srgbClr val="40E8D4">
              <a:alpha val="12000"/>
            </a:srgbClr>
          </a:glow>
        </a:effectLst>
        <a:scene3d>
          <a:camera prst="orthographicFront"/>
          <a:lightRig rig="threePt" dir="t"/>
        </a:scene3d>
        <a:sp3d>
          <a:bevelT/>
        </a:sp3d>
      </xdr:spPr>
      <xdr:style>
        <a:lnRef idx="2">
          <a:schemeClr val="dk1"/>
        </a:lnRef>
        <a:fillRef idx="0">
          <a:schemeClr val="dk1"/>
        </a:fillRef>
        <a:effectRef idx="1">
          <a:schemeClr val="dk1"/>
        </a:effectRef>
        <a:fontRef idx="minor">
          <a:schemeClr val="tx1"/>
        </a:fontRef>
      </xdr:style>
    </xdr:cxnSp>
    <xdr:clientData/>
  </xdr:twoCellAnchor>
  <xdr:twoCellAnchor>
    <xdr:from>
      <xdr:col>10</xdr:col>
      <xdr:colOff>142875</xdr:colOff>
      <xdr:row>3</xdr:row>
      <xdr:rowOff>28575</xdr:rowOff>
    </xdr:from>
    <xdr:to>
      <xdr:col>10</xdr:col>
      <xdr:colOff>142875</xdr:colOff>
      <xdr:row>8</xdr:row>
      <xdr:rowOff>19050</xdr:rowOff>
    </xdr:to>
    <xdr:cxnSp macro="">
      <xdr:nvCxnSpPr>
        <xdr:cNvPr id="75" name="Straight Connector 74">
          <a:extLst>
            <a:ext uri="{FF2B5EF4-FFF2-40B4-BE49-F238E27FC236}">
              <a16:creationId xmlns:a16="http://schemas.microsoft.com/office/drawing/2014/main" id="{660FD4E0-1B40-EBD7-497F-9054CEE1A36E}"/>
            </a:ext>
          </a:extLst>
        </xdr:cNvPr>
        <xdr:cNvCxnSpPr/>
      </xdr:nvCxnSpPr>
      <xdr:spPr>
        <a:xfrm>
          <a:off x="6238875" y="600075"/>
          <a:ext cx="0" cy="942975"/>
        </a:xfrm>
        <a:prstGeom prst="line">
          <a:avLst/>
        </a:prstGeom>
        <a:ln w="3175">
          <a:solidFill>
            <a:schemeClr val="tx1"/>
          </a:solidFill>
        </a:ln>
        <a:effectLst>
          <a:glow rad="76200">
            <a:srgbClr val="40E8D4">
              <a:alpha val="12000"/>
            </a:srgbClr>
          </a:glow>
        </a:effectLst>
        <a:scene3d>
          <a:camera prst="orthographicFront"/>
          <a:lightRig rig="threePt" dir="t"/>
        </a:scene3d>
        <a:sp3d>
          <a:bevelT/>
        </a:sp3d>
      </xdr:spPr>
      <xdr:style>
        <a:lnRef idx="2">
          <a:schemeClr val="dk1"/>
        </a:lnRef>
        <a:fillRef idx="0">
          <a:schemeClr val="dk1"/>
        </a:fillRef>
        <a:effectRef idx="1">
          <a:schemeClr val="dk1"/>
        </a:effectRef>
        <a:fontRef idx="minor">
          <a:schemeClr val="tx1"/>
        </a:fontRef>
      </xdr:style>
    </xdr:cxn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li Usama" refreshedDate="45605.32884652778" createdVersion="8" refreshedVersion="8" minRefreshableVersion="3" recordCount="2823" xr:uid="{7E327E37-E010-49A7-B99F-51209DD4F7AB}">
  <cacheSource type="worksheet">
    <worksheetSource name="Table1"/>
  </cacheSource>
  <cacheFields count="28">
    <cacheField name="ORDERNUMBER" numFmtId="0">
      <sharedItems containsSemiMixedTypes="0" containsString="0" containsNumber="1" containsInteger="1" minValue="10100" maxValue="10425"/>
    </cacheField>
    <cacheField name="QUANTITYORDERED" numFmtId="0">
      <sharedItems containsSemiMixedTypes="0" containsString="0" containsNumber="1" containsInteger="1" minValue="6" maxValue="97"/>
    </cacheField>
    <cacheField name="PRICEEACH" numFmtId="0">
      <sharedItems containsSemiMixedTypes="0" containsString="0" containsNumber="1" minValue="26.88" maxValue="100"/>
    </cacheField>
    <cacheField name="ORDERLINENUMBER" numFmtId="0">
      <sharedItems containsSemiMixedTypes="0" containsString="0" containsNumber="1" containsInteger="1" minValue="1" maxValue="18"/>
    </cacheField>
    <cacheField name="SALES" numFmtId="44">
      <sharedItems containsSemiMixedTypes="0" containsString="0" containsNumber="1" minValue="482.13" maxValue="14082.8" count="2763">
        <n v="2871"/>
        <n v="2765.9"/>
        <n v="3884.34"/>
        <n v="3746.7"/>
        <n v="5205.2700000000004"/>
        <n v="3479.76"/>
        <n v="2497.77"/>
        <n v="5512.32"/>
        <n v="2168.54"/>
        <n v="4708.4399999999996"/>
        <n v="3965.66"/>
        <n v="2333.12"/>
        <n v="3188.64"/>
        <n v="3676.76"/>
        <n v="4177.3500000000004"/>
        <n v="4099.68"/>
        <n v="2597.39"/>
        <n v="4394.38"/>
        <n v="4358.04"/>
        <n v="4396.1400000000003"/>
        <n v="7737.93"/>
        <n v="1451"/>
        <n v="733.11"/>
        <n v="3207.12"/>
        <n v="2434.56"/>
        <n v="7516.08"/>
        <n v="5404.62"/>
        <n v="7209.11"/>
        <n v="7329.06"/>
        <n v="7374.1"/>
        <n v="10993.5"/>
        <n v="4860.24"/>
        <n v="8014.82"/>
        <n v="5372.57"/>
        <n v="7290.36"/>
        <n v="9064.89"/>
        <n v="6075.3"/>
        <n v="6463.23"/>
        <n v="6120.34"/>
        <n v="7680.64"/>
        <n v="4905.3900000000003"/>
        <n v="7136.19"/>
        <n v="10172.700000000001"/>
        <n v="11623.7"/>
        <n v="6000.4"/>
        <n v="3003"/>
        <n v="3944.7"/>
        <n v="5691.84"/>
        <n v="4514.92"/>
        <n v="8254.7999999999993"/>
        <n v="2416.56"/>
        <n v="4140.2299999999996"/>
        <n v="12001"/>
        <n v="3896.49"/>
        <n v="2793.86"/>
        <n v="3307.77"/>
        <n v="5192.95"/>
        <n v="5016.83"/>
        <n v="3660.93"/>
        <n v="4695.6000000000004"/>
        <n v="3660.92"/>
        <n v="3025.92"/>
        <n v="3009.09"/>
        <n v="5422.39"/>
        <n v="2852.08"/>
        <n v="5756.52"/>
        <n v="4472"/>
        <n v="2904.44"/>
        <n v="6484.59"/>
        <n v="3757.26"/>
        <n v="4043.96"/>
        <n v="5566.5"/>
        <n v="3176"/>
        <n v="2756.8"/>
        <n v="1329.9"/>
        <n v="5288.01"/>
        <n v="2225.5"/>
        <n v="5833.8"/>
        <n v="5887.35"/>
        <n v="6065.55"/>
        <n v="9264.86"/>
        <n v="7023.98"/>
        <n v="5176.38"/>
        <n v="4132.7"/>
        <n v="4183"/>
        <n v="8892.9"/>
        <n v="8714.7000000000007"/>
        <n v="8065.89"/>
        <n v="6123.4"/>
        <n v="9774.0300000000007"/>
        <n v="7023.9"/>
        <n v="7078.23"/>
        <n v="8336.94"/>
        <n v="6901.92"/>
        <n v="5438.07"/>
        <n v="6683.34"/>
        <n v="4570.3999999999996"/>
        <n v="7667.14"/>
        <n v="5868.2"/>
        <n v="2990.13"/>
        <n v="3664.1"/>
        <n v="3834.38"/>
        <n v="1822.17"/>
        <n v="11886.6"/>
        <n v="9218.16"/>
        <n v="7208"/>
        <n v="5004.8"/>
        <n v="4398.24"/>
        <n v="5597.76"/>
        <n v="4526.08"/>
        <n v="5924.16"/>
        <n v="3492.48"/>
        <n v="3854.24"/>
        <n v="5324.4"/>
        <n v="5197.92"/>
        <n v="5997.6"/>
        <n v="2910.4"/>
        <n v="3378.24"/>
        <n v="3508.8"/>
        <n v="2992"/>
        <n v="3427.2"/>
        <n v="2692.8"/>
        <n v="4128.96"/>
        <n v="3051.71"/>
        <n v="1201.25"/>
        <n v="1962.22"/>
        <n v="2624.64"/>
        <n v="4046.25"/>
        <n v="4846.7"/>
        <n v="3370.56"/>
        <n v="9661.44"/>
        <n v="2764.88"/>
        <n v="5398.26"/>
        <n v="4305.28"/>
        <n v="3347.74"/>
        <n v="3188.12"/>
        <n v="3191.2"/>
        <n v="3536.82"/>
        <n v="5362.83"/>
        <n v="3433.36"/>
        <n v="4263.74"/>
        <n v="4076.19"/>
        <n v="7020.48"/>
        <n v="6426.5"/>
        <n v="4591.72"/>
        <n v="4033.38"/>
        <n v="4302.08"/>
        <n v="7020.64"/>
        <n v="3855.9"/>
        <n v="6680.78"/>
        <n v="6678"/>
        <n v="2851.54"/>
        <n v="4428"/>
        <n v="5780.92"/>
        <n v="2297.0500000000002"/>
        <n v="6231.54"/>
        <n v="1735.3"/>
        <n v="4427.7299999999996"/>
        <n v="5894.94"/>
        <n v="5265.15"/>
        <n v="7599.9"/>
        <n v="8008.56"/>
        <n v="9245.76"/>
        <n v="8296.35"/>
        <n v="5019.8999999999996"/>
        <n v="5411.07"/>
        <n v="3840.9"/>
        <n v="3930.4"/>
        <n v="7498.9"/>
        <n v="4517.91"/>
        <n v="5774.72"/>
        <n v="3922.56"/>
        <n v="9160.36"/>
        <n v="9631"/>
        <n v="3432.24"/>
        <n v="5521.89"/>
        <n v="6934.62"/>
        <n v="6876.11"/>
        <n v="2930.27"/>
        <n v="3584.25"/>
        <n v="2817.87"/>
        <n v="3420"/>
        <n v="2575.04"/>
        <n v="1961.28"/>
        <n v="8690.36"/>
        <n v="6034.38"/>
        <n v="11279.2"/>
        <n v="8023.29"/>
        <n v="4904"/>
        <n v="8594.52"/>
        <n v="7474.5"/>
        <n v="3883.74"/>
        <n v="8887.7000000000007"/>
        <n v="8602.92"/>
        <n v="7181.44"/>
        <n v="8378.58"/>
        <n v="10606.2"/>
        <n v="5818.4"/>
        <n v="7071.27"/>
        <n v="8411.56"/>
        <n v="6570.76"/>
        <n v="7975.44"/>
        <n v="2688"/>
        <n v="1888.26"/>
        <n v="2513.2800000000002"/>
        <n v="4764.4799999999996"/>
        <n v="3560.64"/>
        <n v="3823.64"/>
        <n v="2280.96"/>
        <n v="8677.7999999999993"/>
        <n v="3394.98"/>
        <n v="3415.44"/>
        <n v="2439.5700000000002"/>
        <n v="4829.8"/>
        <n v="4100.1000000000004"/>
        <n v="6563.06"/>
        <n v="6817.22"/>
        <n v="6163.94"/>
        <n v="4933.92"/>
        <n v="4056.36"/>
        <n v="5759.42"/>
        <n v="3451"/>
        <n v="5920.4"/>
        <n v="6668.24"/>
        <n v="4094.72"/>
        <n v="2938.5"/>
        <n v="6387.8"/>
        <n v="6396"/>
        <n v="2669.1"/>
        <n v="4784.13"/>
        <n v="3273.93"/>
        <n v="3586.43"/>
        <n v="5960.36"/>
        <n v="8470.14"/>
        <n v="2952"/>
        <n v="2464.8000000000002"/>
        <n v="6232"/>
        <n v="7969.36"/>
        <n v="3036.6"/>
        <n v="8284"/>
        <n v="2711.2"/>
        <n v="8339.7999999999993"/>
        <n v="6238.84"/>
        <n v="4639.25"/>
        <n v="6747.6"/>
        <n v="4512.4799999999996"/>
        <n v="4029"/>
        <n v="4771.8"/>
        <n v="6087.94"/>
        <n v="4193.28"/>
        <n v="7552.28"/>
        <n v="6434.4"/>
        <n v="5181.5"/>
        <n v="6863.92"/>
        <n v="4157.04"/>
        <n v="4660.24"/>
        <n v="4111.8"/>
        <n v="3542.64"/>
        <n v="8118.55"/>
        <n v="3877.06"/>
        <n v="3867.08"/>
        <n v="5951.44"/>
        <n v="8648.64"/>
        <n v="3447.78"/>
        <n v="5958.5"/>
        <n v="5911.64"/>
        <n v="7366.44"/>
        <n v="4985.6400000000003"/>
        <n v="5393.64"/>
        <n v="4880.0200000000004"/>
        <n v="8378.69"/>
        <n v="4038.21"/>
        <n v="3807.12"/>
        <n v="3142.36"/>
        <n v="4713.6000000000004"/>
        <n v="7016.31"/>
        <n v="4381.25"/>
        <n v="4283.01"/>
        <n v="4364.82"/>
        <n v="4242.24"/>
        <n v="4982.7"/>
        <n v="6393.54"/>
        <n v="1466.91"/>
        <n v="4059.33"/>
        <n v="4801.5200000000004"/>
        <n v="2711.66"/>
        <n v="5862"/>
        <n v="4071.85"/>
        <n v="8236.75"/>
        <n v="6130.35"/>
        <n v="3693.34"/>
        <n v="6031.68"/>
        <n v="3494.94"/>
        <n v="5294.14"/>
        <n v="5464.69"/>
        <n v="2860.76"/>
        <n v="5590"/>
        <n v="2254.8000000000002"/>
        <n v="4946.76"/>
        <n v="2495.5"/>
        <n v="3167.38"/>
        <n v="2402.84"/>
        <n v="2454.54"/>
        <n v="4756.5"/>
        <n v="3984.6"/>
        <n v="3100.32"/>
        <n v="4850.3"/>
        <n v="3846.98"/>
        <n v="4220.92"/>
        <n v="3288.82"/>
        <n v="3987.2"/>
        <n v="1809.5"/>
        <n v="1092.2"/>
        <n v="4566.05"/>
        <n v="5938.14"/>
        <n v="8138.76"/>
        <n v="9470.94"/>
        <n v="7036.89"/>
        <n v="5559.03"/>
        <n v="7872.5"/>
        <n v="7886.2"/>
        <n v="7232.16"/>
        <n v="3114.4"/>
        <n v="5045.22"/>
        <n v="6952.12"/>
        <n v="4157.7299999999996"/>
        <n v="7962.24"/>
        <n v="3778.8"/>
        <n v="8253"/>
        <n v="3633.4"/>
        <n v="6913.8"/>
        <n v="2583.6"/>
        <n v="3105.62"/>
        <n v="4408.5600000000004"/>
        <n v="3042.41"/>
        <n v="5941.5"/>
        <n v="3241.9"/>
        <n v="6109.29"/>
        <n v="3387.78"/>
        <n v="3485.82"/>
        <n v="2042.88"/>
        <n v="1800.24"/>
        <n v="1340.64"/>
        <n v="1762.08"/>
        <n v="2298.2399999999998"/>
        <n v="1628"/>
        <n v="1939.2"/>
        <n v="3651.56"/>
        <n v="2591.96"/>
        <n v="2864.17"/>
        <n v="1484.2"/>
        <n v="2254.25"/>
        <n v="2681.35"/>
        <n v="3184.02"/>
        <n v="2846.63"/>
        <n v="1685.42"/>
        <n v="3988.6"/>
        <n v="2789.96"/>
        <n v="3607.56"/>
        <n v="3368.16"/>
        <n v="2775.08"/>
        <n v="1627.92"/>
        <n v="2529.36"/>
        <n v="3065.78"/>
        <n v="4615.78"/>
        <n v="5723.78"/>
        <n v="2559.6"/>
        <n v="2140.11"/>
        <n v="3327.6"/>
        <n v="6825.6"/>
        <n v="3543.28"/>
        <n v="4516.22"/>
        <n v="6445.46"/>
        <n v="3384.36"/>
        <n v="4891.68"/>
        <n v="4521.96"/>
        <n v="5069.66"/>
        <n v="6541.2"/>
        <n v="3012.27"/>
        <n v="5247.18"/>
        <n v="2214.87"/>
        <n v="4773.18"/>
        <n v="6185.7"/>
        <n v="1517.88"/>
        <n v="6372.6"/>
        <n v="5232.96"/>
        <n v="2694.72"/>
        <n v="1749.79"/>
        <n v="2130.56"/>
        <n v="5951.34"/>
        <n v="4692.6000000000004"/>
        <n v="3731.04"/>
        <n v="2142"/>
        <n v="2838.81"/>
        <n v="3230.37"/>
        <n v="5182"/>
        <n v="4391.1000000000004"/>
        <n v="4477.32"/>
        <n v="3544.56"/>
        <n v="5195.8500000000004"/>
        <n v="4180.4399999999996"/>
        <n v="2684.43"/>
        <n v="1958.88"/>
        <n v="4910.57"/>
        <n v="4468.3999999999996"/>
        <n v="3127.88"/>
        <n v="2675.13"/>
        <n v="2807.61"/>
        <n v="2504.75"/>
        <n v="2984.88"/>
        <n v="2524.86"/>
        <n v="4136"/>
        <n v="4068.7"/>
        <n v="5243.79"/>
        <n v="9048.16"/>
        <n v="3832.64"/>
        <n v="3920"/>
        <n v="4916.66"/>
        <n v="3857"/>
        <n v="4181.4399999999996"/>
        <n v="4641"/>
        <n v="3570.12"/>
        <n v="4480.32"/>
        <n v="2033.64"/>
        <n v="1960.14"/>
        <n v="3966.78"/>
        <n v="5152"/>
        <n v="3360"/>
        <n v="5453"/>
        <n v="4164.12"/>
        <n v="2800.08"/>
        <n v="4687.9399999999996"/>
        <n v="4508"/>
        <n v="2251.04"/>
        <n v="1167.25"/>
        <n v="2083.1999999999998"/>
        <n v="3822"/>
        <n v="3911.49"/>
        <n v="4704"/>
        <n v="2467.9"/>
        <n v="3213"/>
        <n v="7182"/>
        <n v="4379.18"/>
        <n v="3644.75"/>
        <n v="2702.04"/>
        <n v="3764.88"/>
        <n v="5418.16"/>
        <n v="3300.66"/>
        <n v="6182.4"/>
        <n v="4186.7299999999996"/>
        <n v="4529.28"/>
        <n v="5628.89"/>
        <n v="3054.48"/>
        <n v="2526.5100000000002"/>
        <n v="4667.8599999999997"/>
        <n v="6499.32"/>
        <n v="5917.78"/>
        <n v="6231.91"/>
        <n v="5803.14"/>
        <n v="6434.02"/>
        <n v="6454.4"/>
        <n v="4196.8"/>
        <n v="2611.8000000000002"/>
        <n v="5895.05"/>
        <n v="3375.72"/>
        <n v="8374.69"/>
        <n v="4464.24"/>
        <n v="4808.3100000000004"/>
        <n v="3288.78"/>
        <n v="3254.72"/>
        <n v="3184.94"/>
        <n v="5907.5"/>
        <n v="4389.12"/>
        <n v="5036.16"/>
        <n v="2183.25"/>
        <n v="3106.88"/>
        <n v="3735.72"/>
        <n v="2413.2600000000002"/>
        <n v="2953.75"/>
        <n v="4684.8"/>
        <n v="3248.7"/>
        <n v="5239.5"/>
        <n v="4567.9799999999996"/>
        <n v="3535.35"/>
        <n v="3843.34"/>
        <n v="3710.9"/>
        <n v="4375.9799999999996"/>
        <n v="1516.62"/>
        <n v="2509"/>
        <n v="9240.44"/>
        <n v="2515.3200000000002"/>
        <n v="5548.9"/>
        <n v="4873.05"/>
        <n v="2055.7399999999998"/>
        <n v="2354.88"/>
        <n v="2309.58"/>
        <n v="2113.37"/>
        <n v="1746.6"/>
        <n v="2304.4499999999998"/>
        <n v="2122.08"/>
        <n v="1742.4"/>
        <n v="2455.02"/>
        <n v="3053.28"/>
        <n v="1423.29"/>
        <n v="1504.12"/>
        <n v="1164.4000000000001"/>
        <n v="1500.75"/>
        <n v="1557.36"/>
        <n v="1345.68"/>
        <n v="1795.24"/>
        <n v="1105.25"/>
        <n v="2364.88"/>
        <n v="2427.0300000000002"/>
        <n v="1237.95"/>
        <n v="1593.02"/>
        <n v="3156.16"/>
        <n v="1320.75"/>
        <n v="4998"/>
        <n v="1293.75"/>
        <n v="5433.08"/>
        <n v="3073.72"/>
        <n v="4380.2"/>
        <n v="5848.68"/>
        <n v="6153.73"/>
        <n v="4965.24"/>
        <n v="5435.64"/>
        <n v="4258.3599999999997"/>
        <n v="4032"/>
        <n v="4492.3599999999997"/>
        <n v="4161.38"/>
        <n v="2508.66"/>
        <n v="3374.88"/>
        <n v="5196.6000000000004"/>
        <n v="2604.52"/>
        <n v="2936.8"/>
        <n v="3424.64"/>
        <n v="2923.2"/>
        <n v="4489.76"/>
        <n v="4849.24"/>
        <n v="5848.92"/>
        <n v="2758.7"/>
        <n v="1449.76"/>
        <n v="7048.14"/>
        <n v="5202.9399999999996"/>
        <n v="5279.4"/>
        <n v="6916.12"/>
        <n v="2781.66"/>
        <n v="5248"/>
        <n v="6531.44"/>
        <n v="5763.72"/>
        <n v="6490.68"/>
        <n v="6004.8"/>
        <n v="7483.98"/>
        <n v="5719.5"/>
        <n v="6954.08"/>
        <n v="8160.3"/>
        <n v="6567.96"/>
        <n v="6724"/>
        <n v="5747.85"/>
        <n v="5676.84"/>
        <n v="7379.97"/>
        <n v="3704.13"/>
        <n v="2804.75"/>
        <n v="5624.79"/>
        <n v="3881.28"/>
        <n v="1611.4"/>
        <n v="1364.25"/>
        <n v="4215.09"/>
        <n v="6433.82"/>
        <n v="4352.16"/>
        <n v="5151"/>
        <n v="6069"/>
        <n v="2856"/>
        <n v="5375.4"/>
        <n v="5176.5"/>
        <n v="7554.8"/>
        <n v="3141.6"/>
        <n v="5890.5"/>
        <n v="5967"/>
        <n v="3712.8"/>
        <n v="7597.3"/>
        <n v="3668.6"/>
        <n v="5875.2"/>
        <n v="7310"/>
        <n v="8078.4"/>
        <n v="3257.76"/>
        <n v="7650"/>
        <n v="4703.8100000000004"/>
        <n v="5399.55"/>
        <n v="14082.8"/>
        <n v="5283.6"/>
        <n v="3130.82"/>
        <n v="3112.34"/>
        <n v="3806.88"/>
        <n v="2142.14"/>
        <n v="3364.9"/>
        <n v="1262.8"/>
        <n v="1626.24"/>
        <n v="4088.7"/>
        <n v="3846.15"/>
        <n v="1339.8"/>
        <n v="3039.96"/>
        <n v="3400.32"/>
        <n v="1930.39"/>
        <n v="2464.77"/>
        <n v="2634.94"/>
        <n v="3625.16"/>
        <n v="3788.4"/>
        <n v="1832.6"/>
        <n v="2905.98"/>
        <n v="2954.81"/>
        <n v="3599.75"/>
        <n v="3686.54"/>
        <n v="2100.56"/>
        <n v="3881.78"/>
        <n v="4509.12"/>
        <n v="3273.27"/>
        <n v="4432.7"/>
        <n v="4100.99"/>
        <n v="5274.72"/>
        <n v="4232"/>
        <n v="6145.44"/>
        <n v="4680.2"/>
        <n v="3286.08"/>
        <n v="7421.3"/>
        <n v="6432.64"/>
        <n v="4840.87"/>
        <n v="3892.08"/>
        <n v="5526.32"/>
        <n v="4459.62"/>
        <n v="6203.4"/>
        <n v="3754.05"/>
        <n v="3516.48"/>
        <n v="7488.04"/>
        <n v="3448.08"/>
        <n v="3734"/>
        <n v="974.1"/>
        <n v="3160.74"/>
        <n v="1746.63"/>
        <n v="4207.84"/>
        <n v="4352.76"/>
        <n v="1463.7"/>
        <n v="7169.28"/>
        <n v="4594.76"/>
        <n v="3457.92"/>
        <n v="7381.16"/>
        <n v="7146.9"/>
        <n v="5938.53"/>
        <n v="7110.91"/>
        <n v="5032.95"/>
        <n v="3667.6"/>
        <n v="5128.1099999999997"/>
        <n v="7060.24"/>
        <n v="8448.64"/>
        <n v="7300.51"/>
        <n v="6549.2"/>
        <n v="5697.9"/>
        <n v="9169"/>
        <n v="3238.63"/>
        <n v="4554.9399999999996"/>
        <n v="3934.44"/>
        <n v="5776.26"/>
        <n v="7207.45"/>
        <n v="7460.74"/>
        <n v="6719.54"/>
        <n v="2428"/>
        <n v="2602.25"/>
        <n v="2200"/>
        <n v="6712.93"/>
        <n v="5318.04"/>
        <n v="3390"/>
        <n v="1608"/>
        <n v="2262.96"/>
        <n v="1496.64"/>
        <n v="1879.74"/>
        <n v="1495.26"/>
        <n v="2323.6999999999998"/>
        <n v="2491.86"/>
        <n v="1643.12"/>
        <n v="1322.16"/>
        <n v="1423.8"/>
        <n v="2397.4499999999998"/>
        <n v="1574"/>
        <n v="1729"/>
        <n v="2255.84"/>
        <n v="1834.5"/>
        <n v="3201.5"/>
        <n v="2276.4"/>
        <n v="8884.7999999999993"/>
        <n v="1331.1"/>
        <n v="3051.3"/>
        <n v="2288.52"/>
        <n v="3772.61"/>
        <n v="4164.42"/>
        <n v="6295.95"/>
        <n v="6287.66"/>
        <n v="5412.54"/>
        <n v="5984.14"/>
        <n v="5891.04"/>
        <n v="3608.15"/>
        <n v="5752.54"/>
        <n v="3765.32"/>
        <n v="2159.96"/>
        <n v="3379.94"/>
        <n v="5093.5"/>
        <n v="5773.44"/>
        <n v="4528.8599999999997"/>
        <n v="4816.08"/>
        <n v="3416.78"/>
        <n v="1236.8399999999999"/>
        <n v="5814.86"/>
        <n v="5223.4799999999996"/>
        <n v="728.4"/>
        <n v="3949"/>
        <n v="3843.99"/>
        <n v="5498.08"/>
        <n v="3777.58"/>
        <n v="3782"/>
        <n v="3859.68"/>
        <n v="4431.84"/>
        <n v="4950.33"/>
        <n v="4299.7"/>
        <n v="4492.83"/>
        <n v="2212"/>
        <n v="4642.88"/>
        <n v="3206.32"/>
        <n v="3604.23"/>
        <n v="7017.76"/>
        <n v="6154.18"/>
        <n v="4750.8"/>
        <n v="3822.92"/>
        <n v="2440.8000000000002"/>
        <n v="4729.3599999999997"/>
        <n v="12536.5"/>
        <n v="2264.15"/>
        <n v="3928.2"/>
        <n v="3630.22"/>
        <n v="4196.07"/>
        <n v="4931.6000000000004"/>
        <n v="3068.69"/>
        <n v="785.64"/>
        <n v="4977"/>
        <n v="1189.98"/>
        <n v="3090.15"/>
        <n v="2795.86"/>
        <n v="2701.92"/>
        <n v="2204.1"/>
        <n v="2840.48"/>
        <n v="2647.04"/>
        <n v="3172.05"/>
        <n v="2585.9299999999998"/>
        <n v="2148.3000000000002"/>
        <n v="1667.4"/>
        <n v="1859.7"/>
        <n v="1476.6"/>
        <n v="1732"/>
        <n v="1674.17"/>
        <n v="1500.98"/>
        <n v="2192.6799999999998"/>
        <n v="1797.58"/>
        <n v="2142.35"/>
        <n v="2086.92"/>
        <n v="6834.5"/>
        <n v="2541.59"/>
        <n v="2130.92"/>
        <n v="1701.7"/>
        <n v="1694"/>
        <n v="2913.53"/>
        <n v="935.18"/>
        <n v="3073.26"/>
        <n v="2082.4899999999998"/>
        <n v="3394.23"/>
        <n v="1490.16"/>
        <n v="3844"/>
        <n v="4724.91"/>
        <n v="1824.72"/>
        <n v="2668.68"/>
        <n v="2843.61"/>
        <n v="3163.65"/>
        <n v="2226.11"/>
        <n v="2069.75"/>
        <n v="2235.33"/>
        <n v="3116.43"/>
        <n v="4781.7"/>
        <n v="2810.7"/>
        <n v="3515.67"/>
        <n v="2909.34"/>
        <n v="1570.17"/>
        <n v="2613.92"/>
        <n v="3193.26"/>
        <n v="1482.6"/>
        <n v="2055.23"/>
        <n v="2674.9"/>
        <n v="1853.4"/>
        <n v="1490.1"/>
        <n v="2162.16"/>
        <n v="2814.28"/>
        <n v="1605"/>
        <n v="2093.44"/>
        <n v="1944.3"/>
        <n v="1986.8"/>
        <n v="1695.96"/>
        <n v="1281.56"/>
        <n v="1774.22"/>
        <n v="1997.5"/>
        <n v="2353.1999999999998"/>
        <n v="981.2"/>
        <n v="1550.72"/>
        <n v="1771.06"/>
        <n v="2213.4"/>
        <n v="5266.04"/>
        <n v="1864.8"/>
        <n v="1142.4100000000001"/>
        <n v="1172.5999999999999"/>
        <n v="6981"/>
        <n v="3064.6"/>
        <n v="2202.48"/>
        <n v="3773.38"/>
        <n v="5074.3900000000003"/>
        <n v="6483.46"/>
        <n v="7956.46"/>
        <n v="4230.62"/>
        <n v="7209.12"/>
        <n v="3452.68"/>
        <n v="3047.73"/>
        <n v="3675.32"/>
        <n v="7492.4"/>
        <n v="9534.5"/>
        <n v="5579.02"/>
        <n v="5950.34"/>
        <n v="3726"/>
        <n v="4455"/>
        <n v="8272.34"/>
        <n v="3577.6"/>
        <n v="3881.25"/>
        <n v="5797.44"/>
        <n v="1264.08"/>
        <n v="4815.3"/>
        <n v="4462.2"/>
        <n v="3033.28"/>
        <n v="990.78"/>
        <n v="2030.86"/>
        <n v="5433.75"/>
        <n v="3157.44"/>
        <n v="5161.2"/>
        <n v="4346.76"/>
        <n v="3528.36"/>
        <n v="3187.8"/>
        <n v="6023.16"/>
        <n v="3884.76"/>
        <n v="4965.84"/>
        <n v="4169.88"/>
        <n v="4910.3999999999996"/>
        <n v="3231.36"/>
        <n v="6853.44"/>
        <n v="5177.04"/>
        <n v="2824.8"/>
        <n v="4324.32"/>
        <n v="5052.96"/>
        <n v="3223.44"/>
        <n v="5278.68"/>
        <n v="2851.2"/>
        <n v="1687.4"/>
        <n v="1308"/>
        <n v="6144.6"/>
        <n v="5127.2"/>
        <n v="6386.16"/>
        <n v="7695.6"/>
        <n v="2242.89"/>
        <n v="2539.89"/>
        <n v="2795.27"/>
        <n v="5545.76"/>
        <n v="4285.46"/>
        <n v="3329.09"/>
        <n v="5592.22"/>
        <n v="3298.55"/>
        <n v="2609.88"/>
        <n v="3336.29"/>
        <n v="5510.05"/>
        <n v="2504.4"/>
        <n v="3525.6"/>
        <n v="4407"/>
        <n v="2983.44"/>
        <n v="5126.24"/>
        <n v="5713.79"/>
        <n v="4613.8"/>
        <n v="3711.1"/>
        <n v="3524.73"/>
        <n v="4814.3999999999996"/>
        <n v="3572.33"/>
        <n v="4581.3599999999997"/>
        <n v="4319.76"/>
        <n v="1448"/>
        <n v="881.4"/>
        <n v="2011.1"/>
        <n v="1801.24"/>
        <n v="3390.2"/>
        <n v="1424"/>
        <n v="1499.1"/>
        <n v="3358.08"/>
        <n v="1504.16"/>
        <n v="2655.12"/>
        <n v="1244.1600000000001"/>
        <n v="1888.88"/>
        <n v="1820.01"/>
        <n v="2866.95"/>
        <n v="1394.16"/>
        <n v="2632.28"/>
        <n v="2018.56"/>
        <n v="2954.53"/>
        <n v="1871.83"/>
        <n v="1559.04"/>
        <n v="1880.2"/>
        <n v="1224.67"/>
        <n v="2979.08"/>
        <n v="2208.64"/>
        <n v="3458.42"/>
        <n v="1237.8800000000001"/>
        <n v="2723.2"/>
        <n v="2218.52"/>
        <n v="1665.32"/>
        <n v="3421.04"/>
        <n v="1878.66"/>
        <n v="3853.6"/>
        <n v="3442.64"/>
        <n v="3482.16"/>
        <n v="3363.52"/>
        <n v="3350.52"/>
        <n v="2862.72"/>
        <n v="4036.04"/>
        <n v="2817.92"/>
        <n v="4636.38"/>
        <n v="1553.58"/>
        <n v="2697.6"/>
        <n v="3334.04"/>
        <n v="2059.2600000000002"/>
        <n v="2023.14"/>
        <n v="2586.64"/>
        <n v="1987.02"/>
        <n v="1146.5"/>
        <n v="2312.2399999999998"/>
        <n v="2793.71"/>
        <n v="1908.28"/>
        <n v="3441.37"/>
        <n v="2023.28"/>
        <n v="2245.1999999999998"/>
        <n v="3255.12"/>
        <n v="2539.5"/>
        <n v="4818.1499999999996"/>
        <n v="2921.7"/>
        <n v="1801.2"/>
        <n v="2804.36"/>
        <n v="4900.8"/>
        <n v="2759.31"/>
        <n v="2488.1999999999998"/>
        <n v="2769.89"/>
        <n v="3581.4"/>
        <n v="5285.14"/>
        <n v="3181.53"/>
        <n v="3340.51"/>
        <n v="3138.34"/>
        <n v="4775.08"/>
        <n v="3006.43"/>
        <n v="2866.26"/>
        <n v="2232.62"/>
        <n v="4457.0200000000004"/>
        <n v="2257.92"/>
        <n v="1592"/>
        <n v="4948.2"/>
        <n v="5160.76"/>
        <n v="1978.62"/>
        <n v="4288.2"/>
        <n v="2520.6799999999998"/>
        <n v="1781.22"/>
        <n v="3065.04"/>
        <n v="3551.34"/>
        <n v="5544.02"/>
        <n v="6034.33"/>
        <n v="3641.57"/>
        <n v="6930.74"/>
        <n v="3675.63"/>
        <n v="3442.04"/>
        <n v="6893.81"/>
        <n v="2622.48"/>
        <n v="4417.38"/>
        <n v="3606.02"/>
        <n v="3802.56"/>
        <n v="5026.3999999999996"/>
        <n v="6695.53"/>
        <n v="2819.28"/>
        <n v="3759.04"/>
        <n v="2731.8"/>
        <n v="1658.88"/>
        <n v="5778.24"/>
        <n v="5191.12"/>
        <n v="3862.88"/>
        <n v="1476.48"/>
        <n v="5273.73"/>
        <n v="4872.03"/>
        <n v="4556.99"/>
        <n v="8257"/>
        <n v="8209.44"/>
        <n v="3598.5"/>
        <n v="3837.24"/>
        <n v="8331.61"/>
        <n v="4836.5"/>
        <n v="5418.88"/>
        <n v="3734.01"/>
        <n v="3996.4"/>
        <n v="8754.69"/>
        <n v="5481.45"/>
        <n v="4419.8900000000003"/>
        <n v="6324.75"/>
        <n v="4409.72"/>
        <n v="3918.46"/>
        <n v="7620.5"/>
        <n v="8291.0400000000009"/>
        <n v="3937.25"/>
        <n v="5554.4"/>
        <n v="6407.86"/>
        <n v="4172.5200000000004"/>
        <n v="7083.37"/>
        <n v="7132.68"/>
        <n v="6773.6"/>
        <n v="3657.69"/>
        <n v="4812.55"/>
        <n v="3928.6"/>
        <n v="6401.22"/>
        <n v="4191.25"/>
        <n v="5852.52"/>
        <n v="2844.87"/>
        <n v="4011.66"/>
        <n v="7455.87"/>
        <n v="8940.9599999999991"/>
        <n v="4572.25"/>
        <n v="5700.09"/>
        <n v="3155.49"/>
        <n v="4170.6899999999996"/>
        <n v="2878.8"/>
        <n v="5029.5"/>
        <n v="7396.8"/>
        <n v="2991.68"/>
        <n v="6275.72"/>
        <n v="1534.95"/>
        <n v="7264.53"/>
        <n v="6869.05"/>
        <n v="3353.02"/>
        <n v="8289.0499999999993"/>
        <n v="11887.8"/>
        <n v="5926.9"/>
        <n v="3793.16"/>
        <n v="4330.1000000000004"/>
        <n v="2011.8"/>
        <n v="4837.18"/>
        <n v="2151.8200000000002"/>
        <n v="2573.46"/>
        <n v="5344.5"/>
        <n v="3070.52"/>
        <n v="3952.83"/>
        <n v="3564.75"/>
        <n v="5614.56"/>
        <n v="1855.41"/>
        <n v="4598.3999999999996"/>
        <n v="5082.42"/>
        <n v="5450.59"/>
        <n v="4174.92"/>
        <n v="2418.2399999999998"/>
        <n v="3670.4"/>
        <n v="2481.6999999999998"/>
        <n v="3807.68"/>
        <n v="2230.41"/>
        <n v="3814.64"/>
        <n v="2117.75"/>
        <n v="3340.48"/>
        <n v="2154"/>
        <n v="5808.48"/>
        <n v="1777.1"/>
        <n v="1536.57"/>
        <n v="3510"/>
        <n v="3097.44"/>
        <n v="1705.41"/>
        <n v="2264.3200000000002"/>
        <n v="2484.6"/>
        <n v="3415.68"/>
        <n v="2839.32"/>
        <n v="2730"/>
        <n v="3540.53"/>
        <n v="2999.97"/>
        <n v="1527.8"/>
        <n v="3907.8"/>
        <n v="2658.48"/>
        <n v="3042.68"/>
        <n v="3861.2"/>
        <n v="2171.0700000000002"/>
        <n v="3403.08"/>
        <n v="2245.8000000000002"/>
        <n v="1668.5"/>
        <n v="2773.8"/>
        <n v="2464"/>
        <n v="5491.6"/>
        <n v="4791.82"/>
        <n v="4178.8500000000004"/>
        <n v="3128.92"/>
        <n v="3095.4"/>
        <n v="3958.5"/>
        <n v="4991.4399999999996"/>
        <n v="2761.96"/>
        <n v="2848.23"/>
        <n v="2539.84"/>
        <n v="2444.4"/>
        <n v="4555.92"/>
        <n v="3666.96"/>
        <n v="3035.88"/>
        <n v="2321.54"/>
        <n v="3474.46"/>
        <n v="2501.98"/>
        <n v="3958.46"/>
        <n v="3535.95"/>
        <n v="3011.91"/>
        <n v="11336.7"/>
        <n v="2656.94"/>
        <n v="2604.25"/>
        <n v="3288.6"/>
        <n v="8935.5"/>
        <n v="4035.96"/>
        <n v="1875.09"/>
        <n v="4049.56"/>
        <n v="2469.39"/>
        <n v="5432.7"/>
        <n v="4405.22"/>
        <n v="3638"/>
        <n v="4444.92"/>
        <n v="3395.48"/>
        <n v="3414.58"/>
        <n v="5127.04"/>
        <n v="3745.28"/>
        <n v="4564.08"/>
        <n v="6554.24"/>
        <n v="6749.83"/>
        <n v="8427.02"/>
        <n v="3924.6"/>
        <n v="6761.6"/>
        <n v="3786.49"/>
        <n v="6266.12"/>
        <n v="3491"/>
        <n v="6548.3"/>
        <n v="3177.91"/>
        <n v="4142.6400000000003"/>
        <n v="4149.07"/>
        <n v="7397"/>
        <n v="6241.6"/>
        <n v="5331.88"/>
        <n v="5124.3"/>
        <n v="3639.44"/>
        <n v="5544"/>
        <n v="5493.12"/>
        <n v="5785.26"/>
        <n v="5340.6"/>
        <n v="5735.8"/>
        <n v="6357.6"/>
        <n v="7343.9"/>
        <n v="5959.22"/>
        <n v="4029.38"/>
        <n v="5035.1400000000003"/>
        <n v="4116.8"/>
        <n v="4310.55"/>
        <n v="6446.7"/>
        <n v="3616.64"/>
        <n v="4232.76"/>
        <n v="1765.66"/>
        <n v="3734.72"/>
        <n v="4808.38"/>
        <n v="2266.56"/>
        <n v="10468.9"/>
        <n v="5589.14"/>
        <n v="2914.11"/>
        <n v="1740.9"/>
        <n v="2266.1999999999998"/>
        <n v="3155.58"/>
        <n v="1357.86"/>
        <n v="2598.8200000000002"/>
        <n v="1057.56"/>
        <n v="3127.82"/>
        <n v="2488.14"/>
        <n v="2220.7199999999998"/>
        <n v="1357.72"/>
        <n v="1638.04"/>
        <n v="2626.08"/>
        <n v="1661.88"/>
        <n v="2173.6"/>
        <n v="2182.0500000000002"/>
        <n v="2819.88"/>
        <n v="2598.64"/>
        <n v="2019.27"/>
        <n v="1454.7"/>
        <n v="1657.57"/>
        <n v="2851.84"/>
        <n v="4609.6400000000003"/>
        <n v="5079.96"/>
        <n v="1879.92"/>
        <n v="4774.8599999999997"/>
        <n v="2687.04"/>
        <n v="3423.75"/>
        <n v="3455.76"/>
        <n v="3622.97"/>
        <n v="3599.58"/>
        <n v="5386.56"/>
        <n v="4918.78"/>
        <n v="2538.8000000000002"/>
        <n v="2498.6"/>
        <n v="3858.75"/>
        <n v="5600.5"/>
        <n v="4103.46"/>
        <n v="4287.5"/>
        <n v="5795.54"/>
        <n v="1863.4"/>
        <n v="4166.88"/>
        <n v="4080.07"/>
        <n v="3815.48"/>
        <n v="5526.45"/>
        <n v="3374.6"/>
        <n v="3024.5"/>
        <n v="1266.0999999999999"/>
        <n v="4811.8500000000004"/>
        <n v="7307.42"/>
        <n v="6209.25"/>
        <n v="5348.5"/>
        <n v="2780.58"/>
        <n v="3447"/>
        <n v="3791.52"/>
        <n v="4524.1000000000004"/>
        <n v="3337.6"/>
        <n v="5532.12"/>
        <n v="5096.91"/>
        <n v="4537.08"/>
        <n v="6146.8"/>
        <n v="8258"/>
        <n v="7238.28"/>
        <n v="6756"/>
        <n v="4674.8"/>
        <n v="7140.76"/>
        <n v="3600.65"/>
        <n v="4206.74"/>
        <n v="5379.71"/>
        <n v="5679.36"/>
        <n v="4394.84"/>
        <n v="2528.25"/>
        <n v="7031.52"/>
        <n v="5340.9"/>
        <n v="6376.58"/>
        <n v="6896.75"/>
        <n v="1903.22"/>
        <n v="2499.56"/>
        <n v="3081.24"/>
        <n v="3598.22"/>
        <n v="3912.09"/>
        <n v="1584.66"/>
        <n v="3942.72"/>
        <n v="2341.1999999999998"/>
        <n v="2482.11"/>
        <n v="3602.02"/>
        <n v="3566.94"/>
        <n v="3787.98"/>
        <n v="3704.05"/>
        <n v="2834.65"/>
        <n v="3392.26"/>
        <n v="3358.31"/>
        <n v="2203.11"/>
        <n v="2696.96"/>
        <n v="3376.64"/>
        <n v="541.14"/>
        <n v="6134.7"/>
        <n v="3382.5"/>
        <n v="2240.66"/>
        <n v="3962.88"/>
        <n v="1685.28"/>
        <n v="1834.36"/>
        <n v="1916.98"/>
        <n v="2611"/>
        <n v="3630.28"/>
        <n v="5090.5"/>
        <n v="3949.65"/>
        <n v="3491.67"/>
        <n v="2059.19"/>
        <n v="3170.16"/>
        <n v="1790.6"/>
        <n v="2345.9699999999998"/>
        <n v="3580.88"/>
        <n v="4946.0600000000004"/>
        <n v="3602.16"/>
        <n v="4300.5"/>
        <n v="4498.1899999999996"/>
        <n v="3023.1"/>
        <n v="3562.49"/>
        <n v="1640.24"/>
        <n v="4739.3999999999996"/>
        <n v="1207.68"/>
        <n v="4228.2"/>
        <n v="4815.45"/>
        <n v="7083"/>
        <n v="4601.2"/>
        <n v="6467.02"/>
        <n v="5012.55"/>
        <n v="5121.59"/>
        <n v="2441.04"/>
        <n v="4262.08"/>
        <n v="6658.02"/>
        <n v="4509.08"/>
        <n v="4716.2299999999996"/>
        <n v="2390.2199999999998"/>
        <n v="4666.62"/>
        <n v="5383.08"/>
        <n v="2482.25"/>
        <n v="5288.64"/>
        <n v="2184.38"/>
        <n v="2881.76"/>
        <n v="6203.06"/>
        <n v="6763.47"/>
        <n v="5884.65"/>
        <n v="3559.64"/>
        <n v="1668.37"/>
        <n v="4890.6000000000004"/>
        <n v="5235.72"/>
        <n v="4325.16"/>
        <n v="1938.89"/>
        <n v="2490.5"/>
        <n v="2314.69"/>
        <n v="1254.83"/>
        <n v="1282.8"/>
        <n v="1345.75"/>
        <n v="2194.2199999999998"/>
        <n v="1972"/>
        <n v="1835.98"/>
        <n v="1119.93"/>
        <n v="2082.88"/>
        <n v="1569.75"/>
        <n v="2694.15"/>
        <n v="1257.27"/>
        <n v="2567.84"/>
        <n v="2634.28"/>
        <n v="1502.78"/>
        <n v="1676.2"/>
        <n v="2217.15"/>
        <n v="6832.02"/>
        <n v="1916.64"/>
        <n v="7110.8"/>
        <n v="5302.8"/>
        <n v="7827.3"/>
        <n v="2095.4499999999998"/>
        <n v="1556.62"/>
        <n v="5565.12"/>
        <n v="3583.16"/>
        <n v="4705.18"/>
        <n v="4444.54"/>
        <n v="4618.88"/>
        <n v="4237.76"/>
        <n v="5673.58"/>
        <n v="5260.15"/>
        <n v="6350.96"/>
        <n v="3559.4"/>
        <n v="2410.6"/>
        <n v="5713.92"/>
        <n v="4300.32"/>
        <n v="7947.31"/>
        <n v="5356.8"/>
        <n v="7901.1"/>
        <n v="6101"/>
        <n v="6276.46"/>
        <n v="4203.5"/>
        <n v="1629.04"/>
        <n v="3289.86"/>
        <n v="6862.94"/>
        <n v="2574.1799999999998"/>
        <n v="1327.79"/>
        <n v="2356.25"/>
        <n v="2013.5"/>
        <n v="2807.22"/>
        <n v="3072.96"/>
        <n v="1906.5"/>
        <n v="3431.7"/>
        <n v="2084.75"/>
        <n v="2136.0100000000002"/>
        <n v="2009.7"/>
        <n v="2719.8"/>
        <n v="1575.08"/>
        <n v="1688.43"/>
        <n v="1672.1"/>
        <n v="1674.75"/>
        <n v="3472.98"/>
        <n v="1649.18"/>
        <n v="3751"/>
        <n v="4536"/>
        <n v="4421.34"/>
        <n v="2078.2800000000002"/>
        <n v="3069"/>
        <n v="1713.8"/>
        <n v="1506.5"/>
        <n v="2692.12"/>
        <n v="2422.08"/>
        <n v="3488.34"/>
        <n v="2583.34"/>
        <n v="1249.4000000000001"/>
        <n v="3374.71"/>
        <n v="1265.46"/>
        <n v="1681.46"/>
        <n v="3204"/>
        <n v="2398.7199999999998"/>
        <n v="2381.04"/>
        <n v="1944.54"/>
        <n v="2273.6999999999998"/>
        <n v="2116.5"/>
        <n v="1307.32"/>
        <n v="1726.37"/>
        <n v="1267.77"/>
        <n v="3441.82"/>
        <n v="1987.18"/>
        <n v="3880.2"/>
        <n v="1942.15"/>
        <n v="3259.92"/>
        <n v="1213.8"/>
        <n v="1086.5999999999999"/>
        <n v="1632.75"/>
        <n v="1734"/>
        <n v="1857.06"/>
        <n v="1863.41"/>
        <n v="2924.68"/>
        <n v="2294.1799999999998"/>
        <n v="1457.82"/>
        <n v="1955.88"/>
        <n v="2314.4"/>
        <n v="1310.96"/>
        <n v="2913.3"/>
        <n v="1357.78"/>
        <n v="2150"/>
        <n v="2783.25"/>
        <n v="2339.92"/>
        <n v="5972.4"/>
        <n v="2275.1999999999998"/>
        <n v="2673.44"/>
        <n v="2431.75"/>
        <n v="2018.72"/>
        <n v="1558.99"/>
        <n v="1104.5999999999999"/>
        <n v="2575.1"/>
        <n v="2845.75"/>
        <n v="3431.75"/>
        <n v="3273.9"/>
        <n v="4119.3999999999996"/>
        <n v="5355.68"/>
        <n v="5747.5"/>
        <n v="5355.36"/>
        <n v="2535.75"/>
        <n v="4351.2299999999996"/>
        <n v="2254"/>
        <n v="2921.28"/>
        <n v="2299"/>
        <n v="2637.18"/>
        <n v="4307.5200000000004"/>
        <n v="2153.7600000000002"/>
        <n v="3716.88"/>
        <n v="5455.76"/>
        <n v="2650.62"/>
        <n v="6437.28"/>
        <n v="2633.4"/>
        <n v="2278.5300000000002"/>
        <n v="4846"/>
        <n v="4197.1000000000004"/>
        <n v="4597.6499999999996"/>
        <n v="5287.7"/>
        <n v="3550.05"/>
        <n v="1721.73"/>
        <n v="2993.5"/>
        <n v="1295.06"/>
        <n v="2671.95"/>
        <n v="1226.5899999999999"/>
        <n v="1453.84"/>
        <n v="1830.22"/>
        <n v="2530.0100000000002"/>
        <n v="2241.4499999999998"/>
        <n v="2399.85"/>
        <n v="1557.72"/>
        <n v="845.25"/>
        <n v="1352.4"/>
        <n v="1584.8"/>
        <n v="2616"/>
        <n v="1129.04"/>
        <n v="2218.5"/>
        <n v="2028.48"/>
        <n v="1759.2"/>
        <n v="977.67"/>
        <n v="1463"/>
        <n v="3970.56"/>
        <n v="2576"/>
        <n v="2233.69"/>
        <n v="2481.64"/>
        <n v="4651.53"/>
        <n v="3858.1"/>
        <n v="3501.6"/>
        <n v="6433.7"/>
        <n v="2658.96"/>
        <n v="3608.76"/>
        <n v="2214.67"/>
        <n v="2747.53"/>
        <n v="3310.92"/>
        <n v="2380"/>
        <n v="2310.88"/>
        <n v="4061.76"/>
        <n v="3493.7"/>
        <n v="2872.25"/>
        <n v="4114.38"/>
        <n v="1063.6500000000001"/>
        <n v="2008.44"/>
        <n v="4328.6000000000004"/>
        <n v="1376.43"/>
        <n v="5552.16"/>
        <n v="3659.02"/>
        <n v="4165.6099999999997"/>
        <n v="1404"/>
        <n v="710.2"/>
        <n v="1702.8"/>
        <n v="1194.8399999999999"/>
        <n v="1007.14"/>
        <n v="977.43"/>
        <n v="1436.76"/>
        <n v="759.46"/>
        <n v="1189.44"/>
        <n v="683.8"/>
        <n v="1226.82"/>
        <n v="974.82"/>
        <n v="577.6"/>
        <n v="1106.93"/>
        <n v="694.6"/>
        <n v="1152.06"/>
        <n v="2624"/>
        <n v="3685.95"/>
        <n v="703.6"/>
        <n v="9720"/>
        <n v="834.67"/>
        <n v="8344.7099999999991"/>
        <n v="1801.94"/>
        <n v="1209.5999999999999"/>
        <n v="3155.14"/>
        <n v="2848.86"/>
        <n v="3570.29"/>
        <n v="3902.41"/>
        <n v="1474.66"/>
        <n v="2186.89"/>
        <n v="1919.4"/>
        <n v="3656"/>
        <n v="1847"/>
        <n v="1851"/>
        <n v="2633.78"/>
        <n v="3153.6"/>
        <n v="2803.2"/>
        <n v="2311.02"/>
        <n v="2399.4"/>
        <n v="2733.12"/>
        <n v="2096.3200000000002"/>
        <n v="2971.34"/>
        <n v="2257.58"/>
        <n v="3493.91"/>
        <n v="4398.8999999999996"/>
        <n v="3595.62"/>
        <n v="2443.29"/>
        <n v="5168.3999999999996"/>
        <n v="6341.21"/>
        <n v="5189.78"/>
        <n v="6027.75"/>
        <n v="3366"/>
        <n v="5456.4"/>
        <n v="3812.16"/>
        <n v="6083"/>
        <n v="3170.7"/>
        <n v="4534.6000000000004"/>
        <n v="4301.1499999999996"/>
        <n v="6804.63"/>
        <n v="5652.94"/>
        <n v="6960.48"/>
        <n v="4512.6000000000004"/>
        <n v="2784.76"/>
        <n v="5316.36"/>
        <n v="2941.89"/>
        <n v="3207.4"/>
        <n v="4215.05"/>
        <n v="4333.29"/>
        <n v="2087.13"/>
        <n v="1711.22"/>
        <n v="3910.53"/>
        <n v="2255.12"/>
        <n v="5720.75"/>
        <n v="3335.23"/>
        <n v="2472.96"/>
        <n v="1729.65"/>
        <n v="995.5"/>
        <n v="2414.7199999999998"/>
        <n v="1560.47"/>
        <n v="1112.94"/>
        <n v="1138.94"/>
        <n v="1012.4"/>
        <n v="913.92"/>
        <n v="2349.06"/>
        <n v="1161.1199999999999"/>
        <n v="1764.75"/>
        <n v="1690.9"/>
        <n v="2137.0500000000002"/>
        <n v="2177.1"/>
        <n v="1734.48"/>
        <n v="865.49"/>
        <n v="3500.1"/>
        <n v="2223.52"/>
        <n v="2311.6799999999998"/>
        <n v="828.36"/>
        <n v="856.52"/>
        <n v="1845.45"/>
        <n v="4042.08"/>
        <n v="1828"/>
        <n v="3680.28"/>
        <n v="2925.09"/>
        <n v="3415.77"/>
        <n v="5105.1400000000003"/>
        <n v="5098.8"/>
        <n v="4661.76"/>
        <n v="2969.96"/>
        <n v="3496.32"/>
        <n v="5760.93"/>
        <n v="6819.04"/>
        <n v="3148.88"/>
        <n v="5704.32"/>
        <n v="3520.6"/>
        <n v="5285.62"/>
        <n v="5605.05"/>
        <n v="2779.5"/>
        <n v="5398.08"/>
        <n v="3189.6"/>
        <n v="5581.8"/>
        <n v="3820.44"/>
        <n v="5528.04"/>
        <n v="5981.42"/>
        <n v="5684.65"/>
        <n v="3449.4"/>
        <n v="2654.4"/>
        <n v="8498"/>
        <n v="5510.54"/>
        <n v="2060.4499999999998"/>
        <n v="2460.16"/>
        <n v="1787.56"/>
        <n v="1645.65"/>
        <n v="2169.1799999999998"/>
        <n v="2816.18"/>
        <n v="2521.0500000000002"/>
        <n v="3199.98"/>
        <n v="1338.12"/>
        <n v="2972.58"/>
        <n v="2070.9"/>
        <n v="3092.6"/>
        <n v="2408.6999999999998"/>
        <n v="3472.54"/>
        <n v="2263.2800000000002"/>
        <n v="2194.17"/>
        <n v="1346.4"/>
        <n v="2533.63"/>
        <n v="3403.26"/>
        <n v="3307.2"/>
        <n v="2896.65"/>
        <n v="2632.89"/>
        <n v="2046"/>
        <n v="2279.5500000000002"/>
        <n v="2150.5500000000002"/>
        <n v="3360.45"/>
        <n v="2326.4"/>
        <n v="1545.6"/>
        <n v="2144.6"/>
        <n v="1639.22"/>
        <n v="2649.6"/>
        <n v="3845.6"/>
        <n v="4527.04"/>
        <n v="3966.3"/>
        <n v="4142.58"/>
        <n v="4441.5"/>
        <n v="3315.12"/>
        <n v="3918.53"/>
        <n v="2830.45"/>
        <n v="5298.86"/>
        <n v="2620.8000000000002"/>
        <n v="2181"/>
        <n v="3382.08"/>
        <n v="2876.75"/>
        <n v="4107.2"/>
        <n v="1350"/>
        <n v="3933.93"/>
        <n v="721.44"/>
        <n v="1489.41"/>
        <n v="891.03"/>
        <n v="1209.3"/>
        <n v="859.14"/>
        <n v="1151.44"/>
        <n v="1336.44"/>
        <n v="905.28"/>
        <n v="1247.4000000000001"/>
        <n v="846.51"/>
        <n v="1085.04"/>
        <n v="1767.43"/>
        <n v="1030.44"/>
        <n v="1585.36"/>
        <n v="813.2"/>
        <n v="1172.3399999999999"/>
        <n v="1510.56"/>
        <n v="1448.07"/>
        <n v="3338.1"/>
        <n v="1225.29"/>
        <n v="1336.68"/>
        <n v="2985.84"/>
        <n v="5545.8"/>
        <n v="6089.6"/>
        <n v="1789.4"/>
        <n v="1082.0999999999999"/>
        <n v="3659.32"/>
        <n v="2443.6"/>
        <n v="2349.9"/>
        <n v="1646.19"/>
        <n v="1670.26"/>
        <n v="1467.48"/>
        <n v="2748.56"/>
        <n v="1522.4"/>
        <n v="3255.36"/>
        <n v="3535.03"/>
        <n v="2608.96"/>
        <n v="1356.4"/>
        <n v="1611.36"/>
        <n v="2603.1999999999998"/>
        <n v="2219.6999999999998"/>
        <n v="1496.25"/>
        <n v="1884"/>
        <n v="2166.14"/>
        <n v="2828.16"/>
        <n v="6214.45"/>
        <n v="1867"/>
        <n v="2676.72"/>
        <n v="2182.44"/>
        <n v="1479.84"/>
        <n v="1424.22"/>
        <n v="5942.28"/>
        <n v="2348.75"/>
        <n v="4392.12"/>
        <n v="2759.75"/>
        <n v="2728.03"/>
        <n v="2395.8000000000002"/>
        <n v="3052.33"/>
        <n v="4242"/>
        <n v="2790.45"/>
        <n v="4340.49"/>
        <n v="2762.2"/>
        <n v="4645.72"/>
        <n v="5580.96"/>
        <n v="6539.04"/>
        <n v="5548.95"/>
        <n v="4595.41"/>
        <n v="1859.44"/>
        <n v="2093.7600000000002"/>
        <n v="4223.13"/>
        <n v="1596.76"/>
        <n v="5820.35"/>
        <n v="5296.5"/>
        <n v="930.9"/>
        <n v="1207.44"/>
        <n v="717.4"/>
        <n v="1066.75"/>
        <n v="1554"/>
        <n v="1277.6400000000001"/>
        <n v="1578.79"/>
        <n v="917.7"/>
        <n v="777"/>
        <n v="1476.28"/>
        <n v="1538.46"/>
        <n v="891.2"/>
        <n v="1706.8"/>
        <n v="1373.6"/>
        <n v="1205.5899999999999"/>
        <n v="1427.4"/>
        <n v="1649.28"/>
        <n v="1383.03"/>
        <n v="1229.51"/>
        <n v="1140.48"/>
        <n v="1575.6"/>
        <n v="1386.72"/>
        <n v="5018.3999999999996"/>
        <n v="5856.85"/>
        <n v="4894.7299999999996"/>
        <n v="2094.3200000000002"/>
        <n v="640.04999999999995"/>
        <n v="3193.52"/>
        <n v="3066.7"/>
        <n v="3883.11"/>
        <n v="4814.25"/>
        <n v="2826.27"/>
        <n v="1593.2"/>
        <n v="3266.1"/>
        <n v="2453.5500000000002"/>
        <n v="3910.4"/>
        <n v="1788"/>
        <n v="3328.07"/>
        <n v="3053.7"/>
        <n v="2005.74"/>
        <n v="2796.12"/>
        <n v="3159.96"/>
        <n v="3908.62"/>
        <n v="2606.48"/>
        <n v="2081.7600000000002"/>
        <n v="3519.85"/>
        <n v="10758"/>
        <n v="3021"/>
        <n v="1891.56"/>
        <n v="4208.41"/>
        <n v="2246.4"/>
        <n v="6107.4"/>
        <n v="1987.74"/>
        <n v="4068.96"/>
        <n v="2282.2199999999998"/>
        <n v="1541"/>
        <n v="1951.92"/>
        <n v="3107.61"/>
        <n v="2328.64"/>
        <n v="3184.8"/>
        <n v="2149.7399999999998"/>
        <n v="2114.58"/>
        <n v="4256.5600000000004"/>
        <n v="2344.98"/>
        <n v="2328.66"/>
        <n v="3575.04"/>
        <n v="2076"/>
        <n v="3305.25"/>
        <n v="1538.55"/>
        <n v="3325.92"/>
        <n v="3662.52"/>
        <n v="3478.64"/>
        <n v="1057.29"/>
        <n v="3385.9"/>
        <n v="1892.1"/>
        <n v="1707.14"/>
        <n v="1785.51"/>
        <n v="2057.4"/>
        <n v="3490"/>
        <n v="1506.96"/>
        <n v="2880.48"/>
        <n v="2206.6"/>
        <n v="2351.04"/>
        <n v="1205.04"/>
        <n v="2935.15"/>
        <n v="1263.8399999999999"/>
        <n v="1224.5999999999999"/>
        <n v="1359.4"/>
        <n v="1822.18"/>
        <n v="2163.7199999999998"/>
        <n v="1591.98"/>
        <n v="3078.5"/>
        <n v="2997.6"/>
        <n v="2747.8"/>
        <n v="2447.7600000000002"/>
        <n v="1910.84"/>
        <n v="2430.64"/>
        <n v="2896.3"/>
        <n v="1630.6"/>
        <n v="1459.6"/>
        <n v="1716.22"/>
        <n v="2560.4699999999998"/>
        <n v="1900.26"/>
        <n v="2019.84"/>
        <n v="1988.28"/>
        <n v="1449.84"/>
        <n v="1935.09"/>
        <n v="2793.24"/>
        <n v="3025.05"/>
        <n v="1742.5"/>
        <n v="3236.1"/>
        <n v="1735.92"/>
        <n v="2795.13"/>
        <n v="1671.52"/>
        <n v="1576.74"/>
        <n v="3615.71"/>
        <n v="2891.01"/>
        <n v="2598.44"/>
        <n v="3871.92"/>
        <n v="3036"/>
        <n v="2231.6"/>
        <n v="2436.7800000000002"/>
        <n v="1254.5999999999999"/>
        <n v="3724.42"/>
        <n v="5203"/>
        <n v="3469.5"/>
        <n v="3148.2"/>
        <n v="2167.2199999999998"/>
        <n v="6244.07"/>
        <n v="5566"/>
        <n v="4368.96"/>
        <n v="4039.26"/>
        <n v="4420.32"/>
        <n v="2341.71"/>
        <n v="5110.9799999999996"/>
        <n v="6168"/>
        <n v="4873.26"/>
        <n v="2120.14"/>
        <n v="4236.1400000000003"/>
        <n v="1888.95"/>
        <n v="1152.58"/>
        <n v="2492.88"/>
        <n v="1991.6"/>
        <n v="3953.18"/>
        <n v="3729.39"/>
        <n v="2617.16"/>
        <n v="3983.5"/>
        <n v="3169.95"/>
        <n v="3899.5"/>
        <n v="1851.73"/>
        <n v="2513.41"/>
        <n v="2431.94"/>
        <n v="1514.52"/>
        <n v="3079.44"/>
        <n v="1900.36"/>
        <n v="1974.06"/>
        <n v="3703.46"/>
        <n v="1755.13"/>
        <n v="4273.29"/>
        <n v="3984.96"/>
        <n v="2407.6799999999998"/>
        <n v="1697.3"/>
        <n v="2011.02"/>
        <n v="2306.25"/>
        <n v="1845"/>
        <n v="2493.12"/>
        <n v="1508.5"/>
        <n v="2394.3000000000002"/>
        <n v="3164.98"/>
        <n v="3351.09"/>
        <n v="3064.32"/>
        <n v="3891.81"/>
        <n v="5448.8"/>
        <n v="5494.97"/>
        <n v="6336.07"/>
        <n v="2906.97"/>
        <n v="4767.7"/>
        <n v="3819.56"/>
        <n v="3861.75"/>
        <n v="6319.35"/>
        <n v="6996.42"/>
        <n v="6949.67"/>
        <n v="4550"/>
        <n v="4479.63"/>
        <n v="5148"/>
        <n v="2932.08"/>
        <n v="3159.75"/>
        <n v="4297.32"/>
        <n v="7723.5"/>
        <n v="5497.65"/>
        <n v="4052.88"/>
        <n v="3135.93"/>
        <n v="5013.54"/>
        <n v="5302.72"/>
        <n v="2931.98"/>
        <n v="1757.91"/>
        <n v="6763.05"/>
        <n v="11739.7"/>
        <n v="9240"/>
        <n v="3241.5"/>
        <n v="1968.12"/>
        <n v="4094.5"/>
        <n v="1853.32"/>
        <n v="3392.84"/>
        <n v="1971.54"/>
        <n v="2169.9"/>
        <n v="2846.17"/>
        <n v="2018.4"/>
        <n v="2718.72"/>
        <n v="1981.65"/>
        <n v="3002.4"/>
        <n v="2948.16"/>
        <n v="3357.49"/>
        <n v="1175.1600000000001"/>
        <n v="2292.8000000000002"/>
        <n v="3286.49"/>
        <n v="2333.6999999999998"/>
        <n v="2675.05"/>
        <n v="4361.3999999999996"/>
        <n v="2018.58"/>
        <n v="3710.98"/>
        <n v="2847"/>
        <n v="3006.12"/>
        <n v="2797.84"/>
        <n v="3843.2"/>
        <n v="1351.08"/>
        <n v="1689.03"/>
        <n v="1654.56"/>
        <n v="1528.58"/>
        <n v="1013.48"/>
        <n v="1442.26"/>
        <n v="1163.05"/>
        <n v="971.98"/>
        <n v="902.66"/>
        <n v="1295.97"/>
        <n v="1534.72"/>
        <n v="1185.3"/>
        <n v="1698.78"/>
        <n v="1381.05"/>
        <n v="1340.46"/>
        <n v="965.04"/>
        <n v="1093.99"/>
        <n v="3166.84"/>
        <n v="2143.6799999999998"/>
        <n v="1717.64"/>
        <n v="4086.29"/>
        <n v="553.95000000000005"/>
        <n v="652.35"/>
        <n v="2921.62"/>
        <n v="5568.64"/>
        <n v="1939.8"/>
        <n v="3784.8"/>
        <n v="2802.09"/>
        <n v="2384.64"/>
        <n v="2915.66"/>
        <n v="5795.72"/>
        <n v="3699.88"/>
        <n v="2980.6"/>
        <n v="5032.74"/>
        <n v="4737.1499999999996"/>
        <n v="6311.2"/>
        <n v="3070.54"/>
        <n v="4797.3900000000003"/>
        <n v="3832.38"/>
        <n v="4641.4799999999996"/>
        <n v="4000.26"/>
        <n v="5325.76"/>
        <n v="4618.6899999999996"/>
        <n v="3182.97"/>
        <n v="2603.04"/>
        <n v="1408.96"/>
        <n v="1972.11"/>
        <n v="5207.75"/>
        <n v="4253.2"/>
        <n v="2873"/>
        <n v="2253.6799999999998"/>
        <n v="3576.12"/>
        <n v="3276.13"/>
        <n v="1811.4"/>
        <n v="3845.1"/>
        <n v="2571.14"/>
        <n v="5035.1099999999997"/>
        <n v="2279"/>
        <n v="3213.87"/>
        <n v="3532.23"/>
        <n v="3406.59"/>
        <n v="3467.2"/>
        <n v="3628.94"/>
        <n v="4674.72"/>
        <n v="1656.69"/>
        <n v="5171.3999999999996"/>
        <n v="3342.57"/>
        <n v="4884.88"/>
        <n v="6267.69"/>
        <n v="4424.16"/>
        <n v="1962.09"/>
        <n v="6847"/>
        <n v="3476.8"/>
        <n v="4592.6099999999997"/>
        <n v="2208.92"/>
        <n v="1657.76"/>
        <n v="2479.21"/>
        <n v="3565.92"/>
        <n v="2797.41"/>
        <n v="3756"/>
        <n v="2840"/>
        <n v="1716.26"/>
        <n v="3245.6"/>
        <n v="2760.94"/>
        <n v="1808.4"/>
        <n v="1682.37"/>
        <n v="1491"/>
        <n v="1666.35"/>
        <n v="3666.08"/>
        <n v="2916.2"/>
        <n v="2616.98"/>
        <n v="3390.8"/>
        <n v="3146.5"/>
        <n v="1561.5"/>
        <n v="10039.6"/>
        <n v="3167"/>
        <n v="3521.25"/>
        <n v="4219.28"/>
        <n v="3581.76"/>
        <n v="2130.0100000000002"/>
        <n v="2063.06"/>
        <n v="2008.13"/>
        <n v="2004.77"/>
        <n v="1543.3"/>
        <n v="2269.92"/>
        <n v="1991.92"/>
        <n v="2916.76"/>
        <n v="2027.52"/>
        <n v="3235.18"/>
        <n v="2062.94"/>
        <n v="3317.78"/>
        <n v="3913.69"/>
        <n v="3608.64"/>
        <n v="3524.8"/>
        <n v="2586.88"/>
        <n v="4753.49"/>
        <n v="3684.67"/>
        <n v="5715.4"/>
        <n v="3098.7"/>
        <n v="2670.92"/>
        <n v="5154.41"/>
        <n v="4894.17"/>
        <n v="2472.6"/>
        <n v="3224.31"/>
        <n v="3667.52"/>
        <n v="4141.33"/>
        <n v="2829.58"/>
        <n v="3068.55"/>
        <n v="2634.96"/>
        <n v="2436.7199999999998"/>
        <n v="4607.3599999999997"/>
        <n v="3598.99"/>
        <n v="3964.1"/>
        <n v="2244.9"/>
        <n v="2793"/>
        <n v="4133.6400000000003"/>
        <n v="3900.6"/>
        <n v="2743.04"/>
        <n v="2402.0700000000002"/>
        <n v="2178.54"/>
        <n v="3155.04"/>
        <n v="2366.2800000000002"/>
        <n v="1963.6"/>
        <n v="4746.28"/>
        <n v="6386.94"/>
        <n v="4044.04"/>
        <n v="2708.42"/>
        <n v="2904.72"/>
        <n v="3553.88"/>
        <n v="1858"/>
        <n v="2461.36"/>
        <n v="2642.01"/>
        <n v="3244.36"/>
        <n v="4351.16"/>
        <n v="3675.86"/>
        <n v="2475.27"/>
        <n v="4177.49"/>
        <n v="3282.28"/>
        <n v="2477.21"/>
        <n v="1883.93"/>
        <n v="3658.93"/>
        <n v="2856.88"/>
        <n v="1917.84"/>
        <n v="5305.36"/>
        <n v="2875.95"/>
        <n v="6482.85"/>
        <n v="3733.82"/>
        <n v="6576.5"/>
        <n v="6353.27"/>
        <n v="4175.6000000000004"/>
        <n v="4992.6099999999997"/>
        <n v="4764.6000000000004"/>
        <n v="1173.1500000000001"/>
        <n v="1384.46"/>
        <n v="1327.59"/>
        <n v="1109.8"/>
        <n v="1239"/>
        <n v="1035.58"/>
        <n v="1545.64"/>
        <n v="1517.54"/>
        <n v="1731.84"/>
        <n v="1695.49"/>
        <n v="1045.98"/>
        <n v="1738.08"/>
        <n v="651.79999999999995"/>
        <n v="988.47"/>
        <n v="1518.11"/>
        <n v="1013.76"/>
        <n v="1549.8"/>
        <n v="1108.3800000000001"/>
        <n v="4102.5600000000004"/>
        <n v="3713.16"/>
        <n v="1513.54"/>
        <n v="2317.44"/>
        <n v="3298.4"/>
        <n v="1826.96"/>
        <n v="1206.9000000000001"/>
        <n v="1666.7"/>
        <n v="1560.44"/>
        <n v="2337.75"/>
        <n v="1103.76"/>
        <n v="2617.85"/>
        <n v="2207.52"/>
        <n v="3165.5"/>
        <n v="2071.41"/>
        <n v="1385.28"/>
        <n v="1621.62"/>
        <n v="1931.65"/>
        <n v="1244.53"/>
        <n v="1704.5"/>
        <n v="1753.2"/>
        <n v="1710.89"/>
        <n v="2326.5"/>
        <n v="2316"/>
        <n v="1727.1"/>
        <n v="8844.1200000000008"/>
        <n v="2424"/>
        <n v="1535.49"/>
        <n v="6358.68"/>
        <n v="1329.4"/>
        <n v="1701.76"/>
        <n v="2259.7199999999998"/>
        <n v="925.3"/>
        <n v="482.13"/>
        <n v="3227.63"/>
        <n v="1711.26"/>
        <n v="2054.36"/>
        <n v="3131.94"/>
        <n v="1681.35"/>
        <n v="2351.36"/>
        <n v="1408"/>
        <n v="2445.6"/>
        <n v="1804.44"/>
        <n v="2544.75"/>
        <n v="1056.4000000000001"/>
        <n v="2801.4"/>
        <n v="1988.4"/>
        <n v="2908.35"/>
        <n v="2147.4"/>
        <n v="2099.63"/>
        <n v="2315.1799999999998"/>
        <n v="2327.15"/>
        <n v="5377.4"/>
        <n v="2626.01"/>
        <n v="4406.3999999999996"/>
        <n v="4301.22"/>
        <n v="2986.5"/>
        <n v="1587.08"/>
        <n v="1193.04"/>
        <n v="3403.35"/>
        <n v="1575.96"/>
        <n v="1630.2"/>
        <n v="1701.28"/>
        <n v="2850.82"/>
        <n v="2692.06"/>
        <n v="2174.42"/>
        <n v="3167.36"/>
        <n v="2142.66"/>
        <n v="2117.52"/>
        <n v="2419.9499999999998"/>
        <n v="2191.1999999999998"/>
        <n v="3043.04"/>
        <n v="1228.2"/>
        <n v="1330.35"/>
        <n v="2792.52"/>
        <n v="2296"/>
        <n v="2629.44"/>
        <n v="1912.16"/>
        <n v="2431.77"/>
        <n v="3139.99"/>
        <n v="5669.64"/>
        <n v="3160.25"/>
        <n v="6799.68"/>
        <n v="1867.32"/>
        <n v="2406.36"/>
        <n v="2094.67"/>
        <n v="2797.9"/>
        <n v="1637.2"/>
        <n v="2281.91"/>
        <n v="2307.2399999999998"/>
        <n v="1320.8"/>
        <n v="2642.82"/>
        <n v="3061"/>
        <n v="3164.4"/>
        <n v="1791.16"/>
        <n v="4093"/>
        <n v="2234.4"/>
        <n v="3037.84"/>
        <n v="1419.84"/>
        <n v="1948.08"/>
        <n v="1780.4"/>
        <n v="3544.17"/>
        <n v="3619.44"/>
        <n v="3918.95"/>
        <n v="1483.02"/>
        <n v="4819.26"/>
        <n v="1591.72"/>
        <n v="3669.78"/>
        <n v="2168.5"/>
        <n v="2694"/>
        <n v="3251.34"/>
        <n v="2347.15"/>
        <n v="3920.88"/>
        <n v="2514.6"/>
        <n v="3600.24"/>
        <n v="4040.03"/>
        <n v="3336.9"/>
        <n v="3113.64"/>
        <n v="2832"/>
        <n v="3330.98"/>
        <n v="4304.6400000000003"/>
        <n v="2600.2600000000002"/>
        <n v="4382.16"/>
        <n v="4235"/>
        <n v="2626.8"/>
        <n v="5026.5600000000004"/>
        <n v="2201.62"/>
        <n v="4326.8"/>
        <n v="3425.18"/>
        <n v="4701.88"/>
        <n v="5189.3999999999996"/>
        <n v="1565.85"/>
        <n v="2480.38"/>
        <n v="1355.13"/>
        <n v="1246.44"/>
        <n v="820.4"/>
        <n v="2492.64"/>
        <n v="1113.5999999999999"/>
        <n v="1763.86"/>
        <n v="1896.66"/>
        <n v="1449.35"/>
        <n v="1869.48"/>
        <n v="1860.53"/>
        <n v="1724.82"/>
        <n v="1713.69"/>
        <n v="1259.44"/>
        <n v="2051.08"/>
        <n v="1617.38"/>
        <n v="1765.62"/>
        <n v="2024.8"/>
        <n v="3288.4"/>
        <n v="2725.47"/>
        <n v="3224.2"/>
        <n v="3211.38"/>
        <n v="1796.34"/>
        <n v="1979.6"/>
        <n v="1921.41"/>
        <n v="3705.24"/>
        <n v="2843.91"/>
        <n v="6176.42"/>
        <n v="5500.44"/>
        <n v="3220.1"/>
        <n v="4556.16"/>
        <n v="3114.89"/>
        <n v="5161.17"/>
        <n v="2657.76"/>
        <n v="3983.05"/>
        <n v="3974.94"/>
        <n v="2928.42"/>
        <n v="3054.57"/>
        <n v="3345.26"/>
        <n v="4310.72"/>
        <n v="4983.1400000000003"/>
        <n v="4618.32"/>
        <n v="3403.12"/>
        <n v="5190.42"/>
        <n v="3141.57"/>
        <n v="4896.7"/>
        <n v="2714.4"/>
        <n v="3087.05"/>
        <n v="5692.96"/>
        <n v="3460.86"/>
        <n v="1895.94"/>
        <n v="1705.92"/>
        <n v="1033.4100000000001"/>
        <n v="3179.52"/>
        <n v="2091.1799999999998"/>
        <n v="1779.71"/>
        <n v="2537.64"/>
        <n v="2448.7199999999998"/>
        <n v="972.4"/>
        <n v="2856.14"/>
        <n v="1968.3"/>
        <n v="2056.1999999999998"/>
        <n v="2242.02"/>
        <n v="3128.65"/>
        <n v="2443.2600000000002"/>
        <n v="2470.86"/>
        <n v="1927.45"/>
        <n v="2051.56"/>
        <n v="2337.38"/>
        <n v="5932.96"/>
        <n v="2296.77"/>
        <n v="6490.88"/>
        <n v="1623.25"/>
        <n v="1405.92"/>
        <n v="2282.2800000000002"/>
        <n v="8977.0499999999993"/>
        <n v="3256.35"/>
        <n v="2821.66"/>
        <n v="3293.4"/>
        <n v="4224"/>
        <n v="3091.68"/>
        <n v="2219.6"/>
        <n v="3866.4"/>
        <n v="1964.76"/>
        <n v="2668.8"/>
        <n v="3222"/>
        <n v="3864.5"/>
        <n v="1366.8"/>
        <n v="3475.68"/>
        <n v="4206.5"/>
        <n v="1486.38"/>
        <n v="3077.88"/>
        <n v="3544.2"/>
        <n v="2483.04"/>
        <n v="3478.05"/>
        <n v="3657.8"/>
        <n v="4682.3599999999997"/>
        <n v="3937.7"/>
        <n v="4984.32"/>
        <n v="5406.66"/>
        <n v="3491.18"/>
        <n v="2118.54"/>
        <n v="2897.47"/>
        <n v="1916.75"/>
        <n v="1860"/>
        <n v="2780.81"/>
        <n v="3239.62"/>
        <n v="1824"/>
        <n v="1134"/>
        <n v="1487.41"/>
        <n v="2837.46"/>
        <n v="1942.77"/>
        <n v="2544.12"/>
        <n v="2568.2399999999998"/>
        <n v="2108"/>
        <n v="1372.14"/>
        <n v="3540.15"/>
        <n v="1958.84"/>
        <n v="2700"/>
        <n v="2542"/>
        <n v="2340"/>
        <n v="2816.44"/>
        <n v="3526.82"/>
        <n v="4627.92"/>
        <n v="1933.5"/>
        <n v="2600.13"/>
        <n v="2639.58"/>
        <n v="3312.97"/>
        <n v="3863.87"/>
        <n v="1863.36"/>
        <n v="3945.96"/>
        <n v="4954.08"/>
        <n v="3989.76"/>
        <n v="1649.55"/>
        <n v="2534.75"/>
        <n v="2580.25"/>
        <n v="2831.54"/>
        <n v="3361.2"/>
        <n v="2864.32"/>
        <n v="1994.88"/>
        <n v="4296.6000000000004"/>
        <n v="2224.9499999999998"/>
        <n v="2795.14"/>
        <n v="2762.1"/>
        <n v="2658"/>
        <n v="5043.87"/>
        <n v="1210.8"/>
        <n v="3029.19"/>
        <n v="10066.6"/>
        <n v="4121.43"/>
        <n v="1135.31"/>
        <n v="2100.8200000000002"/>
        <n v="2034.35"/>
        <n v="3027.84"/>
        <n v="3104"/>
        <n v="3612.43"/>
        <n v="2711.88"/>
        <n v="3013.97"/>
        <n v="2738.54"/>
        <n v="4720"/>
        <n v="2231"/>
        <n v="2296.84"/>
        <n v="4157.2"/>
        <n v="2146.1999999999998"/>
        <n v="3724.23"/>
        <n v="2084.81"/>
        <n v="3488.78"/>
        <n v="1753.06"/>
        <n v="3469.2"/>
        <n v="2530.8000000000002"/>
        <n v="2924.32"/>
        <n v="4496.8"/>
        <n v="6397.44"/>
        <n v="2577.6"/>
        <n v="3533.62"/>
        <n v="3177.3"/>
        <n v="2730.06"/>
        <n v="1891.78"/>
        <n v="2612.48"/>
        <n v="2925.76"/>
        <n v="2940.02"/>
        <n v="3293.24"/>
        <n v="2389.6799999999998"/>
        <n v="2172.48"/>
        <n v="2927.43"/>
        <n v="2659.54"/>
        <n v="3838"/>
        <n v="4142.16"/>
        <n v="1882.8"/>
        <n v="3477.86"/>
        <n v="3323.84"/>
        <n v="4195.8"/>
        <n v="4156.58"/>
        <n v="3918.75"/>
        <n v="2352.67"/>
        <n v="1089.3599999999999"/>
        <n v="2701.12"/>
        <n v="2487.04"/>
        <n v="3910.32"/>
        <n v="4038.8"/>
        <n v="3070.4"/>
        <n v="3763.46"/>
        <n v="2584.8000000000002"/>
        <n v="4427.6000000000004"/>
        <n v="2152.02"/>
        <n v="2353.4"/>
        <n v="3431.39"/>
        <n v="1930.5"/>
        <n v="4774.5600000000004"/>
        <n v="2592.7199999999998"/>
        <n v="3246.75"/>
        <n v="3372.5"/>
        <n v="3909.15"/>
        <n v="2994.75"/>
        <n v="4472.5200000000004"/>
        <n v="4576.95"/>
        <n v="3106.25"/>
        <n v="2706.41"/>
        <n v="4021.53"/>
        <n v="4826.25"/>
        <n v="4935.28"/>
        <n v="2754.7"/>
        <n v="3856.71"/>
        <n v="3102.08"/>
        <n v="1908.72"/>
        <n v="7543.75"/>
        <n v="2457.1799999999998"/>
        <n v="2038.87"/>
        <n v="2499.2600000000002"/>
        <n v="3838.05"/>
        <n v="2643.99"/>
        <n v="2315.88"/>
        <n v="3225.06"/>
        <n v="2451.84"/>
        <n v="2254.98"/>
        <n v="3939.5"/>
        <n v="3424.7"/>
        <n v="2914.2"/>
        <n v="2389.6"/>
        <n v="2428.48"/>
        <n v="3021.48"/>
        <n v="2610.7199999999998"/>
        <n v="3091.19"/>
        <n v="2576.1999999999998"/>
        <n v="3232.31"/>
        <n v="3573.6"/>
        <n v="2022.51"/>
        <n v="3717.5"/>
        <n v="2185.15"/>
        <n v="2883.53"/>
        <n v="5017.57"/>
        <n v="2352.59"/>
        <n v="4460.82"/>
        <n v="4758.18"/>
        <n v="4597.2"/>
        <n v="4114.8"/>
        <n v="2104"/>
        <n v="3195.27"/>
        <n v="3611.16"/>
        <n v="2000.77"/>
        <n v="2314.2600000000002"/>
        <n v="3871.89"/>
        <n v="2728"/>
        <n v="5614"/>
        <n v="4628.8"/>
        <n v="3641.4"/>
        <n v="4048"/>
        <n v="2321.46"/>
        <n v="3256.96"/>
        <n v="4208"/>
        <n v="2973.9"/>
        <n v="4248.3"/>
        <n v="9558.7999999999993"/>
        <n v="2650.56"/>
        <n v="3761.37"/>
        <n v="4301.34"/>
        <n v="1864.56"/>
        <n v="3576.8"/>
        <n v="3722.32"/>
        <n v="3986.56"/>
        <n v="3417.12"/>
        <n v="2691.09"/>
        <n v="2752.6"/>
        <n v="4527.72"/>
        <n v="3957.05"/>
        <n v="2818"/>
        <n v="3199.86"/>
        <n v="2402.75"/>
        <n v="6055.72"/>
        <n v="5465.16"/>
        <n v="6378.72"/>
        <n v="5392.8"/>
        <n v="3986.5"/>
        <n v="4009.23"/>
        <n v="7119"/>
        <n v="4072.2"/>
        <n v="4094.51"/>
        <n v="3302.4"/>
        <n v="3186.48"/>
        <n v="1668.25"/>
        <n v="7154.5"/>
        <n v="2810.83"/>
        <n v="2018.31"/>
        <n v="5642.83"/>
        <n v="3273.6"/>
        <n v="3268"/>
        <n v="3715.2"/>
        <n v="4608"/>
        <n v="3131.2"/>
        <n v="2678.4"/>
        <n v="1747.2"/>
        <n v="2944"/>
        <n v="2956.8"/>
        <n v="2052"/>
        <n v="3164.8"/>
        <n v="1740"/>
        <n v="1777.6"/>
        <n v="1831.2"/>
        <n v="3609.6"/>
        <n v="2112"/>
        <n v="3644.12"/>
        <n v="3523.85"/>
        <n v="5001.92"/>
        <n v="5208.72"/>
        <n v="3018.88"/>
        <n v="1902.4"/>
        <n v="7084"/>
        <n v="3164.46"/>
        <n v="4219.2"/>
        <n v="3828.3"/>
        <n v="2334.9899999999998"/>
        <n v="4407.5"/>
        <n v="2812.8"/>
        <n v="4055.04"/>
        <n v="3891.66"/>
        <n v="2488.3200000000002"/>
        <n v="4447.3999999999996"/>
        <n v="4187.22"/>
        <n v="4615.68"/>
        <n v="3245.4"/>
        <n v="2203.75"/>
        <n v="3446"/>
        <n v="1939.3"/>
        <n v="3473.78"/>
        <n v="2884.8"/>
        <n v="2670.65"/>
        <n v="3440"/>
        <n v="2770.78"/>
        <n v="2397.54"/>
        <n v="3275.56"/>
        <n v="4143.6000000000004"/>
        <n v="5192.6400000000003"/>
        <n v="3029.04"/>
        <n v="2556.1799999999998"/>
        <n v="3753.9"/>
        <n v="2562.3000000000002"/>
        <n v="3245.58"/>
        <n v="2204.6"/>
        <n v="2526.48"/>
        <n v="1747.9"/>
        <n v="3267.25"/>
        <n v="2818.53"/>
        <n v="2955.54"/>
        <n v="2885.05"/>
        <n v="3162.95"/>
        <n v="4071.5"/>
        <n v="2969.46"/>
        <n v="3396.44"/>
        <n v="3515.7"/>
        <n v="3380.69"/>
        <n v="3204.57"/>
        <n v="2588.04"/>
        <n v="2854.75"/>
        <n v="4025.6"/>
        <n v="2864.4"/>
        <n v="3789.72"/>
        <n v="2439.9899999999998"/>
        <n v="2949.12"/>
        <n v="1539.72"/>
        <n v="2213.38"/>
        <n v="2919.58"/>
        <n v="3778.28"/>
        <n v="3233.49"/>
        <n v="3431.25"/>
        <n v="2546.8000000000002"/>
        <n v="2953.86"/>
        <n v="3183.29"/>
        <n v="2466.6999999999998"/>
        <n v="2363.2199999999998"/>
        <n v="2487.4499999999998"/>
        <n v="2249.0500000000002"/>
        <n v="2061.12"/>
        <n v="4071.14"/>
        <n v="2656.29"/>
        <n v="2736.36"/>
        <n v="3348.93"/>
        <n v="2893"/>
        <n v="1661.22"/>
        <n v="4277.3500000000004"/>
        <n v="2502.9"/>
        <n v="3801.6"/>
        <n v="3144.96"/>
        <n v="2031.4"/>
        <n v="2674.17"/>
        <n v="2526.7199999999998"/>
        <n v="1348.76"/>
        <n v="875.91"/>
        <n v="1874.05"/>
        <n v="1671.44"/>
        <n v="1668.4"/>
        <n v="2301.75"/>
        <n v="1459.92"/>
        <n v="1209.5899999999999"/>
        <n v="2145.12"/>
        <n v="1416.39"/>
        <n v="1843.52"/>
        <n v="1199.31"/>
        <n v="1875.2"/>
        <n v="2477.23"/>
        <n v="948.99"/>
        <n v="1823.42"/>
        <n v="1485.8"/>
        <n v="2060.37"/>
        <n v="2579.36"/>
        <n v="2189.6"/>
        <n v="1624.25"/>
        <n v="4357.5"/>
        <n v="1367.48"/>
        <n v="1122.4000000000001"/>
        <n v="2419.62"/>
        <n v="1419.5"/>
        <n v="2184"/>
        <n v="2079.04"/>
        <n v="1724.97"/>
        <n v="1846.42"/>
        <n v="2009.2"/>
        <n v="1804.04"/>
        <n v="2109.66"/>
        <n v="2682.96"/>
        <n v="2280.2399999999998"/>
        <n v="1192.56"/>
        <n v="1472.62"/>
        <n v="1696.82"/>
        <n v="1693.56"/>
        <n v="1921.92"/>
        <n v="2082.85"/>
        <n v="2227.6"/>
        <n v="3209.38"/>
        <n v="4080.72"/>
        <n v="2244.4"/>
        <n v="3978.51"/>
        <n v="5417.57"/>
        <n v="2116.16"/>
      </sharedItems>
    </cacheField>
    <cacheField name="ORDERDATE" numFmtId="22">
      <sharedItems containsSemiMixedTypes="0" containsNonDate="0" containsDate="1" containsString="0" minDate="2003-01-06T00:00:00" maxDate="2005-06-01T00:00:00" count="252">
        <d v="2003-02-24T00:00:00"/>
        <d v="2003-05-07T00:00:00"/>
        <d v="2003-07-01T00:00:00"/>
        <d v="2003-08-25T00:00:00"/>
        <d v="2003-10-10T00:00:00"/>
        <d v="2003-10-28T00:00:00"/>
        <d v="2003-11-11T00:00:00"/>
        <d v="2003-11-18T00:00:00"/>
        <d v="2003-12-01T00:00:00"/>
        <d v="2004-01-15T00:00:00"/>
        <d v="2004-02-20T00:00:00"/>
        <d v="2004-04-05T00:00:00"/>
        <d v="2004-05-18T00:00:00"/>
        <d v="2004-06-28T00:00:00"/>
        <d v="2004-07-23T00:00:00"/>
        <d v="2004-08-27T00:00:00"/>
        <d v="2004-09-30T00:00:00"/>
        <d v="2004-10-15T00:00:00"/>
        <d v="2004-11-02T00:00:00"/>
        <d v="2004-11-15T00:00:00"/>
        <d v="2004-11-24T00:00:00"/>
        <d v="2004-12-17T00:00:00"/>
        <d v="2005-02-03T00:00:00"/>
        <d v="2005-03-03T00:00:00"/>
        <d v="2005-04-08T00:00:00"/>
        <d v="2005-05-13T00:00:00"/>
        <d v="2003-01-29T00:00:00"/>
        <d v="2003-03-24T00:00:00"/>
        <d v="2003-05-28T00:00:00"/>
        <d v="2003-07-24T00:00:00"/>
        <d v="2003-09-19T00:00:00"/>
        <d v="2003-10-20T00:00:00"/>
        <d v="2003-11-06T00:00:00"/>
        <d v="2003-11-13T00:00:00"/>
        <d v="2003-11-25T00:00:00"/>
        <d v="2003-12-05T00:00:00"/>
        <d v="2004-01-29T00:00:00"/>
        <d v="2004-03-10T00:00:00"/>
        <d v="2004-05-04T00:00:00"/>
        <d v="2004-06-15T00:00:00"/>
        <d v="2004-07-19T00:00:00"/>
        <d v="2004-08-17T00:00:00"/>
        <d v="2004-09-08T00:00:00"/>
        <d v="2004-10-11T00:00:00"/>
        <d v="2004-10-21T00:00:00"/>
        <d v="2004-11-04T00:00:00"/>
        <d v="2004-11-18T00:00:00"/>
        <d v="2004-11-29T00:00:00"/>
        <d v="2004-12-10T00:00:00"/>
        <d v="2005-01-20T00:00:00"/>
        <d v="2005-02-17T00:00:00"/>
        <d v="2005-03-09T00:00:00"/>
        <d v="2005-05-01T00:00:00"/>
        <d v="2005-05-31T00:00:00"/>
        <d v="2003-04-29T00:00:00"/>
        <d v="2004-01-12T00:00:00"/>
        <d v="2004-04-03T00:00:00"/>
        <d v="2004-09-27T00:00:00"/>
        <d v="2004-11-23T00:00:00"/>
        <d v="2005-02-02T00:00:00"/>
        <d v="2005-04-07T00:00:00"/>
        <d v="2005-01-05T00:00:00"/>
        <d v="2003-02-11T00:00:00"/>
        <d v="2003-04-28T00:00:00"/>
        <d v="2003-06-12T00:00:00"/>
        <d v="2003-08-10T00:00:00"/>
        <d v="2003-10-06T00:00:00"/>
        <d v="2003-10-23T00:00:00"/>
        <d v="2003-11-08T00:00:00"/>
        <d v="2003-11-14T00:00:00"/>
        <d v="2003-11-26T00:00:00"/>
        <d v="2004-01-09T00:00:00"/>
        <d v="2004-02-19T00:00:00"/>
        <d v="2004-05-07T00:00:00"/>
        <d v="2004-06-17T00:00:00"/>
        <d v="2004-07-21T00:00:00"/>
        <d v="2004-08-20T00:00:00"/>
        <d v="2004-09-10T00:00:00"/>
        <d v="2004-10-14T00:00:00"/>
        <d v="2004-11-01T00:00:00"/>
        <d v="2004-11-05T00:00:00"/>
        <d v="2004-11-21T00:00:00"/>
        <d v="2004-12-02T00:00:00"/>
        <d v="2004-12-15T00:00:00"/>
        <d v="2005-01-31T00:00:00"/>
        <d v="2005-02-23T00:00:00"/>
        <d v="2005-03-17T00:00:00"/>
        <d v="2005-04-01T00:00:00"/>
        <d v="2005-05-06T00:00:00"/>
        <d v="2003-04-01T00:00:00"/>
        <d v="2003-10-21T00:00:00"/>
        <d v="2003-12-09T00:00:00"/>
        <d v="2004-02-04T00:00:00"/>
        <d v="2004-03-11T00:00:00"/>
        <d v="2004-08-19T00:00:00"/>
        <d v="2004-10-13T00:00:00"/>
        <d v="2004-10-22T00:00:00"/>
        <d v="2004-11-19T00:00:00"/>
        <d v="2003-03-03T00:00:00"/>
        <d v="2003-05-08T00:00:00"/>
        <d v="2003-07-02T00:00:00"/>
        <d v="2003-09-05T00:00:00"/>
        <d v="2003-11-04T00:00:00"/>
        <d v="2003-11-12T00:00:00"/>
        <d v="2003-11-20T00:00:00"/>
        <d v="2003-12-02T00:00:00"/>
        <d v="2004-02-22T00:00:00"/>
        <d v="2004-04-09T00:00:00"/>
        <d v="2004-06-01T00:00:00"/>
        <d v="2004-07-06T00:00:00"/>
        <d v="2004-08-02T00:00:00"/>
        <d v="2004-08-30T00:00:00"/>
        <d v="2003-10-04T00:00:00"/>
        <d v="2004-10-16T00:00:00"/>
        <d v="2004-11-03T00:00:00"/>
        <d v="2005-01-06T00:00:00"/>
        <d v="2005-05-17T00:00:00"/>
        <d v="2003-04-16T00:00:00"/>
        <d v="2003-06-03T00:00:00"/>
        <d v="2003-08-08T00:00:00"/>
        <d v="2003-09-28T00:00:00"/>
        <d v="2003-10-22T00:00:00"/>
        <d v="2004-01-02T00:00:00"/>
        <d v="2004-02-12T00:00:00"/>
        <d v="2004-03-19T00:00:00"/>
        <d v="2004-05-05T00:00:00"/>
        <d v="2004-07-20T00:00:00"/>
        <d v="2004-09-09T00:00:00"/>
        <d v="2004-11-20T00:00:00"/>
        <d v="2005-01-23T00:00:00"/>
        <d v="2005-05-05T00:00:00"/>
        <d v="2003-03-26T00:00:00"/>
        <d v="2004-02-02T00:00:00"/>
        <d v="2004-02-21T00:00:00"/>
        <d v="2003-01-31T00:00:00"/>
        <d v="2004-03-15T00:00:00"/>
        <d v="2005-01-26T00:00:00"/>
        <d v="2003-10-11T00:00:00"/>
        <d v="2004-01-16T00:00:00"/>
        <d v="2005-02-08T00:00:00"/>
        <d v="2004-12-01T00:00:00"/>
        <d v="2005-03-23T00:00:00"/>
        <d v="2005-02-09T00:00:00"/>
        <d v="2003-04-04T00:00:00"/>
        <d v="2003-08-01T00:00:00"/>
        <d v="2003-09-21T00:00:00"/>
        <d v="2004-02-10T00:00:00"/>
        <d v="2005-05-03T00:00:00"/>
        <d v="2004-04-12T00:00:00"/>
        <d v="2004-08-04T00:00:00"/>
        <d v="2005-04-14T00:00:00"/>
        <d v="2003-03-10T00:00:00"/>
        <d v="2003-07-04T00:00:00"/>
        <d v="2003-09-11T00:00:00"/>
        <d v="2003-10-17T00:00:00"/>
        <d v="2003-11-05T00:00:00"/>
        <d v="2004-04-13T00:00:00"/>
        <d v="2004-08-06T00:00:00"/>
        <d v="2003-10-05T00:00:00"/>
        <d v="2004-11-17T00:00:00"/>
        <d v="2004-12-09T00:00:00"/>
        <d v="2005-01-07T00:00:00"/>
        <d v="2005-03-04T00:00:00"/>
        <d v="2005-04-15T00:00:00"/>
        <d v="2003-01-10T00:00:00"/>
        <d v="2003-03-25T00:00:00"/>
        <d v="2003-05-21T00:00:00"/>
        <d v="2003-07-16T00:00:00"/>
        <d v="2003-09-12T00:00:00"/>
        <d v="2003-10-18T00:00:00"/>
        <d v="2003-11-21T00:00:00"/>
        <d v="2003-12-03T00:00:00"/>
        <d v="2004-03-02T00:00:00"/>
        <d v="2004-04-29T00:00:00"/>
        <d v="2004-06-08T00:00:00"/>
        <d v="2004-09-03T00:00:00"/>
        <d v="2005-02-16T00:00:00"/>
        <d v="2005-05-30T00:00:00"/>
        <d v="2003-03-18T00:00:00"/>
        <d v="2003-05-20T00:00:00"/>
        <d v="2003-07-10T00:00:00"/>
        <d v="2004-02-26T00:00:00"/>
        <d v="2004-09-01T00:00:00"/>
        <d v="2005-01-12T00:00:00"/>
        <d v="2005-02-10T00:00:00"/>
        <d v="2005-04-22T00:00:00"/>
        <d v="2003-02-17T00:00:00"/>
        <d v="2003-06-16T00:00:00"/>
        <d v="2003-11-27T00:00:00"/>
        <d v="2004-05-11T00:00:00"/>
        <d v="2004-06-24T00:00:00"/>
        <d v="2004-08-21T00:00:00"/>
        <d v="2004-09-15T00:00:00"/>
        <d v="2004-11-10T00:00:00"/>
        <d v="2004-11-22T00:00:00"/>
        <d v="2004-12-03T00:00:00"/>
        <d v="2005-03-01T00:00:00"/>
        <d v="2005-03-30T00:00:00"/>
        <d v="2005-05-10T00:00:00"/>
        <d v="2003-01-06T00:00:00"/>
        <d v="2004-01-26T00:00:00"/>
        <d v="2004-11-25T00:00:00"/>
        <d v="2005-05-29T00:00:00"/>
        <d v="2005-01-10T00:00:00"/>
        <d v="2004-10-06T00:00:00"/>
        <d v="2005-02-22T00:00:00"/>
        <d v="2003-01-09T00:00:00"/>
        <d v="2004-04-26T00:00:00"/>
        <d v="2005-04-23T00:00:00"/>
        <d v="2003-06-27T00:00:00"/>
        <d v="2004-04-02T00:00:00"/>
        <d v="2004-09-16T00:00:00"/>
        <d v="2004-12-04T00:00:00"/>
        <d v="2005-04-03T00:00:00"/>
        <d v="2004-06-04T00:00:00"/>
        <d v="2004-06-14T00:00:00"/>
        <d v="2004-07-16T00:00:00"/>
        <d v="2005-03-10T00:00:00"/>
        <d v="2003-06-06T00:00:00"/>
        <d v="2003-11-07T00:00:00"/>
        <d v="2004-02-18T00:00:00"/>
        <d v="2004-03-20T00:00:00"/>
        <d v="2005-03-15T00:00:00"/>
        <d v="2004-11-09T00:00:00"/>
        <d v="2004-05-26T00:00:00"/>
        <d v="2004-07-02T00:00:00"/>
        <d v="2004-09-07T00:00:00"/>
        <d v="2004-11-16T00:00:00"/>
        <d v="2004-12-07T00:00:00"/>
        <d v="2003-09-03T00:00:00"/>
        <d v="2004-06-30T00:00:00"/>
        <d v="2004-08-28T00:00:00"/>
        <d v="2004-05-08T00:00:00"/>
        <d v="2004-11-12T00:00:00"/>
        <d v="2005-05-09T00:00:00"/>
        <d v="2003-09-25T00:00:00"/>
        <d v="2004-01-22T00:00:00"/>
        <d v="2004-10-29T00:00:00"/>
        <d v="2004-07-07T00:00:00"/>
        <d v="2004-08-09T00:00:00"/>
        <d v="2003-11-19T00:00:00"/>
        <d v="2005-01-19T00:00:00"/>
        <d v="2003-10-02T00:00:00"/>
        <d v="2004-03-29T00:00:00"/>
        <d v="2005-02-28T00:00:00"/>
        <d v="2004-04-20T00:00:00"/>
        <d v="2005-03-02T00:00:00"/>
        <d v="2003-04-11T00:00:00"/>
        <d v="2003-08-13T00:00:00"/>
        <d v="2003-10-08T00:00:00"/>
        <d v="2005-03-28T00:00:00"/>
        <d v="2003-04-21T00:00:00"/>
      </sharedItems>
      <fieldGroup par="27"/>
    </cacheField>
    <cacheField name="STATUS" numFmtId="0">
      <sharedItems count="6">
        <s v="Shipped"/>
        <s v="Disputed"/>
        <s v="In Process"/>
        <s v="Cancelled"/>
        <s v="On Hold"/>
        <s v="Resolved"/>
      </sharedItems>
    </cacheField>
    <cacheField name="QTR_ID" numFmtId="0">
      <sharedItems containsSemiMixedTypes="0" containsString="0" containsNumber="1" containsInteger="1" minValue="1" maxValue="4"/>
    </cacheField>
    <cacheField name="MONTH_ID" numFmtId="0">
      <sharedItems count="12">
        <s v="Feb"/>
        <s v="May"/>
        <s v="Jul"/>
        <s v="Aug"/>
        <s v="Oct"/>
        <s v="Nov"/>
        <s v="Dec"/>
        <s v="Jan"/>
        <s v="Apr"/>
        <s v="Jun"/>
        <s v="Sep"/>
        <s v="Mar"/>
      </sharedItems>
    </cacheField>
    <cacheField name="YEAR_ID" numFmtId="0">
      <sharedItems containsSemiMixedTypes="0" containsString="0" containsNumber="1" containsInteger="1" minValue="2003" maxValue="2005" count="3">
        <n v="2003"/>
        <n v="2004"/>
        <n v="2005"/>
      </sharedItems>
    </cacheField>
    <cacheField name="PRODUCTLINE" numFmtId="0">
      <sharedItems count="7">
        <s v="Motorcycles"/>
        <s v="Classic Cars"/>
        <s v="Trucks and Buses"/>
        <s v="Vintage Cars"/>
        <s v="Planes"/>
        <s v="Ships"/>
        <s v="Trains"/>
      </sharedItems>
    </cacheField>
    <cacheField name="MSRP" numFmtId="0">
      <sharedItems containsSemiMixedTypes="0" containsString="0" containsNumber="1" containsInteger="1" minValue="33" maxValue="214"/>
    </cacheField>
    <cacheField name="PRODUCTCODE" numFmtId="0">
      <sharedItems/>
    </cacheField>
    <cacheField name="CUSTOMERNAME" numFmtId="0">
      <sharedItems/>
    </cacheField>
    <cacheField name="PHONE" numFmtId="0">
      <sharedItems containsMixedTypes="1" containsNumber="1" containsInteger="1" minValue="2015559350" maxValue="9145554562"/>
    </cacheField>
    <cacheField name="ADDRESSLINE1" numFmtId="0">
      <sharedItems/>
    </cacheField>
    <cacheField name="ADDRESSLINE2" numFmtId="0">
      <sharedItems containsBlank="1"/>
    </cacheField>
    <cacheField name="CITY" numFmtId="0">
      <sharedItems/>
    </cacheField>
    <cacheField name="STATE" numFmtId="0">
      <sharedItems containsBlank="1"/>
    </cacheField>
    <cacheField name="POSTALCODE" numFmtId="0">
      <sharedItems containsBlank="1" containsMixedTypes="1" containsNumber="1" containsInteger="1" minValue="2" maxValue="97823"/>
    </cacheField>
    <cacheField name="COUNTRY" numFmtId="0">
      <sharedItems count="19">
        <s v="USA"/>
        <s v="France"/>
        <s v="Norway"/>
        <s v="Australia"/>
        <s v="Finland"/>
        <s v="Austria"/>
        <s v="UK"/>
        <s v="Spain"/>
        <s v="Sweden"/>
        <s v="Singapore"/>
        <s v="Canada"/>
        <s v="Japan"/>
        <s v="Italy"/>
        <s v="Denmark"/>
        <s v="Belgium"/>
        <s v="Philippines"/>
        <s v="Germany"/>
        <s v="Switzerland"/>
        <s v="Ireland"/>
      </sharedItems>
    </cacheField>
    <cacheField name="TERRITORY" numFmtId="0">
      <sharedItems/>
    </cacheField>
    <cacheField name="CONTACTLASTNAME" numFmtId="0">
      <sharedItems/>
    </cacheField>
    <cacheField name="CONTACTFIRSTNAME" numFmtId="0">
      <sharedItems/>
    </cacheField>
    <cacheField name="DEALSIZE" numFmtId="0">
      <sharedItems count="3">
        <s v="Small"/>
        <s v="Medium"/>
        <s v="Large"/>
      </sharedItems>
    </cacheField>
    <cacheField name="Months (ORDERDATE)" numFmtId="0" databaseField="0">
      <fieldGroup base="5">
        <rangePr groupBy="months" startDate="2003-01-06T00:00:00" endDate="2005-06-01T00:00:00"/>
        <groupItems count="14">
          <s v="&lt;1/6/2003"/>
          <s v="Jan"/>
          <s v="Feb"/>
          <s v="Mar"/>
          <s v="Apr"/>
          <s v="May"/>
          <s v="Jun"/>
          <s v="Jul"/>
          <s v="Aug"/>
          <s v="Sep"/>
          <s v="Oct"/>
          <s v="Nov"/>
          <s v="Dec"/>
          <s v="&gt;6/1/2005"/>
        </groupItems>
      </fieldGroup>
    </cacheField>
    <cacheField name="Quarters (ORDERDATE)" numFmtId="0" databaseField="0">
      <fieldGroup base="5">
        <rangePr groupBy="quarters" startDate="2003-01-06T00:00:00" endDate="2005-06-01T00:00:00"/>
        <groupItems count="6">
          <s v="&lt;1/6/2003"/>
          <s v="Qtr1"/>
          <s v="Qtr2"/>
          <s v="Qtr3"/>
          <s v="Qtr4"/>
          <s v="&gt;6/1/2005"/>
        </groupItems>
      </fieldGroup>
    </cacheField>
    <cacheField name="Years (ORDERDATE)" numFmtId="0" databaseField="0">
      <fieldGroup base="5">
        <rangePr groupBy="years" startDate="2003-01-06T00:00:00" endDate="2005-06-01T00:00:00"/>
        <groupItems count="5">
          <s v="&lt;1/6/2003"/>
          <s v="2003"/>
          <s v="2004"/>
          <s v="2005"/>
          <s v="&gt;6/1/2005"/>
        </groupItems>
      </fieldGroup>
    </cacheField>
  </cacheFields>
  <extLst>
    <ext xmlns:x14="http://schemas.microsoft.com/office/spreadsheetml/2009/9/main" uri="{725AE2AE-9491-48be-B2B4-4EB974FC3084}">
      <x14:pivotCacheDefinition pivotCacheId="211345943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823">
  <r>
    <n v="10107"/>
    <n v="30"/>
    <n v="95.7"/>
    <n v="2"/>
    <x v="0"/>
    <x v="0"/>
    <x v="0"/>
    <n v="1"/>
    <x v="0"/>
    <x v="0"/>
    <x v="0"/>
    <n v="95"/>
    <s v="S10_1678"/>
    <s v="Land of Toys Inc."/>
    <n v="2125557818"/>
    <s v="897 Long Airport Avenue"/>
    <m/>
    <s v="NYC"/>
    <s v="NY"/>
    <n v="10022"/>
    <x v="0"/>
    <s v="NA"/>
    <s v="Yu"/>
    <s v="Kwai"/>
    <x v="0"/>
  </r>
  <r>
    <n v="10121"/>
    <n v="34"/>
    <n v="81.349999999999994"/>
    <n v="5"/>
    <x v="1"/>
    <x v="1"/>
    <x v="0"/>
    <n v="2"/>
    <x v="1"/>
    <x v="0"/>
    <x v="0"/>
    <n v="95"/>
    <s v="S10_1678"/>
    <s v="Reims Collectables"/>
    <s v="26.47.1555"/>
    <s v="59 rue de l'Abbaye"/>
    <m/>
    <s v="Reims"/>
    <m/>
    <n v="51100"/>
    <x v="1"/>
    <s v="EMEA"/>
    <s v="Henriot"/>
    <s v="Paul"/>
    <x v="0"/>
  </r>
  <r>
    <n v="10134"/>
    <n v="41"/>
    <n v="94.74"/>
    <n v="2"/>
    <x v="2"/>
    <x v="2"/>
    <x v="0"/>
    <n v="3"/>
    <x v="2"/>
    <x v="0"/>
    <x v="0"/>
    <n v="95"/>
    <s v="S10_1678"/>
    <s v="Lyon Souveniers"/>
    <s v="+33 1 46 62 7555"/>
    <s v="27 rue du Colonel Pierre Avia"/>
    <m/>
    <s v="Paris"/>
    <m/>
    <n v="75508"/>
    <x v="1"/>
    <s v="EMEA"/>
    <s v="Da Cunha"/>
    <s v="Daniel"/>
    <x v="1"/>
  </r>
  <r>
    <n v="10145"/>
    <n v="45"/>
    <n v="83.26"/>
    <n v="6"/>
    <x v="3"/>
    <x v="3"/>
    <x v="0"/>
    <n v="3"/>
    <x v="3"/>
    <x v="0"/>
    <x v="0"/>
    <n v="95"/>
    <s v="S10_1678"/>
    <s v="Toys4GrownUps.com"/>
    <n v="6265557265"/>
    <s v="78934 Hillside Dr."/>
    <m/>
    <s v="Pasadena"/>
    <s v="CA"/>
    <n v="90003"/>
    <x v="0"/>
    <s v="NA"/>
    <s v="Young"/>
    <s v="Julie"/>
    <x v="1"/>
  </r>
  <r>
    <n v="10159"/>
    <n v="49"/>
    <n v="100"/>
    <n v="14"/>
    <x v="4"/>
    <x v="4"/>
    <x v="0"/>
    <n v="4"/>
    <x v="4"/>
    <x v="0"/>
    <x v="0"/>
    <n v="95"/>
    <s v="S10_1678"/>
    <s v="Corporate Gift Ideas Co."/>
    <n v="6505551386"/>
    <s v="7734 Strong St."/>
    <m/>
    <s v="San Francisco"/>
    <s v="CA"/>
    <m/>
    <x v="0"/>
    <s v="NA"/>
    <s v="Brown"/>
    <s v="Julie"/>
    <x v="1"/>
  </r>
  <r>
    <n v="10168"/>
    <n v="36"/>
    <n v="96.66"/>
    <n v="1"/>
    <x v="5"/>
    <x v="5"/>
    <x v="0"/>
    <n v="4"/>
    <x v="4"/>
    <x v="0"/>
    <x v="0"/>
    <n v="95"/>
    <s v="S10_1678"/>
    <s v="Technics Stores Inc."/>
    <n v="6505556809"/>
    <s v="9408 Furth Circle"/>
    <m/>
    <s v="Burlingame"/>
    <s v="CA"/>
    <n v="94217"/>
    <x v="0"/>
    <s v="NA"/>
    <s v="Hirano"/>
    <s v="Juri"/>
    <x v="1"/>
  </r>
  <r>
    <n v="10180"/>
    <n v="29"/>
    <n v="86.13"/>
    <n v="9"/>
    <x v="6"/>
    <x v="6"/>
    <x v="0"/>
    <n v="4"/>
    <x v="5"/>
    <x v="0"/>
    <x v="0"/>
    <n v="95"/>
    <s v="S10_1678"/>
    <s v="Daedalus Designs Imports"/>
    <s v="20.16.1555"/>
    <s v="184, chausse de Tournai"/>
    <m/>
    <s v="Lille"/>
    <m/>
    <n v="59000"/>
    <x v="1"/>
    <s v="EMEA"/>
    <s v="Rance"/>
    <s v="Martine"/>
    <x v="0"/>
  </r>
  <r>
    <n v="10188"/>
    <n v="48"/>
    <n v="100"/>
    <n v="1"/>
    <x v="7"/>
    <x v="7"/>
    <x v="0"/>
    <n v="4"/>
    <x v="5"/>
    <x v="0"/>
    <x v="0"/>
    <n v="95"/>
    <s v="S10_1678"/>
    <s v="Herkku Gifts"/>
    <s v="+47 2267 3215"/>
    <s v="Drammen 121, PR 744 Sentrum"/>
    <m/>
    <s v="Bergen"/>
    <m/>
    <s v="N 5804"/>
    <x v="2"/>
    <s v="EMEA"/>
    <s v="Oeztan"/>
    <s v="Veysel"/>
    <x v="1"/>
  </r>
  <r>
    <n v="10201"/>
    <n v="22"/>
    <n v="98.57"/>
    <n v="2"/>
    <x v="8"/>
    <x v="8"/>
    <x v="0"/>
    <n v="4"/>
    <x v="6"/>
    <x v="0"/>
    <x v="0"/>
    <n v="95"/>
    <s v="S10_1678"/>
    <s v="Mini Wheels Co."/>
    <n v="6505555787"/>
    <s v="5557 North Pendale Street"/>
    <m/>
    <s v="San Francisco"/>
    <s v="CA"/>
    <m/>
    <x v="0"/>
    <s v="NA"/>
    <s v="Murphy"/>
    <s v="Julie"/>
    <x v="0"/>
  </r>
  <r>
    <n v="10211"/>
    <n v="41"/>
    <n v="100"/>
    <n v="14"/>
    <x v="9"/>
    <x v="9"/>
    <x v="0"/>
    <n v="1"/>
    <x v="7"/>
    <x v="1"/>
    <x v="0"/>
    <n v="95"/>
    <s v="S10_1678"/>
    <s v="Auto Canal Petit"/>
    <s v="(1) 47.55.6555"/>
    <s v="25, rue Lauriston"/>
    <m/>
    <s v="Paris"/>
    <m/>
    <n v="75016"/>
    <x v="1"/>
    <s v="EMEA"/>
    <s v="Perrier"/>
    <s v="Dominique"/>
    <x v="1"/>
  </r>
  <r>
    <n v="10223"/>
    <n v="37"/>
    <n v="100"/>
    <n v="1"/>
    <x v="10"/>
    <x v="10"/>
    <x v="0"/>
    <n v="1"/>
    <x v="0"/>
    <x v="1"/>
    <x v="0"/>
    <n v="95"/>
    <s v="S10_1678"/>
    <s v="Australian Collectors, Co."/>
    <s v="03 9520 4555"/>
    <s v="636 St Kilda Road"/>
    <s v="Level 3"/>
    <s v="Melbourne"/>
    <s v="Victoria"/>
    <n v="3004"/>
    <x v="3"/>
    <s v="APAC"/>
    <s v="Ferguson"/>
    <s v="Peter"/>
    <x v="1"/>
  </r>
  <r>
    <n v="10237"/>
    <n v="23"/>
    <n v="100"/>
    <n v="7"/>
    <x v="11"/>
    <x v="11"/>
    <x v="0"/>
    <n v="2"/>
    <x v="8"/>
    <x v="1"/>
    <x v="0"/>
    <n v="95"/>
    <s v="S10_1678"/>
    <s v="Vitachrome Inc."/>
    <n v="2125551500"/>
    <s v="2678 Kingston Rd."/>
    <s v="Suite 101"/>
    <s v="NYC"/>
    <s v="NY"/>
    <n v="10022"/>
    <x v="0"/>
    <s v="NA"/>
    <s v="Frick"/>
    <s v="Michael"/>
    <x v="0"/>
  </r>
  <r>
    <n v="10251"/>
    <n v="28"/>
    <n v="100"/>
    <n v="2"/>
    <x v="12"/>
    <x v="12"/>
    <x v="0"/>
    <n v="2"/>
    <x v="1"/>
    <x v="1"/>
    <x v="0"/>
    <n v="95"/>
    <s v="S10_1678"/>
    <s v="Tekni Collectables Inc."/>
    <n v="2015559350"/>
    <s v="7476 Moss Rd."/>
    <m/>
    <s v="Newark"/>
    <s v="NJ"/>
    <n v="94019"/>
    <x v="0"/>
    <s v="NA"/>
    <s v="Brown"/>
    <s v="William"/>
    <x v="1"/>
  </r>
  <r>
    <n v="10263"/>
    <n v="34"/>
    <n v="100"/>
    <n v="2"/>
    <x v="13"/>
    <x v="13"/>
    <x v="0"/>
    <n v="2"/>
    <x v="9"/>
    <x v="1"/>
    <x v="0"/>
    <n v="95"/>
    <s v="S10_1678"/>
    <s v="Gift Depot Inc."/>
    <n v="2035552570"/>
    <s v="25593 South Bay Ln."/>
    <m/>
    <s v="Bridgewater"/>
    <s v="CT"/>
    <n v="97562"/>
    <x v="0"/>
    <s v="NA"/>
    <s v="King"/>
    <s v="Julie"/>
    <x v="1"/>
  </r>
  <r>
    <n v="10275"/>
    <n v="45"/>
    <n v="92.83"/>
    <n v="1"/>
    <x v="14"/>
    <x v="14"/>
    <x v="0"/>
    <n v="3"/>
    <x v="2"/>
    <x v="1"/>
    <x v="0"/>
    <n v="95"/>
    <s v="S10_1678"/>
    <s v="La Rochelle Gifts"/>
    <s v="40.67.8555"/>
    <s v="67, rue des Cinquante Otages"/>
    <m/>
    <s v="Nantes"/>
    <m/>
    <n v="44000"/>
    <x v="1"/>
    <s v="EMEA"/>
    <s v="Labrune"/>
    <s v="Janine"/>
    <x v="1"/>
  </r>
  <r>
    <n v="10285"/>
    <n v="36"/>
    <n v="100"/>
    <n v="6"/>
    <x v="15"/>
    <x v="15"/>
    <x v="0"/>
    <n v="3"/>
    <x v="3"/>
    <x v="1"/>
    <x v="0"/>
    <n v="95"/>
    <s v="S10_1678"/>
    <s v="Marta's Replicas Co."/>
    <n v="6175558555"/>
    <s v="39323 Spinnaker Dr."/>
    <m/>
    <s v="Cambridge"/>
    <s v="MA"/>
    <n v="51247"/>
    <x v="0"/>
    <s v="NA"/>
    <s v="Hernandez"/>
    <s v="Marta"/>
    <x v="1"/>
  </r>
  <r>
    <n v="10299"/>
    <n v="23"/>
    <n v="100"/>
    <n v="9"/>
    <x v="16"/>
    <x v="16"/>
    <x v="0"/>
    <n v="3"/>
    <x v="10"/>
    <x v="1"/>
    <x v="0"/>
    <n v="95"/>
    <s v="S10_1678"/>
    <s v="Toys of Finland, Co."/>
    <s v="90-224 8555"/>
    <s v="Keskuskatu 45"/>
    <m/>
    <s v="Helsinki"/>
    <m/>
    <n v="21240"/>
    <x v="4"/>
    <s v="EMEA"/>
    <s v="Karttunen"/>
    <s v="Matti"/>
    <x v="0"/>
  </r>
  <r>
    <n v="10309"/>
    <n v="41"/>
    <n v="100"/>
    <n v="5"/>
    <x v="17"/>
    <x v="17"/>
    <x v="0"/>
    <n v="4"/>
    <x v="4"/>
    <x v="1"/>
    <x v="0"/>
    <n v="95"/>
    <s v="S10_1678"/>
    <s v="Baane Mini Imports"/>
    <s v="07-98 9555"/>
    <s v="Erling Skakkes gate 78"/>
    <m/>
    <s v="Stavern"/>
    <m/>
    <n v="4110"/>
    <x v="2"/>
    <s v="EMEA"/>
    <s v="Bergulfsen"/>
    <s v="Jonas"/>
    <x v="1"/>
  </r>
  <r>
    <n v="10318"/>
    <n v="46"/>
    <n v="94.74"/>
    <n v="1"/>
    <x v="18"/>
    <x v="18"/>
    <x v="0"/>
    <n v="4"/>
    <x v="5"/>
    <x v="1"/>
    <x v="0"/>
    <n v="95"/>
    <s v="S10_1678"/>
    <s v="Diecast Classics Inc."/>
    <n v="2155551555"/>
    <s v="7586 Pompton St."/>
    <m/>
    <s v="Allentown"/>
    <s v="PA"/>
    <n v="70267"/>
    <x v="0"/>
    <s v="NA"/>
    <s v="Yu"/>
    <s v="Kyung"/>
    <x v="1"/>
  </r>
  <r>
    <n v="10329"/>
    <n v="42"/>
    <n v="100"/>
    <n v="1"/>
    <x v="19"/>
    <x v="19"/>
    <x v="0"/>
    <n v="4"/>
    <x v="5"/>
    <x v="1"/>
    <x v="0"/>
    <n v="95"/>
    <s v="S10_1678"/>
    <s v="Land of Toys Inc."/>
    <n v="2125557818"/>
    <s v="897 Long Airport Avenue"/>
    <m/>
    <s v="NYC"/>
    <s v="NY"/>
    <n v="10022"/>
    <x v="0"/>
    <s v="NA"/>
    <s v="Yu"/>
    <s v="Kwai"/>
    <x v="1"/>
  </r>
  <r>
    <n v="10341"/>
    <n v="41"/>
    <n v="100"/>
    <n v="9"/>
    <x v="20"/>
    <x v="20"/>
    <x v="0"/>
    <n v="4"/>
    <x v="5"/>
    <x v="1"/>
    <x v="0"/>
    <n v="95"/>
    <s v="S10_1678"/>
    <s v="Salzburg Collectables"/>
    <s v="6562-9555"/>
    <s v="Geislweg 14"/>
    <m/>
    <s v="Salzburg"/>
    <m/>
    <n v="5020"/>
    <x v="5"/>
    <s v="EMEA"/>
    <s v="Pipps"/>
    <s v="Georg"/>
    <x v="2"/>
  </r>
  <r>
    <n v="10361"/>
    <n v="20"/>
    <n v="72.55"/>
    <n v="13"/>
    <x v="21"/>
    <x v="21"/>
    <x v="0"/>
    <n v="4"/>
    <x v="6"/>
    <x v="1"/>
    <x v="0"/>
    <n v="95"/>
    <s v="S10_1678"/>
    <s v="Souveniers And Things Co."/>
    <s v="+61 2 9495 8555"/>
    <s v="Monitor Money Building, 815 Pacific Hwy"/>
    <s v="Level 6"/>
    <s v="Chatswood"/>
    <s v="NSW"/>
    <n v="2067"/>
    <x v="3"/>
    <s v="APAC"/>
    <s v="Huxley"/>
    <s v="Adrian"/>
    <x v="0"/>
  </r>
  <r>
    <n v="10375"/>
    <n v="21"/>
    <n v="34.909999999999997"/>
    <n v="12"/>
    <x v="22"/>
    <x v="22"/>
    <x v="0"/>
    <n v="1"/>
    <x v="0"/>
    <x v="2"/>
    <x v="0"/>
    <n v="95"/>
    <s v="S10_1678"/>
    <s v="La Rochelle Gifts"/>
    <s v="40.67.8555"/>
    <s v="67, rue des Cinquante Otages"/>
    <m/>
    <s v="Nantes"/>
    <m/>
    <n v="44000"/>
    <x v="1"/>
    <s v="EMEA"/>
    <s v="Labrune"/>
    <s v="Janine"/>
    <x v="0"/>
  </r>
  <r>
    <n v="10388"/>
    <n v="42"/>
    <n v="76.36"/>
    <n v="4"/>
    <x v="23"/>
    <x v="23"/>
    <x v="0"/>
    <n v="1"/>
    <x v="11"/>
    <x v="2"/>
    <x v="0"/>
    <n v="95"/>
    <s v="S10_1678"/>
    <s v="FunGiftIdeas.com"/>
    <n v="5085552555"/>
    <s v="1785 First Street"/>
    <m/>
    <s v="New Bedford"/>
    <s v="MA"/>
    <n v="50553"/>
    <x v="0"/>
    <s v="NA"/>
    <s v="Benitez"/>
    <s v="Violeta"/>
    <x v="1"/>
  </r>
  <r>
    <n v="10403"/>
    <n v="24"/>
    <n v="100"/>
    <n v="7"/>
    <x v="24"/>
    <x v="24"/>
    <x v="0"/>
    <n v="2"/>
    <x v="8"/>
    <x v="2"/>
    <x v="0"/>
    <n v="95"/>
    <s v="S10_1678"/>
    <s v="UK Collectables, Ltd."/>
    <s v="(171) 555-2282"/>
    <s v="Berkeley Gardens 12  Brewery"/>
    <m/>
    <s v="Liverpool"/>
    <m/>
    <s v="WX1 6LT"/>
    <x v="6"/>
    <s v="EMEA"/>
    <s v="Devon"/>
    <s v="Elizabeth"/>
    <x v="0"/>
  </r>
  <r>
    <n v="10417"/>
    <n v="66"/>
    <n v="100"/>
    <n v="2"/>
    <x v="25"/>
    <x v="25"/>
    <x v="1"/>
    <n v="2"/>
    <x v="1"/>
    <x v="2"/>
    <x v="0"/>
    <n v="95"/>
    <s v="S10_1678"/>
    <s v="Euro Shopping Channel"/>
    <s v="(91) 555 94 44"/>
    <s v="C/ Moralzarzal, 86"/>
    <m/>
    <s v="Madrid"/>
    <m/>
    <n v="28034"/>
    <x v="7"/>
    <s v="EMEA"/>
    <s v="Freyre"/>
    <s v="Diego"/>
    <x v="2"/>
  </r>
  <r>
    <n v="10103"/>
    <n v="26"/>
    <n v="100"/>
    <n v="11"/>
    <x v="26"/>
    <x v="26"/>
    <x v="0"/>
    <n v="1"/>
    <x v="7"/>
    <x v="0"/>
    <x v="1"/>
    <n v="214"/>
    <s v="S10_1949"/>
    <s v="Baane Mini Imports"/>
    <s v="07-98 9555"/>
    <s v="Erling Skakkes gate 78"/>
    <m/>
    <s v="Stavern"/>
    <m/>
    <n v="4110"/>
    <x v="2"/>
    <s v="EMEA"/>
    <s v="Bergulfsen"/>
    <s v="Jonas"/>
    <x v="1"/>
  </r>
  <r>
    <n v="10112"/>
    <n v="29"/>
    <n v="100"/>
    <n v="1"/>
    <x v="27"/>
    <x v="27"/>
    <x v="0"/>
    <n v="1"/>
    <x v="11"/>
    <x v="0"/>
    <x v="1"/>
    <n v="214"/>
    <s v="S10_1949"/>
    <s v="Volvo Model Replicas, Co"/>
    <s v="0921-12 3555"/>
    <s v="Berguvsv„gen  8"/>
    <m/>
    <s v="Lule"/>
    <m/>
    <s v="S-958 22"/>
    <x v="8"/>
    <s v="EMEA"/>
    <s v="Berglund"/>
    <s v="Christina"/>
    <x v="2"/>
  </r>
  <r>
    <n v="10126"/>
    <n v="38"/>
    <n v="100"/>
    <n v="11"/>
    <x v="28"/>
    <x v="28"/>
    <x v="0"/>
    <n v="2"/>
    <x v="1"/>
    <x v="0"/>
    <x v="1"/>
    <n v="214"/>
    <s v="S10_1949"/>
    <s v="Corrida Auto Replicas, Ltd"/>
    <s v="(91) 555 22 82"/>
    <s v="C/ Araquil, 67"/>
    <m/>
    <s v="Madrid"/>
    <m/>
    <n v="28023"/>
    <x v="7"/>
    <s v="EMEA"/>
    <s v="Sommer"/>
    <s v="Mart¡n"/>
    <x v="2"/>
  </r>
  <r>
    <n v="10140"/>
    <n v="37"/>
    <n v="100"/>
    <n v="11"/>
    <x v="29"/>
    <x v="29"/>
    <x v="0"/>
    <n v="3"/>
    <x v="2"/>
    <x v="0"/>
    <x v="1"/>
    <n v="214"/>
    <s v="S10_1949"/>
    <s v="Technics Stores Inc."/>
    <n v="6505556809"/>
    <s v="9408 Furth Circle"/>
    <m/>
    <s v="Burlingame"/>
    <s v="CA"/>
    <n v="94217"/>
    <x v="0"/>
    <s v="NA"/>
    <s v="Hirano"/>
    <s v="Juri"/>
    <x v="2"/>
  </r>
  <r>
    <n v="10150"/>
    <n v="45"/>
    <n v="100"/>
    <n v="8"/>
    <x v="30"/>
    <x v="30"/>
    <x v="0"/>
    <n v="3"/>
    <x v="10"/>
    <x v="0"/>
    <x v="1"/>
    <n v="214"/>
    <s v="S10_1949"/>
    <s v="Dragon Souveniers, Ltd."/>
    <s v="+65 221 7555"/>
    <s v="Bronz Sok., Bronz Apt. 3/6 Tesvikiye"/>
    <m/>
    <s v="Singapore"/>
    <m/>
    <n v="79903"/>
    <x v="9"/>
    <s v="Japan"/>
    <s v="Natividad"/>
    <s v="Eric"/>
    <x v="2"/>
  </r>
  <r>
    <n v="10163"/>
    <n v="21"/>
    <n v="100"/>
    <n v="1"/>
    <x v="31"/>
    <x v="31"/>
    <x v="0"/>
    <n v="4"/>
    <x v="4"/>
    <x v="0"/>
    <x v="1"/>
    <n v="214"/>
    <s v="S10_1949"/>
    <s v="Classic Legends Inc."/>
    <n v="2125558493"/>
    <s v="5905 Pompton St."/>
    <s v="Suite 750"/>
    <s v="NYC"/>
    <s v="NY"/>
    <n v="10022"/>
    <x v="0"/>
    <s v="NA"/>
    <s v="Hernandez"/>
    <s v="Maria"/>
    <x v="1"/>
  </r>
  <r>
    <n v="10174"/>
    <n v="34"/>
    <n v="100"/>
    <n v="4"/>
    <x v="32"/>
    <x v="32"/>
    <x v="0"/>
    <n v="4"/>
    <x v="5"/>
    <x v="0"/>
    <x v="1"/>
    <n v="214"/>
    <s v="S10_1949"/>
    <s v="Australian Gift Network, Co"/>
    <s v="61-7-3844-6555"/>
    <s v="31 Duncan St. West End"/>
    <m/>
    <s v="South Brisbane"/>
    <s v="Queensland"/>
    <n v="4101"/>
    <x v="3"/>
    <s v="APAC"/>
    <s v="Calaghan"/>
    <s v="Tony"/>
    <x v="2"/>
  </r>
  <r>
    <n v="10183"/>
    <n v="23"/>
    <n v="100"/>
    <n v="8"/>
    <x v="33"/>
    <x v="33"/>
    <x v="0"/>
    <n v="4"/>
    <x v="5"/>
    <x v="0"/>
    <x v="1"/>
    <n v="214"/>
    <s v="S10_1949"/>
    <s v="Classic Gift Ideas, Inc"/>
    <n v="2155554695"/>
    <s v="782 First Street"/>
    <m/>
    <s v="Philadelphia"/>
    <s v="PA"/>
    <n v="71270"/>
    <x v="0"/>
    <s v="NA"/>
    <s v="Cervantes"/>
    <s v="Francisca"/>
    <x v="1"/>
  </r>
  <r>
    <n v="10194"/>
    <n v="42"/>
    <n v="100"/>
    <n v="11"/>
    <x v="34"/>
    <x v="34"/>
    <x v="0"/>
    <n v="4"/>
    <x v="5"/>
    <x v="0"/>
    <x v="1"/>
    <n v="214"/>
    <s v="S10_1949"/>
    <s v="Saveley &amp; Henriot, Co."/>
    <s v="78.32.5555"/>
    <s v="2, rue du Commerce"/>
    <m/>
    <s v="Lyon"/>
    <m/>
    <n v="69004"/>
    <x v="1"/>
    <s v="EMEA"/>
    <s v="Saveley"/>
    <s v="Mary"/>
    <x v="2"/>
  </r>
  <r>
    <n v="10206"/>
    <n v="47"/>
    <n v="100"/>
    <n v="6"/>
    <x v="35"/>
    <x v="35"/>
    <x v="0"/>
    <n v="4"/>
    <x v="6"/>
    <x v="0"/>
    <x v="1"/>
    <n v="214"/>
    <s v="S10_1949"/>
    <s v="Canadian Gift Exchange Network"/>
    <s v="(604) 555-3392"/>
    <s v="1900 Oak St."/>
    <m/>
    <s v="Vancouver"/>
    <s v="BC"/>
    <s v="V3F 2K1"/>
    <x v="10"/>
    <s v="NA"/>
    <s v="Tannamuri"/>
    <s v="Yoshi"/>
    <x v="2"/>
  </r>
  <r>
    <n v="10215"/>
    <n v="35"/>
    <n v="100"/>
    <n v="3"/>
    <x v="36"/>
    <x v="36"/>
    <x v="0"/>
    <n v="1"/>
    <x v="7"/>
    <x v="1"/>
    <x v="1"/>
    <n v="214"/>
    <s v="S10_1949"/>
    <s v="West Coast Collectables Co."/>
    <n v="3105553722"/>
    <s v="3675 Furth Circle"/>
    <m/>
    <s v="Burbank"/>
    <s v="CA"/>
    <n v="94019"/>
    <x v="0"/>
    <s v="NA"/>
    <s v="Thompson"/>
    <s v="Steve"/>
    <x v="1"/>
  </r>
  <r>
    <n v="10228"/>
    <n v="29"/>
    <n v="100"/>
    <n v="2"/>
    <x v="37"/>
    <x v="37"/>
    <x v="0"/>
    <n v="1"/>
    <x v="11"/>
    <x v="1"/>
    <x v="1"/>
    <n v="214"/>
    <s v="S10_1949"/>
    <s v="Cambridge Collectables Co."/>
    <n v="6175555555"/>
    <s v="4658 Baden Av."/>
    <m/>
    <s v="Cambridge"/>
    <s v="MA"/>
    <n v="51247"/>
    <x v="0"/>
    <s v="NA"/>
    <s v="Tseng"/>
    <s v="Kyung"/>
    <x v="1"/>
  </r>
  <r>
    <n v="10245"/>
    <n v="34"/>
    <n v="100"/>
    <n v="9"/>
    <x v="38"/>
    <x v="38"/>
    <x v="0"/>
    <n v="2"/>
    <x v="1"/>
    <x v="1"/>
    <x v="1"/>
    <n v="214"/>
    <s v="S10_1949"/>
    <s v="Super Scale Inc."/>
    <n v="2035559545"/>
    <s v="567 North Pendale Street"/>
    <m/>
    <s v="New Haven"/>
    <s v="CT"/>
    <n v="97823"/>
    <x v="0"/>
    <s v="NA"/>
    <s v="Murphy"/>
    <s v="Leslie"/>
    <x v="1"/>
  </r>
  <r>
    <n v="10258"/>
    <n v="32"/>
    <n v="100"/>
    <n v="6"/>
    <x v="39"/>
    <x v="39"/>
    <x v="0"/>
    <n v="2"/>
    <x v="9"/>
    <x v="1"/>
    <x v="1"/>
    <n v="214"/>
    <s v="S10_1949"/>
    <s v="Tokyo Collectables, Ltd"/>
    <s v="+81 3 3584 0555"/>
    <s v="2-2-8 Roppongi"/>
    <m/>
    <s v="Minato-ku"/>
    <s v="Tokyo"/>
    <s v="106-0032"/>
    <x v="11"/>
    <s v="Japan"/>
    <s v="Shimamura"/>
    <s v="Akiko"/>
    <x v="2"/>
  </r>
  <r>
    <n v="10270"/>
    <n v="21"/>
    <n v="100"/>
    <n v="9"/>
    <x v="40"/>
    <x v="40"/>
    <x v="0"/>
    <n v="3"/>
    <x v="2"/>
    <x v="1"/>
    <x v="1"/>
    <n v="214"/>
    <s v="S10_1949"/>
    <s v="Souveniers And Things Co."/>
    <s v="+61 2 9495 8555"/>
    <s v="Monitor Money Building, 815 Pacific Hwy"/>
    <s v="Level 6"/>
    <s v="Chatswood"/>
    <s v="NSW"/>
    <n v="2067"/>
    <x v="3"/>
    <s v="APAC"/>
    <s v="Huxley"/>
    <s v="Adrian"/>
    <x v="1"/>
  </r>
  <r>
    <n v="10280"/>
    <n v="34"/>
    <n v="100"/>
    <n v="2"/>
    <x v="32"/>
    <x v="41"/>
    <x v="0"/>
    <n v="3"/>
    <x v="3"/>
    <x v="1"/>
    <x v="1"/>
    <n v="214"/>
    <s v="S10_1949"/>
    <s v="Amica Models &amp; Co."/>
    <s v="011-4988555"/>
    <s v="Via Monte Bianco 34"/>
    <m/>
    <s v="Torino"/>
    <m/>
    <n v="10100"/>
    <x v="12"/>
    <s v="EMEA"/>
    <s v="Accorti"/>
    <s v="Paolo"/>
    <x v="2"/>
  </r>
  <r>
    <n v="10291"/>
    <n v="37"/>
    <n v="100"/>
    <n v="11"/>
    <x v="41"/>
    <x v="42"/>
    <x v="0"/>
    <n v="3"/>
    <x v="10"/>
    <x v="1"/>
    <x v="1"/>
    <n v="214"/>
    <s v="S10_1949"/>
    <s v="Scandinavian Gift Ideas"/>
    <s v="0695-34 6555"/>
    <s v="?kergatan 24"/>
    <m/>
    <s v="Boras"/>
    <m/>
    <s v="S-844 67"/>
    <x v="8"/>
    <s v="EMEA"/>
    <s v="Larsson"/>
    <s v="Maria"/>
    <x v="2"/>
  </r>
  <r>
    <n v="10304"/>
    <n v="47"/>
    <n v="100"/>
    <n v="6"/>
    <x v="42"/>
    <x v="43"/>
    <x v="0"/>
    <n v="4"/>
    <x v="4"/>
    <x v="1"/>
    <x v="1"/>
    <n v="214"/>
    <s v="S10_1949"/>
    <s v="Auto Assoc. &amp; Cie."/>
    <s v="30.59.8555"/>
    <s v="67, avenue de l'Europe"/>
    <m/>
    <s v="Versailles"/>
    <m/>
    <n v="78000"/>
    <x v="1"/>
    <s v="EMEA"/>
    <s v="Tonini"/>
    <s v="Daniel"/>
    <x v="2"/>
  </r>
  <r>
    <n v="10312"/>
    <n v="48"/>
    <n v="100"/>
    <n v="3"/>
    <x v="43"/>
    <x v="44"/>
    <x v="0"/>
    <n v="4"/>
    <x v="4"/>
    <x v="1"/>
    <x v="1"/>
    <n v="214"/>
    <s v="S10_1949"/>
    <s v="Mini Gifts Distributors Ltd."/>
    <n v="4155551450"/>
    <s v="5677 Strong St."/>
    <m/>
    <s v="San Rafael"/>
    <s v="CA"/>
    <n v="97562"/>
    <x v="0"/>
    <s v="NA"/>
    <s v="Nelson"/>
    <s v="Valarie"/>
    <x v="2"/>
  </r>
  <r>
    <n v="10322"/>
    <n v="40"/>
    <n v="100"/>
    <n v="1"/>
    <x v="44"/>
    <x v="45"/>
    <x v="0"/>
    <n v="4"/>
    <x v="5"/>
    <x v="1"/>
    <x v="1"/>
    <n v="214"/>
    <s v="S10_1949"/>
    <s v="Online Diecast Creations Co."/>
    <n v="6035558647"/>
    <s v="2304 Long Airport Avenue"/>
    <m/>
    <s v="Nashua"/>
    <s v="NH"/>
    <n v="62005"/>
    <x v="0"/>
    <s v="NA"/>
    <s v="Young"/>
    <s v="Valarie"/>
    <x v="1"/>
  </r>
  <r>
    <n v="10333"/>
    <n v="26"/>
    <n v="100"/>
    <n v="3"/>
    <x v="45"/>
    <x v="46"/>
    <x v="0"/>
    <n v="4"/>
    <x v="5"/>
    <x v="1"/>
    <x v="1"/>
    <n v="214"/>
    <s v="S10_1949"/>
    <s v="Mini Wheels Co."/>
    <n v="6505555787"/>
    <s v="5557 North Pendale Street"/>
    <m/>
    <s v="San Francisco"/>
    <s v="CA"/>
    <m/>
    <x v="0"/>
    <s v="NA"/>
    <s v="Murphy"/>
    <s v="Julie"/>
    <x v="1"/>
  </r>
  <r>
    <n v="10347"/>
    <n v="30"/>
    <n v="100"/>
    <n v="1"/>
    <x v="46"/>
    <x v="47"/>
    <x v="0"/>
    <n v="4"/>
    <x v="5"/>
    <x v="1"/>
    <x v="1"/>
    <n v="214"/>
    <s v="S10_1949"/>
    <s v="Australian Collectors, Co."/>
    <s v="03 9520 4555"/>
    <s v="636 St Kilda Road"/>
    <s v="Level 3"/>
    <s v="Melbourne"/>
    <s v="Victoria"/>
    <n v="3004"/>
    <x v="3"/>
    <s v="APAC"/>
    <s v="Ferguson"/>
    <s v="Peter"/>
    <x v="1"/>
  </r>
  <r>
    <n v="10357"/>
    <n v="32"/>
    <n v="100"/>
    <n v="10"/>
    <x v="47"/>
    <x v="48"/>
    <x v="0"/>
    <n v="4"/>
    <x v="6"/>
    <x v="1"/>
    <x v="1"/>
    <n v="214"/>
    <s v="S10_1949"/>
    <s v="Mini Gifts Distributors Ltd."/>
    <n v="4155551450"/>
    <s v="5677 Strong St."/>
    <m/>
    <s v="San Rafael"/>
    <s v="CA"/>
    <n v="97562"/>
    <x v="0"/>
    <s v="NA"/>
    <s v="Nelson"/>
    <s v="Valarie"/>
    <x v="1"/>
  </r>
  <r>
    <n v="10369"/>
    <n v="41"/>
    <n v="100"/>
    <n v="2"/>
    <x v="48"/>
    <x v="49"/>
    <x v="0"/>
    <n v="1"/>
    <x v="7"/>
    <x v="2"/>
    <x v="1"/>
    <n v="214"/>
    <s v="S10_1949"/>
    <s v="Collectables For Less Inc."/>
    <n v="6175558555"/>
    <s v="7825 Douglas Av."/>
    <m/>
    <s v="Brickhaven"/>
    <s v="MA"/>
    <n v="58339"/>
    <x v="0"/>
    <s v="NA"/>
    <s v="Nelson"/>
    <s v="Allen"/>
    <x v="1"/>
  </r>
  <r>
    <n v="10381"/>
    <n v="36"/>
    <n v="100"/>
    <n v="3"/>
    <x v="49"/>
    <x v="50"/>
    <x v="0"/>
    <n v="1"/>
    <x v="0"/>
    <x v="2"/>
    <x v="1"/>
    <n v="214"/>
    <s v="S10_1949"/>
    <s v="Corporate Gift Ideas Co."/>
    <n v="6505551386"/>
    <s v="7734 Strong St."/>
    <m/>
    <s v="San Francisco"/>
    <s v="CA"/>
    <m/>
    <x v="0"/>
    <s v="NA"/>
    <s v="Brown"/>
    <s v="Julie"/>
    <x v="2"/>
  </r>
  <r>
    <n v="10391"/>
    <n v="24"/>
    <n v="100"/>
    <n v="4"/>
    <x v="50"/>
    <x v="51"/>
    <x v="0"/>
    <n v="1"/>
    <x v="11"/>
    <x v="2"/>
    <x v="1"/>
    <n v="214"/>
    <s v="S10_1949"/>
    <s v="Anna's Decorations, Ltd"/>
    <s v="02 9936 8555"/>
    <s v="201 Miller Street"/>
    <s v="Level 15"/>
    <s v="North Sydney"/>
    <s v="NSW"/>
    <n v="2060"/>
    <x v="3"/>
    <s v="APAC"/>
    <s v="O'Hara"/>
    <s v="Anna"/>
    <x v="0"/>
  </r>
  <r>
    <n v="10411"/>
    <n v="23"/>
    <n v="100"/>
    <n v="9"/>
    <x v="51"/>
    <x v="52"/>
    <x v="0"/>
    <n v="2"/>
    <x v="1"/>
    <x v="2"/>
    <x v="1"/>
    <n v="214"/>
    <s v="S10_1949"/>
    <s v="Quebec Home Shopping Network"/>
    <s v="(514) 555-8054"/>
    <s v="43 rue St. Laurent"/>
    <m/>
    <s v="Montreal"/>
    <s v="Quebec"/>
    <s v="H1J 1C3"/>
    <x v="10"/>
    <s v="NA"/>
    <s v="Fresnisre"/>
    <s v="Jean"/>
    <x v="1"/>
  </r>
  <r>
    <n v="10424"/>
    <n v="50"/>
    <n v="100"/>
    <n v="6"/>
    <x v="52"/>
    <x v="53"/>
    <x v="2"/>
    <n v="2"/>
    <x v="1"/>
    <x v="2"/>
    <x v="1"/>
    <n v="214"/>
    <s v="S10_1949"/>
    <s v="Euro Shopping Channel"/>
    <s v="(91) 555 94 44"/>
    <s v="C/ Moralzarzal, 86"/>
    <m/>
    <s v="Madrid"/>
    <m/>
    <n v="28034"/>
    <x v="7"/>
    <s v="EMEA"/>
    <s v="Freyre"/>
    <s v="Diego"/>
    <x v="2"/>
  </r>
  <r>
    <n v="10107"/>
    <n v="39"/>
    <n v="99.91"/>
    <n v="5"/>
    <x v="53"/>
    <x v="0"/>
    <x v="0"/>
    <n v="1"/>
    <x v="0"/>
    <x v="0"/>
    <x v="0"/>
    <n v="118"/>
    <s v="S10_2016"/>
    <s v="Land of Toys Inc."/>
    <n v="2125557818"/>
    <s v="897 Long Airport Avenue"/>
    <m/>
    <s v="NYC"/>
    <s v="NY"/>
    <n v="10022"/>
    <x v="0"/>
    <s v="NA"/>
    <s v="Yu"/>
    <s v="Kwai"/>
    <x v="1"/>
  </r>
  <r>
    <n v="10120"/>
    <n v="29"/>
    <n v="96.34"/>
    <n v="3"/>
    <x v="54"/>
    <x v="54"/>
    <x v="0"/>
    <n v="2"/>
    <x v="8"/>
    <x v="0"/>
    <x v="0"/>
    <n v="118"/>
    <s v="S10_2016"/>
    <s v="Australian Collectors, Co."/>
    <s v="03 9520 4555"/>
    <s v="636 St Kilda Road"/>
    <s v="Level 3"/>
    <s v="Melbourne"/>
    <s v="Victoria"/>
    <n v="3004"/>
    <x v="3"/>
    <s v="APAC"/>
    <s v="Ferguson"/>
    <s v="Peter"/>
    <x v="0"/>
  </r>
  <r>
    <n v="10134"/>
    <n v="27"/>
    <n v="100"/>
    <n v="5"/>
    <x v="55"/>
    <x v="2"/>
    <x v="0"/>
    <n v="3"/>
    <x v="2"/>
    <x v="0"/>
    <x v="0"/>
    <n v="118"/>
    <s v="S10_2016"/>
    <s v="Lyon Souveniers"/>
    <s v="+33 1 46 62 7555"/>
    <s v="27 rue du Colonel Pierre Avia"/>
    <m/>
    <s v="Paris"/>
    <m/>
    <n v="75508"/>
    <x v="1"/>
    <s v="EMEA"/>
    <s v="Da Cunha"/>
    <s v="Daniel"/>
    <x v="1"/>
  </r>
  <r>
    <n v="10145"/>
    <n v="37"/>
    <n v="100"/>
    <n v="9"/>
    <x v="56"/>
    <x v="3"/>
    <x v="0"/>
    <n v="3"/>
    <x v="3"/>
    <x v="0"/>
    <x v="0"/>
    <n v="118"/>
    <s v="S10_2016"/>
    <s v="Toys4GrownUps.com"/>
    <n v="6265557265"/>
    <s v="78934 Hillside Dr."/>
    <m/>
    <s v="Pasadena"/>
    <s v="CA"/>
    <n v="90003"/>
    <x v="0"/>
    <s v="NA"/>
    <s v="Young"/>
    <s v="Julie"/>
    <x v="1"/>
  </r>
  <r>
    <n v="10159"/>
    <n v="37"/>
    <n v="100"/>
    <n v="17"/>
    <x v="57"/>
    <x v="4"/>
    <x v="0"/>
    <n v="4"/>
    <x v="4"/>
    <x v="0"/>
    <x v="0"/>
    <n v="118"/>
    <s v="S10_2016"/>
    <s v="Corporate Gift Ideas Co."/>
    <n v="6505551386"/>
    <s v="7734 Strong St."/>
    <m/>
    <s v="San Francisco"/>
    <s v="CA"/>
    <m/>
    <x v="0"/>
    <s v="NA"/>
    <s v="Brown"/>
    <s v="Julie"/>
    <x v="1"/>
  </r>
  <r>
    <n v="10168"/>
    <n v="27"/>
    <n v="100"/>
    <n v="4"/>
    <x v="58"/>
    <x v="5"/>
    <x v="0"/>
    <n v="4"/>
    <x v="4"/>
    <x v="0"/>
    <x v="0"/>
    <n v="118"/>
    <s v="S10_2016"/>
    <s v="Technics Stores Inc."/>
    <n v="6505556809"/>
    <s v="9408 Furth Circle"/>
    <m/>
    <s v="Burlingame"/>
    <s v="CA"/>
    <n v="94217"/>
    <x v="0"/>
    <s v="NA"/>
    <s v="Hirano"/>
    <s v="Juri"/>
    <x v="1"/>
  </r>
  <r>
    <n v="10180"/>
    <n v="42"/>
    <n v="100"/>
    <n v="12"/>
    <x v="59"/>
    <x v="6"/>
    <x v="0"/>
    <n v="4"/>
    <x v="5"/>
    <x v="0"/>
    <x v="0"/>
    <n v="118"/>
    <s v="S10_2016"/>
    <s v="Daedalus Designs Imports"/>
    <s v="20.16.1555"/>
    <s v="184, chausse de Tournai"/>
    <m/>
    <s v="Lille"/>
    <m/>
    <n v="59000"/>
    <x v="1"/>
    <s v="EMEA"/>
    <s v="Rance"/>
    <s v="Martine"/>
    <x v="1"/>
  </r>
  <r>
    <n v="10188"/>
    <n v="38"/>
    <n v="96.34"/>
    <n v="4"/>
    <x v="60"/>
    <x v="7"/>
    <x v="0"/>
    <n v="4"/>
    <x v="5"/>
    <x v="0"/>
    <x v="0"/>
    <n v="118"/>
    <s v="S10_2016"/>
    <s v="Herkku Gifts"/>
    <s v="+47 2267 3215"/>
    <s v="Drammen 121, PR 744 Sentrum"/>
    <m/>
    <s v="Bergen"/>
    <m/>
    <s v="N 5804"/>
    <x v="2"/>
    <s v="EMEA"/>
    <s v="Oeztan"/>
    <s v="Veysel"/>
    <x v="1"/>
  </r>
  <r>
    <n v="10201"/>
    <n v="24"/>
    <n v="100"/>
    <n v="5"/>
    <x v="61"/>
    <x v="8"/>
    <x v="0"/>
    <n v="4"/>
    <x v="6"/>
    <x v="0"/>
    <x v="0"/>
    <n v="118"/>
    <s v="S10_2016"/>
    <s v="Mini Wheels Co."/>
    <n v="6505555787"/>
    <s v="5557 North Pendale Street"/>
    <m/>
    <s v="San Francisco"/>
    <s v="CA"/>
    <m/>
    <x v="0"/>
    <s v="NA"/>
    <s v="Murphy"/>
    <s v="Julie"/>
    <x v="1"/>
  </r>
  <r>
    <n v="10210"/>
    <n v="23"/>
    <n v="100"/>
    <n v="2"/>
    <x v="62"/>
    <x v="55"/>
    <x v="0"/>
    <n v="1"/>
    <x v="7"/>
    <x v="1"/>
    <x v="0"/>
    <n v="118"/>
    <s v="S10_2016"/>
    <s v="Osaka Souveniers Co."/>
    <s v="+81 06 6342 5555"/>
    <s v="Dojima Avanza 4F, 1-6-20 Dojima, Kita-ku"/>
    <m/>
    <s v="Osaka"/>
    <s v="Osaka"/>
    <s v="530-0003"/>
    <x v="11"/>
    <s v="Japan"/>
    <s v="Kentary"/>
    <s v="Mory"/>
    <x v="1"/>
  </r>
  <r>
    <n v="10223"/>
    <n v="47"/>
    <n v="100"/>
    <n v="4"/>
    <x v="63"/>
    <x v="10"/>
    <x v="0"/>
    <n v="1"/>
    <x v="0"/>
    <x v="1"/>
    <x v="0"/>
    <n v="118"/>
    <s v="S10_2016"/>
    <s v="Australian Collectors, Co."/>
    <s v="03 9520 4555"/>
    <s v="636 St Kilda Road"/>
    <s v="Level 3"/>
    <s v="Melbourne"/>
    <s v="Victoria"/>
    <n v="3004"/>
    <x v="3"/>
    <s v="APAC"/>
    <s v="Ferguson"/>
    <s v="Peter"/>
    <x v="1"/>
  </r>
  <r>
    <n v="10236"/>
    <n v="22"/>
    <n v="100"/>
    <n v="1"/>
    <x v="64"/>
    <x v="56"/>
    <x v="0"/>
    <n v="2"/>
    <x v="8"/>
    <x v="1"/>
    <x v="0"/>
    <n v="118"/>
    <s v="S10_2016"/>
    <s v="Motor Mint Distributors Inc."/>
    <n v="2155559857"/>
    <s v="11328 Douglas Av."/>
    <m/>
    <s v="Philadelphia"/>
    <s v="PA"/>
    <n v="71270"/>
    <x v="0"/>
    <s v="NA"/>
    <s v="Hernandez"/>
    <s v="Rosa"/>
    <x v="0"/>
  </r>
  <r>
    <n v="10251"/>
    <n v="44"/>
    <n v="100"/>
    <n v="5"/>
    <x v="65"/>
    <x v="12"/>
    <x v="0"/>
    <n v="2"/>
    <x v="1"/>
    <x v="1"/>
    <x v="0"/>
    <n v="118"/>
    <s v="S10_2016"/>
    <s v="Tekni Collectables Inc."/>
    <n v="2015559350"/>
    <s v="7476 Moss Rd."/>
    <m/>
    <s v="Newark"/>
    <s v="NJ"/>
    <n v="94019"/>
    <x v="0"/>
    <s v="NA"/>
    <s v="Brown"/>
    <s v="William"/>
    <x v="1"/>
  </r>
  <r>
    <n v="10263"/>
    <n v="40"/>
    <n v="100"/>
    <n v="5"/>
    <x v="66"/>
    <x v="13"/>
    <x v="0"/>
    <n v="2"/>
    <x v="9"/>
    <x v="1"/>
    <x v="0"/>
    <n v="118"/>
    <s v="S10_2016"/>
    <s v="Gift Depot Inc."/>
    <n v="2035552570"/>
    <s v="25593 South Bay Ln."/>
    <m/>
    <s v="Bridgewater"/>
    <s v="CT"/>
    <n v="97562"/>
    <x v="0"/>
    <s v="NA"/>
    <s v="King"/>
    <s v="Julie"/>
    <x v="1"/>
  </r>
  <r>
    <n v="10275"/>
    <n v="22"/>
    <n v="100"/>
    <n v="4"/>
    <x v="67"/>
    <x v="14"/>
    <x v="0"/>
    <n v="3"/>
    <x v="2"/>
    <x v="1"/>
    <x v="0"/>
    <n v="118"/>
    <s v="S10_2016"/>
    <s v="La Rochelle Gifts"/>
    <s v="40.67.8555"/>
    <s v="67, rue des Cinquante Otages"/>
    <m/>
    <s v="Nantes"/>
    <m/>
    <n v="44000"/>
    <x v="1"/>
    <s v="EMEA"/>
    <s v="Labrune"/>
    <s v="Janine"/>
    <x v="0"/>
  </r>
  <r>
    <n v="10285"/>
    <n v="47"/>
    <n v="100"/>
    <n v="9"/>
    <x v="68"/>
    <x v="15"/>
    <x v="0"/>
    <n v="3"/>
    <x v="3"/>
    <x v="1"/>
    <x v="0"/>
    <n v="118"/>
    <s v="S10_2016"/>
    <s v="Marta's Replicas Co."/>
    <n v="6175558555"/>
    <s v="39323 Spinnaker Dr."/>
    <m/>
    <s v="Cambridge"/>
    <s v="MA"/>
    <n v="51247"/>
    <x v="0"/>
    <s v="NA"/>
    <s v="Hernandez"/>
    <s v="Marta"/>
    <x v="1"/>
  </r>
  <r>
    <n v="10298"/>
    <n v="39"/>
    <n v="96.34"/>
    <n v="1"/>
    <x v="69"/>
    <x v="57"/>
    <x v="0"/>
    <n v="3"/>
    <x v="10"/>
    <x v="1"/>
    <x v="0"/>
    <n v="118"/>
    <s v="S10_2016"/>
    <s v="Atelier graphique"/>
    <s v="40.32.2555"/>
    <s v="54, rue Royale"/>
    <m/>
    <s v="Nantes"/>
    <m/>
    <n v="44000"/>
    <x v="1"/>
    <s v="EMEA"/>
    <s v="Schmitt"/>
    <s v="Carine"/>
    <x v="1"/>
  </r>
  <r>
    <n v="10308"/>
    <n v="34"/>
    <n v="100"/>
    <n v="2"/>
    <x v="70"/>
    <x v="17"/>
    <x v="0"/>
    <n v="4"/>
    <x v="4"/>
    <x v="1"/>
    <x v="0"/>
    <n v="118"/>
    <s v="S10_2016"/>
    <s v="Mini Classics"/>
    <n v="9145554562"/>
    <s v="3758 North Pendale Street"/>
    <m/>
    <s v="White Plains"/>
    <s v="NY"/>
    <n v="24067"/>
    <x v="0"/>
    <s v="NA"/>
    <s v="Frick"/>
    <s v="Steve"/>
    <x v="1"/>
  </r>
  <r>
    <n v="10318"/>
    <n v="45"/>
    <n v="100"/>
    <n v="4"/>
    <x v="71"/>
    <x v="18"/>
    <x v="0"/>
    <n v="4"/>
    <x v="5"/>
    <x v="1"/>
    <x v="0"/>
    <n v="118"/>
    <s v="S10_2016"/>
    <s v="Diecast Classics Inc."/>
    <n v="2155551555"/>
    <s v="7586 Pompton St."/>
    <m/>
    <s v="Allentown"/>
    <s v="PA"/>
    <n v="70267"/>
    <x v="0"/>
    <s v="NA"/>
    <s v="Yu"/>
    <s v="Kyung"/>
    <x v="1"/>
  </r>
  <r>
    <n v="10329"/>
    <n v="20"/>
    <n v="100"/>
    <n v="2"/>
    <x v="72"/>
    <x v="19"/>
    <x v="0"/>
    <n v="4"/>
    <x v="5"/>
    <x v="1"/>
    <x v="0"/>
    <n v="118"/>
    <s v="S10_2016"/>
    <s v="Land of Toys Inc."/>
    <n v="2125557818"/>
    <s v="897 Long Airport Avenue"/>
    <m/>
    <s v="NYC"/>
    <s v="NY"/>
    <n v="10022"/>
    <x v="0"/>
    <s v="NA"/>
    <s v="Yu"/>
    <s v="Kwai"/>
    <x v="1"/>
  </r>
  <r>
    <n v="10339"/>
    <n v="40"/>
    <n v="68.92"/>
    <n v="4"/>
    <x v="73"/>
    <x v="58"/>
    <x v="0"/>
    <n v="4"/>
    <x v="5"/>
    <x v="1"/>
    <x v="0"/>
    <n v="118"/>
    <s v="S10_2016"/>
    <s v="Tokyo Collectables, Ltd"/>
    <s v="+81 3 3584 0555"/>
    <s v="2-2-8 Roppongi"/>
    <m/>
    <s v="Minato-ku"/>
    <s v="Tokyo"/>
    <s v="106-0032"/>
    <x v="11"/>
    <s v="Japan"/>
    <s v="Shimamura"/>
    <s v="Akiko"/>
    <x v="0"/>
  </r>
  <r>
    <n v="10361"/>
    <n v="26"/>
    <n v="51.15"/>
    <n v="8"/>
    <x v="74"/>
    <x v="21"/>
    <x v="0"/>
    <n v="4"/>
    <x v="6"/>
    <x v="1"/>
    <x v="0"/>
    <n v="118"/>
    <s v="S10_2016"/>
    <s v="Souveniers And Things Co."/>
    <s v="+61 2 9495 8555"/>
    <s v="Monitor Money Building, 815 Pacific Hwy"/>
    <s v="Level 6"/>
    <s v="Chatswood"/>
    <s v="NSW"/>
    <n v="2067"/>
    <x v="3"/>
    <s v="APAC"/>
    <s v="Huxley"/>
    <s v="Adrian"/>
    <x v="0"/>
  </r>
  <r>
    <n v="10374"/>
    <n v="39"/>
    <n v="100"/>
    <n v="5"/>
    <x v="75"/>
    <x v="59"/>
    <x v="0"/>
    <n v="1"/>
    <x v="0"/>
    <x v="2"/>
    <x v="0"/>
    <n v="118"/>
    <s v="S10_2016"/>
    <s v="Australian Gift Network, Co"/>
    <s v="61-7-3844-6555"/>
    <s v="31 Duncan St. West End"/>
    <m/>
    <s v="South Brisbane"/>
    <s v="Queensland"/>
    <n v="4101"/>
    <x v="3"/>
    <s v="APAC"/>
    <s v="Calaghan"/>
    <s v="Tony"/>
    <x v="1"/>
  </r>
  <r>
    <n v="10388"/>
    <n v="50"/>
    <n v="44.51"/>
    <n v="5"/>
    <x v="76"/>
    <x v="23"/>
    <x v="0"/>
    <n v="1"/>
    <x v="11"/>
    <x v="2"/>
    <x v="0"/>
    <n v="118"/>
    <s v="S10_2016"/>
    <s v="FunGiftIdeas.com"/>
    <n v="5085552555"/>
    <s v="1785 First Street"/>
    <m/>
    <s v="New Bedford"/>
    <s v="MA"/>
    <n v="50553"/>
    <x v="0"/>
    <s v="NA"/>
    <s v="Benitez"/>
    <s v="Violeta"/>
    <x v="0"/>
  </r>
  <r>
    <n v="10402"/>
    <n v="45"/>
    <n v="100"/>
    <n v="1"/>
    <x v="77"/>
    <x v="60"/>
    <x v="0"/>
    <n v="2"/>
    <x v="8"/>
    <x v="2"/>
    <x v="0"/>
    <n v="118"/>
    <s v="S10_2016"/>
    <s v="Auto Canal Petit"/>
    <s v="(1) 47.55.6555"/>
    <s v="25, rue Lauriston"/>
    <m/>
    <s v="Paris"/>
    <m/>
    <n v="75016"/>
    <x v="1"/>
    <s v="EMEA"/>
    <s v="Perrier"/>
    <s v="Dominique"/>
    <x v="1"/>
  </r>
  <r>
    <n v="10417"/>
    <n v="45"/>
    <n v="100"/>
    <n v="5"/>
    <x v="78"/>
    <x v="25"/>
    <x v="1"/>
    <n v="2"/>
    <x v="1"/>
    <x v="2"/>
    <x v="0"/>
    <n v="118"/>
    <s v="S10_2016"/>
    <s v="Euro Shopping Channel"/>
    <s v="(91) 555 94 44"/>
    <s v="C/ Moralzarzal, 86"/>
    <m/>
    <s v="Madrid"/>
    <m/>
    <n v="28034"/>
    <x v="7"/>
    <s v="EMEA"/>
    <s v="Freyre"/>
    <s v="Diego"/>
    <x v="1"/>
  </r>
  <r>
    <n v="10107"/>
    <n v="27"/>
    <n v="100"/>
    <n v="4"/>
    <x v="79"/>
    <x v="0"/>
    <x v="0"/>
    <n v="1"/>
    <x v="0"/>
    <x v="0"/>
    <x v="0"/>
    <n v="193"/>
    <s v="S10_4698"/>
    <s v="Land of Toys Inc."/>
    <n v="2125557818"/>
    <s v="897 Long Airport Avenue"/>
    <m/>
    <s v="NYC"/>
    <s v="NY"/>
    <n v="10022"/>
    <x v="0"/>
    <s v="NA"/>
    <s v="Yu"/>
    <s v="Kwai"/>
    <x v="1"/>
  </r>
  <r>
    <n v="10120"/>
    <n v="46"/>
    <n v="100"/>
    <n v="2"/>
    <x v="80"/>
    <x v="54"/>
    <x v="0"/>
    <n v="2"/>
    <x v="8"/>
    <x v="0"/>
    <x v="0"/>
    <n v="193"/>
    <s v="S10_4698"/>
    <s v="Australian Collectors, Co."/>
    <s v="03 9520 4555"/>
    <s v="636 St Kilda Road"/>
    <s v="Level 3"/>
    <s v="Melbourne"/>
    <s v="Victoria"/>
    <n v="3004"/>
    <x v="3"/>
    <s v="APAC"/>
    <s v="Ferguson"/>
    <s v="Peter"/>
    <x v="2"/>
  </r>
  <r>
    <n v="10134"/>
    <n v="31"/>
    <n v="100"/>
    <n v="4"/>
    <x v="81"/>
    <x v="2"/>
    <x v="0"/>
    <n v="3"/>
    <x v="2"/>
    <x v="0"/>
    <x v="0"/>
    <n v="193"/>
    <s v="S10_4698"/>
    <s v="Lyon Souveniers"/>
    <s v="+33 1 46 62 7555"/>
    <s v="27 rue du Colonel Pierre Avia"/>
    <m/>
    <s v="Paris"/>
    <m/>
    <n v="75508"/>
    <x v="1"/>
    <s v="EMEA"/>
    <s v="Da Cunha"/>
    <s v="Daniel"/>
    <x v="2"/>
  </r>
  <r>
    <n v="10145"/>
    <n v="33"/>
    <n v="100"/>
    <n v="8"/>
    <x v="82"/>
    <x v="3"/>
    <x v="0"/>
    <n v="3"/>
    <x v="3"/>
    <x v="0"/>
    <x v="0"/>
    <n v="193"/>
    <s v="S10_4698"/>
    <s v="Toys4GrownUps.com"/>
    <n v="6265557265"/>
    <s v="78934 Hillside Dr."/>
    <m/>
    <s v="Pasadena"/>
    <s v="CA"/>
    <n v="90003"/>
    <x v="0"/>
    <s v="NA"/>
    <s v="Young"/>
    <s v="Julie"/>
    <x v="1"/>
  </r>
  <r>
    <n v="10159"/>
    <n v="22"/>
    <n v="100"/>
    <n v="16"/>
    <x v="83"/>
    <x v="4"/>
    <x v="0"/>
    <n v="4"/>
    <x v="4"/>
    <x v="0"/>
    <x v="0"/>
    <n v="193"/>
    <s v="S10_4698"/>
    <s v="Corporate Gift Ideas Co."/>
    <n v="6505551386"/>
    <s v="7734 Strong St."/>
    <m/>
    <s v="San Francisco"/>
    <s v="CA"/>
    <m/>
    <x v="0"/>
    <s v="NA"/>
    <s v="Brown"/>
    <s v="Julie"/>
    <x v="1"/>
  </r>
  <r>
    <n v="10168"/>
    <n v="20"/>
    <n v="100"/>
    <n v="3"/>
    <x v="84"/>
    <x v="5"/>
    <x v="0"/>
    <n v="4"/>
    <x v="4"/>
    <x v="0"/>
    <x v="0"/>
    <n v="193"/>
    <s v="S10_4698"/>
    <s v="Technics Stores Inc."/>
    <n v="6505556809"/>
    <s v="9408 Furth Circle"/>
    <m/>
    <s v="Burlingame"/>
    <s v="CA"/>
    <n v="94217"/>
    <x v="0"/>
    <s v="NA"/>
    <s v="Hirano"/>
    <s v="Juri"/>
    <x v="1"/>
  </r>
  <r>
    <n v="10180"/>
    <n v="41"/>
    <n v="100"/>
    <n v="11"/>
    <x v="85"/>
    <x v="6"/>
    <x v="0"/>
    <n v="4"/>
    <x v="5"/>
    <x v="0"/>
    <x v="0"/>
    <n v="193"/>
    <s v="S10_4698"/>
    <s v="Daedalus Designs Imports"/>
    <s v="20.16.1555"/>
    <s v="184, chausse de Tournai"/>
    <m/>
    <s v="Lille"/>
    <m/>
    <n v="59000"/>
    <x v="1"/>
    <s v="EMEA"/>
    <s v="Rance"/>
    <s v="Martine"/>
    <x v="2"/>
  </r>
  <r>
    <n v="10188"/>
    <n v="45"/>
    <n v="100"/>
    <n v="3"/>
    <x v="86"/>
    <x v="7"/>
    <x v="0"/>
    <n v="4"/>
    <x v="5"/>
    <x v="0"/>
    <x v="0"/>
    <n v="193"/>
    <s v="S10_4698"/>
    <s v="Herkku Gifts"/>
    <s v="+47 2267 3215"/>
    <s v="Drammen 121, PR 744 Sentrum"/>
    <m/>
    <s v="Bergen"/>
    <m/>
    <s v="N 5804"/>
    <x v="2"/>
    <s v="EMEA"/>
    <s v="Oeztan"/>
    <s v="Veysel"/>
    <x v="2"/>
  </r>
  <r>
    <n v="10201"/>
    <n v="49"/>
    <n v="100"/>
    <n v="4"/>
    <x v="87"/>
    <x v="8"/>
    <x v="0"/>
    <n v="4"/>
    <x v="6"/>
    <x v="0"/>
    <x v="0"/>
    <n v="193"/>
    <s v="S10_4698"/>
    <s v="Mini Wheels Co."/>
    <n v="6505555787"/>
    <s v="5557 North Pendale Street"/>
    <m/>
    <s v="San Francisco"/>
    <s v="CA"/>
    <m/>
    <x v="0"/>
    <s v="NA"/>
    <s v="Murphy"/>
    <s v="Julie"/>
    <x v="2"/>
  </r>
  <r>
    <n v="10210"/>
    <n v="34"/>
    <n v="100"/>
    <n v="1"/>
    <x v="88"/>
    <x v="55"/>
    <x v="0"/>
    <n v="1"/>
    <x v="7"/>
    <x v="1"/>
    <x v="0"/>
    <n v="193"/>
    <s v="S10_4698"/>
    <s v="Osaka Souveniers Co."/>
    <s v="+81 06 6342 5555"/>
    <s v="Dojima Avanza 4F, 1-6-20 Dojima, Kita-ku"/>
    <m/>
    <s v="Osaka"/>
    <s v="Osaka"/>
    <s v="530-0003"/>
    <x v="11"/>
    <s v="Japan"/>
    <s v="Kentary"/>
    <s v="Mory"/>
    <x v="1"/>
  </r>
  <r>
    <n v="10223"/>
    <n v="49"/>
    <n v="100"/>
    <n v="3"/>
    <x v="89"/>
    <x v="10"/>
    <x v="0"/>
    <n v="1"/>
    <x v="0"/>
    <x v="1"/>
    <x v="0"/>
    <n v="193"/>
    <s v="S10_4698"/>
    <s v="Australian Collectors, Co."/>
    <s v="03 9520 4555"/>
    <s v="636 St Kilda Road"/>
    <s v="Level 3"/>
    <s v="Melbourne"/>
    <s v="Victoria"/>
    <n v="3004"/>
    <x v="3"/>
    <s v="APAC"/>
    <s v="Ferguson"/>
    <s v="Peter"/>
    <x v="2"/>
  </r>
  <r>
    <n v="10237"/>
    <n v="39"/>
    <n v="100"/>
    <n v="9"/>
    <x v="90"/>
    <x v="11"/>
    <x v="0"/>
    <n v="2"/>
    <x v="8"/>
    <x v="1"/>
    <x v="0"/>
    <n v="193"/>
    <s v="S10_4698"/>
    <s v="Vitachrome Inc."/>
    <n v="2125551500"/>
    <s v="2678 Kingston Rd."/>
    <s v="Suite 101"/>
    <s v="NYC"/>
    <s v="NY"/>
    <n v="10022"/>
    <x v="0"/>
    <s v="NA"/>
    <s v="Frick"/>
    <s v="Michael"/>
    <x v="2"/>
  </r>
  <r>
    <n v="10251"/>
    <n v="43"/>
    <n v="100"/>
    <n v="4"/>
    <x v="91"/>
    <x v="12"/>
    <x v="0"/>
    <n v="2"/>
    <x v="1"/>
    <x v="1"/>
    <x v="0"/>
    <n v="193"/>
    <s v="S10_4698"/>
    <s v="Tekni Collectables Inc."/>
    <n v="2015559350"/>
    <s v="7476 Moss Rd."/>
    <m/>
    <s v="Newark"/>
    <s v="NJ"/>
    <n v="94019"/>
    <x v="0"/>
    <s v="NA"/>
    <s v="Brown"/>
    <s v="William"/>
    <x v="2"/>
  </r>
  <r>
    <n v="10263"/>
    <n v="41"/>
    <n v="100"/>
    <n v="4"/>
    <x v="92"/>
    <x v="13"/>
    <x v="0"/>
    <n v="2"/>
    <x v="9"/>
    <x v="1"/>
    <x v="0"/>
    <n v="193"/>
    <s v="S10_4698"/>
    <s v="Gift Depot Inc."/>
    <n v="2035552570"/>
    <s v="25593 South Bay Ln."/>
    <m/>
    <s v="Bridgewater"/>
    <s v="CT"/>
    <n v="97562"/>
    <x v="0"/>
    <s v="NA"/>
    <s v="King"/>
    <s v="Julie"/>
    <x v="2"/>
  </r>
  <r>
    <n v="10275"/>
    <n v="36"/>
    <n v="100"/>
    <n v="3"/>
    <x v="93"/>
    <x v="14"/>
    <x v="0"/>
    <n v="3"/>
    <x v="2"/>
    <x v="1"/>
    <x v="0"/>
    <n v="193"/>
    <s v="S10_4698"/>
    <s v="La Rochelle Gifts"/>
    <s v="40.67.8555"/>
    <s v="67, rue des Cinquante Otages"/>
    <m/>
    <s v="Nantes"/>
    <m/>
    <n v="44000"/>
    <x v="1"/>
    <s v="EMEA"/>
    <s v="Labrune"/>
    <s v="Janine"/>
    <x v="1"/>
  </r>
  <r>
    <n v="10285"/>
    <n v="27"/>
    <n v="100"/>
    <n v="8"/>
    <x v="94"/>
    <x v="15"/>
    <x v="0"/>
    <n v="3"/>
    <x v="3"/>
    <x v="1"/>
    <x v="0"/>
    <n v="193"/>
    <s v="S10_4698"/>
    <s v="Marta's Replicas Co."/>
    <n v="6175558555"/>
    <s v="39323 Spinnaker Dr."/>
    <m/>
    <s v="Cambridge"/>
    <s v="MA"/>
    <n v="51247"/>
    <x v="0"/>
    <s v="NA"/>
    <s v="Hernandez"/>
    <s v="Marta"/>
    <x v="1"/>
  </r>
  <r>
    <n v="10299"/>
    <n v="29"/>
    <n v="100"/>
    <n v="11"/>
    <x v="95"/>
    <x v="16"/>
    <x v="0"/>
    <n v="3"/>
    <x v="10"/>
    <x v="1"/>
    <x v="0"/>
    <n v="193"/>
    <s v="S10_4698"/>
    <s v="Toys of Finland, Co."/>
    <s v="90-224 8555"/>
    <s v="Keskuskatu 45"/>
    <m/>
    <s v="Helsinki"/>
    <m/>
    <n v="21240"/>
    <x v="4"/>
    <s v="EMEA"/>
    <s v="Karttunen"/>
    <s v="Matti"/>
    <x v="1"/>
  </r>
  <r>
    <n v="10308"/>
    <n v="20"/>
    <n v="100"/>
    <n v="1"/>
    <x v="96"/>
    <x v="17"/>
    <x v="0"/>
    <n v="4"/>
    <x v="4"/>
    <x v="1"/>
    <x v="0"/>
    <n v="193"/>
    <s v="S10_4698"/>
    <s v="Mini Classics"/>
    <n v="9145554562"/>
    <s v="3758 North Pendale Street"/>
    <m/>
    <s v="White Plains"/>
    <s v="NY"/>
    <n v="24067"/>
    <x v="0"/>
    <s v="NA"/>
    <s v="Frick"/>
    <s v="Steve"/>
    <x v="1"/>
  </r>
  <r>
    <n v="10318"/>
    <n v="37"/>
    <n v="100"/>
    <n v="3"/>
    <x v="97"/>
    <x v="18"/>
    <x v="0"/>
    <n v="4"/>
    <x v="5"/>
    <x v="1"/>
    <x v="0"/>
    <n v="193"/>
    <s v="S10_4698"/>
    <s v="Diecast Classics Inc."/>
    <n v="2155551555"/>
    <s v="7586 Pompton St."/>
    <m/>
    <s v="Allentown"/>
    <s v="PA"/>
    <n v="70267"/>
    <x v="0"/>
    <s v="NA"/>
    <s v="Yu"/>
    <s v="Kyung"/>
    <x v="2"/>
  </r>
  <r>
    <n v="10329"/>
    <n v="26"/>
    <n v="100"/>
    <n v="3"/>
    <x v="98"/>
    <x v="19"/>
    <x v="0"/>
    <n v="4"/>
    <x v="5"/>
    <x v="1"/>
    <x v="0"/>
    <n v="193"/>
    <s v="S10_4698"/>
    <s v="Land of Toys Inc."/>
    <n v="2125557818"/>
    <s v="897 Long Airport Avenue"/>
    <m/>
    <s v="NYC"/>
    <s v="NY"/>
    <n v="10022"/>
    <x v="0"/>
    <s v="NA"/>
    <s v="Yu"/>
    <s v="Kwai"/>
    <x v="1"/>
  </r>
  <r>
    <n v="10339"/>
    <n v="39"/>
    <n v="76.67"/>
    <n v="3"/>
    <x v="99"/>
    <x v="58"/>
    <x v="0"/>
    <n v="4"/>
    <x v="5"/>
    <x v="1"/>
    <x v="0"/>
    <n v="193"/>
    <s v="S10_4698"/>
    <s v="Tokyo Collectables, Ltd"/>
    <s v="+81 3 3584 0555"/>
    <s v="2-2-8 Roppongi"/>
    <m/>
    <s v="Minato-ku"/>
    <s v="Tokyo"/>
    <s v="106-0032"/>
    <x v="11"/>
    <s v="Japan"/>
    <s v="Shimamura"/>
    <s v="Akiko"/>
    <x v="0"/>
  </r>
  <r>
    <n v="10362"/>
    <n v="22"/>
    <n v="100"/>
    <n v="4"/>
    <x v="100"/>
    <x v="61"/>
    <x v="0"/>
    <n v="1"/>
    <x v="7"/>
    <x v="2"/>
    <x v="0"/>
    <n v="193"/>
    <s v="S10_4698"/>
    <s v="Technics Stores Inc."/>
    <n v="6505556809"/>
    <s v="9408 Furth Circle"/>
    <m/>
    <s v="Burlingame"/>
    <s v="CA"/>
    <n v="94217"/>
    <x v="0"/>
    <s v="NA"/>
    <s v="Hirano"/>
    <s v="Juri"/>
    <x v="1"/>
  </r>
  <r>
    <n v="10374"/>
    <n v="22"/>
    <n v="100"/>
    <n v="1"/>
    <x v="101"/>
    <x v="59"/>
    <x v="0"/>
    <n v="1"/>
    <x v="0"/>
    <x v="2"/>
    <x v="0"/>
    <n v="193"/>
    <s v="S10_4698"/>
    <s v="Australian Gift Network, Co"/>
    <s v="61-7-3844-6555"/>
    <s v="31 Duncan St. West End"/>
    <m/>
    <s v="South Brisbane"/>
    <s v="Queensland"/>
    <n v="4101"/>
    <x v="3"/>
    <s v="APAC"/>
    <s v="Calaghan"/>
    <s v="Tony"/>
    <x v="1"/>
  </r>
  <r>
    <n v="10388"/>
    <n v="21"/>
    <n v="86.77"/>
    <n v="7"/>
    <x v="102"/>
    <x v="23"/>
    <x v="0"/>
    <n v="1"/>
    <x v="11"/>
    <x v="2"/>
    <x v="0"/>
    <n v="193"/>
    <s v="S10_4698"/>
    <s v="FunGiftIdeas.com"/>
    <n v="5085552555"/>
    <s v="1785 First Street"/>
    <m/>
    <s v="New Bedford"/>
    <s v="MA"/>
    <n v="50553"/>
    <x v="0"/>
    <s v="NA"/>
    <s v="Benitez"/>
    <s v="Violeta"/>
    <x v="0"/>
  </r>
  <r>
    <n v="10403"/>
    <n v="66"/>
    <n v="100"/>
    <n v="9"/>
    <x v="103"/>
    <x v="24"/>
    <x v="0"/>
    <n v="2"/>
    <x v="8"/>
    <x v="2"/>
    <x v="0"/>
    <n v="193"/>
    <s v="S10_4698"/>
    <s v="UK Collectables, Ltd."/>
    <s v="(171) 555-2282"/>
    <s v="Berkeley Gardens 12  Brewery"/>
    <m/>
    <s v="Liverpool"/>
    <m/>
    <s v="WX1 6LT"/>
    <x v="6"/>
    <s v="EMEA"/>
    <s v="Devon"/>
    <s v="Elizabeth"/>
    <x v="2"/>
  </r>
  <r>
    <n v="10417"/>
    <n v="56"/>
    <n v="100"/>
    <n v="4"/>
    <x v="104"/>
    <x v="25"/>
    <x v="1"/>
    <n v="2"/>
    <x v="1"/>
    <x v="2"/>
    <x v="0"/>
    <n v="193"/>
    <s v="S10_4698"/>
    <s v="Euro Shopping Channel"/>
    <s v="(91) 555 94 44"/>
    <s v="C/ Moralzarzal, 86"/>
    <m/>
    <s v="Madrid"/>
    <m/>
    <n v="28034"/>
    <x v="7"/>
    <s v="EMEA"/>
    <s v="Freyre"/>
    <s v="Diego"/>
    <x v="2"/>
  </r>
  <r>
    <n v="10105"/>
    <n v="50"/>
    <n v="100"/>
    <n v="2"/>
    <x v="105"/>
    <x v="62"/>
    <x v="0"/>
    <n v="1"/>
    <x v="0"/>
    <x v="0"/>
    <x v="1"/>
    <n v="136"/>
    <s v="S10_4757"/>
    <s v="Danish Wholesale Imports"/>
    <s v="31 12 3555"/>
    <s v="Vinb'ltet 34"/>
    <m/>
    <s v="Kobenhavn"/>
    <m/>
    <n v="1734"/>
    <x v="13"/>
    <s v="EMEA"/>
    <s v="Petersen"/>
    <s v="Jytte"/>
    <x v="2"/>
  </r>
  <r>
    <n v="10119"/>
    <n v="46"/>
    <n v="100"/>
    <n v="11"/>
    <x v="106"/>
    <x v="63"/>
    <x v="0"/>
    <n v="2"/>
    <x v="8"/>
    <x v="0"/>
    <x v="1"/>
    <n v="136"/>
    <s v="S10_4757"/>
    <s v="Salzburg Collectables"/>
    <s v="6562-9555"/>
    <s v="Geislweg 14"/>
    <m/>
    <s v="Salzburg"/>
    <m/>
    <n v="5020"/>
    <x v="5"/>
    <s v="EMEA"/>
    <s v="Pipps"/>
    <s v="Georg"/>
    <x v="1"/>
  </r>
  <r>
    <n v="10129"/>
    <n v="33"/>
    <n v="100"/>
    <n v="2"/>
    <x v="107"/>
    <x v="64"/>
    <x v="0"/>
    <n v="2"/>
    <x v="9"/>
    <x v="0"/>
    <x v="1"/>
    <n v="136"/>
    <s v="S10_4757"/>
    <s v="Stylish Desk Decors, Co."/>
    <s v="(171) 555-0297"/>
    <s v="35 King George"/>
    <m/>
    <s v="London"/>
    <m/>
    <s v="WX3 6FW"/>
    <x v="6"/>
    <s v="EMEA"/>
    <s v="Brown"/>
    <s v="Ann"/>
    <x v="1"/>
  </r>
  <r>
    <n v="10143"/>
    <n v="49"/>
    <n v="100"/>
    <n v="15"/>
    <x v="108"/>
    <x v="65"/>
    <x v="0"/>
    <n v="3"/>
    <x v="3"/>
    <x v="0"/>
    <x v="1"/>
    <n v="136"/>
    <s v="S10_4757"/>
    <s v="Mini Creations Ltd."/>
    <n v="5085559555"/>
    <s v="4575 Hillside Dr."/>
    <m/>
    <s v="New Bedford"/>
    <s v="MA"/>
    <n v="50553"/>
    <x v="0"/>
    <s v="NA"/>
    <s v="Tam"/>
    <s v="Wing C"/>
    <x v="1"/>
  </r>
  <r>
    <n v="10155"/>
    <n v="32"/>
    <n v="100"/>
    <n v="13"/>
    <x v="109"/>
    <x v="66"/>
    <x v="0"/>
    <n v="4"/>
    <x v="4"/>
    <x v="0"/>
    <x v="1"/>
    <n v="136"/>
    <s v="S10_4757"/>
    <s v="Toys of Finland, Co."/>
    <s v="90-224 8555"/>
    <s v="Keskuskatu 45"/>
    <m/>
    <s v="Helsinki"/>
    <m/>
    <n v="21240"/>
    <x v="4"/>
    <s v="EMEA"/>
    <s v="Karttunen"/>
    <s v="Matti"/>
    <x v="1"/>
  </r>
  <r>
    <n v="10167"/>
    <n v="44"/>
    <n v="100"/>
    <n v="9"/>
    <x v="110"/>
    <x v="67"/>
    <x v="3"/>
    <n v="4"/>
    <x v="4"/>
    <x v="0"/>
    <x v="1"/>
    <n v="136"/>
    <s v="S10_4757"/>
    <s v="Scandinavian Gift Ideas"/>
    <s v="0695-34 6555"/>
    <s v="?kergatan 24"/>
    <m/>
    <s v="Boras"/>
    <m/>
    <s v="S-844 67"/>
    <x v="8"/>
    <s v="EMEA"/>
    <s v="Larsson"/>
    <s v="Maria"/>
    <x v="1"/>
  </r>
  <r>
    <n v="10178"/>
    <n v="24"/>
    <n v="100"/>
    <n v="12"/>
    <x v="111"/>
    <x v="68"/>
    <x v="0"/>
    <n v="4"/>
    <x v="5"/>
    <x v="0"/>
    <x v="1"/>
    <n v="136"/>
    <s v="S10_4757"/>
    <s v="Alpha Cognac"/>
    <s v="61.77.6555"/>
    <s v="1 rue Alsace-Lorraine"/>
    <m/>
    <s v="Toulouse"/>
    <m/>
    <n v="31000"/>
    <x v="1"/>
    <s v="EMEA"/>
    <s v="Roulet"/>
    <s v="Annette"/>
    <x v="1"/>
  </r>
  <r>
    <n v="10186"/>
    <n v="26"/>
    <n v="100"/>
    <n v="9"/>
    <x v="112"/>
    <x v="69"/>
    <x v="0"/>
    <n v="4"/>
    <x v="5"/>
    <x v="0"/>
    <x v="1"/>
    <n v="136"/>
    <s v="S10_4757"/>
    <s v="Double Decker Gift Stores, Ltd"/>
    <s v="(171) 555-7555"/>
    <s v="120 Hanover Sq."/>
    <m/>
    <s v="London"/>
    <m/>
    <s v="WA1 1DP"/>
    <x v="6"/>
    <s v="EMEA"/>
    <s v="Hardy"/>
    <s v="Thomas"/>
    <x v="1"/>
  </r>
  <r>
    <n v="10197"/>
    <n v="45"/>
    <n v="100"/>
    <n v="6"/>
    <x v="113"/>
    <x v="70"/>
    <x v="0"/>
    <n v="4"/>
    <x v="5"/>
    <x v="0"/>
    <x v="1"/>
    <n v="136"/>
    <s v="S10_4757"/>
    <s v="Enaco Distributors"/>
    <s v="(93) 203 4555"/>
    <s v="Rambla de Catalu¤a, 23"/>
    <m/>
    <s v="Barcelona"/>
    <m/>
    <n v="8022"/>
    <x v="7"/>
    <s v="EMEA"/>
    <s v="Saavedra"/>
    <s v="Eduardo"/>
    <x v="1"/>
  </r>
  <r>
    <n v="10209"/>
    <n v="39"/>
    <n v="100"/>
    <n v="8"/>
    <x v="114"/>
    <x v="71"/>
    <x v="0"/>
    <n v="1"/>
    <x v="7"/>
    <x v="1"/>
    <x v="1"/>
    <n v="136"/>
    <s v="S10_4757"/>
    <s v="Men 'R' US Retailers, Ltd."/>
    <n v="2155554369"/>
    <s v="6047 Douglas Av."/>
    <m/>
    <s v="Los Angeles"/>
    <s v="CA"/>
    <m/>
    <x v="0"/>
    <s v="NA"/>
    <s v="Chandler"/>
    <s v="Michael"/>
    <x v="1"/>
  </r>
  <r>
    <n v="10222"/>
    <n v="49"/>
    <n v="100"/>
    <n v="12"/>
    <x v="115"/>
    <x v="72"/>
    <x v="0"/>
    <n v="1"/>
    <x v="0"/>
    <x v="1"/>
    <x v="1"/>
    <n v="136"/>
    <s v="S10_4757"/>
    <s v="Collectable Mini Designs Co."/>
    <n v="7605558146"/>
    <s v="361 Furth Circle"/>
    <m/>
    <s v="San Diego"/>
    <s v="CA"/>
    <n v="91217"/>
    <x v="0"/>
    <s v="NA"/>
    <s v="Thompson"/>
    <s v="Valarie"/>
    <x v="1"/>
  </r>
  <r>
    <n v="10248"/>
    <n v="20"/>
    <n v="100"/>
    <n v="3"/>
    <x v="116"/>
    <x v="73"/>
    <x v="3"/>
    <n v="2"/>
    <x v="1"/>
    <x v="1"/>
    <x v="1"/>
    <n v="136"/>
    <s v="S10_4757"/>
    <s v="Land of Toys Inc."/>
    <n v="2125557818"/>
    <s v="897 Long Airport Avenue"/>
    <m/>
    <s v="NYC"/>
    <s v="NY"/>
    <n v="10022"/>
    <x v="0"/>
    <s v="NA"/>
    <s v="Yu"/>
    <s v="Kwai"/>
    <x v="0"/>
  </r>
  <r>
    <n v="10261"/>
    <n v="27"/>
    <n v="100"/>
    <n v="1"/>
    <x v="117"/>
    <x v="74"/>
    <x v="0"/>
    <n v="2"/>
    <x v="9"/>
    <x v="1"/>
    <x v="1"/>
    <n v="136"/>
    <s v="S10_4757"/>
    <s v="Quebec Home Shopping Network"/>
    <s v="(514) 555-8054"/>
    <s v="43 rue St. Laurent"/>
    <m/>
    <s v="Montreal"/>
    <s v="Quebec"/>
    <s v="H1J 1C3"/>
    <x v="10"/>
    <s v="NA"/>
    <s v="Fresnisre"/>
    <s v="Jean"/>
    <x v="1"/>
  </r>
  <r>
    <n v="10273"/>
    <n v="30"/>
    <n v="100"/>
    <n v="4"/>
    <x v="118"/>
    <x v="75"/>
    <x v="0"/>
    <n v="3"/>
    <x v="2"/>
    <x v="1"/>
    <x v="1"/>
    <n v="136"/>
    <s v="S10_4757"/>
    <s v="Petit Auto"/>
    <s v="(02) 5554 67"/>
    <s v="Rue Joseph-Bens 532"/>
    <m/>
    <s v="Bruxelles"/>
    <m/>
    <s v="B-1180"/>
    <x v="14"/>
    <s v="EMEA"/>
    <s v="Dewey"/>
    <s v="Catherine"/>
    <x v="1"/>
  </r>
  <r>
    <n v="10283"/>
    <n v="25"/>
    <n v="100"/>
    <n v="6"/>
    <x v="119"/>
    <x v="76"/>
    <x v="0"/>
    <n v="3"/>
    <x v="3"/>
    <x v="1"/>
    <x v="1"/>
    <n v="136"/>
    <s v="S10_4757"/>
    <s v="Royal Canadian Collectables, Ltd."/>
    <s v="(604) 555-4555"/>
    <s v="23 Tsawassen Blvd."/>
    <m/>
    <s v="Tsawassen"/>
    <s v="BC"/>
    <s v="T2F 8M4"/>
    <x v="10"/>
    <s v="NA"/>
    <s v="Lincoln"/>
    <s v="Elizabeth"/>
    <x v="0"/>
  </r>
  <r>
    <n v="10295"/>
    <n v="24"/>
    <n v="100"/>
    <n v="1"/>
    <x v="120"/>
    <x v="77"/>
    <x v="0"/>
    <n v="3"/>
    <x v="10"/>
    <x v="1"/>
    <x v="1"/>
    <n v="136"/>
    <s v="S10_4757"/>
    <s v="Gifts4AllAges.com"/>
    <n v="6175559555"/>
    <s v="8616 Spinnaker Dr."/>
    <m/>
    <s v="Boston"/>
    <s v="MA"/>
    <n v="51003"/>
    <x v="0"/>
    <s v="NA"/>
    <s v="Yoshido"/>
    <s v="Juri"/>
    <x v="1"/>
  </r>
  <r>
    <n v="10307"/>
    <n v="22"/>
    <n v="100"/>
    <n v="9"/>
    <x v="121"/>
    <x v="78"/>
    <x v="0"/>
    <n v="4"/>
    <x v="4"/>
    <x v="1"/>
    <x v="1"/>
    <n v="136"/>
    <s v="S10_4757"/>
    <s v="Classic Gift Ideas, Inc"/>
    <n v="2155554695"/>
    <s v="782 First Street"/>
    <m/>
    <s v="Philadelphia"/>
    <s v="PA"/>
    <n v="71270"/>
    <x v="0"/>
    <s v="NA"/>
    <s v="Cervantes"/>
    <s v="Francisca"/>
    <x v="0"/>
  </r>
  <r>
    <n v="10316"/>
    <n v="33"/>
    <n v="100"/>
    <n v="17"/>
    <x v="122"/>
    <x v="79"/>
    <x v="0"/>
    <n v="4"/>
    <x v="5"/>
    <x v="1"/>
    <x v="1"/>
    <n v="136"/>
    <s v="S10_4757"/>
    <s v="giftsbymail.co.uk"/>
    <s v="(198) 555-8888"/>
    <s v="Garden House Crowther Way"/>
    <m/>
    <s v="Cowes"/>
    <s v="Isle of Wight"/>
    <s v="PO31 7PJ"/>
    <x v="6"/>
    <s v="EMEA"/>
    <s v="Bennett"/>
    <s v="Helen"/>
    <x v="1"/>
  </r>
  <r>
    <n v="10325"/>
    <n v="47"/>
    <n v="64.930000000000007"/>
    <n v="6"/>
    <x v="123"/>
    <x v="80"/>
    <x v="0"/>
    <n v="4"/>
    <x v="5"/>
    <x v="1"/>
    <x v="1"/>
    <n v="136"/>
    <s v="S10_4757"/>
    <s v="Baane Mini Imports"/>
    <s v="07-98 9555"/>
    <s v="Erling Skakkes gate 78"/>
    <m/>
    <s v="Stavern"/>
    <m/>
    <n v="4110"/>
    <x v="2"/>
    <s v="EMEA"/>
    <s v="Bergulfsen"/>
    <s v="Jonas"/>
    <x v="1"/>
  </r>
  <r>
    <n v="10337"/>
    <n v="25"/>
    <n v="48.05"/>
    <n v="8"/>
    <x v="124"/>
    <x v="81"/>
    <x v="0"/>
    <n v="4"/>
    <x v="5"/>
    <x v="1"/>
    <x v="1"/>
    <n v="136"/>
    <s v="S10_4757"/>
    <s v="Classic Legends Inc."/>
    <n v="2125558493"/>
    <s v="5905 Pompton St."/>
    <s v="Suite 750"/>
    <s v="NYC"/>
    <s v="NY"/>
    <n v="10022"/>
    <x v="0"/>
    <s v="NA"/>
    <s v="Hernandez"/>
    <s v="Maria"/>
    <x v="0"/>
  </r>
  <r>
    <n v="10350"/>
    <n v="26"/>
    <n v="75.47"/>
    <n v="5"/>
    <x v="125"/>
    <x v="82"/>
    <x v="0"/>
    <n v="4"/>
    <x v="6"/>
    <x v="1"/>
    <x v="1"/>
    <n v="136"/>
    <s v="S10_4757"/>
    <s v="Euro Shopping Channel"/>
    <s v="(91) 555 94 44"/>
    <s v="C/ Moralzarzal, 86"/>
    <m/>
    <s v="Madrid"/>
    <m/>
    <n v="28034"/>
    <x v="7"/>
    <s v="EMEA"/>
    <s v="Freyre"/>
    <s v="Diego"/>
    <x v="0"/>
  </r>
  <r>
    <n v="10359"/>
    <n v="48"/>
    <n v="54.68"/>
    <n v="6"/>
    <x v="126"/>
    <x v="83"/>
    <x v="0"/>
    <n v="4"/>
    <x v="6"/>
    <x v="1"/>
    <x v="1"/>
    <n v="136"/>
    <s v="S10_4757"/>
    <s v="Reims Collectables"/>
    <s v="26.47.1555"/>
    <s v="59 rue de l'Abbaye"/>
    <m/>
    <s v="Reims"/>
    <m/>
    <n v="51100"/>
    <x v="1"/>
    <s v="EMEA"/>
    <s v="Henriot"/>
    <s v="Paul"/>
    <x v="0"/>
  </r>
  <r>
    <n v="10373"/>
    <n v="39"/>
    <n v="100"/>
    <n v="3"/>
    <x v="127"/>
    <x v="84"/>
    <x v="0"/>
    <n v="1"/>
    <x v="7"/>
    <x v="2"/>
    <x v="1"/>
    <n v="136"/>
    <s v="S10_4757"/>
    <s v="Oulu Toy Supplies, Inc."/>
    <s v="981-443655"/>
    <s v="Torikatu 38"/>
    <m/>
    <s v="Oulu"/>
    <m/>
    <n v="90110"/>
    <x v="4"/>
    <s v="EMEA"/>
    <s v="Koskitalo"/>
    <s v="Pirkko"/>
    <x v="1"/>
  </r>
  <r>
    <n v="10384"/>
    <n v="34"/>
    <n v="100"/>
    <n v="4"/>
    <x v="128"/>
    <x v="85"/>
    <x v="0"/>
    <n v="1"/>
    <x v="0"/>
    <x v="2"/>
    <x v="1"/>
    <n v="136"/>
    <s v="S10_4757"/>
    <s v="Corporate Gift Ideas Co."/>
    <n v="6505551386"/>
    <s v="7734 Strong St."/>
    <m/>
    <s v="San Francisco"/>
    <s v="CA"/>
    <m/>
    <x v="0"/>
    <s v="NA"/>
    <s v="Brown"/>
    <s v="Julie"/>
    <x v="1"/>
  </r>
  <r>
    <n v="10395"/>
    <n v="32"/>
    <n v="100"/>
    <n v="2"/>
    <x v="129"/>
    <x v="86"/>
    <x v="0"/>
    <n v="1"/>
    <x v="11"/>
    <x v="2"/>
    <x v="1"/>
    <n v="136"/>
    <s v="S10_4757"/>
    <s v="Lyon Souveniers"/>
    <s v="+33 1 46 62 7555"/>
    <s v="27 rue du Colonel Pierre Avia"/>
    <m/>
    <s v="Paris"/>
    <m/>
    <n v="75508"/>
    <x v="1"/>
    <s v="EMEA"/>
    <s v="Da Cunha"/>
    <s v="Daniel"/>
    <x v="1"/>
  </r>
  <r>
    <n v="10400"/>
    <n v="64"/>
    <n v="100"/>
    <n v="9"/>
    <x v="130"/>
    <x v="87"/>
    <x v="0"/>
    <n v="2"/>
    <x v="8"/>
    <x v="2"/>
    <x v="1"/>
    <n v="136"/>
    <s v="S10_4757"/>
    <s v="The Sharp Gifts Warehouse"/>
    <n v="4085553659"/>
    <s v="3086 Ingle Ln."/>
    <m/>
    <s v="San Jose"/>
    <s v="CA"/>
    <n v="94217"/>
    <x v="0"/>
    <s v="NA"/>
    <s v="Frick"/>
    <s v="Sue"/>
    <x v="2"/>
  </r>
  <r>
    <n v="10414"/>
    <n v="19"/>
    <n v="100"/>
    <n v="3"/>
    <x v="131"/>
    <x v="88"/>
    <x v="4"/>
    <n v="2"/>
    <x v="1"/>
    <x v="2"/>
    <x v="1"/>
    <n v="136"/>
    <s v="S10_4757"/>
    <s v="Gifts4AllAges.com"/>
    <n v="6175559555"/>
    <s v="8616 Spinnaker Dr."/>
    <m/>
    <s v="Boston"/>
    <s v="MA"/>
    <n v="51003"/>
    <x v="0"/>
    <s v="NA"/>
    <s v="Yoshido"/>
    <s v="Juri"/>
    <x v="0"/>
  </r>
  <r>
    <n v="10103"/>
    <n v="42"/>
    <n v="100"/>
    <n v="4"/>
    <x v="132"/>
    <x v="26"/>
    <x v="0"/>
    <n v="1"/>
    <x v="7"/>
    <x v="0"/>
    <x v="1"/>
    <n v="147"/>
    <s v="S10_4962"/>
    <s v="Baane Mini Imports"/>
    <s v="07-98 9555"/>
    <s v="Erling Skakkes gate 78"/>
    <m/>
    <s v="Stavern"/>
    <m/>
    <n v="4110"/>
    <x v="2"/>
    <s v="EMEA"/>
    <s v="Bergulfsen"/>
    <s v="Jonas"/>
    <x v="1"/>
  </r>
  <r>
    <n v="10114"/>
    <n v="31"/>
    <n v="100"/>
    <n v="8"/>
    <x v="133"/>
    <x v="89"/>
    <x v="0"/>
    <n v="2"/>
    <x v="8"/>
    <x v="0"/>
    <x v="1"/>
    <n v="147"/>
    <s v="S10_4962"/>
    <s v="La Corne D'abondance, Co."/>
    <s v="(1) 42.34.2555"/>
    <s v="265, boulevard Charonne"/>
    <m/>
    <s v="Paris"/>
    <m/>
    <n v="75012"/>
    <x v="1"/>
    <s v="EMEA"/>
    <s v="Bertrand"/>
    <s v="Marie"/>
    <x v="1"/>
  </r>
  <r>
    <n v="10126"/>
    <n v="22"/>
    <n v="100"/>
    <n v="4"/>
    <x v="134"/>
    <x v="28"/>
    <x v="0"/>
    <n v="2"/>
    <x v="1"/>
    <x v="0"/>
    <x v="1"/>
    <n v="147"/>
    <s v="S10_4962"/>
    <s v="Corrida Auto Replicas, Ltd"/>
    <s v="(91) 555 22 82"/>
    <s v="C/ Araquil, 67"/>
    <m/>
    <s v="Madrid"/>
    <m/>
    <n v="28023"/>
    <x v="7"/>
    <s v="EMEA"/>
    <s v="Sommer"/>
    <s v="Mart¡n"/>
    <x v="1"/>
  </r>
  <r>
    <n v="10140"/>
    <n v="26"/>
    <n v="100"/>
    <n v="4"/>
    <x v="135"/>
    <x v="29"/>
    <x v="0"/>
    <n v="3"/>
    <x v="2"/>
    <x v="0"/>
    <x v="1"/>
    <n v="147"/>
    <s v="S10_4962"/>
    <s v="Technics Stores Inc."/>
    <n v="6505556809"/>
    <s v="9408 Furth Circle"/>
    <m/>
    <s v="Burlingame"/>
    <s v="CA"/>
    <n v="94217"/>
    <x v="0"/>
    <s v="NA"/>
    <s v="Hirano"/>
    <s v="Juri"/>
    <x v="1"/>
  </r>
  <r>
    <n v="10150"/>
    <n v="20"/>
    <n v="100"/>
    <n v="1"/>
    <x v="136"/>
    <x v="30"/>
    <x v="0"/>
    <n v="3"/>
    <x v="10"/>
    <x v="0"/>
    <x v="1"/>
    <n v="147"/>
    <s v="S10_4962"/>
    <s v="Dragon Souveniers, Ltd."/>
    <s v="+65 221 7555"/>
    <s v="Bronz Sok., Bronz Apt. 3/6 Tesvikiye"/>
    <m/>
    <s v="Singapore"/>
    <m/>
    <n v="79903"/>
    <x v="9"/>
    <s v="Japan"/>
    <s v="Natividad"/>
    <s v="Eric"/>
    <x v="1"/>
  </r>
  <r>
    <n v="10164"/>
    <n v="21"/>
    <n v="100"/>
    <n v="2"/>
    <x v="137"/>
    <x v="90"/>
    <x v="5"/>
    <n v="4"/>
    <x v="4"/>
    <x v="0"/>
    <x v="1"/>
    <n v="147"/>
    <s v="S10_4962"/>
    <s v="Mini Auto Werke"/>
    <s v="7675-3555"/>
    <s v="Kirchgasse 6"/>
    <m/>
    <s v="Graz"/>
    <m/>
    <n v="8010"/>
    <x v="5"/>
    <s v="EMEA"/>
    <s v="Mendel"/>
    <s v="Roland"/>
    <x v="1"/>
  </r>
  <r>
    <n v="10175"/>
    <n v="33"/>
    <n v="100"/>
    <n v="9"/>
    <x v="138"/>
    <x v="32"/>
    <x v="0"/>
    <n v="4"/>
    <x v="5"/>
    <x v="0"/>
    <x v="1"/>
    <n v="147"/>
    <s v="S10_4962"/>
    <s v="Stylish Desk Decors, Co."/>
    <s v="(171) 555-0297"/>
    <s v="35 King George"/>
    <m/>
    <s v="London"/>
    <m/>
    <s v="WX3 6FW"/>
    <x v="6"/>
    <s v="EMEA"/>
    <s v="Brown"/>
    <s v="Ann"/>
    <x v="1"/>
  </r>
  <r>
    <n v="10183"/>
    <n v="28"/>
    <n v="100"/>
    <n v="1"/>
    <x v="139"/>
    <x v="33"/>
    <x v="0"/>
    <n v="4"/>
    <x v="5"/>
    <x v="0"/>
    <x v="1"/>
    <n v="147"/>
    <s v="S10_4962"/>
    <s v="Classic Gift Ideas, Inc"/>
    <n v="2155554695"/>
    <s v="782 First Street"/>
    <m/>
    <s v="Philadelphia"/>
    <s v="PA"/>
    <n v="71270"/>
    <x v="0"/>
    <s v="NA"/>
    <s v="Cervantes"/>
    <s v="Francisca"/>
    <x v="1"/>
  </r>
  <r>
    <n v="10194"/>
    <n v="26"/>
    <n v="100"/>
    <n v="4"/>
    <x v="140"/>
    <x v="34"/>
    <x v="0"/>
    <n v="4"/>
    <x v="5"/>
    <x v="0"/>
    <x v="1"/>
    <n v="147"/>
    <s v="S10_4962"/>
    <s v="Saveley &amp; Henriot, Co."/>
    <s v="78.32.5555"/>
    <s v="2, rue du Commerce"/>
    <m/>
    <s v="Lyon"/>
    <m/>
    <n v="69004"/>
    <x v="1"/>
    <s v="EMEA"/>
    <s v="Saveley"/>
    <s v="Mary"/>
    <x v="1"/>
  </r>
  <r>
    <n v="10207"/>
    <n v="31"/>
    <n v="100"/>
    <n v="15"/>
    <x v="141"/>
    <x v="91"/>
    <x v="0"/>
    <n v="4"/>
    <x v="6"/>
    <x v="0"/>
    <x v="1"/>
    <n v="147"/>
    <s v="S10_4962"/>
    <s v="Diecast Collectables"/>
    <n v="6175552555"/>
    <s v="6251 Ingle Ln."/>
    <m/>
    <s v="Boston"/>
    <s v="MA"/>
    <n v="51003"/>
    <x v="0"/>
    <s v="NA"/>
    <s v="Franco"/>
    <s v="Valarie"/>
    <x v="1"/>
  </r>
  <r>
    <n v="10217"/>
    <n v="48"/>
    <n v="100"/>
    <n v="4"/>
    <x v="142"/>
    <x v="92"/>
    <x v="0"/>
    <n v="1"/>
    <x v="0"/>
    <x v="1"/>
    <x v="1"/>
    <n v="147"/>
    <s v="S10_4962"/>
    <s v="Handji Gifts&amp; Co"/>
    <s v="+65 224 1555"/>
    <s v="Village Close - 106 Linden Road Sandown"/>
    <s v="2nd Floor"/>
    <s v="Singapore"/>
    <m/>
    <n v="69045"/>
    <x v="9"/>
    <s v="APAC"/>
    <s v="Victorino"/>
    <s v="Wendy"/>
    <x v="2"/>
  </r>
  <r>
    <n v="10229"/>
    <n v="50"/>
    <n v="100"/>
    <n v="9"/>
    <x v="143"/>
    <x v="93"/>
    <x v="0"/>
    <n v="1"/>
    <x v="11"/>
    <x v="1"/>
    <x v="1"/>
    <n v="147"/>
    <s v="S10_4962"/>
    <s v="Mini Gifts Distributors Ltd."/>
    <n v="4155551450"/>
    <s v="5677 Strong St."/>
    <m/>
    <s v="San Rafael"/>
    <s v="CA"/>
    <n v="97562"/>
    <x v="0"/>
    <s v="NA"/>
    <s v="Nelson"/>
    <s v="Valarie"/>
    <x v="1"/>
  </r>
  <r>
    <n v="10245"/>
    <n v="28"/>
    <n v="100"/>
    <n v="2"/>
    <x v="144"/>
    <x v="38"/>
    <x v="0"/>
    <n v="2"/>
    <x v="1"/>
    <x v="1"/>
    <x v="1"/>
    <n v="147"/>
    <s v="S10_4962"/>
    <s v="Super Scale Inc."/>
    <n v="2035559545"/>
    <s v="567 North Pendale Street"/>
    <m/>
    <s v="New Haven"/>
    <s v="CT"/>
    <n v="97823"/>
    <x v="0"/>
    <s v="NA"/>
    <s v="Murphy"/>
    <s v="Leslie"/>
    <x v="1"/>
  </r>
  <r>
    <n v="10259"/>
    <n v="26"/>
    <n v="100"/>
    <n v="12"/>
    <x v="145"/>
    <x v="39"/>
    <x v="0"/>
    <n v="2"/>
    <x v="9"/>
    <x v="1"/>
    <x v="1"/>
    <n v="147"/>
    <s v="S10_4962"/>
    <s v="Handji Gifts&amp; Co"/>
    <s v="+65 224 1555"/>
    <s v="Village Close - 106 Linden Road Sandown"/>
    <s v="2nd Floor"/>
    <s v="Singapore"/>
    <m/>
    <n v="69045"/>
    <x v="9"/>
    <s v="APAC"/>
    <s v="Victorino"/>
    <s v="Wendy"/>
    <x v="1"/>
  </r>
  <r>
    <n v="10270"/>
    <n v="32"/>
    <n v="100"/>
    <n v="2"/>
    <x v="146"/>
    <x v="40"/>
    <x v="0"/>
    <n v="3"/>
    <x v="2"/>
    <x v="1"/>
    <x v="1"/>
    <n v="147"/>
    <s v="S10_4962"/>
    <s v="Souveniers And Things Co."/>
    <s v="+61 2 9495 8555"/>
    <s v="Monitor Money Building, 815 Pacific Hwy"/>
    <s v="Level 6"/>
    <s v="Chatswood"/>
    <s v="NSW"/>
    <n v="2067"/>
    <x v="3"/>
    <s v="APAC"/>
    <s v="Huxley"/>
    <s v="Adrian"/>
    <x v="1"/>
  </r>
  <r>
    <n v="10281"/>
    <n v="44"/>
    <n v="100"/>
    <n v="9"/>
    <x v="147"/>
    <x v="94"/>
    <x v="0"/>
    <n v="3"/>
    <x v="3"/>
    <x v="1"/>
    <x v="1"/>
    <n v="147"/>
    <s v="S10_4962"/>
    <s v="Diecast Classics Inc."/>
    <n v="2155551555"/>
    <s v="7586 Pompton St."/>
    <m/>
    <s v="Allentown"/>
    <s v="PA"/>
    <n v="70267"/>
    <x v="0"/>
    <s v="NA"/>
    <s v="Yu"/>
    <s v="Kyung"/>
    <x v="2"/>
  </r>
  <r>
    <n v="10291"/>
    <n v="30"/>
    <n v="100"/>
    <n v="4"/>
    <x v="148"/>
    <x v="42"/>
    <x v="0"/>
    <n v="3"/>
    <x v="10"/>
    <x v="1"/>
    <x v="1"/>
    <n v="147"/>
    <s v="S10_4962"/>
    <s v="Scandinavian Gift Ideas"/>
    <s v="0695-34 6555"/>
    <s v="?kergatan 24"/>
    <m/>
    <s v="Boras"/>
    <m/>
    <s v="S-844 67"/>
    <x v="8"/>
    <s v="EMEA"/>
    <s v="Larsson"/>
    <s v="Maria"/>
    <x v="1"/>
  </r>
  <r>
    <n v="10305"/>
    <n v="38"/>
    <n v="100"/>
    <n v="13"/>
    <x v="149"/>
    <x v="95"/>
    <x v="0"/>
    <n v="4"/>
    <x v="4"/>
    <x v="1"/>
    <x v="1"/>
    <n v="147"/>
    <s v="S10_4962"/>
    <s v="Marta's Replicas Co."/>
    <n v="6175558555"/>
    <s v="39323 Spinnaker Dr."/>
    <m/>
    <s v="Cambridge"/>
    <s v="MA"/>
    <n v="51247"/>
    <x v="0"/>
    <s v="NA"/>
    <s v="Hernandez"/>
    <s v="Marta"/>
    <x v="1"/>
  </r>
  <r>
    <n v="10313"/>
    <n v="40"/>
    <n v="100"/>
    <n v="7"/>
    <x v="150"/>
    <x v="96"/>
    <x v="0"/>
    <n v="4"/>
    <x v="4"/>
    <x v="1"/>
    <x v="1"/>
    <n v="147"/>
    <s v="S10_4962"/>
    <s v="Canadian Gift Exchange Network"/>
    <s v="(604) 555-3392"/>
    <s v="1900 Oak St."/>
    <m/>
    <s v="Vancouver"/>
    <s v="BC"/>
    <s v="V3F 2K1"/>
    <x v="10"/>
    <s v="NA"/>
    <s v="Tannamuri"/>
    <s v="Yoshi"/>
    <x v="1"/>
  </r>
  <r>
    <n v="10322"/>
    <n v="46"/>
    <n v="61.99"/>
    <n v="8"/>
    <x v="151"/>
    <x v="45"/>
    <x v="0"/>
    <n v="4"/>
    <x v="5"/>
    <x v="1"/>
    <x v="1"/>
    <n v="147"/>
    <s v="S10_4962"/>
    <s v="Online Diecast Creations Co."/>
    <n v="6035558647"/>
    <s v="2304 Long Airport Avenue"/>
    <m/>
    <s v="Nashua"/>
    <s v="NH"/>
    <n v="62005"/>
    <x v="0"/>
    <s v="NA"/>
    <s v="Young"/>
    <s v="Valarie"/>
    <x v="0"/>
  </r>
  <r>
    <n v="10334"/>
    <n v="26"/>
    <n v="100"/>
    <n v="2"/>
    <x v="135"/>
    <x v="97"/>
    <x v="4"/>
    <n v="4"/>
    <x v="5"/>
    <x v="1"/>
    <x v="1"/>
    <n v="147"/>
    <s v="S10_4962"/>
    <s v="Volvo Model Replicas, Co"/>
    <s v="0921-12 3555"/>
    <s v="Berguvsv„gen  8"/>
    <m/>
    <s v="Lule"/>
    <m/>
    <s v="S-958 22"/>
    <x v="8"/>
    <s v="EMEA"/>
    <s v="Berglund"/>
    <s v="Christina"/>
    <x v="1"/>
  </r>
  <r>
    <n v="10347"/>
    <n v="27"/>
    <n v="100"/>
    <n v="2"/>
    <x v="152"/>
    <x v="47"/>
    <x v="0"/>
    <n v="4"/>
    <x v="5"/>
    <x v="1"/>
    <x v="1"/>
    <n v="147"/>
    <s v="S10_4962"/>
    <s v="Australian Collectors, Co."/>
    <s v="03 9520 4555"/>
    <s v="636 St Kilda Road"/>
    <s v="Level 3"/>
    <s v="Melbourne"/>
    <s v="Victoria"/>
    <n v="3004"/>
    <x v="3"/>
    <s v="APAC"/>
    <s v="Ferguson"/>
    <s v="Peter"/>
    <x v="1"/>
  </r>
  <r>
    <n v="10357"/>
    <n v="43"/>
    <n v="100"/>
    <n v="9"/>
    <x v="153"/>
    <x v="48"/>
    <x v="0"/>
    <n v="4"/>
    <x v="6"/>
    <x v="1"/>
    <x v="1"/>
    <n v="147"/>
    <s v="S10_4962"/>
    <s v="Mini Gifts Distributors Ltd."/>
    <n v="4155551450"/>
    <s v="5677 Strong St."/>
    <m/>
    <s v="San Rafael"/>
    <s v="CA"/>
    <n v="97562"/>
    <x v="0"/>
    <s v="NA"/>
    <s v="Nelson"/>
    <s v="Valarie"/>
    <x v="1"/>
  </r>
  <r>
    <n v="10370"/>
    <n v="35"/>
    <n v="65.63"/>
    <n v="4"/>
    <x v="154"/>
    <x v="49"/>
    <x v="0"/>
    <n v="1"/>
    <x v="7"/>
    <x v="2"/>
    <x v="1"/>
    <n v="147"/>
    <s v="S10_4962"/>
    <s v="Anna's Decorations, Ltd"/>
    <s v="02 9936 8555"/>
    <s v="201 Miller Street"/>
    <s v="Level 15"/>
    <s v="North Sydney"/>
    <s v="NSW"/>
    <n v="2060"/>
    <x v="3"/>
    <s v="APAC"/>
    <s v="O'Hara"/>
    <s v="Anna"/>
    <x v="0"/>
  </r>
  <r>
    <n v="10381"/>
    <n v="37"/>
    <n v="100"/>
    <n v="6"/>
    <x v="155"/>
    <x v="50"/>
    <x v="0"/>
    <n v="1"/>
    <x v="0"/>
    <x v="2"/>
    <x v="1"/>
    <n v="147"/>
    <s v="S10_4962"/>
    <s v="Corporate Gift Ideas Co."/>
    <n v="6505551386"/>
    <s v="7734 Strong St."/>
    <m/>
    <s v="San Francisco"/>
    <s v="CA"/>
    <m/>
    <x v="0"/>
    <s v="NA"/>
    <s v="Brown"/>
    <s v="Julie"/>
    <x v="1"/>
  </r>
  <r>
    <n v="10391"/>
    <n v="37"/>
    <n v="46.9"/>
    <n v="7"/>
    <x v="156"/>
    <x v="51"/>
    <x v="0"/>
    <n v="1"/>
    <x v="11"/>
    <x v="2"/>
    <x v="1"/>
    <n v="147"/>
    <s v="S10_4962"/>
    <s v="Anna's Decorations, Ltd"/>
    <s v="02 9936 8555"/>
    <s v="201 Miller Street"/>
    <s v="Level 15"/>
    <s v="North Sydney"/>
    <s v="NSW"/>
    <n v="2060"/>
    <x v="3"/>
    <s v="APAC"/>
    <s v="O'Hara"/>
    <s v="Anna"/>
    <x v="0"/>
  </r>
  <r>
    <n v="10411"/>
    <n v="27"/>
    <n v="100"/>
    <n v="2"/>
    <x v="157"/>
    <x v="52"/>
    <x v="0"/>
    <n v="2"/>
    <x v="1"/>
    <x v="2"/>
    <x v="1"/>
    <n v="147"/>
    <s v="S10_4962"/>
    <s v="Quebec Home Shopping Network"/>
    <s v="(514) 555-8054"/>
    <s v="43 rue St. Laurent"/>
    <m/>
    <s v="Montreal"/>
    <s v="Quebec"/>
    <s v="H1J 1C3"/>
    <x v="10"/>
    <s v="NA"/>
    <s v="Fresnisre"/>
    <s v="Jean"/>
    <x v="1"/>
  </r>
  <r>
    <n v="10425"/>
    <n v="38"/>
    <n v="100"/>
    <n v="12"/>
    <x v="158"/>
    <x v="53"/>
    <x v="2"/>
    <n v="2"/>
    <x v="1"/>
    <x v="2"/>
    <x v="1"/>
    <n v="147"/>
    <s v="S10_4962"/>
    <s v="La Rochelle Gifts"/>
    <s v="40.67.8555"/>
    <s v="67, rue des Cinquante Otages"/>
    <m/>
    <s v="Nantes"/>
    <m/>
    <n v="44000"/>
    <x v="1"/>
    <s v="EMEA"/>
    <s v="Labrune"/>
    <s v="Janine"/>
    <x v="1"/>
  </r>
  <r>
    <n v="10108"/>
    <n v="33"/>
    <n v="100"/>
    <n v="6"/>
    <x v="159"/>
    <x v="98"/>
    <x v="0"/>
    <n v="1"/>
    <x v="11"/>
    <x v="0"/>
    <x v="1"/>
    <n v="194"/>
    <s v="S12_1099"/>
    <s v="Cruz &amp; Sons Co."/>
    <s v="+63 2 555 3587"/>
    <s v="15 McCallum Street - NatWest Center #13-03"/>
    <m/>
    <s v="Makati City"/>
    <m/>
    <s v="1227 MM"/>
    <x v="15"/>
    <s v="Japan"/>
    <s v="Cruz"/>
    <s v="Arnold"/>
    <x v="1"/>
  </r>
  <r>
    <n v="10122"/>
    <n v="42"/>
    <n v="100"/>
    <n v="10"/>
    <x v="160"/>
    <x v="99"/>
    <x v="0"/>
    <n v="2"/>
    <x v="1"/>
    <x v="0"/>
    <x v="1"/>
    <n v="194"/>
    <s v="S12_1099"/>
    <s v="Marseille Mini Autos"/>
    <s v="91.24.4555"/>
    <s v="12, rue des Bouchers"/>
    <m/>
    <s v="Marseille"/>
    <m/>
    <n v="13008"/>
    <x v="1"/>
    <s v="EMEA"/>
    <s v="Lebihan"/>
    <s v="Laurence"/>
    <x v="2"/>
  </r>
  <r>
    <n v="10135"/>
    <n v="42"/>
    <n v="100"/>
    <n v="7"/>
    <x v="161"/>
    <x v="100"/>
    <x v="0"/>
    <n v="3"/>
    <x v="2"/>
    <x v="0"/>
    <x v="1"/>
    <n v="194"/>
    <s v="S12_1099"/>
    <s v="Mini Gifts Distributors Ltd."/>
    <n v="4155551450"/>
    <s v="5677 Strong St."/>
    <m/>
    <s v="San Rafael"/>
    <s v="CA"/>
    <n v="97562"/>
    <x v="0"/>
    <s v="NA"/>
    <s v="Nelson"/>
    <s v="Valarie"/>
    <x v="2"/>
  </r>
  <r>
    <n v="10147"/>
    <n v="48"/>
    <n v="100"/>
    <n v="7"/>
    <x v="162"/>
    <x v="101"/>
    <x v="0"/>
    <n v="3"/>
    <x v="10"/>
    <x v="0"/>
    <x v="1"/>
    <n v="194"/>
    <s v="S12_1099"/>
    <s v="Collectables For Less Inc."/>
    <n v="6175558555"/>
    <s v="7825 Douglas Av."/>
    <m/>
    <s v="Brickhaven"/>
    <s v="MA"/>
    <n v="58339"/>
    <x v="0"/>
    <s v="NA"/>
    <s v="Nelson"/>
    <s v="Allen"/>
    <x v="2"/>
  </r>
  <r>
    <n v="10159"/>
    <n v="41"/>
    <n v="100"/>
    <n v="2"/>
    <x v="163"/>
    <x v="4"/>
    <x v="0"/>
    <n v="4"/>
    <x v="4"/>
    <x v="0"/>
    <x v="1"/>
    <n v="194"/>
    <s v="S12_1099"/>
    <s v="Corporate Gift Ideas Co."/>
    <n v="6505551386"/>
    <s v="7734 Strong St."/>
    <m/>
    <s v="San Francisco"/>
    <s v="CA"/>
    <m/>
    <x v="0"/>
    <s v="NA"/>
    <s v="Brown"/>
    <s v="Julie"/>
    <x v="2"/>
  </r>
  <r>
    <n v="10169"/>
    <n v="30"/>
    <n v="100"/>
    <n v="2"/>
    <x v="164"/>
    <x v="102"/>
    <x v="0"/>
    <n v="4"/>
    <x v="5"/>
    <x v="0"/>
    <x v="1"/>
    <n v="194"/>
    <s v="S12_1099"/>
    <s v="Anna's Decorations, Ltd"/>
    <s v="02 9936 8555"/>
    <s v="201 Miller Street"/>
    <s v="Level 15"/>
    <s v="North Sydney"/>
    <s v="NSW"/>
    <n v="2060"/>
    <x v="3"/>
    <s v="APAC"/>
    <s v="O'Hara"/>
    <s v="Anna"/>
    <x v="1"/>
  </r>
  <r>
    <n v="10181"/>
    <n v="27"/>
    <n v="100"/>
    <n v="14"/>
    <x v="165"/>
    <x v="103"/>
    <x v="0"/>
    <n v="4"/>
    <x v="5"/>
    <x v="0"/>
    <x v="1"/>
    <n v="194"/>
    <s v="S12_1099"/>
    <s v="Herkku Gifts"/>
    <s v="+47 2267 3215"/>
    <s v="Drammen 121, PR 744 Sentrum"/>
    <m/>
    <s v="Bergen"/>
    <m/>
    <s v="N 5804"/>
    <x v="2"/>
    <s v="EMEA"/>
    <s v="Oeztan"/>
    <s v="Veysel"/>
    <x v="1"/>
  </r>
  <r>
    <n v="10191"/>
    <n v="21"/>
    <n v="100"/>
    <n v="3"/>
    <x v="166"/>
    <x v="104"/>
    <x v="0"/>
    <n v="4"/>
    <x v="5"/>
    <x v="0"/>
    <x v="1"/>
    <n v="194"/>
    <s v="S12_1099"/>
    <s v="Toms Spezialitten, Ltd"/>
    <s v="0221-5554327"/>
    <s v="Mehrheimerstr. 369"/>
    <m/>
    <s v="Koln"/>
    <m/>
    <n v="50739"/>
    <x v="16"/>
    <s v="EMEA"/>
    <s v="Pfalzheim"/>
    <s v="Henriette"/>
    <x v="1"/>
  </r>
  <r>
    <n v="10203"/>
    <n v="20"/>
    <n v="100"/>
    <n v="8"/>
    <x v="167"/>
    <x v="105"/>
    <x v="0"/>
    <n v="4"/>
    <x v="6"/>
    <x v="0"/>
    <x v="1"/>
    <n v="194"/>
    <s v="S12_1099"/>
    <s v="Euro Shopping Channel"/>
    <s v="(91) 555 94 44"/>
    <s v="C/ Moralzarzal, 86"/>
    <m/>
    <s v="Madrid"/>
    <m/>
    <n v="28034"/>
    <x v="7"/>
    <s v="EMEA"/>
    <s v="Freyre"/>
    <s v="Diego"/>
    <x v="1"/>
  </r>
  <r>
    <n v="10211"/>
    <n v="41"/>
    <n v="100"/>
    <n v="2"/>
    <x v="168"/>
    <x v="9"/>
    <x v="0"/>
    <n v="1"/>
    <x v="7"/>
    <x v="1"/>
    <x v="1"/>
    <n v="194"/>
    <s v="S12_1099"/>
    <s v="Auto Canal Petit"/>
    <s v="(1) 47.55.6555"/>
    <s v="25, rue Lauriston"/>
    <m/>
    <s v="Paris"/>
    <m/>
    <n v="75016"/>
    <x v="1"/>
    <s v="EMEA"/>
    <s v="Perrier"/>
    <s v="Dominique"/>
    <x v="2"/>
  </r>
  <r>
    <n v="10225"/>
    <n v="27"/>
    <n v="100"/>
    <n v="9"/>
    <x v="169"/>
    <x v="106"/>
    <x v="0"/>
    <n v="1"/>
    <x v="0"/>
    <x v="1"/>
    <x v="1"/>
    <n v="194"/>
    <s v="S12_1099"/>
    <s v="Vida Sport, Ltd"/>
    <s v="0897-034555"/>
    <s v="Grenzacherweg 237"/>
    <m/>
    <s v="Gensve"/>
    <m/>
    <n v="1203"/>
    <x v="17"/>
    <s v="EMEA"/>
    <s v="Holz"/>
    <s v="Michael"/>
    <x v="1"/>
  </r>
  <r>
    <n v="10238"/>
    <n v="28"/>
    <n v="100"/>
    <n v="3"/>
    <x v="170"/>
    <x v="107"/>
    <x v="0"/>
    <n v="2"/>
    <x v="8"/>
    <x v="1"/>
    <x v="1"/>
    <n v="194"/>
    <s v="S12_1099"/>
    <s v="Danish Wholesale Imports"/>
    <s v="31 12 3555"/>
    <s v="Vinb'ltet 34"/>
    <m/>
    <s v="Kobenhavn"/>
    <m/>
    <n v="1734"/>
    <x v="13"/>
    <s v="EMEA"/>
    <s v="Petersen"/>
    <s v="Jytte"/>
    <x v="1"/>
  </r>
  <r>
    <n v="10253"/>
    <n v="24"/>
    <n v="100"/>
    <n v="13"/>
    <x v="171"/>
    <x v="108"/>
    <x v="3"/>
    <n v="2"/>
    <x v="9"/>
    <x v="1"/>
    <x v="1"/>
    <n v="194"/>
    <s v="S12_1099"/>
    <s v="UK Collectables, Ltd."/>
    <s v="(171) 555-2282"/>
    <s v="Berkeley Gardens 12  Brewery"/>
    <m/>
    <s v="Liverpool"/>
    <m/>
    <s v="WX1 6LT"/>
    <x v="6"/>
    <s v="EMEA"/>
    <s v="Devon"/>
    <s v="Elizabeth"/>
    <x v="1"/>
  </r>
  <r>
    <n v="10266"/>
    <n v="44"/>
    <n v="100"/>
    <n v="14"/>
    <x v="172"/>
    <x v="109"/>
    <x v="0"/>
    <n v="3"/>
    <x v="2"/>
    <x v="1"/>
    <x v="1"/>
    <n v="194"/>
    <s v="S12_1099"/>
    <s v="L'ordine Souveniers"/>
    <s v="0522-556555"/>
    <s v="Strada Provinciale 124"/>
    <m/>
    <s v="Reggio Emilia"/>
    <m/>
    <n v="42100"/>
    <x v="12"/>
    <s v="EMEA"/>
    <s v="Moroni"/>
    <s v="Maurizio"/>
    <x v="2"/>
  </r>
  <r>
    <n v="10276"/>
    <n v="50"/>
    <n v="100"/>
    <n v="3"/>
    <x v="173"/>
    <x v="110"/>
    <x v="0"/>
    <n v="3"/>
    <x v="3"/>
    <x v="1"/>
    <x v="1"/>
    <n v="194"/>
    <s v="S12_1099"/>
    <s v="Online Mini Collectables"/>
    <n v="6175557555"/>
    <s v="7635 Spinnaker Dr."/>
    <m/>
    <s v="Brickhaven"/>
    <s v="MA"/>
    <n v="58339"/>
    <x v="0"/>
    <s v="NA"/>
    <s v="Barajas"/>
    <s v="Miguel"/>
    <x v="2"/>
  </r>
  <r>
    <n v="10287"/>
    <n v="21"/>
    <n v="100"/>
    <n v="12"/>
    <x v="174"/>
    <x v="111"/>
    <x v="0"/>
    <n v="3"/>
    <x v="3"/>
    <x v="1"/>
    <x v="1"/>
    <n v="194"/>
    <s v="S12_1099"/>
    <s v="Vida Sport, Ltd"/>
    <s v="0897-034555"/>
    <s v="Grenzacherweg 237"/>
    <m/>
    <s v="Gensve"/>
    <m/>
    <n v="1203"/>
    <x v="17"/>
    <s v="EMEA"/>
    <s v="Holz"/>
    <s v="Michael"/>
    <x v="1"/>
  </r>
  <r>
    <n v="10300"/>
    <n v="33"/>
    <n v="100"/>
    <n v="5"/>
    <x v="175"/>
    <x v="112"/>
    <x v="0"/>
    <n v="4"/>
    <x v="4"/>
    <x v="0"/>
    <x v="1"/>
    <n v="194"/>
    <s v="S12_1099"/>
    <s v="Blauer See Auto, Co."/>
    <s v="+49 69 66 90 2555"/>
    <s v="Lyonerstr. 34"/>
    <m/>
    <s v="Frankfurt"/>
    <m/>
    <n v="60528"/>
    <x v="16"/>
    <s v="EMEA"/>
    <s v="Keitel"/>
    <s v="Roland"/>
    <x v="1"/>
  </r>
  <r>
    <n v="10310"/>
    <n v="33"/>
    <n v="100"/>
    <n v="10"/>
    <x v="176"/>
    <x v="113"/>
    <x v="0"/>
    <n v="4"/>
    <x v="4"/>
    <x v="1"/>
    <x v="1"/>
    <n v="194"/>
    <s v="S12_1099"/>
    <s v="Toms Spezialitten, Ltd"/>
    <s v="0221-5554327"/>
    <s v="Mehrheimerstr. 369"/>
    <m/>
    <s v="Koln"/>
    <m/>
    <n v="50739"/>
    <x v="16"/>
    <s v="EMEA"/>
    <s v="Pfalzheim"/>
    <s v="Henriette"/>
    <x v="1"/>
  </r>
  <r>
    <n v="10320"/>
    <n v="31"/>
    <n v="100"/>
    <n v="3"/>
    <x v="177"/>
    <x v="114"/>
    <x v="0"/>
    <n v="4"/>
    <x v="5"/>
    <x v="1"/>
    <x v="1"/>
    <n v="194"/>
    <s v="S12_1099"/>
    <s v="Volvo Model Replicas, Co"/>
    <s v="0921-12 3555"/>
    <s v="Berguvsv„gen  8"/>
    <m/>
    <s v="Lule"/>
    <m/>
    <s v="S-958 22"/>
    <x v="8"/>
    <s v="EMEA"/>
    <s v="Berglund"/>
    <s v="Christina"/>
    <x v="1"/>
  </r>
  <r>
    <n v="10329"/>
    <n v="41"/>
    <n v="71.47"/>
    <n v="5"/>
    <x v="178"/>
    <x v="19"/>
    <x v="0"/>
    <n v="4"/>
    <x v="5"/>
    <x v="1"/>
    <x v="1"/>
    <n v="194"/>
    <s v="S12_1099"/>
    <s v="Land of Toys Inc."/>
    <n v="2125557818"/>
    <s v="897 Long Airport Avenue"/>
    <m/>
    <s v="NYC"/>
    <s v="NY"/>
    <n v="10022"/>
    <x v="0"/>
    <s v="NA"/>
    <s v="Yu"/>
    <s v="Kwai"/>
    <x v="0"/>
  </r>
  <r>
    <n v="10341"/>
    <n v="45"/>
    <n v="79.650000000000006"/>
    <n v="2"/>
    <x v="179"/>
    <x v="20"/>
    <x v="0"/>
    <n v="4"/>
    <x v="5"/>
    <x v="1"/>
    <x v="1"/>
    <n v="194"/>
    <s v="S12_1099"/>
    <s v="Salzburg Collectables"/>
    <s v="6562-9555"/>
    <s v="Geislweg 14"/>
    <m/>
    <s v="Salzburg"/>
    <m/>
    <n v="5020"/>
    <x v="5"/>
    <s v="EMEA"/>
    <s v="Pipps"/>
    <s v="Georg"/>
    <x v="1"/>
  </r>
  <r>
    <n v="10363"/>
    <n v="33"/>
    <n v="85.39"/>
    <n v="3"/>
    <x v="180"/>
    <x v="115"/>
    <x v="0"/>
    <n v="1"/>
    <x v="7"/>
    <x v="2"/>
    <x v="1"/>
    <n v="194"/>
    <s v="S12_1099"/>
    <s v="Suominen Souveniers"/>
    <s v="+358 9 8045 555"/>
    <s v="Software Engineering Center, SEC Oy"/>
    <m/>
    <s v="Espoo"/>
    <m/>
    <s v="FIN-02271"/>
    <x v="4"/>
    <s v="EMEA"/>
    <s v="Suominen"/>
    <s v="Kalle"/>
    <x v="0"/>
  </r>
  <r>
    <n v="10375"/>
    <n v="45"/>
    <n v="76"/>
    <n v="7"/>
    <x v="181"/>
    <x v="22"/>
    <x v="0"/>
    <n v="1"/>
    <x v="0"/>
    <x v="2"/>
    <x v="1"/>
    <n v="194"/>
    <s v="S12_1099"/>
    <s v="La Rochelle Gifts"/>
    <s v="40.67.8555"/>
    <s v="67, rue des Cinquante Otages"/>
    <m/>
    <s v="Nantes"/>
    <m/>
    <n v="44000"/>
    <x v="1"/>
    <s v="EMEA"/>
    <s v="Labrune"/>
    <s v="Janine"/>
    <x v="1"/>
  </r>
  <r>
    <n v="10389"/>
    <n v="26"/>
    <n v="99.04"/>
    <n v="4"/>
    <x v="182"/>
    <x v="23"/>
    <x v="0"/>
    <n v="1"/>
    <x v="11"/>
    <x v="2"/>
    <x v="1"/>
    <n v="194"/>
    <s v="S12_1099"/>
    <s v="Scandinavian Gift Ideas"/>
    <s v="0695-34 6555"/>
    <s v="?kergatan 24"/>
    <m/>
    <s v="Boras"/>
    <m/>
    <s v="S-844 67"/>
    <x v="8"/>
    <s v="EMEA"/>
    <s v="Larsson"/>
    <s v="Maria"/>
    <x v="0"/>
  </r>
  <r>
    <n v="10419"/>
    <n v="12"/>
    <n v="100"/>
    <n v="13"/>
    <x v="183"/>
    <x v="116"/>
    <x v="0"/>
    <n v="2"/>
    <x v="1"/>
    <x v="2"/>
    <x v="1"/>
    <n v="194"/>
    <s v="S12_1099"/>
    <s v="Salzburg Collectables"/>
    <s v="6562-9555"/>
    <s v="Geislweg 14"/>
    <m/>
    <s v="Salzburg"/>
    <m/>
    <n v="5020"/>
    <x v="5"/>
    <s v="EMEA"/>
    <s v="Pipps"/>
    <s v="Georg"/>
    <x v="0"/>
  </r>
  <r>
    <n v="10105"/>
    <n v="41"/>
    <n v="100"/>
    <n v="15"/>
    <x v="184"/>
    <x v="62"/>
    <x v="0"/>
    <n v="1"/>
    <x v="0"/>
    <x v="0"/>
    <x v="1"/>
    <n v="207"/>
    <s v="S12_1108"/>
    <s v="Danish Wholesale Imports"/>
    <s v="31 12 3555"/>
    <s v="Vinb'ltet 34"/>
    <m/>
    <s v="Kobenhavn"/>
    <m/>
    <n v="1734"/>
    <x v="13"/>
    <s v="EMEA"/>
    <s v="Petersen"/>
    <s v="Jytte"/>
    <x v="2"/>
  </r>
  <r>
    <n v="10117"/>
    <n v="33"/>
    <n v="100"/>
    <n v="9"/>
    <x v="185"/>
    <x v="117"/>
    <x v="0"/>
    <n v="2"/>
    <x v="8"/>
    <x v="0"/>
    <x v="1"/>
    <n v="207"/>
    <s v="S12_1108"/>
    <s v="Dragon Souveniers, Ltd."/>
    <s v="+65 221 7555"/>
    <s v="Bronz Sok., Bronz Apt. 3/6 Tesvikiye"/>
    <m/>
    <s v="Singapore"/>
    <m/>
    <n v="79903"/>
    <x v="9"/>
    <s v="Japan"/>
    <s v="Natividad"/>
    <s v="Eric"/>
    <x v="1"/>
  </r>
  <r>
    <n v="10127"/>
    <n v="46"/>
    <n v="100"/>
    <n v="2"/>
    <x v="186"/>
    <x v="118"/>
    <x v="0"/>
    <n v="2"/>
    <x v="9"/>
    <x v="0"/>
    <x v="1"/>
    <n v="207"/>
    <s v="S12_1108"/>
    <s v="Muscle Machine Inc"/>
    <n v="2125557413"/>
    <s v="4092 Furth Circle"/>
    <s v="Suite 400"/>
    <s v="NYC"/>
    <s v="NY"/>
    <n v="10022"/>
    <x v="0"/>
    <s v="NA"/>
    <s v="Young"/>
    <s v="Jeff"/>
    <x v="2"/>
  </r>
  <r>
    <n v="10142"/>
    <n v="33"/>
    <n v="100"/>
    <n v="12"/>
    <x v="187"/>
    <x v="119"/>
    <x v="0"/>
    <n v="3"/>
    <x v="3"/>
    <x v="0"/>
    <x v="1"/>
    <n v="207"/>
    <s v="S12_1108"/>
    <s v="Mini Gifts Distributors Ltd."/>
    <n v="4155551450"/>
    <s v="5677 Strong St."/>
    <m/>
    <s v="San Rafael"/>
    <s v="CA"/>
    <n v="97562"/>
    <x v="0"/>
    <s v="NA"/>
    <s v="Nelson"/>
    <s v="Valarie"/>
    <x v="2"/>
  </r>
  <r>
    <n v="10153"/>
    <n v="20"/>
    <n v="100"/>
    <n v="11"/>
    <x v="188"/>
    <x v="120"/>
    <x v="0"/>
    <n v="3"/>
    <x v="10"/>
    <x v="0"/>
    <x v="1"/>
    <n v="207"/>
    <s v="S12_1108"/>
    <s v="Euro Shopping Channel"/>
    <s v="(91) 555 94 44"/>
    <s v="C/ Moralzarzal, 86"/>
    <m/>
    <s v="Madrid"/>
    <m/>
    <n v="28034"/>
    <x v="7"/>
    <s v="EMEA"/>
    <s v="Freyre"/>
    <s v="Diego"/>
    <x v="1"/>
  </r>
  <r>
    <n v="10165"/>
    <n v="44"/>
    <n v="100"/>
    <n v="3"/>
    <x v="189"/>
    <x v="121"/>
    <x v="0"/>
    <n v="4"/>
    <x v="4"/>
    <x v="0"/>
    <x v="1"/>
    <n v="207"/>
    <s v="S12_1108"/>
    <s v="Dragon Souveniers, Ltd."/>
    <s v="+65 221 7555"/>
    <s v="Bronz Sok., Bronz Apt. 3/6 Tesvikiye"/>
    <m/>
    <s v="Singapore"/>
    <m/>
    <n v="79903"/>
    <x v="9"/>
    <s v="Japan"/>
    <s v="Natividad"/>
    <s v="Eric"/>
    <x v="2"/>
  </r>
  <r>
    <n v="10176"/>
    <n v="33"/>
    <n v="100"/>
    <n v="2"/>
    <x v="190"/>
    <x v="32"/>
    <x v="0"/>
    <n v="4"/>
    <x v="5"/>
    <x v="0"/>
    <x v="1"/>
    <n v="207"/>
    <s v="S12_1108"/>
    <s v="L'ordine Souveniers"/>
    <s v="0522-556555"/>
    <s v="Strada Provinciale 124"/>
    <m/>
    <s v="Reggio Emilia"/>
    <m/>
    <n v="42100"/>
    <x v="12"/>
    <s v="EMEA"/>
    <s v="Moroni"/>
    <s v="Maurizio"/>
    <x v="2"/>
  </r>
  <r>
    <n v="10185"/>
    <n v="21"/>
    <n v="100"/>
    <n v="13"/>
    <x v="191"/>
    <x v="69"/>
    <x v="0"/>
    <n v="4"/>
    <x v="5"/>
    <x v="0"/>
    <x v="1"/>
    <n v="207"/>
    <s v="S12_1108"/>
    <s v="Mini Creations Ltd."/>
    <n v="5085559555"/>
    <s v="4575 Hillside Dr."/>
    <m/>
    <s v="New Bedford"/>
    <s v="MA"/>
    <n v="50553"/>
    <x v="0"/>
    <s v="NA"/>
    <s v="Tam"/>
    <s v="Wing C"/>
    <x v="1"/>
  </r>
  <r>
    <n v="10196"/>
    <n v="47"/>
    <n v="100"/>
    <n v="5"/>
    <x v="192"/>
    <x v="70"/>
    <x v="0"/>
    <n v="4"/>
    <x v="5"/>
    <x v="0"/>
    <x v="1"/>
    <n v="207"/>
    <s v="S12_1108"/>
    <s v="Super Scale Inc."/>
    <n v="2035559545"/>
    <s v="567 North Pendale Street"/>
    <m/>
    <s v="New Haven"/>
    <s v="CT"/>
    <n v="97823"/>
    <x v="0"/>
    <s v="NA"/>
    <s v="Murphy"/>
    <s v="Leslie"/>
    <x v="2"/>
  </r>
  <r>
    <n v="10208"/>
    <n v="46"/>
    <n v="100"/>
    <n v="13"/>
    <x v="193"/>
    <x v="122"/>
    <x v="0"/>
    <n v="1"/>
    <x v="7"/>
    <x v="1"/>
    <x v="1"/>
    <n v="207"/>
    <s v="S12_1108"/>
    <s v="Saveley &amp; Henriot, Co."/>
    <s v="78.32.5555"/>
    <s v="2, rue du Commerce"/>
    <m/>
    <s v="Lyon"/>
    <m/>
    <n v="69004"/>
    <x v="1"/>
    <s v="EMEA"/>
    <s v="Saveley"/>
    <s v="Mary"/>
    <x v="2"/>
  </r>
  <r>
    <n v="10220"/>
    <n v="32"/>
    <n v="100"/>
    <n v="2"/>
    <x v="194"/>
    <x v="123"/>
    <x v="0"/>
    <n v="1"/>
    <x v="0"/>
    <x v="1"/>
    <x v="1"/>
    <n v="207"/>
    <s v="S12_1108"/>
    <s v="Clover Collections, Co."/>
    <s v="+353 1862 1555"/>
    <s v="25 Maiden Lane"/>
    <s v="Floor No. 4"/>
    <s v="Dublin"/>
    <m/>
    <n v="2"/>
    <x v="18"/>
    <s v="EMEA"/>
    <s v="Cassidy"/>
    <s v="Dean"/>
    <x v="2"/>
  </r>
  <r>
    <n v="10231"/>
    <n v="42"/>
    <n v="100"/>
    <n v="2"/>
    <x v="195"/>
    <x v="124"/>
    <x v="0"/>
    <n v="1"/>
    <x v="11"/>
    <x v="1"/>
    <x v="1"/>
    <n v="207"/>
    <s v="S12_1108"/>
    <s v="CAF Imports"/>
    <s v="+34 913 728 555"/>
    <s v="Merchants House, 27-30 Merchant's Quay"/>
    <m/>
    <s v="Madrid"/>
    <m/>
    <n v="28023"/>
    <x v="7"/>
    <s v="EMEA"/>
    <s v="Fernandez"/>
    <s v="Jesus"/>
    <x v="2"/>
  </r>
  <r>
    <n v="10247"/>
    <n v="44"/>
    <n v="100"/>
    <n v="2"/>
    <x v="196"/>
    <x v="125"/>
    <x v="0"/>
    <n v="2"/>
    <x v="1"/>
    <x v="1"/>
    <x v="1"/>
    <n v="207"/>
    <s v="S12_1108"/>
    <s v="Suominen Souveniers"/>
    <s v="+358 9 8045 555"/>
    <s v="Software Engineering Center, SEC Oy"/>
    <m/>
    <s v="Espoo"/>
    <m/>
    <s v="FIN-02271"/>
    <x v="4"/>
    <s v="EMEA"/>
    <s v="Suominen"/>
    <s v="Kalle"/>
    <x v="2"/>
  </r>
  <r>
    <n v="10272"/>
    <n v="35"/>
    <n v="100"/>
    <n v="2"/>
    <x v="197"/>
    <x v="126"/>
    <x v="0"/>
    <n v="3"/>
    <x v="2"/>
    <x v="1"/>
    <x v="1"/>
    <n v="207"/>
    <s v="S12_1108"/>
    <s v="Diecast Classics Inc."/>
    <n v="2155551555"/>
    <s v="7586 Pompton St."/>
    <m/>
    <s v="Allentown"/>
    <s v="PA"/>
    <n v="70267"/>
    <x v="0"/>
    <s v="NA"/>
    <s v="Yu"/>
    <s v="Kyung"/>
    <x v="1"/>
  </r>
  <r>
    <n v="10282"/>
    <n v="41"/>
    <n v="100"/>
    <n v="5"/>
    <x v="198"/>
    <x v="76"/>
    <x v="0"/>
    <n v="3"/>
    <x v="3"/>
    <x v="1"/>
    <x v="1"/>
    <n v="207"/>
    <s v="S12_1108"/>
    <s v="Mini Gifts Distributors Ltd."/>
    <n v="4155551450"/>
    <s v="5677 Strong St."/>
    <m/>
    <s v="San Rafael"/>
    <s v="CA"/>
    <n v="97562"/>
    <x v="0"/>
    <s v="NA"/>
    <s v="Nelson"/>
    <s v="Valarie"/>
    <x v="2"/>
  </r>
  <r>
    <n v="10293"/>
    <n v="46"/>
    <n v="100"/>
    <n v="8"/>
    <x v="199"/>
    <x v="127"/>
    <x v="0"/>
    <n v="3"/>
    <x v="10"/>
    <x v="1"/>
    <x v="1"/>
    <n v="207"/>
    <s v="S12_1108"/>
    <s v="Amica Models &amp; Co."/>
    <s v="011-4988555"/>
    <s v="Via Monte Bianco 34"/>
    <m/>
    <s v="Torino"/>
    <m/>
    <n v="10100"/>
    <x v="12"/>
    <s v="EMEA"/>
    <s v="Accorti"/>
    <s v="Paolo"/>
    <x v="2"/>
  </r>
  <r>
    <n v="10306"/>
    <n v="31"/>
    <n v="100"/>
    <n v="13"/>
    <x v="200"/>
    <x v="78"/>
    <x v="0"/>
    <n v="4"/>
    <x v="4"/>
    <x v="1"/>
    <x v="1"/>
    <n v="207"/>
    <s v="S12_1108"/>
    <s v="AV Stores, Co."/>
    <s v="(171) 555-1555"/>
    <s v="Fauntleroy Circus"/>
    <m/>
    <s v="Manchester"/>
    <m/>
    <s v="EC2 5NT"/>
    <x v="6"/>
    <s v="EMEA"/>
    <s v="Ashworth"/>
    <s v="Victoria"/>
    <x v="1"/>
  </r>
  <r>
    <n v="10314"/>
    <n v="38"/>
    <n v="100"/>
    <n v="5"/>
    <x v="201"/>
    <x v="96"/>
    <x v="0"/>
    <n v="4"/>
    <x v="4"/>
    <x v="1"/>
    <x v="1"/>
    <n v="207"/>
    <s v="S12_1108"/>
    <s v="Heintze Collectables"/>
    <s v="86 21 3555"/>
    <s v="Smagsloget 45"/>
    <m/>
    <s v="Aaarhus"/>
    <m/>
    <n v="8200"/>
    <x v="13"/>
    <s v="EMEA"/>
    <s v="Ibsen"/>
    <s v="Palle"/>
    <x v="2"/>
  </r>
  <r>
    <n v="10325"/>
    <n v="42"/>
    <n v="64"/>
    <n v="8"/>
    <x v="202"/>
    <x v="80"/>
    <x v="0"/>
    <n v="4"/>
    <x v="5"/>
    <x v="1"/>
    <x v="1"/>
    <n v="207"/>
    <s v="S12_1108"/>
    <s v="Baane Mini Imports"/>
    <s v="07-98 9555"/>
    <s v="Erling Skakkes gate 78"/>
    <m/>
    <s v="Stavern"/>
    <m/>
    <n v="4110"/>
    <x v="2"/>
    <s v="EMEA"/>
    <s v="Bergulfsen"/>
    <s v="Jonas"/>
    <x v="0"/>
  </r>
  <r>
    <n v="10336"/>
    <n v="33"/>
    <n v="57.22"/>
    <n v="10"/>
    <x v="203"/>
    <x v="128"/>
    <x v="0"/>
    <n v="4"/>
    <x v="5"/>
    <x v="1"/>
    <x v="1"/>
    <n v="207"/>
    <s v="S12_1108"/>
    <s v="La Corne D'abondance, Co."/>
    <s v="(1) 42.34.2555"/>
    <s v="265, boulevard Charonne"/>
    <m/>
    <s v="Paris"/>
    <m/>
    <n v="75012"/>
    <x v="1"/>
    <s v="EMEA"/>
    <s v="Bertrand"/>
    <s v="Marie"/>
    <x v="0"/>
  </r>
  <r>
    <n v="10348"/>
    <n v="48"/>
    <n v="52.36"/>
    <n v="8"/>
    <x v="204"/>
    <x v="79"/>
    <x v="0"/>
    <n v="4"/>
    <x v="5"/>
    <x v="1"/>
    <x v="1"/>
    <n v="207"/>
    <s v="S12_1108"/>
    <s v="Corrida Auto Replicas, Ltd"/>
    <s v="(91) 555 22 82"/>
    <s v="C/ Araquil, 67"/>
    <m/>
    <s v="Madrid"/>
    <m/>
    <n v="28023"/>
    <x v="7"/>
    <s v="EMEA"/>
    <s v="Sommer"/>
    <s v="Mart¡n"/>
    <x v="0"/>
  </r>
  <r>
    <n v="10359"/>
    <n v="42"/>
    <n v="100"/>
    <n v="8"/>
    <x v="205"/>
    <x v="83"/>
    <x v="0"/>
    <n v="4"/>
    <x v="6"/>
    <x v="1"/>
    <x v="1"/>
    <n v="207"/>
    <s v="S12_1108"/>
    <s v="Reims Collectables"/>
    <s v="26.47.1555"/>
    <s v="59 rue de l'Abbaye"/>
    <m/>
    <s v="Reims"/>
    <m/>
    <n v="51100"/>
    <x v="1"/>
    <s v="EMEA"/>
    <s v="Henriot"/>
    <s v="Paul"/>
    <x v="1"/>
  </r>
  <r>
    <n v="10371"/>
    <n v="32"/>
    <n v="100"/>
    <n v="6"/>
    <x v="206"/>
    <x v="129"/>
    <x v="0"/>
    <n v="1"/>
    <x v="7"/>
    <x v="2"/>
    <x v="1"/>
    <n v="207"/>
    <s v="S12_1108"/>
    <s v="Mini Gifts Distributors Ltd."/>
    <n v="4155551450"/>
    <s v="5677 Strong St."/>
    <m/>
    <s v="San Rafael"/>
    <s v="CA"/>
    <n v="97562"/>
    <x v="0"/>
    <s v="NA"/>
    <s v="Nelson"/>
    <s v="Valarie"/>
    <x v="1"/>
  </r>
  <r>
    <n v="10382"/>
    <n v="34"/>
    <n v="100"/>
    <n v="10"/>
    <x v="207"/>
    <x v="50"/>
    <x v="0"/>
    <n v="1"/>
    <x v="0"/>
    <x v="2"/>
    <x v="1"/>
    <n v="207"/>
    <s v="S12_1108"/>
    <s v="Mini Gifts Distributors Ltd."/>
    <n v="4155551450"/>
    <s v="5677 Strong St."/>
    <m/>
    <s v="San Rafael"/>
    <s v="CA"/>
    <n v="97562"/>
    <x v="0"/>
    <s v="NA"/>
    <s v="Nelson"/>
    <s v="Valarie"/>
    <x v="1"/>
  </r>
  <r>
    <n v="10395"/>
    <n v="33"/>
    <n v="69.12"/>
    <n v="1"/>
    <x v="208"/>
    <x v="86"/>
    <x v="0"/>
    <n v="1"/>
    <x v="11"/>
    <x v="2"/>
    <x v="1"/>
    <n v="207"/>
    <s v="S12_1108"/>
    <s v="Lyon Souveniers"/>
    <s v="+33 1 46 62 7555"/>
    <s v="27 rue du Colonel Pierre Avia"/>
    <m/>
    <s v="Paris"/>
    <m/>
    <n v="75508"/>
    <x v="1"/>
    <s v="EMEA"/>
    <s v="Da Cunha"/>
    <s v="Daniel"/>
    <x v="0"/>
  </r>
  <r>
    <n v="10413"/>
    <n v="36"/>
    <n v="100"/>
    <n v="2"/>
    <x v="209"/>
    <x v="130"/>
    <x v="0"/>
    <n v="2"/>
    <x v="1"/>
    <x v="2"/>
    <x v="1"/>
    <n v="207"/>
    <s v="S12_1108"/>
    <s v="Gift Depot Inc."/>
    <n v="2035552570"/>
    <s v="25593 South Bay Ln."/>
    <m/>
    <s v="Bridgewater"/>
    <s v="CT"/>
    <n v="97562"/>
    <x v="0"/>
    <s v="NA"/>
    <s v="King"/>
    <s v="Julie"/>
    <x v="2"/>
  </r>
  <r>
    <n v="10103"/>
    <n v="27"/>
    <n v="100"/>
    <n v="8"/>
    <x v="210"/>
    <x v="26"/>
    <x v="0"/>
    <n v="1"/>
    <x v="7"/>
    <x v="0"/>
    <x v="2"/>
    <n v="136"/>
    <s v="S12_1666"/>
    <s v="Baane Mini Imports"/>
    <s v="07-98 9555"/>
    <s v="Erling Skakkes gate 78"/>
    <m/>
    <s v="Stavern"/>
    <m/>
    <n v="4110"/>
    <x v="2"/>
    <s v="EMEA"/>
    <s v="Bergulfsen"/>
    <s v="Jonas"/>
    <x v="1"/>
  </r>
  <r>
    <n v="10113"/>
    <n v="21"/>
    <n v="100"/>
    <n v="2"/>
    <x v="211"/>
    <x v="131"/>
    <x v="0"/>
    <n v="1"/>
    <x v="11"/>
    <x v="0"/>
    <x v="2"/>
    <n v="136"/>
    <s v="S12_1666"/>
    <s v="Mini Gifts Distributors Ltd."/>
    <n v="4155551450"/>
    <s v="5677 Strong St."/>
    <m/>
    <s v="San Rafael"/>
    <s v="CA"/>
    <n v="97562"/>
    <x v="0"/>
    <s v="NA"/>
    <s v="Nelson"/>
    <s v="Valarie"/>
    <x v="1"/>
  </r>
  <r>
    <n v="10126"/>
    <n v="21"/>
    <n v="100"/>
    <n v="8"/>
    <x v="212"/>
    <x v="28"/>
    <x v="0"/>
    <n v="2"/>
    <x v="1"/>
    <x v="0"/>
    <x v="2"/>
    <n v="136"/>
    <s v="S12_1666"/>
    <s v="Corrida Auto Replicas, Ltd"/>
    <s v="(91) 555 22 82"/>
    <s v="C/ Araquil, 67"/>
    <m/>
    <s v="Madrid"/>
    <m/>
    <n v="28023"/>
    <x v="7"/>
    <s v="EMEA"/>
    <s v="Sommer"/>
    <s v="Mart¡n"/>
    <x v="0"/>
  </r>
  <r>
    <n v="10140"/>
    <n v="38"/>
    <n v="100"/>
    <n v="8"/>
    <x v="213"/>
    <x v="29"/>
    <x v="0"/>
    <n v="3"/>
    <x v="2"/>
    <x v="0"/>
    <x v="2"/>
    <n v="136"/>
    <s v="S12_1666"/>
    <s v="Technics Stores Inc."/>
    <n v="6505556809"/>
    <s v="9408 Furth Circle"/>
    <m/>
    <s v="Burlingame"/>
    <s v="CA"/>
    <n v="94217"/>
    <x v="0"/>
    <s v="NA"/>
    <s v="Hirano"/>
    <s v="Juri"/>
    <x v="1"/>
  </r>
  <r>
    <n v="10150"/>
    <n v="30"/>
    <n v="100"/>
    <n v="5"/>
    <x v="214"/>
    <x v="30"/>
    <x v="0"/>
    <n v="3"/>
    <x v="10"/>
    <x v="0"/>
    <x v="2"/>
    <n v="136"/>
    <s v="S12_1666"/>
    <s v="Dragon Souveniers, Ltd."/>
    <s v="+65 221 7555"/>
    <s v="Bronz Sok., Bronz Apt. 3/6 Tesvikiye"/>
    <m/>
    <s v="Singapore"/>
    <m/>
    <n v="79903"/>
    <x v="9"/>
    <s v="Japan"/>
    <s v="Natividad"/>
    <s v="Eric"/>
    <x v="1"/>
  </r>
  <r>
    <n v="10164"/>
    <n v="49"/>
    <n v="100"/>
    <n v="6"/>
    <x v="215"/>
    <x v="90"/>
    <x v="5"/>
    <n v="4"/>
    <x v="4"/>
    <x v="0"/>
    <x v="2"/>
    <n v="136"/>
    <s v="S12_1666"/>
    <s v="Mini Auto Werke"/>
    <s v="7675-3555"/>
    <s v="Kirchgasse 6"/>
    <m/>
    <s v="Graz"/>
    <m/>
    <n v="8010"/>
    <x v="5"/>
    <s v="EMEA"/>
    <s v="Mendel"/>
    <s v="Roland"/>
    <x v="1"/>
  </r>
  <r>
    <n v="10174"/>
    <n v="43"/>
    <n v="100"/>
    <n v="1"/>
    <x v="216"/>
    <x v="32"/>
    <x v="0"/>
    <n v="4"/>
    <x v="5"/>
    <x v="0"/>
    <x v="2"/>
    <n v="136"/>
    <s v="S12_1666"/>
    <s v="Australian Gift Network, Co"/>
    <s v="61-7-3844-6555"/>
    <s v="31 Duncan St. West End"/>
    <m/>
    <s v="South Brisbane"/>
    <s v="Queensland"/>
    <n v="4101"/>
    <x v="3"/>
    <s v="APAC"/>
    <s v="Calaghan"/>
    <s v="Tony"/>
    <x v="1"/>
  </r>
  <r>
    <n v="10183"/>
    <n v="41"/>
    <n v="100"/>
    <n v="5"/>
    <x v="217"/>
    <x v="33"/>
    <x v="0"/>
    <n v="4"/>
    <x v="5"/>
    <x v="0"/>
    <x v="2"/>
    <n v="136"/>
    <s v="S12_1666"/>
    <s v="Classic Gift Ideas, Inc"/>
    <n v="2155554695"/>
    <s v="782 First Street"/>
    <m/>
    <s v="Philadelphia"/>
    <s v="PA"/>
    <n v="71270"/>
    <x v="0"/>
    <s v="NA"/>
    <s v="Cervantes"/>
    <s v="Francisca"/>
    <x v="1"/>
  </r>
  <r>
    <n v="10194"/>
    <n v="38"/>
    <n v="100"/>
    <n v="8"/>
    <x v="218"/>
    <x v="34"/>
    <x v="0"/>
    <n v="4"/>
    <x v="5"/>
    <x v="0"/>
    <x v="2"/>
    <n v="136"/>
    <s v="S12_1666"/>
    <s v="Saveley &amp; Henriot, Co."/>
    <s v="78.32.5555"/>
    <s v="2, rue du Commerce"/>
    <m/>
    <s v="Lyon"/>
    <m/>
    <n v="69004"/>
    <x v="1"/>
    <s v="EMEA"/>
    <s v="Saveley"/>
    <s v="Mary"/>
    <x v="1"/>
  </r>
  <r>
    <n v="10206"/>
    <n v="28"/>
    <n v="100"/>
    <n v="3"/>
    <x v="219"/>
    <x v="35"/>
    <x v="0"/>
    <n v="4"/>
    <x v="6"/>
    <x v="0"/>
    <x v="2"/>
    <n v="136"/>
    <s v="S12_1666"/>
    <s v="Canadian Gift Exchange Network"/>
    <s v="(604) 555-3392"/>
    <s v="1900 Oak St."/>
    <m/>
    <s v="Vancouver"/>
    <s v="BC"/>
    <s v="V3F 2K1"/>
    <x v="10"/>
    <s v="NA"/>
    <s v="Tannamuri"/>
    <s v="Yoshi"/>
    <x v="1"/>
  </r>
  <r>
    <n v="10216"/>
    <n v="43"/>
    <n v="100"/>
    <n v="1"/>
    <x v="220"/>
    <x v="132"/>
    <x v="0"/>
    <n v="1"/>
    <x v="0"/>
    <x v="1"/>
    <x v="2"/>
    <n v="136"/>
    <s v="S12_1666"/>
    <s v="Auto Assoc. &amp; Cie."/>
    <s v="30.59.8555"/>
    <s v="67, avenue de l'Europe"/>
    <m/>
    <s v="Versailles"/>
    <m/>
    <n v="78000"/>
    <x v="1"/>
    <s v="EMEA"/>
    <s v="Tonini"/>
    <s v="Daniel"/>
    <x v="1"/>
  </r>
  <r>
    <n v="10229"/>
    <n v="25"/>
    <n v="100"/>
    <n v="13"/>
    <x v="221"/>
    <x v="93"/>
    <x v="0"/>
    <n v="1"/>
    <x v="11"/>
    <x v="1"/>
    <x v="2"/>
    <n v="136"/>
    <s v="S12_1666"/>
    <s v="Mini Gifts Distributors Ltd."/>
    <n v="4155551450"/>
    <s v="5677 Strong St."/>
    <m/>
    <s v="San Rafael"/>
    <s v="CA"/>
    <n v="97562"/>
    <x v="0"/>
    <s v="NA"/>
    <s v="Nelson"/>
    <s v="Valarie"/>
    <x v="1"/>
  </r>
  <r>
    <n v="10245"/>
    <n v="38"/>
    <n v="100"/>
    <n v="6"/>
    <x v="222"/>
    <x v="38"/>
    <x v="0"/>
    <n v="2"/>
    <x v="1"/>
    <x v="1"/>
    <x v="2"/>
    <n v="136"/>
    <s v="S12_1666"/>
    <s v="Super Scale Inc."/>
    <n v="2035559545"/>
    <s v="567 North Pendale Street"/>
    <m/>
    <s v="New Haven"/>
    <s v="CT"/>
    <n v="97823"/>
    <x v="0"/>
    <s v="NA"/>
    <s v="Murphy"/>
    <s v="Leslie"/>
    <x v="1"/>
  </r>
  <r>
    <n v="10258"/>
    <n v="41"/>
    <n v="100"/>
    <n v="3"/>
    <x v="223"/>
    <x v="39"/>
    <x v="0"/>
    <n v="2"/>
    <x v="9"/>
    <x v="1"/>
    <x v="2"/>
    <n v="136"/>
    <s v="S12_1666"/>
    <s v="Tokyo Collectables, Ltd"/>
    <s v="+81 3 3584 0555"/>
    <s v="2-2-8 Roppongi"/>
    <m/>
    <s v="Minato-ku"/>
    <s v="Tokyo"/>
    <s v="106-0032"/>
    <x v="11"/>
    <s v="Japan"/>
    <s v="Shimamura"/>
    <s v="Akiko"/>
    <x v="1"/>
  </r>
  <r>
    <n v="10270"/>
    <n v="28"/>
    <n v="100"/>
    <n v="6"/>
    <x v="224"/>
    <x v="40"/>
    <x v="0"/>
    <n v="3"/>
    <x v="2"/>
    <x v="1"/>
    <x v="2"/>
    <n v="136"/>
    <s v="S12_1666"/>
    <s v="Souveniers And Things Co."/>
    <s v="+61 2 9495 8555"/>
    <s v="Monitor Money Building, 815 Pacific Hwy"/>
    <s v="Level 6"/>
    <s v="Chatswood"/>
    <s v="NSW"/>
    <n v="2067"/>
    <x v="3"/>
    <s v="APAC"/>
    <s v="Huxley"/>
    <s v="Adrian"/>
    <x v="1"/>
  </r>
  <r>
    <n v="10281"/>
    <n v="25"/>
    <n v="100"/>
    <n v="13"/>
    <x v="225"/>
    <x v="94"/>
    <x v="0"/>
    <n v="3"/>
    <x v="3"/>
    <x v="1"/>
    <x v="2"/>
    <n v="136"/>
    <s v="S12_1666"/>
    <s v="Diecast Classics Inc."/>
    <n v="2155551555"/>
    <s v="7586 Pompton St."/>
    <m/>
    <s v="Allentown"/>
    <s v="PA"/>
    <n v="70267"/>
    <x v="0"/>
    <s v="NA"/>
    <s v="Yu"/>
    <s v="Kyung"/>
    <x v="0"/>
  </r>
  <r>
    <n v="10291"/>
    <n v="41"/>
    <n v="100"/>
    <n v="8"/>
    <x v="226"/>
    <x v="42"/>
    <x v="0"/>
    <n v="3"/>
    <x v="10"/>
    <x v="1"/>
    <x v="2"/>
    <n v="136"/>
    <s v="S12_1666"/>
    <s v="Scandinavian Gift Ideas"/>
    <s v="0695-34 6555"/>
    <s v="?kergatan 24"/>
    <m/>
    <s v="Boras"/>
    <m/>
    <s v="S-844 67"/>
    <x v="8"/>
    <s v="EMEA"/>
    <s v="Larsson"/>
    <s v="Maria"/>
    <x v="1"/>
  </r>
  <r>
    <n v="10304"/>
    <n v="39"/>
    <n v="100"/>
    <n v="3"/>
    <x v="227"/>
    <x v="43"/>
    <x v="0"/>
    <n v="4"/>
    <x v="4"/>
    <x v="1"/>
    <x v="2"/>
    <n v="136"/>
    <s v="S12_1666"/>
    <s v="Auto Assoc. &amp; Cie."/>
    <s v="30.59.8555"/>
    <s v="67, avenue de l'Europe"/>
    <m/>
    <s v="Versailles"/>
    <m/>
    <n v="78000"/>
    <x v="1"/>
    <s v="EMEA"/>
    <s v="Tonini"/>
    <s v="Daniel"/>
    <x v="1"/>
  </r>
  <r>
    <n v="10313"/>
    <n v="21"/>
    <n v="100"/>
    <n v="11"/>
    <x v="228"/>
    <x v="96"/>
    <x v="0"/>
    <n v="4"/>
    <x v="4"/>
    <x v="1"/>
    <x v="2"/>
    <n v="136"/>
    <s v="S12_1666"/>
    <s v="Canadian Gift Exchange Network"/>
    <s v="(604) 555-3392"/>
    <s v="1900 Oak St."/>
    <m/>
    <s v="Vancouver"/>
    <s v="BC"/>
    <s v="V3F 2K1"/>
    <x v="10"/>
    <s v="NA"/>
    <s v="Tannamuri"/>
    <s v="Yoshi"/>
    <x v="0"/>
  </r>
  <r>
    <n v="10322"/>
    <n v="27"/>
    <n v="100"/>
    <n v="9"/>
    <x v="229"/>
    <x v="45"/>
    <x v="0"/>
    <n v="4"/>
    <x v="5"/>
    <x v="1"/>
    <x v="2"/>
    <n v="136"/>
    <s v="S12_1666"/>
    <s v="Online Diecast Creations Co."/>
    <n v="6035558647"/>
    <s v="2304 Long Airport Avenue"/>
    <m/>
    <s v="Nashua"/>
    <s v="NH"/>
    <n v="62005"/>
    <x v="0"/>
    <s v="NA"/>
    <s v="Young"/>
    <s v="Valarie"/>
    <x v="1"/>
  </r>
  <r>
    <n v="10333"/>
    <n v="33"/>
    <n v="99.21"/>
    <n v="6"/>
    <x v="230"/>
    <x v="46"/>
    <x v="0"/>
    <n v="4"/>
    <x v="5"/>
    <x v="1"/>
    <x v="2"/>
    <n v="136"/>
    <s v="S12_1666"/>
    <s v="Mini Wheels Co."/>
    <n v="6505555787"/>
    <s v="5557 North Pendale Street"/>
    <m/>
    <s v="San Francisco"/>
    <s v="CA"/>
    <m/>
    <x v="0"/>
    <s v="NA"/>
    <s v="Murphy"/>
    <s v="Julie"/>
    <x v="1"/>
  </r>
  <r>
    <n v="10347"/>
    <n v="29"/>
    <n v="100"/>
    <n v="3"/>
    <x v="231"/>
    <x v="47"/>
    <x v="0"/>
    <n v="4"/>
    <x v="5"/>
    <x v="1"/>
    <x v="2"/>
    <n v="136"/>
    <s v="S12_1666"/>
    <s v="Australian Collectors, Co."/>
    <s v="03 9520 4555"/>
    <s v="636 St Kilda Road"/>
    <s v="Level 3"/>
    <s v="Melbourne"/>
    <s v="Victoria"/>
    <n v="3004"/>
    <x v="3"/>
    <s v="APAC"/>
    <s v="Ferguson"/>
    <s v="Peter"/>
    <x v="1"/>
  </r>
  <r>
    <n v="10357"/>
    <n v="49"/>
    <n v="100"/>
    <n v="8"/>
    <x v="232"/>
    <x v="48"/>
    <x v="0"/>
    <n v="4"/>
    <x v="6"/>
    <x v="1"/>
    <x v="2"/>
    <n v="136"/>
    <s v="S12_1666"/>
    <s v="Mini Gifts Distributors Ltd."/>
    <n v="4155551450"/>
    <s v="5677 Strong St."/>
    <m/>
    <s v="San Rafael"/>
    <s v="CA"/>
    <n v="97562"/>
    <x v="0"/>
    <s v="NA"/>
    <s v="Nelson"/>
    <s v="Valarie"/>
    <x v="1"/>
  </r>
  <r>
    <n v="10370"/>
    <n v="49"/>
    <n v="100"/>
    <n v="8"/>
    <x v="233"/>
    <x v="49"/>
    <x v="0"/>
    <n v="1"/>
    <x v="7"/>
    <x v="2"/>
    <x v="2"/>
    <n v="136"/>
    <s v="S12_1666"/>
    <s v="Anna's Decorations, Ltd"/>
    <s v="02 9936 8555"/>
    <s v="201 Miller Street"/>
    <s v="Level 15"/>
    <s v="North Sydney"/>
    <s v="NSW"/>
    <n v="2060"/>
    <x v="3"/>
    <s v="APAC"/>
    <s v="O'Hara"/>
    <s v="Anna"/>
    <x v="2"/>
  </r>
  <r>
    <n v="10381"/>
    <n v="20"/>
    <n v="100"/>
    <n v="1"/>
    <x v="234"/>
    <x v="50"/>
    <x v="0"/>
    <n v="1"/>
    <x v="0"/>
    <x v="2"/>
    <x v="2"/>
    <n v="136"/>
    <s v="S12_1666"/>
    <s v="Corporate Gift Ideas Co."/>
    <n v="6505551386"/>
    <s v="7734 Strong St."/>
    <m/>
    <s v="San Francisco"/>
    <s v="CA"/>
    <m/>
    <x v="0"/>
    <s v="NA"/>
    <s v="Brown"/>
    <s v="Julie"/>
    <x v="0"/>
  </r>
  <r>
    <n v="10391"/>
    <n v="39"/>
    <n v="63.2"/>
    <n v="9"/>
    <x v="235"/>
    <x v="51"/>
    <x v="0"/>
    <n v="1"/>
    <x v="11"/>
    <x v="2"/>
    <x v="2"/>
    <n v="136"/>
    <s v="S12_1666"/>
    <s v="Anna's Decorations, Ltd"/>
    <s v="02 9936 8555"/>
    <s v="201 Miller Street"/>
    <s v="Level 15"/>
    <s v="North Sydney"/>
    <s v="NSW"/>
    <n v="2060"/>
    <x v="3"/>
    <s v="APAC"/>
    <s v="O'Hara"/>
    <s v="Anna"/>
    <x v="0"/>
  </r>
  <r>
    <n v="10411"/>
    <n v="40"/>
    <n v="100"/>
    <n v="6"/>
    <x v="236"/>
    <x v="52"/>
    <x v="0"/>
    <n v="2"/>
    <x v="1"/>
    <x v="2"/>
    <x v="2"/>
    <n v="136"/>
    <s v="S12_1666"/>
    <s v="Quebec Home Shopping Network"/>
    <s v="(514) 555-8054"/>
    <s v="43 rue St. Laurent"/>
    <m/>
    <s v="Montreal"/>
    <s v="Quebec"/>
    <s v="H1J 1C3"/>
    <x v="10"/>
    <s v="NA"/>
    <s v="Fresnisre"/>
    <s v="Jean"/>
    <x v="1"/>
  </r>
  <r>
    <n v="10424"/>
    <n v="49"/>
    <n v="100"/>
    <n v="3"/>
    <x v="237"/>
    <x v="53"/>
    <x v="2"/>
    <n v="2"/>
    <x v="1"/>
    <x v="2"/>
    <x v="2"/>
    <n v="136"/>
    <s v="S12_1666"/>
    <s v="Euro Shopping Channel"/>
    <s v="(91) 555 94 44"/>
    <s v="C/ Moralzarzal, 86"/>
    <m/>
    <s v="Madrid"/>
    <m/>
    <n v="28034"/>
    <x v="7"/>
    <s v="EMEA"/>
    <s v="Freyre"/>
    <s v="Diego"/>
    <x v="2"/>
  </r>
  <r>
    <n v="10107"/>
    <n v="21"/>
    <n v="100"/>
    <n v="1"/>
    <x v="238"/>
    <x v="0"/>
    <x v="0"/>
    <n v="1"/>
    <x v="0"/>
    <x v="0"/>
    <x v="0"/>
    <n v="150"/>
    <s v="S12_2823"/>
    <s v="Land of Toys Inc."/>
    <n v="2125557818"/>
    <s v="897 Long Airport Avenue"/>
    <m/>
    <s v="NYC"/>
    <s v="NY"/>
    <n v="10022"/>
    <x v="0"/>
    <s v="NA"/>
    <s v="Yu"/>
    <s v="Kwai"/>
    <x v="1"/>
  </r>
  <r>
    <n v="10121"/>
    <n v="50"/>
    <n v="100"/>
    <n v="4"/>
    <x v="239"/>
    <x v="1"/>
    <x v="0"/>
    <n v="2"/>
    <x v="1"/>
    <x v="0"/>
    <x v="0"/>
    <n v="150"/>
    <s v="S12_2823"/>
    <s v="Reims Collectables"/>
    <s v="26.47.1555"/>
    <s v="59 rue de l'Abbaye"/>
    <m/>
    <s v="Reims"/>
    <m/>
    <n v="51100"/>
    <x v="1"/>
    <s v="EMEA"/>
    <s v="Henriot"/>
    <s v="Paul"/>
    <x v="2"/>
  </r>
  <r>
    <n v="10134"/>
    <n v="20"/>
    <n v="100"/>
    <n v="1"/>
    <x v="240"/>
    <x v="2"/>
    <x v="0"/>
    <n v="3"/>
    <x v="2"/>
    <x v="0"/>
    <x v="0"/>
    <n v="150"/>
    <s v="S12_2823"/>
    <s v="Lyon Souveniers"/>
    <s v="+33 1 46 62 7555"/>
    <s v="27 rue du Colonel Pierre Avia"/>
    <m/>
    <s v="Paris"/>
    <m/>
    <n v="75508"/>
    <x v="1"/>
    <s v="EMEA"/>
    <s v="Da Cunha"/>
    <s v="Daniel"/>
    <x v="0"/>
  </r>
  <r>
    <n v="10145"/>
    <n v="49"/>
    <n v="100"/>
    <n v="5"/>
    <x v="241"/>
    <x v="3"/>
    <x v="0"/>
    <n v="3"/>
    <x v="3"/>
    <x v="0"/>
    <x v="0"/>
    <n v="150"/>
    <s v="S12_2823"/>
    <s v="Toys4GrownUps.com"/>
    <n v="6265557265"/>
    <s v="78934 Hillside Dr."/>
    <m/>
    <s v="Pasadena"/>
    <s v="CA"/>
    <n v="90003"/>
    <x v="0"/>
    <s v="NA"/>
    <s v="Young"/>
    <s v="Julie"/>
    <x v="2"/>
  </r>
  <r>
    <n v="10159"/>
    <n v="38"/>
    <n v="100"/>
    <n v="13"/>
    <x v="242"/>
    <x v="4"/>
    <x v="0"/>
    <n v="4"/>
    <x v="4"/>
    <x v="0"/>
    <x v="0"/>
    <n v="150"/>
    <s v="S12_2823"/>
    <s v="Corporate Gift Ideas Co."/>
    <n v="6505551386"/>
    <s v="7734 Strong St."/>
    <m/>
    <s v="San Francisco"/>
    <s v="CA"/>
    <m/>
    <x v="0"/>
    <s v="NA"/>
    <s v="Brown"/>
    <s v="Julie"/>
    <x v="1"/>
  </r>
  <r>
    <n v="10169"/>
    <n v="35"/>
    <n v="100"/>
    <n v="13"/>
    <x v="243"/>
    <x v="102"/>
    <x v="0"/>
    <n v="4"/>
    <x v="5"/>
    <x v="0"/>
    <x v="0"/>
    <n v="150"/>
    <s v="S12_2823"/>
    <s v="Anna's Decorations, Ltd"/>
    <s v="02 9936 8555"/>
    <s v="201 Miller Street"/>
    <s v="Level 15"/>
    <s v="North Sydney"/>
    <s v="NSW"/>
    <n v="2060"/>
    <x v="3"/>
    <s v="APAC"/>
    <s v="O'Hara"/>
    <s v="Anna"/>
    <x v="1"/>
  </r>
  <r>
    <n v="10180"/>
    <n v="40"/>
    <n v="100"/>
    <n v="8"/>
    <x v="244"/>
    <x v="6"/>
    <x v="0"/>
    <n v="4"/>
    <x v="5"/>
    <x v="0"/>
    <x v="0"/>
    <n v="150"/>
    <s v="S12_2823"/>
    <s v="Daedalus Designs Imports"/>
    <s v="20.16.1555"/>
    <s v="184, chausse de Tournai"/>
    <m/>
    <s v="Lille"/>
    <m/>
    <n v="59000"/>
    <x v="1"/>
    <s v="EMEA"/>
    <s v="Rance"/>
    <s v="Martine"/>
    <x v="1"/>
  </r>
  <r>
    <n v="10189"/>
    <n v="28"/>
    <n v="100"/>
    <n v="1"/>
    <x v="245"/>
    <x v="7"/>
    <x v="0"/>
    <n v="4"/>
    <x v="5"/>
    <x v="0"/>
    <x v="0"/>
    <n v="150"/>
    <s v="S12_2823"/>
    <s v="Toys4GrownUps.com"/>
    <n v="6265557265"/>
    <s v="78934 Hillside Dr."/>
    <m/>
    <s v="Pasadena"/>
    <s v="CA"/>
    <n v="90003"/>
    <x v="0"/>
    <s v="NA"/>
    <s v="Young"/>
    <s v="Julie"/>
    <x v="1"/>
  </r>
  <r>
    <n v="10201"/>
    <n v="25"/>
    <n v="100"/>
    <n v="1"/>
    <x v="246"/>
    <x v="8"/>
    <x v="0"/>
    <n v="4"/>
    <x v="6"/>
    <x v="0"/>
    <x v="0"/>
    <n v="150"/>
    <s v="S12_2823"/>
    <s v="Mini Wheels Co."/>
    <n v="6505555787"/>
    <s v="5557 North Pendale Street"/>
    <m/>
    <s v="San Francisco"/>
    <s v="CA"/>
    <m/>
    <x v="0"/>
    <s v="NA"/>
    <s v="Murphy"/>
    <s v="Julie"/>
    <x v="1"/>
  </r>
  <r>
    <n v="10211"/>
    <n v="36"/>
    <n v="100"/>
    <n v="13"/>
    <x v="247"/>
    <x v="9"/>
    <x v="0"/>
    <n v="1"/>
    <x v="7"/>
    <x v="1"/>
    <x v="0"/>
    <n v="150"/>
    <s v="S12_2823"/>
    <s v="Auto Canal Petit"/>
    <s v="(1) 47.55.6555"/>
    <s v="25, rue Lauriston"/>
    <m/>
    <s v="Paris"/>
    <m/>
    <n v="75016"/>
    <x v="1"/>
    <s v="EMEA"/>
    <s v="Perrier"/>
    <s v="Dominique"/>
    <x v="1"/>
  </r>
  <r>
    <n v="10224"/>
    <n v="43"/>
    <n v="100"/>
    <n v="6"/>
    <x v="248"/>
    <x v="133"/>
    <x v="0"/>
    <n v="1"/>
    <x v="0"/>
    <x v="1"/>
    <x v="0"/>
    <n v="150"/>
    <s v="S12_2823"/>
    <s v="Daedalus Designs Imports"/>
    <s v="20.16.1555"/>
    <s v="184, chausse de Tournai"/>
    <m/>
    <s v="Lille"/>
    <m/>
    <n v="59000"/>
    <x v="1"/>
    <s v="EMEA"/>
    <s v="Rance"/>
    <s v="Martine"/>
    <x v="1"/>
  </r>
  <r>
    <n v="10237"/>
    <n v="32"/>
    <n v="100"/>
    <n v="6"/>
    <x v="249"/>
    <x v="11"/>
    <x v="0"/>
    <n v="2"/>
    <x v="8"/>
    <x v="1"/>
    <x v="0"/>
    <n v="150"/>
    <s v="S12_2823"/>
    <s v="Vitachrome Inc."/>
    <n v="2125551500"/>
    <s v="2678 Kingston Rd."/>
    <s v="Suite 101"/>
    <s v="NYC"/>
    <s v="NY"/>
    <n v="10022"/>
    <x v="0"/>
    <s v="NA"/>
    <s v="Frick"/>
    <s v="Michael"/>
    <x v="1"/>
  </r>
  <r>
    <n v="10251"/>
    <n v="46"/>
    <n v="100"/>
    <n v="1"/>
    <x v="250"/>
    <x v="12"/>
    <x v="0"/>
    <n v="2"/>
    <x v="1"/>
    <x v="1"/>
    <x v="0"/>
    <n v="150"/>
    <s v="S12_2823"/>
    <s v="Tekni Collectables Inc."/>
    <n v="2015559350"/>
    <s v="7476 Moss Rd."/>
    <m/>
    <s v="Newark"/>
    <s v="NJ"/>
    <n v="94019"/>
    <x v="0"/>
    <s v="NA"/>
    <s v="Brown"/>
    <s v="William"/>
    <x v="2"/>
  </r>
  <r>
    <n v="10263"/>
    <n v="48"/>
    <n v="100"/>
    <n v="1"/>
    <x v="251"/>
    <x v="13"/>
    <x v="0"/>
    <n v="2"/>
    <x v="9"/>
    <x v="1"/>
    <x v="0"/>
    <n v="150"/>
    <s v="S12_2823"/>
    <s v="Gift Depot Inc."/>
    <n v="2035552570"/>
    <s v="25593 South Bay Ln."/>
    <m/>
    <s v="Bridgewater"/>
    <s v="CT"/>
    <n v="97562"/>
    <x v="0"/>
    <s v="NA"/>
    <s v="King"/>
    <s v="Julie"/>
    <x v="1"/>
  </r>
  <r>
    <n v="10276"/>
    <n v="43"/>
    <n v="100"/>
    <n v="14"/>
    <x v="252"/>
    <x v="110"/>
    <x v="0"/>
    <n v="3"/>
    <x v="3"/>
    <x v="1"/>
    <x v="0"/>
    <n v="150"/>
    <s v="S12_2823"/>
    <s v="Online Mini Collectables"/>
    <n v="6175557555"/>
    <s v="7635 Spinnaker Dr."/>
    <m/>
    <s v="Brickhaven"/>
    <s v="MA"/>
    <n v="58339"/>
    <x v="0"/>
    <s v="NA"/>
    <s v="Barajas"/>
    <s v="Miguel"/>
    <x v="1"/>
  </r>
  <r>
    <n v="10285"/>
    <n v="49"/>
    <n v="100"/>
    <n v="5"/>
    <x v="253"/>
    <x v="15"/>
    <x v="0"/>
    <n v="3"/>
    <x v="3"/>
    <x v="1"/>
    <x v="0"/>
    <n v="150"/>
    <s v="S12_2823"/>
    <s v="Marta's Replicas Co."/>
    <n v="6175558555"/>
    <s v="39323 Spinnaker Dr."/>
    <m/>
    <s v="Cambridge"/>
    <s v="MA"/>
    <n v="51247"/>
    <x v="0"/>
    <s v="NA"/>
    <s v="Hernandez"/>
    <s v="Marta"/>
    <x v="1"/>
  </r>
  <r>
    <n v="10299"/>
    <n v="24"/>
    <n v="100"/>
    <n v="8"/>
    <x v="254"/>
    <x v="16"/>
    <x v="0"/>
    <n v="3"/>
    <x v="10"/>
    <x v="1"/>
    <x v="0"/>
    <n v="150"/>
    <s v="S12_2823"/>
    <s v="Toys of Finland, Co."/>
    <s v="90-224 8555"/>
    <s v="Keskuskatu 45"/>
    <m/>
    <s v="Helsinki"/>
    <m/>
    <n v="21240"/>
    <x v="4"/>
    <s v="EMEA"/>
    <s v="Karttunen"/>
    <s v="Matti"/>
    <x v="1"/>
  </r>
  <r>
    <n v="10309"/>
    <n v="26"/>
    <n v="100"/>
    <n v="4"/>
    <x v="255"/>
    <x v="17"/>
    <x v="0"/>
    <n v="4"/>
    <x v="4"/>
    <x v="1"/>
    <x v="0"/>
    <n v="150"/>
    <s v="S12_2823"/>
    <s v="Baane Mini Imports"/>
    <s v="07-98 9555"/>
    <s v="Erling Skakkes gate 78"/>
    <m/>
    <s v="Stavern"/>
    <m/>
    <n v="4110"/>
    <x v="2"/>
    <s v="EMEA"/>
    <s v="Bergulfsen"/>
    <s v="Jonas"/>
    <x v="1"/>
  </r>
  <r>
    <n v="10319"/>
    <n v="30"/>
    <n v="100"/>
    <n v="9"/>
    <x v="256"/>
    <x v="114"/>
    <x v="0"/>
    <n v="4"/>
    <x v="5"/>
    <x v="1"/>
    <x v="0"/>
    <n v="150"/>
    <s v="S12_2823"/>
    <s v="Microscale Inc."/>
    <n v="2125551957"/>
    <s v="5290 North Pendale Street"/>
    <s v="Suite 200"/>
    <s v="NYC"/>
    <s v="NY"/>
    <n v="10022"/>
    <x v="0"/>
    <s v="NA"/>
    <s v="Kuo"/>
    <s v="Kee"/>
    <x v="1"/>
  </r>
  <r>
    <n v="10329"/>
    <n v="24"/>
    <n v="100"/>
    <n v="6"/>
    <x v="257"/>
    <x v="19"/>
    <x v="0"/>
    <n v="4"/>
    <x v="5"/>
    <x v="1"/>
    <x v="0"/>
    <n v="150"/>
    <s v="S12_2823"/>
    <s v="Land of Toys Inc."/>
    <n v="2125557818"/>
    <s v="897 Long Airport Avenue"/>
    <m/>
    <s v="NYC"/>
    <s v="NY"/>
    <n v="10022"/>
    <x v="0"/>
    <s v="NA"/>
    <s v="Yu"/>
    <s v="Kwai"/>
    <x v="1"/>
  </r>
  <r>
    <n v="10341"/>
    <n v="55"/>
    <n v="100"/>
    <n v="8"/>
    <x v="258"/>
    <x v="20"/>
    <x v="0"/>
    <n v="4"/>
    <x v="5"/>
    <x v="1"/>
    <x v="0"/>
    <n v="150"/>
    <s v="S12_2823"/>
    <s v="Salzburg Collectables"/>
    <s v="6562-9555"/>
    <s v="Geislweg 14"/>
    <m/>
    <s v="Salzburg"/>
    <m/>
    <n v="5020"/>
    <x v="5"/>
    <s v="EMEA"/>
    <s v="Pipps"/>
    <s v="Georg"/>
    <x v="2"/>
  </r>
  <r>
    <n v="10362"/>
    <n v="22"/>
    <n v="100"/>
    <n v="1"/>
    <x v="259"/>
    <x v="61"/>
    <x v="0"/>
    <n v="1"/>
    <x v="7"/>
    <x v="2"/>
    <x v="0"/>
    <n v="150"/>
    <s v="S12_2823"/>
    <s v="Technics Stores Inc."/>
    <n v="6505556809"/>
    <s v="9408 Furth Circle"/>
    <m/>
    <s v="Burlingame"/>
    <s v="CA"/>
    <n v="94217"/>
    <x v="0"/>
    <s v="NA"/>
    <s v="Hirano"/>
    <s v="Juri"/>
    <x v="1"/>
  </r>
  <r>
    <n v="10375"/>
    <n v="49"/>
    <n v="78.92"/>
    <n v="13"/>
    <x v="260"/>
    <x v="22"/>
    <x v="0"/>
    <n v="1"/>
    <x v="0"/>
    <x v="2"/>
    <x v="0"/>
    <n v="150"/>
    <s v="S12_2823"/>
    <s v="La Rochelle Gifts"/>
    <s v="40.67.8555"/>
    <s v="67, rue des Cinquante Otages"/>
    <m/>
    <s v="Nantes"/>
    <m/>
    <n v="44000"/>
    <x v="1"/>
    <s v="EMEA"/>
    <s v="Labrune"/>
    <s v="Janine"/>
    <x v="1"/>
  </r>
  <r>
    <n v="10388"/>
    <n v="44"/>
    <n v="100"/>
    <n v="6"/>
    <x v="261"/>
    <x v="23"/>
    <x v="0"/>
    <n v="1"/>
    <x v="11"/>
    <x v="2"/>
    <x v="0"/>
    <n v="150"/>
    <s v="S12_2823"/>
    <s v="FunGiftIdeas.com"/>
    <n v="5085552555"/>
    <s v="1785 First Street"/>
    <m/>
    <s v="New Bedford"/>
    <s v="MA"/>
    <n v="50553"/>
    <x v="0"/>
    <s v="NA"/>
    <s v="Benitez"/>
    <s v="Violeta"/>
    <x v="1"/>
  </r>
  <r>
    <n v="10403"/>
    <n v="66"/>
    <n v="100"/>
    <n v="6"/>
    <x v="262"/>
    <x v="24"/>
    <x v="0"/>
    <n v="2"/>
    <x v="8"/>
    <x v="2"/>
    <x v="0"/>
    <n v="150"/>
    <s v="S12_2823"/>
    <s v="UK Collectables, Ltd."/>
    <s v="(171) 555-2282"/>
    <s v="Berkeley Gardens 12  Brewery"/>
    <m/>
    <s v="Liverpool"/>
    <m/>
    <s v="WX1 6LT"/>
    <x v="6"/>
    <s v="EMEA"/>
    <s v="Devon"/>
    <s v="Elizabeth"/>
    <x v="2"/>
  </r>
  <r>
    <n v="10417"/>
    <n v="21"/>
    <n v="100"/>
    <n v="1"/>
    <x v="263"/>
    <x v="25"/>
    <x v="1"/>
    <n v="2"/>
    <x v="1"/>
    <x v="2"/>
    <x v="0"/>
    <n v="150"/>
    <s v="S12_2823"/>
    <s v="Euro Shopping Channel"/>
    <s v="(91) 555 94 44"/>
    <s v="C/ Moralzarzal, 86"/>
    <m/>
    <s v="Madrid"/>
    <m/>
    <n v="28034"/>
    <x v="7"/>
    <s v="EMEA"/>
    <s v="Freyre"/>
    <s v="Diego"/>
    <x v="1"/>
  </r>
  <r>
    <n v="10104"/>
    <n v="34"/>
    <n v="100"/>
    <n v="1"/>
    <x v="264"/>
    <x v="134"/>
    <x v="0"/>
    <n v="1"/>
    <x v="7"/>
    <x v="0"/>
    <x v="1"/>
    <n v="151"/>
    <s v="S12_3148"/>
    <s v="Euro Shopping Channel"/>
    <s v="(91) 555 94 44"/>
    <s v="C/ Moralzarzal, 86"/>
    <m/>
    <s v="Madrid"/>
    <m/>
    <n v="28034"/>
    <x v="7"/>
    <s v="EMEA"/>
    <s v="Freyre"/>
    <s v="Diego"/>
    <x v="1"/>
  </r>
  <r>
    <n v="10117"/>
    <n v="43"/>
    <n v="100"/>
    <n v="10"/>
    <x v="265"/>
    <x v="117"/>
    <x v="0"/>
    <n v="2"/>
    <x v="8"/>
    <x v="0"/>
    <x v="1"/>
    <n v="151"/>
    <s v="S12_3148"/>
    <s v="Dragon Souveniers, Ltd."/>
    <s v="+65 221 7555"/>
    <s v="Bronz Sok., Bronz Apt. 3/6 Tesvikiye"/>
    <m/>
    <s v="Singapore"/>
    <m/>
    <n v="79903"/>
    <x v="9"/>
    <s v="Japan"/>
    <s v="Natividad"/>
    <s v="Eric"/>
    <x v="1"/>
  </r>
  <r>
    <n v="10127"/>
    <n v="46"/>
    <n v="100"/>
    <n v="3"/>
    <x v="266"/>
    <x v="118"/>
    <x v="0"/>
    <n v="2"/>
    <x v="9"/>
    <x v="0"/>
    <x v="1"/>
    <n v="151"/>
    <s v="S12_3148"/>
    <s v="Muscle Machine Inc"/>
    <n v="2125557413"/>
    <s v="4092 Furth Circle"/>
    <s v="Suite 400"/>
    <s v="NYC"/>
    <s v="NY"/>
    <n v="10022"/>
    <x v="0"/>
    <s v="NA"/>
    <s v="Young"/>
    <s v="Jeff"/>
    <x v="2"/>
  </r>
  <r>
    <n v="10142"/>
    <n v="33"/>
    <n v="100"/>
    <n v="13"/>
    <x v="267"/>
    <x v="119"/>
    <x v="0"/>
    <n v="3"/>
    <x v="3"/>
    <x v="0"/>
    <x v="1"/>
    <n v="151"/>
    <s v="S12_3148"/>
    <s v="Mini Gifts Distributors Ltd."/>
    <n v="4155551450"/>
    <s v="5677 Strong St."/>
    <m/>
    <s v="San Rafael"/>
    <s v="CA"/>
    <n v="97562"/>
    <x v="0"/>
    <s v="NA"/>
    <s v="Nelson"/>
    <s v="Valarie"/>
    <x v="1"/>
  </r>
  <r>
    <n v="10153"/>
    <n v="42"/>
    <n v="100"/>
    <n v="12"/>
    <x v="268"/>
    <x v="120"/>
    <x v="0"/>
    <n v="3"/>
    <x v="10"/>
    <x v="0"/>
    <x v="1"/>
    <n v="151"/>
    <s v="S12_3148"/>
    <s v="Euro Shopping Channel"/>
    <s v="(91) 555 94 44"/>
    <s v="C/ Moralzarzal, 86"/>
    <m/>
    <s v="Madrid"/>
    <m/>
    <n v="28034"/>
    <x v="7"/>
    <s v="EMEA"/>
    <s v="Freyre"/>
    <s v="Diego"/>
    <x v="1"/>
  </r>
  <r>
    <n v="10165"/>
    <n v="34"/>
    <n v="100"/>
    <n v="4"/>
    <x v="269"/>
    <x v="121"/>
    <x v="0"/>
    <n v="4"/>
    <x v="4"/>
    <x v="0"/>
    <x v="1"/>
    <n v="151"/>
    <s v="S12_3148"/>
    <s v="Dragon Souveniers, Ltd."/>
    <s v="+65 221 7555"/>
    <s v="Bronz Sok., Bronz Apt. 3/6 Tesvikiye"/>
    <m/>
    <s v="Singapore"/>
    <m/>
    <n v="79903"/>
    <x v="9"/>
    <s v="Japan"/>
    <s v="Natividad"/>
    <s v="Eric"/>
    <x v="1"/>
  </r>
  <r>
    <n v="10176"/>
    <n v="47"/>
    <n v="100"/>
    <n v="3"/>
    <x v="270"/>
    <x v="32"/>
    <x v="0"/>
    <n v="4"/>
    <x v="5"/>
    <x v="0"/>
    <x v="1"/>
    <n v="151"/>
    <s v="S12_3148"/>
    <s v="L'ordine Souveniers"/>
    <s v="0522-556555"/>
    <s v="Strada Provinciale 124"/>
    <m/>
    <s v="Reggio Emilia"/>
    <m/>
    <n v="42100"/>
    <x v="12"/>
    <s v="EMEA"/>
    <s v="Moroni"/>
    <s v="Maurizio"/>
    <x v="2"/>
  </r>
  <r>
    <n v="10185"/>
    <n v="33"/>
    <n v="100"/>
    <n v="14"/>
    <x v="271"/>
    <x v="69"/>
    <x v="0"/>
    <n v="4"/>
    <x v="5"/>
    <x v="0"/>
    <x v="1"/>
    <n v="151"/>
    <s v="S12_3148"/>
    <s v="Mini Creations Ltd."/>
    <n v="5085559555"/>
    <s v="4575 Hillside Dr."/>
    <m/>
    <s v="New Bedford"/>
    <s v="MA"/>
    <n v="50553"/>
    <x v="0"/>
    <s v="NA"/>
    <s v="Tam"/>
    <s v="Wing C"/>
    <x v="1"/>
  </r>
  <r>
    <n v="10196"/>
    <n v="24"/>
    <n v="100"/>
    <n v="6"/>
    <x v="272"/>
    <x v="70"/>
    <x v="0"/>
    <n v="4"/>
    <x v="5"/>
    <x v="0"/>
    <x v="1"/>
    <n v="151"/>
    <s v="S12_3148"/>
    <s v="Super Scale Inc."/>
    <n v="2035559545"/>
    <s v="567 North Pendale Street"/>
    <m/>
    <s v="New Haven"/>
    <s v="CT"/>
    <n v="97823"/>
    <x v="0"/>
    <s v="NA"/>
    <s v="Murphy"/>
    <s v="Leslie"/>
    <x v="1"/>
  </r>
  <r>
    <n v="10208"/>
    <n v="26"/>
    <n v="100"/>
    <n v="14"/>
    <x v="273"/>
    <x v="122"/>
    <x v="0"/>
    <n v="1"/>
    <x v="7"/>
    <x v="1"/>
    <x v="1"/>
    <n v="151"/>
    <s v="S12_3148"/>
    <s v="Saveley &amp; Henriot, Co."/>
    <s v="78.32.5555"/>
    <s v="2, rue du Commerce"/>
    <m/>
    <s v="Lyon"/>
    <m/>
    <n v="69004"/>
    <x v="1"/>
    <s v="EMEA"/>
    <s v="Saveley"/>
    <s v="Mary"/>
    <x v="1"/>
  </r>
  <r>
    <n v="10220"/>
    <n v="30"/>
    <n v="100"/>
    <n v="3"/>
    <x v="274"/>
    <x v="123"/>
    <x v="0"/>
    <n v="1"/>
    <x v="0"/>
    <x v="1"/>
    <x v="1"/>
    <n v="151"/>
    <s v="S12_3148"/>
    <s v="Clover Collections, Co."/>
    <s v="+353 1862 1555"/>
    <s v="25 Maiden Lane"/>
    <s v="Floor No. 4"/>
    <s v="Dublin"/>
    <m/>
    <n v="2"/>
    <x v="18"/>
    <s v="EMEA"/>
    <s v="Cassidy"/>
    <s v="Dean"/>
    <x v="1"/>
  </r>
  <r>
    <n v="10230"/>
    <n v="43"/>
    <n v="100"/>
    <n v="1"/>
    <x v="275"/>
    <x v="135"/>
    <x v="0"/>
    <n v="1"/>
    <x v="11"/>
    <x v="1"/>
    <x v="1"/>
    <n v="151"/>
    <s v="S12_3148"/>
    <s v="Blauer See Auto, Co."/>
    <s v="+49 69 66 90 2555"/>
    <s v="Lyonerstr. 34"/>
    <m/>
    <s v="Frankfurt"/>
    <m/>
    <n v="60528"/>
    <x v="16"/>
    <s v="EMEA"/>
    <s v="Keitel"/>
    <s v="Roland"/>
    <x v="2"/>
  </r>
  <r>
    <n v="10247"/>
    <n v="25"/>
    <n v="100"/>
    <n v="3"/>
    <x v="276"/>
    <x v="125"/>
    <x v="0"/>
    <n v="2"/>
    <x v="1"/>
    <x v="1"/>
    <x v="1"/>
    <n v="151"/>
    <s v="S12_3148"/>
    <s v="Suominen Souveniers"/>
    <s v="+358 9 8045 555"/>
    <s v="Software Engineering Center, SEC Oy"/>
    <m/>
    <s v="Espoo"/>
    <m/>
    <s v="FIN-02271"/>
    <x v="4"/>
    <s v="EMEA"/>
    <s v="Suominen"/>
    <s v="Kalle"/>
    <x v="1"/>
  </r>
  <r>
    <n v="10272"/>
    <n v="27"/>
    <n v="100"/>
    <n v="3"/>
    <x v="277"/>
    <x v="126"/>
    <x v="0"/>
    <n v="3"/>
    <x v="2"/>
    <x v="1"/>
    <x v="1"/>
    <n v="151"/>
    <s v="S12_3148"/>
    <s v="Diecast Classics Inc."/>
    <n v="2155551555"/>
    <s v="7586 Pompton St."/>
    <m/>
    <s v="Allentown"/>
    <s v="PA"/>
    <n v="70267"/>
    <x v="0"/>
    <s v="NA"/>
    <s v="Yu"/>
    <s v="Kyung"/>
    <x v="1"/>
  </r>
  <r>
    <n v="10282"/>
    <n v="27"/>
    <n v="100"/>
    <n v="6"/>
    <x v="278"/>
    <x v="76"/>
    <x v="0"/>
    <n v="3"/>
    <x v="3"/>
    <x v="1"/>
    <x v="1"/>
    <n v="151"/>
    <s v="S12_3148"/>
    <s v="Mini Gifts Distributors Ltd."/>
    <n v="4155551450"/>
    <s v="5677 Strong St."/>
    <m/>
    <s v="San Rafael"/>
    <s v="CA"/>
    <n v="97562"/>
    <x v="0"/>
    <s v="NA"/>
    <s v="Nelson"/>
    <s v="Valarie"/>
    <x v="1"/>
  </r>
  <r>
    <n v="10293"/>
    <n v="24"/>
    <n v="100"/>
    <n v="9"/>
    <x v="279"/>
    <x v="127"/>
    <x v="0"/>
    <n v="3"/>
    <x v="10"/>
    <x v="1"/>
    <x v="1"/>
    <n v="151"/>
    <s v="S12_3148"/>
    <s v="Amica Models &amp; Co."/>
    <s v="011-4988555"/>
    <s v="Via Monte Bianco 34"/>
    <m/>
    <s v="Torino"/>
    <m/>
    <n v="10100"/>
    <x v="12"/>
    <s v="EMEA"/>
    <s v="Accorti"/>
    <s v="Paolo"/>
    <x v="1"/>
  </r>
  <r>
    <n v="10306"/>
    <n v="34"/>
    <n v="100"/>
    <n v="14"/>
    <x v="280"/>
    <x v="78"/>
    <x v="0"/>
    <n v="4"/>
    <x v="4"/>
    <x v="1"/>
    <x v="1"/>
    <n v="151"/>
    <s v="S12_3148"/>
    <s v="AV Stores, Co."/>
    <s v="(171) 555-1555"/>
    <s v="Fauntleroy Circus"/>
    <m/>
    <s v="Manchester"/>
    <m/>
    <s v="EC2 5NT"/>
    <x v="6"/>
    <s v="EMEA"/>
    <s v="Ashworth"/>
    <s v="Victoria"/>
    <x v="1"/>
  </r>
  <r>
    <n v="10314"/>
    <n v="46"/>
    <n v="100"/>
    <n v="6"/>
    <x v="281"/>
    <x v="96"/>
    <x v="0"/>
    <n v="4"/>
    <x v="4"/>
    <x v="1"/>
    <x v="1"/>
    <n v="151"/>
    <s v="S12_3148"/>
    <s v="Heintze Collectables"/>
    <s v="86 21 3555"/>
    <s v="Smagsloget 45"/>
    <m/>
    <s v="Aaarhus"/>
    <m/>
    <n v="8200"/>
    <x v="13"/>
    <s v="EMEA"/>
    <s v="Ibsen"/>
    <s v="Palle"/>
    <x v="1"/>
  </r>
  <r>
    <n v="10324"/>
    <n v="27"/>
    <n v="54.33"/>
    <n v="1"/>
    <x v="282"/>
    <x v="80"/>
    <x v="0"/>
    <n v="4"/>
    <x v="5"/>
    <x v="1"/>
    <x v="1"/>
    <n v="151"/>
    <s v="S12_3148"/>
    <s v="Vitachrome Inc."/>
    <n v="2125551500"/>
    <s v="2678 Kingston Rd."/>
    <s v="Suite 101"/>
    <s v="NYC"/>
    <s v="NY"/>
    <n v="10022"/>
    <x v="0"/>
    <s v="NA"/>
    <s v="Frick"/>
    <s v="Michael"/>
    <x v="0"/>
  </r>
  <r>
    <n v="10336"/>
    <n v="33"/>
    <n v="100"/>
    <n v="11"/>
    <x v="283"/>
    <x v="128"/>
    <x v="0"/>
    <n v="4"/>
    <x v="5"/>
    <x v="1"/>
    <x v="1"/>
    <n v="151"/>
    <s v="S12_3148"/>
    <s v="La Corne D'abondance, Co."/>
    <s v="(1) 42.34.2555"/>
    <s v="265, boulevard Charonne"/>
    <m/>
    <s v="Paris"/>
    <m/>
    <n v="75012"/>
    <x v="1"/>
    <s v="EMEA"/>
    <s v="Bertrand"/>
    <s v="Marie"/>
    <x v="1"/>
  </r>
  <r>
    <n v="10348"/>
    <n v="47"/>
    <n v="100"/>
    <n v="4"/>
    <x v="284"/>
    <x v="79"/>
    <x v="0"/>
    <n v="4"/>
    <x v="5"/>
    <x v="1"/>
    <x v="1"/>
    <n v="151"/>
    <s v="S12_3148"/>
    <s v="Corrida Auto Replicas, Ltd"/>
    <s v="(91) 555 22 82"/>
    <s v="C/ Araquil, 67"/>
    <m/>
    <s v="Madrid"/>
    <m/>
    <n v="28023"/>
    <x v="7"/>
    <s v="EMEA"/>
    <s v="Sommer"/>
    <s v="Mart¡n"/>
    <x v="1"/>
  </r>
  <r>
    <n v="10358"/>
    <n v="49"/>
    <n v="55.34"/>
    <n v="5"/>
    <x v="285"/>
    <x v="48"/>
    <x v="0"/>
    <n v="4"/>
    <x v="6"/>
    <x v="1"/>
    <x v="1"/>
    <n v="151"/>
    <s v="S12_3148"/>
    <s v="Euro Shopping Channel"/>
    <s v="(91) 555 94 44"/>
    <s v="C/ Moralzarzal, 86"/>
    <m/>
    <s v="Madrid"/>
    <m/>
    <n v="28034"/>
    <x v="7"/>
    <s v="EMEA"/>
    <s v="Freyre"/>
    <s v="Diego"/>
    <x v="0"/>
  </r>
  <r>
    <n v="10372"/>
    <n v="40"/>
    <n v="100"/>
    <n v="4"/>
    <x v="286"/>
    <x v="136"/>
    <x v="0"/>
    <n v="1"/>
    <x v="7"/>
    <x v="2"/>
    <x v="1"/>
    <n v="151"/>
    <s v="S12_3148"/>
    <s v="Tokyo Collectables, Ltd"/>
    <s v="+81 3 3584 0555"/>
    <s v="2-2-8 Roppongi"/>
    <m/>
    <s v="Minato-ku"/>
    <s v="Tokyo"/>
    <s v="106-0032"/>
    <x v="11"/>
    <s v="Japan"/>
    <s v="Shimamura"/>
    <s v="Akiko"/>
    <x v="1"/>
  </r>
  <r>
    <n v="10382"/>
    <n v="37"/>
    <n v="100"/>
    <n v="11"/>
    <x v="287"/>
    <x v="50"/>
    <x v="0"/>
    <n v="1"/>
    <x v="0"/>
    <x v="2"/>
    <x v="1"/>
    <n v="151"/>
    <s v="S12_3148"/>
    <s v="Mini Gifts Distributors Ltd."/>
    <n v="4155551450"/>
    <s v="5677 Strong St."/>
    <m/>
    <s v="San Rafael"/>
    <s v="CA"/>
    <n v="97562"/>
    <x v="0"/>
    <s v="NA"/>
    <s v="Nelson"/>
    <s v="Valarie"/>
    <x v="1"/>
  </r>
  <r>
    <n v="10413"/>
    <n v="47"/>
    <n v="100"/>
    <n v="3"/>
    <x v="288"/>
    <x v="130"/>
    <x v="0"/>
    <n v="2"/>
    <x v="1"/>
    <x v="2"/>
    <x v="1"/>
    <n v="151"/>
    <s v="S12_3148"/>
    <s v="Gift Depot Inc."/>
    <n v="2035552570"/>
    <s v="25593 South Bay Ln."/>
    <m/>
    <s v="Bridgewater"/>
    <s v="CT"/>
    <n v="97562"/>
    <x v="0"/>
    <s v="NA"/>
    <s v="King"/>
    <s v="Julie"/>
    <x v="2"/>
  </r>
  <r>
    <n v="10108"/>
    <n v="45"/>
    <n v="100"/>
    <n v="4"/>
    <x v="289"/>
    <x v="98"/>
    <x v="0"/>
    <n v="1"/>
    <x v="11"/>
    <x v="0"/>
    <x v="1"/>
    <n v="117"/>
    <s v="S12_3380"/>
    <s v="Cruz &amp; Sons Co."/>
    <s v="+63 2 555 3587"/>
    <s v="15 McCallum Street - NatWest Center #13-03"/>
    <m/>
    <s v="Makati City"/>
    <m/>
    <s v="1227 MM"/>
    <x v="15"/>
    <s v="Japan"/>
    <s v="Cruz"/>
    <s v="Arnold"/>
    <x v="1"/>
  </r>
  <r>
    <n v="10122"/>
    <n v="37"/>
    <n v="99.82"/>
    <n v="8"/>
    <x v="290"/>
    <x v="99"/>
    <x v="0"/>
    <n v="2"/>
    <x v="1"/>
    <x v="0"/>
    <x v="1"/>
    <n v="117"/>
    <s v="S12_3380"/>
    <s v="Marseille Mini Autos"/>
    <s v="91.24.4555"/>
    <s v="12, rue des Bouchers"/>
    <m/>
    <s v="Marseille"/>
    <m/>
    <n v="13008"/>
    <x v="1"/>
    <s v="EMEA"/>
    <s v="Lebihan"/>
    <s v="Laurence"/>
    <x v="1"/>
  </r>
  <r>
    <n v="10135"/>
    <n v="48"/>
    <n v="100"/>
    <n v="5"/>
    <x v="291"/>
    <x v="100"/>
    <x v="0"/>
    <n v="3"/>
    <x v="2"/>
    <x v="0"/>
    <x v="1"/>
    <n v="117"/>
    <s v="S12_3380"/>
    <s v="Mini Gifts Distributors Ltd."/>
    <n v="4155551450"/>
    <s v="5677 Strong St."/>
    <m/>
    <s v="San Rafael"/>
    <s v="CA"/>
    <n v="97562"/>
    <x v="0"/>
    <s v="NA"/>
    <s v="Nelson"/>
    <s v="Valarie"/>
    <x v="1"/>
  </r>
  <r>
    <n v="10147"/>
    <n v="31"/>
    <n v="100"/>
    <n v="5"/>
    <x v="292"/>
    <x v="101"/>
    <x v="0"/>
    <n v="3"/>
    <x v="10"/>
    <x v="0"/>
    <x v="1"/>
    <n v="117"/>
    <s v="S12_3380"/>
    <s v="Collectables For Less Inc."/>
    <n v="6175558555"/>
    <s v="7825 Douglas Av."/>
    <m/>
    <s v="Brickhaven"/>
    <s v="MA"/>
    <n v="58339"/>
    <x v="0"/>
    <s v="NA"/>
    <s v="Nelson"/>
    <s v="Allen"/>
    <x v="1"/>
  </r>
  <r>
    <n v="10160"/>
    <n v="46"/>
    <n v="100"/>
    <n v="6"/>
    <x v="293"/>
    <x v="137"/>
    <x v="0"/>
    <n v="4"/>
    <x v="4"/>
    <x v="0"/>
    <x v="1"/>
    <n v="117"/>
    <s v="S12_3380"/>
    <s v="Men 'R' US Retailers, Ltd."/>
    <n v="2155554369"/>
    <s v="6047 Douglas Av."/>
    <m/>
    <s v="Los Angeles"/>
    <s v="CA"/>
    <m/>
    <x v="0"/>
    <s v="NA"/>
    <s v="Chandler"/>
    <s v="Michael"/>
    <x v="1"/>
  </r>
  <r>
    <n v="10170"/>
    <n v="47"/>
    <n v="100"/>
    <n v="4"/>
    <x v="294"/>
    <x v="102"/>
    <x v="0"/>
    <n v="4"/>
    <x v="5"/>
    <x v="0"/>
    <x v="1"/>
    <n v="117"/>
    <s v="S12_3380"/>
    <s v="Mini Auto Werke"/>
    <s v="7675-3555"/>
    <s v="Kirchgasse 6"/>
    <m/>
    <s v="Graz"/>
    <m/>
    <n v="8010"/>
    <x v="5"/>
    <s v="EMEA"/>
    <s v="Mendel"/>
    <s v="Roland"/>
    <x v="1"/>
  </r>
  <r>
    <n v="10181"/>
    <n v="28"/>
    <n v="100"/>
    <n v="12"/>
    <x v="295"/>
    <x v="103"/>
    <x v="0"/>
    <n v="4"/>
    <x v="5"/>
    <x v="0"/>
    <x v="1"/>
    <n v="117"/>
    <s v="S12_3380"/>
    <s v="Herkku Gifts"/>
    <s v="+47 2267 3215"/>
    <s v="Drammen 121, PR 744 Sentrum"/>
    <m/>
    <s v="Bergen"/>
    <m/>
    <s v="N 5804"/>
    <x v="2"/>
    <s v="EMEA"/>
    <s v="Oeztan"/>
    <s v="Veysel"/>
    <x v="0"/>
  </r>
  <r>
    <n v="10191"/>
    <n v="40"/>
    <n v="100"/>
    <n v="1"/>
    <x v="296"/>
    <x v="104"/>
    <x v="0"/>
    <n v="4"/>
    <x v="5"/>
    <x v="0"/>
    <x v="1"/>
    <n v="117"/>
    <s v="S12_3380"/>
    <s v="Toms Spezialitten, Ltd"/>
    <s v="0221-5554327"/>
    <s v="Mehrheimerstr. 369"/>
    <m/>
    <s v="Koln"/>
    <m/>
    <n v="50739"/>
    <x v="16"/>
    <s v="EMEA"/>
    <s v="Pfalzheim"/>
    <s v="Henriette"/>
    <x v="1"/>
  </r>
  <r>
    <n v="10203"/>
    <n v="20"/>
    <n v="100"/>
    <n v="6"/>
    <x v="297"/>
    <x v="105"/>
    <x v="0"/>
    <n v="4"/>
    <x v="6"/>
    <x v="0"/>
    <x v="1"/>
    <n v="117"/>
    <s v="S12_3380"/>
    <s v="Euro Shopping Channel"/>
    <s v="(91) 555 94 44"/>
    <s v="C/ Moralzarzal, 86"/>
    <m/>
    <s v="Madrid"/>
    <m/>
    <n v="28034"/>
    <x v="7"/>
    <s v="EMEA"/>
    <s v="Freyre"/>
    <s v="Diego"/>
    <x v="0"/>
  </r>
  <r>
    <n v="10212"/>
    <n v="39"/>
    <n v="100"/>
    <n v="16"/>
    <x v="298"/>
    <x v="138"/>
    <x v="0"/>
    <n v="1"/>
    <x v="7"/>
    <x v="1"/>
    <x v="1"/>
    <n v="117"/>
    <s v="S12_3380"/>
    <s v="Euro Shopping Channel"/>
    <s v="(91) 555 94 44"/>
    <s v="C/ Moralzarzal, 86"/>
    <m/>
    <s v="Madrid"/>
    <m/>
    <n v="28034"/>
    <x v="7"/>
    <s v="EMEA"/>
    <s v="Freyre"/>
    <s v="Diego"/>
    <x v="1"/>
  </r>
  <r>
    <n v="10225"/>
    <n v="25"/>
    <n v="99.82"/>
    <n v="7"/>
    <x v="299"/>
    <x v="106"/>
    <x v="0"/>
    <n v="1"/>
    <x v="0"/>
    <x v="1"/>
    <x v="1"/>
    <n v="117"/>
    <s v="S12_3380"/>
    <s v="Vida Sport, Ltd"/>
    <s v="0897-034555"/>
    <s v="Grenzacherweg 237"/>
    <m/>
    <s v="Gensve"/>
    <m/>
    <n v="1203"/>
    <x v="17"/>
    <s v="EMEA"/>
    <s v="Holz"/>
    <s v="Michael"/>
    <x v="0"/>
  </r>
  <r>
    <n v="10238"/>
    <n v="29"/>
    <n v="100"/>
    <n v="1"/>
    <x v="300"/>
    <x v="107"/>
    <x v="0"/>
    <n v="2"/>
    <x v="8"/>
    <x v="1"/>
    <x v="1"/>
    <n v="117"/>
    <s v="S12_3380"/>
    <s v="Danish Wholesale Imports"/>
    <s v="31 12 3555"/>
    <s v="Vinb'ltet 34"/>
    <m/>
    <s v="Kobenhavn"/>
    <m/>
    <n v="1734"/>
    <x v="13"/>
    <s v="EMEA"/>
    <s v="Petersen"/>
    <s v="Jytte"/>
    <x v="1"/>
  </r>
  <r>
    <n v="10253"/>
    <n v="22"/>
    <n v="100"/>
    <n v="11"/>
    <x v="301"/>
    <x v="108"/>
    <x v="3"/>
    <n v="2"/>
    <x v="9"/>
    <x v="1"/>
    <x v="1"/>
    <n v="117"/>
    <s v="S12_3380"/>
    <s v="UK Collectables, Ltd."/>
    <s v="(171) 555-2282"/>
    <s v="Berkeley Gardens 12  Brewery"/>
    <m/>
    <s v="Liverpool"/>
    <m/>
    <s v="WX1 6LT"/>
    <x v="6"/>
    <s v="EMEA"/>
    <s v="Devon"/>
    <s v="Elizabeth"/>
    <x v="0"/>
  </r>
  <r>
    <n v="10266"/>
    <n v="22"/>
    <n v="100"/>
    <n v="12"/>
    <x v="302"/>
    <x v="109"/>
    <x v="0"/>
    <n v="3"/>
    <x v="2"/>
    <x v="1"/>
    <x v="1"/>
    <n v="117"/>
    <s v="S12_3380"/>
    <s v="L'ordine Souveniers"/>
    <s v="0522-556555"/>
    <s v="Strada Provinciale 124"/>
    <m/>
    <s v="Reggio Emilia"/>
    <m/>
    <n v="42100"/>
    <x v="12"/>
    <s v="EMEA"/>
    <s v="Moroni"/>
    <s v="Maurizio"/>
    <x v="0"/>
  </r>
  <r>
    <n v="10276"/>
    <n v="47"/>
    <n v="100"/>
    <n v="1"/>
    <x v="294"/>
    <x v="110"/>
    <x v="0"/>
    <n v="3"/>
    <x v="3"/>
    <x v="1"/>
    <x v="1"/>
    <n v="117"/>
    <s v="S12_3380"/>
    <s v="Online Mini Collectables"/>
    <n v="6175557555"/>
    <s v="7635 Spinnaker Dr."/>
    <m/>
    <s v="Brickhaven"/>
    <s v="MA"/>
    <n v="58339"/>
    <x v="0"/>
    <s v="NA"/>
    <s v="Barajas"/>
    <s v="Miguel"/>
    <x v="1"/>
  </r>
  <r>
    <n v="10287"/>
    <n v="45"/>
    <n v="100"/>
    <n v="10"/>
    <x v="303"/>
    <x v="111"/>
    <x v="0"/>
    <n v="3"/>
    <x v="3"/>
    <x v="1"/>
    <x v="1"/>
    <n v="117"/>
    <s v="S12_3380"/>
    <s v="Vida Sport, Ltd"/>
    <s v="0897-034555"/>
    <s v="Grenzacherweg 237"/>
    <m/>
    <s v="Gensve"/>
    <m/>
    <n v="1203"/>
    <x v="17"/>
    <s v="EMEA"/>
    <s v="Holz"/>
    <s v="Michael"/>
    <x v="1"/>
  </r>
  <r>
    <n v="10300"/>
    <n v="29"/>
    <n v="100"/>
    <n v="3"/>
    <x v="304"/>
    <x v="112"/>
    <x v="0"/>
    <n v="4"/>
    <x v="4"/>
    <x v="0"/>
    <x v="1"/>
    <n v="117"/>
    <s v="S12_3380"/>
    <s v="Blauer See Auto, Co."/>
    <s v="+49 69 66 90 2555"/>
    <s v="Lyonerstr. 34"/>
    <m/>
    <s v="Frankfurt"/>
    <m/>
    <n v="60528"/>
    <x v="16"/>
    <s v="EMEA"/>
    <s v="Keitel"/>
    <s v="Roland"/>
    <x v="1"/>
  </r>
  <r>
    <n v="10310"/>
    <n v="24"/>
    <n v="100"/>
    <n v="8"/>
    <x v="305"/>
    <x v="113"/>
    <x v="0"/>
    <n v="4"/>
    <x v="4"/>
    <x v="1"/>
    <x v="1"/>
    <n v="117"/>
    <s v="S12_3380"/>
    <s v="Toms Spezialitten, Ltd"/>
    <s v="0221-5554327"/>
    <s v="Mehrheimerstr. 369"/>
    <m/>
    <s v="Koln"/>
    <m/>
    <n v="50739"/>
    <x v="16"/>
    <s v="EMEA"/>
    <s v="Pfalzheim"/>
    <s v="Henriette"/>
    <x v="1"/>
  </r>
  <r>
    <n v="10320"/>
    <n v="35"/>
    <n v="100"/>
    <n v="1"/>
    <x v="306"/>
    <x v="114"/>
    <x v="0"/>
    <n v="4"/>
    <x v="5"/>
    <x v="1"/>
    <x v="1"/>
    <n v="117"/>
    <s v="S12_3380"/>
    <s v="Volvo Model Replicas, Co"/>
    <s v="0921-12 3555"/>
    <s v="Berguvsv„gen  8"/>
    <m/>
    <s v="Lule"/>
    <m/>
    <s v="S-958 22"/>
    <x v="8"/>
    <s v="EMEA"/>
    <s v="Berglund"/>
    <s v="Christina"/>
    <x v="1"/>
  </r>
  <r>
    <n v="10329"/>
    <n v="46"/>
    <n v="83.63"/>
    <n v="13"/>
    <x v="307"/>
    <x v="19"/>
    <x v="0"/>
    <n v="4"/>
    <x v="5"/>
    <x v="1"/>
    <x v="1"/>
    <n v="117"/>
    <s v="S12_3380"/>
    <s v="Land of Toys Inc."/>
    <n v="2125557818"/>
    <s v="897 Long Airport Avenue"/>
    <m/>
    <s v="NYC"/>
    <s v="NY"/>
    <n v="10022"/>
    <x v="0"/>
    <s v="NA"/>
    <s v="Yu"/>
    <s v="Kwai"/>
    <x v="1"/>
  </r>
  <r>
    <n v="10341"/>
    <n v="44"/>
    <n v="95.93"/>
    <n v="1"/>
    <x v="308"/>
    <x v="20"/>
    <x v="0"/>
    <n v="4"/>
    <x v="5"/>
    <x v="1"/>
    <x v="1"/>
    <n v="117"/>
    <s v="S12_3380"/>
    <s v="Salzburg Collectables"/>
    <s v="6562-9555"/>
    <s v="Geislweg 14"/>
    <m/>
    <s v="Salzburg"/>
    <m/>
    <n v="5020"/>
    <x v="5"/>
    <s v="EMEA"/>
    <s v="Pipps"/>
    <s v="Georg"/>
    <x v="1"/>
  </r>
  <r>
    <n v="10363"/>
    <n v="34"/>
    <n v="96.73"/>
    <n v="4"/>
    <x v="309"/>
    <x v="115"/>
    <x v="0"/>
    <n v="1"/>
    <x v="7"/>
    <x v="2"/>
    <x v="1"/>
    <n v="117"/>
    <s v="S12_3380"/>
    <s v="Suominen Souveniers"/>
    <s v="+358 9 8045 555"/>
    <s v="Software Engineering Center, SEC Oy"/>
    <m/>
    <s v="Espoo"/>
    <m/>
    <s v="FIN-02271"/>
    <x v="4"/>
    <s v="EMEA"/>
    <s v="Suominen"/>
    <s v="Kalle"/>
    <x v="1"/>
  </r>
  <r>
    <n v="10376"/>
    <n v="35"/>
    <n v="100"/>
    <n v="1"/>
    <x v="310"/>
    <x v="139"/>
    <x v="0"/>
    <n v="1"/>
    <x v="0"/>
    <x v="2"/>
    <x v="1"/>
    <n v="117"/>
    <s v="S12_3380"/>
    <s v="Boards &amp; Toys Co."/>
    <n v="3105552373"/>
    <s v="4097 Douglas Av."/>
    <m/>
    <s v="Glendale"/>
    <s v="CA"/>
    <n v="92561"/>
    <x v="0"/>
    <s v="NA"/>
    <s v="Young"/>
    <s v="Leslie"/>
    <x v="1"/>
  </r>
  <r>
    <n v="10389"/>
    <n v="25"/>
    <n v="72.38"/>
    <n v="6"/>
    <x v="311"/>
    <x v="23"/>
    <x v="0"/>
    <n v="1"/>
    <x v="11"/>
    <x v="2"/>
    <x v="1"/>
    <n v="117"/>
    <s v="S12_3380"/>
    <s v="Scandinavian Gift Ideas"/>
    <s v="0695-34 6555"/>
    <s v="?kergatan 24"/>
    <m/>
    <s v="Boras"/>
    <m/>
    <s v="S-844 67"/>
    <x v="8"/>
    <s v="EMEA"/>
    <s v="Larsson"/>
    <s v="Maria"/>
    <x v="0"/>
  </r>
  <r>
    <n v="10419"/>
    <n v="10"/>
    <n v="100"/>
    <n v="11"/>
    <x v="312"/>
    <x v="116"/>
    <x v="0"/>
    <n v="2"/>
    <x v="1"/>
    <x v="2"/>
    <x v="1"/>
    <n v="117"/>
    <s v="S12_3380"/>
    <s v="Salzburg Collectables"/>
    <s v="6562-9555"/>
    <s v="Geislweg 14"/>
    <m/>
    <s v="Salzburg"/>
    <m/>
    <n v="5020"/>
    <x v="5"/>
    <s v="EMEA"/>
    <s v="Pipps"/>
    <s v="Georg"/>
    <x v="0"/>
  </r>
  <r>
    <n v="10105"/>
    <n v="29"/>
    <n v="100"/>
    <n v="14"/>
    <x v="313"/>
    <x v="62"/>
    <x v="0"/>
    <n v="1"/>
    <x v="0"/>
    <x v="0"/>
    <x v="1"/>
    <n v="173"/>
    <s v="S12_3891"/>
    <s v="Danish Wholesale Imports"/>
    <s v="31 12 3555"/>
    <s v="Vinb'ltet 34"/>
    <m/>
    <s v="Kobenhavn"/>
    <m/>
    <n v="1734"/>
    <x v="13"/>
    <s v="EMEA"/>
    <s v="Petersen"/>
    <s v="Jytte"/>
    <x v="1"/>
  </r>
  <r>
    <n v="10117"/>
    <n v="39"/>
    <n v="100"/>
    <n v="8"/>
    <x v="314"/>
    <x v="117"/>
    <x v="0"/>
    <n v="2"/>
    <x v="8"/>
    <x v="0"/>
    <x v="1"/>
    <n v="173"/>
    <s v="S12_3891"/>
    <s v="Dragon Souveniers, Ltd."/>
    <s v="+65 221 7555"/>
    <s v="Bronz Sok., Bronz Apt. 3/6 Tesvikiye"/>
    <m/>
    <s v="Singapore"/>
    <m/>
    <n v="79903"/>
    <x v="9"/>
    <s v="Japan"/>
    <s v="Natividad"/>
    <s v="Eric"/>
    <x v="1"/>
  </r>
  <r>
    <n v="10127"/>
    <n v="42"/>
    <n v="100"/>
    <n v="1"/>
    <x v="315"/>
    <x v="118"/>
    <x v="0"/>
    <n v="2"/>
    <x v="9"/>
    <x v="0"/>
    <x v="1"/>
    <n v="173"/>
    <s v="S12_3891"/>
    <s v="Muscle Machine Inc"/>
    <n v="2125557413"/>
    <s v="4092 Furth Circle"/>
    <s v="Suite 400"/>
    <s v="NYC"/>
    <s v="NY"/>
    <n v="10022"/>
    <x v="0"/>
    <s v="NA"/>
    <s v="Young"/>
    <s v="Jeff"/>
    <x v="2"/>
  </r>
  <r>
    <n v="10142"/>
    <n v="46"/>
    <n v="100"/>
    <n v="11"/>
    <x v="316"/>
    <x v="119"/>
    <x v="0"/>
    <n v="3"/>
    <x v="3"/>
    <x v="0"/>
    <x v="1"/>
    <n v="173"/>
    <s v="S12_3891"/>
    <s v="Mini Gifts Distributors Ltd."/>
    <n v="4155551450"/>
    <s v="5677 Strong St."/>
    <m/>
    <s v="San Rafael"/>
    <s v="CA"/>
    <n v="97562"/>
    <x v="0"/>
    <s v="NA"/>
    <s v="Nelson"/>
    <s v="Valarie"/>
    <x v="2"/>
  </r>
  <r>
    <n v="10153"/>
    <n v="49"/>
    <n v="100"/>
    <n v="10"/>
    <x v="317"/>
    <x v="120"/>
    <x v="0"/>
    <n v="3"/>
    <x v="10"/>
    <x v="0"/>
    <x v="1"/>
    <n v="173"/>
    <s v="S12_3891"/>
    <s v="Euro Shopping Channel"/>
    <s v="(91) 555 94 44"/>
    <s v="C/ Moralzarzal, 86"/>
    <m/>
    <s v="Madrid"/>
    <m/>
    <n v="28034"/>
    <x v="7"/>
    <s v="EMEA"/>
    <s v="Freyre"/>
    <s v="Diego"/>
    <x v="2"/>
  </r>
  <r>
    <n v="10165"/>
    <n v="27"/>
    <n v="100"/>
    <n v="2"/>
    <x v="318"/>
    <x v="121"/>
    <x v="0"/>
    <n v="4"/>
    <x v="4"/>
    <x v="0"/>
    <x v="1"/>
    <n v="173"/>
    <s v="S12_3891"/>
    <s v="Dragon Souveniers, Ltd."/>
    <s v="+65 221 7555"/>
    <s v="Bronz Sok., Bronz Apt. 3/6 Tesvikiye"/>
    <m/>
    <s v="Singapore"/>
    <m/>
    <n v="79903"/>
    <x v="9"/>
    <s v="Japan"/>
    <s v="Natividad"/>
    <s v="Eric"/>
    <x v="1"/>
  </r>
  <r>
    <n v="10176"/>
    <n v="50"/>
    <n v="100"/>
    <n v="1"/>
    <x v="319"/>
    <x v="32"/>
    <x v="0"/>
    <n v="4"/>
    <x v="5"/>
    <x v="0"/>
    <x v="1"/>
    <n v="173"/>
    <s v="S12_3891"/>
    <s v="L'ordine Souveniers"/>
    <s v="0522-556555"/>
    <s v="Strada Provinciale 124"/>
    <m/>
    <s v="Reggio Emilia"/>
    <m/>
    <n v="42100"/>
    <x v="12"/>
    <s v="EMEA"/>
    <s v="Moroni"/>
    <s v="Maurizio"/>
    <x v="2"/>
  </r>
  <r>
    <n v="10185"/>
    <n v="43"/>
    <n v="100"/>
    <n v="12"/>
    <x v="320"/>
    <x v="69"/>
    <x v="0"/>
    <n v="4"/>
    <x v="5"/>
    <x v="0"/>
    <x v="1"/>
    <n v="173"/>
    <s v="S12_3891"/>
    <s v="Mini Creations Ltd."/>
    <n v="5085559555"/>
    <s v="4575 Hillside Dr."/>
    <m/>
    <s v="New Bedford"/>
    <s v="MA"/>
    <n v="50553"/>
    <x v="0"/>
    <s v="NA"/>
    <s v="Tam"/>
    <s v="Wing C"/>
    <x v="2"/>
  </r>
  <r>
    <n v="10196"/>
    <n v="38"/>
    <n v="100"/>
    <n v="4"/>
    <x v="321"/>
    <x v="70"/>
    <x v="0"/>
    <n v="4"/>
    <x v="5"/>
    <x v="0"/>
    <x v="1"/>
    <n v="173"/>
    <s v="S12_3891"/>
    <s v="Super Scale Inc."/>
    <n v="2035559545"/>
    <s v="567 North Pendale Street"/>
    <m/>
    <s v="New Haven"/>
    <s v="CT"/>
    <n v="97823"/>
    <x v="0"/>
    <s v="NA"/>
    <s v="Murphy"/>
    <s v="Leslie"/>
    <x v="2"/>
  </r>
  <r>
    <n v="10208"/>
    <n v="20"/>
    <n v="100"/>
    <n v="12"/>
    <x v="322"/>
    <x v="122"/>
    <x v="0"/>
    <n v="1"/>
    <x v="7"/>
    <x v="1"/>
    <x v="1"/>
    <n v="173"/>
    <s v="S12_3891"/>
    <s v="Saveley &amp; Henriot, Co."/>
    <s v="78.32.5555"/>
    <s v="2, rue du Commerce"/>
    <m/>
    <s v="Lyon"/>
    <m/>
    <n v="69004"/>
    <x v="1"/>
    <s v="EMEA"/>
    <s v="Saveley"/>
    <s v="Mary"/>
    <x v="1"/>
  </r>
  <r>
    <n v="10220"/>
    <n v="27"/>
    <n v="100"/>
    <n v="1"/>
    <x v="323"/>
    <x v="123"/>
    <x v="0"/>
    <n v="1"/>
    <x v="0"/>
    <x v="1"/>
    <x v="1"/>
    <n v="173"/>
    <s v="S12_3891"/>
    <s v="Clover Collections, Co."/>
    <s v="+353 1862 1555"/>
    <s v="25 Maiden Lane"/>
    <s v="Floor No. 4"/>
    <s v="Dublin"/>
    <m/>
    <n v="2"/>
    <x v="18"/>
    <s v="EMEA"/>
    <s v="Cassidy"/>
    <s v="Dean"/>
    <x v="1"/>
  </r>
  <r>
    <n v="10231"/>
    <n v="49"/>
    <n v="100"/>
    <n v="1"/>
    <x v="324"/>
    <x v="124"/>
    <x v="0"/>
    <n v="1"/>
    <x v="11"/>
    <x v="1"/>
    <x v="1"/>
    <n v="173"/>
    <s v="S12_3891"/>
    <s v="CAF Imports"/>
    <s v="+34 913 728 555"/>
    <s v="Merchants House, 27-30 Merchant's Quay"/>
    <m/>
    <s v="Madrid"/>
    <m/>
    <n v="28023"/>
    <x v="7"/>
    <s v="EMEA"/>
    <s v="Fernandez"/>
    <s v="Jesus"/>
    <x v="1"/>
  </r>
  <r>
    <n v="10247"/>
    <n v="27"/>
    <n v="100"/>
    <n v="1"/>
    <x v="325"/>
    <x v="125"/>
    <x v="0"/>
    <n v="2"/>
    <x v="1"/>
    <x v="1"/>
    <x v="1"/>
    <n v="173"/>
    <s v="S12_3891"/>
    <s v="Suominen Souveniers"/>
    <s v="+358 9 8045 555"/>
    <s v="Software Engineering Center, SEC Oy"/>
    <m/>
    <s v="Espoo"/>
    <m/>
    <s v="FIN-02271"/>
    <x v="4"/>
    <s v="EMEA"/>
    <s v="Suominen"/>
    <s v="Kalle"/>
    <x v="1"/>
  </r>
  <r>
    <n v="10272"/>
    <n v="39"/>
    <n v="100"/>
    <n v="1"/>
    <x v="326"/>
    <x v="126"/>
    <x v="0"/>
    <n v="3"/>
    <x v="2"/>
    <x v="1"/>
    <x v="1"/>
    <n v="173"/>
    <s v="S12_3891"/>
    <s v="Diecast Classics Inc."/>
    <n v="2155551555"/>
    <s v="7586 Pompton St."/>
    <m/>
    <s v="Allentown"/>
    <s v="PA"/>
    <n v="70267"/>
    <x v="0"/>
    <s v="NA"/>
    <s v="Yu"/>
    <s v="Kyung"/>
    <x v="2"/>
  </r>
  <r>
    <n v="10282"/>
    <n v="24"/>
    <n v="100"/>
    <n v="4"/>
    <x v="327"/>
    <x v="76"/>
    <x v="0"/>
    <n v="3"/>
    <x v="3"/>
    <x v="1"/>
    <x v="1"/>
    <n v="173"/>
    <s v="S12_3891"/>
    <s v="Mini Gifts Distributors Ltd."/>
    <n v="4155551450"/>
    <s v="5677 Strong St."/>
    <m/>
    <s v="San Rafael"/>
    <s v="CA"/>
    <n v="97562"/>
    <x v="0"/>
    <s v="NA"/>
    <s v="Nelson"/>
    <s v="Valarie"/>
    <x v="1"/>
  </r>
  <r>
    <n v="10293"/>
    <n v="45"/>
    <n v="100"/>
    <n v="7"/>
    <x v="328"/>
    <x v="127"/>
    <x v="0"/>
    <n v="3"/>
    <x v="10"/>
    <x v="1"/>
    <x v="1"/>
    <n v="173"/>
    <s v="S12_3891"/>
    <s v="Amica Models &amp; Co."/>
    <s v="011-4988555"/>
    <s v="Via Monte Bianco 34"/>
    <m/>
    <s v="Torino"/>
    <m/>
    <n v="10100"/>
    <x v="12"/>
    <s v="EMEA"/>
    <s v="Accorti"/>
    <s v="Paolo"/>
    <x v="2"/>
  </r>
  <r>
    <n v="10306"/>
    <n v="20"/>
    <n v="100"/>
    <n v="12"/>
    <x v="329"/>
    <x v="78"/>
    <x v="0"/>
    <n v="4"/>
    <x v="4"/>
    <x v="1"/>
    <x v="1"/>
    <n v="173"/>
    <s v="S12_3891"/>
    <s v="AV Stores, Co."/>
    <s v="(171) 555-1555"/>
    <s v="Fauntleroy Circus"/>
    <m/>
    <s v="Manchester"/>
    <m/>
    <s v="EC2 5NT"/>
    <x v="6"/>
    <s v="EMEA"/>
    <s v="Ashworth"/>
    <s v="Victoria"/>
    <x v="1"/>
  </r>
  <r>
    <n v="10314"/>
    <n v="36"/>
    <n v="100"/>
    <n v="4"/>
    <x v="330"/>
    <x v="96"/>
    <x v="0"/>
    <n v="4"/>
    <x v="4"/>
    <x v="1"/>
    <x v="1"/>
    <n v="173"/>
    <s v="S12_3891"/>
    <s v="Heintze Collectables"/>
    <s v="86 21 3555"/>
    <s v="Smagsloget 45"/>
    <m/>
    <s v="Aaarhus"/>
    <m/>
    <n v="8200"/>
    <x v="13"/>
    <s v="EMEA"/>
    <s v="Ibsen"/>
    <s v="Palle"/>
    <x v="1"/>
  </r>
  <r>
    <n v="10325"/>
    <n v="24"/>
    <n v="100"/>
    <n v="1"/>
    <x v="331"/>
    <x v="80"/>
    <x v="0"/>
    <n v="4"/>
    <x v="5"/>
    <x v="1"/>
    <x v="1"/>
    <n v="173"/>
    <s v="S12_3891"/>
    <s v="Baane Mini Imports"/>
    <s v="07-98 9555"/>
    <s v="Erling Skakkes gate 78"/>
    <m/>
    <s v="Stavern"/>
    <m/>
    <n v="4110"/>
    <x v="2"/>
    <s v="EMEA"/>
    <s v="Bergulfsen"/>
    <s v="Jonas"/>
    <x v="0"/>
  </r>
  <r>
    <n v="10336"/>
    <n v="49"/>
    <n v="63.38"/>
    <n v="1"/>
    <x v="332"/>
    <x v="128"/>
    <x v="0"/>
    <n v="4"/>
    <x v="5"/>
    <x v="1"/>
    <x v="1"/>
    <n v="173"/>
    <s v="S12_3891"/>
    <s v="La Corne D'abondance, Co."/>
    <s v="(1) 42.34.2555"/>
    <s v="265, boulevard Charonne"/>
    <m/>
    <s v="Paris"/>
    <m/>
    <n v="75012"/>
    <x v="1"/>
    <s v="EMEA"/>
    <s v="Bertrand"/>
    <s v="Marie"/>
    <x v="1"/>
  </r>
  <r>
    <n v="10349"/>
    <n v="26"/>
    <n v="100"/>
    <n v="10"/>
    <x v="333"/>
    <x v="140"/>
    <x v="0"/>
    <n v="4"/>
    <x v="6"/>
    <x v="1"/>
    <x v="1"/>
    <n v="173"/>
    <s v="S12_3891"/>
    <s v="Muscle Machine Inc"/>
    <n v="2125557413"/>
    <s v="4092 Furth Circle"/>
    <s v="Suite 400"/>
    <s v="NYC"/>
    <s v="NY"/>
    <n v="10022"/>
    <x v="0"/>
    <s v="NA"/>
    <s v="Young"/>
    <s v="Jeff"/>
    <x v="1"/>
  </r>
  <r>
    <n v="10359"/>
    <n v="49"/>
    <n v="62.09"/>
    <n v="5"/>
    <x v="334"/>
    <x v="83"/>
    <x v="0"/>
    <n v="4"/>
    <x v="6"/>
    <x v="1"/>
    <x v="1"/>
    <n v="173"/>
    <s v="S12_3891"/>
    <s v="Reims Collectables"/>
    <s v="26.47.1555"/>
    <s v="59 rue de l'Abbaye"/>
    <m/>
    <s v="Reims"/>
    <m/>
    <n v="51100"/>
    <x v="1"/>
    <s v="EMEA"/>
    <s v="Henriot"/>
    <s v="Paul"/>
    <x v="1"/>
  </r>
  <r>
    <n v="10372"/>
    <n v="34"/>
    <n v="100"/>
    <n v="1"/>
    <x v="335"/>
    <x v="136"/>
    <x v="0"/>
    <n v="1"/>
    <x v="7"/>
    <x v="2"/>
    <x v="1"/>
    <n v="173"/>
    <s v="S12_3891"/>
    <s v="Tokyo Collectables, Ltd"/>
    <s v="+81 3 3584 0555"/>
    <s v="2-2-8 Roppongi"/>
    <m/>
    <s v="Minato-ku"/>
    <s v="Tokyo"/>
    <s v="106-0032"/>
    <x v="11"/>
    <s v="Japan"/>
    <s v="Shimamura"/>
    <s v="Akiko"/>
    <x v="1"/>
  </r>
  <r>
    <n v="10382"/>
    <n v="34"/>
    <n v="95.35"/>
    <n v="12"/>
    <x v="336"/>
    <x v="50"/>
    <x v="0"/>
    <n v="1"/>
    <x v="0"/>
    <x v="2"/>
    <x v="1"/>
    <n v="173"/>
    <s v="S12_3891"/>
    <s v="Mini Gifts Distributors Ltd."/>
    <n v="4155551450"/>
    <s v="5677 Strong St."/>
    <m/>
    <s v="San Rafael"/>
    <s v="CA"/>
    <n v="97562"/>
    <x v="0"/>
    <s v="NA"/>
    <s v="Nelson"/>
    <s v="Valarie"/>
    <x v="1"/>
  </r>
  <r>
    <n v="10396"/>
    <n v="33"/>
    <n v="100"/>
    <n v="3"/>
    <x v="337"/>
    <x v="141"/>
    <x v="0"/>
    <n v="1"/>
    <x v="11"/>
    <x v="2"/>
    <x v="1"/>
    <n v="173"/>
    <s v="S12_3891"/>
    <s v="Mini Gifts Distributors Ltd."/>
    <n v="4155551450"/>
    <s v="5677 Strong St."/>
    <m/>
    <s v="San Rafael"/>
    <s v="CA"/>
    <n v="97562"/>
    <x v="0"/>
    <s v="NA"/>
    <s v="Nelson"/>
    <s v="Valarie"/>
    <x v="1"/>
  </r>
  <r>
    <n v="10413"/>
    <n v="22"/>
    <n v="100"/>
    <n v="1"/>
    <x v="338"/>
    <x v="130"/>
    <x v="0"/>
    <n v="2"/>
    <x v="1"/>
    <x v="2"/>
    <x v="1"/>
    <n v="173"/>
    <s v="S12_3891"/>
    <s v="Gift Depot Inc."/>
    <n v="2035552570"/>
    <s v="25593 South Bay Ln."/>
    <m/>
    <s v="Bridgewater"/>
    <s v="CT"/>
    <n v="97562"/>
    <x v="0"/>
    <s v="NA"/>
    <s v="King"/>
    <s v="Julie"/>
    <x v="1"/>
  </r>
  <r>
    <n v="10108"/>
    <n v="39"/>
    <n v="89.38"/>
    <n v="7"/>
    <x v="339"/>
    <x v="98"/>
    <x v="0"/>
    <n v="1"/>
    <x v="11"/>
    <x v="0"/>
    <x v="1"/>
    <n v="79"/>
    <s v="S12_3990"/>
    <s v="Cruz &amp; Sons Co."/>
    <s v="+63 2 555 3587"/>
    <s v="15 McCallum Street - NatWest Center #13-03"/>
    <m/>
    <s v="Makati City"/>
    <m/>
    <s v="1227 MM"/>
    <x v="15"/>
    <s v="Japan"/>
    <s v="Cruz"/>
    <s v="Arnold"/>
    <x v="1"/>
  </r>
  <r>
    <n v="10122"/>
    <n v="32"/>
    <n v="63.84"/>
    <n v="11"/>
    <x v="340"/>
    <x v="99"/>
    <x v="0"/>
    <n v="2"/>
    <x v="1"/>
    <x v="0"/>
    <x v="1"/>
    <n v="79"/>
    <s v="S12_3990"/>
    <s v="Marseille Mini Autos"/>
    <s v="91.24.4555"/>
    <s v="12, rue des Bouchers"/>
    <m/>
    <s v="Marseille"/>
    <m/>
    <n v="13008"/>
    <x v="1"/>
    <s v="EMEA"/>
    <s v="Lebihan"/>
    <s v="Laurence"/>
    <x v="0"/>
  </r>
  <r>
    <n v="10135"/>
    <n v="24"/>
    <n v="75.010000000000005"/>
    <n v="8"/>
    <x v="341"/>
    <x v="100"/>
    <x v="0"/>
    <n v="3"/>
    <x v="2"/>
    <x v="0"/>
    <x v="1"/>
    <n v="79"/>
    <s v="S12_3990"/>
    <s v="Mini Gifts Distributors Ltd."/>
    <n v="4155551450"/>
    <s v="5677 Strong St."/>
    <m/>
    <s v="San Rafael"/>
    <s v="CA"/>
    <n v="97562"/>
    <x v="0"/>
    <s v="NA"/>
    <s v="Nelson"/>
    <s v="Valarie"/>
    <x v="0"/>
  </r>
  <r>
    <n v="10147"/>
    <n v="21"/>
    <n v="63.84"/>
    <n v="8"/>
    <x v="342"/>
    <x v="101"/>
    <x v="0"/>
    <n v="3"/>
    <x v="10"/>
    <x v="0"/>
    <x v="1"/>
    <n v="79"/>
    <s v="S12_3990"/>
    <s v="Collectables For Less Inc."/>
    <n v="6175558555"/>
    <s v="7825 Douglas Av."/>
    <m/>
    <s v="Brickhaven"/>
    <s v="MA"/>
    <n v="58339"/>
    <x v="0"/>
    <s v="NA"/>
    <s v="Nelson"/>
    <s v="Allen"/>
    <x v="0"/>
  </r>
  <r>
    <n v="10159"/>
    <n v="24"/>
    <n v="73.42"/>
    <n v="3"/>
    <x v="343"/>
    <x v="4"/>
    <x v="0"/>
    <n v="4"/>
    <x v="4"/>
    <x v="0"/>
    <x v="1"/>
    <n v="79"/>
    <s v="S12_3990"/>
    <s v="Corporate Gift Ideas Co."/>
    <n v="6505551386"/>
    <s v="7734 Strong St."/>
    <m/>
    <s v="San Francisco"/>
    <s v="CA"/>
    <m/>
    <x v="0"/>
    <s v="NA"/>
    <s v="Brown"/>
    <s v="Julie"/>
    <x v="0"/>
  </r>
  <r>
    <n v="10169"/>
    <n v="36"/>
    <n v="63.84"/>
    <n v="3"/>
    <x v="344"/>
    <x v="102"/>
    <x v="0"/>
    <n v="4"/>
    <x v="5"/>
    <x v="0"/>
    <x v="1"/>
    <n v="79"/>
    <s v="S12_3990"/>
    <s v="Anna's Decorations, Ltd"/>
    <s v="02 9936 8555"/>
    <s v="201 Miller Street"/>
    <s v="Level 15"/>
    <s v="North Sydney"/>
    <s v="NSW"/>
    <n v="2060"/>
    <x v="3"/>
    <s v="APAC"/>
    <s v="O'Hara"/>
    <s v="Anna"/>
    <x v="0"/>
  </r>
  <r>
    <n v="10181"/>
    <n v="20"/>
    <n v="81.400000000000006"/>
    <n v="15"/>
    <x v="345"/>
    <x v="103"/>
    <x v="0"/>
    <n v="4"/>
    <x v="5"/>
    <x v="0"/>
    <x v="1"/>
    <n v="79"/>
    <s v="S12_3990"/>
    <s v="Herkku Gifts"/>
    <s v="+47 2267 3215"/>
    <s v="Drammen 121, PR 744 Sentrum"/>
    <m/>
    <s v="Bergen"/>
    <m/>
    <s v="N 5804"/>
    <x v="2"/>
    <s v="EMEA"/>
    <s v="Oeztan"/>
    <s v="Veysel"/>
    <x v="0"/>
  </r>
  <r>
    <n v="10191"/>
    <n v="30"/>
    <n v="64.64"/>
    <n v="4"/>
    <x v="346"/>
    <x v="104"/>
    <x v="0"/>
    <n v="4"/>
    <x v="5"/>
    <x v="0"/>
    <x v="1"/>
    <n v="79"/>
    <s v="S12_3990"/>
    <s v="Toms Spezialitten, Ltd"/>
    <s v="0221-5554327"/>
    <s v="Mehrheimerstr. 369"/>
    <m/>
    <s v="Koln"/>
    <m/>
    <n v="50739"/>
    <x v="16"/>
    <s v="EMEA"/>
    <s v="Pfalzheim"/>
    <s v="Henriette"/>
    <x v="0"/>
  </r>
  <r>
    <n v="10203"/>
    <n v="44"/>
    <n v="82.99"/>
    <n v="9"/>
    <x v="347"/>
    <x v="105"/>
    <x v="0"/>
    <n v="4"/>
    <x v="6"/>
    <x v="0"/>
    <x v="1"/>
    <n v="79"/>
    <s v="S12_3990"/>
    <s v="Euro Shopping Channel"/>
    <s v="(91) 555 94 44"/>
    <s v="C/ Moralzarzal, 86"/>
    <m/>
    <s v="Madrid"/>
    <m/>
    <n v="28034"/>
    <x v="7"/>
    <s v="EMEA"/>
    <s v="Freyre"/>
    <s v="Diego"/>
    <x v="1"/>
  </r>
  <r>
    <n v="10211"/>
    <n v="28"/>
    <n v="92.57"/>
    <n v="3"/>
    <x v="348"/>
    <x v="9"/>
    <x v="0"/>
    <n v="1"/>
    <x v="7"/>
    <x v="1"/>
    <x v="1"/>
    <n v="79"/>
    <s v="S12_3990"/>
    <s v="Auto Canal Petit"/>
    <s v="(1) 47.55.6555"/>
    <s v="25, rue Lauriston"/>
    <m/>
    <s v="Paris"/>
    <m/>
    <n v="75016"/>
    <x v="1"/>
    <s v="EMEA"/>
    <s v="Perrier"/>
    <s v="Dominique"/>
    <x v="0"/>
  </r>
  <r>
    <n v="10225"/>
    <n v="37"/>
    <n v="77.41"/>
    <n v="10"/>
    <x v="349"/>
    <x v="106"/>
    <x v="0"/>
    <n v="1"/>
    <x v="0"/>
    <x v="1"/>
    <x v="1"/>
    <n v="79"/>
    <s v="S12_3990"/>
    <s v="Vida Sport, Ltd"/>
    <s v="0897-034555"/>
    <s v="Grenzacherweg 237"/>
    <m/>
    <s v="Gensve"/>
    <m/>
    <n v="1203"/>
    <x v="17"/>
    <s v="EMEA"/>
    <s v="Holz"/>
    <s v="Michael"/>
    <x v="0"/>
  </r>
  <r>
    <n v="10238"/>
    <n v="20"/>
    <n v="74.209999999999994"/>
    <n v="4"/>
    <x v="350"/>
    <x v="107"/>
    <x v="0"/>
    <n v="2"/>
    <x v="8"/>
    <x v="1"/>
    <x v="1"/>
    <n v="79"/>
    <s v="S12_3990"/>
    <s v="Danish Wholesale Imports"/>
    <s v="31 12 3555"/>
    <s v="Vinb'ltet 34"/>
    <m/>
    <s v="Kobenhavn"/>
    <m/>
    <n v="1734"/>
    <x v="13"/>
    <s v="EMEA"/>
    <s v="Petersen"/>
    <s v="Jytte"/>
    <x v="0"/>
  </r>
  <r>
    <n v="10253"/>
    <n v="25"/>
    <n v="90.17"/>
    <n v="14"/>
    <x v="351"/>
    <x v="108"/>
    <x v="3"/>
    <n v="2"/>
    <x v="9"/>
    <x v="1"/>
    <x v="1"/>
    <n v="79"/>
    <s v="S12_3990"/>
    <s v="UK Collectables, Ltd."/>
    <s v="(171) 555-2282"/>
    <s v="Berkeley Gardens 12  Brewery"/>
    <m/>
    <s v="Liverpool"/>
    <m/>
    <s v="WX1 6LT"/>
    <x v="6"/>
    <s v="EMEA"/>
    <s v="Devon"/>
    <s v="Elizabeth"/>
    <x v="0"/>
  </r>
  <r>
    <n v="10266"/>
    <n v="35"/>
    <n v="76.61"/>
    <n v="15"/>
    <x v="352"/>
    <x v="109"/>
    <x v="0"/>
    <n v="3"/>
    <x v="2"/>
    <x v="1"/>
    <x v="1"/>
    <n v="79"/>
    <s v="S12_3990"/>
    <s v="L'ordine Souveniers"/>
    <s v="0522-556555"/>
    <s v="Strada Provinciale 124"/>
    <m/>
    <s v="Reggio Emilia"/>
    <m/>
    <n v="42100"/>
    <x v="12"/>
    <s v="EMEA"/>
    <s v="Moroni"/>
    <s v="Maurizio"/>
    <x v="0"/>
  </r>
  <r>
    <n v="10276"/>
    <n v="38"/>
    <n v="83.79"/>
    <n v="4"/>
    <x v="353"/>
    <x v="110"/>
    <x v="0"/>
    <n v="3"/>
    <x v="3"/>
    <x v="1"/>
    <x v="1"/>
    <n v="79"/>
    <s v="S12_3990"/>
    <s v="Online Mini Collectables"/>
    <n v="6175557555"/>
    <s v="7635 Spinnaker Dr."/>
    <m/>
    <s v="Brickhaven"/>
    <s v="MA"/>
    <n v="58339"/>
    <x v="0"/>
    <s v="NA"/>
    <s v="Barajas"/>
    <s v="Miguel"/>
    <x v="1"/>
  </r>
  <r>
    <n v="10287"/>
    <n v="41"/>
    <n v="69.430000000000007"/>
    <n v="13"/>
    <x v="354"/>
    <x v="111"/>
    <x v="0"/>
    <n v="3"/>
    <x v="3"/>
    <x v="1"/>
    <x v="1"/>
    <n v="79"/>
    <s v="S12_3990"/>
    <s v="Vida Sport, Ltd"/>
    <s v="0897-034555"/>
    <s v="Grenzacherweg 237"/>
    <m/>
    <s v="Gensve"/>
    <m/>
    <n v="1203"/>
    <x v="17"/>
    <s v="EMEA"/>
    <s v="Holz"/>
    <s v="Michael"/>
    <x v="0"/>
  </r>
  <r>
    <n v="10300"/>
    <n v="22"/>
    <n v="76.61"/>
    <n v="6"/>
    <x v="355"/>
    <x v="112"/>
    <x v="0"/>
    <n v="4"/>
    <x v="4"/>
    <x v="0"/>
    <x v="1"/>
    <n v="79"/>
    <s v="S12_3990"/>
    <s v="Blauer See Auto, Co."/>
    <s v="+49 69 66 90 2555"/>
    <s v="Lyonerstr. 34"/>
    <m/>
    <s v="Frankfurt"/>
    <m/>
    <n v="60528"/>
    <x v="16"/>
    <s v="EMEA"/>
    <s v="Keitel"/>
    <s v="Roland"/>
    <x v="0"/>
  </r>
  <r>
    <n v="10310"/>
    <n v="49"/>
    <n v="81.400000000000006"/>
    <n v="11"/>
    <x v="356"/>
    <x v="113"/>
    <x v="0"/>
    <n v="4"/>
    <x v="4"/>
    <x v="1"/>
    <x v="1"/>
    <n v="79"/>
    <s v="S12_3990"/>
    <s v="Toms Spezialitten, Ltd"/>
    <s v="0221-5554327"/>
    <s v="Mehrheimerstr. 369"/>
    <m/>
    <s v="Koln"/>
    <m/>
    <n v="50739"/>
    <x v="16"/>
    <s v="EMEA"/>
    <s v="Pfalzheim"/>
    <s v="Henriette"/>
    <x v="1"/>
  </r>
  <r>
    <n v="10320"/>
    <n v="38"/>
    <n v="73.42"/>
    <n v="4"/>
    <x v="357"/>
    <x v="114"/>
    <x v="0"/>
    <n v="4"/>
    <x v="5"/>
    <x v="1"/>
    <x v="1"/>
    <n v="79"/>
    <s v="S12_3990"/>
    <s v="Volvo Model Replicas, Co"/>
    <s v="0921-12 3555"/>
    <s v="Berguvsv„gen  8"/>
    <m/>
    <s v="Lule"/>
    <m/>
    <s v="S-958 22"/>
    <x v="8"/>
    <s v="EMEA"/>
    <s v="Berglund"/>
    <s v="Christina"/>
    <x v="0"/>
  </r>
  <r>
    <n v="10329"/>
    <n v="33"/>
    <n v="100"/>
    <n v="14"/>
    <x v="358"/>
    <x v="19"/>
    <x v="0"/>
    <n v="4"/>
    <x v="5"/>
    <x v="1"/>
    <x v="1"/>
    <n v="79"/>
    <s v="S12_3990"/>
    <s v="Land of Toys Inc."/>
    <n v="2125557818"/>
    <s v="897 Long Airport Avenue"/>
    <m/>
    <s v="NYC"/>
    <s v="NY"/>
    <n v="10022"/>
    <x v="0"/>
    <s v="NA"/>
    <s v="Yu"/>
    <s v="Kwai"/>
    <x v="1"/>
  </r>
  <r>
    <n v="10341"/>
    <n v="36"/>
    <n v="93.56"/>
    <n v="10"/>
    <x v="359"/>
    <x v="20"/>
    <x v="0"/>
    <n v="4"/>
    <x v="5"/>
    <x v="1"/>
    <x v="1"/>
    <n v="79"/>
    <s v="S12_3990"/>
    <s v="Salzburg Collectables"/>
    <s v="6562-9555"/>
    <s v="Geislweg 14"/>
    <m/>
    <s v="Salzburg"/>
    <m/>
    <n v="5020"/>
    <x v="5"/>
    <s v="EMEA"/>
    <s v="Pipps"/>
    <s v="Georg"/>
    <x v="1"/>
  </r>
  <r>
    <n v="10363"/>
    <n v="34"/>
    <n v="81.62"/>
    <n v="5"/>
    <x v="360"/>
    <x v="115"/>
    <x v="0"/>
    <n v="1"/>
    <x v="7"/>
    <x v="2"/>
    <x v="1"/>
    <n v="79"/>
    <s v="S12_3990"/>
    <s v="Suominen Souveniers"/>
    <s v="+358 9 8045 555"/>
    <s v="Software Engineering Center, SEC Oy"/>
    <m/>
    <s v="Espoo"/>
    <m/>
    <s v="FIN-02271"/>
    <x v="4"/>
    <s v="EMEA"/>
    <s v="Suominen"/>
    <s v="Kalle"/>
    <x v="0"/>
  </r>
  <r>
    <n v="10377"/>
    <n v="24"/>
    <n v="67.83"/>
    <n v="5"/>
    <x v="361"/>
    <x v="142"/>
    <x v="0"/>
    <n v="1"/>
    <x v="0"/>
    <x v="2"/>
    <x v="1"/>
    <n v="79"/>
    <s v="S12_3990"/>
    <s v="Toys of Finland, Co."/>
    <s v="90-224 8555"/>
    <s v="Keskuskatu 45"/>
    <m/>
    <s v="Helsinki"/>
    <m/>
    <n v="21240"/>
    <x v="4"/>
    <s v="EMEA"/>
    <s v="Karttunen"/>
    <s v="Matti"/>
    <x v="0"/>
  </r>
  <r>
    <n v="10389"/>
    <n v="36"/>
    <n v="70.260000000000005"/>
    <n v="7"/>
    <x v="362"/>
    <x v="23"/>
    <x v="0"/>
    <n v="1"/>
    <x v="11"/>
    <x v="2"/>
    <x v="1"/>
    <n v="79"/>
    <s v="S12_3990"/>
    <s v="Scandinavian Gift Ideas"/>
    <s v="0695-34 6555"/>
    <s v="?kergatan 24"/>
    <m/>
    <s v="Boras"/>
    <m/>
    <s v="S-844 67"/>
    <x v="8"/>
    <s v="EMEA"/>
    <s v="Larsson"/>
    <s v="Maria"/>
    <x v="0"/>
  </r>
  <r>
    <n v="10419"/>
    <n v="34"/>
    <n v="90.17"/>
    <n v="14"/>
    <x v="363"/>
    <x v="116"/>
    <x v="0"/>
    <n v="2"/>
    <x v="1"/>
    <x v="2"/>
    <x v="1"/>
    <n v="79"/>
    <s v="S12_3990"/>
    <s v="Salzburg Collectables"/>
    <s v="6562-9555"/>
    <s v="Geislweg 14"/>
    <m/>
    <s v="Salzburg"/>
    <m/>
    <n v="5020"/>
    <x v="5"/>
    <s v="EMEA"/>
    <s v="Pipps"/>
    <s v="Georg"/>
    <x v="1"/>
  </r>
  <r>
    <n v="10104"/>
    <n v="41"/>
    <n v="100"/>
    <n v="9"/>
    <x v="364"/>
    <x v="134"/>
    <x v="0"/>
    <n v="1"/>
    <x v="7"/>
    <x v="0"/>
    <x v="2"/>
    <n v="118"/>
    <s v="S12_4473"/>
    <s v="Euro Shopping Channel"/>
    <s v="(91) 555 94 44"/>
    <s v="C/ Moralzarzal, 86"/>
    <m/>
    <s v="Madrid"/>
    <m/>
    <n v="28034"/>
    <x v="7"/>
    <s v="EMEA"/>
    <s v="Freyre"/>
    <s v="Diego"/>
    <x v="1"/>
  </r>
  <r>
    <n v="10115"/>
    <n v="46"/>
    <n v="100"/>
    <n v="5"/>
    <x v="365"/>
    <x v="143"/>
    <x v="0"/>
    <n v="2"/>
    <x v="8"/>
    <x v="0"/>
    <x v="2"/>
    <n v="118"/>
    <s v="S12_4473"/>
    <s v="Classic Legends Inc."/>
    <n v="2125558493"/>
    <s v="5905 Pompton St."/>
    <s v="Suite 750"/>
    <s v="NYC"/>
    <s v="NY"/>
    <n v="10022"/>
    <x v="0"/>
    <s v="NA"/>
    <s v="Hernandez"/>
    <s v="Maria"/>
    <x v="1"/>
  </r>
  <r>
    <n v="10127"/>
    <n v="24"/>
    <n v="100"/>
    <n v="11"/>
    <x v="366"/>
    <x v="118"/>
    <x v="0"/>
    <n v="2"/>
    <x v="9"/>
    <x v="0"/>
    <x v="2"/>
    <n v="118"/>
    <s v="S12_4473"/>
    <s v="Muscle Machine Inc"/>
    <n v="2125557413"/>
    <s v="4092 Furth Circle"/>
    <s v="Suite 400"/>
    <s v="NYC"/>
    <s v="NY"/>
    <n v="10022"/>
    <x v="0"/>
    <s v="NA"/>
    <s v="Young"/>
    <s v="Jeff"/>
    <x v="0"/>
  </r>
  <r>
    <n v="10141"/>
    <n v="21"/>
    <n v="100"/>
    <n v="5"/>
    <x v="367"/>
    <x v="144"/>
    <x v="0"/>
    <n v="3"/>
    <x v="3"/>
    <x v="0"/>
    <x v="2"/>
    <n v="118"/>
    <s v="S12_4473"/>
    <s v="Suominen Souveniers"/>
    <s v="+358 9 8045 555"/>
    <s v="Software Engineering Center, SEC Oy"/>
    <m/>
    <s v="Espoo"/>
    <m/>
    <s v="FIN-02271"/>
    <x v="4"/>
    <s v="EMEA"/>
    <s v="Suominen"/>
    <s v="Kalle"/>
    <x v="0"/>
  </r>
  <r>
    <n v="10151"/>
    <n v="24"/>
    <n v="100"/>
    <n v="3"/>
    <x v="368"/>
    <x v="145"/>
    <x v="0"/>
    <n v="3"/>
    <x v="10"/>
    <x v="0"/>
    <x v="2"/>
    <n v="118"/>
    <s v="S12_4473"/>
    <s v="Oulu Toy Supplies, Inc."/>
    <s v="981-443655"/>
    <s v="Torikatu 38"/>
    <m/>
    <s v="Oulu"/>
    <m/>
    <n v="90110"/>
    <x v="4"/>
    <s v="EMEA"/>
    <s v="Koskitalo"/>
    <s v="Pirkko"/>
    <x v="1"/>
  </r>
  <r>
    <n v="10165"/>
    <n v="48"/>
    <n v="100"/>
    <n v="12"/>
    <x v="369"/>
    <x v="121"/>
    <x v="0"/>
    <n v="4"/>
    <x v="4"/>
    <x v="0"/>
    <x v="2"/>
    <n v="118"/>
    <s v="S12_4473"/>
    <s v="Dragon Souveniers, Ltd."/>
    <s v="+65 221 7555"/>
    <s v="Bronz Sok., Bronz Apt. 3/6 Tesvikiye"/>
    <m/>
    <s v="Singapore"/>
    <m/>
    <n v="79903"/>
    <x v="9"/>
    <s v="Japan"/>
    <s v="Natividad"/>
    <s v="Eric"/>
    <x v="1"/>
  </r>
  <r>
    <n v="10175"/>
    <n v="26"/>
    <n v="100"/>
    <n v="1"/>
    <x v="370"/>
    <x v="32"/>
    <x v="0"/>
    <n v="4"/>
    <x v="5"/>
    <x v="0"/>
    <x v="2"/>
    <n v="118"/>
    <s v="S12_4473"/>
    <s v="Stylish Desk Decors, Co."/>
    <s v="(171) 555-0297"/>
    <s v="35 King George"/>
    <m/>
    <s v="London"/>
    <m/>
    <s v="WX3 6FW"/>
    <x v="6"/>
    <s v="EMEA"/>
    <s v="Brown"/>
    <s v="Ann"/>
    <x v="1"/>
  </r>
  <r>
    <n v="10184"/>
    <n v="37"/>
    <n v="100"/>
    <n v="6"/>
    <x v="371"/>
    <x v="69"/>
    <x v="0"/>
    <n v="4"/>
    <x v="5"/>
    <x v="0"/>
    <x v="2"/>
    <n v="118"/>
    <s v="S12_4473"/>
    <s v="Iberia Gift Imports, Corp."/>
    <s v="(95) 555 82 82"/>
    <s v="C/ Romero, 33"/>
    <m/>
    <s v="Sevilla"/>
    <m/>
    <n v="41101"/>
    <x v="7"/>
    <s v="EMEA"/>
    <s v="Roel"/>
    <s v="Jose Pedro"/>
    <x v="1"/>
  </r>
  <r>
    <n v="10195"/>
    <n v="49"/>
    <n v="100"/>
    <n v="6"/>
    <x v="372"/>
    <x v="34"/>
    <x v="0"/>
    <n v="4"/>
    <x v="5"/>
    <x v="0"/>
    <x v="2"/>
    <n v="118"/>
    <s v="S12_4473"/>
    <s v="Mini Classics"/>
    <n v="9145554562"/>
    <s v="3758 North Pendale Street"/>
    <m/>
    <s v="White Plains"/>
    <s v="NY"/>
    <n v="24067"/>
    <x v="0"/>
    <s v="NA"/>
    <s v="Frick"/>
    <s v="Steve"/>
    <x v="1"/>
  </r>
  <r>
    <n v="10207"/>
    <n v="34"/>
    <n v="99.54"/>
    <n v="7"/>
    <x v="373"/>
    <x v="91"/>
    <x v="0"/>
    <n v="4"/>
    <x v="6"/>
    <x v="0"/>
    <x v="2"/>
    <n v="118"/>
    <s v="S12_4473"/>
    <s v="Diecast Collectables"/>
    <n v="6175552555"/>
    <s v="6251 Ingle Ln."/>
    <m/>
    <s v="Boston"/>
    <s v="MA"/>
    <n v="51003"/>
    <x v="0"/>
    <s v="NA"/>
    <s v="Franco"/>
    <s v="Valarie"/>
    <x v="1"/>
  </r>
  <r>
    <n v="10219"/>
    <n v="48"/>
    <n v="100"/>
    <n v="2"/>
    <x v="374"/>
    <x v="146"/>
    <x v="0"/>
    <n v="1"/>
    <x v="0"/>
    <x v="1"/>
    <x v="2"/>
    <n v="118"/>
    <s v="S12_4473"/>
    <s v="Signal Collectibles Ltd."/>
    <n v="4155554312"/>
    <s v="2793 Furth Circle"/>
    <m/>
    <s v="Brisbane"/>
    <s v="CA"/>
    <n v="94217"/>
    <x v="0"/>
    <s v="NA"/>
    <s v="Taylor"/>
    <s v="Sue"/>
    <x v="1"/>
  </r>
  <r>
    <n v="10229"/>
    <n v="36"/>
    <n v="100"/>
    <n v="1"/>
    <x v="375"/>
    <x v="93"/>
    <x v="0"/>
    <n v="1"/>
    <x v="11"/>
    <x v="1"/>
    <x v="2"/>
    <n v="118"/>
    <s v="S12_4473"/>
    <s v="Mini Gifts Distributors Ltd."/>
    <n v="4155551450"/>
    <s v="5677 Strong St."/>
    <m/>
    <s v="San Rafael"/>
    <s v="CA"/>
    <n v="97562"/>
    <x v="0"/>
    <s v="NA"/>
    <s v="Nelson"/>
    <s v="Valarie"/>
    <x v="1"/>
  </r>
  <r>
    <n v="10246"/>
    <n v="46"/>
    <n v="100"/>
    <n v="5"/>
    <x v="376"/>
    <x v="125"/>
    <x v="0"/>
    <n v="2"/>
    <x v="1"/>
    <x v="1"/>
    <x v="2"/>
    <n v="118"/>
    <s v="S12_4473"/>
    <s v="Euro Shopping Channel"/>
    <s v="(91) 555 94 44"/>
    <s v="C/ Moralzarzal, 86"/>
    <m/>
    <s v="Madrid"/>
    <m/>
    <n v="28034"/>
    <x v="7"/>
    <s v="EMEA"/>
    <s v="Freyre"/>
    <s v="Diego"/>
    <x v="1"/>
  </r>
  <r>
    <n v="10259"/>
    <n v="46"/>
    <n v="100"/>
    <n v="4"/>
    <x v="377"/>
    <x v="39"/>
    <x v="0"/>
    <n v="2"/>
    <x v="9"/>
    <x v="1"/>
    <x v="2"/>
    <n v="118"/>
    <s v="S12_4473"/>
    <s v="Handji Gifts&amp; Co"/>
    <s v="+65 224 1555"/>
    <s v="Village Close - 106 Linden Road Sandown"/>
    <s v="2nd Floor"/>
    <s v="Singapore"/>
    <m/>
    <n v="69045"/>
    <x v="9"/>
    <s v="APAC"/>
    <s v="Victorino"/>
    <s v="Wendy"/>
    <x v="1"/>
  </r>
  <r>
    <n v="10271"/>
    <n v="31"/>
    <n v="97.17"/>
    <n v="5"/>
    <x v="378"/>
    <x v="126"/>
    <x v="0"/>
    <n v="3"/>
    <x v="2"/>
    <x v="1"/>
    <x v="2"/>
    <n v="118"/>
    <s v="S12_4473"/>
    <s v="Mini Gifts Distributors Ltd."/>
    <n v="4155551450"/>
    <s v="5677 Strong St."/>
    <m/>
    <s v="San Rafael"/>
    <s v="CA"/>
    <n v="97562"/>
    <x v="0"/>
    <s v="NA"/>
    <s v="Nelson"/>
    <s v="Valarie"/>
    <x v="1"/>
  </r>
  <r>
    <n v="10281"/>
    <n v="41"/>
    <n v="100"/>
    <n v="1"/>
    <x v="379"/>
    <x v="94"/>
    <x v="0"/>
    <n v="3"/>
    <x v="3"/>
    <x v="1"/>
    <x v="2"/>
    <n v="118"/>
    <s v="S12_4473"/>
    <s v="Diecast Classics Inc."/>
    <n v="2155551555"/>
    <s v="7586 Pompton St."/>
    <m/>
    <s v="Allentown"/>
    <s v="PA"/>
    <n v="70267"/>
    <x v="0"/>
    <s v="NA"/>
    <s v="Yu"/>
    <s v="Kyung"/>
    <x v="1"/>
  </r>
  <r>
    <n v="10292"/>
    <n v="21"/>
    <n v="100"/>
    <n v="8"/>
    <x v="380"/>
    <x v="42"/>
    <x v="0"/>
    <n v="3"/>
    <x v="10"/>
    <x v="1"/>
    <x v="2"/>
    <n v="118"/>
    <s v="S12_4473"/>
    <s v="Land of Toys Inc."/>
    <n v="2125557818"/>
    <s v="897 Long Airport Avenue"/>
    <m/>
    <s v="NYC"/>
    <s v="NY"/>
    <n v="10022"/>
    <x v="0"/>
    <s v="NA"/>
    <s v="Yu"/>
    <s v="Kwai"/>
    <x v="0"/>
  </r>
  <r>
    <n v="10305"/>
    <n v="38"/>
    <n v="100"/>
    <n v="5"/>
    <x v="381"/>
    <x v="95"/>
    <x v="0"/>
    <n v="4"/>
    <x v="4"/>
    <x v="1"/>
    <x v="2"/>
    <n v="118"/>
    <s v="S12_4473"/>
    <s v="Marta's Replicas Co."/>
    <n v="6175558555"/>
    <s v="39323 Spinnaker Dr."/>
    <m/>
    <s v="Cambridge"/>
    <s v="MA"/>
    <n v="51247"/>
    <x v="0"/>
    <s v="NA"/>
    <s v="Hernandez"/>
    <s v="Marta"/>
    <x v="1"/>
  </r>
  <r>
    <n v="10314"/>
    <n v="45"/>
    <n v="100"/>
    <n v="14"/>
    <x v="382"/>
    <x v="96"/>
    <x v="0"/>
    <n v="4"/>
    <x v="4"/>
    <x v="1"/>
    <x v="2"/>
    <n v="118"/>
    <s v="S12_4473"/>
    <s v="Heintze Collectables"/>
    <s v="86 21 3555"/>
    <s v="Smagsloget 45"/>
    <m/>
    <s v="Aaarhus"/>
    <m/>
    <n v="8200"/>
    <x v="13"/>
    <s v="EMEA"/>
    <s v="Ibsen"/>
    <s v="Palle"/>
    <x v="1"/>
  </r>
  <r>
    <n v="10324"/>
    <n v="26"/>
    <n v="58.38"/>
    <n v="7"/>
    <x v="383"/>
    <x v="80"/>
    <x v="0"/>
    <n v="4"/>
    <x v="5"/>
    <x v="1"/>
    <x v="2"/>
    <n v="118"/>
    <s v="S12_4473"/>
    <s v="Vitachrome Inc."/>
    <n v="2125551500"/>
    <s v="2678 Kingston Rd."/>
    <s v="Suite 101"/>
    <s v="NYC"/>
    <s v="NY"/>
    <n v="10022"/>
    <x v="0"/>
    <s v="NA"/>
    <s v="Frick"/>
    <s v="Michael"/>
    <x v="0"/>
  </r>
  <r>
    <n v="10336"/>
    <n v="38"/>
    <n v="100"/>
    <n v="3"/>
    <x v="384"/>
    <x v="128"/>
    <x v="0"/>
    <n v="4"/>
    <x v="5"/>
    <x v="1"/>
    <x v="2"/>
    <n v="118"/>
    <s v="S12_4473"/>
    <s v="La Corne D'abondance, Co."/>
    <s v="(1) 42.34.2555"/>
    <s v="265, boulevard Charonne"/>
    <m/>
    <s v="Paris"/>
    <m/>
    <n v="75012"/>
    <x v="1"/>
    <s v="EMEA"/>
    <s v="Bertrand"/>
    <s v="Marie"/>
    <x v="1"/>
  </r>
  <r>
    <n v="10349"/>
    <n v="48"/>
    <n v="100"/>
    <n v="9"/>
    <x v="385"/>
    <x v="140"/>
    <x v="0"/>
    <n v="4"/>
    <x v="6"/>
    <x v="1"/>
    <x v="2"/>
    <n v="118"/>
    <s v="S12_4473"/>
    <s v="Muscle Machine Inc"/>
    <n v="2125557413"/>
    <s v="4092 Furth Circle"/>
    <s v="Suite 400"/>
    <s v="NYC"/>
    <s v="NY"/>
    <n v="10022"/>
    <x v="0"/>
    <s v="NA"/>
    <s v="Young"/>
    <s v="Jeff"/>
    <x v="1"/>
  </r>
  <r>
    <n v="10358"/>
    <n v="42"/>
    <n v="64.16"/>
    <n v="9"/>
    <x v="386"/>
    <x v="48"/>
    <x v="0"/>
    <n v="4"/>
    <x v="6"/>
    <x v="1"/>
    <x v="2"/>
    <n v="118"/>
    <s v="S12_4473"/>
    <s v="Euro Shopping Channel"/>
    <s v="(91) 555 94 44"/>
    <s v="C/ Moralzarzal, 86"/>
    <m/>
    <s v="Madrid"/>
    <m/>
    <n v="28034"/>
    <x v="7"/>
    <s v="EMEA"/>
    <s v="Freyre"/>
    <s v="Diego"/>
    <x v="0"/>
  </r>
  <r>
    <n v="10371"/>
    <n v="49"/>
    <n v="35.71"/>
    <n v="4"/>
    <x v="387"/>
    <x v="129"/>
    <x v="0"/>
    <n v="1"/>
    <x v="7"/>
    <x v="2"/>
    <x v="2"/>
    <n v="118"/>
    <s v="S12_4473"/>
    <s v="Mini Gifts Distributors Ltd."/>
    <n v="4155551450"/>
    <s v="5677 Strong St."/>
    <m/>
    <s v="San Rafael"/>
    <s v="CA"/>
    <n v="97562"/>
    <x v="0"/>
    <s v="NA"/>
    <s v="Nelson"/>
    <s v="Valarie"/>
    <x v="0"/>
  </r>
  <r>
    <n v="10382"/>
    <n v="32"/>
    <n v="66.58"/>
    <n v="13"/>
    <x v="388"/>
    <x v="50"/>
    <x v="0"/>
    <n v="1"/>
    <x v="0"/>
    <x v="2"/>
    <x v="2"/>
    <n v="118"/>
    <s v="S12_4473"/>
    <s v="Mini Gifts Distributors Ltd."/>
    <n v="4155551450"/>
    <s v="5677 Strong St."/>
    <m/>
    <s v="San Rafael"/>
    <s v="CA"/>
    <n v="97562"/>
    <x v="0"/>
    <s v="NA"/>
    <s v="Nelson"/>
    <s v="Valarie"/>
    <x v="0"/>
  </r>
  <r>
    <n v="10412"/>
    <n v="54"/>
    <n v="100"/>
    <n v="5"/>
    <x v="389"/>
    <x v="147"/>
    <x v="0"/>
    <n v="2"/>
    <x v="1"/>
    <x v="2"/>
    <x v="2"/>
    <n v="118"/>
    <s v="S12_4473"/>
    <s v="Euro Shopping Channel"/>
    <s v="(91) 555 94 44"/>
    <s v="C/ Moralzarzal, 86"/>
    <m/>
    <s v="Madrid"/>
    <m/>
    <n v="28034"/>
    <x v="7"/>
    <s v="EMEA"/>
    <s v="Freyre"/>
    <s v="Diego"/>
    <x v="1"/>
  </r>
  <r>
    <n v="10425"/>
    <n v="33"/>
    <n v="100"/>
    <n v="4"/>
    <x v="390"/>
    <x v="53"/>
    <x v="2"/>
    <n v="2"/>
    <x v="1"/>
    <x v="2"/>
    <x v="2"/>
    <n v="118"/>
    <s v="S12_4473"/>
    <s v="La Rochelle Gifts"/>
    <s v="40.67.8555"/>
    <s v="67, rue des Cinquante Otages"/>
    <m/>
    <s v="Nantes"/>
    <m/>
    <n v="44000"/>
    <x v="1"/>
    <s v="EMEA"/>
    <s v="Labrune"/>
    <s v="Janine"/>
    <x v="1"/>
  </r>
  <r>
    <n v="10108"/>
    <n v="36"/>
    <n v="100"/>
    <n v="3"/>
    <x v="391"/>
    <x v="98"/>
    <x v="0"/>
    <n v="1"/>
    <x v="11"/>
    <x v="0"/>
    <x v="1"/>
    <n v="115"/>
    <s v="S12_4675"/>
    <s v="Cruz &amp; Sons Co."/>
    <s v="+63 2 555 3587"/>
    <s v="15 McCallum Street - NatWest Center #13-03"/>
    <m/>
    <s v="Makati City"/>
    <m/>
    <s v="1227 MM"/>
    <x v="15"/>
    <s v="Japan"/>
    <s v="Cruz"/>
    <s v="Arnold"/>
    <x v="1"/>
  </r>
  <r>
    <n v="10122"/>
    <n v="20"/>
    <n v="100"/>
    <n v="7"/>
    <x v="392"/>
    <x v="99"/>
    <x v="0"/>
    <n v="2"/>
    <x v="1"/>
    <x v="0"/>
    <x v="1"/>
    <n v="115"/>
    <s v="S12_4675"/>
    <s v="Marseille Mini Autos"/>
    <s v="91.24.4555"/>
    <s v="12, rue des Bouchers"/>
    <m/>
    <s v="Marseille"/>
    <m/>
    <n v="13008"/>
    <x v="1"/>
    <s v="EMEA"/>
    <s v="Lebihan"/>
    <s v="Laurence"/>
    <x v="0"/>
  </r>
  <r>
    <n v="10135"/>
    <n v="29"/>
    <n v="97.89"/>
    <n v="4"/>
    <x v="393"/>
    <x v="100"/>
    <x v="0"/>
    <n v="3"/>
    <x v="2"/>
    <x v="0"/>
    <x v="1"/>
    <n v="115"/>
    <s v="S12_4675"/>
    <s v="Mini Gifts Distributors Ltd."/>
    <n v="4155551450"/>
    <s v="5677 Strong St."/>
    <m/>
    <s v="San Rafael"/>
    <s v="CA"/>
    <n v="97562"/>
    <x v="0"/>
    <s v="NA"/>
    <s v="Nelson"/>
    <s v="Valarie"/>
    <x v="0"/>
  </r>
  <r>
    <n v="10147"/>
    <n v="33"/>
    <n v="97.89"/>
    <n v="4"/>
    <x v="394"/>
    <x v="101"/>
    <x v="0"/>
    <n v="3"/>
    <x v="10"/>
    <x v="0"/>
    <x v="1"/>
    <n v="115"/>
    <s v="S12_4675"/>
    <s v="Collectables For Less Inc."/>
    <n v="6175558555"/>
    <s v="7825 Douglas Av."/>
    <m/>
    <s v="Brickhaven"/>
    <s v="MA"/>
    <n v="58339"/>
    <x v="0"/>
    <s v="NA"/>
    <s v="Nelson"/>
    <s v="Allen"/>
    <x v="1"/>
  </r>
  <r>
    <n v="10160"/>
    <n v="50"/>
    <n v="100"/>
    <n v="5"/>
    <x v="395"/>
    <x v="137"/>
    <x v="0"/>
    <n v="4"/>
    <x v="4"/>
    <x v="0"/>
    <x v="1"/>
    <n v="115"/>
    <s v="S12_4675"/>
    <s v="Men 'R' US Retailers, Ltd."/>
    <n v="2155554369"/>
    <s v="6047 Douglas Av."/>
    <m/>
    <s v="Los Angeles"/>
    <s v="CA"/>
    <m/>
    <x v="0"/>
    <s v="NA"/>
    <s v="Chandler"/>
    <s v="Michael"/>
    <x v="1"/>
  </r>
  <r>
    <n v="10170"/>
    <n v="41"/>
    <n v="100"/>
    <n v="3"/>
    <x v="396"/>
    <x v="102"/>
    <x v="0"/>
    <n v="4"/>
    <x v="5"/>
    <x v="0"/>
    <x v="1"/>
    <n v="115"/>
    <s v="S12_4675"/>
    <s v="Mini Auto Werke"/>
    <s v="7675-3555"/>
    <s v="Kirchgasse 6"/>
    <m/>
    <s v="Graz"/>
    <m/>
    <n v="8010"/>
    <x v="5"/>
    <s v="EMEA"/>
    <s v="Mendel"/>
    <s v="Roland"/>
    <x v="1"/>
  </r>
  <r>
    <n v="10181"/>
    <n v="36"/>
    <n v="100"/>
    <n v="11"/>
    <x v="397"/>
    <x v="103"/>
    <x v="0"/>
    <n v="4"/>
    <x v="5"/>
    <x v="0"/>
    <x v="1"/>
    <n v="115"/>
    <s v="S12_4675"/>
    <s v="Herkku Gifts"/>
    <s v="+47 2267 3215"/>
    <s v="Drammen 121, PR 744 Sentrum"/>
    <m/>
    <s v="Bergen"/>
    <m/>
    <s v="N 5804"/>
    <x v="2"/>
    <s v="EMEA"/>
    <s v="Oeztan"/>
    <s v="Veysel"/>
    <x v="1"/>
  </r>
  <r>
    <n v="10192"/>
    <n v="27"/>
    <n v="100"/>
    <n v="16"/>
    <x v="398"/>
    <x v="104"/>
    <x v="0"/>
    <n v="4"/>
    <x v="5"/>
    <x v="0"/>
    <x v="1"/>
    <n v="115"/>
    <s v="S12_4675"/>
    <s v="Online Diecast Creations Co."/>
    <n v="6035558647"/>
    <s v="2304 Long Airport Avenue"/>
    <m/>
    <s v="Nashua"/>
    <s v="NH"/>
    <n v="62005"/>
    <x v="0"/>
    <s v="NA"/>
    <s v="Young"/>
    <s v="Valarie"/>
    <x v="1"/>
  </r>
  <r>
    <n v="10203"/>
    <n v="47"/>
    <n v="100"/>
    <n v="5"/>
    <x v="399"/>
    <x v="105"/>
    <x v="0"/>
    <n v="4"/>
    <x v="6"/>
    <x v="0"/>
    <x v="1"/>
    <n v="115"/>
    <s v="S12_4675"/>
    <s v="Euro Shopping Channel"/>
    <s v="(91) 555 94 44"/>
    <s v="C/ Moralzarzal, 86"/>
    <m/>
    <s v="Madrid"/>
    <m/>
    <n v="28034"/>
    <x v="7"/>
    <s v="EMEA"/>
    <s v="Freyre"/>
    <s v="Diego"/>
    <x v="1"/>
  </r>
  <r>
    <n v="10212"/>
    <n v="33"/>
    <n v="100"/>
    <n v="15"/>
    <x v="400"/>
    <x v="138"/>
    <x v="0"/>
    <n v="1"/>
    <x v="7"/>
    <x v="1"/>
    <x v="1"/>
    <n v="115"/>
    <s v="S12_4675"/>
    <s v="Euro Shopping Channel"/>
    <s v="(91) 555 94 44"/>
    <s v="C/ Moralzarzal, 86"/>
    <m/>
    <s v="Madrid"/>
    <m/>
    <n v="28034"/>
    <x v="7"/>
    <s v="EMEA"/>
    <s v="Freyre"/>
    <s v="Diego"/>
    <x v="1"/>
  </r>
  <r>
    <n v="10225"/>
    <n v="21"/>
    <n v="100"/>
    <n v="6"/>
    <x v="401"/>
    <x v="106"/>
    <x v="0"/>
    <n v="1"/>
    <x v="0"/>
    <x v="1"/>
    <x v="1"/>
    <n v="115"/>
    <s v="S12_4675"/>
    <s v="Vida Sport, Ltd"/>
    <s v="0897-034555"/>
    <s v="Grenzacherweg 237"/>
    <m/>
    <s v="Gensve"/>
    <m/>
    <n v="1203"/>
    <x v="17"/>
    <s v="EMEA"/>
    <s v="Holz"/>
    <s v="Michael"/>
    <x v="0"/>
  </r>
  <r>
    <n v="10239"/>
    <n v="21"/>
    <n v="93.28"/>
    <n v="5"/>
    <x v="402"/>
    <x v="148"/>
    <x v="0"/>
    <n v="2"/>
    <x v="8"/>
    <x v="1"/>
    <x v="1"/>
    <n v="115"/>
    <s v="S12_4675"/>
    <s v="Oulu Toy Supplies, Inc."/>
    <s v="981-443655"/>
    <s v="Torikatu 38"/>
    <m/>
    <s v="Oulu"/>
    <m/>
    <n v="90110"/>
    <x v="4"/>
    <s v="EMEA"/>
    <s v="Koskitalo"/>
    <s v="Pirkko"/>
    <x v="0"/>
  </r>
  <r>
    <n v="10253"/>
    <n v="41"/>
    <n v="100"/>
    <n v="10"/>
    <x v="403"/>
    <x v="108"/>
    <x v="3"/>
    <n v="2"/>
    <x v="9"/>
    <x v="1"/>
    <x v="1"/>
    <n v="115"/>
    <s v="S12_4675"/>
    <s v="UK Collectables, Ltd."/>
    <s v="(171) 555-2282"/>
    <s v="Berkeley Gardens 12  Brewery"/>
    <m/>
    <s v="Liverpool"/>
    <m/>
    <s v="WX1 6LT"/>
    <x v="6"/>
    <s v="EMEA"/>
    <s v="Devon"/>
    <s v="Elizabeth"/>
    <x v="1"/>
  </r>
  <r>
    <n v="10266"/>
    <n v="40"/>
    <n v="100"/>
    <n v="11"/>
    <x v="404"/>
    <x v="109"/>
    <x v="0"/>
    <n v="3"/>
    <x v="2"/>
    <x v="1"/>
    <x v="1"/>
    <n v="115"/>
    <s v="S12_4675"/>
    <s v="L'ordine Souveniers"/>
    <s v="0522-556555"/>
    <s v="Strada Provinciale 124"/>
    <m/>
    <s v="Reggio Emilia"/>
    <m/>
    <n v="42100"/>
    <x v="12"/>
    <s v="EMEA"/>
    <s v="Moroni"/>
    <s v="Maurizio"/>
    <x v="1"/>
  </r>
  <r>
    <n v="10277"/>
    <n v="28"/>
    <n v="100"/>
    <n v="1"/>
    <x v="405"/>
    <x v="149"/>
    <x v="0"/>
    <n v="3"/>
    <x v="3"/>
    <x v="1"/>
    <x v="1"/>
    <n v="115"/>
    <s v="S12_4675"/>
    <s v="Dragon Souveniers, Ltd."/>
    <s v="+65 221 7555"/>
    <s v="Bronz Sok., Bronz Apt. 3/6 Tesvikiye"/>
    <m/>
    <s v="Singapore"/>
    <m/>
    <n v="79903"/>
    <x v="9"/>
    <s v="Japan"/>
    <s v="Natividad"/>
    <s v="Eric"/>
    <x v="1"/>
  </r>
  <r>
    <n v="10287"/>
    <n v="23"/>
    <n v="100"/>
    <n v="9"/>
    <x v="406"/>
    <x v="111"/>
    <x v="0"/>
    <n v="3"/>
    <x v="3"/>
    <x v="1"/>
    <x v="1"/>
    <n v="115"/>
    <s v="S12_4675"/>
    <s v="Vida Sport, Ltd"/>
    <s v="0897-034555"/>
    <s v="Grenzacherweg 237"/>
    <m/>
    <s v="Gensve"/>
    <m/>
    <n v="1203"/>
    <x v="17"/>
    <s v="EMEA"/>
    <s v="Holz"/>
    <s v="Michael"/>
    <x v="0"/>
  </r>
  <r>
    <n v="10300"/>
    <n v="23"/>
    <n v="100"/>
    <n v="2"/>
    <x v="407"/>
    <x v="112"/>
    <x v="0"/>
    <n v="4"/>
    <x v="4"/>
    <x v="0"/>
    <x v="1"/>
    <n v="115"/>
    <s v="S12_4675"/>
    <s v="Blauer See Auto, Co."/>
    <s v="+49 69 66 90 2555"/>
    <s v="Lyonerstr. 34"/>
    <m/>
    <s v="Frankfurt"/>
    <m/>
    <n v="60528"/>
    <x v="16"/>
    <s v="EMEA"/>
    <s v="Keitel"/>
    <s v="Roland"/>
    <x v="0"/>
  </r>
  <r>
    <n v="10310"/>
    <n v="25"/>
    <n v="100"/>
    <n v="7"/>
    <x v="408"/>
    <x v="113"/>
    <x v="0"/>
    <n v="4"/>
    <x v="4"/>
    <x v="1"/>
    <x v="1"/>
    <n v="115"/>
    <s v="S12_4675"/>
    <s v="Toms Spezialitten, Ltd"/>
    <s v="0221-5554327"/>
    <s v="Mehrheimerstr. 369"/>
    <m/>
    <s v="Koln"/>
    <m/>
    <n v="50739"/>
    <x v="16"/>
    <s v="EMEA"/>
    <s v="Pfalzheim"/>
    <s v="Henriette"/>
    <x v="0"/>
  </r>
  <r>
    <n v="10321"/>
    <n v="24"/>
    <n v="100"/>
    <n v="15"/>
    <x v="409"/>
    <x v="45"/>
    <x v="0"/>
    <n v="4"/>
    <x v="5"/>
    <x v="1"/>
    <x v="1"/>
    <n v="115"/>
    <s v="S12_4675"/>
    <s v="FunGiftIdeas.com"/>
    <n v="5085552555"/>
    <s v="1785 First Street"/>
    <m/>
    <s v="New Bedford"/>
    <s v="MA"/>
    <n v="50553"/>
    <x v="0"/>
    <s v="NA"/>
    <s v="Benitez"/>
    <s v="Violeta"/>
    <x v="0"/>
  </r>
  <r>
    <n v="10329"/>
    <n v="39"/>
    <n v="64.739999999999995"/>
    <n v="15"/>
    <x v="410"/>
    <x v="19"/>
    <x v="0"/>
    <n v="4"/>
    <x v="5"/>
    <x v="1"/>
    <x v="1"/>
    <n v="115"/>
    <s v="S12_4675"/>
    <s v="Land of Toys Inc."/>
    <n v="2125557818"/>
    <s v="897 Long Airport Avenue"/>
    <m/>
    <s v="NYC"/>
    <s v="NY"/>
    <n v="10022"/>
    <x v="0"/>
    <s v="NA"/>
    <s v="Yu"/>
    <s v="Kwai"/>
    <x v="0"/>
  </r>
  <r>
    <n v="10341"/>
    <n v="55"/>
    <n v="75.2"/>
    <n v="7"/>
    <x v="411"/>
    <x v="20"/>
    <x v="0"/>
    <n v="4"/>
    <x v="5"/>
    <x v="1"/>
    <x v="1"/>
    <n v="115"/>
    <s v="S12_4675"/>
    <s v="Salzburg Collectables"/>
    <s v="6562-9555"/>
    <s v="Geislweg 14"/>
    <m/>
    <s v="Salzburg"/>
    <m/>
    <n v="5020"/>
    <x v="5"/>
    <s v="EMEA"/>
    <s v="Pipps"/>
    <s v="Georg"/>
    <x v="1"/>
  </r>
  <r>
    <n v="10363"/>
    <n v="46"/>
    <n v="88.45"/>
    <n v="6"/>
    <x v="412"/>
    <x v="115"/>
    <x v="0"/>
    <n v="1"/>
    <x v="7"/>
    <x v="2"/>
    <x v="1"/>
    <n v="115"/>
    <s v="S12_4675"/>
    <s v="Suominen Souveniers"/>
    <s v="+358 9 8045 555"/>
    <s v="Software Engineering Center, SEC Oy"/>
    <m/>
    <s v="Espoo"/>
    <m/>
    <s v="FIN-02271"/>
    <x v="4"/>
    <s v="EMEA"/>
    <s v="Suominen"/>
    <s v="Kalle"/>
    <x v="1"/>
  </r>
  <r>
    <n v="10377"/>
    <n v="50"/>
    <n v="100"/>
    <n v="1"/>
    <x v="395"/>
    <x v="142"/>
    <x v="0"/>
    <n v="1"/>
    <x v="0"/>
    <x v="2"/>
    <x v="1"/>
    <n v="115"/>
    <s v="S12_4675"/>
    <s v="Toys of Finland, Co."/>
    <s v="90-224 8555"/>
    <s v="Keskuskatu 45"/>
    <m/>
    <s v="Helsinki"/>
    <m/>
    <n v="21240"/>
    <x v="4"/>
    <s v="EMEA"/>
    <s v="Karttunen"/>
    <s v="Matti"/>
    <x v="1"/>
  </r>
  <r>
    <n v="10389"/>
    <n v="47"/>
    <n v="100"/>
    <n v="8"/>
    <x v="413"/>
    <x v="23"/>
    <x v="0"/>
    <n v="1"/>
    <x v="11"/>
    <x v="2"/>
    <x v="1"/>
    <n v="115"/>
    <s v="S12_4675"/>
    <s v="Scandinavian Gift Ideas"/>
    <s v="0695-34 6555"/>
    <s v="?kergatan 24"/>
    <m/>
    <s v="Boras"/>
    <m/>
    <s v="S-844 67"/>
    <x v="8"/>
    <s v="EMEA"/>
    <s v="Larsson"/>
    <s v="Maria"/>
    <x v="1"/>
  </r>
  <r>
    <n v="10405"/>
    <n v="97"/>
    <n v="93.28"/>
    <n v="5"/>
    <x v="414"/>
    <x v="150"/>
    <x v="0"/>
    <n v="2"/>
    <x v="8"/>
    <x v="2"/>
    <x v="1"/>
    <n v="115"/>
    <s v="S12_4675"/>
    <s v="Mini Caravy"/>
    <s v="88.60.1555"/>
    <s v="24, place Kluber"/>
    <m/>
    <s v="Strasbourg"/>
    <m/>
    <n v="67000"/>
    <x v="1"/>
    <s v="EMEA"/>
    <s v="Citeaux"/>
    <s v="Frederique"/>
    <x v="2"/>
  </r>
  <r>
    <n v="10419"/>
    <n v="32"/>
    <n v="100"/>
    <n v="10"/>
    <x v="415"/>
    <x v="116"/>
    <x v="0"/>
    <n v="2"/>
    <x v="1"/>
    <x v="2"/>
    <x v="1"/>
    <n v="115"/>
    <s v="S12_4675"/>
    <s v="Salzburg Collectables"/>
    <s v="6562-9555"/>
    <s v="Geislweg 14"/>
    <m/>
    <s v="Salzburg"/>
    <m/>
    <n v="5020"/>
    <x v="5"/>
    <s v="EMEA"/>
    <s v="Pipps"/>
    <s v="Georg"/>
    <x v="1"/>
  </r>
  <r>
    <n v="10103"/>
    <n v="35"/>
    <n v="100"/>
    <n v="10"/>
    <x v="416"/>
    <x v="26"/>
    <x v="0"/>
    <n v="1"/>
    <x v="7"/>
    <x v="0"/>
    <x v="2"/>
    <n v="116"/>
    <s v="S18_1097"/>
    <s v="Baane Mini Imports"/>
    <s v="07-98 9555"/>
    <s v="Erling Skakkes gate 78"/>
    <m/>
    <s v="Stavern"/>
    <m/>
    <n v="4110"/>
    <x v="2"/>
    <s v="EMEA"/>
    <s v="Bergulfsen"/>
    <s v="Jonas"/>
    <x v="1"/>
  </r>
  <r>
    <n v="10113"/>
    <n v="49"/>
    <n v="100"/>
    <n v="4"/>
    <x v="417"/>
    <x v="131"/>
    <x v="0"/>
    <n v="1"/>
    <x v="11"/>
    <x v="0"/>
    <x v="2"/>
    <n v="116"/>
    <s v="S18_1097"/>
    <s v="Mini Gifts Distributors Ltd."/>
    <n v="4155551450"/>
    <s v="5677 Strong St."/>
    <m/>
    <s v="San Rafael"/>
    <s v="CA"/>
    <n v="97562"/>
    <x v="0"/>
    <s v="NA"/>
    <s v="Nelson"/>
    <s v="Valarie"/>
    <x v="1"/>
  </r>
  <r>
    <n v="10126"/>
    <n v="38"/>
    <n v="100"/>
    <n v="10"/>
    <x v="418"/>
    <x v="28"/>
    <x v="0"/>
    <n v="2"/>
    <x v="1"/>
    <x v="0"/>
    <x v="2"/>
    <n v="116"/>
    <s v="S18_1097"/>
    <s v="Corrida Auto Replicas, Ltd"/>
    <s v="(91) 555 22 82"/>
    <s v="C/ Araquil, 67"/>
    <m/>
    <s v="Madrid"/>
    <m/>
    <n v="28023"/>
    <x v="7"/>
    <s v="EMEA"/>
    <s v="Sommer"/>
    <s v="Mart¡n"/>
    <x v="1"/>
  </r>
  <r>
    <n v="10140"/>
    <n v="32"/>
    <n v="100"/>
    <n v="10"/>
    <x v="419"/>
    <x v="29"/>
    <x v="0"/>
    <n v="3"/>
    <x v="2"/>
    <x v="0"/>
    <x v="2"/>
    <n v="116"/>
    <s v="S18_1097"/>
    <s v="Technics Stores Inc."/>
    <n v="6505556809"/>
    <s v="9408 Furth Circle"/>
    <m/>
    <s v="Burlingame"/>
    <s v="CA"/>
    <n v="94217"/>
    <x v="0"/>
    <s v="NA"/>
    <s v="Hirano"/>
    <s v="Juri"/>
    <x v="1"/>
  </r>
  <r>
    <n v="10150"/>
    <n v="34"/>
    <n v="100"/>
    <n v="7"/>
    <x v="420"/>
    <x v="30"/>
    <x v="0"/>
    <n v="3"/>
    <x v="10"/>
    <x v="0"/>
    <x v="2"/>
    <n v="116"/>
    <s v="S18_1097"/>
    <s v="Dragon Souveniers, Ltd."/>
    <s v="+65 221 7555"/>
    <s v="Bronz Sok., Bronz Apt. 3/6 Tesvikiye"/>
    <m/>
    <s v="Singapore"/>
    <m/>
    <n v="79903"/>
    <x v="9"/>
    <s v="Japan"/>
    <s v="Natividad"/>
    <s v="Eric"/>
    <x v="1"/>
  </r>
  <r>
    <n v="10164"/>
    <n v="36"/>
    <n v="99.17"/>
    <n v="8"/>
    <x v="421"/>
    <x v="90"/>
    <x v="5"/>
    <n v="4"/>
    <x v="4"/>
    <x v="0"/>
    <x v="2"/>
    <n v="116"/>
    <s v="S18_1097"/>
    <s v="Mini Auto Werke"/>
    <s v="7675-3555"/>
    <s v="Kirchgasse 6"/>
    <m/>
    <s v="Graz"/>
    <m/>
    <n v="8010"/>
    <x v="5"/>
    <s v="EMEA"/>
    <s v="Mendel"/>
    <s v="Roland"/>
    <x v="1"/>
  </r>
  <r>
    <n v="10174"/>
    <n v="48"/>
    <n v="93.34"/>
    <n v="3"/>
    <x v="422"/>
    <x v="32"/>
    <x v="0"/>
    <n v="4"/>
    <x v="5"/>
    <x v="0"/>
    <x v="2"/>
    <n v="116"/>
    <s v="S18_1097"/>
    <s v="Australian Gift Network, Co"/>
    <s v="61-7-3844-6555"/>
    <s v="31 Duncan St. West End"/>
    <m/>
    <s v="South Brisbane"/>
    <s v="Queensland"/>
    <n v="4101"/>
    <x v="3"/>
    <s v="APAC"/>
    <s v="Calaghan"/>
    <s v="Tony"/>
    <x v="1"/>
  </r>
  <r>
    <n v="10183"/>
    <n v="21"/>
    <n v="96.84"/>
    <n v="7"/>
    <x v="423"/>
    <x v="33"/>
    <x v="0"/>
    <n v="4"/>
    <x v="5"/>
    <x v="0"/>
    <x v="2"/>
    <n v="116"/>
    <s v="S18_1097"/>
    <s v="Classic Gift Ideas, Inc"/>
    <n v="2155554695"/>
    <s v="782 First Street"/>
    <m/>
    <s v="Philadelphia"/>
    <s v="PA"/>
    <n v="71270"/>
    <x v="0"/>
    <s v="NA"/>
    <s v="Cervantes"/>
    <s v="Francisca"/>
    <x v="0"/>
  </r>
  <r>
    <n v="10194"/>
    <n v="21"/>
    <n v="93.34"/>
    <n v="10"/>
    <x v="424"/>
    <x v="34"/>
    <x v="0"/>
    <n v="4"/>
    <x v="5"/>
    <x v="0"/>
    <x v="2"/>
    <n v="116"/>
    <s v="S18_1097"/>
    <s v="Saveley &amp; Henriot, Co."/>
    <s v="78.32.5555"/>
    <s v="2, rue du Commerce"/>
    <m/>
    <s v="Lyon"/>
    <m/>
    <n v="69004"/>
    <x v="1"/>
    <s v="EMEA"/>
    <s v="Saveley"/>
    <s v="Mary"/>
    <x v="0"/>
  </r>
  <r>
    <n v="10206"/>
    <n v="34"/>
    <n v="100"/>
    <n v="5"/>
    <x v="425"/>
    <x v="35"/>
    <x v="0"/>
    <n v="4"/>
    <x v="6"/>
    <x v="0"/>
    <x v="2"/>
    <n v="116"/>
    <s v="S18_1097"/>
    <s v="Canadian Gift Exchange Network"/>
    <s v="(604) 555-3392"/>
    <s v="1900 Oak St."/>
    <m/>
    <s v="Vancouver"/>
    <s v="BC"/>
    <s v="V3F 2K1"/>
    <x v="10"/>
    <s v="NA"/>
    <s v="Tannamuri"/>
    <s v="Yoshi"/>
    <x v="1"/>
  </r>
  <r>
    <n v="10215"/>
    <n v="46"/>
    <n v="100"/>
    <n v="2"/>
    <x v="426"/>
    <x v="36"/>
    <x v="0"/>
    <n v="1"/>
    <x v="7"/>
    <x v="1"/>
    <x v="2"/>
    <n v="116"/>
    <s v="S18_1097"/>
    <s v="West Coast Collectables Co."/>
    <n v="3105553722"/>
    <s v="3675 Furth Circle"/>
    <m/>
    <s v="Burbank"/>
    <s v="CA"/>
    <n v="94019"/>
    <x v="0"/>
    <s v="NA"/>
    <s v="Thompson"/>
    <s v="Steve"/>
    <x v="1"/>
  </r>
  <r>
    <n v="10228"/>
    <n v="32"/>
    <n v="100"/>
    <n v="1"/>
    <x v="427"/>
    <x v="37"/>
    <x v="0"/>
    <n v="1"/>
    <x v="11"/>
    <x v="1"/>
    <x v="2"/>
    <n v="116"/>
    <s v="S18_1097"/>
    <s v="Cambridge Collectables Co."/>
    <n v="6175555555"/>
    <s v="4658 Baden Av."/>
    <m/>
    <s v="Cambridge"/>
    <s v="MA"/>
    <n v="51247"/>
    <x v="0"/>
    <s v="NA"/>
    <s v="Tseng"/>
    <s v="Kyung"/>
    <x v="1"/>
  </r>
  <r>
    <n v="10245"/>
    <n v="29"/>
    <n v="100"/>
    <n v="8"/>
    <x v="221"/>
    <x v="38"/>
    <x v="0"/>
    <n v="2"/>
    <x v="1"/>
    <x v="1"/>
    <x v="2"/>
    <n v="116"/>
    <s v="S18_1097"/>
    <s v="Super Scale Inc."/>
    <n v="2035559545"/>
    <s v="567 North Pendale Street"/>
    <m/>
    <s v="New Haven"/>
    <s v="CT"/>
    <n v="97823"/>
    <x v="0"/>
    <s v="NA"/>
    <s v="Murphy"/>
    <s v="Leslie"/>
    <x v="1"/>
  </r>
  <r>
    <n v="10258"/>
    <n v="41"/>
    <n v="100"/>
    <n v="5"/>
    <x v="428"/>
    <x v="39"/>
    <x v="0"/>
    <n v="2"/>
    <x v="9"/>
    <x v="1"/>
    <x v="2"/>
    <n v="116"/>
    <s v="S18_1097"/>
    <s v="Tokyo Collectables, Ltd"/>
    <s v="+81 3 3584 0555"/>
    <s v="2-2-8 Roppongi"/>
    <m/>
    <s v="Minato-ku"/>
    <s v="Tokyo"/>
    <s v="106-0032"/>
    <x v="11"/>
    <s v="Japan"/>
    <s v="Shimamura"/>
    <s v="Akiko"/>
    <x v="1"/>
  </r>
  <r>
    <n v="10270"/>
    <n v="43"/>
    <n v="96.84"/>
    <n v="8"/>
    <x v="429"/>
    <x v="40"/>
    <x v="0"/>
    <n v="3"/>
    <x v="2"/>
    <x v="1"/>
    <x v="2"/>
    <n v="116"/>
    <s v="S18_1097"/>
    <s v="Souveniers And Things Co."/>
    <s v="+61 2 9495 8555"/>
    <s v="Monitor Money Building, 815 Pacific Hwy"/>
    <s v="Level 6"/>
    <s v="Chatswood"/>
    <s v="NSW"/>
    <n v="2067"/>
    <x v="3"/>
    <s v="APAC"/>
    <s v="Huxley"/>
    <s v="Adrian"/>
    <x v="1"/>
  </r>
  <r>
    <n v="10280"/>
    <n v="24"/>
    <n v="100"/>
    <n v="1"/>
    <x v="430"/>
    <x v="41"/>
    <x v="0"/>
    <n v="3"/>
    <x v="3"/>
    <x v="1"/>
    <x v="2"/>
    <n v="116"/>
    <s v="S18_1097"/>
    <s v="Amica Models &amp; Co."/>
    <s v="011-4988555"/>
    <s v="Via Monte Bianco 34"/>
    <m/>
    <s v="Torino"/>
    <m/>
    <n v="10100"/>
    <x v="12"/>
    <s v="EMEA"/>
    <s v="Accorti"/>
    <s v="Paolo"/>
    <x v="0"/>
  </r>
  <r>
    <n v="10291"/>
    <n v="41"/>
    <n v="100"/>
    <n v="10"/>
    <x v="431"/>
    <x v="42"/>
    <x v="0"/>
    <n v="3"/>
    <x v="10"/>
    <x v="1"/>
    <x v="2"/>
    <n v="116"/>
    <s v="S18_1097"/>
    <s v="Scandinavian Gift Ideas"/>
    <s v="0695-34 6555"/>
    <s v="?kergatan 24"/>
    <m/>
    <s v="Boras"/>
    <m/>
    <s v="S-844 67"/>
    <x v="8"/>
    <s v="EMEA"/>
    <s v="Larsson"/>
    <s v="Maria"/>
    <x v="1"/>
  </r>
  <r>
    <n v="10304"/>
    <n v="46"/>
    <n v="98"/>
    <n v="5"/>
    <x v="432"/>
    <x v="43"/>
    <x v="0"/>
    <n v="4"/>
    <x v="4"/>
    <x v="1"/>
    <x v="2"/>
    <n v="116"/>
    <s v="S18_1097"/>
    <s v="Auto Assoc. &amp; Cie."/>
    <s v="30.59.8555"/>
    <s v="67, avenue de l'Europe"/>
    <m/>
    <s v="Versailles"/>
    <m/>
    <n v="78000"/>
    <x v="1"/>
    <s v="EMEA"/>
    <s v="Tonini"/>
    <s v="Daniel"/>
    <x v="1"/>
  </r>
  <r>
    <n v="10312"/>
    <n v="32"/>
    <n v="100"/>
    <n v="2"/>
    <x v="419"/>
    <x v="44"/>
    <x v="0"/>
    <n v="4"/>
    <x v="4"/>
    <x v="1"/>
    <x v="2"/>
    <n v="116"/>
    <s v="S18_1097"/>
    <s v="Mini Gifts Distributors Ltd."/>
    <n v="4155551450"/>
    <s v="5677 Strong St."/>
    <m/>
    <s v="San Rafael"/>
    <s v="CA"/>
    <n v="97562"/>
    <x v="0"/>
    <s v="NA"/>
    <s v="Nelson"/>
    <s v="Valarie"/>
    <x v="1"/>
  </r>
  <r>
    <n v="10322"/>
    <n v="22"/>
    <n v="100"/>
    <n v="10"/>
    <x v="433"/>
    <x v="45"/>
    <x v="0"/>
    <n v="4"/>
    <x v="5"/>
    <x v="1"/>
    <x v="2"/>
    <n v="116"/>
    <s v="S18_1097"/>
    <s v="Online Diecast Creations Co."/>
    <n v="6035558647"/>
    <s v="2304 Long Airport Avenue"/>
    <m/>
    <s v="Nashua"/>
    <s v="NH"/>
    <n v="62005"/>
    <x v="0"/>
    <s v="NA"/>
    <s v="Young"/>
    <s v="Valarie"/>
    <x v="0"/>
  </r>
  <r>
    <n v="10333"/>
    <n v="29"/>
    <n v="40.25"/>
    <n v="7"/>
    <x v="434"/>
    <x v="46"/>
    <x v="0"/>
    <n v="4"/>
    <x v="5"/>
    <x v="1"/>
    <x v="2"/>
    <n v="116"/>
    <s v="S18_1097"/>
    <s v="Mini Wheels Co."/>
    <n v="6505555787"/>
    <s v="5557 North Pendale Street"/>
    <m/>
    <s v="San Francisco"/>
    <s v="CA"/>
    <m/>
    <x v="0"/>
    <s v="NA"/>
    <s v="Murphy"/>
    <s v="Julie"/>
    <x v="0"/>
  </r>
  <r>
    <n v="10347"/>
    <n v="42"/>
    <n v="49.6"/>
    <n v="5"/>
    <x v="435"/>
    <x v="47"/>
    <x v="0"/>
    <n v="4"/>
    <x v="5"/>
    <x v="1"/>
    <x v="2"/>
    <n v="116"/>
    <s v="S18_1097"/>
    <s v="Australian Collectors, Co."/>
    <s v="03 9520 4555"/>
    <s v="636 St Kilda Road"/>
    <s v="Level 3"/>
    <s v="Melbourne"/>
    <s v="Victoria"/>
    <n v="3004"/>
    <x v="3"/>
    <s v="APAC"/>
    <s v="Ferguson"/>
    <s v="Peter"/>
    <x v="0"/>
  </r>
  <r>
    <n v="10357"/>
    <n v="39"/>
    <n v="98"/>
    <n v="1"/>
    <x v="436"/>
    <x v="48"/>
    <x v="0"/>
    <n v="4"/>
    <x v="6"/>
    <x v="1"/>
    <x v="2"/>
    <n v="116"/>
    <s v="S18_1097"/>
    <s v="Mini Gifts Distributors Ltd."/>
    <n v="4155551450"/>
    <s v="5677 Strong St."/>
    <m/>
    <s v="San Rafael"/>
    <s v="CA"/>
    <n v="97562"/>
    <x v="0"/>
    <s v="NA"/>
    <s v="Nelson"/>
    <s v="Valarie"/>
    <x v="1"/>
  </r>
  <r>
    <n v="10370"/>
    <n v="27"/>
    <n v="100"/>
    <n v="1"/>
    <x v="437"/>
    <x v="49"/>
    <x v="0"/>
    <n v="1"/>
    <x v="7"/>
    <x v="2"/>
    <x v="2"/>
    <n v="116"/>
    <s v="S18_1097"/>
    <s v="Anna's Decorations, Ltd"/>
    <s v="02 9936 8555"/>
    <s v="201 Miller Street"/>
    <s v="Level 15"/>
    <s v="North Sydney"/>
    <s v="NSW"/>
    <n v="2060"/>
    <x v="3"/>
    <s v="APAC"/>
    <s v="O'Hara"/>
    <s v="Anna"/>
    <x v="1"/>
  </r>
  <r>
    <n v="10381"/>
    <n v="48"/>
    <n v="98"/>
    <n v="2"/>
    <x v="438"/>
    <x v="50"/>
    <x v="0"/>
    <n v="1"/>
    <x v="0"/>
    <x v="2"/>
    <x v="2"/>
    <n v="116"/>
    <s v="S18_1097"/>
    <s v="Corporate Gift Ideas Co."/>
    <n v="6505551386"/>
    <s v="7734 Strong St."/>
    <m/>
    <s v="San Francisco"/>
    <s v="CA"/>
    <m/>
    <x v="0"/>
    <s v="NA"/>
    <s v="Brown"/>
    <s v="Julie"/>
    <x v="1"/>
  </r>
  <r>
    <n v="10391"/>
    <n v="29"/>
    <n v="85.1"/>
    <n v="10"/>
    <x v="439"/>
    <x v="51"/>
    <x v="0"/>
    <n v="1"/>
    <x v="11"/>
    <x v="2"/>
    <x v="2"/>
    <n v="116"/>
    <s v="S18_1097"/>
    <s v="Anna's Decorations, Ltd"/>
    <s v="02 9936 8555"/>
    <s v="201 Miller Street"/>
    <s v="Level 15"/>
    <s v="North Sydney"/>
    <s v="NSW"/>
    <n v="2060"/>
    <x v="3"/>
    <s v="APAC"/>
    <s v="O'Hara"/>
    <s v="Anna"/>
    <x v="0"/>
  </r>
  <r>
    <n v="10411"/>
    <n v="27"/>
    <n v="100"/>
    <n v="8"/>
    <x v="440"/>
    <x v="52"/>
    <x v="0"/>
    <n v="2"/>
    <x v="1"/>
    <x v="2"/>
    <x v="2"/>
    <n v="116"/>
    <s v="S18_1097"/>
    <s v="Quebec Home Shopping Network"/>
    <s v="(514) 555-8054"/>
    <s v="43 rue St. Laurent"/>
    <m/>
    <s v="Montreal"/>
    <s v="Quebec"/>
    <s v="H1J 1C3"/>
    <x v="10"/>
    <s v="NA"/>
    <s v="Fresnisre"/>
    <s v="Jean"/>
    <x v="1"/>
  </r>
  <r>
    <n v="10424"/>
    <n v="54"/>
    <n v="100"/>
    <n v="5"/>
    <x v="441"/>
    <x v="53"/>
    <x v="2"/>
    <n v="2"/>
    <x v="1"/>
    <x v="2"/>
    <x v="2"/>
    <n v="116"/>
    <s v="S18_1097"/>
    <s v="Euro Shopping Channel"/>
    <s v="(91) 555 94 44"/>
    <s v="C/ Moralzarzal, 86"/>
    <m/>
    <s v="Madrid"/>
    <m/>
    <n v="28034"/>
    <x v="7"/>
    <s v="EMEA"/>
    <s v="Freyre"/>
    <s v="Diego"/>
    <x v="2"/>
  </r>
  <r>
    <n v="10109"/>
    <n v="26"/>
    <n v="100"/>
    <n v="4"/>
    <x v="442"/>
    <x v="151"/>
    <x v="0"/>
    <n v="1"/>
    <x v="11"/>
    <x v="0"/>
    <x v="1"/>
    <n v="141"/>
    <s v="S18_1129"/>
    <s v="Motor Mint Distributors Inc."/>
    <n v="2155559857"/>
    <s v="11328 Douglas Av."/>
    <m/>
    <s v="Philadelphia"/>
    <s v="PA"/>
    <n v="71270"/>
    <x v="0"/>
    <s v="NA"/>
    <s v="Hernandez"/>
    <s v="Rosa"/>
    <x v="1"/>
  </r>
  <r>
    <n v="10122"/>
    <n v="34"/>
    <n v="100"/>
    <n v="2"/>
    <x v="106"/>
    <x v="99"/>
    <x v="0"/>
    <n v="2"/>
    <x v="1"/>
    <x v="0"/>
    <x v="1"/>
    <n v="141"/>
    <s v="S18_1129"/>
    <s v="Marseille Mini Autos"/>
    <s v="91.24.4555"/>
    <s v="12, rue des Bouchers"/>
    <m/>
    <s v="Marseille"/>
    <m/>
    <n v="13008"/>
    <x v="1"/>
    <s v="EMEA"/>
    <s v="Lebihan"/>
    <s v="Laurence"/>
    <x v="1"/>
  </r>
  <r>
    <n v="10136"/>
    <n v="25"/>
    <n v="100"/>
    <n v="2"/>
    <x v="443"/>
    <x v="152"/>
    <x v="0"/>
    <n v="3"/>
    <x v="2"/>
    <x v="0"/>
    <x v="1"/>
    <n v="141"/>
    <s v="S18_1129"/>
    <s v="Alpha Cognac"/>
    <s v="61.77.6555"/>
    <s v="1 rue Alsace-Lorraine"/>
    <m/>
    <s v="Toulouse"/>
    <m/>
    <n v="31000"/>
    <x v="1"/>
    <s v="EMEA"/>
    <s v="Roulet"/>
    <s v="Annette"/>
    <x v="1"/>
  </r>
  <r>
    <n v="10148"/>
    <n v="23"/>
    <n v="100"/>
    <n v="13"/>
    <x v="444"/>
    <x v="153"/>
    <x v="0"/>
    <n v="3"/>
    <x v="10"/>
    <x v="0"/>
    <x v="1"/>
    <n v="141"/>
    <s v="S18_1129"/>
    <s v="Anna's Decorations, Ltd"/>
    <s v="02 9936 8555"/>
    <s v="201 Miller Street"/>
    <s v="Level 15"/>
    <s v="North Sydney"/>
    <s v="NSW"/>
    <n v="2060"/>
    <x v="3"/>
    <s v="APAC"/>
    <s v="O'Hara"/>
    <s v="Anna"/>
    <x v="0"/>
  </r>
  <r>
    <n v="10161"/>
    <n v="28"/>
    <n v="100"/>
    <n v="12"/>
    <x v="445"/>
    <x v="154"/>
    <x v="0"/>
    <n v="4"/>
    <x v="4"/>
    <x v="0"/>
    <x v="1"/>
    <n v="141"/>
    <s v="S18_1129"/>
    <s v="Heintze Collectables"/>
    <s v="86 21 3555"/>
    <s v="Smagsloget 45"/>
    <m/>
    <s v="Aaarhus"/>
    <m/>
    <n v="8200"/>
    <x v="13"/>
    <s v="EMEA"/>
    <s v="Ibsen"/>
    <s v="Palle"/>
    <x v="1"/>
  </r>
  <r>
    <n v="10171"/>
    <n v="35"/>
    <n v="100"/>
    <n v="2"/>
    <x v="432"/>
    <x v="155"/>
    <x v="0"/>
    <n v="4"/>
    <x v="5"/>
    <x v="0"/>
    <x v="1"/>
    <n v="141"/>
    <s v="S18_1129"/>
    <s v="Quebec Home Shopping Network"/>
    <s v="(514) 555-8054"/>
    <s v="43 rue St. Laurent"/>
    <m/>
    <s v="Montreal"/>
    <s v="Quebec"/>
    <s v="H1J 1C3"/>
    <x v="10"/>
    <s v="NA"/>
    <s v="Fresnisre"/>
    <s v="Jean"/>
    <x v="1"/>
  </r>
  <r>
    <n v="10181"/>
    <n v="44"/>
    <n v="100"/>
    <n v="6"/>
    <x v="446"/>
    <x v="103"/>
    <x v="0"/>
    <n v="4"/>
    <x v="5"/>
    <x v="0"/>
    <x v="1"/>
    <n v="141"/>
    <s v="S18_1129"/>
    <s v="Herkku Gifts"/>
    <s v="+47 2267 3215"/>
    <s v="Drammen 121, PR 744 Sentrum"/>
    <m/>
    <s v="Bergen"/>
    <m/>
    <s v="N 5804"/>
    <x v="2"/>
    <s v="EMEA"/>
    <s v="Oeztan"/>
    <s v="Veysel"/>
    <x v="1"/>
  </r>
  <r>
    <n v="10192"/>
    <n v="22"/>
    <n v="100"/>
    <n v="11"/>
    <x v="447"/>
    <x v="104"/>
    <x v="0"/>
    <n v="4"/>
    <x v="5"/>
    <x v="0"/>
    <x v="1"/>
    <n v="141"/>
    <s v="S18_1129"/>
    <s v="Online Diecast Creations Co."/>
    <n v="6035558647"/>
    <s v="2304 Long Airport Avenue"/>
    <m/>
    <s v="Nashua"/>
    <s v="NH"/>
    <n v="62005"/>
    <x v="0"/>
    <s v="NA"/>
    <s v="Young"/>
    <s v="Valarie"/>
    <x v="1"/>
  </r>
  <r>
    <n v="10204"/>
    <n v="42"/>
    <n v="100"/>
    <n v="17"/>
    <x v="448"/>
    <x v="105"/>
    <x v="0"/>
    <n v="4"/>
    <x v="6"/>
    <x v="0"/>
    <x v="1"/>
    <n v="141"/>
    <s v="S18_1129"/>
    <s v="Muscle Machine Inc"/>
    <n v="2125557413"/>
    <s v="4092 Furth Circle"/>
    <s v="Suite 400"/>
    <s v="NYC"/>
    <s v="NY"/>
    <n v="10022"/>
    <x v="0"/>
    <s v="NA"/>
    <s v="Young"/>
    <s v="Jeff"/>
    <x v="1"/>
  </r>
  <r>
    <n v="10212"/>
    <n v="29"/>
    <n v="100"/>
    <n v="10"/>
    <x v="449"/>
    <x v="138"/>
    <x v="0"/>
    <n v="1"/>
    <x v="7"/>
    <x v="1"/>
    <x v="1"/>
    <n v="141"/>
    <s v="S18_1129"/>
    <s v="Euro Shopping Channel"/>
    <s v="(91) 555 94 44"/>
    <s v="C/ Moralzarzal, 86"/>
    <m/>
    <s v="Madrid"/>
    <m/>
    <n v="28034"/>
    <x v="7"/>
    <s v="EMEA"/>
    <s v="Freyre"/>
    <s v="Diego"/>
    <x v="1"/>
  </r>
  <r>
    <n v="10225"/>
    <n v="32"/>
    <n v="100"/>
    <n v="1"/>
    <x v="450"/>
    <x v="106"/>
    <x v="0"/>
    <n v="1"/>
    <x v="0"/>
    <x v="1"/>
    <x v="1"/>
    <n v="141"/>
    <s v="S18_1129"/>
    <s v="Vida Sport, Ltd"/>
    <s v="0897-034555"/>
    <s v="Grenzacherweg 237"/>
    <m/>
    <s v="Gensve"/>
    <m/>
    <n v="1203"/>
    <x v="17"/>
    <s v="EMEA"/>
    <s v="Holz"/>
    <s v="Michael"/>
    <x v="1"/>
  </r>
  <r>
    <n v="10240"/>
    <n v="41"/>
    <n v="100"/>
    <n v="3"/>
    <x v="451"/>
    <x v="156"/>
    <x v="0"/>
    <n v="2"/>
    <x v="8"/>
    <x v="1"/>
    <x v="1"/>
    <n v="141"/>
    <s v="S18_1129"/>
    <s v="Osaka Souveniers Co."/>
    <s v="+81 06 6342 5555"/>
    <s v="Dojima Avanza 4F, 1-6-20 Dojima, Kita-ku"/>
    <m/>
    <s v="Osaka"/>
    <s v="Osaka"/>
    <s v="530-0003"/>
    <x v="11"/>
    <s v="Japan"/>
    <s v="Kentary"/>
    <s v="Mory"/>
    <x v="1"/>
  </r>
  <r>
    <n v="10253"/>
    <n v="26"/>
    <n v="100"/>
    <n v="5"/>
    <x v="452"/>
    <x v="108"/>
    <x v="3"/>
    <n v="2"/>
    <x v="9"/>
    <x v="1"/>
    <x v="1"/>
    <n v="141"/>
    <s v="S18_1129"/>
    <s v="UK Collectables, Ltd."/>
    <s v="(171) 555-2282"/>
    <s v="Berkeley Gardens 12  Brewery"/>
    <m/>
    <s v="Liverpool"/>
    <m/>
    <s v="WX1 6LT"/>
    <x v="6"/>
    <s v="EMEA"/>
    <s v="Devon"/>
    <s v="Elizabeth"/>
    <x v="1"/>
  </r>
  <r>
    <n v="10266"/>
    <n v="21"/>
    <n v="100"/>
    <n v="6"/>
    <x v="453"/>
    <x v="109"/>
    <x v="0"/>
    <n v="3"/>
    <x v="2"/>
    <x v="1"/>
    <x v="1"/>
    <n v="141"/>
    <s v="S18_1129"/>
    <s v="L'ordine Souveniers"/>
    <s v="0522-556555"/>
    <s v="Strada Provinciale 124"/>
    <m/>
    <s v="Reggio Emilia"/>
    <m/>
    <n v="42100"/>
    <x v="12"/>
    <s v="EMEA"/>
    <s v="Moroni"/>
    <s v="Maurizio"/>
    <x v="0"/>
  </r>
  <r>
    <n v="10278"/>
    <n v="34"/>
    <n v="100"/>
    <n v="6"/>
    <x v="454"/>
    <x v="157"/>
    <x v="0"/>
    <n v="3"/>
    <x v="3"/>
    <x v="1"/>
    <x v="1"/>
    <n v="141"/>
    <s v="S18_1129"/>
    <s v="Signal Gift Stores"/>
    <n v="7025551838"/>
    <s v="8489 Strong St."/>
    <m/>
    <s v="Las Vegas"/>
    <s v="NV"/>
    <n v="83030"/>
    <x v="0"/>
    <s v="NA"/>
    <s v="King"/>
    <s v="Sue"/>
    <x v="1"/>
  </r>
  <r>
    <n v="10287"/>
    <n v="41"/>
    <n v="100"/>
    <n v="4"/>
    <x v="455"/>
    <x v="111"/>
    <x v="0"/>
    <n v="3"/>
    <x v="3"/>
    <x v="1"/>
    <x v="1"/>
    <n v="141"/>
    <s v="S18_1129"/>
    <s v="Vida Sport, Ltd"/>
    <s v="0897-034555"/>
    <s v="Grenzacherweg 237"/>
    <m/>
    <s v="Gensve"/>
    <m/>
    <n v="1203"/>
    <x v="17"/>
    <s v="EMEA"/>
    <s v="Holz"/>
    <s v="Michael"/>
    <x v="1"/>
  </r>
  <r>
    <n v="10301"/>
    <n v="37"/>
    <n v="100"/>
    <n v="8"/>
    <x v="456"/>
    <x v="158"/>
    <x v="0"/>
    <n v="4"/>
    <x v="4"/>
    <x v="0"/>
    <x v="1"/>
    <n v="141"/>
    <s v="S18_1129"/>
    <s v="Norway Gifts By Mail, Co."/>
    <s v="+47 2212 1555"/>
    <s v="Drammensveien 126 A, PB 744 Sentrum"/>
    <m/>
    <s v="Oslo"/>
    <m/>
    <s v="N 0106"/>
    <x v="2"/>
    <s v="EMEA"/>
    <s v="Klaeboe"/>
    <s v="Jan"/>
    <x v="1"/>
  </r>
  <r>
    <n v="10310"/>
    <n v="37"/>
    <n v="100"/>
    <n v="2"/>
    <x v="457"/>
    <x v="113"/>
    <x v="0"/>
    <n v="4"/>
    <x v="4"/>
    <x v="1"/>
    <x v="1"/>
    <n v="141"/>
    <s v="S18_1129"/>
    <s v="Toms Spezialitten, Ltd"/>
    <s v="0221-5554327"/>
    <s v="Mehrheimerstr. 369"/>
    <m/>
    <s v="Koln"/>
    <m/>
    <n v="50739"/>
    <x v="16"/>
    <s v="EMEA"/>
    <s v="Pfalzheim"/>
    <s v="Henriette"/>
    <x v="1"/>
  </r>
  <r>
    <n v="10321"/>
    <n v="41"/>
    <n v="100"/>
    <n v="10"/>
    <x v="458"/>
    <x v="45"/>
    <x v="0"/>
    <n v="4"/>
    <x v="5"/>
    <x v="1"/>
    <x v="1"/>
    <n v="141"/>
    <s v="S18_1129"/>
    <s v="FunGiftIdeas.com"/>
    <n v="5085552555"/>
    <s v="1785 First Street"/>
    <m/>
    <s v="New Bedford"/>
    <s v="MA"/>
    <n v="50553"/>
    <x v="0"/>
    <s v="NA"/>
    <s v="Benitez"/>
    <s v="Violeta"/>
    <x v="1"/>
  </r>
  <r>
    <n v="10331"/>
    <n v="46"/>
    <n v="100"/>
    <n v="6"/>
    <x v="459"/>
    <x v="159"/>
    <x v="0"/>
    <n v="4"/>
    <x v="5"/>
    <x v="1"/>
    <x v="1"/>
    <n v="141"/>
    <s v="S18_1129"/>
    <s v="Motor Mint Distributors Inc."/>
    <n v="2155559857"/>
    <s v="11328 Douglas Av."/>
    <m/>
    <s v="Philadelphia"/>
    <s v="PA"/>
    <n v="71270"/>
    <x v="0"/>
    <s v="NA"/>
    <s v="Hernandez"/>
    <s v="Rosa"/>
    <x v="1"/>
  </r>
  <r>
    <n v="10342"/>
    <n v="40"/>
    <n v="100"/>
    <n v="2"/>
    <x v="460"/>
    <x v="20"/>
    <x v="0"/>
    <n v="4"/>
    <x v="5"/>
    <x v="1"/>
    <x v="1"/>
    <n v="141"/>
    <s v="S18_1129"/>
    <s v="Australian Collectors, Co."/>
    <s v="03 9520 4555"/>
    <s v="636 St Kilda Road"/>
    <s v="Level 3"/>
    <s v="Melbourne"/>
    <s v="Victoria"/>
    <n v="3004"/>
    <x v="3"/>
    <s v="APAC"/>
    <s v="Ferguson"/>
    <s v="Peter"/>
    <x v="1"/>
  </r>
  <r>
    <n v="10356"/>
    <n v="43"/>
    <n v="97.6"/>
    <n v="8"/>
    <x v="461"/>
    <x v="160"/>
    <x v="0"/>
    <n v="4"/>
    <x v="6"/>
    <x v="1"/>
    <x v="1"/>
    <n v="141"/>
    <s v="S18_1129"/>
    <s v="Lyon Souveniers"/>
    <s v="+33 1 46 62 7555"/>
    <s v="27 rue du Colonel Pierre Avia"/>
    <m/>
    <s v="Paris"/>
    <m/>
    <n v="75508"/>
    <x v="1"/>
    <s v="EMEA"/>
    <s v="Da Cunha"/>
    <s v="Daniel"/>
    <x v="1"/>
  </r>
  <r>
    <n v="10365"/>
    <n v="30"/>
    <n v="87.06"/>
    <n v="1"/>
    <x v="462"/>
    <x v="161"/>
    <x v="0"/>
    <n v="1"/>
    <x v="7"/>
    <x v="2"/>
    <x v="1"/>
    <n v="141"/>
    <s v="S18_1129"/>
    <s v="Mini Creations Ltd."/>
    <n v="5085559555"/>
    <s v="4575 Hillside Dr."/>
    <m/>
    <s v="New Bedford"/>
    <s v="MA"/>
    <n v="50553"/>
    <x v="0"/>
    <s v="NA"/>
    <s v="Tam"/>
    <s v="Wing C"/>
    <x v="0"/>
  </r>
  <r>
    <n v="10377"/>
    <n v="35"/>
    <n v="100"/>
    <n v="2"/>
    <x v="463"/>
    <x v="142"/>
    <x v="0"/>
    <n v="1"/>
    <x v="0"/>
    <x v="2"/>
    <x v="1"/>
    <n v="141"/>
    <s v="S18_1129"/>
    <s v="Toys of Finland, Co."/>
    <s v="90-224 8555"/>
    <s v="Keskuskatu 45"/>
    <m/>
    <s v="Helsinki"/>
    <m/>
    <n v="21240"/>
    <x v="4"/>
    <s v="EMEA"/>
    <s v="Karttunen"/>
    <s v="Matti"/>
    <x v="1"/>
  </r>
  <r>
    <n v="10390"/>
    <n v="36"/>
    <n v="93.77"/>
    <n v="14"/>
    <x v="464"/>
    <x v="162"/>
    <x v="0"/>
    <n v="1"/>
    <x v="11"/>
    <x v="2"/>
    <x v="1"/>
    <n v="141"/>
    <s v="S18_1129"/>
    <s v="Mini Gifts Distributors Ltd."/>
    <n v="4155551450"/>
    <s v="5677 Strong St."/>
    <m/>
    <s v="San Rafael"/>
    <s v="CA"/>
    <n v="97562"/>
    <x v="0"/>
    <s v="NA"/>
    <s v="Nelson"/>
    <s v="Valarie"/>
    <x v="1"/>
  </r>
  <r>
    <n v="10406"/>
    <n v="61"/>
    <n v="100"/>
    <n v="3"/>
    <x v="465"/>
    <x v="163"/>
    <x v="1"/>
    <n v="2"/>
    <x v="8"/>
    <x v="2"/>
    <x v="1"/>
    <n v="141"/>
    <s v="S18_1129"/>
    <s v="Danish Wholesale Imports"/>
    <s v="31 12 3555"/>
    <s v="Vinb'ltet 34"/>
    <m/>
    <s v="Kobenhavn"/>
    <m/>
    <n v="1734"/>
    <x v="13"/>
    <s v="EMEA"/>
    <s v="Petersen"/>
    <s v="Jytte"/>
    <x v="2"/>
  </r>
  <r>
    <n v="10419"/>
    <n v="38"/>
    <n v="100"/>
    <n v="5"/>
    <x v="466"/>
    <x v="116"/>
    <x v="0"/>
    <n v="2"/>
    <x v="1"/>
    <x v="2"/>
    <x v="1"/>
    <n v="141"/>
    <s v="S18_1129"/>
    <s v="Salzburg Collectables"/>
    <s v="6562-9555"/>
    <s v="Geislweg 14"/>
    <m/>
    <s v="Salzburg"/>
    <m/>
    <n v="5020"/>
    <x v="5"/>
    <s v="EMEA"/>
    <s v="Pipps"/>
    <s v="Georg"/>
    <x v="1"/>
  </r>
  <r>
    <n v="10102"/>
    <n v="39"/>
    <n v="100"/>
    <n v="2"/>
    <x v="467"/>
    <x v="164"/>
    <x v="0"/>
    <n v="1"/>
    <x v="7"/>
    <x v="0"/>
    <x v="3"/>
    <n v="102"/>
    <s v="S18_1342"/>
    <s v="Vitachrome Inc."/>
    <n v="2125551500"/>
    <s v="2678 Kingston Rd."/>
    <s v="Suite 101"/>
    <s v="NYC"/>
    <s v="NY"/>
    <n v="10022"/>
    <x v="0"/>
    <s v="NA"/>
    <s v="Frick"/>
    <s v="Michael"/>
    <x v="1"/>
  </r>
  <r>
    <n v="10111"/>
    <n v="33"/>
    <n v="99.66"/>
    <n v="6"/>
    <x v="468"/>
    <x v="165"/>
    <x v="0"/>
    <n v="1"/>
    <x v="11"/>
    <x v="0"/>
    <x v="3"/>
    <n v="102"/>
    <s v="S18_1342"/>
    <s v="Mini Wheels Co."/>
    <n v="6505555787"/>
    <s v="5557 North Pendale Street"/>
    <m/>
    <s v="San Francisco"/>
    <s v="CA"/>
    <m/>
    <x v="0"/>
    <s v="NA"/>
    <s v="Murphy"/>
    <s v="Julie"/>
    <x v="1"/>
  </r>
  <r>
    <n v="10125"/>
    <n v="32"/>
    <n v="100"/>
    <n v="1"/>
    <x v="469"/>
    <x v="166"/>
    <x v="0"/>
    <n v="2"/>
    <x v="1"/>
    <x v="0"/>
    <x v="3"/>
    <n v="102"/>
    <s v="S18_1342"/>
    <s v="Australian Collectors, Co."/>
    <s v="03 9520 4555"/>
    <s v="636 St Kilda Road"/>
    <s v="Level 3"/>
    <s v="Melbourne"/>
    <s v="Victoria"/>
    <n v="3004"/>
    <x v="3"/>
    <s v="APAC"/>
    <s v="Ferguson"/>
    <s v="Peter"/>
    <x v="1"/>
  </r>
  <r>
    <n v="10139"/>
    <n v="31"/>
    <n v="100"/>
    <n v="7"/>
    <x v="470"/>
    <x v="167"/>
    <x v="0"/>
    <n v="3"/>
    <x v="2"/>
    <x v="0"/>
    <x v="3"/>
    <n v="102"/>
    <s v="S18_1342"/>
    <s v="Souveniers And Things Co."/>
    <s v="+61 2 9495 8555"/>
    <s v="Monitor Money Building, 815 Pacific Hwy"/>
    <s v="Level 6"/>
    <s v="Chatswood"/>
    <s v="NSW"/>
    <n v="2067"/>
    <x v="3"/>
    <s v="APAC"/>
    <s v="Huxley"/>
    <s v="Adrian"/>
    <x v="1"/>
  </r>
  <r>
    <n v="10149"/>
    <n v="50"/>
    <n v="100"/>
    <n v="4"/>
    <x v="471"/>
    <x v="168"/>
    <x v="0"/>
    <n v="3"/>
    <x v="10"/>
    <x v="0"/>
    <x v="3"/>
    <n v="102"/>
    <s v="S18_1342"/>
    <s v="Signal Collectibles Ltd."/>
    <n v="4155554312"/>
    <s v="2793 Furth Circle"/>
    <m/>
    <s v="Brisbane"/>
    <s v="CA"/>
    <n v="94217"/>
    <x v="0"/>
    <s v="NA"/>
    <s v="Taylor"/>
    <s v="Sue"/>
    <x v="1"/>
  </r>
  <r>
    <n v="10162"/>
    <n v="48"/>
    <n v="91.44"/>
    <n v="2"/>
    <x v="472"/>
    <x v="169"/>
    <x v="0"/>
    <n v="4"/>
    <x v="4"/>
    <x v="0"/>
    <x v="3"/>
    <n v="102"/>
    <s v="S18_1342"/>
    <s v="Corporate Gift Ideas Co."/>
    <n v="6505551386"/>
    <s v="7734 Strong St."/>
    <m/>
    <s v="San Francisco"/>
    <s v="CA"/>
    <m/>
    <x v="0"/>
    <s v="NA"/>
    <s v="Brown"/>
    <s v="Julie"/>
    <x v="1"/>
  </r>
  <r>
    <n v="10173"/>
    <n v="43"/>
    <n v="100"/>
    <n v="6"/>
    <x v="473"/>
    <x v="155"/>
    <x v="0"/>
    <n v="4"/>
    <x v="5"/>
    <x v="0"/>
    <x v="3"/>
    <n v="102"/>
    <s v="S18_1342"/>
    <s v="Rovelli Gifts"/>
    <s v="035-640555"/>
    <s v="Via Ludovico il Moro 22"/>
    <m/>
    <s v="Bergamo"/>
    <m/>
    <n v="24100"/>
    <x v="12"/>
    <s v="EMEA"/>
    <s v="Rovelli"/>
    <s v="Giovanni"/>
    <x v="1"/>
  </r>
  <r>
    <n v="10182"/>
    <n v="25"/>
    <n v="87.33"/>
    <n v="3"/>
    <x v="474"/>
    <x v="103"/>
    <x v="0"/>
    <n v="4"/>
    <x v="5"/>
    <x v="0"/>
    <x v="3"/>
    <n v="102"/>
    <s v="S18_1342"/>
    <s v="Mini Gifts Distributors Ltd."/>
    <n v="4155551450"/>
    <s v="5677 Strong St."/>
    <m/>
    <s v="San Rafael"/>
    <s v="CA"/>
    <n v="97562"/>
    <x v="0"/>
    <s v="NA"/>
    <s v="Nelson"/>
    <s v="Valarie"/>
    <x v="0"/>
  </r>
  <r>
    <n v="10193"/>
    <n v="28"/>
    <n v="100"/>
    <n v="7"/>
    <x v="475"/>
    <x v="170"/>
    <x v="0"/>
    <n v="4"/>
    <x v="5"/>
    <x v="0"/>
    <x v="3"/>
    <n v="102"/>
    <s v="S18_1342"/>
    <s v="Australian Collectables, Ltd"/>
    <s v="61-9-3844-6555"/>
    <s v="7 Allen Street"/>
    <m/>
    <s v="Glen Waverly"/>
    <s v="Victoria"/>
    <n v="3150"/>
    <x v="3"/>
    <s v="APAC"/>
    <s v="Connery"/>
    <s v="Sean"/>
    <x v="1"/>
  </r>
  <r>
    <n v="10205"/>
    <n v="36"/>
    <n v="100"/>
    <n v="2"/>
    <x v="476"/>
    <x v="171"/>
    <x v="0"/>
    <n v="4"/>
    <x v="6"/>
    <x v="0"/>
    <x v="3"/>
    <n v="102"/>
    <s v="S18_1342"/>
    <s v="Euro Shopping Channel"/>
    <s v="(91) 555 94 44"/>
    <s v="C/ Moralzarzal, 86"/>
    <m/>
    <s v="Madrid"/>
    <m/>
    <n v="28034"/>
    <x v="7"/>
    <s v="EMEA"/>
    <s v="Freyre"/>
    <s v="Diego"/>
    <x v="1"/>
  </r>
  <r>
    <n v="10215"/>
    <n v="27"/>
    <n v="89.38"/>
    <n v="10"/>
    <x v="477"/>
    <x v="36"/>
    <x v="0"/>
    <n v="1"/>
    <x v="7"/>
    <x v="1"/>
    <x v="3"/>
    <n v="102"/>
    <s v="S18_1342"/>
    <s v="West Coast Collectables Co."/>
    <n v="3105553722"/>
    <s v="3675 Furth Circle"/>
    <m/>
    <s v="Burbank"/>
    <s v="CA"/>
    <n v="94019"/>
    <x v="0"/>
    <s v="NA"/>
    <s v="Thompson"/>
    <s v="Steve"/>
    <x v="0"/>
  </r>
  <r>
    <n v="10227"/>
    <n v="25"/>
    <n v="100"/>
    <n v="3"/>
    <x v="478"/>
    <x v="172"/>
    <x v="0"/>
    <n v="1"/>
    <x v="11"/>
    <x v="1"/>
    <x v="3"/>
    <n v="102"/>
    <s v="S18_1342"/>
    <s v="Saveley &amp; Henriot, Co."/>
    <s v="78.32.5555"/>
    <s v="2, rue du Commerce"/>
    <m/>
    <s v="Lyon"/>
    <m/>
    <n v="69004"/>
    <x v="1"/>
    <s v="EMEA"/>
    <s v="Saveley"/>
    <s v="Mary"/>
    <x v="0"/>
  </r>
  <r>
    <n v="10244"/>
    <n v="40"/>
    <n v="100"/>
    <n v="7"/>
    <x v="479"/>
    <x v="173"/>
    <x v="0"/>
    <n v="2"/>
    <x v="8"/>
    <x v="1"/>
    <x v="3"/>
    <n v="102"/>
    <s v="S18_1342"/>
    <s v="Euro Shopping Channel"/>
    <s v="(91) 555 94 44"/>
    <s v="C/ Moralzarzal, 86"/>
    <m/>
    <s v="Madrid"/>
    <m/>
    <n v="28034"/>
    <x v="7"/>
    <s v="EMEA"/>
    <s v="Freyre"/>
    <s v="Diego"/>
    <x v="1"/>
  </r>
  <r>
    <n v="10256"/>
    <n v="34"/>
    <n v="95.55"/>
    <n v="2"/>
    <x v="480"/>
    <x v="174"/>
    <x v="0"/>
    <n v="2"/>
    <x v="9"/>
    <x v="1"/>
    <x v="3"/>
    <n v="102"/>
    <s v="S18_1342"/>
    <s v="Danish Wholesale Imports"/>
    <s v="31 12 3555"/>
    <s v="Vinb'ltet 34"/>
    <m/>
    <s v="Kobenhavn"/>
    <m/>
    <n v="1734"/>
    <x v="13"/>
    <s v="EMEA"/>
    <s v="Petersen"/>
    <s v="Jytte"/>
    <x v="1"/>
  </r>
  <r>
    <n v="10280"/>
    <n v="50"/>
    <n v="100"/>
    <n v="9"/>
    <x v="481"/>
    <x v="41"/>
    <x v="0"/>
    <n v="3"/>
    <x v="3"/>
    <x v="1"/>
    <x v="3"/>
    <n v="102"/>
    <s v="S18_1342"/>
    <s v="Amica Models &amp; Co."/>
    <s v="011-4988555"/>
    <s v="Via Monte Bianco 34"/>
    <m/>
    <s v="Torino"/>
    <m/>
    <n v="10100"/>
    <x v="12"/>
    <s v="EMEA"/>
    <s v="Accorti"/>
    <s v="Paolo"/>
    <x v="1"/>
  </r>
  <r>
    <n v="10289"/>
    <n v="38"/>
    <n v="100"/>
    <n v="2"/>
    <x v="482"/>
    <x v="175"/>
    <x v="0"/>
    <n v="3"/>
    <x v="10"/>
    <x v="1"/>
    <x v="3"/>
    <n v="102"/>
    <s v="S18_1342"/>
    <s v="Herkku Gifts"/>
    <s v="+47 2267 3215"/>
    <s v="Drammen 121, PR 744 Sentrum"/>
    <m/>
    <s v="Bergen"/>
    <m/>
    <s v="N 5804"/>
    <x v="2"/>
    <s v="EMEA"/>
    <s v="Oeztan"/>
    <s v="Veysel"/>
    <x v="1"/>
  </r>
  <r>
    <n v="10304"/>
    <n v="37"/>
    <n v="95.55"/>
    <n v="13"/>
    <x v="483"/>
    <x v="43"/>
    <x v="0"/>
    <n v="4"/>
    <x v="4"/>
    <x v="1"/>
    <x v="3"/>
    <n v="102"/>
    <s v="S18_1342"/>
    <s v="Auto Assoc. &amp; Cie."/>
    <s v="30.59.8555"/>
    <s v="67, avenue de l'Europe"/>
    <m/>
    <s v="Versailles"/>
    <m/>
    <n v="78000"/>
    <x v="1"/>
    <s v="EMEA"/>
    <s v="Tonini"/>
    <s v="Daniel"/>
    <x v="1"/>
  </r>
  <r>
    <n v="10312"/>
    <n v="43"/>
    <n v="89.38"/>
    <n v="10"/>
    <x v="484"/>
    <x v="44"/>
    <x v="0"/>
    <n v="4"/>
    <x v="4"/>
    <x v="1"/>
    <x v="3"/>
    <n v="102"/>
    <s v="S18_1342"/>
    <s v="Mini Gifts Distributors Ltd."/>
    <n v="4155551450"/>
    <s v="5677 Strong St."/>
    <m/>
    <s v="San Rafael"/>
    <s v="CA"/>
    <n v="97562"/>
    <x v="0"/>
    <s v="NA"/>
    <s v="Nelson"/>
    <s v="Valarie"/>
    <x v="1"/>
  </r>
  <r>
    <n v="10322"/>
    <n v="43"/>
    <n v="86.3"/>
    <n v="14"/>
    <x v="485"/>
    <x v="45"/>
    <x v="0"/>
    <n v="4"/>
    <x v="5"/>
    <x v="1"/>
    <x v="3"/>
    <n v="102"/>
    <s v="S18_1342"/>
    <s v="Online Diecast Creations Co."/>
    <n v="6035558647"/>
    <s v="2304 Long Airport Avenue"/>
    <m/>
    <s v="Nashua"/>
    <s v="NH"/>
    <n v="62005"/>
    <x v="0"/>
    <s v="NA"/>
    <s v="Young"/>
    <s v="Valarie"/>
    <x v="1"/>
  </r>
  <r>
    <n v="10332"/>
    <n v="46"/>
    <n v="95.13"/>
    <n v="15"/>
    <x v="486"/>
    <x v="159"/>
    <x v="0"/>
    <n v="4"/>
    <x v="5"/>
    <x v="1"/>
    <x v="3"/>
    <n v="102"/>
    <s v="S18_1342"/>
    <s v="AV Stores, Co."/>
    <s v="(171) 555-1555"/>
    <s v="Fauntleroy Circus"/>
    <m/>
    <s v="Manchester"/>
    <m/>
    <s v="EC2 5NT"/>
    <x v="6"/>
    <s v="EMEA"/>
    <s v="Ashworth"/>
    <s v="Victoria"/>
    <x v="1"/>
  </r>
  <r>
    <n v="10346"/>
    <n v="42"/>
    <n v="36.11"/>
    <n v="3"/>
    <x v="487"/>
    <x v="47"/>
    <x v="0"/>
    <n v="4"/>
    <x v="5"/>
    <x v="1"/>
    <x v="3"/>
    <n v="102"/>
    <s v="S18_1342"/>
    <s v="Signal Gift Stores"/>
    <n v="7025551838"/>
    <s v="8489 Strong St."/>
    <m/>
    <s v="Las Vegas"/>
    <s v="NV"/>
    <n v="83030"/>
    <x v="0"/>
    <s v="NA"/>
    <s v="King"/>
    <s v="Sue"/>
    <x v="0"/>
  </r>
  <r>
    <n v="10356"/>
    <n v="50"/>
    <n v="50.18"/>
    <n v="9"/>
    <x v="488"/>
    <x v="160"/>
    <x v="0"/>
    <n v="4"/>
    <x v="6"/>
    <x v="1"/>
    <x v="3"/>
    <n v="102"/>
    <s v="S18_1342"/>
    <s v="Lyon Souveniers"/>
    <s v="+33 1 46 62 7555"/>
    <s v="27 rue du Colonel Pierre Avia"/>
    <m/>
    <s v="Paris"/>
    <m/>
    <n v="75508"/>
    <x v="1"/>
    <s v="EMEA"/>
    <s v="Da Cunha"/>
    <s v="Daniel"/>
    <x v="0"/>
  </r>
  <r>
    <n v="10369"/>
    <n v="44"/>
    <n v="100"/>
    <n v="8"/>
    <x v="489"/>
    <x v="49"/>
    <x v="0"/>
    <n v="1"/>
    <x v="7"/>
    <x v="2"/>
    <x v="3"/>
    <n v="102"/>
    <s v="S18_1342"/>
    <s v="Collectables For Less Inc."/>
    <n v="6175558555"/>
    <s v="7825 Douglas Av."/>
    <m/>
    <s v="Brickhaven"/>
    <s v="MA"/>
    <n v="58339"/>
    <x v="0"/>
    <s v="NA"/>
    <s v="Nelson"/>
    <s v="Allen"/>
    <x v="2"/>
  </r>
  <r>
    <n v="10380"/>
    <n v="27"/>
    <n v="93.16"/>
    <n v="13"/>
    <x v="490"/>
    <x v="176"/>
    <x v="0"/>
    <n v="1"/>
    <x v="0"/>
    <x v="2"/>
    <x v="3"/>
    <n v="102"/>
    <s v="S18_1342"/>
    <s v="Euro Shopping Channel"/>
    <s v="(91) 555 94 44"/>
    <s v="C/ Moralzarzal, 86"/>
    <m/>
    <s v="Madrid"/>
    <m/>
    <n v="28034"/>
    <x v="7"/>
    <s v="EMEA"/>
    <s v="Freyre"/>
    <s v="Diego"/>
    <x v="0"/>
  </r>
  <r>
    <n v="10391"/>
    <n v="35"/>
    <n v="100"/>
    <n v="2"/>
    <x v="491"/>
    <x v="51"/>
    <x v="0"/>
    <n v="1"/>
    <x v="11"/>
    <x v="2"/>
    <x v="3"/>
    <n v="102"/>
    <s v="S18_1342"/>
    <s v="Anna's Decorations, Ltd"/>
    <s v="02 9936 8555"/>
    <s v="201 Miller Street"/>
    <s v="Level 15"/>
    <s v="North Sydney"/>
    <s v="NSW"/>
    <n v="2060"/>
    <x v="3"/>
    <s v="APAC"/>
    <s v="O'Hara"/>
    <s v="Anna"/>
    <x v="1"/>
  </r>
  <r>
    <n v="10422"/>
    <n v="51"/>
    <n v="95.55"/>
    <n v="2"/>
    <x v="492"/>
    <x v="177"/>
    <x v="2"/>
    <n v="2"/>
    <x v="1"/>
    <x v="2"/>
    <x v="3"/>
    <n v="102"/>
    <s v="S18_1342"/>
    <s v="Diecast Classics Inc."/>
    <n v="2155551555"/>
    <s v="7586 Pompton St."/>
    <m/>
    <s v="Allentown"/>
    <s v="PA"/>
    <n v="70267"/>
    <x v="0"/>
    <s v="NA"/>
    <s v="Yu"/>
    <s v="Kyung"/>
    <x v="1"/>
  </r>
  <r>
    <n v="10102"/>
    <n v="41"/>
    <n v="50.14"/>
    <n v="1"/>
    <x v="493"/>
    <x v="164"/>
    <x v="0"/>
    <n v="1"/>
    <x v="7"/>
    <x v="0"/>
    <x v="3"/>
    <n v="53"/>
    <s v="S18_1367"/>
    <s v="Vitachrome Inc."/>
    <n v="2125551500"/>
    <s v="2678 Kingston Rd."/>
    <s v="Suite 101"/>
    <s v="NYC"/>
    <s v="NY"/>
    <n v="10022"/>
    <x v="0"/>
    <s v="NA"/>
    <s v="Frick"/>
    <s v="Michael"/>
    <x v="0"/>
  </r>
  <r>
    <n v="10111"/>
    <n v="48"/>
    <n v="49.06"/>
    <n v="5"/>
    <x v="494"/>
    <x v="165"/>
    <x v="0"/>
    <n v="1"/>
    <x v="11"/>
    <x v="0"/>
    <x v="3"/>
    <n v="53"/>
    <s v="S18_1367"/>
    <s v="Mini Wheels Co."/>
    <n v="6505555787"/>
    <s v="5557 North Pendale Street"/>
    <m/>
    <s v="San Francisco"/>
    <s v="CA"/>
    <m/>
    <x v="0"/>
    <s v="NA"/>
    <s v="Murphy"/>
    <s v="Julie"/>
    <x v="0"/>
  </r>
  <r>
    <n v="10126"/>
    <n v="42"/>
    <n v="54.99"/>
    <n v="17"/>
    <x v="495"/>
    <x v="28"/>
    <x v="0"/>
    <n v="2"/>
    <x v="1"/>
    <x v="0"/>
    <x v="3"/>
    <n v="53"/>
    <s v="S18_1367"/>
    <s v="Corrida Auto Replicas, Ltd"/>
    <s v="(91) 555 22 82"/>
    <s v="C/ Araquil, 67"/>
    <m/>
    <s v="Madrid"/>
    <m/>
    <n v="28023"/>
    <x v="7"/>
    <s v="EMEA"/>
    <s v="Sommer"/>
    <s v="Mart¡n"/>
    <x v="0"/>
  </r>
  <r>
    <n v="10139"/>
    <n v="49"/>
    <n v="43.13"/>
    <n v="6"/>
    <x v="496"/>
    <x v="167"/>
    <x v="0"/>
    <n v="3"/>
    <x v="2"/>
    <x v="0"/>
    <x v="3"/>
    <n v="53"/>
    <s v="S18_1367"/>
    <s v="Souveniers And Things Co."/>
    <s v="+61 2 9495 8555"/>
    <s v="Monitor Money Building, 815 Pacific Hwy"/>
    <s v="Level 6"/>
    <s v="Chatswood"/>
    <s v="NSW"/>
    <n v="2067"/>
    <x v="3"/>
    <s v="APAC"/>
    <s v="Huxley"/>
    <s v="Adrian"/>
    <x v="0"/>
  </r>
  <r>
    <n v="10149"/>
    <n v="30"/>
    <n v="58.22"/>
    <n v="3"/>
    <x v="497"/>
    <x v="168"/>
    <x v="0"/>
    <n v="3"/>
    <x v="10"/>
    <x v="0"/>
    <x v="3"/>
    <n v="53"/>
    <s v="S18_1367"/>
    <s v="Signal Collectibles Ltd."/>
    <n v="4155554312"/>
    <s v="2793 Furth Circle"/>
    <m/>
    <s v="Brisbane"/>
    <s v="CA"/>
    <n v="94217"/>
    <x v="0"/>
    <s v="NA"/>
    <s v="Taylor"/>
    <s v="Sue"/>
    <x v="0"/>
  </r>
  <r>
    <n v="10162"/>
    <n v="45"/>
    <n v="51.21"/>
    <n v="1"/>
    <x v="498"/>
    <x v="169"/>
    <x v="0"/>
    <n v="4"/>
    <x v="4"/>
    <x v="0"/>
    <x v="3"/>
    <n v="53"/>
    <s v="S18_1367"/>
    <s v="Corporate Gift Ideas Co."/>
    <n v="6505551386"/>
    <s v="7734 Strong St."/>
    <m/>
    <s v="San Francisco"/>
    <s v="CA"/>
    <m/>
    <x v="0"/>
    <s v="NA"/>
    <s v="Brown"/>
    <s v="Julie"/>
    <x v="0"/>
  </r>
  <r>
    <n v="10173"/>
    <n v="48"/>
    <n v="44.21"/>
    <n v="5"/>
    <x v="499"/>
    <x v="155"/>
    <x v="0"/>
    <n v="4"/>
    <x v="5"/>
    <x v="0"/>
    <x v="3"/>
    <n v="53"/>
    <s v="S18_1367"/>
    <s v="Rovelli Gifts"/>
    <s v="035-640555"/>
    <s v="Via Ludovico il Moro 22"/>
    <m/>
    <s v="Bergamo"/>
    <m/>
    <n v="24100"/>
    <x v="12"/>
    <s v="EMEA"/>
    <s v="Rovelli"/>
    <s v="Giovanni"/>
    <x v="0"/>
  </r>
  <r>
    <n v="10182"/>
    <n v="32"/>
    <n v="54.45"/>
    <n v="2"/>
    <x v="500"/>
    <x v="103"/>
    <x v="0"/>
    <n v="4"/>
    <x v="5"/>
    <x v="0"/>
    <x v="3"/>
    <n v="53"/>
    <s v="S18_1367"/>
    <s v="Mini Gifts Distributors Ltd."/>
    <n v="4155551450"/>
    <s v="5677 Strong St."/>
    <m/>
    <s v="San Rafael"/>
    <s v="CA"/>
    <n v="97562"/>
    <x v="0"/>
    <s v="NA"/>
    <s v="Nelson"/>
    <s v="Valarie"/>
    <x v="0"/>
  </r>
  <r>
    <n v="10193"/>
    <n v="46"/>
    <n v="53.37"/>
    <n v="6"/>
    <x v="501"/>
    <x v="170"/>
    <x v="0"/>
    <n v="4"/>
    <x v="5"/>
    <x v="0"/>
    <x v="3"/>
    <n v="53"/>
    <s v="S18_1367"/>
    <s v="Australian Collectables, Ltd"/>
    <s v="61-9-3844-6555"/>
    <s v="7 Allen Street"/>
    <m/>
    <s v="Glen Waverly"/>
    <s v="Victoria"/>
    <n v="3150"/>
    <x v="3"/>
    <s v="APAC"/>
    <s v="Connery"/>
    <s v="Sean"/>
    <x v="0"/>
  </r>
  <r>
    <n v="10205"/>
    <n v="48"/>
    <n v="63.61"/>
    <n v="1"/>
    <x v="502"/>
    <x v="171"/>
    <x v="0"/>
    <n v="4"/>
    <x v="6"/>
    <x v="0"/>
    <x v="3"/>
    <n v="53"/>
    <s v="S18_1367"/>
    <s v="Euro Shopping Channel"/>
    <s v="(91) 555 94 44"/>
    <s v="C/ Moralzarzal, 86"/>
    <m/>
    <s v="Madrid"/>
    <m/>
    <n v="28034"/>
    <x v="7"/>
    <s v="EMEA"/>
    <s v="Freyre"/>
    <s v="Diego"/>
    <x v="1"/>
  </r>
  <r>
    <n v="10215"/>
    <n v="33"/>
    <n v="43.13"/>
    <n v="9"/>
    <x v="503"/>
    <x v="36"/>
    <x v="0"/>
    <n v="1"/>
    <x v="7"/>
    <x v="1"/>
    <x v="3"/>
    <n v="53"/>
    <s v="S18_1367"/>
    <s v="West Coast Collectables Co."/>
    <n v="3105553722"/>
    <s v="3675 Furth Circle"/>
    <m/>
    <s v="Burbank"/>
    <s v="CA"/>
    <n v="94019"/>
    <x v="0"/>
    <s v="NA"/>
    <s v="Thompson"/>
    <s v="Steve"/>
    <x v="0"/>
  </r>
  <r>
    <n v="10227"/>
    <n v="31"/>
    <n v="48.52"/>
    <n v="2"/>
    <x v="504"/>
    <x v="172"/>
    <x v="0"/>
    <n v="1"/>
    <x v="11"/>
    <x v="1"/>
    <x v="3"/>
    <n v="53"/>
    <s v="S18_1367"/>
    <s v="Saveley &amp; Henriot, Co."/>
    <s v="78.32.5555"/>
    <s v="2, rue du Commerce"/>
    <m/>
    <s v="Lyon"/>
    <m/>
    <n v="69004"/>
    <x v="1"/>
    <s v="EMEA"/>
    <s v="Saveley"/>
    <s v="Mary"/>
    <x v="0"/>
  </r>
  <r>
    <n v="10244"/>
    <n v="20"/>
    <n v="58.22"/>
    <n v="6"/>
    <x v="505"/>
    <x v="173"/>
    <x v="0"/>
    <n v="2"/>
    <x v="8"/>
    <x v="1"/>
    <x v="3"/>
    <n v="53"/>
    <s v="S18_1367"/>
    <s v="Euro Shopping Channel"/>
    <s v="(91) 555 94 44"/>
    <s v="C/ Moralzarzal, 86"/>
    <m/>
    <s v="Madrid"/>
    <m/>
    <n v="28034"/>
    <x v="7"/>
    <s v="EMEA"/>
    <s v="Freyre"/>
    <s v="Diego"/>
    <x v="0"/>
  </r>
  <r>
    <n v="10256"/>
    <n v="29"/>
    <n v="51.75"/>
    <n v="1"/>
    <x v="506"/>
    <x v="174"/>
    <x v="0"/>
    <n v="2"/>
    <x v="9"/>
    <x v="1"/>
    <x v="3"/>
    <n v="53"/>
    <s v="S18_1367"/>
    <s v="Danish Wholesale Imports"/>
    <s v="31 12 3555"/>
    <s v="Vinb'ltet 34"/>
    <m/>
    <s v="Kobenhavn"/>
    <m/>
    <n v="1734"/>
    <x v="13"/>
    <s v="EMEA"/>
    <s v="Petersen"/>
    <s v="Jytte"/>
    <x v="0"/>
  </r>
  <r>
    <n v="10280"/>
    <n v="27"/>
    <n v="57.68"/>
    <n v="8"/>
    <x v="507"/>
    <x v="41"/>
    <x v="0"/>
    <n v="3"/>
    <x v="3"/>
    <x v="1"/>
    <x v="3"/>
    <n v="53"/>
    <s v="S18_1367"/>
    <s v="Amica Models &amp; Co."/>
    <s v="011-4988555"/>
    <s v="Via Monte Bianco 34"/>
    <m/>
    <s v="Torino"/>
    <m/>
    <n v="10100"/>
    <x v="12"/>
    <s v="EMEA"/>
    <s v="Accorti"/>
    <s v="Paolo"/>
    <x v="0"/>
  </r>
  <r>
    <n v="10289"/>
    <n v="24"/>
    <n v="56.07"/>
    <n v="1"/>
    <x v="508"/>
    <x v="175"/>
    <x v="0"/>
    <n v="3"/>
    <x v="10"/>
    <x v="1"/>
    <x v="3"/>
    <n v="53"/>
    <s v="S18_1367"/>
    <s v="Herkku Gifts"/>
    <s v="+47 2267 3215"/>
    <s v="Drammen 121, PR 744 Sentrum"/>
    <m/>
    <s v="Bergen"/>
    <m/>
    <s v="N 5804"/>
    <x v="2"/>
    <s v="EMEA"/>
    <s v="Oeztan"/>
    <s v="Veysel"/>
    <x v="0"/>
  </r>
  <r>
    <n v="10304"/>
    <n v="37"/>
    <n v="48.52"/>
    <n v="12"/>
    <x v="509"/>
    <x v="43"/>
    <x v="0"/>
    <n v="4"/>
    <x v="4"/>
    <x v="1"/>
    <x v="3"/>
    <n v="53"/>
    <s v="S18_1367"/>
    <s v="Auto Assoc. &amp; Cie."/>
    <s v="30.59.8555"/>
    <s v="67, avenue de l'Europe"/>
    <m/>
    <s v="Versailles"/>
    <m/>
    <n v="78000"/>
    <x v="1"/>
    <s v="EMEA"/>
    <s v="Tonini"/>
    <s v="Daniel"/>
    <x v="0"/>
  </r>
  <r>
    <n v="10312"/>
    <n v="25"/>
    <n v="44.21"/>
    <n v="9"/>
    <x v="510"/>
    <x v="44"/>
    <x v="0"/>
    <n v="4"/>
    <x v="4"/>
    <x v="1"/>
    <x v="3"/>
    <n v="53"/>
    <s v="S18_1367"/>
    <s v="Mini Gifts Distributors Ltd."/>
    <n v="4155551450"/>
    <s v="5677 Strong St."/>
    <m/>
    <s v="San Rafael"/>
    <s v="CA"/>
    <n v="97562"/>
    <x v="0"/>
    <s v="NA"/>
    <s v="Nelson"/>
    <s v="Valarie"/>
    <x v="0"/>
  </r>
  <r>
    <n v="10322"/>
    <n v="41"/>
    <n v="57.68"/>
    <n v="5"/>
    <x v="511"/>
    <x v="45"/>
    <x v="0"/>
    <n v="4"/>
    <x v="5"/>
    <x v="1"/>
    <x v="3"/>
    <n v="53"/>
    <s v="S18_1367"/>
    <s v="Online Diecast Creations Co."/>
    <n v="6035558647"/>
    <s v="2304 Long Airport Avenue"/>
    <m/>
    <s v="Nashua"/>
    <s v="NH"/>
    <n v="62005"/>
    <x v="0"/>
    <s v="NA"/>
    <s v="Young"/>
    <s v="Valarie"/>
    <x v="0"/>
  </r>
  <r>
    <n v="10332"/>
    <n v="27"/>
    <n v="89.89"/>
    <n v="16"/>
    <x v="512"/>
    <x v="159"/>
    <x v="0"/>
    <n v="4"/>
    <x v="5"/>
    <x v="1"/>
    <x v="3"/>
    <n v="53"/>
    <s v="S18_1367"/>
    <s v="AV Stores, Co."/>
    <s v="(171) 555-1555"/>
    <s v="Fauntleroy Circus"/>
    <m/>
    <s v="Manchester"/>
    <m/>
    <s v="EC2 5NT"/>
    <x v="6"/>
    <s v="EMEA"/>
    <s v="Ashworth"/>
    <s v="Victoria"/>
    <x v="0"/>
  </r>
  <r>
    <n v="10347"/>
    <n v="21"/>
    <n v="58.95"/>
    <n v="7"/>
    <x v="513"/>
    <x v="47"/>
    <x v="0"/>
    <n v="4"/>
    <x v="5"/>
    <x v="1"/>
    <x v="3"/>
    <n v="53"/>
    <s v="S18_1367"/>
    <s v="Australian Collectors, Co."/>
    <s v="03 9520 4555"/>
    <s v="636 St Kilda Road"/>
    <s v="Level 3"/>
    <s v="Melbourne"/>
    <s v="Victoria"/>
    <n v="3004"/>
    <x v="3"/>
    <s v="APAC"/>
    <s v="Ferguson"/>
    <s v="Peter"/>
    <x v="0"/>
  </r>
  <r>
    <n v="10356"/>
    <n v="22"/>
    <n v="72.41"/>
    <n v="6"/>
    <x v="514"/>
    <x v="160"/>
    <x v="0"/>
    <n v="4"/>
    <x v="6"/>
    <x v="1"/>
    <x v="3"/>
    <n v="53"/>
    <s v="S18_1367"/>
    <s v="Lyon Souveniers"/>
    <s v="+33 1 46 62 7555"/>
    <s v="27 rue du Colonel Pierre Avia"/>
    <m/>
    <s v="Paris"/>
    <m/>
    <n v="75508"/>
    <x v="1"/>
    <s v="EMEA"/>
    <s v="Da Cunha"/>
    <s v="Daniel"/>
    <x v="0"/>
  </r>
  <r>
    <n v="10369"/>
    <n v="32"/>
    <n v="98.63"/>
    <n v="7"/>
    <x v="515"/>
    <x v="49"/>
    <x v="0"/>
    <n v="1"/>
    <x v="7"/>
    <x v="2"/>
    <x v="3"/>
    <n v="53"/>
    <s v="S18_1367"/>
    <s v="Collectables For Less Inc."/>
    <n v="6175558555"/>
    <s v="7825 Douglas Av."/>
    <m/>
    <s v="Brickhaven"/>
    <s v="MA"/>
    <n v="58339"/>
    <x v="0"/>
    <s v="NA"/>
    <s v="Nelson"/>
    <s v="Allen"/>
    <x v="1"/>
  </r>
  <r>
    <n v="10381"/>
    <n v="25"/>
    <n v="52.83"/>
    <n v="9"/>
    <x v="516"/>
    <x v="50"/>
    <x v="0"/>
    <n v="1"/>
    <x v="0"/>
    <x v="2"/>
    <x v="3"/>
    <n v="53"/>
    <s v="S18_1367"/>
    <s v="Corporate Gift Ideas Co."/>
    <n v="6505551386"/>
    <s v="7734 Strong St."/>
    <m/>
    <s v="San Francisco"/>
    <s v="CA"/>
    <m/>
    <x v="0"/>
    <s v="NA"/>
    <s v="Brown"/>
    <s v="Julie"/>
    <x v="0"/>
  </r>
  <r>
    <n v="10391"/>
    <n v="42"/>
    <n v="100"/>
    <n v="3"/>
    <x v="517"/>
    <x v="51"/>
    <x v="0"/>
    <n v="1"/>
    <x v="11"/>
    <x v="2"/>
    <x v="3"/>
    <n v="53"/>
    <s v="S18_1367"/>
    <s v="Anna's Decorations, Ltd"/>
    <s v="02 9936 8555"/>
    <s v="201 Miller Street"/>
    <s v="Level 15"/>
    <s v="North Sydney"/>
    <s v="NSW"/>
    <n v="2060"/>
    <x v="3"/>
    <s v="APAC"/>
    <s v="O'Hara"/>
    <s v="Anna"/>
    <x v="1"/>
  </r>
  <r>
    <n v="10422"/>
    <n v="25"/>
    <n v="51.75"/>
    <n v="1"/>
    <x v="518"/>
    <x v="177"/>
    <x v="2"/>
    <n v="2"/>
    <x v="1"/>
    <x v="2"/>
    <x v="3"/>
    <n v="53"/>
    <s v="S18_1367"/>
    <s v="Diecast Classics Inc."/>
    <n v="2155551555"/>
    <s v="7586 Pompton St."/>
    <m/>
    <s v="Allentown"/>
    <s v="PA"/>
    <n v="70267"/>
    <x v="0"/>
    <s v="NA"/>
    <s v="Yu"/>
    <s v="Kyung"/>
    <x v="0"/>
  </r>
  <r>
    <n v="10110"/>
    <n v="37"/>
    <n v="100"/>
    <n v="16"/>
    <x v="519"/>
    <x v="178"/>
    <x v="0"/>
    <n v="1"/>
    <x v="11"/>
    <x v="0"/>
    <x v="1"/>
    <n v="124"/>
    <s v="S18_1589"/>
    <s v="AV Stores, Co."/>
    <s v="(171) 555-1555"/>
    <s v="Fauntleroy Circus"/>
    <m/>
    <s v="Manchester"/>
    <m/>
    <s v="EC2 5NT"/>
    <x v="6"/>
    <s v="EMEA"/>
    <s v="Ashworth"/>
    <s v="Victoria"/>
    <x v="1"/>
  </r>
  <r>
    <n v="10123"/>
    <n v="26"/>
    <n v="100"/>
    <n v="2"/>
    <x v="520"/>
    <x v="179"/>
    <x v="0"/>
    <n v="2"/>
    <x v="1"/>
    <x v="0"/>
    <x v="1"/>
    <n v="124"/>
    <s v="S18_1589"/>
    <s v="Atelier graphique"/>
    <s v="40.32.2555"/>
    <s v="54, rue Royale"/>
    <m/>
    <s v="Nantes"/>
    <m/>
    <n v="44000"/>
    <x v="1"/>
    <s v="EMEA"/>
    <s v="Schmitt"/>
    <s v="Carine"/>
    <x v="1"/>
  </r>
  <r>
    <n v="10137"/>
    <n v="44"/>
    <n v="99.55"/>
    <n v="2"/>
    <x v="521"/>
    <x v="180"/>
    <x v="0"/>
    <n v="3"/>
    <x v="2"/>
    <x v="0"/>
    <x v="1"/>
    <n v="124"/>
    <s v="S18_1589"/>
    <s v="Reims Collectables"/>
    <s v="26.47.1555"/>
    <s v="59 rue de l'Abbaye"/>
    <m/>
    <s v="Reims"/>
    <m/>
    <n v="51100"/>
    <x v="1"/>
    <s v="EMEA"/>
    <s v="Henriot"/>
    <s v="Paul"/>
    <x v="1"/>
  </r>
  <r>
    <n v="10148"/>
    <n v="47"/>
    <n v="100"/>
    <n v="9"/>
    <x v="522"/>
    <x v="153"/>
    <x v="0"/>
    <n v="3"/>
    <x v="10"/>
    <x v="0"/>
    <x v="1"/>
    <n v="124"/>
    <s v="S18_1589"/>
    <s v="Anna's Decorations, Ltd"/>
    <s v="02 9936 8555"/>
    <s v="201 Miller Street"/>
    <s v="Level 15"/>
    <s v="North Sydney"/>
    <s v="NSW"/>
    <n v="2060"/>
    <x v="3"/>
    <s v="APAC"/>
    <s v="O'Hara"/>
    <s v="Anna"/>
    <x v="1"/>
  </r>
  <r>
    <n v="10161"/>
    <n v="43"/>
    <n v="100"/>
    <n v="8"/>
    <x v="523"/>
    <x v="154"/>
    <x v="0"/>
    <n v="4"/>
    <x v="4"/>
    <x v="0"/>
    <x v="1"/>
    <n v="124"/>
    <s v="S18_1589"/>
    <s v="Heintze Collectables"/>
    <s v="86 21 3555"/>
    <s v="Smagsloget 45"/>
    <m/>
    <s v="Aaarhus"/>
    <m/>
    <n v="8200"/>
    <x v="13"/>
    <s v="EMEA"/>
    <s v="Ibsen"/>
    <s v="Palle"/>
    <x v="1"/>
  </r>
  <r>
    <n v="10172"/>
    <n v="42"/>
    <n v="100"/>
    <n v="6"/>
    <x v="524"/>
    <x v="155"/>
    <x v="0"/>
    <n v="4"/>
    <x v="5"/>
    <x v="0"/>
    <x v="1"/>
    <n v="124"/>
    <s v="S18_1589"/>
    <s v="Gift Depot Inc."/>
    <n v="2035552570"/>
    <s v="25593 South Bay Ln."/>
    <m/>
    <s v="Bridgewater"/>
    <s v="CT"/>
    <n v="97562"/>
    <x v="0"/>
    <s v="NA"/>
    <s v="King"/>
    <s v="Julie"/>
    <x v="1"/>
  </r>
  <r>
    <n v="10181"/>
    <n v="42"/>
    <n v="100"/>
    <n v="2"/>
    <x v="525"/>
    <x v="103"/>
    <x v="0"/>
    <n v="4"/>
    <x v="5"/>
    <x v="0"/>
    <x v="1"/>
    <n v="124"/>
    <s v="S18_1589"/>
    <s v="Herkku Gifts"/>
    <s v="+47 2267 3215"/>
    <s v="Drammen 121, PR 744 Sentrum"/>
    <m/>
    <s v="Bergen"/>
    <m/>
    <s v="N 5804"/>
    <x v="2"/>
    <s v="EMEA"/>
    <s v="Oeztan"/>
    <s v="Veysel"/>
    <x v="1"/>
  </r>
  <r>
    <n v="10192"/>
    <n v="29"/>
    <n v="100"/>
    <n v="7"/>
    <x v="526"/>
    <x v="104"/>
    <x v="0"/>
    <n v="4"/>
    <x v="5"/>
    <x v="0"/>
    <x v="1"/>
    <n v="124"/>
    <s v="S18_1589"/>
    <s v="Online Diecast Creations Co."/>
    <n v="6035558647"/>
    <s v="2304 Long Airport Avenue"/>
    <m/>
    <s v="Nashua"/>
    <s v="NH"/>
    <n v="62005"/>
    <x v="0"/>
    <s v="NA"/>
    <s v="Young"/>
    <s v="Valarie"/>
    <x v="1"/>
  </r>
  <r>
    <n v="10204"/>
    <n v="40"/>
    <n v="100"/>
    <n v="13"/>
    <x v="527"/>
    <x v="105"/>
    <x v="0"/>
    <n v="4"/>
    <x v="6"/>
    <x v="0"/>
    <x v="1"/>
    <n v="124"/>
    <s v="S18_1589"/>
    <s v="Muscle Machine Inc"/>
    <n v="2125557413"/>
    <s v="4092 Furth Circle"/>
    <s v="Suite 400"/>
    <s v="NYC"/>
    <s v="NY"/>
    <n v="10022"/>
    <x v="0"/>
    <s v="NA"/>
    <s v="Young"/>
    <s v="Jeff"/>
    <x v="1"/>
  </r>
  <r>
    <n v="10212"/>
    <n v="38"/>
    <n v="100"/>
    <n v="6"/>
    <x v="528"/>
    <x v="138"/>
    <x v="0"/>
    <n v="1"/>
    <x v="7"/>
    <x v="1"/>
    <x v="1"/>
    <n v="124"/>
    <s v="S18_1589"/>
    <s v="Euro Shopping Channel"/>
    <s v="(91) 555 94 44"/>
    <s v="C/ Moralzarzal, 86"/>
    <m/>
    <s v="Madrid"/>
    <m/>
    <n v="28034"/>
    <x v="7"/>
    <s v="EMEA"/>
    <s v="Freyre"/>
    <s v="Diego"/>
    <x v="1"/>
  </r>
  <r>
    <n v="10226"/>
    <n v="38"/>
    <n v="100"/>
    <n v="4"/>
    <x v="529"/>
    <x v="181"/>
    <x v="0"/>
    <n v="1"/>
    <x v="0"/>
    <x v="1"/>
    <x v="1"/>
    <n v="124"/>
    <s v="S18_1589"/>
    <s v="Collectable Mini Designs Co."/>
    <n v="7605558146"/>
    <s v="361 Furth Circle"/>
    <m/>
    <s v="San Diego"/>
    <s v="CA"/>
    <n v="91217"/>
    <x v="0"/>
    <s v="NA"/>
    <s v="Thompson"/>
    <s v="Valarie"/>
    <x v="1"/>
  </r>
  <r>
    <n v="10241"/>
    <n v="21"/>
    <n v="100"/>
    <n v="11"/>
    <x v="530"/>
    <x v="156"/>
    <x v="0"/>
    <n v="2"/>
    <x v="8"/>
    <x v="1"/>
    <x v="1"/>
    <n v="124"/>
    <s v="S18_1589"/>
    <s v="Mini Caravy"/>
    <s v="88.60.1555"/>
    <s v="24, place Kluber"/>
    <m/>
    <s v="Strasbourg"/>
    <m/>
    <n v="67000"/>
    <x v="1"/>
    <s v="EMEA"/>
    <s v="Citeaux"/>
    <s v="Frederique"/>
    <x v="0"/>
  </r>
  <r>
    <n v="10253"/>
    <n v="24"/>
    <n v="100"/>
    <n v="1"/>
    <x v="531"/>
    <x v="108"/>
    <x v="3"/>
    <n v="2"/>
    <x v="9"/>
    <x v="1"/>
    <x v="1"/>
    <n v="124"/>
    <s v="S18_1589"/>
    <s v="UK Collectables, Ltd."/>
    <s v="(171) 555-2282"/>
    <s v="Berkeley Gardens 12  Brewery"/>
    <m/>
    <s v="Liverpool"/>
    <m/>
    <s v="WX1 6LT"/>
    <x v="6"/>
    <s v="EMEA"/>
    <s v="Devon"/>
    <s v="Elizabeth"/>
    <x v="1"/>
  </r>
  <r>
    <n v="10266"/>
    <n v="36"/>
    <n v="100"/>
    <n v="2"/>
    <x v="532"/>
    <x v="109"/>
    <x v="0"/>
    <n v="3"/>
    <x v="2"/>
    <x v="1"/>
    <x v="1"/>
    <n v="124"/>
    <s v="S18_1589"/>
    <s v="L'ordine Souveniers"/>
    <s v="0522-556555"/>
    <s v="Strada Provinciale 124"/>
    <m/>
    <s v="Reggio Emilia"/>
    <m/>
    <n v="42100"/>
    <x v="12"/>
    <s v="EMEA"/>
    <s v="Moroni"/>
    <s v="Maurizio"/>
    <x v="1"/>
  </r>
  <r>
    <n v="10278"/>
    <n v="23"/>
    <n v="100"/>
    <n v="2"/>
    <x v="533"/>
    <x v="157"/>
    <x v="0"/>
    <n v="3"/>
    <x v="3"/>
    <x v="1"/>
    <x v="1"/>
    <n v="124"/>
    <s v="S18_1589"/>
    <s v="Signal Gift Stores"/>
    <n v="7025551838"/>
    <s v="8489 Strong St."/>
    <m/>
    <s v="Las Vegas"/>
    <s v="NV"/>
    <n v="83030"/>
    <x v="0"/>
    <s v="NA"/>
    <s v="King"/>
    <s v="Sue"/>
    <x v="0"/>
  </r>
  <r>
    <n v="10288"/>
    <n v="20"/>
    <n v="100"/>
    <n v="14"/>
    <x v="534"/>
    <x v="182"/>
    <x v="0"/>
    <n v="3"/>
    <x v="10"/>
    <x v="1"/>
    <x v="1"/>
    <n v="124"/>
    <s v="S18_1589"/>
    <s v="Handji Gifts&amp; Co"/>
    <s v="+65 224 1555"/>
    <s v="Village Close - 106 Linden Road Sandown"/>
    <s v="2nd Floor"/>
    <s v="Singapore"/>
    <m/>
    <n v="69045"/>
    <x v="9"/>
    <s v="APAC"/>
    <s v="Victorino"/>
    <s v="Wendy"/>
    <x v="0"/>
  </r>
  <r>
    <n v="10301"/>
    <n v="32"/>
    <n v="100"/>
    <n v="4"/>
    <x v="535"/>
    <x v="158"/>
    <x v="0"/>
    <n v="4"/>
    <x v="4"/>
    <x v="0"/>
    <x v="1"/>
    <n v="124"/>
    <s v="S18_1589"/>
    <s v="Norway Gifts By Mail, Co."/>
    <s v="+47 2212 1555"/>
    <s v="Drammensveien 126 A, PB 744 Sentrum"/>
    <m/>
    <s v="Oslo"/>
    <m/>
    <s v="N 0106"/>
    <x v="2"/>
    <s v="EMEA"/>
    <s v="Klaeboe"/>
    <s v="Jan"/>
    <x v="1"/>
  </r>
  <r>
    <n v="10311"/>
    <n v="29"/>
    <n v="100"/>
    <n v="9"/>
    <x v="536"/>
    <x v="113"/>
    <x v="0"/>
    <n v="4"/>
    <x v="4"/>
    <x v="1"/>
    <x v="1"/>
    <n v="124"/>
    <s v="S18_1589"/>
    <s v="Euro Shopping Channel"/>
    <s v="(91) 555 94 44"/>
    <s v="C/ Moralzarzal, 86"/>
    <m/>
    <s v="Madrid"/>
    <m/>
    <n v="28034"/>
    <x v="7"/>
    <s v="EMEA"/>
    <s v="Freyre"/>
    <s v="Diego"/>
    <x v="0"/>
  </r>
  <r>
    <n v="10321"/>
    <n v="44"/>
    <n v="100"/>
    <n v="6"/>
    <x v="537"/>
    <x v="45"/>
    <x v="0"/>
    <n v="4"/>
    <x v="5"/>
    <x v="1"/>
    <x v="1"/>
    <n v="124"/>
    <s v="S18_1589"/>
    <s v="FunGiftIdeas.com"/>
    <n v="5085552555"/>
    <s v="1785 First Street"/>
    <m/>
    <s v="New Bedford"/>
    <s v="MA"/>
    <n v="50553"/>
    <x v="0"/>
    <s v="NA"/>
    <s v="Benitez"/>
    <s v="Violeta"/>
    <x v="1"/>
  </r>
  <r>
    <n v="10331"/>
    <n v="44"/>
    <n v="100"/>
    <n v="14"/>
    <x v="538"/>
    <x v="159"/>
    <x v="0"/>
    <n v="4"/>
    <x v="5"/>
    <x v="1"/>
    <x v="1"/>
    <n v="124"/>
    <s v="S18_1589"/>
    <s v="Motor Mint Distributors Inc."/>
    <n v="2155559857"/>
    <s v="11328 Douglas Av."/>
    <m/>
    <s v="Philadelphia"/>
    <s v="PA"/>
    <n v="71270"/>
    <x v="0"/>
    <s v="NA"/>
    <s v="Hernandez"/>
    <s v="Rosa"/>
    <x v="1"/>
  </r>
  <r>
    <n v="10343"/>
    <n v="36"/>
    <n v="100"/>
    <n v="4"/>
    <x v="539"/>
    <x v="20"/>
    <x v="0"/>
    <n v="4"/>
    <x v="5"/>
    <x v="1"/>
    <x v="1"/>
    <n v="124"/>
    <s v="S18_1589"/>
    <s v="Reims Collectables"/>
    <s v="26.47.1555"/>
    <s v="59 rue de l'Abbaye"/>
    <m/>
    <s v="Reims"/>
    <m/>
    <n v="51100"/>
    <x v="1"/>
    <s v="EMEA"/>
    <s v="Henriot"/>
    <s v="Paul"/>
    <x v="1"/>
  </r>
  <r>
    <n v="10367"/>
    <n v="49"/>
    <n v="56.3"/>
    <n v="1"/>
    <x v="540"/>
    <x v="183"/>
    <x v="5"/>
    <n v="1"/>
    <x v="7"/>
    <x v="2"/>
    <x v="1"/>
    <n v="124"/>
    <s v="S18_1589"/>
    <s v="Toys4GrownUps.com"/>
    <n v="6265557265"/>
    <s v="78934 Hillside Dr."/>
    <m/>
    <s v="Pasadena"/>
    <s v="CA"/>
    <n v="90003"/>
    <x v="0"/>
    <s v="NA"/>
    <s v="Young"/>
    <s v="Julie"/>
    <x v="0"/>
  </r>
  <r>
    <n v="10378"/>
    <n v="34"/>
    <n v="42.64"/>
    <n v="5"/>
    <x v="541"/>
    <x v="184"/>
    <x v="0"/>
    <n v="1"/>
    <x v="0"/>
    <x v="2"/>
    <x v="1"/>
    <n v="124"/>
    <s v="S18_1589"/>
    <s v="Euro Shopping Channel"/>
    <s v="(91) 555 94 44"/>
    <s v="C/ Moralzarzal, 86"/>
    <m/>
    <s v="Madrid"/>
    <m/>
    <n v="28034"/>
    <x v="7"/>
    <s v="EMEA"/>
    <s v="Freyre"/>
    <s v="Diego"/>
    <x v="0"/>
  </r>
  <r>
    <n v="10407"/>
    <n v="59"/>
    <n v="100"/>
    <n v="11"/>
    <x v="542"/>
    <x v="185"/>
    <x v="4"/>
    <n v="2"/>
    <x v="8"/>
    <x v="2"/>
    <x v="1"/>
    <n v="124"/>
    <s v="S18_1589"/>
    <s v="The Sharp Gifts Warehouse"/>
    <n v="4085553659"/>
    <s v="3086 Ingle Ln."/>
    <m/>
    <s v="San Jose"/>
    <s v="CA"/>
    <n v="94217"/>
    <x v="0"/>
    <s v="NA"/>
    <s v="Frick"/>
    <s v="Sue"/>
    <x v="2"/>
  </r>
  <r>
    <n v="10419"/>
    <n v="37"/>
    <n v="100"/>
    <n v="1"/>
    <x v="543"/>
    <x v="116"/>
    <x v="0"/>
    <n v="2"/>
    <x v="1"/>
    <x v="2"/>
    <x v="1"/>
    <n v="124"/>
    <s v="S18_1589"/>
    <s v="Salzburg Collectables"/>
    <s v="6562-9555"/>
    <s v="Geislweg 14"/>
    <m/>
    <s v="Salzburg"/>
    <m/>
    <n v="5020"/>
    <x v="5"/>
    <s v="EMEA"/>
    <s v="Pipps"/>
    <s v="Georg"/>
    <x v="1"/>
  </r>
  <r>
    <n v="10106"/>
    <n v="36"/>
    <n v="100"/>
    <n v="12"/>
    <x v="544"/>
    <x v="186"/>
    <x v="0"/>
    <n v="1"/>
    <x v="0"/>
    <x v="0"/>
    <x v="4"/>
    <n v="157"/>
    <s v="S18_1662"/>
    <s v="Rovelli Gifts"/>
    <s v="035-640555"/>
    <s v="Via Ludovico il Moro 22"/>
    <m/>
    <s v="Bergamo"/>
    <m/>
    <n v="24100"/>
    <x v="12"/>
    <s v="EMEA"/>
    <s v="Rovelli"/>
    <s v="Giovanni"/>
    <x v="1"/>
  </r>
  <r>
    <n v="10119"/>
    <n v="43"/>
    <n v="100"/>
    <n v="3"/>
    <x v="545"/>
    <x v="63"/>
    <x v="0"/>
    <n v="2"/>
    <x v="8"/>
    <x v="0"/>
    <x v="4"/>
    <n v="157"/>
    <s v="S18_1662"/>
    <s v="Salzburg Collectables"/>
    <s v="6562-9555"/>
    <s v="Geislweg 14"/>
    <m/>
    <s v="Salzburg"/>
    <m/>
    <n v="5020"/>
    <x v="5"/>
    <s v="EMEA"/>
    <s v="Pipps"/>
    <s v="Georg"/>
    <x v="1"/>
  </r>
  <r>
    <n v="10131"/>
    <n v="21"/>
    <n v="100"/>
    <n v="4"/>
    <x v="546"/>
    <x v="187"/>
    <x v="0"/>
    <n v="2"/>
    <x v="9"/>
    <x v="0"/>
    <x v="4"/>
    <n v="157"/>
    <s v="S18_1662"/>
    <s v="Gift Ideas Corp."/>
    <n v="2035554407"/>
    <s v="2440 Pompton St."/>
    <m/>
    <s v="Glendale"/>
    <s v="CT"/>
    <n v="97561"/>
    <x v="0"/>
    <s v="NA"/>
    <s v="Lewis"/>
    <s v="Dan"/>
    <x v="0"/>
  </r>
  <r>
    <n v="10143"/>
    <n v="32"/>
    <n v="100"/>
    <n v="7"/>
    <x v="547"/>
    <x v="65"/>
    <x v="0"/>
    <n v="3"/>
    <x v="3"/>
    <x v="0"/>
    <x v="4"/>
    <n v="157"/>
    <s v="S18_1662"/>
    <s v="Mini Creations Ltd."/>
    <n v="5085559555"/>
    <s v="4575 Hillside Dr."/>
    <m/>
    <s v="New Bedford"/>
    <s v="MA"/>
    <n v="50553"/>
    <x v="0"/>
    <s v="NA"/>
    <s v="Tam"/>
    <s v="Wing C"/>
    <x v="1"/>
  </r>
  <r>
    <n v="10155"/>
    <n v="38"/>
    <n v="100"/>
    <n v="5"/>
    <x v="548"/>
    <x v="66"/>
    <x v="0"/>
    <n v="4"/>
    <x v="4"/>
    <x v="0"/>
    <x v="4"/>
    <n v="157"/>
    <s v="S18_1662"/>
    <s v="Toys of Finland, Co."/>
    <s v="90-224 8555"/>
    <s v="Keskuskatu 45"/>
    <m/>
    <s v="Helsinki"/>
    <m/>
    <n v="21240"/>
    <x v="4"/>
    <s v="EMEA"/>
    <s v="Karttunen"/>
    <s v="Matti"/>
    <x v="1"/>
  </r>
  <r>
    <n v="10167"/>
    <n v="43"/>
    <n v="100"/>
    <n v="1"/>
    <x v="549"/>
    <x v="67"/>
    <x v="3"/>
    <n v="4"/>
    <x v="4"/>
    <x v="0"/>
    <x v="4"/>
    <n v="157"/>
    <s v="S18_1662"/>
    <s v="Scandinavian Gift Ideas"/>
    <s v="0695-34 6555"/>
    <s v="?kergatan 24"/>
    <m/>
    <s v="Boras"/>
    <m/>
    <s v="S-844 67"/>
    <x v="8"/>
    <s v="EMEA"/>
    <s v="Larsson"/>
    <s v="Maria"/>
    <x v="1"/>
  </r>
  <r>
    <n v="10178"/>
    <n v="42"/>
    <n v="100"/>
    <n v="4"/>
    <x v="550"/>
    <x v="68"/>
    <x v="0"/>
    <n v="4"/>
    <x v="5"/>
    <x v="0"/>
    <x v="4"/>
    <n v="157"/>
    <s v="S18_1662"/>
    <s v="Alpha Cognac"/>
    <s v="61.77.6555"/>
    <s v="1 rue Alsace-Lorraine"/>
    <m/>
    <s v="Toulouse"/>
    <m/>
    <n v="31000"/>
    <x v="1"/>
    <s v="EMEA"/>
    <s v="Roulet"/>
    <s v="Annette"/>
    <x v="1"/>
  </r>
  <r>
    <n v="10186"/>
    <n v="32"/>
    <n v="100"/>
    <n v="1"/>
    <x v="551"/>
    <x v="69"/>
    <x v="0"/>
    <n v="4"/>
    <x v="5"/>
    <x v="0"/>
    <x v="4"/>
    <n v="157"/>
    <s v="S18_1662"/>
    <s v="Double Decker Gift Stores, Ltd"/>
    <s v="(171) 555-7555"/>
    <s v="120 Hanover Sq."/>
    <m/>
    <s v="London"/>
    <m/>
    <s v="WA1 1DP"/>
    <x v="6"/>
    <s v="EMEA"/>
    <s v="Hardy"/>
    <s v="Thomas"/>
    <x v="1"/>
  </r>
  <r>
    <n v="10198"/>
    <n v="42"/>
    <n v="100"/>
    <n v="4"/>
    <x v="552"/>
    <x v="188"/>
    <x v="0"/>
    <n v="4"/>
    <x v="5"/>
    <x v="0"/>
    <x v="4"/>
    <n v="157"/>
    <s v="S18_1662"/>
    <s v="Cruz &amp; Sons Co."/>
    <s v="+63 2 555 3587"/>
    <s v="15 McCallum Street - NatWest Center #13-03"/>
    <m/>
    <s v="Makati City"/>
    <m/>
    <s v="1227 MM"/>
    <x v="15"/>
    <s v="Japan"/>
    <s v="Cruz"/>
    <s v="Arnold"/>
    <x v="2"/>
  </r>
  <r>
    <n v="10210"/>
    <n v="31"/>
    <n v="100"/>
    <n v="17"/>
    <x v="553"/>
    <x v="55"/>
    <x v="0"/>
    <n v="1"/>
    <x v="7"/>
    <x v="1"/>
    <x v="4"/>
    <n v="157"/>
    <s v="S18_1662"/>
    <s v="Osaka Souveniers Co."/>
    <s v="+81 06 6342 5555"/>
    <s v="Dojima Avanza 4F, 1-6-20 Dojima, Kita-ku"/>
    <m/>
    <s v="Osaka"/>
    <s v="Osaka"/>
    <s v="530-0003"/>
    <x v="11"/>
    <s v="Japan"/>
    <s v="Kentary"/>
    <s v="Mory"/>
    <x v="1"/>
  </r>
  <r>
    <n v="10222"/>
    <n v="49"/>
    <n v="100"/>
    <n v="4"/>
    <x v="554"/>
    <x v="72"/>
    <x v="0"/>
    <n v="1"/>
    <x v="0"/>
    <x v="1"/>
    <x v="4"/>
    <n v="157"/>
    <s v="S18_1662"/>
    <s v="Collectable Mini Designs Co."/>
    <n v="7605558146"/>
    <s v="361 Furth Circle"/>
    <m/>
    <s v="San Diego"/>
    <s v="CA"/>
    <n v="91217"/>
    <x v="0"/>
    <s v="NA"/>
    <s v="Thompson"/>
    <s v="Valarie"/>
    <x v="1"/>
  </r>
  <r>
    <n v="10250"/>
    <n v="45"/>
    <n v="100"/>
    <n v="14"/>
    <x v="555"/>
    <x v="189"/>
    <x v="0"/>
    <n v="2"/>
    <x v="1"/>
    <x v="1"/>
    <x v="4"/>
    <n v="157"/>
    <s v="S18_1662"/>
    <s v="The Sharp Gifts Warehouse"/>
    <n v="4085553659"/>
    <s v="3086 Ingle Ln."/>
    <m/>
    <s v="San Jose"/>
    <s v="CA"/>
    <n v="94217"/>
    <x v="0"/>
    <s v="NA"/>
    <s v="Frick"/>
    <s v="Sue"/>
    <x v="2"/>
  </r>
  <r>
    <n v="10262"/>
    <n v="49"/>
    <n v="100"/>
    <n v="9"/>
    <x v="556"/>
    <x v="190"/>
    <x v="3"/>
    <n v="2"/>
    <x v="9"/>
    <x v="1"/>
    <x v="4"/>
    <n v="157"/>
    <s v="S18_1662"/>
    <s v="Euro Shopping Channel"/>
    <s v="(91) 555 94 44"/>
    <s v="C/ Moralzarzal, 86"/>
    <m/>
    <s v="Madrid"/>
    <m/>
    <n v="28034"/>
    <x v="7"/>
    <s v="EMEA"/>
    <s v="Freyre"/>
    <s v="Diego"/>
    <x v="1"/>
  </r>
  <r>
    <n v="10274"/>
    <n v="41"/>
    <n v="100"/>
    <n v="1"/>
    <x v="557"/>
    <x v="75"/>
    <x v="0"/>
    <n v="3"/>
    <x v="2"/>
    <x v="1"/>
    <x v="4"/>
    <n v="157"/>
    <s v="S18_1662"/>
    <s v="Collectables For Less Inc."/>
    <n v="6175558555"/>
    <s v="7825 Douglas Av."/>
    <m/>
    <s v="Brickhaven"/>
    <s v="MA"/>
    <n v="58339"/>
    <x v="0"/>
    <s v="NA"/>
    <s v="Nelson"/>
    <s v="Allen"/>
    <x v="1"/>
  </r>
  <r>
    <n v="10284"/>
    <n v="45"/>
    <n v="100"/>
    <n v="11"/>
    <x v="558"/>
    <x v="191"/>
    <x v="0"/>
    <n v="3"/>
    <x v="3"/>
    <x v="1"/>
    <x v="4"/>
    <n v="157"/>
    <s v="S18_1662"/>
    <s v="Norway Gifts By Mail, Co."/>
    <s v="+47 2212 1555"/>
    <s v="Drammensveien 126 A, PB 744 Sentrum"/>
    <m/>
    <s v="Oslo"/>
    <m/>
    <s v="N 0106"/>
    <x v="2"/>
    <s v="EMEA"/>
    <s v="Klaeboe"/>
    <s v="Jan"/>
    <x v="1"/>
  </r>
  <r>
    <n v="10296"/>
    <n v="36"/>
    <n v="100"/>
    <n v="7"/>
    <x v="559"/>
    <x v="192"/>
    <x v="0"/>
    <n v="3"/>
    <x v="10"/>
    <x v="1"/>
    <x v="4"/>
    <n v="157"/>
    <s v="S18_1662"/>
    <s v="Bavarian Collectables Imports, Co."/>
    <s v="+49 89 61 08 9555"/>
    <s v="Hansastr. 15"/>
    <m/>
    <s v="Munich"/>
    <m/>
    <n v="80686"/>
    <x v="16"/>
    <s v="EMEA"/>
    <s v="Donnermeyer"/>
    <s v="Michael"/>
    <x v="1"/>
  </r>
  <r>
    <n v="10307"/>
    <n v="39"/>
    <n v="100"/>
    <n v="1"/>
    <x v="560"/>
    <x v="78"/>
    <x v="0"/>
    <n v="4"/>
    <x v="4"/>
    <x v="1"/>
    <x v="4"/>
    <n v="157"/>
    <s v="S18_1662"/>
    <s v="Classic Gift Ideas, Inc"/>
    <n v="2155554695"/>
    <s v="782 First Street"/>
    <m/>
    <s v="Philadelphia"/>
    <s v="PA"/>
    <n v="71270"/>
    <x v="0"/>
    <s v="NA"/>
    <s v="Cervantes"/>
    <s v="Francisca"/>
    <x v="2"/>
  </r>
  <r>
    <n v="10316"/>
    <n v="27"/>
    <n v="100"/>
    <n v="9"/>
    <x v="561"/>
    <x v="79"/>
    <x v="0"/>
    <n v="4"/>
    <x v="5"/>
    <x v="1"/>
    <x v="4"/>
    <n v="157"/>
    <s v="S18_1662"/>
    <s v="giftsbymail.co.uk"/>
    <s v="(198) 555-8888"/>
    <s v="Garden House Crowther Way"/>
    <m/>
    <s v="Cowes"/>
    <s v="Isle of Wight"/>
    <s v="PO31 7PJ"/>
    <x v="6"/>
    <s v="EMEA"/>
    <s v="Bennett"/>
    <s v="Helen"/>
    <x v="1"/>
  </r>
  <r>
    <n v="10327"/>
    <n v="25"/>
    <n v="100"/>
    <n v="6"/>
    <x v="562"/>
    <x v="193"/>
    <x v="5"/>
    <n v="4"/>
    <x v="5"/>
    <x v="1"/>
    <x v="4"/>
    <n v="157"/>
    <s v="S18_1662"/>
    <s v="Danish Wholesale Imports"/>
    <s v="31 12 3555"/>
    <s v="Vinb'ltet 34"/>
    <m/>
    <s v="Kobenhavn"/>
    <m/>
    <n v="1734"/>
    <x v="13"/>
    <s v="EMEA"/>
    <s v="Petersen"/>
    <s v="Jytte"/>
    <x v="0"/>
  </r>
  <r>
    <n v="10338"/>
    <n v="41"/>
    <n v="100"/>
    <n v="1"/>
    <x v="563"/>
    <x v="194"/>
    <x v="0"/>
    <n v="4"/>
    <x v="5"/>
    <x v="1"/>
    <x v="4"/>
    <n v="157"/>
    <s v="S18_1662"/>
    <s v="Royale Belge"/>
    <s v="(071) 23 67 2555"/>
    <s v="Boulevard Tirou, 255"/>
    <m/>
    <s v="Charleroi"/>
    <m/>
    <s v="B-6000"/>
    <x v="14"/>
    <s v="EMEA"/>
    <s v="Cartrain"/>
    <s v="Pascale"/>
    <x v="1"/>
  </r>
  <r>
    <n v="10351"/>
    <n v="39"/>
    <n v="99.52"/>
    <n v="1"/>
    <x v="564"/>
    <x v="195"/>
    <x v="0"/>
    <n v="4"/>
    <x v="6"/>
    <x v="1"/>
    <x v="4"/>
    <n v="157"/>
    <s v="S18_1662"/>
    <s v="Stylish Desk Decors, Co."/>
    <s v="(171) 555-0297"/>
    <s v="35 King George"/>
    <m/>
    <s v="London"/>
    <m/>
    <s v="WX3 6FW"/>
    <x v="6"/>
    <s v="EMEA"/>
    <s v="Brown"/>
    <s v="Ann"/>
    <x v="1"/>
  </r>
  <r>
    <n v="10373"/>
    <n v="28"/>
    <n v="57.55"/>
    <n v="4"/>
    <x v="565"/>
    <x v="84"/>
    <x v="0"/>
    <n v="1"/>
    <x v="7"/>
    <x v="2"/>
    <x v="4"/>
    <n v="157"/>
    <s v="S18_1662"/>
    <s v="Oulu Toy Supplies, Inc."/>
    <s v="981-443655"/>
    <s v="Torikatu 38"/>
    <m/>
    <s v="Oulu"/>
    <m/>
    <n v="90110"/>
    <x v="4"/>
    <s v="EMEA"/>
    <s v="Koskitalo"/>
    <s v="Pirkko"/>
    <x v="0"/>
  </r>
  <r>
    <n v="10386"/>
    <n v="25"/>
    <n v="54.57"/>
    <n v="7"/>
    <x v="566"/>
    <x v="196"/>
    <x v="5"/>
    <n v="1"/>
    <x v="11"/>
    <x v="2"/>
    <x v="4"/>
    <n v="157"/>
    <s v="S18_1662"/>
    <s v="Euro Shopping Channel"/>
    <s v="(91) 555 94 44"/>
    <s v="C/ Moralzarzal, 86"/>
    <m/>
    <s v="Madrid"/>
    <m/>
    <n v="28034"/>
    <x v="7"/>
    <s v="EMEA"/>
    <s v="Freyre"/>
    <s v="Diego"/>
    <x v="0"/>
  </r>
  <r>
    <n v="10398"/>
    <n v="33"/>
    <n v="100"/>
    <n v="11"/>
    <x v="567"/>
    <x v="197"/>
    <x v="0"/>
    <n v="1"/>
    <x v="11"/>
    <x v="2"/>
    <x v="4"/>
    <n v="157"/>
    <s v="S18_1662"/>
    <s v="Reims Collectables"/>
    <s v="26.47.1555"/>
    <s v="59 rue de l'Abbaye"/>
    <m/>
    <s v="Reims"/>
    <m/>
    <n v="51100"/>
    <x v="1"/>
    <s v="EMEA"/>
    <s v="Henriot"/>
    <s v="Paul"/>
    <x v="1"/>
  </r>
  <r>
    <n v="10400"/>
    <n v="34"/>
    <n v="100"/>
    <n v="1"/>
    <x v="568"/>
    <x v="87"/>
    <x v="0"/>
    <n v="2"/>
    <x v="8"/>
    <x v="2"/>
    <x v="4"/>
    <n v="157"/>
    <s v="S18_1662"/>
    <s v="The Sharp Gifts Warehouse"/>
    <n v="4085553659"/>
    <s v="3086 Ingle Ln."/>
    <m/>
    <s v="San Jose"/>
    <s v="CA"/>
    <n v="94217"/>
    <x v="0"/>
    <s v="NA"/>
    <s v="Frick"/>
    <s v="Sue"/>
    <x v="1"/>
  </r>
  <r>
    <n v="10416"/>
    <n v="24"/>
    <n v="100"/>
    <n v="14"/>
    <x v="569"/>
    <x v="198"/>
    <x v="0"/>
    <n v="2"/>
    <x v="1"/>
    <x v="2"/>
    <x v="4"/>
    <n v="157"/>
    <s v="S18_1662"/>
    <s v="L'ordine Souveniers"/>
    <s v="0522-556555"/>
    <s v="Strada Provinciale 124"/>
    <m/>
    <s v="Reggio Emilia"/>
    <m/>
    <n v="42100"/>
    <x v="12"/>
    <s v="EMEA"/>
    <s v="Moroni"/>
    <s v="Maurizio"/>
    <x v="1"/>
  </r>
  <r>
    <n v="10100"/>
    <n v="30"/>
    <n v="100"/>
    <n v="3"/>
    <x v="570"/>
    <x v="199"/>
    <x v="0"/>
    <n v="1"/>
    <x v="7"/>
    <x v="0"/>
    <x v="3"/>
    <n v="170"/>
    <s v="S18_1749"/>
    <s v="Online Diecast Creations Co."/>
    <n v="6035558647"/>
    <s v="2304 Long Airport Avenue"/>
    <m/>
    <s v="Nashua"/>
    <s v="NH"/>
    <n v="62005"/>
    <x v="0"/>
    <s v="NA"/>
    <s v="Young"/>
    <s v="Valarie"/>
    <x v="1"/>
  </r>
  <r>
    <n v="10110"/>
    <n v="42"/>
    <n v="100"/>
    <n v="7"/>
    <x v="571"/>
    <x v="178"/>
    <x v="0"/>
    <n v="1"/>
    <x v="11"/>
    <x v="0"/>
    <x v="3"/>
    <n v="170"/>
    <s v="S18_1749"/>
    <s v="AV Stores, Co."/>
    <s v="(171) 555-1555"/>
    <s v="Fauntleroy Circus"/>
    <m/>
    <s v="Manchester"/>
    <m/>
    <s v="EC2 5NT"/>
    <x v="6"/>
    <s v="EMEA"/>
    <s v="Ashworth"/>
    <s v="Victoria"/>
    <x v="1"/>
  </r>
  <r>
    <n v="10124"/>
    <n v="21"/>
    <n v="100"/>
    <n v="6"/>
    <x v="572"/>
    <x v="166"/>
    <x v="0"/>
    <n v="2"/>
    <x v="1"/>
    <x v="0"/>
    <x v="3"/>
    <n v="170"/>
    <s v="S18_1749"/>
    <s v="Signal Gift Stores"/>
    <n v="7025551838"/>
    <s v="8489 Strong St."/>
    <m/>
    <s v="Las Vegas"/>
    <s v="NV"/>
    <n v="83030"/>
    <x v="0"/>
    <s v="NA"/>
    <s v="King"/>
    <s v="Sue"/>
    <x v="0"/>
  </r>
  <r>
    <n v="10149"/>
    <n v="34"/>
    <n v="100"/>
    <n v="11"/>
    <x v="573"/>
    <x v="168"/>
    <x v="0"/>
    <n v="3"/>
    <x v="10"/>
    <x v="0"/>
    <x v="3"/>
    <n v="170"/>
    <s v="S18_1749"/>
    <s v="Signal Collectibles Ltd."/>
    <n v="4155554312"/>
    <s v="2793 Furth Circle"/>
    <m/>
    <s v="Brisbane"/>
    <s v="CA"/>
    <n v="94217"/>
    <x v="0"/>
    <s v="NA"/>
    <s v="Taylor"/>
    <s v="Sue"/>
    <x v="1"/>
  </r>
  <r>
    <n v="10162"/>
    <n v="29"/>
    <n v="100"/>
    <n v="9"/>
    <x v="574"/>
    <x v="169"/>
    <x v="0"/>
    <n v="4"/>
    <x v="4"/>
    <x v="0"/>
    <x v="3"/>
    <n v="170"/>
    <s v="S18_1749"/>
    <s v="Corporate Gift Ideas Co."/>
    <n v="6505551386"/>
    <s v="7734 Strong St."/>
    <m/>
    <s v="San Francisco"/>
    <s v="CA"/>
    <m/>
    <x v="0"/>
    <s v="NA"/>
    <s v="Brown"/>
    <s v="Julie"/>
    <x v="1"/>
  </r>
  <r>
    <n v="10173"/>
    <n v="24"/>
    <n v="100"/>
    <n v="13"/>
    <x v="118"/>
    <x v="155"/>
    <x v="0"/>
    <n v="4"/>
    <x v="5"/>
    <x v="0"/>
    <x v="3"/>
    <n v="170"/>
    <s v="S18_1749"/>
    <s v="Rovelli Gifts"/>
    <s v="035-640555"/>
    <s v="Via Ludovico il Moro 22"/>
    <m/>
    <s v="Bergamo"/>
    <m/>
    <n v="24100"/>
    <x v="12"/>
    <s v="EMEA"/>
    <s v="Rovelli"/>
    <s v="Giovanni"/>
    <x v="1"/>
  </r>
  <r>
    <n v="10182"/>
    <n v="44"/>
    <n v="100"/>
    <n v="10"/>
    <x v="575"/>
    <x v="103"/>
    <x v="0"/>
    <n v="4"/>
    <x v="5"/>
    <x v="0"/>
    <x v="3"/>
    <n v="170"/>
    <s v="S18_1749"/>
    <s v="Mini Gifts Distributors Ltd."/>
    <n v="4155551450"/>
    <s v="5677 Strong St."/>
    <m/>
    <s v="San Rafael"/>
    <s v="CA"/>
    <n v="97562"/>
    <x v="0"/>
    <s v="NA"/>
    <s v="Nelson"/>
    <s v="Valarie"/>
    <x v="2"/>
  </r>
  <r>
    <n v="10193"/>
    <n v="21"/>
    <n v="100"/>
    <n v="14"/>
    <x v="576"/>
    <x v="170"/>
    <x v="0"/>
    <n v="4"/>
    <x v="5"/>
    <x v="0"/>
    <x v="3"/>
    <n v="170"/>
    <s v="S18_1749"/>
    <s v="Australian Collectables, Ltd"/>
    <s v="61-9-3844-6555"/>
    <s v="7 Allen Street"/>
    <m/>
    <s v="Glen Waverly"/>
    <s v="Victoria"/>
    <n v="3150"/>
    <x v="3"/>
    <s v="APAC"/>
    <s v="Connery"/>
    <s v="Sean"/>
    <x v="1"/>
  </r>
  <r>
    <n v="10204"/>
    <n v="33"/>
    <n v="100"/>
    <n v="4"/>
    <x v="577"/>
    <x v="105"/>
    <x v="0"/>
    <n v="4"/>
    <x v="6"/>
    <x v="0"/>
    <x v="3"/>
    <n v="170"/>
    <s v="S18_1749"/>
    <s v="Muscle Machine Inc"/>
    <n v="2125557413"/>
    <s v="4092 Furth Circle"/>
    <s v="Suite 400"/>
    <s v="NYC"/>
    <s v="NY"/>
    <n v="10022"/>
    <x v="0"/>
    <s v="NA"/>
    <s v="Young"/>
    <s v="Jeff"/>
    <x v="1"/>
  </r>
  <r>
    <n v="10214"/>
    <n v="30"/>
    <n v="100"/>
    <n v="7"/>
    <x v="578"/>
    <x v="200"/>
    <x v="0"/>
    <n v="1"/>
    <x v="7"/>
    <x v="1"/>
    <x v="3"/>
    <n v="170"/>
    <s v="S18_1749"/>
    <s v="Corrida Auto Replicas, Ltd"/>
    <s v="(91) 555 22 82"/>
    <s v="C/ Araquil, 67"/>
    <m/>
    <s v="Madrid"/>
    <m/>
    <n v="28023"/>
    <x v="7"/>
    <s v="EMEA"/>
    <s v="Sommer"/>
    <s v="Mart¡n"/>
    <x v="1"/>
  </r>
  <r>
    <n v="10227"/>
    <n v="26"/>
    <n v="100"/>
    <n v="10"/>
    <x v="579"/>
    <x v="172"/>
    <x v="0"/>
    <n v="1"/>
    <x v="11"/>
    <x v="1"/>
    <x v="3"/>
    <n v="170"/>
    <s v="S18_1749"/>
    <s v="Saveley &amp; Henriot, Co."/>
    <s v="78.32.5555"/>
    <s v="2, rue du Commerce"/>
    <m/>
    <s v="Lyon"/>
    <m/>
    <n v="69004"/>
    <x v="1"/>
    <s v="EMEA"/>
    <s v="Saveley"/>
    <s v="Mary"/>
    <x v="1"/>
  </r>
  <r>
    <n v="10241"/>
    <n v="41"/>
    <n v="100"/>
    <n v="2"/>
    <x v="580"/>
    <x v="156"/>
    <x v="0"/>
    <n v="2"/>
    <x v="8"/>
    <x v="1"/>
    <x v="3"/>
    <n v="170"/>
    <s v="S18_1749"/>
    <s v="Mini Caravy"/>
    <s v="88.60.1555"/>
    <s v="24, place Kluber"/>
    <m/>
    <s v="Strasbourg"/>
    <m/>
    <n v="67000"/>
    <x v="1"/>
    <s v="EMEA"/>
    <s v="Citeaux"/>
    <s v="Frederique"/>
    <x v="2"/>
  </r>
  <r>
    <n v="10280"/>
    <n v="26"/>
    <n v="100"/>
    <n v="16"/>
    <x v="581"/>
    <x v="41"/>
    <x v="0"/>
    <n v="3"/>
    <x v="3"/>
    <x v="1"/>
    <x v="3"/>
    <n v="170"/>
    <s v="S18_1749"/>
    <s v="Amica Models &amp; Co."/>
    <s v="011-4988555"/>
    <s v="Via Monte Bianco 34"/>
    <m/>
    <s v="Torino"/>
    <m/>
    <n v="10100"/>
    <x v="12"/>
    <s v="EMEA"/>
    <s v="Accorti"/>
    <s v="Paolo"/>
    <x v="1"/>
  </r>
  <r>
    <n v="10288"/>
    <n v="32"/>
    <n v="100"/>
    <n v="5"/>
    <x v="582"/>
    <x v="182"/>
    <x v="0"/>
    <n v="3"/>
    <x v="10"/>
    <x v="1"/>
    <x v="3"/>
    <n v="170"/>
    <s v="S18_1749"/>
    <s v="Handji Gifts&amp; Co"/>
    <s v="+65 224 1555"/>
    <s v="Village Close - 106 Linden Road Sandown"/>
    <s v="2nd Floor"/>
    <s v="Singapore"/>
    <m/>
    <n v="69045"/>
    <x v="9"/>
    <s v="APAC"/>
    <s v="Victorino"/>
    <s v="Wendy"/>
    <x v="1"/>
  </r>
  <r>
    <n v="10302"/>
    <n v="43"/>
    <n v="100"/>
    <n v="1"/>
    <x v="583"/>
    <x v="66"/>
    <x v="0"/>
    <n v="4"/>
    <x v="4"/>
    <x v="0"/>
    <x v="3"/>
    <n v="170"/>
    <s v="S18_1749"/>
    <s v="UK Collectables, Ltd."/>
    <s v="(171) 555-2282"/>
    <s v="Berkeley Gardens 12  Brewery"/>
    <m/>
    <s v="Liverpool"/>
    <m/>
    <s v="WX1 6LT"/>
    <x v="6"/>
    <s v="EMEA"/>
    <s v="Devon"/>
    <s v="Elizabeth"/>
    <x v="2"/>
  </r>
  <r>
    <n v="10312"/>
    <n v="48"/>
    <n v="100"/>
    <n v="17"/>
    <x v="584"/>
    <x v="44"/>
    <x v="0"/>
    <n v="4"/>
    <x v="4"/>
    <x v="1"/>
    <x v="3"/>
    <n v="170"/>
    <s v="S18_1749"/>
    <s v="Mini Gifts Distributors Ltd."/>
    <n v="4155551450"/>
    <s v="5677 Strong St."/>
    <m/>
    <s v="San Rafael"/>
    <s v="CA"/>
    <n v="97562"/>
    <x v="0"/>
    <s v="NA"/>
    <s v="Nelson"/>
    <s v="Valarie"/>
    <x v="2"/>
  </r>
  <r>
    <n v="10331"/>
    <n v="44"/>
    <n v="74.040000000000006"/>
    <n v="7"/>
    <x v="585"/>
    <x v="159"/>
    <x v="0"/>
    <n v="4"/>
    <x v="5"/>
    <x v="1"/>
    <x v="3"/>
    <n v="170"/>
    <s v="S18_1749"/>
    <s v="Motor Mint Distributors Inc."/>
    <n v="2155559857"/>
    <s v="11328 Douglas Av."/>
    <m/>
    <s v="Philadelphia"/>
    <s v="PA"/>
    <n v="71270"/>
    <x v="0"/>
    <s v="NA"/>
    <s v="Hernandez"/>
    <s v="Rosa"/>
    <x v="1"/>
  </r>
  <r>
    <n v="10344"/>
    <n v="45"/>
    <n v="100"/>
    <n v="1"/>
    <x v="586"/>
    <x v="201"/>
    <x v="0"/>
    <n v="4"/>
    <x v="5"/>
    <x v="1"/>
    <x v="3"/>
    <n v="170"/>
    <s v="S18_1749"/>
    <s v="Marseille Mini Autos"/>
    <s v="91.24.4555"/>
    <s v="12, rue des Bouchers"/>
    <m/>
    <s v="Marseille"/>
    <m/>
    <n v="13008"/>
    <x v="1"/>
    <s v="EMEA"/>
    <s v="Lebihan"/>
    <s v="Laurence"/>
    <x v="2"/>
  </r>
  <r>
    <n v="10367"/>
    <n v="37"/>
    <n v="100"/>
    <n v="3"/>
    <x v="587"/>
    <x v="183"/>
    <x v="5"/>
    <n v="1"/>
    <x v="7"/>
    <x v="2"/>
    <x v="3"/>
    <n v="170"/>
    <s v="S18_1749"/>
    <s v="Toys4GrownUps.com"/>
    <n v="6265557265"/>
    <s v="78934 Hillside Dr."/>
    <m/>
    <s v="Pasadena"/>
    <s v="CA"/>
    <n v="90003"/>
    <x v="0"/>
    <s v="NA"/>
    <s v="Young"/>
    <s v="Julie"/>
    <x v="1"/>
  </r>
  <r>
    <n v="10379"/>
    <n v="39"/>
    <n v="100"/>
    <n v="2"/>
    <x v="588"/>
    <x v="184"/>
    <x v="0"/>
    <n v="1"/>
    <x v="0"/>
    <x v="2"/>
    <x v="3"/>
    <n v="170"/>
    <s v="S18_1749"/>
    <s v="Euro Shopping Channel"/>
    <s v="(91) 555 94 44"/>
    <s v="C/ Moralzarzal, 86"/>
    <m/>
    <s v="Madrid"/>
    <m/>
    <n v="28034"/>
    <x v="7"/>
    <s v="EMEA"/>
    <s v="Freyre"/>
    <s v="Diego"/>
    <x v="1"/>
  </r>
  <r>
    <n v="10407"/>
    <n v="76"/>
    <n v="100"/>
    <n v="2"/>
    <x v="589"/>
    <x v="185"/>
    <x v="4"/>
    <n v="2"/>
    <x v="8"/>
    <x v="2"/>
    <x v="3"/>
    <n v="170"/>
    <s v="S18_1749"/>
    <s v="The Sharp Gifts Warehouse"/>
    <n v="4085553659"/>
    <s v="3086 Ingle Ln."/>
    <m/>
    <s v="San Jose"/>
    <s v="CA"/>
    <n v="94217"/>
    <x v="0"/>
    <s v="NA"/>
    <s v="Frick"/>
    <s v="Sue"/>
    <x v="2"/>
  </r>
  <r>
    <n v="10420"/>
    <n v="37"/>
    <n v="100"/>
    <n v="5"/>
    <x v="590"/>
    <x v="202"/>
    <x v="2"/>
    <n v="2"/>
    <x v="1"/>
    <x v="2"/>
    <x v="3"/>
    <n v="170"/>
    <s v="S18_1749"/>
    <s v="Souveniers And Things Co."/>
    <s v="+61 2 9495 8555"/>
    <s v="Monitor Money Building, 815 Pacific Hwy"/>
    <s v="Level 6"/>
    <s v="Chatswood"/>
    <s v="NSW"/>
    <n v="2067"/>
    <x v="3"/>
    <s v="APAC"/>
    <s v="Huxley"/>
    <s v="Adrian"/>
    <x v="1"/>
  </r>
  <r>
    <n v="10108"/>
    <n v="38"/>
    <n v="82.39"/>
    <n v="2"/>
    <x v="591"/>
    <x v="98"/>
    <x v="0"/>
    <n v="1"/>
    <x v="11"/>
    <x v="0"/>
    <x v="1"/>
    <n v="77"/>
    <s v="S18_1889"/>
    <s v="Cruz &amp; Sons Co."/>
    <s v="+63 2 555 3587"/>
    <s v="15 McCallum Street - NatWest Center #13-03"/>
    <m/>
    <s v="Makati City"/>
    <m/>
    <s v="1227 MM"/>
    <x v="15"/>
    <s v="Japan"/>
    <s v="Cruz"/>
    <s v="Arnold"/>
    <x v="1"/>
  </r>
  <r>
    <n v="10122"/>
    <n v="43"/>
    <n v="72.38"/>
    <n v="6"/>
    <x v="592"/>
    <x v="99"/>
    <x v="0"/>
    <n v="2"/>
    <x v="1"/>
    <x v="0"/>
    <x v="1"/>
    <n v="77"/>
    <s v="S18_1889"/>
    <s v="Marseille Mini Autos"/>
    <s v="91.24.4555"/>
    <s v="12, rue des Bouchers"/>
    <m/>
    <s v="Marseille"/>
    <m/>
    <n v="13008"/>
    <x v="1"/>
    <s v="EMEA"/>
    <s v="Lebihan"/>
    <s v="Laurence"/>
    <x v="1"/>
  </r>
  <r>
    <n v="10135"/>
    <n v="48"/>
    <n v="79.31"/>
    <n v="3"/>
    <x v="593"/>
    <x v="100"/>
    <x v="0"/>
    <n v="3"/>
    <x v="2"/>
    <x v="0"/>
    <x v="1"/>
    <n v="77"/>
    <s v="S18_1889"/>
    <s v="Mini Gifts Distributors Ltd."/>
    <n v="4155551450"/>
    <s v="5677 Strong St."/>
    <m/>
    <s v="San Rafael"/>
    <s v="CA"/>
    <n v="97562"/>
    <x v="0"/>
    <s v="NA"/>
    <s v="Nelson"/>
    <s v="Valarie"/>
    <x v="1"/>
  </r>
  <r>
    <n v="10147"/>
    <n v="26"/>
    <n v="82.39"/>
    <n v="3"/>
    <x v="594"/>
    <x v="101"/>
    <x v="0"/>
    <n v="3"/>
    <x v="10"/>
    <x v="0"/>
    <x v="1"/>
    <n v="77"/>
    <s v="S18_1889"/>
    <s v="Collectables For Less Inc."/>
    <n v="6175558555"/>
    <s v="7825 Douglas Av."/>
    <m/>
    <s v="Brickhaven"/>
    <s v="MA"/>
    <n v="58339"/>
    <x v="0"/>
    <s v="NA"/>
    <s v="Nelson"/>
    <s v="Allen"/>
    <x v="0"/>
  </r>
  <r>
    <n v="10160"/>
    <n v="38"/>
    <n v="88.55"/>
    <n v="4"/>
    <x v="595"/>
    <x v="137"/>
    <x v="0"/>
    <n v="4"/>
    <x v="4"/>
    <x v="0"/>
    <x v="1"/>
    <n v="77"/>
    <s v="S18_1889"/>
    <s v="Men 'R' US Retailers, Ltd."/>
    <n v="2155554369"/>
    <s v="6047 Douglas Av."/>
    <m/>
    <s v="Los Angeles"/>
    <s v="CA"/>
    <m/>
    <x v="0"/>
    <s v="NA"/>
    <s v="Chandler"/>
    <s v="Michael"/>
    <x v="1"/>
  </r>
  <r>
    <n v="10170"/>
    <n v="20"/>
    <n v="63.14"/>
    <n v="2"/>
    <x v="596"/>
    <x v="102"/>
    <x v="0"/>
    <n v="4"/>
    <x v="5"/>
    <x v="0"/>
    <x v="1"/>
    <n v="77"/>
    <s v="S18_1889"/>
    <s v="Mini Auto Werke"/>
    <s v="7675-3555"/>
    <s v="Kirchgasse 6"/>
    <m/>
    <s v="Graz"/>
    <m/>
    <n v="8010"/>
    <x v="5"/>
    <s v="EMEA"/>
    <s v="Mendel"/>
    <s v="Roland"/>
    <x v="0"/>
  </r>
  <r>
    <n v="10181"/>
    <n v="22"/>
    <n v="73.92"/>
    <n v="10"/>
    <x v="597"/>
    <x v="103"/>
    <x v="0"/>
    <n v="4"/>
    <x v="5"/>
    <x v="0"/>
    <x v="1"/>
    <n v="77"/>
    <s v="S18_1889"/>
    <s v="Herkku Gifts"/>
    <s v="+47 2267 3215"/>
    <s v="Drammen 121, PR 744 Sentrum"/>
    <m/>
    <s v="Bergen"/>
    <m/>
    <s v="N 5804"/>
    <x v="2"/>
    <s v="EMEA"/>
    <s v="Oeztan"/>
    <s v="Veysel"/>
    <x v="0"/>
  </r>
  <r>
    <n v="10192"/>
    <n v="45"/>
    <n v="90.86"/>
    <n v="15"/>
    <x v="598"/>
    <x v="104"/>
    <x v="0"/>
    <n v="4"/>
    <x v="5"/>
    <x v="0"/>
    <x v="1"/>
    <n v="77"/>
    <s v="S18_1889"/>
    <s v="Online Diecast Creations Co."/>
    <n v="6035558647"/>
    <s v="2304 Long Airport Avenue"/>
    <m/>
    <s v="Nashua"/>
    <s v="NH"/>
    <n v="62005"/>
    <x v="0"/>
    <s v="NA"/>
    <s v="Young"/>
    <s v="Valarie"/>
    <x v="1"/>
  </r>
  <r>
    <n v="10203"/>
    <n v="45"/>
    <n v="85.47"/>
    <n v="4"/>
    <x v="599"/>
    <x v="105"/>
    <x v="0"/>
    <n v="4"/>
    <x v="6"/>
    <x v="0"/>
    <x v="1"/>
    <n v="77"/>
    <s v="S18_1889"/>
    <s v="Euro Shopping Channel"/>
    <s v="(91) 555 94 44"/>
    <s v="C/ Moralzarzal, 86"/>
    <m/>
    <s v="Madrid"/>
    <m/>
    <n v="28034"/>
    <x v="7"/>
    <s v="EMEA"/>
    <s v="Freyre"/>
    <s v="Diego"/>
    <x v="1"/>
  </r>
  <r>
    <n v="10212"/>
    <n v="20"/>
    <n v="66.989999999999995"/>
    <n v="14"/>
    <x v="600"/>
    <x v="138"/>
    <x v="0"/>
    <n v="1"/>
    <x v="7"/>
    <x v="1"/>
    <x v="1"/>
    <n v="77"/>
    <s v="S18_1889"/>
    <s v="Euro Shopping Channel"/>
    <s v="(91) 555 94 44"/>
    <s v="C/ Moralzarzal, 86"/>
    <m/>
    <s v="Madrid"/>
    <m/>
    <n v="28034"/>
    <x v="7"/>
    <s v="EMEA"/>
    <s v="Freyre"/>
    <s v="Diego"/>
    <x v="0"/>
  </r>
  <r>
    <n v="10225"/>
    <n v="47"/>
    <n v="64.680000000000007"/>
    <n v="5"/>
    <x v="601"/>
    <x v="106"/>
    <x v="0"/>
    <n v="1"/>
    <x v="0"/>
    <x v="1"/>
    <x v="1"/>
    <n v="77"/>
    <s v="S18_1889"/>
    <s v="Vida Sport, Ltd"/>
    <s v="0897-034555"/>
    <s v="Grenzacherweg 237"/>
    <m/>
    <s v="Gensve"/>
    <m/>
    <n v="1203"/>
    <x v="17"/>
    <s v="EMEA"/>
    <s v="Holz"/>
    <s v="Michael"/>
    <x v="1"/>
  </r>
  <r>
    <n v="10239"/>
    <n v="46"/>
    <n v="73.92"/>
    <n v="4"/>
    <x v="602"/>
    <x v="148"/>
    <x v="0"/>
    <n v="2"/>
    <x v="8"/>
    <x v="1"/>
    <x v="1"/>
    <n v="77"/>
    <s v="S18_1889"/>
    <s v="Oulu Toy Supplies, Inc."/>
    <s v="981-443655"/>
    <s v="Torikatu 38"/>
    <m/>
    <s v="Oulu"/>
    <m/>
    <n v="90110"/>
    <x v="4"/>
    <s v="EMEA"/>
    <s v="Koskitalo"/>
    <s v="Pirkko"/>
    <x v="1"/>
  </r>
  <r>
    <n v="10253"/>
    <n v="23"/>
    <n v="83.93"/>
    <n v="9"/>
    <x v="603"/>
    <x v="108"/>
    <x v="3"/>
    <n v="2"/>
    <x v="9"/>
    <x v="1"/>
    <x v="1"/>
    <n v="77"/>
    <s v="S18_1889"/>
    <s v="UK Collectables, Ltd."/>
    <s v="(171) 555-2282"/>
    <s v="Berkeley Gardens 12  Brewery"/>
    <m/>
    <s v="Liverpool"/>
    <m/>
    <s v="WX1 6LT"/>
    <x v="6"/>
    <s v="EMEA"/>
    <s v="Devon"/>
    <s v="Elizabeth"/>
    <x v="0"/>
  </r>
  <r>
    <n v="10266"/>
    <n v="33"/>
    <n v="74.69"/>
    <n v="10"/>
    <x v="604"/>
    <x v="109"/>
    <x v="0"/>
    <n v="3"/>
    <x v="2"/>
    <x v="1"/>
    <x v="1"/>
    <n v="77"/>
    <s v="S18_1889"/>
    <s v="L'ordine Souveniers"/>
    <s v="0522-556555"/>
    <s v="Strada Provinciale 124"/>
    <m/>
    <s v="Reggio Emilia"/>
    <m/>
    <n v="42100"/>
    <x v="12"/>
    <s v="EMEA"/>
    <s v="Moroni"/>
    <s v="Maurizio"/>
    <x v="0"/>
  </r>
  <r>
    <n v="10278"/>
    <n v="29"/>
    <n v="90.86"/>
    <n v="10"/>
    <x v="605"/>
    <x v="157"/>
    <x v="0"/>
    <n v="3"/>
    <x v="3"/>
    <x v="1"/>
    <x v="1"/>
    <n v="77"/>
    <s v="S18_1889"/>
    <s v="Signal Gift Stores"/>
    <n v="7025551838"/>
    <s v="8489 Strong St."/>
    <m/>
    <s v="Las Vegas"/>
    <s v="NV"/>
    <n v="83030"/>
    <x v="0"/>
    <s v="NA"/>
    <s v="King"/>
    <s v="Sue"/>
    <x v="0"/>
  </r>
  <r>
    <n v="10287"/>
    <n v="44"/>
    <n v="82.39"/>
    <n v="8"/>
    <x v="606"/>
    <x v="111"/>
    <x v="0"/>
    <n v="3"/>
    <x v="3"/>
    <x v="1"/>
    <x v="1"/>
    <n v="77"/>
    <s v="S18_1889"/>
    <s v="Vida Sport, Ltd"/>
    <s v="0897-034555"/>
    <s v="Grenzacherweg 237"/>
    <m/>
    <s v="Gensve"/>
    <m/>
    <n v="1203"/>
    <x v="17"/>
    <s v="EMEA"/>
    <s v="Holz"/>
    <s v="Michael"/>
    <x v="1"/>
  </r>
  <r>
    <n v="10300"/>
    <n v="41"/>
    <n v="92.4"/>
    <n v="1"/>
    <x v="607"/>
    <x v="112"/>
    <x v="0"/>
    <n v="4"/>
    <x v="4"/>
    <x v="0"/>
    <x v="1"/>
    <n v="77"/>
    <s v="S18_1889"/>
    <s v="Blauer See Auto, Co."/>
    <s v="+49 69 66 90 2555"/>
    <s v="Lyonerstr. 34"/>
    <m/>
    <s v="Frankfurt"/>
    <m/>
    <n v="60528"/>
    <x v="16"/>
    <s v="EMEA"/>
    <s v="Keitel"/>
    <s v="Roland"/>
    <x v="1"/>
  </r>
  <r>
    <n v="10310"/>
    <n v="20"/>
    <n v="91.63"/>
    <n v="6"/>
    <x v="608"/>
    <x v="113"/>
    <x v="0"/>
    <n v="4"/>
    <x v="4"/>
    <x v="1"/>
    <x v="1"/>
    <n v="77"/>
    <s v="S18_1889"/>
    <s v="Toms Spezialitten, Ltd"/>
    <s v="0221-5554327"/>
    <s v="Mehrheimerstr. 369"/>
    <m/>
    <s v="Koln"/>
    <m/>
    <n v="50739"/>
    <x v="16"/>
    <s v="EMEA"/>
    <s v="Pfalzheim"/>
    <s v="Henriette"/>
    <x v="0"/>
  </r>
  <r>
    <n v="10321"/>
    <n v="37"/>
    <n v="78.540000000000006"/>
    <n v="14"/>
    <x v="609"/>
    <x v="45"/>
    <x v="0"/>
    <n v="4"/>
    <x v="5"/>
    <x v="1"/>
    <x v="1"/>
    <n v="77"/>
    <s v="S18_1889"/>
    <s v="FunGiftIdeas.com"/>
    <n v="5085552555"/>
    <s v="1785 First Street"/>
    <m/>
    <s v="New Bedford"/>
    <s v="MA"/>
    <n v="50553"/>
    <x v="0"/>
    <s v="NA"/>
    <s v="Benitez"/>
    <s v="Violeta"/>
    <x v="0"/>
  </r>
  <r>
    <n v="10329"/>
    <n v="29"/>
    <n v="100"/>
    <n v="9"/>
    <x v="610"/>
    <x v="19"/>
    <x v="0"/>
    <n v="4"/>
    <x v="5"/>
    <x v="1"/>
    <x v="1"/>
    <n v="77"/>
    <s v="S18_1889"/>
    <s v="Land of Toys Inc."/>
    <n v="2125557818"/>
    <s v="897 Long Airport Avenue"/>
    <m/>
    <s v="NYC"/>
    <s v="NY"/>
    <n v="10022"/>
    <x v="0"/>
    <s v="NA"/>
    <s v="Yu"/>
    <s v="Kwai"/>
    <x v="0"/>
  </r>
  <r>
    <n v="10342"/>
    <n v="55"/>
    <n v="65.45"/>
    <n v="1"/>
    <x v="611"/>
    <x v="20"/>
    <x v="0"/>
    <n v="4"/>
    <x v="5"/>
    <x v="1"/>
    <x v="1"/>
    <n v="77"/>
    <s v="S18_1889"/>
    <s v="Australian Collectors, Co."/>
    <s v="03 9520 4555"/>
    <s v="636 St Kilda Road"/>
    <s v="Level 3"/>
    <s v="Melbourne"/>
    <s v="Victoria"/>
    <n v="3004"/>
    <x v="3"/>
    <s v="APAC"/>
    <s v="Ferguson"/>
    <s v="Peter"/>
    <x v="1"/>
  </r>
  <r>
    <n v="10363"/>
    <n v="22"/>
    <n v="100"/>
    <n v="7"/>
    <x v="612"/>
    <x v="115"/>
    <x v="0"/>
    <n v="1"/>
    <x v="7"/>
    <x v="2"/>
    <x v="1"/>
    <n v="77"/>
    <s v="S18_1889"/>
    <s v="Suominen Souveniers"/>
    <s v="+358 9 8045 555"/>
    <s v="Software Engineering Center, SEC Oy"/>
    <m/>
    <s v="Espoo"/>
    <m/>
    <s v="FIN-02271"/>
    <x v="4"/>
    <s v="EMEA"/>
    <s v="Suominen"/>
    <s v="Kalle"/>
    <x v="1"/>
  </r>
  <r>
    <n v="10377"/>
    <n v="31"/>
    <n v="67.760000000000005"/>
    <n v="4"/>
    <x v="613"/>
    <x v="142"/>
    <x v="0"/>
    <n v="1"/>
    <x v="0"/>
    <x v="2"/>
    <x v="1"/>
    <n v="77"/>
    <s v="S18_1889"/>
    <s v="Toys of Finland, Co."/>
    <s v="90-224 8555"/>
    <s v="Keskuskatu 45"/>
    <m/>
    <s v="Helsinki"/>
    <m/>
    <n v="21240"/>
    <x v="4"/>
    <s v="EMEA"/>
    <s v="Karttunen"/>
    <s v="Matti"/>
    <x v="0"/>
  </r>
  <r>
    <n v="10389"/>
    <n v="49"/>
    <n v="79.22"/>
    <n v="3"/>
    <x v="614"/>
    <x v="23"/>
    <x v="0"/>
    <n v="1"/>
    <x v="11"/>
    <x v="2"/>
    <x v="1"/>
    <n v="77"/>
    <s v="S18_1889"/>
    <s v="Scandinavian Gift Ideas"/>
    <s v="0695-34 6555"/>
    <s v="?kergatan 24"/>
    <m/>
    <s v="Boras"/>
    <m/>
    <s v="S-844 67"/>
    <x v="8"/>
    <s v="EMEA"/>
    <s v="Larsson"/>
    <s v="Maria"/>
    <x v="1"/>
  </r>
  <r>
    <n v="10405"/>
    <n v="61"/>
    <n v="73.92"/>
    <n v="4"/>
    <x v="615"/>
    <x v="150"/>
    <x v="0"/>
    <n v="2"/>
    <x v="8"/>
    <x v="2"/>
    <x v="1"/>
    <n v="77"/>
    <s v="S18_1889"/>
    <s v="Mini Caravy"/>
    <s v="88.60.1555"/>
    <s v="24, place Kluber"/>
    <m/>
    <s v="Strasbourg"/>
    <m/>
    <n v="67000"/>
    <x v="1"/>
    <s v="EMEA"/>
    <s v="Citeaux"/>
    <s v="Frederique"/>
    <x v="1"/>
  </r>
  <r>
    <n v="10419"/>
    <n v="39"/>
    <n v="83.93"/>
    <n v="9"/>
    <x v="616"/>
    <x v="116"/>
    <x v="0"/>
    <n v="2"/>
    <x v="1"/>
    <x v="2"/>
    <x v="1"/>
    <n v="77"/>
    <s v="S18_1889"/>
    <s v="Salzburg Collectables"/>
    <s v="6562-9555"/>
    <s v="Geislweg 14"/>
    <m/>
    <s v="Salzburg"/>
    <m/>
    <n v="5020"/>
    <x v="5"/>
    <s v="EMEA"/>
    <s v="Pipps"/>
    <s v="Georg"/>
    <x v="1"/>
  </r>
  <r>
    <n v="10109"/>
    <n v="38"/>
    <n v="100"/>
    <n v="3"/>
    <x v="617"/>
    <x v="151"/>
    <x v="0"/>
    <n v="1"/>
    <x v="11"/>
    <x v="0"/>
    <x v="1"/>
    <n v="142"/>
    <s v="S18_1984"/>
    <s v="Motor Mint Distributors Inc."/>
    <n v="2155559857"/>
    <s v="11328 Douglas Av."/>
    <m/>
    <s v="Philadelphia"/>
    <s v="PA"/>
    <n v="71270"/>
    <x v="0"/>
    <s v="NA"/>
    <s v="Hernandez"/>
    <s v="Rosa"/>
    <x v="1"/>
  </r>
  <r>
    <n v="10122"/>
    <n v="31"/>
    <n v="100"/>
    <n v="1"/>
    <x v="618"/>
    <x v="99"/>
    <x v="0"/>
    <n v="2"/>
    <x v="1"/>
    <x v="0"/>
    <x v="1"/>
    <n v="142"/>
    <s v="S18_1984"/>
    <s v="Marseille Mini Autos"/>
    <s v="91.24.4555"/>
    <s v="12, rue des Bouchers"/>
    <m/>
    <s v="Marseille"/>
    <m/>
    <n v="13008"/>
    <x v="1"/>
    <s v="EMEA"/>
    <s v="Lebihan"/>
    <s v="Laurence"/>
    <x v="1"/>
  </r>
  <r>
    <n v="10136"/>
    <n v="36"/>
    <n v="100"/>
    <n v="1"/>
    <x v="619"/>
    <x v="152"/>
    <x v="0"/>
    <n v="3"/>
    <x v="2"/>
    <x v="0"/>
    <x v="1"/>
    <n v="142"/>
    <s v="S18_1984"/>
    <s v="Alpha Cognac"/>
    <s v="61.77.6555"/>
    <s v="1 rue Alsace-Lorraine"/>
    <m/>
    <s v="Toulouse"/>
    <m/>
    <n v="31000"/>
    <x v="1"/>
    <s v="EMEA"/>
    <s v="Roulet"/>
    <s v="Annette"/>
    <x v="1"/>
  </r>
  <r>
    <n v="10148"/>
    <n v="25"/>
    <n v="100"/>
    <n v="12"/>
    <x v="620"/>
    <x v="153"/>
    <x v="0"/>
    <n v="3"/>
    <x v="10"/>
    <x v="0"/>
    <x v="1"/>
    <n v="142"/>
    <s v="S18_1984"/>
    <s v="Anna's Decorations, Ltd"/>
    <s v="02 9936 8555"/>
    <s v="201 Miller Street"/>
    <s v="Level 15"/>
    <s v="North Sydney"/>
    <s v="NSW"/>
    <n v="2060"/>
    <x v="3"/>
    <s v="APAC"/>
    <s v="O'Hara"/>
    <s v="Anna"/>
    <x v="1"/>
  </r>
  <r>
    <n v="10161"/>
    <n v="48"/>
    <n v="100"/>
    <n v="11"/>
    <x v="621"/>
    <x v="154"/>
    <x v="0"/>
    <n v="4"/>
    <x v="4"/>
    <x v="0"/>
    <x v="1"/>
    <n v="142"/>
    <s v="S18_1984"/>
    <s v="Heintze Collectables"/>
    <s v="86 21 3555"/>
    <s v="Smagsloget 45"/>
    <m/>
    <s v="Aaarhus"/>
    <m/>
    <n v="8200"/>
    <x v="13"/>
    <s v="EMEA"/>
    <s v="Ibsen"/>
    <s v="Palle"/>
    <x v="1"/>
  </r>
  <r>
    <n v="10171"/>
    <n v="35"/>
    <n v="100"/>
    <n v="1"/>
    <x v="622"/>
    <x v="155"/>
    <x v="0"/>
    <n v="4"/>
    <x v="5"/>
    <x v="0"/>
    <x v="1"/>
    <n v="142"/>
    <s v="S18_1984"/>
    <s v="Quebec Home Shopping Network"/>
    <s v="(514) 555-8054"/>
    <s v="43 rue St. Laurent"/>
    <m/>
    <s v="Montreal"/>
    <s v="Quebec"/>
    <s v="H1J 1C3"/>
    <x v="10"/>
    <s v="NA"/>
    <s v="Fresnisre"/>
    <s v="Jean"/>
    <x v="1"/>
  </r>
  <r>
    <n v="10181"/>
    <n v="21"/>
    <n v="100"/>
    <n v="5"/>
    <x v="623"/>
    <x v="103"/>
    <x v="0"/>
    <n v="4"/>
    <x v="5"/>
    <x v="0"/>
    <x v="1"/>
    <n v="142"/>
    <s v="S18_1984"/>
    <s v="Herkku Gifts"/>
    <s v="+47 2267 3215"/>
    <s v="Drammen 121, PR 744 Sentrum"/>
    <m/>
    <s v="Bergen"/>
    <m/>
    <s v="N 5804"/>
    <x v="2"/>
    <s v="EMEA"/>
    <s v="Oeztan"/>
    <s v="Veysel"/>
    <x v="1"/>
  </r>
  <r>
    <n v="10192"/>
    <n v="47"/>
    <n v="100"/>
    <n v="10"/>
    <x v="624"/>
    <x v="104"/>
    <x v="0"/>
    <n v="4"/>
    <x v="5"/>
    <x v="0"/>
    <x v="1"/>
    <n v="142"/>
    <s v="S18_1984"/>
    <s v="Online Diecast Creations Co."/>
    <n v="6035558647"/>
    <s v="2304 Long Airport Avenue"/>
    <m/>
    <s v="Nashua"/>
    <s v="NH"/>
    <n v="62005"/>
    <x v="0"/>
    <s v="NA"/>
    <s v="Young"/>
    <s v="Valarie"/>
    <x v="2"/>
  </r>
  <r>
    <n v="10204"/>
    <n v="38"/>
    <n v="100"/>
    <n v="16"/>
    <x v="625"/>
    <x v="105"/>
    <x v="0"/>
    <n v="4"/>
    <x v="6"/>
    <x v="0"/>
    <x v="1"/>
    <n v="142"/>
    <s v="S18_1984"/>
    <s v="Muscle Machine Inc"/>
    <n v="2125557413"/>
    <s v="4092 Furth Circle"/>
    <s v="Suite 400"/>
    <s v="NYC"/>
    <s v="NY"/>
    <n v="10022"/>
    <x v="0"/>
    <s v="NA"/>
    <s v="Young"/>
    <s v="Jeff"/>
    <x v="1"/>
  </r>
  <r>
    <n v="10212"/>
    <n v="41"/>
    <n v="100"/>
    <n v="9"/>
    <x v="626"/>
    <x v="138"/>
    <x v="0"/>
    <n v="1"/>
    <x v="7"/>
    <x v="1"/>
    <x v="1"/>
    <n v="142"/>
    <s v="S18_1984"/>
    <s v="Euro Shopping Channel"/>
    <s v="(91) 555 94 44"/>
    <s v="C/ Moralzarzal, 86"/>
    <m/>
    <s v="Madrid"/>
    <m/>
    <n v="28034"/>
    <x v="7"/>
    <s v="EMEA"/>
    <s v="Freyre"/>
    <s v="Diego"/>
    <x v="1"/>
  </r>
  <r>
    <n v="10226"/>
    <n v="24"/>
    <n v="100"/>
    <n v="7"/>
    <x v="627"/>
    <x v="181"/>
    <x v="0"/>
    <n v="1"/>
    <x v="0"/>
    <x v="1"/>
    <x v="1"/>
    <n v="142"/>
    <s v="S18_1984"/>
    <s v="Collectable Mini Designs Co."/>
    <n v="7605558146"/>
    <s v="361 Furth Circle"/>
    <m/>
    <s v="San Diego"/>
    <s v="CA"/>
    <n v="91217"/>
    <x v="0"/>
    <s v="NA"/>
    <s v="Thompson"/>
    <s v="Valarie"/>
    <x v="1"/>
  </r>
  <r>
    <n v="10240"/>
    <n v="37"/>
    <n v="100"/>
    <n v="2"/>
    <x v="628"/>
    <x v="156"/>
    <x v="0"/>
    <n v="2"/>
    <x v="8"/>
    <x v="1"/>
    <x v="1"/>
    <n v="142"/>
    <s v="S18_1984"/>
    <s v="Osaka Souveniers Co."/>
    <s v="+81 06 6342 5555"/>
    <s v="Dojima Avanza 4F, 1-6-20 Dojima, Kita-ku"/>
    <m/>
    <s v="Osaka"/>
    <s v="Osaka"/>
    <s v="530-0003"/>
    <x v="11"/>
    <s v="Japan"/>
    <s v="Kentary"/>
    <s v="Mory"/>
    <x v="1"/>
  </r>
  <r>
    <n v="10253"/>
    <n v="33"/>
    <n v="100"/>
    <n v="4"/>
    <x v="629"/>
    <x v="108"/>
    <x v="3"/>
    <n v="2"/>
    <x v="9"/>
    <x v="1"/>
    <x v="1"/>
    <n v="142"/>
    <s v="S18_1984"/>
    <s v="UK Collectables, Ltd."/>
    <s v="(171) 555-2282"/>
    <s v="Berkeley Gardens 12  Brewery"/>
    <m/>
    <s v="Liverpool"/>
    <m/>
    <s v="WX1 6LT"/>
    <x v="6"/>
    <s v="EMEA"/>
    <s v="Devon"/>
    <s v="Elizabeth"/>
    <x v="1"/>
  </r>
  <r>
    <n v="10266"/>
    <n v="49"/>
    <n v="100"/>
    <n v="5"/>
    <x v="630"/>
    <x v="109"/>
    <x v="0"/>
    <n v="3"/>
    <x v="2"/>
    <x v="1"/>
    <x v="1"/>
    <n v="142"/>
    <s v="S18_1984"/>
    <s v="L'ordine Souveniers"/>
    <s v="0522-556555"/>
    <s v="Strada Provinciale 124"/>
    <m/>
    <s v="Reggio Emilia"/>
    <m/>
    <n v="42100"/>
    <x v="12"/>
    <s v="EMEA"/>
    <s v="Moroni"/>
    <s v="Maurizio"/>
    <x v="1"/>
  </r>
  <r>
    <n v="10278"/>
    <n v="29"/>
    <n v="100"/>
    <n v="5"/>
    <x v="631"/>
    <x v="157"/>
    <x v="0"/>
    <n v="3"/>
    <x v="3"/>
    <x v="1"/>
    <x v="1"/>
    <n v="142"/>
    <s v="S18_1984"/>
    <s v="Signal Gift Stores"/>
    <n v="7025551838"/>
    <s v="8489 Strong St."/>
    <m/>
    <s v="Las Vegas"/>
    <s v="NV"/>
    <n v="83030"/>
    <x v="0"/>
    <s v="NA"/>
    <s v="King"/>
    <s v="Sue"/>
    <x v="1"/>
  </r>
  <r>
    <n v="10287"/>
    <n v="24"/>
    <n v="100"/>
    <n v="3"/>
    <x v="632"/>
    <x v="111"/>
    <x v="0"/>
    <n v="3"/>
    <x v="3"/>
    <x v="1"/>
    <x v="1"/>
    <n v="142"/>
    <s v="S18_1984"/>
    <s v="Vida Sport, Ltd"/>
    <s v="0897-034555"/>
    <s v="Grenzacherweg 237"/>
    <m/>
    <s v="Gensve"/>
    <m/>
    <n v="1203"/>
    <x v="17"/>
    <s v="EMEA"/>
    <s v="Holz"/>
    <s v="Michael"/>
    <x v="1"/>
  </r>
  <r>
    <n v="10301"/>
    <n v="47"/>
    <n v="100"/>
    <n v="7"/>
    <x v="633"/>
    <x v="158"/>
    <x v="0"/>
    <n v="4"/>
    <x v="4"/>
    <x v="0"/>
    <x v="1"/>
    <n v="142"/>
    <s v="S18_1984"/>
    <s v="Norway Gifts By Mail, Co."/>
    <s v="+47 2212 1555"/>
    <s v="Drammensveien 126 A, PB 744 Sentrum"/>
    <m/>
    <s v="Oslo"/>
    <m/>
    <s v="N 0106"/>
    <x v="2"/>
    <s v="EMEA"/>
    <s v="Klaeboe"/>
    <s v="Jan"/>
    <x v="2"/>
  </r>
  <r>
    <n v="10310"/>
    <n v="24"/>
    <n v="100"/>
    <n v="1"/>
    <x v="634"/>
    <x v="113"/>
    <x v="0"/>
    <n v="4"/>
    <x v="4"/>
    <x v="1"/>
    <x v="1"/>
    <n v="142"/>
    <s v="S18_1984"/>
    <s v="Toms Spezialitten, Ltd"/>
    <s v="0221-5554327"/>
    <s v="Mehrheimerstr. 369"/>
    <m/>
    <s v="Koln"/>
    <m/>
    <n v="50739"/>
    <x v="16"/>
    <s v="EMEA"/>
    <s v="Pfalzheim"/>
    <s v="Henriette"/>
    <x v="1"/>
  </r>
  <r>
    <n v="10321"/>
    <n v="25"/>
    <n v="100"/>
    <n v="9"/>
    <x v="635"/>
    <x v="45"/>
    <x v="0"/>
    <n v="4"/>
    <x v="5"/>
    <x v="1"/>
    <x v="1"/>
    <n v="142"/>
    <s v="S18_1984"/>
    <s v="FunGiftIdeas.com"/>
    <n v="5085552555"/>
    <s v="1785 First Street"/>
    <m/>
    <s v="New Bedford"/>
    <s v="MA"/>
    <n v="50553"/>
    <x v="0"/>
    <s v="NA"/>
    <s v="Benitez"/>
    <s v="Violeta"/>
    <x v="1"/>
  </r>
  <r>
    <n v="10331"/>
    <n v="30"/>
    <n v="32.47"/>
    <n v="8"/>
    <x v="636"/>
    <x v="159"/>
    <x v="0"/>
    <n v="4"/>
    <x v="5"/>
    <x v="1"/>
    <x v="1"/>
    <n v="142"/>
    <s v="S18_1984"/>
    <s v="Motor Mint Distributors Inc."/>
    <n v="2155559857"/>
    <s v="11328 Douglas Av."/>
    <m/>
    <s v="Philadelphia"/>
    <s v="PA"/>
    <n v="71270"/>
    <x v="0"/>
    <s v="NA"/>
    <s v="Hernandez"/>
    <s v="Rosa"/>
    <x v="0"/>
  </r>
  <r>
    <n v="10342"/>
    <n v="22"/>
    <n v="100"/>
    <n v="3"/>
    <x v="637"/>
    <x v="20"/>
    <x v="0"/>
    <n v="4"/>
    <x v="5"/>
    <x v="1"/>
    <x v="1"/>
    <n v="142"/>
    <s v="S18_1984"/>
    <s v="Australian Collectors, Co."/>
    <s v="03 9520 4555"/>
    <s v="636 St Kilda Road"/>
    <s v="Level 3"/>
    <s v="Melbourne"/>
    <s v="Victoria"/>
    <n v="3004"/>
    <x v="3"/>
    <s v="APAC"/>
    <s v="Ferguson"/>
    <s v="Peter"/>
    <x v="1"/>
  </r>
  <r>
    <n v="10356"/>
    <n v="27"/>
    <n v="64.69"/>
    <n v="2"/>
    <x v="638"/>
    <x v="160"/>
    <x v="0"/>
    <n v="4"/>
    <x v="6"/>
    <x v="1"/>
    <x v="1"/>
    <n v="142"/>
    <s v="S18_1984"/>
    <s v="Lyon Souveniers"/>
    <s v="+33 1 46 62 7555"/>
    <s v="27 rue du Colonel Pierre Avia"/>
    <m/>
    <s v="Paris"/>
    <m/>
    <n v="75508"/>
    <x v="1"/>
    <s v="EMEA"/>
    <s v="Da Cunha"/>
    <s v="Daniel"/>
    <x v="0"/>
  </r>
  <r>
    <n v="10366"/>
    <n v="34"/>
    <n v="100"/>
    <n v="3"/>
    <x v="639"/>
    <x v="203"/>
    <x v="0"/>
    <n v="1"/>
    <x v="7"/>
    <x v="2"/>
    <x v="1"/>
    <n v="142"/>
    <s v="S18_1984"/>
    <s v="Royale Belge"/>
    <s v="(071) 23 67 2555"/>
    <s v="Boulevard Tirou, 255"/>
    <m/>
    <s v="Charleroi"/>
    <m/>
    <s v="B-6000"/>
    <x v="14"/>
    <s v="EMEA"/>
    <s v="Cartrain"/>
    <s v="Pascale"/>
    <x v="1"/>
  </r>
  <r>
    <n v="10377"/>
    <n v="36"/>
    <n v="100"/>
    <n v="6"/>
    <x v="640"/>
    <x v="142"/>
    <x v="0"/>
    <n v="1"/>
    <x v="0"/>
    <x v="2"/>
    <x v="1"/>
    <n v="142"/>
    <s v="S18_1984"/>
    <s v="Toys of Finland, Co."/>
    <s v="90-224 8555"/>
    <s v="Keskuskatu 45"/>
    <m/>
    <s v="Helsinki"/>
    <m/>
    <n v="21240"/>
    <x v="4"/>
    <s v="EMEA"/>
    <s v="Karttunen"/>
    <s v="Matti"/>
    <x v="1"/>
  </r>
  <r>
    <n v="10390"/>
    <n v="34"/>
    <n v="43.05"/>
    <n v="15"/>
    <x v="641"/>
    <x v="162"/>
    <x v="0"/>
    <n v="1"/>
    <x v="11"/>
    <x v="2"/>
    <x v="1"/>
    <n v="142"/>
    <s v="S18_1984"/>
    <s v="Mini Gifts Distributors Ltd."/>
    <n v="4155551450"/>
    <s v="5677 Strong St."/>
    <m/>
    <s v="San Rafael"/>
    <s v="CA"/>
    <n v="97562"/>
    <x v="0"/>
    <s v="NA"/>
    <s v="Nelson"/>
    <s v="Valarie"/>
    <x v="0"/>
  </r>
  <r>
    <n v="10406"/>
    <n v="48"/>
    <n v="100"/>
    <n v="2"/>
    <x v="642"/>
    <x v="163"/>
    <x v="1"/>
    <n v="2"/>
    <x v="8"/>
    <x v="2"/>
    <x v="1"/>
    <n v="142"/>
    <s v="S18_1984"/>
    <s v="Danish Wholesale Imports"/>
    <s v="31 12 3555"/>
    <s v="Vinb'ltet 34"/>
    <m/>
    <s v="Kobenhavn"/>
    <m/>
    <n v="1734"/>
    <x v="13"/>
    <s v="EMEA"/>
    <s v="Petersen"/>
    <s v="Jytte"/>
    <x v="2"/>
  </r>
  <r>
    <n v="10419"/>
    <n v="34"/>
    <n v="100"/>
    <n v="4"/>
    <x v="643"/>
    <x v="116"/>
    <x v="0"/>
    <n v="2"/>
    <x v="1"/>
    <x v="2"/>
    <x v="1"/>
    <n v="142"/>
    <s v="S18_1984"/>
    <s v="Salzburg Collectables"/>
    <s v="6562-9555"/>
    <s v="Geislweg 14"/>
    <m/>
    <s v="Salzburg"/>
    <m/>
    <n v="5020"/>
    <x v="5"/>
    <s v="EMEA"/>
    <s v="Pipps"/>
    <s v="Georg"/>
    <x v="1"/>
  </r>
  <r>
    <n v="10104"/>
    <n v="24"/>
    <n v="100"/>
    <n v="8"/>
    <x v="644"/>
    <x v="134"/>
    <x v="0"/>
    <n v="1"/>
    <x v="7"/>
    <x v="0"/>
    <x v="1"/>
    <n v="163"/>
    <s v="S18_2238"/>
    <s v="Euro Shopping Channel"/>
    <s v="(91) 555 94 44"/>
    <s v="C/ Moralzarzal, 86"/>
    <m/>
    <s v="Madrid"/>
    <m/>
    <n v="28034"/>
    <x v="7"/>
    <s v="EMEA"/>
    <s v="Freyre"/>
    <s v="Diego"/>
    <x v="1"/>
  </r>
  <r>
    <n v="10115"/>
    <n v="46"/>
    <n v="100"/>
    <n v="4"/>
    <x v="645"/>
    <x v="143"/>
    <x v="0"/>
    <n v="2"/>
    <x v="8"/>
    <x v="0"/>
    <x v="1"/>
    <n v="163"/>
    <s v="S18_2238"/>
    <s v="Classic Legends Inc."/>
    <n v="2125558493"/>
    <s v="5905 Pompton St."/>
    <s v="Suite 750"/>
    <s v="NYC"/>
    <s v="NY"/>
    <n v="10022"/>
    <x v="0"/>
    <s v="NA"/>
    <s v="Hernandez"/>
    <s v="Maria"/>
    <x v="2"/>
  </r>
  <r>
    <n v="10127"/>
    <n v="45"/>
    <n v="100"/>
    <n v="10"/>
    <x v="646"/>
    <x v="118"/>
    <x v="0"/>
    <n v="2"/>
    <x v="9"/>
    <x v="0"/>
    <x v="1"/>
    <n v="163"/>
    <s v="S18_2238"/>
    <s v="Muscle Machine Inc"/>
    <n v="2125557413"/>
    <s v="4092 Furth Circle"/>
    <s v="Suite 400"/>
    <s v="NYC"/>
    <s v="NY"/>
    <n v="10022"/>
    <x v="0"/>
    <s v="NA"/>
    <s v="Young"/>
    <s v="Jeff"/>
    <x v="2"/>
  </r>
  <r>
    <n v="10141"/>
    <n v="39"/>
    <n v="100"/>
    <n v="4"/>
    <x v="647"/>
    <x v="144"/>
    <x v="0"/>
    <n v="3"/>
    <x v="3"/>
    <x v="0"/>
    <x v="1"/>
    <n v="163"/>
    <s v="S18_2238"/>
    <s v="Suominen Souveniers"/>
    <s v="+358 9 8045 555"/>
    <s v="Software Engineering Center, SEC Oy"/>
    <m/>
    <s v="Espoo"/>
    <m/>
    <s v="FIN-02271"/>
    <x v="4"/>
    <s v="EMEA"/>
    <s v="Suominen"/>
    <s v="Kalle"/>
    <x v="1"/>
  </r>
  <r>
    <n v="10151"/>
    <n v="43"/>
    <n v="100"/>
    <n v="2"/>
    <x v="648"/>
    <x v="145"/>
    <x v="0"/>
    <n v="3"/>
    <x v="10"/>
    <x v="0"/>
    <x v="1"/>
    <n v="163"/>
    <s v="S18_2238"/>
    <s v="Oulu Toy Supplies, Inc."/>
    <s v="981-443655"/>
    <s v="Torikatu 38"/>
    <m/>
    <s v="Oulu"/>
    <m/>
    <n v="90110"/>
    <x v="4"/>
    <s v="EMEA"/>
    <s v="Koskitalo"/>
    <s v="Pirkko"/>
    <x v="2"/>
  </r>
  <r>
    <n v="10165"/>
    <n v="29"/>
    <n v="100"/>
    <n v="11"/>
    <x v="649"/>
    <x v="121"/>
    <x v="0"/>
    <n v="4"/>
    <x v="4"/>
    <x v="0"/>
    <x v="1"/>
    <n v="163"/>
    <s v="S18_2238"/>
    <s v="Dragon Souveniers, Ltd."/>
    <s v="+65 221 7555"/>
    <s v="Bronz Sok., Bronz Apt. 3/6 Tesvikiye"/>
    <m/>
    <s v="Singapore"/>
    <m/>
    <n v="79903"/>
    <x v="9"/>
    <s v="Japan"/>
    <s v="Natividad"/>
    <s v="Eric"/>
    <x v="1"/>
  </r>
  <r>
    <n v="10176"/>
    <n v="20"/>
    <n v="100"/>
    <n v="10"/>
    <x v="650"/>
    <x v="32"/>
    <x v="0"/>
    <n v="4"/>
    <x v="5"/>
    <x v="0"/>
    <x v="1"/>
    <n v="163"/>
    <s v="S18_2238"/>
    <s v="L'ordine Souveniers"/>
    <s v="0522-556555"/>
    <s v="Strada Provinciale 124"/>
    <m/>
    <s v="Reggio Emilia"/>
    <m/>
    <n v="42100"/>
    <x v="12"/>
    <s v="EMEA"/>
    <s v="Moroni"/>
    <s v="Maurizio"/>
    <x v="1"/>
  </r>
  <r>
    <n v="10184"/>
    <n v="46"/>
    <n v="100"/>
    <n v="5"/>
    <x v="645"/>
    <x v="69"/>
    <x v="0"/>
    <n v="4"/>
    <x v="5"/>
    <x v="0"/>
    <x v="1"/>
    <n v="163"/>
    <s v="S18_2238"/>
    <s v="Iberia Gift Imports, Corp."/>
    <s v="(95) 555 82 82"/>
    <s v="C/ Romero, 33"/>
    <m/>
    <s v="Sevilla"/>
    <m/>
    <n v="41101"/>
    <x v="7"/>
    <s v="EMEA"/>
    <s v="Roel"/>
    <s v="Jose Pedro"/>
    <x v="2"/>
  </r>
  <r>
    <n v="10195"/>
    <n v="27"/>
    <n v="100"/>
    <n v="5"/>
    <x v="651"/>
    <x v="34"/>
    <x v="0"/>
    <n v="4"/>
    <x v="5"/>
    <x v="0"/>
    <x v="1"/>
    <n v="163"/>
    <s v="S18_2238"/>
    <s v="Mini Classics"/>
    <n v="9145554562"/>
    <s v="3758 North Pendale Street"/>
    <m/>
    <s v="White Plains"/>
    <s v="NY"/>
    <n v="24067"/>
    <x v="0"/>
    <s v="NA"/>
    <s v="Frick"/>
    <s v="Steve"/>
    <x v="1"/>
  </r>
  <r>
    <n v="10207"/>
    <n v="44"/>
    <n v="100"/>
    <n v="6"/>
    <x v="652"/>
    <x v="91"/>
    <x v="0"/>
    <n v="4"/>
    <x v="6"/>
    <x v="0"/>
    <x v="1"/>
    <n v="163"/>
    <s v="S18_2238"/>
    <s v="Diecast Collectables"/>
    <n v="6175552555"/>
    <s v="6251 Ingle Ln."/>
    <m/>
    <s v="Boston"/>
    <s v="MA"/>
    <n v="51003"/>
    <x v="0"/>
    <s v="NA"/>
    <s v="Franco"/>
    <s v="Valarie"/>
    <x v="2"/>
  </r>
  <r>
    <n v="10219"/>
    <n v="43"/>
    <n v="100"/>
    <n v="1"/>
    <x v="653"/>
    <x v="146"/>
    <x v="0"/>
    <n v="1"/>
    <x v="0"/>
    <x v="1"/>
    <x v="1"/>
    <n v="163"/>
    <s v="S18_2238"/>
    <s v="Signal Collectibles Ltd."/>
    <n v="4155554312"/>
    <s v="2793 Furth Circle"/>
    <m/>
    <s v="Brisbane"/>
    <s v="CA"/>
    <n v="94217"/>
    <x v="0"/>
    <s v="NA"/>
    <s v="Taylor"/>
    <s v="Sue"/>
    <x v="2"/>
  </r>
  <r>
    <n v="10230"/>
    <n v="49"/>
    <n v="100"/>
    <n v="8"/>
    <x v="654"/>
    <x v="135"/>
    <x v="0"/>
    <n v="1"/>
    <x v="11"/>
    <x v="1"/>
    <x v="1"/>
    <n v="163"/>
    <s v="S18_2238"/>
    <s v="Blauer See Auto, Co."/>
    <s v="+49 69 66 90 2555"/>
    <s v="Lyonerstr. 34"/>
    <m/>
    <s v="Frankfurt"/>
    <m/>
    <n v="60528"/>
    <x v="16"/>
    <s v="EMEA"/>
    <s v="Keitel"/>
    <s v="Roland"/>
    <x v="2"/>
  </r>
  <r>
    <n v="10246"/>
    <n v="40"/>
    <n v="100"/>
    <n v="4"/>
    <x v="655"/>
    <x v="125"/>
    <x v="0"/>
    <n v="2"/>
    <x v="1"/>
    <x v="1"/>
    <x v="1"/>
    <n v="163"/>
    <s v="S18_2238"/>
    <s v="Euro Shopping Channel"/>
    <s v="(91) 555 94 44"/>
    <s v="C/ Moralzarzal, 86"/>
    <m/>
    <s v="Madrid"/>
    <m/>
    <n v="28034"/>
    <x v="7"/>
    <s v="EMEA"/>
    <s v="Freyre"/>
    <s v="Diego"/>
    <x v="1"/>
  </r>
  <r>
    <n v="10259"/>
    <n v="30"/>
    <n v="100"/>
    <n v="3"/>
    <x v="656"/>
    <x v="39"/>
    <x v="0"/>
    <n v="2"/>
    <x v="9"/>
    <x v="1"/>
    <x v="1"/>
    <n v="163"/>
    <s v="S18_2238"/>
    <s v="Handji Gifts&amp; Co"/>
    <s v="+65 224 1555"/>
    <s v="Village Close - 106 Linden Road Sandown"/>
    <s v="2nd Floor"/>
    <s v="Singapore"/>
    <m/>
    <n v="69045"/>
    <x v="9"/>
    <s v="APAC"/>
    <s v="Victorino"/>
    <s v="Wendy"/>
    <x v="1"/>
  </r>
  <r>
    <n v="10271"/>
    <n v="50"/>
    <n v="100"/>
    <n v="4"/>
    <x v="657"/>
    <x v="126"/>
    <x v="0"/>
    <n v="3"/>
    <x v="2"/>
    <x v="1"/>
    <x v="1"/>
    <n v="163"/>
    <s v="S18_2238"/>
    <s v="Mini Gifts Distributors Ltd."/>
    <n v="4155551450"/>
    <s v="5677 Strong St."/>
    <m/>
    <s v="San Rafael"/>
    <s v="CA"/>
    <n v="97562"/>
    <x v="0"/>
    <s v="NA"/>
    <s v="Nelson"/>
    <s v="Valarie"/>
    <x v="2"/>
  </r>
  <r>
    <n v="10282"/>
    <n v="23"/>
    <n v="100"/>
    <n v="13"/>
    <x v="658"/>
    <x v="76"/>
    <x v="0"/>
    <n v="3"/>
    <x v="3"/>
    <x v="1"/>
    <x v="1"/>
    <n v="163"/>
    <s v="S18_2238"/>
    <s v="Mini Gifts Distributors Ltd."/>
    <n v="4155551450"/>
    <s v="5677 Strong St."/>
    <m/>
    <s v="San Rafael"/>
    <s v="CA"/>
    <n v="97562"/>
    <x v="0"/>
    <s v="NA"/>
    <s v="Nelson"/>
    <s v="Valarie"/>
    <x v="1"/>
  </r>
  <r>
    <n v="10292"/>
    <n v="26"/>
    <n v="100"/>
    <n v="7"/>
    <x v="659"/>
    <x v="42"/>
    <x v="0"/>
    <n v="3"/>
    <x v="10"/>
    <x v="1"/>
    <x v="1"/>
    <n v="163"/>
    <s v="S18_2238"/>
    <s v="Land of Toys Inc."/>
    <n v="2125557818"/>
    <s v="897 Long Airport Avenue"/>
    <m/>
    <s v="NYC"/>
    <s v="NY"/>
    <n v="10022"/>
    <x v="0"/>
    <s v="NA"/>
    <s v="Yu"/>
    <s v="Kwai"/>
    <x v="1"/>
  </r>
  <r>
    <n v="10305"/>
    <n v="27"/>
    <n v="100"/>
    <n v="4"/>
    <x v="660"/>
    <x v="95"/>
    <x v="0"/>
    <n v="4"/>
    <x v="4"/>
    <x v="1"/>
    <x v="1"/>
    <n v="163"/>
    <s v="S18_2238"/>
    <s v="Marta's Replicas Co."/>
    <n v="6175558555"/>
    <s v="39323 Spinnaker Dr."/>
    <m/>
    <s v="Cambridge"/>
    <s v="MA"/>
    <n v="51247"/>
    <x v="0"/>
    <s v="NA"/>
    <s v="Hernandez"/>
    <s v="Marta"/>
    <x v="1"/>
  </r>
  <r>
    <n v="10314"/>
    <n v="42"/>
    <n v="100"/>
    <n v="13"/>
    <x v="661"/>
    <x v="96"/>
    <x v="0"/>
    <n v="4"/>
    <x v="4"/>
    <x v="1"/>
    <x v="1"/>
    <n v="163"/>
    <s v="S18_2238"/>
    <s v="Heintze Collectables"/>
    <s v="86 21 3555"/>
    <s v="Smagsloget 45"/>
    <m/>
    <s v="Aaarhus"/>
    <m/>
    <n v="8200"/>
    <x v="13"/>
    <s v="EMEA"/>
    <s v="Ibsen"/>
    <s v="Palle"/>
    <x v="1"/>
  </r>
  <r>
    <n v="10324"/>
    <n v="47"/>
    <n v="100"/>
    <n v="8"/>
    <x v="662"/>
    <x v="80"/>
    <x v="0"/>
    <n v="4"/>
    <x v="5"/>
    <x v="1"/>
    <x v="1"/>
    <n v="163"/>
    <s v="S18_2238"/>
    <s v="Vitachrome Inc."/>
    <n v="2125551500"/>
    <s v="2678 Kingston Rd."/>
    <s v="Suite 101"/>
    <s v="NYC"/>
    <s v="NY"/>
    <n v="10022"/>
    <x v="0"/>
    <s v="NA"/>
    <s v="Frick"/>
    <s v="Michael"/>
    <x v="2"/>
  </r>
  <r>
    <n v="10336"/>
    <n v="49"/>
    <n v="100"/>
    <n v="6"/>
    <x v="663"/>
    <x v="128"/>
    <x v="0"/>
    <n v="4"/>
    <x v="5"/>
    <x v="1"/>
    <x v="1"/>
    <n v="163"/>
    <s v="S18_2238"/>
    <s v="La Corne D'abondance, Co."/>
    <s v="(1) 42.34.2555"/>
    <s v="265, boulevard Charonne"/>
    <m/>
    <s v="Paris"/>
    <m/>
    <n v="75012"/>
    <x v="1"/>
    <s v="EMEA"/>
    <s v="Bertrand"/>
    <s v="Marie"/>
    <x v="2"/>
  </r>
  <r>
    <n v="10349"/>
    <n v="38"/>
    <n v="100"/>
    <n v="8"/>
    <x v="664"/>
    <x v="140"/>
    <x v="0"/>
    <n v="4"/>
    <x v="6"/>
    <x v="1"/>
    <x v="1"/>
    <n v="163"/>
    <s v="S18_2238"/>
    <s v="Muscle Machine Inc"/>
    <n v="2125557413"/>
    <s v="4092 Furth Circle"/>
    <s v="Suite 400"/>
    <s v="NYC"/>
    <s v="NY"/>
    <n v="10022"/>
    <x v="0"/>
    <s v="NA"/>
    <s v="Young"/>
    <s v="Jeff"/>
    <x v="1"/>
  </r>
  <r>
    <n v="10358"/>
    <n v="20"/>
    <n v="100"/>
    <n v="10"/>
    <x v="665"/>
    <x v="48"/>
    <x v="0"/>
    <n v="4"/>
    <x v="6"/>
    <x v="1"/>
    <x v="1"/>
    <n v="163"/>
    <s v="S18_2238"/>
    <s v="Euro Shopping Channel"/>
    <s v="(91) 555 94 44"/>
    <s v="C/ Moralzarzal, 86"/>
    <m/>
    <s v="Madrid"/>
    <m/>
    <n v="28034"/>
    <x v="7"/>
    <s v="EMEA"/>
    <s v="Freyre"/>
    <s v="Diego"/>
    <x v="0"/>
  </r>
  <r>
    <n v="10371"/>
    <n v="25"/>
    <n v="100"/>
    <n v="7"/>
    <x v="666"/>
    <x v="129"/>
    <x v="0"/>
    <n v="1"/>
    <x v="7"/>
    <x v="2"/>
    <x v="1"/>
    <n v="163"/>
    <s v="S18_2238"/>
    <s v="Mini Gifts Distributors Ltd."/>
    <n v="4155551450"/>
    <s v="5677 Strong St."/>
    <m/>
    <s v="San Rafael"/>
    <s v="CA"/>
    <n v="97562"/>
    <x v="0"/>
    <s v="NA"/>
    <s v="Nelson"/>
    <s v="Valarie"/>
    <x v="0"/>
  </r>
  <r>
    <n v="10382"/>
    <n v="25"/>
    <n v="88"/>
    <n v="5"/>
    <x v="667"/>
    <x v="50"/>
    <x v="0"/>
    <n v="1"/>
    <x v="0"/>
    <x v="2"/>
    <x v="1"/>
    <n v="163"/>
    <s v="S18_2238"/>
    <s v="Mini Gifts Distributors Ltd."/>
    <n v="4155551450"/>
    <s v="5677 Strong St."/>
    <m/>
    <s v="San Rafael"/>
    <s v="CA"/>
    <n v="97562"/>
    <x v="0"/>
    <s v="NA"/>
    <s v="Nelson"/>
    <s v="Valarie"/>
    <x v="0"/>
  </r>
  <r>
    <n v="10412"/>
    <n v="41"/>
    <n v="100"/>
    <n v="4"/>
    <x v="668"/>
    <x v="147"/>
    <x v="0"/>
    <n v="2"/>
    <x v="1"/>
    <x v="2"/>
    <x v="1"/>
    <n v="163"/>
    <s v="S18_2238"/>
    <s v="Euro Shopping Channel"/>
    <s v="(91) 555 94 44"/>
    <s v="C/ Moralzarzal, 86"/>
    <m/>
    <s v="Madrid"/>
    <m/>
    <n v="28034"/>
    <x v="7"/>
    <s v="EMEA"/>
    <s v="Freyre"/>
    <s v="Diego"/>
    <x v="1"/>
  </r>
  <r>
    <n v="10425"/>
    <n v="28"/>
    <n v="100"/>
    <n v="3"/>
    <x v="669"/>
    <x v="53"/>
    <x v="2"/>
    <n v="2"/>
    <x v="1"/>
    <x v="2"/>
    <x v="1"/>
    <n v="163"/>
    <s v="S18_2238"/>
    <s v="La Rochelle Gifts"/>
    <s v="40.67.8555"/>
    <s v="67, rue des Cinquante Otages"/>
    <m/>
    <s v="Nantes"/>
    <m/>
    <n v="44000"/>
    <x v="1"/>
    <s v="EMEA"/>
    <s v="Labrune"/>
    <s v="Janine"/>
    <x v="1"/>
  </r>
  <r>
    <n v="10100"/>
    <n v="50"/>
    <n v="67.8"/>
    <n v="2"/>
    <x v="670"/>
    <x v="199"/>
    <x v="0"/>
    <n v="1"/>
    <x v="7"/>
    <x v="0"/>
    <x v="3"/>
    <n v="60"/>
    <s v="S18_2248"/>
    <s v="Online Diecast Creations Co."/>
    <n v="6035558647"/>
    <s v="2304 Long Airport Avenue"/>
    <m/>
    <s v="Nashua"/>
    <s v="NH"/>
    <n v="62005"/>
    <x v="0"/>
    <s v="NA"/>
    <s v="Young"/>
    <s v="Valarie"/>
    <x v="1"/>
  </r>
  <r>
    <n v="10110"/>
    <n v="32"/>
    <n v="50.25"/>
    <n v="6"/>
    <x v="671"/>
    <x v="178"/>
    <x v="0"/>
    <n v="1"/>
    <x v="11"/>
    <x v="0"/>
    <x v="3"/>
    <n v="60"/>
    <s v="S18_2248"/>
    <s v="AV Stores, Co."/>
    <s v="(171) 555-1555"/>
    <s v="Fauntleroy Circus"/>
    <m/>
    <s v="Manchester"/>
    <m/>
    <s v="EC2 5NT"/>
    <x v="6"/>
    <s v="EMEA"/>
    <s v="Ashworth"/>
    <s v="Victoria"/>
    <x v="0"/>
  </r>
  <r>
    <n v="10124"/>
    <n v="42"/>
    <n v="53.88"/>
    <n v="5"/>
    <x v="672"/>
    <x v="166"/>
    <x v="0"/>
    <n v="2"/>
    <x v="1"/>
    <x v="0"/>
    <x v="3"/>
    <n v="60"/>
    <s v="S18_2248"/>
    <s v="Signal Gift Stores"/>
    <n v="7025551838"/>
    <s v="8489 Strong St."/>
    <m/>
    <s v="Las Vegas"/>
    <s v="NV"/>
    <n v="83030"/>
    <x v="0"/>
    <s v="NA"/>
    <s v="King"/>
    <s v="Sue"/>
    <x v="0"/>
  </r>
  <r>
    <n v="10149"/>
    <n v="24"/>
    <n v="62.36"/>
    <n v="10"/>
    <x v="673"/>
    <x v="168"/>
    <x v="0"/>
    <n v="3"/>
    <x v="10"/>
    <x v="0"/>
    <x v="3"/>
    <n v="60"/>
    <s v="S18_2248"/>
    <s v="Signal Collectibles Ltd."/>
    <n v="4155554312"/>
    <s v="2793 Furth Circle"/>
    <m/>
    <s v="Brisbane"/>
    <s v="CA"/>
    <n v="94217"/>
    <x v="0"/>
    <s v="NA"/>
    <s v="Taylor"/>
    <s v="Sue"/>
    <x v="0"/>
  </r>
  <r>
    <n v="10162"/>
    <n v="27"/>
    <n v="69.62"/>
    <n v="8"/>
    <x v="674"/>
    <x v="169"/>
    <x v="0"/>
    <n v="4"/>
    <x v="4"/>
    <x v="0"/>
    <x v="3"/>
    <n v="60"/>
    <s v="S18_2248"/>
    <s v="Corporate Gift Ideas Co."/>
    <n v="6505551386"/>
    <s v="7734 Strong St."/>
    <m/>
    <s v="San Francisco"/>
    <s v="CA"/>
    <m/>
    <x v="0"/>
    <s v="NA"/>
    <s v="Brown"/>
    <s v="Julie"/>
    <x v="0"/>
  </r>
  <r>
    <n v="10173"/>
    <n v="26"/>
    <n v="57.51"/>
    <n v="12"/>
    <x v="675"/>
    <x v="155"/>
    <x v="0"/>
    <n v="4"/>
    <x v="5"/>
    <x v="0"/>
    <x v="3"/>
    <n v="60"/>
    <s v="S18_2248"/>
    <s v="Rovelli Gifts"/>
    <s v="035-640555"/>
    <s v="Via Ludovico il Moro 22"/>
    <m/>
    <s v="Bergamo"/>
    <m/>
    <n v="24100"/>
    <x v="12"/>
    <s v="EMEA"/>
    <s v="Rovelli"/>
    <s v="Giovanni"/>
    <x v="0"/>
  </r>
  <r>
    <n v="10182"/>
    <n v="38"/>
    <n v="61.15"/>
    <n v="9"/>
    <x v="676"/>
    <x v="103"/>
    <x v="0"/>
    <n v="4"/>
    <x v="5"/>
    <x v="0"/>
    <x v="3"/>
    <n v="60"/>
    <s v="S18_2248"/>
    <s v="Mini Gifts Distributors Ltd."/>
    <n v="4155551450"/>
    <s v="5677 Strong St."/>
    <m/>
    <s v="San Rafael"/>
    <s v="CA"/>
    <n v="97562"/>
    <x v="0"/>
    <s v="NA"/>
    <s v="Nelson"/>
    <s v="Valarie"/>
    <x v="0"/>
  </r>
  <r>
    <n v="10193"/>
    <n v="42"/>
    <n v="59.33"/>
    <n v="13"/>
    <x v="677"/>
    <x v="170"/>
    <x v="0"/>
    <n v="4"/>
    <x v="5"/>
    <x v="0"/>
    <x v="3"/>
    <n v="60"/>
    <s v="S18_2248"/>
    <s v="Australian Collectables, Ltd"/>
    <s v="61-9-3844-6555"/>
    <s v="7 Allen Street"/>
    <m/>
    <s v="Glen Waverly"/>
    <s v="Victoria"/>
    <n v="3150"/>
    <x v="3"/>
    <s v="APAC"/>
    <s v="Connery"/>
    <s v="Sean"/>
    <x v="0"/>
  </r>
  <r>
    <n v="10204"/>
    <n v="23"/>
    <n v="71.44"/>
    <n v="3"/>
    <x v="678"/>
    <x v="105"/>
    <x v="0"/>
    <n v="4"/>
    <x v="6"/>
    <x v="0"/>
    <x v="3"/>
    <n v="60"/>
    <s v="S18_2248"/>
    <s v="Muscle Machine Inc"/>
    <n v="2125557413"/>
    <s v="4092 Furth Circle"/>
    <s v="Suite 400"/>
    <s v="NYC"/>
    <s v="NY"/>
    <n v="10022"/>
    <x v="0"/>
    <s v="NA"/>
    <s v="Young"/>
    <s v="Jeff"/>
    <x v="0"/>
  </r>
  <r>
    <n v="10214"/>
    <n v="21"/>
    <n v="62.96"/>
    <n v="6"/>
    <x v="679"/>
    <x v="200"/>
    <x v="0"/>
    <n v="1"/>
    <x v="7"/>
    <x v="1"/>
    <x v="3"/>
    <n v="60"/>
    <s v="S18_2248"/>
    <s v="Corrida Auto Replicas, Ltd"/>
    <s v="(91) 555 22 82"/>
    <s v="C/ Araquil, 67"/>
    <m/>
    <s v="Madrid"/>
    <m/>
    <n v="28023"/>
    <x v="7"/>
    <s v="EMEA"/>
    <s v="Sommer"/>
    <s v="Mart¡n"/>
    <x v="0"/>
  </r>
  <r>
    <n v="10227"/>
    <n v="28"/>
    <n v="50.85"/>
    <n v="9"/>
    <x v="680"/>
    <x v="172"/>
    <x v="0"/>
    <n v="1"/>
    <x v="11"/>
    <x v="1"/>
    <x v="3"/>
    <n v="60"/>
    <s v="S18_2248"/>
    <s v="Saveley &amp; Henriot, Co."/>
    <s v="78.32.5555"/>
    <s v="2, rue du Commerce"/>
    <m/>
    <s v="Lyon"/>
    <m/>
    <n v="69004"/>
    <x v="1"/>
    <s v="EMEA"/>
    <s v="Saveley"/>
    <s v="Mary"/>
    <x v="0"/>
  </r>
  <r>
    <n v="10241"/>
    <n v="33"/>
    <n v="72.650000000000006"/>
    <n v="1"/>
    <x v="681"/>
    <x v="156"/>
    <x v="0"/>
    <n v="2"/>
    <x v="8"/>
    <x v="1"/>
    <x v="3"/>
    <n v="60"/>
    <s v="S18_2248"/>
    <s v="Mini Caravy"/>
    <s v="88.60.1555"/>
    <s v="24, place Kluber"/>
    <m/>
    <s v="Strasbourg"/>
    <m/>
    <n v="67000"/>
    <x v="1"/>
    <s v="EMEA"/>
    <s v="Citeaux"/>
    <s v="Frederique"/>
    <x v="0"/>
  </r>
  <r>
    <n v="10280"/>
    <n v="25"/>
    <n v="62.96"/>
    <n v="15"/>
    <x v="682"/>
    <x v="41"/>
    <x v="0"/>
    <n v="3"/>
    <x v="3"/>
    <x v="1"/>
    <x v="3"/>
    <n v="60"/>
    <s v="S18_2248"/>
    <s v="Amica Models &amp; Co."/>
    <s v="011-4988555"/>
    <s v="Via Monte Bianco 34"/>
    <m/>
    <s v="Torino"/>
    <m/>
    <n v="10100"/>
    <x v="12"/>
    <s v="EMEA"/>
    <s v="Accorti"/>
    <s v="Paolo"/>
    <x v="0"/>
  </r>
  <r>
    <n v="10288"/>
    <n v="28"/>
    <n v="61.75"/>
    <n v="4"/>
    <x v="683"/>
    <x v="182"/>
    <x v="0"/>
    <n v="3"/>
    <x v="10"/>
    <x v="1"/>
    <x v="3"/>
    <n v="60"/>
    <s v="S18_2248"/>
    <s v="Handji Gifts&amp; Co"/>
    <s v="+65 224 1555"/>
    <s v="Village Close - 106 Linden Road Sandown"/>
    <s v="2nd Floor"/>
    <s v="Singapore"/>
    <m/>
    <n v="69045"/>
    <x v="9"/>
    <s v="APAC"/>
    <s v="Victorino"/>
    <s v="Wendy"/>
    <x v="0"/>
  </r>
  <r>
    <n v="10303"/>
    <n v="46"/>
    <n v="49.04"/>
    <n v="2"/>
    <x v="684"/>
    <x v="204"/>
    <x v="0"/>
    <n v="4"/>
    <x v="4"/>
    <x v="1"/>
    <x v="3"/>
    <n v="60"/>
    <s v="S18_2248"/>
    <s v="Iberia Gift Imports, Corp."/>
    <s v="(95) 555 82 82"/>
    <s v="C/ Romero, 33"/>
    <m/>
    <s v="Sevilla"/>
    <m/>
    <n v="41101"/>
    <x v="7"/>
    <s v="EMEA"/>
    <s v="Roel"/>
    <s v="Jose Pedro"/>
    <x v="0"/>
  </r>
  <r>
    <n v="10312"/>
    <n v="30"/>
    <n v="61.15"/>
    <n v="16"/>
    <x v="685"/>
    <x v="44"/>
    <x v="0"/>
    <n v="4"/>
    <x v="4"/>
    <x v="1"/>
    <x v="3"/>
    <n v="60"/>
    <s v="S18_2248"/>
    <s v="Mini Gifts Distributors Ltd."/>
    <n v="4155551450"/>
    <s v="5677 Strong St."/>
    <m/>
    <s v="San Rafael"/>
    <s v="CA"/>
    <n v="97562"/>
    <x v="0"/>
    <s v="NA"/>
    <s v="Nelson"/>
    <s v="Valarie"/>
    <x v="0"/>
  </r>
  <r>
    <n v="10332"/>
    <n v="38"/>
    <n v="84.25"/>
    <n v="9"/>
    <x v="686"/>
    <x v="159"/>
    <x v="0"/>
    <n v="4"/>
    <x v="5"/>
    <x v="1"/>
    <x v="3"/>
    <n v="60"/>
    <s v="S18_2248"/>
    <s v="AV Stores, Co."/>
    <s v="(171) 555-1555"/>
    <s v="Fauntleroy Circus"/>
    <m/>
    <s v="Manchester"/>
    <m/>
    <s v="EC2 5NT"/>
    <x v="6"/>
    <s v="EMEA"/>
    <s v="Ashworth"/>
    <s v="Victoria"/>
    <x v="1"/>
  </r>
  <r>
    <n v="10344"/>
    <n v="40"/>
    <n v="56.91"/>
    <n v="2"/>
    <x v="687"/>
    <x v="201"/>
    <x v="0"/>
    <n v="4"/>
    <x v="5"/>
    <x v="1"/>
    <x v="3"/>
    <n v="60"/>
    <s v="S18_2248"/>
    <s v="Marseille Mini Autos"/>
    <s v="91.24.4555"/>
    <s v="12, rue des Bouchers"/>
    <m/>
    <s v="Marseille"/>
    <m/>
    <n v="13008"/>
    <x v="1"/>
    <s v="EMEA"/>
    <s v="Lebihan"/>
    <s v="Laurence"/>
    <x v="0"/>
  </r>
  <r>
    <n v="10367"/>
    <n v="45"/>
    <n v="100"/>
    <n v="4"/>
    <x v="688"/>
    <x v="183"/>
    <x v="5"/>
    <n v="1"/>
    <x v="7"/>
    <x v="2"/>
    <x v="3"/>
    <n v="60"/>
    <s v="S18_2248"/>
    <s v="Toys4GrownUps.com"/>
    <n v="6265557265"/>
    <s v="78934 Hillside Dr."/>
    <m/>
    <s v="Pasadena"/>
    <s v="CA"/>
    <n v="90003"/>
    <x v="0"/>
    <s v="NA"/>
    <s v="Young"/>
    <s v="Julie"/>
    <x v="2"/>
  </r>
  <r>
    <n v="10379"/>
    <n v="27"/>
    <n v="49.3"/>
    <n v="1"/>
    <x v="689"/>
    <x v="184"/>
    <x v="0"/>
    <n v="1"/>
    <x v="0"/>
    <x v="2"/>
    <x v="3"/>
    <n v="60"/>
    <s v="S18_2248"/>
    <s v="Euro Shopping Channel"/>
    <s v="(91) 555 94 44"/>
    <s v="C/ Moralzarzal, 86"/>
    <m/>
    <s v="Madrid"/>
    <m/>
    <n v="28034"/>
    <x v="7"/>
    <s v="EMEA"/>
    <s v="Freyre"/>
    <s v="Diego"/>
    <x v="0"/>
  </r>
  <r>
    <n v="10407"/>
    <n v="42"/>
    <n v="72.650000000000006"/>
    <n v="1"/>
    <x v="690"/>
    <x v="185"/>
    <x v="4"/>
    <n v="2"/>
    <x v="8"/>
    <x v="2"/>
    <x v="3"/>
    <n v="60"/>
    <s v="S18_2248"/>
    <s v="The Sharp Gifts Warehouse"/>
    <n v="4085553659"/>
    <s v="3086 Ingle Ln."/>
    <m/>
    <s v="San Jose"/>
    <s v="CA"/>
    <n v="94217"/>
    <x v="0"/>
    <s v="NA"/>
    <s v="Frick"/>
    <s v="Sue"/>
    <x v="1"/>
  </r>
  <r>
    <n v="10420"/>
    <n v="36"/>
    <n v="63.57"/>
    <n v="4"/>
    <x v="691"/>
    <x v="202"/>
    <x v="2"/>
    <n v="2"/>
    <x v="1"/>
    <x v="2"/>
    <x v="3"/>
    <n v="60"/>
    <s v="S18_2248"/>
    <s v="Souveniers And Things Co."/>
    <s v="+61 2 9495 8555"/>
    <s v="Monitor Money Building, 815 Pacific Hwy"/>
    <s v="Level 6"/>
    <s v="Chatswood"/>
    <s v="NSW"/>
    <n v="2067"/>
    <x v="3"/>
    <s v="APAC"/>
    <s v="Huxley"/>
    <s v="Adrian"/>
    <x v="0"/>
  </r>
  <r>
    <n v="10104"/>
    <n v="29"/>
    <n v="100"/>
    <n v="12"/>
    <x v="692"/>
    <x v="134"/>
    <x v="0"/>
    <n v="1"/>
    <x v="7"/>
    <x v="0"/>
    <x v="2"/>
    <n v="122"/>
    <s v="S18_2319"/>
    <s v="Euro Shopping Channel"/>
    <s v="(91) 555 94 44"/>
    <s v="C/ Moralzarzal, 86"/>
    <m/>
    <s v="Madrid"/>
    <m/>
    <n v="28034"/>
    <x v="7"/>
    <s v="EMEA"/>
    <s v="Freyre"/>
    <s v="Diego"/>
    <x v="1"/>
  </r>
  <r>
    <n v="10114"/>
    <n v="39"/>
    <n v="100"/>
    <n v="3"/>
    <x v="693"/>
    <x v="89"/>
    <x v="0"/>
    <n v="2"/>
    <x v="8"/>
    <x v="0"/>
    <x v="2"/>
    <n v="122"/>
    <s v="S18_2319"/>
    <s v="La Corne D'abondance, Co."/>
    <s v="(1) 42.34.2555"/>
    <s v="265, boulevard Charonne"/>
    <m/>
    <s v="Paris"/>
    <m/>
    <n v="75012"/>
    <x v="1"/>
    <s v="EMEA"/>
    <s v="Bertrand"/>
    <s v="Marie"/>
    <x v="1"/>
  </r>
  <r>
    <n v="10127"/>
    <n v="45"/>
    <n v="100"/>
    <n v="14"/>
    <x v="694"/>
    <x v="118"/>
    <x v="0"/>
    <n v="2"/>
    <x v="9"/>
    <x v="0"/>
    <x v="2"/>
    <n v="122"/>
    <s v="S18_2319"/>
    <s v="Muscle Machine Inc"/>
    <n v="2125557413"/>
    <s v="4092 Furth Circle"/>
    <s v="Suite 400"/>
    <s v="NYC"/>
    <s v="NY"/>
    <n v="10022"/>
    <x v="0"/>
    <s v="NA"/>
    <s v="Young"/>
    <s v="Jeff"/>
    <x v="1"/>
  </r>
  <r>
    <n v="10141"/>
    <n v="47"/>
    <n v="100"/>
    <n v="8"/>
    <x v="695"/>
    <x v="144"/>
    <x v="0"/>
    <n v="3"/>
    <x v="3"/>
    <x v="0"/>
    <x v="2"/>
    <n v="122"/>
    <s v="S18_2319"/>
    <s v="Suominen Souveniers"/>
    <s v="+358 9 8045 555"/>
    <s v="Software Engineering Center, SEC Oy"/>
    <m/>
    <s v="Espoo"/>
    <m/>
    <s v="FIN-02271"/>
    <x v="4"/>
    <s v="EMEA"/>
    <s v="Suominen"/>
    <s v="Kalle"/>
    <x v="1"/>
  </r>
  <r>
    <n v="10151"/>
    <n v="49"/>
    <n v="100"/>
    <n v="6"/>
    <x v="696"/>
    <x v="145"/>
    <x v="0"/>
    <n v="3"/>
    <x v="10"/>
    <x v="0"/>
    <x v="2"/>
    <n v="122"/>
    <s v="S18_2319"/>
    <s v="Oulu Toy Supplies, Inc."/>
    <s v="981-443655"/>
    <s v="Torikatu 38"/>
    <m/>
    <s v="Oulu"/>
    <m/>
    <n v="90110"/>
    <x v="4"/>
    <s v="EMEA"/>
    <s v="Koskitalo"/>
    <s v="Pirkko"/>
    <x v="1"/>
  </r>
  <r>
    <n v="10165"/>
    <n v="46"/>
    <n v="100"/>
    <n v="15"/>
    <x v="697"/>
    <x v="121"/>
    <x v="0"/>
    <n v="4"/>
    <x v="4"/>
    <x v="0"/>
    <x v="2"/>
    <n v="122"/>
    <s v="S18_2319"/>
    <s v="Dragon Souveniers, Ltd."/>
    <s v="+65 221 7555"/>
    <s v="Bronz Sok., Bronz Apt. 3/6 Tesvikiye"/>
    <m/>
    <s v="Singapore"/>
    <m/>
    <n v="79903"/>
    <x v="9"/>
    <s v="Japan"/>
    <s v="Natividad"/>
    <s v="Eric"/>
    <x v="1"/>
  </r>
  <r>
    <n v="10175"/>
    <n v="48"/>
    <n v="100"/>
    <n v="4"/>
    <x v="698"/>
    <x v="32"/>
    <x v="0"/>
    <n v="4"/>
    <x v="5"/>
    <x v="0"/>
    <x v="2"/>
    <n v="122"/>
    <s v="S18_2319"/>
    <s v="Stylish Desk Decors, Co."/>
    <s v="(171) 555-0297"/>
    <s v="35 King George"/>
    <m/>
    <s v="London"/>
    <m/>
    <s v="WX3 6FW"/>
    <x v="6"/>
    <s v="EMEA"/>
    <s v="Brown"/>
    <s v="Ann"/>
    <x v="1"/>
  </r>
  <r>
    <n v="10184"/>
    <n v="46"/>
    <n v="100"/>
    <n v="9"/>
    <x v="697"/>
    <x v="69"/>
    <x v="0"/>
    <n v="4"/>
    <x v="5"/>
    <x v="0"/>
    <x v="2"/>
    <n v="122"/>
    <s v="S18_2319"/>
    <s v="Iberia Gift Imports, Corp."/>
    <s v="(95) 555 82 82"/>
    <s v="C/ Romero, 33"/>
    <m/>
    <s v="Sevilla"/>
    <m/>
    <n v="41101"/>
    <x v="7"/>
    <s v="EMEA"/>
    <s v="Roel"/>
    <s v="Jose Pedro"/>
    <x v="1"/>
  </r>
  <r>
    <n v="10195"/>
    <n v="35"/>
    <n v="100"/>
    <n v="9"/>
    <x v="699"/>
    <x v="34"/>
    <x v="0"/>
    <n v="4"/>
    <x v="5"/>
    <x v="0"/>
    <x v="2"/>
    <n v="122"/>
    <s v="S18_2319"/>
    <s v="Mini Classics"/>
    <n v="9145554562"/>
    <s v="3758 North Pendale Street"/>
    <m/>
    <s v="White Plains"/>
    <s v="NY"/>
    <n v="24067"/>
    <x v="0"/>
    <s v="NA"/>
    <s v="Frick"/>
    <s v="Steve"/>
    <x v="1"/>
  </r>
  <r>
    <n v="10207"/>
    <n v="43"/>
    <n v="100"/>
    <n v="10"/>
    <x v="700"/>
    <x v="91"/>
    <x v="0"/>
    <n v="4"/>
    <x v="6"/>
    <x v="0"/>
    <x v="2"/>
    <n v="122"/>
    <s v="S18_2319"/>
    <s v="Diecast Collectables"/>
    <n v="6175552555"/>
    <s v="6251 Ingle Ln."/>
    <m/>
    <s v="Boston"/>
    <s v="MA"/>
    <n v="51003"/>
    <x v="0"/>
    <s v="NA"/>
    <s v="Franco"/>
    <s v="Valarie"/>
    <x v="1"/>
  </r>
  <r>
    <n v="10229"/>
    <n v="26"/>
    <n v="100"/>
    <n v="4"/>
    <x v="701"/>
    <x v="93"/>
    <x v="0"/>
    <n v="1"/>
    <x v="11"/>
    <x v="1"/>
    <x v="2"/>
    <n v="122"/>
    <s v="S18_2319"/>
    <s v="Mini Gifts Distributors Ltd."/>
    <n v="4155551450"/>
    <s v="5677 Strong St."/>
    <m/>
    <s v="San Rafael"/>
    <s v="CA"/>
    <n v="97562"/>
    <x v="0"/>
    <s v="NA"/>
    <s v="Nelson"/>
    <s v="Valarie"/>
    <x v="1"/>
  </r>
  <r>
    <n v="10246"/>
    <n v="22"/>
    <n v="98.18"/>
    <n v="8"/>
    <x v="702"/>
    <x v="125"/>
    <x v="0"/>
    <n v="2"/>
    <x v="1"/>
    <x v="1"/>
    <x v="2"/>
    <n v="122"/>
    <s v="S18_2319"/>
    <s v="Euro Shopping Channel"/>
    <s v="(91) 555 94 44"/>
    <s v="C/ Moralzarzal, 86"/>
    <m/>
    <s v="Madrid"/>
    <m/>
    <n v="28034"/>
    <x v="7"/>
    <s v="EMEA"/>
    <s v="Freyre"/>
    <s v="Diego"/>
    <x v="0"/>
  </r>
  <r>
    <n v="10259"/>
    <n v="34"/>
    <n v="99.41"/>
    <n v="7"/>
    <x v="703"/>
    <x v="39"/>
    <x v="0"/>
    <n v="2"/>
    <x v="9"/>
    <x v="1"/>
    <x v="2"/>
    <n v="122"/>
    <s v="S18_2319"/>
    <s v="Handji Gifts&amp; Co"/>
    <s v="+65 224 1555"/>
    <s v="Village Close - 106 Linden Road Sandown"/>
    <s v="2nd Floor"/>
    <s v="Singapore"/>
    <m/>
    <n v="69045"/>
    <x v="9"/>
    <s v="APAC"/>
    <s v="Victorino"/>
    <s v="Wendy"/>
    <x v="1"/>
  </r>
  <r>
    <n v="10271"/>
    <n v="50"/>
    <n v="100"/>
    <n v="8"/>
    <x v="704"/>
    <x v="126"/>
    <x v="0"/>
    <n v="3"/>
    <x v="2"/>
    <x v="1"/>
    <x v="2"/>
    <n v="122"/>
    <s v="S18_2319"/>
    <s v="Mini Gifts Distributors Ltd."/>
    <n v="4155551450"/>
    <s v="5677 Strong St."/>
    <m/>
    <s v="San Rafael"/>
    <s v="CA"/>
    <n v="97562"/>
    <x v="0"/>
    <s v="NA"/>
    <s v="Nelson"/>
    <s v="Valarie"/>
    <x v="1"/>
  </r>
  <r>
    <n v="10281"/>
    <n v="48"/>
    <n v="100"/>
    <n v="4"/>
    <x v="705"/>
    <x v="94"/>
    <x v="0"/>
    <n v="3"/>
    <x v="3"/>
    <x v="1"/>
    <x v="2"/>
    <n v="122"/>
    <s v="S18_2319"/>
    <s v="Diecast Classics Inc."/>
    <n v="2155551555"/>
    <s v="7586 Pompton St."/>
    <m/>
    <s v="Allentown"/>
    <s v="PA"/>
    <n v="70267"/>
    <x v="0"/>
    <s v="NA"/>
    <s v="Yu"/>
    <s v="Kyung"/>
    <x v="1"/>
  </r>
  <r>
    <n v="10292"/>
    <n v="41"/>
    <n v="100"/>
    <n v="11"/>
    <x v="706"/>
    <x v="42"/>
    <x v="0"/>
    <n v="3"/>
    <x v="10"/>
    <x v="1"/>
    <x v="2"/>
    <n v="122"/>
    <s v="S18_2319"/>
    <s v="Land of Toys Inc."/>
    <n v="2125557818"/>
    <s v="897 Long Airport Avenue"/>
    <m/>
    <s v="NYC"/>
    <s v="NY"/>
    <n v="10022"/>
    <x v="0"/>
    <s v="NA"/>
    <s v="Yu"/>
    <s v="Kwai"/>
    <x v="1"/>
  </r>
  <r>
    <n v="10305"/>
    <n v="36"/>
    <n v="100"/>
    <n v="8"/>
    <x v="707"/>
    <x v="95"/>
    <x v="0"/>
    <n v="4"/>
    <x v="4"/>
    <x v="1"/>
    <x v="2"/>
    <n v="122"/>
    <s v="S18_2319"/>
    <s v="Marta's Replicas Co."/>
    <n v="6175558555"/>
    <s v="39323 Spinnaker Dr."/>
    <m/>
    <s v="Cambridge"/>
    <s v="MA"/>
    <n v="51247"/>
    <x v="0"/>
    <s v="NA"/>
    <s v="Hernandez"/>
    <s v="Marta"/>
    <x v="1"/>
  </r>
  <r>
    <n v="10313"/>
    <n v="29"/>
    <n v="100"/>
    <n v="2"/>
    <x v="708"/>
    <x v="96"/>
    <x v="0"/>
    <n v="4"/>
    <x v="4"/>
    <x v="1"/>
    <x v="2"/>
    <n v="122"/>
    <s v="S18_2319"/>
    <s v="Canadian Gift Exchange Network"/>
    <s v="(604) 555-3392"/>
    <s v="1900 Oak St."/>
    <m/>
    <s v="Vancouver"/>
    <s v="BC"/>
    <s v="V3F 2K1"/>
    <x v="10"/>
    <s v="NA"/>
    <s v="Tannamuri"/>
    <s v="Yoshi"/>
    <x v="1"/>
  </r>
  <r>
    <n v="10324"/>
    <n v="33"/>
    <n v="37.479999999999997"/>
    <n v="10"/>
    <x v="709"/>
    <x v="80"/>
    <x v="0"/>
    <n v="4"/>
    <x v="5"/>
    <x v="1"/>
    <x v="2"/>
    <n v="122"/>
    <s v="S18_2319"/>
    <s v="Vitachrome Inc."/>
    <n v="2125551500"/>
    <s v="2678 Kingston Rd."/>
    <s v="Suite 101"/>
    <s v="NYC"/>
    <s v="NY"/>
    <n v="10022"/>
    <x v="0"/>
    <s v="NA"/>
    <s v="Frick"/>
    <s v="Michael"/>
    <x v="0"/>
  </r>
  <r>
    <n v="10334"/>
    <n v="46"/>
    <n v="100"/>
    <n v="6"/>
    <x v="710"/>
    <x v="97"/>
    <x v="4"/>
    <n v="4"/>
    <x v="5"/>
    <x v="1"/>
    <x v="2"/>
    <n v="122"/>
    <s v="S18_2319"/>
    <s v="Volvo Model Replicas, Co"/>
    <s v="0921-12 3555"/>
    <s v="Berguvsv„gen  8"/>
    <m/>
    <s v="Lule"/>
    <m/>
    <s v="S-958 22"/>
    <x v="8"/>
    <s v="EMEA"/>
    <s v="Berglund"/>
    <s v="Christina"/>
    <x v="1"/>
  </r>
  <r>
    <n v="10349"/>
    <n v="38"/>
    <n v="100"/>
    <n v="7"/>
    <x v="711"/>
    <x v="140"/>
    <x v="0"/>
    <n v="4"/>
    <x v="6"/>
    <x v="1"/>
    <x v="2"/>
    <n v="122"/>
    <s v="S18_2319"/>
    <s v="Muscle Machine Inc"/>
    <n v="2125557413"/>
    <s v="4092 Furth Circle"/>
    <s v="Suite 400"/>
    <s v="NYC"/>
    <s v="NY"/>
    <n v="10022"/>
    <x v="0"/>
    <s v="NA"/>
    <s v="Young"/>
    <s v="Jeff"/>
    <x v="1"/>
  </r>
  <r>
    <n v="10358"/>
    <n v="20"/>
    <n v="36.42"/>
    <n v="11"/>
    <x v="712"/>
    <x v="48"/>
    <x v="0"/>
    <n v="4"/>
    <x v="6"/>
    <x v="1"/>
    <x v="2"/>
    <n v="122"/>
    <s v="S18_2319"/>
    <s v="Euro Shopping Channel"/>
    <s v="(91) 555 94 44"/>
    <s v="C/ Moralzarzal, 86"/>
    <m/>
    <s v="Madrid"/>
    <m/>
    <n v="28034"/>
    <x v="7"/>
    <s v="EMEA"/>
    <s v="Freyre"/>
    <s v="Diego"/>
    <x v="0"/>
  </r>
  <r>
    <n v="10370"/>
    <n v="22"/>
    <n v="100"/>
    <n v="5"/>
    <x v="713"/>
    <x v="49"/>
    <x v="0"/>
    <n v="1"/>
    <x v="7"/>
    <x v="2"/>
    <x v="2"/>
    <n v="122"/>
    <s v="S18_2319"/>
    <s v="Anna's Decorations, Ltd"/>
    <s v="02 9936 8555"/>
    <s v="201 Miller Street"/>
    <s v="Level 15"/>
    <s v="North Sydney"/>
    <s v="NSW"/>
    <n v="2060"/>
    <x v="3"/>
    <s v="APAC"/>
    <s v="O'Hara"/>
    <s v="Anna"/>
    <x v="1"/>
  </r>
  <r>
    <n v="10383"/>
    <n v="27"/>
    <n v="100"/>
    <n v="11"/>
    <x v="714"/>
    <x v="205"/>
    <x v="0"/>
    <n v="1"/>
    <x v="0"/>
    <x v="2"/>
    <x v="2"/>
    <n v="122"/>
    <s v="S18_2319"/>
    <s v="Euro Shopping Channel"/>
    <s v="(91) 555 94 44"/>
    <s v="C/ Moralzarzal, 86"/>
    <m/>
    <s v="Madrid"/>
    <m/>
    <n v="28034"/>
    <x v="7"/>
    <s v="EMEA"/>
    <s v="Freyre"/>
    <s v="Diego"/>
    <x v="1"/>
  </r>
  <r>
    <n v="10412"/>
    <n v="56"/>
    <n v="98.18"/>
    <n v="8"/>
    <x v="715"/>
    <x v="147"/>
    <x v="0"/>
    <n v="2"/>
    <x v="1"/>
    <x v="2"/>
    <x v="2"/>
    <n v="122"/>
    <s v="S18_2319"/>
    <s v="Euro Shopping Channel"/>
    <s v="(91) 555 94 44"/>
    <s v="C/ Moralzarzal, 86"/>
    <m/>
    <s v="Madrid"/>
    <m/>
    <n v="28034"/>
    <x v="7"/>
    <s v="EMEA"/>
    <s v="Freyre"/>
    <s v="Diego"/>
    <x v="1"/>
  </r>
  <r>
    <n v="10425"/>
    <n v="38"/>
    <n v="99.41"/>
    <n v="7"/>
    <x v="716"/>
    <x v="53"/>
    <x v="2"/>
    <n v="2"/>
    <x v="1"/>
    <x v="2"/>
    <x v="2"/>
    <n v="122"/>
    <s v="S18_2319"/>
    <s v="La Rochelle Gifts"/>
    <s v="40.67.8555"/>
    <s v="67, rue des Cinquante Otages"/>
    <m/>
    <s v="Nantes"/>
    <m/>
    <n v="44000"/>
    <x v="1"/>
    <s v="EMEA"/>
    <s v="Labrune"/>
    <s v="Janine"/>
    <x v="1"/>
  </r>
  <r>
    <n v="10101"/>
    <n v="25"/>
    <n v="100"/>
    <n v="4"/>
    <x v="717"/>
    <x v="206"/>
    <x v="0"/>
    <n v="1"/>
    <x v="7"/>
    <x v="0"/>
    <x v="3"/>
    <n v="127"/>
    <s v="S18_2325"/>
    <s v="Blauer See Auto, Co."/>
    <s v="+49 69 66 90 2555"/>
    <s v="Lyonerstr. 34"/>
    <m/>
    <s v="Frankfurt"/>
    <m/>
    <n v="60528"/>
    <x v="16"/>
    <s v="EMEA"/>
    <s v="Keitel"/>
    <s v="Roland"/>
    <x v="1"/>
  </r>
  <r>
    <n v="10110"/>
    <n v="33"/>
    <n v="100"/>
    <n v="4"/>
    <x v="718"/>
    <x v="178"/>
    <x v="0"/>
    <n v="1"/>
    <x v="11"/>
    <x v="0"/>
    <x v="3"/>
    <n v="127"/>
    <s v="S18_2325"/>
    <s v="AV Stores, Co."/>
    <s v="(171) 555-1555"/>
    <s v="Fauntleroy Circus"/>
    <m/>
    <s v="Manchester"/>
    <m/>
    <s v="EC2 5NT"/>
    <x v="6"/>
    <s v="EMEA"/>
    <s v="Ashworth"/>
    <s v="Victoria"/>
    <x v="1"/>
  </r>
  <r>
    <n v="10124"/>
    <n v="42"/>
    <n v="100"/>
    <n v="3"/>
    <x v="719"/>
    <x v="166"/>
    <x v="0"/>
    <n v="2"/>
    <x v="1"/>
    <x v="0"/>
    <x v="3"/>
    <n v="127"/>
    <s v="S18_2325"/>
    <s v="Signal Gift Stores"/>
    <n v="7025551838"/>
    <s v="8489 Strong St."/>
    <m/>
    <s v="Las Vegas"/>
    <s v="NV"/>
    <n v="83030"/>
    <x v="0"/>
    <s v="NA"/>
    <s v="King"/>
    <s v="Sue"/>
    <x v="1"/>
  </r>
  <r>
    <n v="10149"/>
    <n v="33"/>
    <n v="100"/>
    <n v="8"/>
    <x v="720"/>
    <x v="168"/>
    <x v="0"/>
    <n v="3"/>
    <x v="10"/>
    <x v="0"/>
    <x v="3"/>
    <n v="127"/>
    <s v="S18_2325"/>
    <s v="Signal Collectibles Ltd."/>
    <n v="4155554312"/>
    <s v="2793 Furth Circle"/>
    <m/>
    <s v="Brisbane"/>
    <s v="CA"/>
    <n v="94217"/>
    <x v="0"/>
    <s v="NA"/>
    <s v="Taylor"/>
    <s v="Sue"/>
    <x v="1"/>
  </r>
  <r>
    <n v="10162"/>
    <n v="38"/>
    <n v="100"/>
    <n v="6"/>
    <x v="721"/>
    <x v="169"/>
    <x v="0"/>
    <n v="4"/>
    <x v="4"/>
    <x v="0"/>
    <x v="3"/>
    <n v="127"/>
    <s v="S18_2325"/>
    <s v="Corporate Gift Ideas Co."/>
    <n v="6505551386"/>
    <s v="7734 Strong St."/>
    <m/>
    <s v="San Francisco"/>
    <s v="CA"/>
    <m/>
    <x v="0"/>
    <s v="NA"/>
    <s v="Brown"/>
    <s v="Julie"/>
    <x v="1"/>
  </r>
  <r>
    <n v="10173"/>
    <n v="31"/>
    <n v="100"/>
    <n v="10"/>
    <x v="722"/>
    <x v="155"/>
    <x v="0"/>
    <n v="4"/>
    <x v="5"/>
    <x v="0"/>
    <x v="3"/>
    <n v="127"/>
    <s v="S18_2325"/>
    <s v="Rovelli Gifts"/>
    <s v="035-640555"/>
    <s v="Via Ludovico il Moro 22"/>
    <m/>
    <s v="Bergamo"/>
    <m/>
    <n v="24100"/>
    <x v="12"/>
    <s v="EMEA"/>
    <s v="Rovelli"/>
    <s v="Giovanni"/>
    <x v="1"/>
  </r>
  <r>
    <n v="10182"/>
    <n v="20"/>
    <n v="100"/>
    <n v="7"/>
    <x v="723"/>
    <x v="103"/>
    <x v="0"/>
    <n v="4"/>
    <x v="5"/>
    <x v="0"/>
    <x v="3"/>
    <n v="127"/>
    <s v="S18_2325"/>
    <s v="Mini Gifts Distributors Ltd."/>
    <n v="4155551450"/>
    <s v="5677 Strong St."/>
    <m/>
    <s v="San Rafael"/>
    <s v="CA"/>
    <n v="97562"/>
    <x v="0"/>
    <s v="NA"/>
    <s v="Nelson"/>
    <s v="Valarie"/>
    <x v="0"/>
  </r>
  <r>
    <n v="10193"/>
    <n v="44"/>
    <n v="100"/>
    <n v="11"/>
    <x v="724"/>
    <x v="170"/>
    <x v="0"/>
    <n v="4"/>
    <x v="5"/>
    <x v="0"/>
    <x v="3"/>
    <n v="127"/>
    <s v="S18_2325"/>
    <s v="Australian Collectables, Ltd"/>
    <s v="61-9-3844-6555"/>
    <s v="7 Allen Street"/>
    <m/>
    <s v="Glen Waverly"/>
    <s v="Victoria"/>
    <n v="3150"/>
    <x v="3"/>
    <s v="APAC"/>
    <s v="Connery"/>
    <s v="Sean"/>
    <x v="1"/>
  </r>
  <r>
    <n v="10204"/>
    <n v="26"/>
    <n v="100"/>
    <n v="1"/>
    <x v="725"/>
    <x v="105"/>
    <x v="0"/>
    <n v="4"/>
    <x v="6"/>
    <x v="0"/>
    <x v="3"/>
    <n v="127"/>
    <s v="S18_2325"/>
    <s v="Muscle Machine Inc"/>
    <n v="2125557413"/>
    <s v="4092 Furth Circle"/>
    <s v="Suite 400"/>
    <s v="NYC"/>
    <s v="NY"/>
    <n v="10022"/>
    <x v="0"/>
    <s v="NA"/>
    <s v="Young"/>
    <s v="Jeff"/>
    <x v="1"/>
  </r>
  <r>
    <n v="10214"/>
    <n v="27"/>
    <n v="100"/>
    <n v="4"/>
    <x v="726"/>
    <x v="200"/>
    <x v="0"/>
    <n v="1"/>
    <x v="7"/>
    <x v="1"/>
    <x v="3"/>
    <n v="127"/>
    <s v="S18_2325"/>
    <s v="Corrida Auto Replicas, Ltd"/>
    <s v="(91) 555 22 82"/>
    <s v="C/ Araquil, 67"/>
    <m/>
    <s v="Madrid"/>
    <m/>
    <n v="28023"/>
    <x v="7"/>
    <s v="EMEA"/>
    <s v="Sommer"/>
    <s v="Mart¡n"/>
    <x v="1"/>
  </r>
  <r>
    <n v="10227"/>
    <n v="46"/>
    <n v="100"/>
    <n v="7"/>
    <x v="727"/>
    <x v="172"/>
    <x v="0"/>
    <n v="1"/>
    <x v="11"/>
    <x v="1"/>
    <x v="3"/>
    <n v="127"/>
    <s v="S18_2325"/>
    <s v="Saveley &amp; Henriot, Co."/>
    <s v="78.32.5555"/>
    <s v="2, rue du Commerce"/>
    <m/>
    <s v="Lyon"/>
    <m/>
    <n v="69004"/>
    <x v="1"/>
    <s v="EMEA"/>
    <s v="Saveley"/>
    <s v="Mary"/>
    <x v="2"/>
  </r>
  <r>
    <n v="10243"/>
    <n v="47"/>
    <n v="100"/>
    <n v="2"/>
    <x v="728"/>
    <x v="207"/>
    <x v="0"/>
    <n v="2"/>
    <x v="8"/>
    <x v="1"/>
    <x v="3"/>
    <n v="127"/>
    <s v="S18_2325"/>
    <s v="Diecast Collectables"/>
    <n v="6175552555"/>
    <s v="6251 Ingle Ln."/>
    <m/>
    <s v="Boston"/>
    <s v="MA"/>
    <n v="51003"/>
    <x v="0"/>
    <s v="NA"/>
    <s v="Franco"/>
    <s v="Valarie"/>
    <x v="1"/>
  </r>
  <r>
    <n v="10280"/>
    <n v="37"/>
    <n v="100"/>
    <n v="13"/>
    <x v="729"/>
    <x v="41"/>
    <x v="0"/>
    <n v="3"/>
    <x v="3"/>
    <x v="1"/>
    <x v="3"/>
    <n v="127"/>
    <s v="S18_2325"/>
    <s v="Amica Models &amp; Co."/>
    <s v="011-4988555"/>
    <s v="Via Monte Bianco 34"/>
    <m/>
    <s v="Torino"/>
    <m/>
    <n v="10100"/>
    <x v="12"/>
    <s v="EMEA"/>
    <s v="Accorti"/>
    <s v="Paolo"/>
    <x v="1"/>
  </r>
  <r>
    <n v="10288"/>
    <n v="31"/>
    <n v="100"/>
    <n v="2"/>
    <x v="730"/>
    <x v="182"/>
    <x v="0"/>
    <n v="3"/>
    <x v="10"/>
    <x v="1"/>
    <x v="3"/>
    <n v="127"/>
    <s v="S18_2325"/>
    <s v="Handji Gifts&amp; Co"/>
    <s v="+65 224 1555"/>
    <s v="Village Close - 106 Linden Road Sandown"/>
    <s v="2nd Floor"/>
    <s v="Singapore"/>
    <m/>
    <n v="69045"/>
    <x v="9"/>
    <s v="APAC"/>
    <s v="Victorino"/>
    <s v="Wendy"/>
    <x v="1"/>
  </r>
  <r>
    <n v="10304"/>
    <n v="24"/>
    <n v="100"/>
    <n v="17"/>
    <x v="731"/>
    <x v="43"/>
    <x v="0"/>
    <n v="4"/>
    <x v="4"/>
    <x v="1"/>
    <x v="3"/>
    <n v="127"/>
    <s v="S18_2325"/>
    <s v="Auto Assoc. &amp; Cie."/>
    <s v="30.59.8555"/>
    <s v="67, avenue de l'Europe"/>
    <m/>
    <s v="Versailles"/>
    <m/>
    <n v="78000"/>
    <x v="1"/>
    <s v="EMEA"/>
    <s v="Tonini"/>
    <s v="Daniel"/>
    <x v="0"/>
  </r>
  <r>
    <n v="10312"/>
    <n v="31"/>
    <n v="100"/>
    <n v="14"/>
    <x v="732"/>
    <x v="44"/>
    <x v="0"/>
    <n v="4"/>
    <x v="4"/>
    <x v="1"/>
    <x v="3"/>
    <n v="127"/>
    <s v="S18_2325"/>
    <s v="Mini Gifts Distributors Ltd."/>
    <n v="4155551450"/>
    <s v="5677 Strong St."/>
    <m/>
    <s v="San Rafael"/>
    <s v="CA"/>
    <n v="97562"/>
    <x v="0"/>
    <s v="NA"/>
    <s v="Nelson"/>
    <s v="Valarie"/>
    <x v="1"/>
  </r>
  <r>
    <n v="10322"/>
    <n v="50"/>
    <n v="100"/>
    <n v="6"/>
    <x v="733"/>
    <x v="45"/>
    <x v="0"/>
    <n v="4"/>
    <x v="5"/>
    <x v="1"/>
    <x v="3"/>
    <n v="127"/>
    <s v="S18_2325"/>
    <s v="Online Diecast Creations Co."/>
    <n v="6035558647"/>
    <s v="2304 Long Airport Avenue"/>
    <m/>
    <s v="Nashua"/>
    <s v="NH"/>
    <n v="62005"/>
    <x v="0"/>
    <s v="NA"/>
    <s v="Young"/>
    <s v="Valarie"/>
    <x v="2"/>
  </r>
  <r>
    <n v="10332"/>
    <n v="35"/>
    <n v="64.69"/>
    <n v="8"/>
    <x v="734"/>
    <x v="159"/>
    <x v="0"/>
    <n v="4"/>
    <x v="5"/>
    <x v="1"/>
    <x v="3"/>
    <n v="127"/>
    <s v="S18_2325"/>
    <s v="AV Stores, Co."/>
    <s v="(171) 555-1555"/>
    <s v="Fauntleroy Circus"/>
    <m/>
    <s v="Manchester"/>
    <m/>
    <s v="EC2 5NT"/>
    <x v="6"/>
    <s v="EMEA"/>
    <s v="Ashworth"/>
    <s v="Victoria"/>
    <x v="0"/>
  </r>
  <r>
    <n v="10344"/>
    <n v="30"/>
    <n v="100"/>
    <n v="3"/>
    <x v="735"/>
    <x v="201"/>
    <x v="0"/>
    <n v="4"/>
    <x v="5"/>
    <x v="1"/>
    <x v="3"/>
    <n v="127"/>
    <s v="S18_2325"/>
    <s v="Marseille Mini Autos"/>
    <s v="91.24.4555"/>
    <s v="12, rue des Bouchers"/>
    <m/>
    <s v="Marseille"/>
    <m/>
    <n v="13008"/>
    <x v="1"/>
    <s v="EMEA"/>
    <s v="Lebihan"/>
    <s v="Laurence"/>
    <x v="1"/>
  </r>
  <r>
    <n v="10356"/>
    <n v="29"/>
    <n v="100"/>
    <n v="3"/>
    <x v="736"/>
    <x v="160"/>
    <x v="0"/>
    <n v="4"/>
    <x v="6"/>
    <x v="1"/>
    <x v="3"/>
    <n v="127"/>
    <s v="S18_2325"/>
    <s v="Lyon Souveniers"/>
    <s v="+33 1 46 62 7555"/>
    <s v="27 rue du Colonel Pierre Avia"/>
    <m/>
    <s v="Paris"/>
    <m/>
    <n v="75508"/>
    <x v="1"/>
    <s v="EMEA"/>
    <s v="Da Cunha"/>
    <s v="Daniel"/>
    <x v="1"/>
  </r>
  <r>
    <n v="10367"/>
    <n v="27"/>
    <n v="100"/>
    <n v="5"/>
    <x v="737"/>
    <x v="183"/>
    <x v="5"/>
    <n v="1"/>
    <x v="7"/>
    <x v="2"/>
    <x v="3"/>
    <n v="127"/>
    <s v="S18_2325"/>
    <s v="Toys4GrownUps.com"/>
    <n v="6265557265"/>
    <s v="78934 Hillside Dr."/>
    <m/>
    <s v="Pasadena"/>
    <s v="CA"/>
    <n v="90003"/>
    <x v="0"/>
    <s v="NA"/>
    <s v="Young"/>
    <s v="Julie"/>
    <x v="1"/>
  </r>
  <r>
    <n v="10380"/>
    <n v="40"/>
    <n v="100"/>
    <n v="10"/>
    <x v="738"/>
    <x v="176"/>
    <x v="0"/>
    <n v="1"/>
    <x v="0"/>
    <x v="2"/>
    <x v="3"/>
    <n v="127"/>
    <s v="S18_2325"/>
    <s v="Euro Shopping Channel"/>
    <s v="(91) 555 94 44"/>
    <s v="C/ Moralzarzal, 86"/>
    <m/>
    <s v="Madrid"/>
    <m/>
    <n v="28034"/>
    <x v="7"/>
    <s v="EMEA"/>
    <s v="Freyre"/>
    <s v="Diego"/>
    <x v="1"/>
  </r>
  <r>
    <n v="10390"/>
    <n v="31"/>
    <n v="98.99"/>
    <n v="16"/>
    <x v="739"/>
    <x v="162"/>
    <x v="0"/>
    <n v="1"/>
    <x v="11"/>
    <x v="2"/>
    <x v="3"/>
    <n v="127"/>
    <s v="S18_2325"/>
    <s v="Mini Gifts Distributors Ltd."/>
    <n v="4155551450"/>
    <s v="5677 Strong St."/>
    <m/>
    <s v="San Rafael"/>
    <s v="CA"/>
    <n v="97562"/>
    <x v="0"/>
    <s v="NA"/>
    <s v="Nelson"/>
    <s v="Valarie"/>
    <x v="1"/>
  </r>
  <r>
    <n v="10409"/>
    <n v="6"/>
    <n v="100"/>
    <n v="2"/>
    <x v="740"/>
    <x v="208"/>
    <x v="0"/>
    <n v="2"/>
    <x v="8"/>
    <x v="2"/>
    <x v="3"/>
    <n v="127"/>
    <s v="S18_2325"/>
    <s v="Handji Gifts&amp; Co"/>
    <s v="+65 224 1555"/>
    <s v="Village Close - 106 Linden Road Sandown"/>
    <s v="2nd Floor"/>
    <s v="Singapore"/>
    <m/>
    <n v="69045"/>
    <x v="9"/>
    <s v="APAC"/>
    <s v="Victorino"/>
    <s v="Wendy"/>
    <x v="0"/>
  </r>
  <r>
    <n v="10420"/>
    <n v="45"/>
    <n v="100"/>
    <n v="2"/>
    <x v="741"/>
    <x v="202"/>
    <x v="2"/>
    <n v="2"/>
    <x v="1"/>
    <x v="2"/>
    <x v="3"/>
    <n v="127"/>
    <s v="S18_2325"/>
    <s v="Souveniers And Things Co."/>
    <s v="+61 2 9495 8555"/>
    <s v="Monitor Money Building, 815 Pacific Hwy"/>
    <s v="Level 6"/>
    <s v="Chatswood"/>
    <s v="NSW"/>
    <n v="2067"/>
    <x v="3"/>
    <s v="APAC"/>
    <s v="Huxley"/>
    <s v="Adrian"/>
    <x v="1"/>
  </r>
  <r>
    <n v="10103"/>
    <n v="22"/>
    <n v="54.09"/>
    <n v="2"/>
    <x v="742"/>
    <x v="26"/>
    <x v="0"/>
    <n v="1"/>
    <x v="7"/>
    <x v="0"/>
    <x v="2"/>
    <n v="60"/>
    <s v="S18_2432"/>
    <s v="Baane Mini Imports"/>
    <s v="07-98 9555"/>
    <s v="Erling Skakkes gate 78"/>
    <m/>
    <s v="Stavern"/>
    <m/>
    <n v="4110"/>
    <x v="2"/>
    <s v="EMEA"/>
    <s v="Bergulfsen"/>
    <s v="Jonas"/>
    <x v="0"/>
  </r>
  <r>
    <n v="10114"/>
    <n v="45"/>
    <n v="68.67"/>
    <n v="6"/>
    <x v="743"/>
    <x v="89"/>
    <x v="0"/>
    <n v="2"/>
    <x v="8"/>
    <x v="0"/>
    <x v="2"/>
    <n v="60"/>
    <s v="S18_2432"/>
    <s v="La Corne D'abondance, Co."/>
    <s v="(1) 42.34.2555"/>
    <s v="265, boulevard Charonne"/>
    <m/>
    <s v="Paris"/>
    <m/>
    <n v="75012"/>
    <x v="1"/>
    <s v="EMEA"/>
    <s v="Bertrand"/>
    <s v="Marie"/>
    <x v="1"/>
  </r>
  <r>
    <n v="10126"/>
    <n v="43"/>
    <n v="65.02"/>
    <n v="2"/>
    <x v="744"/>
    <x v="28"/>
    <x v="0"/>
    <n v="2"/>
    <x v="1"/>
    <x v="0"/>
    <x v="2"/>
    <n v="60"/>
    <s v="S18_2432"/>
    <s v="Corrida Auto Replicas, Ltd"/>
    <s v="(91) 555 22 82"/>
    <s v="C/ Araquil, 67"/>
    <m/>
    <s v="Madrid"/>
    <m/>
    <n v="28023"/>
    <x v="7"/>
    <s v="EMEA"/>
    <s v="Sommer"/>
    <s v="Mart¡n"/>
    <x v="0"/>
  </r>
  <r>
    <n v="10140"/>
    <n v="46"/>
    <n v="61.99"/>
    <n v="2"/>
    <x v="151"/>
    <x v="29"/>
    <x v="0"/>
    <n v="3"/>
    <x v="2"/>
    <x v="0"/>
    <x v="2"/>
    <n v="60"/>
    <s v="S18_2432"/>
    <s v="Technics Stores Inc."/>
    <n v="6505556809"/>
    <s v="9408 Furth Circle"/>
    <m/>
    <s v="Burlingame"/>
    <s v="CA"/>
    <n v="94217"/>
    <x v="0"/>
    <s v="NA"/>
    <s v="Hirano"/>
    <s v="Juri"/>
    <x v="0"/>
  </r>
  <r>
    <n v="10151"/>
    <n v="39"/>
    <n v="69.28"/>
    <n v="9"/>
    <x v="745"/>
    <x v="145"/>
    <x v="0"/>
    <n v="3"/>
    <x v="10"/>
    <x v="0"/>
    <x v="2"/>
    <n v="60"/>
    <s v="S18_2432"/>
    <s v="Oulu Toy Supplies, Inc."/>
    <s v="981-443655"/>
    <s v="Torikatu 38"/>
    <m/>
    <s v="Oulu"/>
    <m/>
    <n v="90110"/>
    <x v="4"/>
    <s v="EMEA"/>
    <s v="Koskitalo"/>
    <s v="Pirkko"/>
    <x v="0"/>
  </r>
  <r>
    <n v="10165"/>
    <n v="31"/>
    <n v="71.099999999999994"/>
    <n v="18"/>
    <x v="746"/>
    <x v="121"/>
    <x v="0"/>
    <n v="4"/>
    <x v="4"/>
    <x v="0"/>
    <x v="2"/>
    <n v="60"/>
    <s v="S18_2432"/>
    <s v="Dragon Souveniers, Ltd."/>
    <s v="+65 221 7555"/>
    <s v="Bronz Sok., Bronz Apt. 3/6 Tesvikiye"/>
    <m/>
    <s v="Singapore"/>
    <m/>
    <n v="79903"/>
    <x v="9"/>
    <s v="Japan"/>
    <s v="Natividad"/>
    <s v="Eric"/>
    <x v="0"/>
  </r>
  <r>
    <n v="10175"/>
    <n v="41"/>
    <n v="69.28"/>
    <n v="7"/>
    <x v="747"/>
    <x v="32"/>
    <x v="0"/>
    <n v="4"/>
    <x v="5"/>
    <x v="0"/>
    <x v="2"/>
    <n v="60"/>
    <s v="S18_2432"/>
    <s v="Stylish Desk Decors, Co."/>
    <s v="(171) 555-0297"/>
    <s v="35 King George"/>
    <m/>
    <s v="London"/>
    <m/>
    <s v="WX3 6FW"/>
    <x v="6"/>
    <s v="EMEA"/>
    <s v="Brown"/>
    <s v="Ann"/>
    <x v="0"/>
  </r>
  <r>
    <n v="10184"/>
    <n v="44"/>
    <n v="60.16"/>
    <n v="12"/>
    <x v="748"/>
    <x v="69"/>
    <x v="0"/>
    <n v="4"/>
    <x v="5"/>
    <x v="0"/>
    <x v="2"/>
    <n v="60"/>
    <s v="S18_2432"/>
    <s v="Iberia Gift Imports, Corp."/>
    <s v="(95) 555 82 82"/>
    <s v="C/ Romero, 33"/>
    <m/>
    <s v="Sevilla"/>
    <m/>
    <n v="41101"/>
    <x v="7"/>
    <s v="EMEA"/>
    <s v="Roel"/>
    <s v="Jose Pedro"/>
    <x v="0"/>
  </r>
  <r>
    <n v="10194"/>
    <n v="45"/>
    <n v="70.489999999999995"/>
    <n v="2"/>
    <x v="749"/>
    <x v="34"/>
    <x v="0"/>
    <n v="4"/>
    <x v="5"/>
    <x v="0"/>
    <x v="2"/>
    <n v="60"/>
    <s v="S18_2432"/>
    <s v="Saveley &amp; Henriot, Co."/>
    <s v="78.32.5555"/>
    <s v="2, rue du Commerce"/>
    <m/>
    <s v="Lyon"/>
    <m/>
    <n v="69004"/>
    <x v="1"/>
    <s v="EMEA"/>
    <s v="Saveley"/>
    <s v="Mary"/>
    <x v="1"/>
  </r>
  <r>
    <n v="10207"/>
    <n v="37"/>
    <n v="69.89"/>
    <n v="13"/>
    <x v="750"/>
    <x v="91"/>
    <x v="0"/>
    <n v="4"/>
    <x v="6"/>
    <x v="0"/>
    <x v="2"/>
    <n v="60"/>
    <s v="S18_2432"/>
    <s v="Diecast Collectables"/>
    <n v="6175552555"/>
    <s v="6251 Ingle Ln."/>
    <m/>
    <s v="Boston"/>
    <s v="MA"/>
    <n v="51003"/>
    <x v="0"/>
    <s v="NA"/>
    <s v="Franco"/>
    <s v="Valarie"/>
    <x v="0"/>
  </r>
  <r>
    <n v="10217"/>
    <n v="35"/>
    <n v="61.38"/>
    <n v="2"/>
    <x v="751"/>
    <x v="92"/>
    <x v="0"/>
    <n v="1"/>
    <x v="0"/>
    <x v="1"/>
    <x v="2"/>
    <n v="60"/>
    <s v="S18_2432"/>
    <s v="Handji Gifts&amp; Co"/>
    <s v="+65 224 1555"/>
    <s v="Village Close - 106 Linden Road Sandown"/>
    <s v="2nd Floor"/>
    <s v="Singapore"/>
    <m/>
    <n v="69045"/>
    <x v="9"/>
    <s v="APAC"/>
    <s v="Victorino"/>
    <s v="Wendy"/>
    <x v="0"/>
  </r>
  <r>
    <n v="10229"/>
    <n v="28"/>
    <n v="59.55"/>
    <n v="7"/>
    <x v="752"/>
    <x v="93"/>
    <x v="0"/>
    <n v="1"/>
    <x v="11"/>
    <x v="1"/>
    <x v="2"/>
    <n v="60"/>
    <s v="S18_2432"/>
    <s v="Mini Gifts Distributors Ltd."/>
    <n v="4155551450"/>
    <s v="5677 Strong St."/>
    <m/>
    <s v="San Rafael"/>
    <s v="CA"/>
    <n v="97562"/>
    <x v="0"/>
    <s v="NA"/>
    <s v="Nelson"/>
    <s v="Valarie"/>
    <x v="0"/>
  </r>
  <r>
    <n v="10246"/>
    <n v="30"/>
    <n v="61.99"/>
    <n v="11"/>
    <x v="753"/>
    <x v="125"/>
    <x v="0"/>
    <n v="2"/>
    <x v="1"/>
    <x v="1"/>
    <x v="2"/>
    <n v="60"/>
    <s v="S18_2432"/>
    <s v="Euro Shopping Channel"/>
    <s v="(91) 555 94 44"/>
    <s v="C/ Moralzarzal, 86"/>
    <m/>
    <s v="Madrid"/>
    <m/>
    <n v="28034"/>
    <x v="7"/>
    <s v="EMEA"/>
    <s v="Freyre"/>
    <s v="Diego"/>
    <x v="0"/>
  </r>
  <r>
    <n v="10259"/>
    <n v="30"/>
    <n v="49.22"/>
    <n v="10"/>
    <x v="754"/>
    <x v="39"/>
    <x v="0"/>
    <n v="2"/>
    <x v="9"/>
    <x v="1"/>
    <x v="2"/>
    <n v="60"/>
    <s v="S18_2432"/>
    <s v="Handji Gifts&amp; Co"/>
    <s v="+65 224 1555"/>
    <s v="Village Close - 106 Linden Road Sandown"/>
    <s v="2nd Floor"/>
    <s v="Singapore"/>
    <m/>
    <n v="69045"/>
    <x v="9"/>
    <s v="APAC"/>
    <s v="Victorino"/>
    <s v="Wendy"/>
    <x v="0"/>
  </r>
  <r>
    <n v="10271"/>
    <n v="25"/>
    <n v="69.28"/>
    <n v="11"/>
    <x v="755"/>
    <x v="126"/>
    <x v="0"/>
    <n v="3"/>
    <x v="2"/>
    <x v="1"/>
    <x v="2"/>
    <n v="60"/>
    <s v="S18_2432"/>
    <s v="Mini Gifts Distributors Ltd."/>
    <n v="4155551450"/>
    <s v="5677 Strong St."/>
    <m/>
    <s v="San Rafael"/>
    <s v="CA"/>
    <n v="97562"/>
    <x v="0"/>
    <s v="NA"/>
    <s v="Nelson"/>
    <s v="Valarie"/>
    <x v="0"/>
  </r>
  <r>
    <n v="10281"/>
    <n v="29"/>
    <n v="57.73"/>
    <n v="7"/>
    <x v="756"/>
    <x v="94"/>
    <x v="0"/>
    <n v="3"/>
    <x v="3"/>
    <x v="1"/>
    <x v="2"/>
    <n v="60"/>
    <s v="S18_2432"/>
    <s v="Diecast Classics Inc."/>
    <n v="2155551555"/>
    <s v="7586 Pompton St."/>
    <m/>
    <s v="Allentown"/>
    <s v="PA"/>
    <n v="70267"/>
    <x v="0"/>
    <s v="NA"/>
    <s v="Yu"/>
    <s v="Kyung"/>
    <x v="0"/>
  </r>
  <r>
    <n v="10291"/>
    <n v="26"/>
    <n v="57.73"/>
    <n v="2"/>
    <x v="757"/>
    <x v="42"/>
    <x v="0"/>
    <n v="3"/>
    <x v="10"/>
    <x v="1"/>
    <x v="2"/>
    <n v="60"/>
    <s v="S18_2432"/>
    <s v="Scandinavian Gift Ideas"/>
    <s v="0695-34 6555"/>
    <s v="?kergatan 24"/>
    <m/>
    <s v="Boras"/>
    <m/>
    <s v="S-844 67"/>
    <x v="8"/>
    <s v="EMEA"/>
    <s v="Larsson"/>
    <s v="Maria"/>
    <x v="0"/>
  </r>
  <r>
    <n v="10305"/>
    <n v="41"/>
    <n v="53.48"/>
    <n v="11"/>
    <x v="758"/>
    <x v="95"/>
    <x v="0"/>
    <n v="4"/>
    <x v="4"/>
    <x v="1"/>
    <x v="2"/>
    <n v="60"/>
    <s v="S18_2432"/>
    <s v="Marta's Replicas Co."/>
    <n v="6175558555"/>
    <s v="39323 Spinnaker Dr."/>
    <m/>
    <s v="Cambridge"/>
    <s v="MA"/>
    <n v="51247"/>
    <x v="0"/>
    <s v="NA"/>
    <s v="Hernandez"/>
    <s v="Marta"/>
    <x v="0"/>
  </r>
  <r>
    <n v="10313"/>
    <n v="34"/>
    <n v="52.87"/>
    <n v="5"/>
    <x v="759"/>
    <x v="96"/>
    <x v="0"/>
    <n v="4"/>
    <x v="4"/>
    <x v="1"/>
    <x v="2"/>
    <n v="60"/>
    <s v="S18_2432"/>
    <s v="Canadian Gift Exchange Network"/>
    <s v="(604) 555-3392"/>
    <s v="1900 Oak St."/>
    <m/>
    <s v="Vancouver"/>
    <s v="BC"/>
    <s v="V3F 2K1"/>
    <x v="10"/>
    <s v="NA"/>
    <s v="Tannamuri"/>
    <s v="Yoshi"/>
    <x v="0"/>
  </r>
  <r>
    <n v="10322"/>
    <n v="35"/>
    <n v="61.21"/>
    <n v="11"/>
    <x v="760"/>
    <x v="45"/>
    <x v="0"/>
    <n v="4"/>
    <x v="5"/>
    <x v="1"/>
    <x v="2"/>
    <n v="60"/>
    <s v="S18_2432"/>
    <s v="Online Diecast Creations Co."/>
    <n v="6035558647"/>
    <s v="2304 Long Airport Avenue"/>
    <m/>
    <s v="Nashua"/>
    <s v="NH"/>
    <n v="62005"/>
    <x v="0"/>
    <s v="NA"/>
    <s v="Young"/>
    <s v="Valarie"/>
    <x v="0"/>
  </r>
  <r>
    <n v="10334"/>
    <n v="34"/>
    <n v="61.38"/>
    <n v="1"/>
    <x v="761"/>
    <x v="97"/>
    <x v="4"/>
    <n v="4"/>
    <x v="5"/>
    <x v="1"/>
    <x v="2"/>
    <n v="60"/>
    <s v="S18_2432"/>
    <s v="Volvo Model Replicas, Co"/>
    <s v="0921-12 3555"/>
    <s v="Berguvsv„gen  8"/>
    <m/>
    <s v="Lule"/>
    <m/>
    <s v="S-958 22"/>
    <x v="8"/>
    <s v="EMEA"/>
    <s v="Berglund"/>
    <s v="Christina"/>
    <x v="0"/>
  </r>
  <r>
    <n v="10347"/>
    <n v="50"/>
    <n v="100"/>
    <n v="8"/>
    <x v="762"/>
    <x v="47"/>
    <x v="0"/>
    <n v="4"/>
    <x v="5"/>
    <x v="1"/>
    <x v="2"/>
    <n v="60"/>
    <s v="S18_2432"/>
    <s v="Australian Collectors, Co."/>
    <s v="03 9520 4555"/>
    <s v="636 St Kilda Road"/>
    <s v="Level 3"/>
    <s v="Melbourne"/>
    <s v="Victoria"/>
    <n v="3004"/>
    <x v="3"/>
    <s v="APAC"/>
    <s v="Ferguson"/>
    <s v="Peter"/>
    <x v="1"/>
  </r>
  <r>
    <n v="10357"/>
    <n v="41"/>
    <n v="61.99"/>
    <n v="7"/>
    <x v="763"/>
    <x v="48"/>
    <x v="0"/>
    <n v="4"/>
    <x v="6"/>
    <x v="1"/>
    <x v="2"/>
    <n v="60"/>
    <s v="S18_2432"/>
    <s v="Mini Gifts Distributors Ltd."/>
    <n v="4155551450"/>
    <s v="5677 Strong St."/>
    <m/>
    <s v="San Rafael"/>
    <s v="CA"/>
    <n v="97562"/>
    <x v="0"/>
    <s v="NA"/>
    <s v="Nelson"/>
    <s v="Valarie"/>
    <x v="0"/>
  </r>
  <r>
    <n v="10370"/>
    <n v="22"/>
    <n v="96.86"/>
    <n v="7"/>
    <x v="764"/>
    <x v="49"/>
    <x v="0"/>
    <n v="1"/>
    <x v="7"/>
    <x v="2"/>
    <x v="2"/>
    <n v="60"/>
    <s v="S18_2432"/>
    <s v="Anna's Decorations, Ltd"/>
    <s v="02 9936 8555"/>
    <s v="201 Miller Street"/>
    <s v="Level 15"/>
    <s v="North Sydney"/>
    <s v="NSW"/>
    <n v="2060"/>
    <x v="3"/>
    <s v="APAC"/>
    <s v="O'Hara"/>
    <s v="Anna"/>
    <x v="0"/>
  </r>
  <r>
    <n v="10381"/>
    <n v="35"/>
    <n v="48.62"/>
    <n v="7"/>
    <x v="765"/>
    <x v="50"/>
    <x v="0"/>
    <n v="1"/>
    <x v="0"/>
    <x v="2"/>
    <x v="2"/>
    <n v="60"/>
    <s v="S18_2432"/>
    <s v="Corporate Gift Ideas Co."/>
    <n v="6505551386"/>
    <s v="7734 Strong St."/>
    <m/>
    <s v="San Francisco"/>
    <s v="CA"/>
    <m/>
    <x v="0"/>
    <s v="NA"/>
    <s v="Brown"/>
    <s v="Julie"/>
    <x v="0"/>
  </r>
  <r>
    <n v="10391"/>
    <n v="44"/>
    <n v="38.5"/>
    <n v="5"/>
    <x v="766"/>
    <x v="51"/>
    <x v="0"/>
    <n v="1"/>
    <x v="11"/>
    <x v="2"/>
    <x v="2"/>
    <n v="60"/>
    <s v="S18_2432"/>
    <s v="Anna's Decorations, Ltd"/>
    <s v="02 9936 8555"/>
    <s v="201 Miller Street"/>
    <s v="Level 15"/>
    <s v="North Sydney"/>
    <s v="NSW"/>
    <n v="2060"/>
    <x v="3"/>
    <s v="APAC"/>
    <s v="O'Hara"/>
    <s v="Anna"/>
    <x v="0"/>
  </r>
  <r>
    <n v="10412"/>
    <n v="47"/>
    <n v="61.99"/>
    <n v="11"/>
    <x v="767"/>
    <x v="147"/>
    <x v="0"/>
    <n v="2"/>
    <x v="1"/>
    <x v="2"/>
    <x v="2"/>
    <n v="60"/>
    <s v="S18_2432"/>
    <s v="Euro Shopping Channel"/>
    <s v="(91) 555 94 44"/>
    <s v="C/ Moralzarzal, 86"/>
    <m/>
    <s v="Madrid"/>
    <m/>
    <n v="28034"/>
    <x v="7"/>
    <s v="EMEA"/>
    <s v="Freyre"/>
    <s v="Diego"/>
    <x v="0"/>
  </r>
  <r>
    <n v="10425"/>
    <n v="19"/>
    <n v="49.22"/>
    <n v="10"/>
    <x v="768"/>
    <x v="53"/>
    <x v="2"/>
    <n v="2"/>
    <x v="1"/>
    <x v="2"/>
    <x v="2"/>
    <n v="60"/>
    <s v="S18_2432"/>
    <s v="La Rochelle Gifts"/>
    <s v="40.67.8555"/>
    <s v="67, rue des Cinquante Otages"/>
    <m/>
    <s v="Nantes"/>
    <m/>
    <n v="44000"/>
    <x v="1"/>
    <s v="EMEA"/>
    <s v="Labrune"/>
    <s v="Janine"/>
    <x v="0"/>
  </r>
  <r>
    <n v="10106"/>
    <n v="34"/>
    <n v="90.39"/>
    <n v="2"/>
    <x v="769"/>
    <x v="186"/>
    <x v="0"/>
    <n v="1"/>
    <x v="0"/>
    <x v="0"/>
    <x v="4"/>
    <n v="84"/>
    <s v="S18_2581"/>
    <s v="Rovelli Gifts"/>
    <s v="035-640555"/>
    <s v="Via Ludovico il Moro 22"/>
    <m/>
    <s v="Bergamo"/>
    <m/>
    <n v="24100"/>
    <x v="12"/>
    <s v="EMEA"/>
    <s v="Rovelli"/>
    <s v="Giovanni"/>
    <x v="1"/>
  </r>
  <r>
    <n v="10120"/>
    <n v="29"/>
    <n v="71.81"/>
    <n v="8"/>
    <x v="770"/>
    <x v="54"/>
    <x v="0"/>
    <n v="2"/>
    <x v="8"/>
    <x v="0"/>
    <x v="4"/>
    <n v="84"/>
    <s v="S18_2581"/>
    <s v="Australian Collectors, Co."/>
    <s v="03 9520 4555"/>
    <s v="636 St Kilda Road"/>
    <s v="Level 3"/>
    <s v="Melbourne"/>
    <s v="Victoria"/>
    <n v="3004"/>
    <x v="3"/>
    <s v="APAC"/>
    <s v="Ferguson"/>
    <s v="Peter"/>
    <x v="0"/>
  </r>
  <r>
    <n v="10133"/>
    <n v="49"/>
    <n v="69.27"/>
    <n v="3"/>
    <x v="771"/>
    <x v="209"/>
    <x v="0"/>
    <n v="2"/>
    <x v="9"/>
    <x v="0"/>
    <x v="4"/>
    <n v="84"/>
    <s v="S18_2581"/>
    <s v="Euro Shopping Channel"/>
    <s v="(91) 555 94 44"/>
    <s v="C/ Moralzarzal, 86"/>
    <m/>
    <s v="Madrid"/>
    <m/>
    <n v="28034"/>
    <x v="7"/>
    <s v="EMEA"/>
    <s v="Freyre"/>
    <s v="Diego"/>
    <x v="1"/>
  </r>
  <r>
    <n v="10145"/>
    <n v="30"/>
    <n v="85.32"/>
    <n v="14"/>
    <x v="366"/>
    <x v="3"/>
    <x v="0"/>
    <n v="3"/>
    <x v="3"/>
    <x v="0"/>
    <x v="4"/>
    <n v="84"/>
    <s v="S18_2581"/>
    <s v="Toys4GrownUps.com"/>
    <n v="6265557265"/>
    <s v="78934 Hillside Dr."/>
    <m/>
    <s v="Pasadena"/>
    <s v="CA"/>
    <n v="90003"/>
    <x v="0"/>
    <s v="NA"/>
    <s v="Young"/>
    <s v="Julie"/>
    <x v="0"/>
  </r>
  <r>
    <n v="10168"/>
    <n v="21"/>
    <n v="70.959999999999994"/>
    <n v="9"/>
    <x v="772"/>
    <x v="5"/>
    <x v="0"/>
    <n v="4"/>
    <x v="4"/>
    <x v="0"/>
    <x v="4"/>
    <n v="84"/>
    <s v="S18_2581"/>
    <s v="Technics Stores Inc."/>
    <n v="6505556809"/>
    <s v="9408 Furth Circle"/>
    <m/>
    <s v="Burlingame"/>
    <s v="CA"/>
    <n v="94217"/>
    <x v="0"/>
    <s v="NA"/>
    <s v="Hirano"/>
    <s v="Juri"/>
    <x v="0"/>
  </r>
  <r>
    <n v="10210"/>
    <n v="50"/>
    <n v="76.88"/>
    <n v="7"/>
    <x v="773"/>
    <x v="55"/>
    <x v="0"/>
    <n v="1"/>
    <x v="7"/>
    <x v="1"/>
    <x v="4"/>
    <n v="84"/>
    <s v="S18_2581"/>
    <s v="Osaka Souveniers Co."/>
    <s v="+81 06 6342 5555"/>
    <s v="Dojima Avanza 4F, 1-6-20 Dojima, Kita-ku"/>
    <m/>
    <s v="Osaka"/>
    <s v="Osaka"/>
    <s v="530-0003"/>
    <x v="11"/>
    <s v="Japan"/>
    <s v="Kentary"/>
    <s v="Mory"/>
    <x v="1"/>
  </r>
  <r>
    <n v="10223"/>
    <n v="47"/>
    <n v="100"/>
    <n v="9"/>
    <x v="774"/>
    <x v="10"/>
    <x v="0"/>
    <n v="1"/>
    <x v="0"/>
    <x v="1"/>
    <x v="4"/>
    <n v="84"/>
    <s v="S18_2581"/>
    <s v="Australian Collectors, Co."/>
    <s v="03 9520 4555"/>
    <s v="636 St Kilda Road"/>
    <s v="Level 3"/>
    <s v="Melbourne"/>
    <s v="Victoria"/>
    <n v="3004"/>
    <x v="3"/>
    <s v="APAC"/>
    <s v="Ferguson"/>
    <s v="Peter"/>
    <x v="1"/>
  </r>
  <r>
    <n v="10235"/>
    <n v="24"/>
    <n v="76.03"/>
    <n v="3"/>
    <x v="775"/>
    <x v="210"/>
    <x v="0"/>
    <n v="2"/>
    <x v="8"/>
    <x v="1"/>
    <x v="4"/>
    <n v="84"/>
    <s v="S18_2581"/>
    <s v="Royal Canadian Collectables, Ltd."/>
    <s v="(604) 555-4555"/>
    <s v="23 Tsawassen Blvd."/>
    <m/>
    <s v="Tsawassen"/>
    <s v="BC"/>
    <s v="T2F 8M4"/>
    <x v="10"/>
    <s v="NA"/>
    <s v="Lincoln"/>
    <s v="Elizabeth"/>
    <x v="0"/>
  </r>
  <r>
    <n v="10250"/>
    <n v="27"/>
    <n v="98.84"/>
    <n v="4"/>
    <x v="776"/>
    <x v="189"/>
    <x v="0"/>
    <n v="2"/>
    <x v="1"/>
    <x v="1"/>
    <x v="4"/>
    <n v="84"/>
    <s v="S18_2581"/>
    <s v="The Sharp Gifts Warehouse"/>
    <n v="4085553659"/>
    <s v="3086 Ingle Ln."/>
    <m/>
    <s v="San Jose"/>
    <s v="CA"/>
    <n v="94217"/>
    <x v="0"/>
    <s v="NA"/>
    <s v="Frick"/>
    <s v="Sue"/>
    <x v="0"/>
  </r>
  <r>
    <n v="10263"/>
    <n v="33"/>
    <n v="86.17"/>
    <n v="10"/>
    <x v="777"/>
    <x v="13"/>
    <x v="0"/>
    <n v="2"/>
    <x v="9"/>
    <x v="1"/>
    <x v="4"/>
    <n v="84"/>
    <s v="S18_2581"/>
    <s v="Gift Depot Inc."/>
    <n v="2035552570"/>
    <s v="25593 South Bay Ln."/>
    <m/>
    <s v="Bridgewater"/>
    <s v="CT"/>
    <n v="97562"/>
    <x v="0"/>
    <s v="NA"/>
    <s v="King"/>
    <s v="Julie"/>
    <x v="0"/>
  </r>
  <r>
    <n v="10275"/>
    <n v="35"/>
    <n v="90.39"/>
    <n v="9"/>
    <x v="778"/>
    <x v="14"/>
    <x v="0"/>
    <n v="3"/>
    <x v="2"/>
    <x v="1"/>
    <x v="4"/>
    <n v="84"/>
    <s v="S18_2581"/>
    <s v="La Rochelle Gifts"/>
    <s v="40.67.8555"/>
    <s v="67, rue des Cinquante Otages"/>
    <m/>
    <s v="Nantes"/>
    <m/>
    <n v="44000"/>
    <x v="1"/>
    <s v="EMEA"/>
    <s v="Labrune"/>
    <s v="Janine"/>
    <x v="1"/>
  </r>
  <r>
    <n v="10284"/>
    <n v="31"/>
    <n v="71.81"/>
    <n v="1"/>
    <x v="779"/>
    <x v="191"/>
    <x v="0"/>
    <n v="3"/>
    <x v="3"/>
    <x v="1"/>
    <x v="4"/>
    <n v="84"/>
    <s v="S18_2581"/>
    <s v="Norway Gifts By Mail, Co."/>
    <s v="+47 2212 1555"/>
    <s v="Drammensveien 126 A, PB 744 Sentrum"/>
    <m/>
    <s v="Oslo"/>
    <m/>
    <s v="N 0106"/>
    <x v="2"/>
    <s v="EMEA"/>
    <s v="Klaeboe"/>
    <s v="Jan"/>
    <x v="0"/>
  </r>
  <r>
    <n v="10297"/>
    <n v="25"/>
    <n v="82.79"/>
    <n v="4"/>
    <x v="780"/>
    <x v="211"/>
    <x v="0"/>
    <n v="3"/>
    <x v="10"/>
    <x v="1"/>
    <x v="4"/>
    <n v="84"/>
    <s v="S18_2581"/>
    <s v="Clover Collections, Co."/>
    <s v="+353 1862 1555"/>
    <s v="25 Maiden Lane"/>
    <s v="Floor No. 4"/>
    <s v="Dublin"/>
    <m/>
    <n v="2"/>
    <x v="18"/>
    <s v="EMEA"/>
    <s v="Cassidy"/>
    <s v="Dean"/>
    <x v="0"/>
  </r>
  <r>
    <n v="10308"/>
    <n v="27"/>
    <n v="82.79"/>
    <n v="7"/>
    <x v="781"/>
    <x v="17"/>
    <x v="0"/>
    <n v="4"/>
    <x v="4"/>
    <x v="1"/>
    <x v="4"/>
    <n v="84"/>
    <s v="S18_2581"/>
    <s v="Mini Classics"/>
    <n v="9145554562"/>
    <s v="3758 North Pendale Street"/>
    <m/>
    <s v="White Plains"/>
    <s v="NY"/>
    <n v="24067"/>
    <x v="0"/>
    <s v="NA"/>
    <s v="Frick"/>
    <s v="Steve"/>
    <x v="0"/>
  </r>
  <r>
    <n v="10318"/>
    <n v="31"/>
    <n v="100"/>
    <n v="9"/>
    <x v="782"/>
    <x v="18"/>
    <x v="0"/>
    <n v="4"/>
    <x v="5"/>
    <x v="1"/>
    <x v="4"/>
    <n v="84"/>
    <s v="S18_2581"/>
    <s v="Diecast Classics Inc."/>
    <n v="2155551555"/>
    <s v="7586 Pompton St."/>
    <m/>
    <s v="Allentown"/>
    <s v="PA"/>
    <n v="70267"/>
    <x v="0"/>
    <s v="NA"/>
    <s v="Yu"/>
    <s v="Kyung"/>
    <x v="1"/>
  </r>
  <r>
    <n v="10327"/>
    <n v="45"/>
    <n v="100"/>
    <n v="8"/>
    <x v="783"/>
    <x v="193"/>
    <x v="5"/>
    <n v="4"/>
    <x v="5"/>
    <x v="1"/>
    <x v="4"/>
    <n v="84"/>
    <s v="S18_2581"/>
    <s v="Danish Wholesale Imports"/>
    <s v="31 12 3555"/>
    <s v="Vinb'ltet 34"/>
    <m/>
    <s v="Kobenhavn"/>
    <m/>
    <n v="1734"/>
    <x v="13"/>
    <s v="EMEA"/>
    <s v="Petersen"/>
    <s v="Jytte"/>
    <x v="1"/>
  </r>
  <r>
    <n v="10339"/>
    <n v="27"/>
    <n v="100"/>
    <n v="2"/>
    <x v="784"/>
    <x v="58"/>
    <x v="0"/>
    <n v="4"/>
    <x v="5"/>
    <x v="1"/>
    <x v="4"/>
    <n v="84"/>
    <s v="S18_2581"/>
    <s v="Tokyo Collectables, Ltd"/>
    <s v="+81 3 3584 0555"/>
    <s v="2-2-8 Roppongi"/>
    <m/>
    <s v="Minato-ku"/>
    <s v="Tokyo"/>
    <s v="106-0032"/>
    <x v="11"/>
    <s v="Japan"/>
    <s v="Shimamura"/>
    <s v="Akiko"/>
    <x v="0"/>
  </r>
  <r>
    <n v="10353"/>
    <n v="27"/>
    <n v="100"/>
    <n v="1"/>
    <x v="785"/>
    <x v="212"/>
    <x v="0"/>
    <n v="4"/>
    <x v="6"/>
    <x v="1"/>
    <x v="4"/>
    <n v="84"/>
    <s v="S18_2581"/>
    <s v="Gift Ideas Corp."/>
    <n v="2035554407"/>
    <s v="2440 Pompton St."/>
    <m/>
    <s v="Glendale"/>
    <s v="CT"/>
    <n v="97561"/>
    <x v="0"/>
    <s v="NA"/>
    <s v="Lewis"/>
    <s v="Dan"/>
    <x v="1"/>
  </r>
  <r>
    <n v="10374"/>
    <n v="42"/>
    <n v="69.27"/>
    <n v="2"/>
    <x v="786"/>
    <x v="59"/>
    <x v="0"/>
    <n v="1"/>
    <x v="0"/>
    <x v="2"/>
    <x v="4"/>
    <n v="84"/>
    <s v="S18_2581"/>
    <s v="Australian Gift Network, Co"/>
    <s v="61-7-3844-6555"/>
    <s v="31 Duncan St. West End"/>
    <m/>
    <s v="South Brisbane"/>
    <s v="Queensland"/>
    <n v="4101"/>
    <x v="3"/>
    <s v="APAC"/>
    <s v="Calaghan"/>
    <s v="Tony"/>
    <x v="0"/>
  </r>
  <r>
    <n v="10386"/>
    <n v="21"/>
    <n v="74.77"/>
    <n v="18"/>
    <x v="787"/>
    <x v="196"/>
    <x v="5"/>
    <n v="1"/>
    <x v="11"/>
    <x v="2"/>
    <x v="4"/>
    <n v="84"/>
    <s v="S18_2581"/>
    <s v="Euro Shopping Channel"/>
    <s v="(91) 555 94 44"/>
    <s v="C/ Moralzarzal, 86"/>
    <m/>
    <s v="Madrid"/>
    <m/>
    <n v="28034"/>
    <x v="7"/>
    <s v="EMEA"/>
    <s v="Freyre"/>
    <s v="Diego"/>
    <x v="0"/>
  </r>
  <r>
    <n v="10398"/>
    <n v="34"/>
    <n v="76.88"/>
    <n v="15"/>
    <x v="788"/>
    <x v="197"/>
    <x v="0"/>
    <n v="1"/>
    <x v="11"/>
    <x v="2"/>
    <x v="4"/>
    <n v="84"/>
    <s v="S18_2581"/>
    <s v="Reims Collectables"/>
    <s v="26.47.1555"/>
    <s v="59 rue de l'Abbaye"/>
    <m/>
    <s v="Reims"/>
    <m/>
    <n v="51100"/>
    <x v="1"/>
    <s v="EMEA"/>
    <s v="Henriot"/>
    <s v="Paul"/>
    <x v="0"/>
  </r>
  <r>
    <n v="10401"/>
    <n v="42"/>
    <n v="76.03"/>
    <n v="3"/>
    <x v="789"/>
    <x v="213"/>
    <x v="4"/>
    <n v="2"/>
    <x v="8"/>
    <x v="2"/>
    <x v="4"/>
    <n v="84"/>
    <s v="S18_2581"/>
    <s v="Tekni Collectables Inc."/>
    <n v="2015559350"/>
    <s v="7476 Moss Rd."/>
    <m/>
    <s v="Newark"/>
    <s v="NJ"/>
    <n v="94019"/>
    <x v="0"/>
    <s v="NA"/>
    <s v="Brown"/>
    <s v="William"/>
    <x v="1"/>
  </r>
  <r>
    <n v="10416"/>
    <n v="15"/>
    <n v="98.84"/>
    <n v="4"/>
    <x v="790"/>
    <x v="198"/>
    <x v="0"/>
    <n v="2"/>
    <x v="1"/>
    <x v="2"/>
    <x v="4"/>
    <n v="84"/>
    <s v="S18_2581"/>
    <s v="L'ordine Souveniers"/>
    <s v="0522-556555"/>
    <s v="Strada Provinciale 124"/>
    <m/>
    <s v="Reggio Emilia"/>
    <m/>
    <n v="42100"/>
    <x v="12"/>
    <s v="EMEA"/>
    <s v="Moroni"/>
    <s v="Maurizio"/>
    <x v="0"/>
  </r>
  <r>
    <n v="10107"/>
    <n v="29"/>
    <n v="70.87"/>
    <n v="6"/>
    <x v="791"/>
    <x v="0"/>
    <x v="0"/>
    <n v="1"/>
    <x v="0"/>
    <x v="0"/>
    <x v="0"/>
    <n v="60"/>
    <s v="S18_2625"/>
    <s v="Land of Toys Inc."/>
    <n v="2125557818"/>
    <s v="897 Long Airport Avenue"/>
    <m/>
    <s v="NYC"/>
    <s v="NY"/>
    <n v="10022"/>
    <x v="0"/>
    <s v="NA"/>
    <s v="Yu"/>
    <s v="Kwai"/>
    <x v="0"/>
  </r>
  <r>
    <n v="10120"/>
    <n v="46"/>
    <n v="58.15"/>
    <n v="4"/>
    <x v="792"/>
    <x v="54"/>
    <x v="0"/>
    <n v="2"/>
    <x v="8"/>
    <x v="0"/>
    <x v="0"/>
    <n v="60"/>
    <s v="S18_2625"/>
    <s v="Australian Collectors, Co."/>
    <s v="03 9520 4555"/>
    <s v="636 St Kilda Road"/>
    <s v="Level 3"/>
    <s v="Melbourne"/>
    <s v="Victoria"/>
    <n v="3004"/>
    <x v="3"/>
    <s v="APAC"/>
    <s v="Ferguson"/>
    <s v="Peter"/>
    <x v="0"/>
  </r>
  <r>
    <n v="10134"/>
    <n v="30"/>
    <n v="61.78"/>
    <n v="6"/>
    <x v="793"/>
    <x v="2"/>
    <x v="0"/>
    <n v="3"/>
    <x v="2"/>
    <x v="0"/>
    <x v="0"/>
    <n v="60"/>
    <s v="S18_2625"/>
    <s v="Lyon Souveniers"/>
    <s v="+33 1 46 62 7555"/>
    <s v="27 rue du Colonel Pierre Avia"/>
    <m/>
    <s v="Paris"/>
    <m/>
    <n v="75508"/>
    <x v="1"/>
    <s v="EMEA"/>
    <s v="Da Cunha"/>
    <s v="Daniel"/>
    <x v="0"/>
  </r>
  <r>
    <n v="10145"/>
    <n v="30"/>
    <n v="49.67"/>
    <n v="10"/>
    <x v="794"/>
    <x v="3"/>
    <x v="0"/>
    <n v="3"/>
    <x v="3"/>
    <x v="0"/>
    <x v="0"/>
    <n v="60"/>
    <s v="S18_2625"/>
    <s v="Toys4GrownUps.com"/>
    <n v="6265557265"/>
    <s v="78934 Hillside Dr."/>
    <m/>
    <s v="Pasadena"/>
    <s v="CA"/>
    <n v="90003"/>
    <x v="0"/>
    <s v="NA"/>
    <s v="Young"/>
    <s v="Julie"/>
    <x v="0"/>
  </r>
  <r>
    <n v="10159"/>
    <n v="42"/>
    <n v="51.48"/>
    <n v="18"/>
    <x v="795"/>
    <x v="4"/>
    <x v="0"/>
    <n v="4"/>
    <x v="4"/>
    <x v="0"/>
    <x v="0"/>
    <n v="60"/>
    <s v="S18_2625"/>
    <s v="Corporate Gift Ideas Co."/>
    <n v="6505551386"/>
    <s v="7734 Strong St."/>
    <m/>
    <s v="San Francisco"/>
    <s v="CA"/>
    <m/>
    <x v="0"/>
    <s v="NA"/>
    <s v="Brown"/>
    <s v="Julie"/>
    <x v="0"/>
  </r>
  <r>
    <n v="10168"/>
    <n v="46"/>
    <n v="61.18"/>
    <n v="5"/>
    <x v="796"/>
    <x v="5"/>
    <x v="0"/>
    <n v="4"/>
    <x v="4"/>
    <x v="0"/>
    <x v="0"/>
    <n v="60"/>
    <s v="S18_2625"/>
    <s v="Technics Stores Inc."/>
    <n v="6505556809"/>
    <s v="9408 Furth Circle"/>
    <m/>
    <s v="Burlingame"/>
    <s v="CA"/>
    <n v="94217"/>
    <x v="0"/>
    <s v="NA"/>
    <s v="Hirano"/>
    <s v="Juri"/>
    <x v="0"/>
  </r>
  <r>
    <n v="10180"/>
    <n v="25"/>
    <n v="64.2"/>
    <n v="13"/>
    <x v="797"/>
    <x v="6"/>
    <x v="0"/>
    <n v="4"/>
    <x v="5"/>
    <x v="0"/>
    <x v="0"/>
    <n v="60"/>
    <s v="S18_2625"/>
    <s v="Daedalus Designs Imports"/>
    <s v="20.16.1555"/>
    <s v="184, chausse de Tournai"/>
    <m/>
    <s v="Lille"/>
    <m/>
    <n v="59000"/>
    <x v="1"/>
    <s v="EMEA"/>
    <s v="Rance"/>
    <s v="Martine"/>
    <x v="0"/>
  </r>
  <r>
    <n v="10188"/>
    <n v="32"/>
    <n v="65.42"/>
    <n v="5"/>
    <x v="798"/>
    <x v="7"/>
    <x v="0"/>
    <n v="4"/>
    <x v="5"/>
    <x v="0"/>
    <x v="0"/>
    <n v="60"/>
    <s v="S18_2625"/>
    <s v="Herkku Gifts"/>
    <s v="+47 2267 3215"/>
    <s v="Drammen 121, PR 744 Sentrum"/>
    <m/>
    <s v="Bergen"/>
    <m/>
    <s v="N 5804"/>
    <x v="2"/>
    <s v="EMEA"/>
    <s v="Oeztan"/>
    <s v="Veysel"/>
    <x v="0"/>
  </r>
  <r>
    <n v="10201"/>
    <n v="30"/>
    <n v="64.81"/>
    <n v="6"/>
    <x v="799"/>
    <x v="8"/>
    <x v="0"/>
    <n v="4"/>
    <x v="6"/>
    <x v="0"/>
    <x v="0"/>
    <n v="60"/>
    <s v="S18_2625"/>
    <s v="Mini Wheels Co."/>
    <n v="6505555787"/>
    <s v="5557 North Pendale Street"/>
    <m/>
    <s v="San Francisco"/>
    <s v="CA"/>
    <m/>
    <x v="0"/>
    <s v="NA"/>
    <s v="Murphy"/>
    <s v="Julie"/>
    <x v="0"/>
  </r>
  <r>
    <n v="10210"/>
    <n v="40"/>
    <n v="49.67"/>
    <n v="3"/>
    <x v="800"/>
    <x v="55"/>
    <x v="0"/>
    <n v="1"/>
    <x v="7"/>
    <x v="1"/>
    <x v="0"/>
    <n v="60"/>
    <s v="S18_2625"/>
    <s v="Osaka Souveniers Co."/>
    <s v="+81 06 6342 5555"/>
    <s v="Dojima Avanza 4F, 1-6-20 Dojima, Kita-ku"/>
    <m/>
    <s v="Osaka"/>
    <s v="Osaka"/>
    <s v="530-0003"/>
    <x v="11"/>
    <s v="Japan"/>
    <s v="Kentary"/>
    <s v="Mory"/>
    <x v="0"/>
  </r>
  <r>
    <n v="10223"/>
    <n v="28"/>
    <n v="60.57"/>
    <n v="5"/>
    <x v="801"/>
    <x v="10"/>
    <x v="0"/>
    <n v="1"/>
    <x v="0"/>
    <x v="1"/>
    <x v="0"/>
    <n v="60"/>
    <s v="S18_2625"/>
    <s v="Australian Collectors, Co."/>
    <s v="03 9520 4555"/>
    <s v="636 St Kilda Road"/>
    <s v="Level 3"/>
    <s v="Melbourne"/>
    <s v="Victoria"/>
    <n v="3004"/>
    <x v="3"/>
    <s v="APAC"/>
    <s v="Ferguson"/>
    <s v="Peter"/>
    <x v="0"/>
  </r>
  <r>
    <n v="10236"/>
    <n v="23"/>
    <n v="55.72"/>
    <n v="2"/>
    <x v="802"/>
    <x v="56"/>
    <x v="0"/>
    <n v="2"/>
    <x v="8"/>
    <x v="1"/>
    <x v="0"/>
    <n v="60"/>
    <s v="S18_2625"/>
    <s v="Motor Mint Distributors Inc."/>
    <n v="2155559857"/>
    <s v="11328 Douglas Av."/>
    <m/>
    <s v="Philadelphia"/>
    <s v="PA"/>
    <n v="71270"/>
    <x v="0"/>
    <s v="NA"/>
    <s v="Hernandez"/>
    <s v="Rosa"/>
    <x v="0"/>
  </r>
  <r>
    <n v="10251"/>
    <n v="29"/>
    <n v="61.18"/>
    <n v="6"/>
    <x v="803"/>
    <x v="12"/>
    <x v="0"/>
    <n v="2"/>
    <x v="1"/>
    <x v="1"/>
    <x v="0"/>
    <n v="60"/>
    <s v="S18_2625"/>
    <s v="Tekni Collectables Inc."/>
    <n v="2015559350"/>
    <s v="7476 Moss Rd."/>
    <m/>
    <s v="Newark"/>
    <s v="NJ"/>
    <n v="94019"/>
    <x v="0"/>
    <s v="NA"/>
    <s v="Brown"/>
    <s v="William"/>
    <x v="0"/>
  </r>
  <r>
    <n v="10263"/>
    <n v="34"/>
    <n v="58.75"/>
    <n v="6"/>
    <x v="804"/>
    <x v="13"/>
    <x v="0"/>
    <n v="2"/>
    <x v="9"/>
    <x v="1"/>
    <x v="0"/>
    <n v="60"/>
    <s v="S18_2625"/>
    <s v="Gift Depot Inc."/>
    <n v="2035552570"/>
    <s v="25593 South Bay Ln."/>
    <m/>
    <s v="Bridgewater"/>
    <s v="CT"/>
    <n v="97562"/>
    <x v="0"/>
    <s v="NA"/>
    <s v="King"/>
    <s v="Julie"/>
    <x v="0"/>
  </r>
  <r>
    <n v="10275"/>
    <n v="37"/>
    <n v="63.6"/>
    <n v="5"/>
    <x v="805"/>
    <x v="14"/>
    <x v="0"/>
    <n v="3"/>
    <x v="2"/>
    <x v="1"/>
    <x v="0"/>
    <n v="60"/>
    <s v="S18_2625"/>
    <s v="La Rochelle Gifts"/>
    <s v="40.67.8555"/>
    <s v="67, rue des Cinquante Otages"/>
    <m/>
    <s v="Nantes"/>
    <m/>
    <n v="44000"/>
    <x v="1"/>
    <s v="EMEA"/>
    <s v="Labrune"/>
    <s v="Janine"/>
    <x v="0"/>
  </r>
  <r>
    <n v="10285"/>
    <n v="20"/>
    <n v="49.06"/>
    <n v="10"/>
    <x v="806"/>
    <x v="15"/>
    <x v="0"/>
    <n v="3"/>
    <x v="3"/>
    <x v="1"/>
    <x v="0"/>
    <n v="60"/>
    <s v="S18_2625"/>
    <s v="Marta's Replicas Co."/>
    <n v="6175558555"/>
    <s v="39323 Spinnaker Dr."/>
    <m/>
    <s v="Cambridge"/>
    <s v="MA"/>
    <n v="51247"/>
    <x v="0"/>
    <s v="NA"/>
    <s v="Hernandez"/>
    <s v="Marta"/>
    <x v="0"/>
  </r>
  <r>
    <n v="10298"/>
    <n v="32"/>
    <n v="48.46"/>
    <n v="2"/>
    <x v="807"/>
    <x v="57"/>
    <x v="0"/>
    <n v="3"/>
    <x v="10"/>
    <x v="1"/>
    <x v="0"/>
    <n v="60"/>
    <s v="S18_2625"/>
    <s v="Atelier graphique"/>
    <s v="40.32.2555"/>
    <s v="54, rue Royale"/>
    <m/>
    <s v="Nantes"/>
    <m/>
    <n v="44000"/>
    <x v="1"/>
    <s v="EMEA"/>
    <s v="Schmitt"/>
    <s v="Carine"/>
    <x v="0"/>
  </r>
  <r>
    <n v="10308"/>
    <n v="34"/>
    <n v="52.09"/>
    <n v="3"/>
    <x v="808"/>
    <x v="17"/>
    <x v="0"/>
    <n v="4"/>
    <x v="4"/>
    <x v="1"/>
    <x v="0"/>
    <n v="60"/>
    <s v="S18_2625"/>
    <s v="Mini Classics"/>
    <n v="9145554562"/>
    <s v="3758 North Pendale Street"/>
    <m/>
    <s v="White Plains"/>
    <s v="NY"/>
    <n v="24067"/>
    <x v="0"/>
    <s v="NA"/>
    <s v="Frick"/>
    <s v="Steve"/>
    <x v="0"/>
  </r>
  <r>
    <n v="10318"/>
    <n v="42"/>
    <n v="52.7"/>
    <n v="5"/>
    <x v="809"/>
    <x v="18"/>
    <x v="0"/>
    <n v="4"/>
    <x v="5"/>
    <x v="1"/>
    <x v="0"/>
    <n v="60"/>
    <s v="S18_2625"/>
    <s v="Diecast Classics Inc."/>
    <n v="2155551555"/>
    <s v="7586 Pompton St."/>
    <m/>
    <s v="Allentown"/>
    <s v="PA"/>
    <n v="70267"/>
    <x v="0"/>
    <s v="NA"/>
    <s v="Yu"/>
    <s v="Kyung"/>
    <x v="0"/>
  </r>
  <r>
    <n v="10329"/>
    <n v="38"/>
    <n v="100"/>
    <n v="12"/>
    <x v="810"/>
    <x v="19"/>
    <x v="0"/>
    <n v="4"/>
    <x v="5"/>
    <x v="1"/>
    <x v="0"/>
    <n v="60"/>
    <s v="S18_2625"/>
    <s v="Land of Toys Inc."/>
    <n v="2125557818"/>
    <s v="897 Long Airport Avenue"/>
    <m/>
    <s v="NYC"/>
    <s v="NY"/>
    <n v="10022"/>
    <x v="0"/>
    <s v="NA"/>
    <s v="Yu"/>
    <s v="Kwai"/>
    <x v="1"/>
  </r>
  <r>
    <n v="10339"/>
    <n v="30"/>
    <n v="62.16"/>
    <n v="1"/>
    <x v="811"/>
    <x v="58"/>
    <x v="0"/>
    <n v="4"/>
    <x v="5"/>
    <x v="1"/>
    <x v="0"/>
    <n v="60"/>
    <s v="S18_2625"/>
    <s v="Tokyo Collectables, Ltd"/>
    <s v="+81 3 3584 0555"/>
    <s v="2-2-8 Roppongi"/>
    <m/>
    <s v="Minato-ku"/>
    <s v="Tokyo"/>
    <s v="106-0032"/>
    <x v="11"/>
    <s v="Japan"/>
    <s v="Shimamura"/>
    <s v="Akiko"/>
    <x v="0"/>
  </r>
  <r>
    <n v="10362"/>
    <n v="23"/>
    <n v="49.67"/>
    <n v="3"/>
    <x v="812"/>
    <x v="61"/>
    <x v="0"/>
    <n v="1"/>
    <x v="7"/>
    <x v="2"/>
    <x v="0"/>
    <n v="60"/>
    <s v="S18_2625"/>
    <s v="Technics Stores Inc."/>
    <n v="6505556809"/>
    <s v="9408 Furth Circle"/>
    <m/>
    <s v="Burlingame"/>
    <s v="CA"/>
    <n v="94217"/>
    <x v="0"/>
    <s v="NA"/>
    <s v="Hirano"/>
    <s v="Juri"/>
    <x v="0"/>
  </r>
  <r>
    <n v="10374"/>
    <n v="22"/>
    <n v="53.3"/>
    <n v="4"/>
    <x v="813"/>
    <x v="59"/>
    <x v="0"/>
    <n v="1"/>
    <x v="0"/>
    <x v="2"/>
    <x v="0"/>
    <n v="60"/>
    <s v="S18_2625"/>
    <s v="Australian Gift Network, Co"/>
    <s v="61-7-3844-6555"/>
    <s v="31 Duncan St. West End"/>
    <m/>
    <s v="South Brisbane"/>
    <s v="Queensland"/>
    <n v="4101"/>
    <x v="3"/>
    <s v="APAC"/>
    <s v="Calaghan"/>
    <s v="Tony"/>
    <x v="0"/>
  </r>
  <r>
    <n v="10389"/>
    <n v="39"/>
    <n v="100"/>
    <n v="5"/>
    <x v="814"/>
    <x v="23"/>
    <x v="0"/>
    <n v="1"/>
    <x v="11"/>
    <x v="2"/>
    <x v="0"/>
    <n v="60"/>
    <s v="S18_2625"/>
    <s v="Scandinavian Gift Ideas"/>
    <s v="0695-34 6555"/>
    <s v="?kergatan 24"/>
    <m/>
    <s v="Boras"/>
    <m/>
    <s v="S-844 67"/>
    <x v="8"/>
    <s v="EMEA"/>
    <s v="Larsson"/>
    <s v="Maria"/>
    <x v="1"/>
  </r>
  <r>
    <n v="10402"/>
    <n v="55"/>
    <n v="55.72"/>
    <n v="2"/>
    <x v="815"/>
    <x v="60"/>
    <x v="0"/>
    <n v="2"/>
    <x v="8"/>
    <x v="2"/>
    <x v="0"/>
    <n v="60"/>
    <s v="S18_2625"/>
    <s v="Auto Canal Petit"/>
    <s v="(1) 47.55.6555"/>
    <s v="25, rue Lauriston"/>
    <m/>
    <s v="Paris"/>
    <m/>
    <n v="75016"/>
    <x v="1"/>
    <s v="EMEA"/>
    <s v="Perrier"/>
    <s v="Dominique"/>
    <x v="1"/>
  </r>
  <r>
    <n v="10417"/>
    <n v="36"/>
    <n v="61.18"/>
    <n v="6"/>
    <x v="816"/>
    <x v="25"/>
    <x v="1"/>
    <n v="2"/>
    <x v="1"/>
    <x v="2"/>
    <x v="0"/>
    <n v="60"/>
    <s v="S18_2625"/>
    <s v="Euro Shopping Channel"/>
    <s v="(91) 555 94 44"/>
    <s v="C/ Moralzarzal, 86"/>
    <m/>
    <s v="Madrid"/>
    <m/>
    <n v="28034"/>
    <x v="7"/>
    <s v="EMEA"/>
    <s v="Freyre"/>
    <s v="Diego"/>
    <x v="0"/>
  </r>
  <r>
    <n v="10101"/>
    <n v="26"/>
    <n v="100"/>
    <n v="1"/>
    <x v="817"/>
    <x v="206"/>
    <x v="0"/>
    <n v="1"/>
    <x v="7"/>
    <x v="0"/>
    <x v="3"/>
    <n v="168"/>
    <s v="S18_2795"/>
    <s v="Blauer See Auto, Co."/>
    <s v="+49 69 66 90 2555"/>
    <s v="Lyonerstr. 34"/>
    <m/>
    <s v="Frankfurt"/>
    <m/>
    <n v="60528"/>
    <x v="16"/>
    <s v="EMEA"/>
    <s v="Keitel"/>
    <s v="Roland"/>
    <x v="1"/>
  </r>
  <r>
    <n v="10110"/>
    <n v="31"/>
    <n v="100"/>
    <n v="1"/>
    <x v="818"/>
    <x v="178"/>
    <x v="0"/>
    <n v="1"/>
    <x v="11"/>
    <x v="0"/>
    <x v="3"/>
    <n v="168"/>
    <s v="S18_2795"/>
    <s v="AV Stores, Co."/>
    <s v="(171) 555-1555"/>
    <s v="Fauntleroy Circus"/>
    <m/>
    <s v="Manchester"/>
    <m/>
    <s v="EC2 5NT"/>
    <x v="6"/>
    <s v="EMEA"/>
    <s v="Ashworth"/>
    <s v="Victoria"/>
    <x v="1"/>
  </r>
  <r>
    <n v="10125"/>
    <n v="34"/>
    <n v="100"/>
    <n v="2"/>
    <x v="819"/>
    <x v="166"/>
    <x v="0"/>
    <n v="2"/>
    <x v="1"/>
    <x v="0"/>
    <x v="3"/>
    <n v="168"/>
    <s v="S18_2795"/>
    <s v="Australian Collectors, Co."/>
    <s v="03 9520 4555"/>
    <s v="636 St Kilda Road"/>
    <s v="Level 3"/>
    <s v="Melbourne"/>
    <s v="Victoria"/>
    <n v="3004"/>
    <x v="3"/>
    <s v="APAC"/>
    <s v="Ferguson"/>
    <s v="Peter"/>
    <x v="1"/>
  </r>
  <r>
    <n v="10139"/>
    <n v="41"/>
    <n v="100"/>
    <n v="8"/>
    <x v="820"/>
    <x v="167"/>
    <x v="0"/>
    <n v="3"/>
    <x v="2"/>
    <x v="0"/>
    <x v="3"/>
    <n v="168"/>
    <s v="S18_2795"/>
    <s v="Souveniers And Things Co."/>
    <s v="+61 2 9495 8555"/>
    <s v="Monitor Money Building, 815 Pacific Hwy"/>
    <s v="Level 6"/>
    <s v="Chatswood"/>
    <s v="NSW"/>
    <n v="2067"/>
    <x v="3"/>
    <s v="APAC"/>
    <s v="Huxley"/>
    <s v="Adrian"/>
    <x v="2"/>
  </r>
  <r>
    <n v="10149"/>
    <n v="23"/>
    <n v="100"/>
    <n v="5"/>
    <x v="821"/>
    <x v="168"/>
    <x v="0"/>
    <n v="3"/>
    <x v="10"/>
    <x v="0"/>
    <x v="3"/>
    <n v="168"/>
    <s v="S18_2795"/>
    <s v="Signal Collectibles Ltd."/>
    <n v="4155554312"/>
    <s v="2793 Furth Circle"/>
    <m/>
    <s v="Brisbane"/>
    <s v="CA"/>
    <n v="94217"/>
    <x v="0"/>
    <s v="NA"/>
    <s v="Taylor"/>
    <s v="Sue"/>
    <x v="1"/>
  </r>
  <r>
    <n v="10162"/>
    <n v="48"/>
    <n v="100"/>
    <n v="3"/>
    <x v="822"/>
    <x v="169"/>
    <x v="0"/>
    <n v="4"/>
    <x v="4"/>
    <x v="0"/>
    <x v="3"/>
    <n v="168"/>
    <s v="S18_2795"/>
    <s v="Corporate Gift Ideas Co."/>
    <n v="6505551386"/>
    <s v="7734 Strong St."/>
    <m/>
    <s v="San Francisco"/>
    <s v="CA"/>
    <m/>
    <x v="0"/>
    <s v="NA"/>
    <s v="Brown"/>
    <s v="Julie"/>
    <x v="2"/>
  </r>
  <r>
    <n v="10173"/>
    <n v="22"/>
    <n v="100"/>
    <n v="7"/>
    <x v="823"/>
    <x v="155"/>
    <x v="0"/>
    <n v="4"/>
    <x v="5"/>
    <x v="0"/>
    <x v="3"/>
    <n v="168"/>
    <s v="S18_2795"/>
    <s v="Rovelli Gifts"/>
    <s v="035-640555"/>
    <s v="Via Ludovico il Moro 22"/>
    <m/>
    <s v="Bergamo"/>
    <m/>
    <n v="24100"/>
    <x v="12"/>
    <s v="EMEA"/>
    <s v="Rovelli"/>
    <s v="Giovanni"/>
    <x v="1"/>
  </r>
  <r>
    <n v="10182"/>
    <n v="21"/>
    <n v="100"/>
    <n v="4"/>
    <x v="824"/>
    <x v="103"/>
    <x v="0"/>
    <n v="4"/>
    <x v="5"/>
    <x v="0"/>
    <x v="3"/>
    <n v="168"/>
    <s v="S18_2795"/>
    <s v="Mini Gifts Distributors Ltd."/>
    <n v="4155551450"/>
    <s v="5677 Strong St."/>
    <m/>
    <s v="San Rafael"/>
    <s v="CA"/>
    <n v="97562"/>
    <x v="0"/>
    <s v="NA"/>
    <s v="Nelson"/>
    <s v="Valarie"/>
    <x v="1"/>
  </r>
  <r>
    <n v="10193"/>
    <n v="22"/>
    <n v="100"/>
    <n v="8"/>
    <x v="825"/>
    <x v="170"/>
    <x v="0"/>
    <n v="4"/>
    <x v="5"/>
    <x v="0"/>
    <x v="3"/>
    <n v="168"/>
    <s v="S18_2795"/>
    <s v="Australian Collectables, Ltd"/>
    <s v="61-9-3844-6555"/>
    <s v="7 Allen Street"/>
    <m/>
    <s v="Glen Waverly"/>
    <s v="Victoria"/>
    <n v="3150"/>
    <x v="3"/>
    <s v="APAC"/>
    <s v="Connery"/>
    <s v="Sean"/>
    <x v="1"/>
  </r>
  <r>
    <n v="10205"/>
    <n v="40"/>
    <n v="100"/>
    <n v="3"/>
    <x v="826"/>
    <x v="171"/>
    <x v="0"/>
    <n v="4"/>
    <x v="6"/>
    <x v="0"/>
    <x v="3"/>
    <n v="168"/>
    <s v="S18_2795"/>
    <s v="Euro Shopping Channel"/>
    <s v="(91) 555 94 44"/>
    <s v="C/ Moralzarzal, 86"/>
    <m/>
    <s v="Madrid"/>
    <m/>
    <n v="28034"/>
    <x v="7"/>
    <s v="EMEA"/>
    <s v="Freyre"/>
    <s v="Diego"/>
    <x v="2"/>
  </r>
  <r>
    <n v="10214"/>
    <n v="50"/>
    <n v="100"/>
    <n v="1"/>
    <x v="827"/>
    <x v="200"/>
    <x v="0"/>
    <n v="1"/>
    <x v="7"/>
    <x v="1"/>
    <x v="3"/>
    <n v="168"/>
    <s v="S18_2795"/>
    <s v="Corrida Auto Replicas, Ltd"/>
    <s v="(91) 555 22 82"/>
    <s v="C/ Araquil, 67"/>
    <m/>
    <s v="Madrid"/>
    <m/>
    <n v="28023"/>
    <x v="7"/>
    <s v="EMEA"/>
    <s v="Sommer"/>
    <s v="Mart¡n"/>
    <x v="2"/>
  </r>
  <r>
    <n v="10227"/>
    <n v="29"/>
    <n v="100"/>
    <n v="4"/>
    <x v="828"/>
    <x v="172"/>
    <x v="0"/>
    <n v="1"/>
    <x v="11"/>
    <x v="1"/>
    <x v="3"/>
    <n v="168"/>
    <s v="S18_2795"/>
    <s v="Saveley &amp; Henriot, Co."/>
    <s v="78.32.5555"/>
    <s v="2, rue du Commerce"/>
    <m/>
    <s v="Lyon"/>
    <m/>
    <n v="69004"/>
    <x v="1"/>
    <s v="EMEA"/>
    <s v="Saveley"/>
    <s v="Mary"/>
    <x v="1"/>
  </r>
  <r>
    <n v="10244"/>
    <n v="43"/>
    <n v="100"/>
    <n v="8"/>
    <x v="829"/>
    <x v="173"/>
    <x v="0"/>
    <n v="2"/>
    <x v="8"/>
    <x v="1"/>
    <x v="3"/>
    <n v="168"/>
    <s v="S18_2795"/>
    <s v="Euro Shopping Channel"/>
    <s v="(91) 555 94 44"/>
    <s v="C/ Moralzarzal, 86"/>
    <m/>
    <s v="Madrid"/>
    <m/>
    <n v="28034"/>
    <x v="7"/>
    <s v="EMEA"/>
    <s v="Freyre"/>
    <s v="Diego"/>
    <x v="1"/>
  </r>
  <r>
    <n v="10255"/>
    <n v="24"/>
    <n v="100"/>
    <n v="1"/>
    <x v="830"/>
    <x v="214"/>
    <x v="0"/>
    <n v="2"/>
    <x v="9"/>
    <x v="1"/>
    <x v="3"/>
    <n v="168"/>
    <s v="S18_2795"/>
    <s v="Mini Caravy"/>
    <s v="88.60.1555"/>
    <s v="24, place Kluber"/>
    <m/>
    <s v="Strasbourg"/>
    <m/>
    <n v="67000"/>
    <x v="1"/>
    <s v="EMEA"/>
    <s v="Citeaux"/>
    <s v="Frederique"/>
    <x v="1"/>
  </r>
  <r>
    <n v="10280"/>
    <n v="22"/>
    <n v="100"/>
    <n v="10"/>
    <x v="831"/>
    <x v="41"/>
    <x v="0"/>
    <n v="3"/>
    <x v="3"/>
    <x v="1"/>
    <x v="3"/>
    <n v="168"/>
    <s v="S18_2795"/>
    <s v="Amica Models &amp; Co."/>
    <s v="011-4988555"/>
    <s v="Via Monte Bianco 34"/>
    <m/>
    <s v="Torino"/>
    <m/>
    <n v="10100"/>
    <x v="12"/>
    <s v="EMEA"/>
    <s v="Accorti"/>
    <s v="Paolo"/>
    <x v="1"/>
  </r>
  <r>
    <n v="10289"/>
    <n v="43"/>
    <n v="100"/>
    <n v="3"/>
    <x v="832"/>
    <x v="175"/>
    <x v="0"/>
    <n v="3"/>
    <x v="10"/>
    <x v="1"/>
    <x v="3"/>
    <n v="168"/>
    <s v="S18_2795"/>
    <s v="Herkku Gifts"/>
    <s v="+47 2267 3215"/>
    <s v="Drammen 121, PR 744 Sentrum"/>
    <m/>
    <s v="Bergen"/>
    <m/>
    <s v="N 5804"/>
    <x v="2"/>
    <s v="EMEA"/>
    <s v="Oeztan"/>
    <s v="Veysel"/>
    <x v="2"/>
  </r>
  <r>
    <n v="10304"/>
    <n v="20"/>
    <n v="100"/>
    <n v="14"/>
    <x v="833"/>
    <x v="43"/>
    <x v="0"/>
    <n v="4"/>
    <x v="4"/>
    <x v="1"/>
    <x v="3"/>
    <n v="168"/>
    <s v="S18_2795"/>
    <s v="Auto Assoc. &amp; Cie."/>
    <s v="30.59.8555"/>
    <s v="67, avenue de l'Europe"/>
    <m/>
    <s v="Versailles"/>
    <m/>
    <n v="78000"/>
    <x v="1"/>
    <s v="EMEA"/>
    <s v="Tonini"/>
    <s v="Daniel"/>
    <x v="1"/>
  </r>
  <r>
    <n v="10312"/>
    <n v="25"/>
    <n v="100"/>
    <n v="11"/>
    <x v="834"/>
    <x v="44"/>
    <x v="0"/>
    <n v="4"/>
    <x v="4"/>
    <x v="1"/>
    <x v="3"/>
    <n v="168"/>
    <s v="S18_2795"/>
    <s v="Mini Gifts Distributors Ltd."/>
    <n v="4155551450"/>
    <s v="5677 Strong St."/>
    <m/>
    <s v="San Rafael"/>
    <s v="CA"/>
    <n v="97562"/>
    <x v="0"/>
    <s v="NA"/>
    <s v="Nelson"/>
    <s v="Valarie"/>
    <x v="1"/>
  </r>
  <r>
    <n v="10322"/>
    <n v="36"/>
    <n v="100"/>
    <n v="2"/>
    <x v="835"/>
    <x v="45"/>
    <x v="0"/>
    <n v="4"/>
    <x v="5"/>
    <x v="1"/>
    <x v="3"/>
    <n v="168"/>
    <s v="S18_2795"/>
    <s v="Online Diecast Creations Co."/>
    <n v="6035558647"/>
    <s v="2304 Long Airport Avenue"/>
    <m/>
    <s v="Nashua"/>
    <s v="NH"/>
    <n v="62005"/>
    <x v="0"/>
    <s v="NA"/>
    <s v="Young"/>
    <s v="Valarie"/>
    <x v="1"/>
  </r>
  <r>
    <n v="10332"/>
    <n v="24"/>
    <n v="52.67"/>
    <n v="1"/>
    <x v="836"/>
    <x v="159"/>
    <x v="0"/>
    <n v="4"/>
    <x v="5"/>
    <x v="1"/>
    <x v="3"/>
    <n v="168"/>
    <s v="S18_2795"/>
    <s v="AV Stores, Co."/>
    <s v="(171) 555-1555"/>
    <s v="Fauntleroy Circus"/>
    <m/>
    <s v="Manchester"/>
    <m/>
    <s v="EC2 5NT"/>
    <x v="6"/>
    <s v="EMEA"/>
    <s v="Ashworth"/>
    <s v="Victoria"/>
    <x v="0"/>
  </r>
  <r>
    <n v="10347"/>
    <n v="21"/>
    <n v="100"/>
    <n v="6"/>
    <x v="837"/>
    <x v="47"/>
    <x v="0"/>
    <n v="4"/>
    <x v="5"/>
    <x v="1"/>
    <x v="3"/>
    <n v="168"/>
    <s v="S18_2795"/>
    <s v="Australian Collectors, Co."/>
    <s v="03 9520 4555"/>
    <s v="636 St Kilda Road"/>
    <s v="Level 3"/>
    <s v="Melbourne"/>
    <s v="Victoria"/>
    <n v="3004"/>
    <x v="3"/>
    <s v="APAC"/>
    <s v="Ferguson"/>
    <s v="Peter"/>
    <x v="1"/>
  </r>
  <r>
    <n v="10356"/>
    <n v="30"/>
    <n v="100"/>
    <n v="1"/>
    <x v="838"/>
    <x v="160"/>
    <x v="0"/>
    <n v="4"/>
    <x v="6"/>
    <x v="1"/>
    <x v="3"/>
    <n v="168"/>
    <s v="S18_2795"/>
    <s v="Lyon Souveniers"/>
    <s v="+33 1 46 62 7555"/>
    <s v="27 rue du Colonel Pierre Avia"/>
    <m/>
    <s v="Paris"/>
    <m/>
    <n v="75508"/>
    <x v="1"/>
    <s v="EMEA"/>
    <s v="Da Cunha"/>
    <s v="Daniel"/>
    <x v="1"/>
  </r>
  <r>
    <n v="10367"/>
    <n v="32"/>
    <n v="94.79"/>
    <n v="7"/>
    <x v="839"/>
    <x v="183"/>
    <x v="5"/>
    <n v="1"/>
    <x v="7"/>
    <x v="2"/>
    <x v="3"/>
    <n v="168"/>
    <s v="S18_2795"/>
    <s v="Toys4GrownUps.com"/>
    <n v="6265557265"/>
    <s v="78934 Hillside Dr."/>
    <m/>
    <s v="Pasadena"/>
    <s v="CA"/>
    <n v="90003"/>
    <x v="0"/>
    <s v="NA"/>
    <s v="Young"/>
    <s v="Julie"/>
    <x v="1"/>
  </r>
  <r>
    <n v="10380"/>
    <n v="21"/>
    <n v="47.18"/>
    <n v="8"/>
    <x v="840"/>
    <x v="176"/>
    <x v="0"/>
    <n v="1"/>
    <x v="0"/>
    <x v="2"/>
    <x v="3"/>
    <n v="168"/>
    <s v="S18_2795"/>
    <s v="Euro Shopping Channel"/>
    <s v="(91) 555 94 44"/>
    <s v="C/ Moralzarzal, 86"/>
    <m/>
    <s v="Madrid"/>
    <m/>
    <n v="28034"/>
    <x v="7"/>
    <s v="EMEA"/>
    <s v="Freyre"/>
    <s v="Diego"/>
    <x v="0"/>
  </r>
  <r>
    <n v="10390"/>
    <n v="26"/>
    <n v="78.11"/>
    <n v="7"/>
    <x v="841"/>
    <x v="162"/>
    <x v="0"/>
    <n v="1"/>
    <x v="11"/>
    <x v="2"/>
    <x v="3"/>
    <n v="168"/>
    <s v="S18_2795"/>
    <s v="Mini Gifts Distributors Ltd."/>
    <n v="4155551450"/>
    <s v="5677 Strong St."/>
    <m/>
    <s v="San Rafael"/>
    <s v="CA"/>
    <n v="97562"/>
    <x v="0"/>
    <s v="NA"/>
    <s v="Nelson"/>
    <s v="Valarie"/>
    <x v="0"/>
  </r>
  <r>
    <n v="10421"/>
    <n v="35"/>
    <n v="100"/>
    <n v="1"/>
    <x v="842"/>
    <x v="202"/>
    <x v="2"/>
    <n v="2"/>
    <x v="1"/>
    <x v="2"/>
    <x v="3"/>
    <n v="168"/>
    <s v="S18_2795"/>
    <s v="Mini Gifts Distributors Ltd."/>
    <n v="4155551450"/>
    <s v="5677 Strong St."/>
    <m/>
    <s v="San Rafael"/>
    <s v="CA"/>
    <n v="97562"/>
    <x v="0"/>
    <s v="NA"/>
    <s v="Nelson"/>
    <s v="Valarie"/>
    <x v="1"/>
  </r>
  <r>
    <n v="10109"/>
    <n v="26"/>
    <n v="100"/>
    <n v="1"/>
    <x v="843"/>
    <x v="151"/>
    <x v="0"/>
    <n v="1"/>
    <x v="11"/>
    <x v="0"/>
    <x v="1"/>
    <n v="132"/>
    <s v="S18_2870"/>
    <s v="Motor Mint Distributors Inc."/>
    <n v="2155559857"/>
    <s v="11328 Douglas Av."/>
    <m/>
    <s v="Philadelphia"/>
    <s v="PA"/>
    <n v="71270"/>
    <x v="0"/>
    <s v="NA"/>
    <s v="Hernandez"/>
    <s v="Rosa"/>
    <x v="1"/>
  </r>
  <r>
    <n v="10123"/>
    <n v="46"/>
    <n v="100"/>
    <n v="3"/>
    <x v="844"/>
    <x v="179"/>
    <x v="0"/>
    <n v="2"/>
    <x v="1"/>
    <x v="0"/>
    <x v="1"/>
    <n v="132"/>
    <s v="S18_2870"/>
    <s v="Atelier graphique"/>
    <s v="40.32.2555"/>
    <s v="54, rue Royale"/>
    <m/>
    <s v="Nantes"/>
    <m/>
    <n v="44000"/>
    <x v="1"/>
    <s v="EMEA"/>
    <s v="Schmitt"/>
    <s v="Carine"/>
    <x v="1"/>
  </r>
  <r>
    <n v="10137"/>
    <n v="37"/>
    <n v="100"/>
    <n v="3"/>
    <x v="845"/>
    <x v="180"/>
    <x v="0"/>
    <n v="3"/>
    <x v="2"/>
    <x v="0"/>
    <x v="1"/>
    <n v="132"/>
    <s v="S18_2870"/>
    <s v="Reims Collectables"/>
    <s v="26.47.1555"/>
    <s v="59 rue de l'Abbaye"/>
    <m/>
    <s v="Reims"/>
    <m/>
    <n v="51100"/>
    <x v="1"/>
    <s v="EMEA"/>
    <s v="Henriot"/>
    <s v="Paul"/>
    <x v="1"/>
  </r>
  <r>
    <n v="10148"/>
    <n v="27"/>
    <n v="100"/>
    <n v="10"/>
    <x v="846"/>
    <x v="153"/>
    <x v="0"/>
    <n v="3"/>
    <x v="10"/>
    <x v="0"/>
    <x v="1"/>
    <n v="132"/>
    <s v="S18_2870"/>
    <s v="Anna's Decorations, Ltd"/>
    <s v="02 9936 8555"/>
    <s v="201 Miller Street"/>
    <s v="Level 15"/>
    <s v="North Sydney"/>
    <s v="NSW"/>
    <n v="2060"/>
    <x v="3"/>
    <s v="APAC"/>
    <s v="O'Hara"/>
    <s v="Anna"/>
    <x v="1"/>
  </r>
  <r>
    <n v="10161"/>
    <n v="23"/>
    <n v="100"/>
    <n v="9"/>
    <x v="847"/>
    <x v="154"/>
    <x v="0"/>
    <n v="4"/>
    <x v="4"/>
    <x v="0"/>
    <x v="1"/>
    <n v="132"/>
    <s v="S18_2870"/>
    <s v="Heintze Collectables"/>
    <s v="86 21 3555"/>
    <s v="Smagsloget 45"/>
    <m/>
    <s v="Aaarhus"/>
    <m/>
    <n v="8200"/>
    <x v="13"/>
    <s v="EMEA"/>
    <s v="Ibsen"/>
    <s v="Palle"/>
    <x v="1"/>
  </r>
  <r>
    <n v="10172"/>
    <n v="39"/>
    <n v="100"/>
    <n v="7"/>
    <x v="848"/>
    <x v="155"/>
    <x v="0"/>
    <n v="4"/>
    <x v="5"/>
    <x v="0"/>
    <x v="1"/>
    <n v="132"/>
    <s v="S18_2870"/>
    <s v="Gift Depot Inc."/>
    <n v="2035552570"/>
    <s v="25593 South Bay Ln."/>
    <m/>
    <s v="Bridgewater"/>
    <s v="CT"/>
    <n v="97562"/>
    <x v="0"/>
    <s v="NA"/>
    <s v="King"/>
    <s v="Julie"/>
    <x v="1"/>
  </r>
  <r>
    <n v="10181"/>
    <n v="27"/>
    <n v="100"/>
    <n v="3"/>
    <x v="849"/>
    <x v="103"/>
    <x v="0"/>
    <n v="4"/>
    <x v="5"/>
    <x v="0"/>
    <x v="1"/>
    <n v="132"/>
    <s v="S18_2870"/>
    <s v="Herkku Gifts"/>
    <s v="+47 2267 3215"/>
    <s v="Drammen 121, PR 744 Sentrum"/>
    <m/>
    <s v="Bergen"/>
    <m/>
    <s v="N 5804"/>
    <x v="2"/>
    <s v="EMEA"/>
    <s v="Oeztan"/>
    <s v="Veysel"/>
    <x v="1"/>
  </r>
  <r>
    <n v="10192"/>
    <n v="38"/>
    <n v="100"/>
    <n v="8"/>
    <x v="850"/>
    <x v="104"/>
    <x v="0"/>
    <n v="4"/>
    <x v="5"/>
    <x v="0"/>
    <x v="1"/>
    <n v="132"/>
    <s v="S18_2870"/>
    <s v="Online Diecast Creations Co."/>
    <n v="6035558647"/>
    <s v="2304 Long Airport Avenue"/>
    <m/>
    <s v="Nashua"/>
    <s v="NH"/>
    <n v="62005"/>
    <x v="0"/>
    <s v="NA"/>
    <s v="Young"/>
    <s v="Valarie"/>
    <x v="1"/>
  </r>
  <r>
    <n v="10204"/>
    <n v="27"/>
    <n v="100"/>
    <n v="14"/>
    <x v="851"/>
    <x v="105"/>
    <x v="0"/>
    <n v="4"/>
    <x v="6"/>
    <x v="0"/>
    <x v="1"/>
    <n v="132"/>
    <s v="S18_2870"/>
    <s v="Muscle Machine Inc"/>
    <n v="2125557413"/>
    <s v="4092 Furth Circle"/>
    <s v="Suite 400"/>
    <s v="NYC"/>
    <s v="NY"/>
    <n v="10022"/>
    <x v="0"/>
    <s v="NA"/>
    <s v="Young"/>
    <s v="Jeff"/>
    <x v="1"/>
  </r>
  <r>
    <n v="10212"/>
    <n v="40"/>
    <n v="100"/>
    <n v="7"/>
    <x v="852"/>
    <x v="138"/>
    <x v="0"/>
    <n v="1"/>
    <x v="7"/>
    <x v="1"/>
    <x v="1"/>
    <n v="132"/>
    <s v="S18_2870"/>
    <s v="Euro Shopping Channel"/>
    <s v="(91) 555 94 44"/>
    <s v="C/ Moralzarzal, 86"/>
    <m/>
    <s v="Madrid"/>
    <m/>
    <n v="28034"/>
    <x v="7"/>
    <s v="EMEA"/>
    <s v="Freyre"/>
    <s v="Diego"/>
    <x v="1"/>
  </r>
  <r>
    <n v="10226"/>
    <n v="24"/>
    <n v="100"/>
    <n v="5"/>
    <x v="853"/>
    <x v="181"/>
    <x v="0"/>
    <n v="1"/>
    <x v="0"/>
    <x v="1"/>
    <x v="1"/>
    <n v="132"/>
    <s v="S18_2870"/>
    <s v="Collectable Mini Designs Co."/>
    <n v="7605558146"/>
    <s v="361 Furth Circle"/>
    <m/>
    <s v="San Diego"/>
    <s v="CA"/>
    <n v="91217"/>
    <x v="0"/>
    <s v="NA"/>
    <s v="Thompson"/>
    <s v="Valarie"/>
    <x v="1"/>
  </r>
  <r>
    <n v="10241"/>
    <n v="44"/>
    <n v="100"/>
    <n v="12"/>
    <x v="854"/>
    <x v="156"/>
    <x v="0"/>
    <n v="2"/>
    <x v="8"/>
    <x v="1"/>
    <x v="1"/>
    <n v="132"/>
    <s v="S18_2870"/>
    <s v="Mini Caravy"/>
    <s v="88.60.1555"/>
    <s v="24, place Kluber"/>
    <m/>
    <s v="Strasbourg"/>
    <m/>
    <n v="67000"/>
    <x v="1"/>
    <s v="EMEA"/>
    <s v="Citeaux"/>
    <s v="Frederique"/>
    <x v="1"/>
  </r>
  <r>
    <n v="10253"/>
    <n v="37"/>
    <n v="100"/>
    <n v="2"/>
    <x v="855"/>
    <x v="108"/>
    <x v="3"/>
    <n v="2"/>
    <x v="9"/>
    <x v="1"/>
    <x v="1"/>
    <n v="132"/>
    <s v="S18_2870"/>
    <s v="UK Collectables, Ltd."/>
    <s v="(171) 555-2282"/>
    <s v="Berkeley Gardens 12  Brewery"/>
    <m/>
    <s v="Liverpool"/>
    <m/>
    <s v="WX1 6LT"/>
    <x v="6"/>
    <s v="EMEA"/>
    <s v="Devon"/>
    <s v="Elizabeth"/>
    <x v="1"/>
  </r>
  <r>
    <n v="10266"/>
    <n v="20"/>
    <n v="100"/>
    <n v="3"/>
    <x v="856"/>
    <x v="109"/>
    <x v="0"/>
    <n v="3"/>
    <x v="2"/>
    <x v="1"/>
    <x v="1"/>
    <n v="132"/>
    <s v="S18_2870"/>
    <s v="L'ordine Souveniers"/>
    <s v="0522-556555"/>
    <s v="Strada Provinciale 124"/>
    <m/>
    <s v="Reggio Emilia"/>
    <m/>
    <n v="42100"/>
    <x v="12"/>
    <s v="EMEA"/>
    <s v="Moroni"/>
    <s v="Maurizio"/>
    <x v="0"/>
  </r>
  <r>
    <n v="10278"/>
    <n v="39"/>
    <n v="100"/>
    <n v="3"/>
    <x v="857"/>
    <x v="157"/>
    <x v="0"/>
    <n v="3"/>
    <x v="3"/>
    <x v="1"/>
    <x v="1"/>
    <n v="132"/>
    <s v="S18_2870"/>
    <s v="Signal Gift Stores"/>
    <n v="7025551838"/>
    <s v="8489 Strong St."/>
    <m/>
    <s v="Las Vegas"/>
    <s v="NV"/>
    <n v="83030"/>
    <x v="0"/>
    <s v="NA"/>
    <s v="King"/>
    <s v="Sue"/>
    <x v="1"/>
  </r>
  <r>
    <n v="10287"/>
    <n v="44"/>
    <n v="100"/>
    <n v="1"/>
    <x v="858"/>
    <x v="111"/>
    <x v="0"/>
    <n v="3"/>
    <x v="3"/>
    <x v="1"/>
    <x v="1"/>
    <n v="132"/>
    <s v="S18_2870"/>
    <s v="Vida Sport, Ltd"/>
    <s v="0897-034555"/>
    <s v="Grenzacherweg 237"/>
    <m/>
    <s v="Gensve"/>
    <m/>
    <n v="1203"/>
    <x v="17"/>
    <s v="EMEA"/>
    <s v="Holz"/>
    <s v="Michael"/>
    <x v="1"/>
  </r>
  <r>
    <n v="10301"/>
    <n v="22"/>
    <n v="100"/>
    <n v="5"/>
    <x v="859"/>
    <x v="158"/>
    <x v="0"/>
    <n v="4"/>
    <x v="4"/>
    <x v="0"/>
    <x v="1"/>
    <n v="132"/>
    <s v="S18_2870"/>
    <s v="Norway Gifts By Mail, Co."/>
    <s v="+47 2212 1555"/>
    <s v="Drammensveien 126 A, PB 744 Sentrum"/>
    <m/>
    <s v="Oslo"/>
    <m/>
    <s v="N 0106"/>
    <x v="2"/>
    <s v="EMEA"/>
    <s v="Klaeboe"/>
    <s v="Jan"/>
    <x v="1"/>
  </r>
  <r>
    <n v="10311"/>
    <n v="43"/>
    <n v="100"/>
    <n v="10"/>
    <x v="860"/>
    <x v="113"/>
    <x v="0"/>
    <n v="4"/>
    <x v="4"/>
    <x v="1"/>
    <x v="1"/>
    <n v="132"/>
    <s v="S18_2870"/>
    <s v="Euro Shopping Channel"/>
    <s v="(91) 555 94 44"/>
    <s v="C/ Moralzarzal, 86"/>
    <m/>
    <s v="Madrid"/>
    <m/>
    <n v="28034"/>
    <x v="7"/>
    <s v="EMEA"/>
    <s v="Freyre"/>
    <s v="Diego"/>
    <x v="1"/>
  </r>
  <r>
    <n v="10321"/>
    <n v="27"/>
    <n v="100"/>
    <n v="7"/>
    <x v="861"/>
    <x v="45"/>
    <x v="0"/>
    <n v="4"/>
    <x v="5"/>
    <x v="1"/>
    <x v="1"/>
    <n v="132"/>
    <s v="S18_2870"/>
    <s v="FunGiftIdeas.com"/>
    <n v="5085552555"/>
    <s v="1785 First Street"/>
    <m/>
    <s v="New Bedford"/>
    <s v="MA"/>
    <n v="50553"/>
    <x v="0"/>
    <s v="NA"/>
    <s v="Benitez"/>
    <s v="Violeta"/>
    <x v="0"/>
  </r>
  <r>
    <n v="10331"/>
    <n v="26"/>
    <n v="64.900000000000006"/>
    <n v="10"/>
    <x v="862"/>
    <x v="159"/>
    <x v="0"/>
    <n v="4"/>
    <x v="5"/>
    <x v="1"/>
    <x v="1"/>
    <n v="132"/>
    <s v="S18_2870"/>
    <s v="Motor Mint Distributors Inc."/>
    <n v="2155559857"/>
    <s v="11328 Douglas Av."/>
    <m/>
    <s v="Philadelphia"/>
    <s v="PA"/>
    <n v="71270"/>
    <x v="0"/>
    <s v="NA"/>
    <s v="Hernandez"/>
    <s v="Rosa"/>
    <x v="0"/>
  </r>
  <r>
    <n v="10343"/>
    <n v="25"/>
    <n v="52.32"/>
    <n v="3"/>
    <x v="863"/>
    <x v="20"/>
    <x v="0"/>
    <n v="4"/>
    <x v="5"/>
    <x v="1"/>
    <x v="1"/>
    <n v="132"/>
    <s v="S18_2870"/>
    <s v="Reims Collectables"/>
    <s v="26.47.1555"/>
    <s v="59 rue de l'Abbaye"/>
    <m/>
    <s v="Reims"/>
    <m/>
    <n v="51100"/>
    <x v="1"/>
    <s v="EMEA"/>
    <s v="Henriot"/>
    <s v="Paul"/>
    <x v="0"/>
  </r>
  <r>
    <n v="10366"/>
    <n v="49"/>
    <n v="100"/>
    <n v="2"/>
    <x v="864"/>
    <x v="203"/>
    <x v="0"/>
    <n v="1"/>
    <x v="7"/>
    <x v="2"/>
    <x v="1"/>
    <n v="132"/>
    <s v="S18_2870"/>
    <s v="Royale Belge"/>
    <s v="(071) 23 67 2555"/>
    <s v="Boulevard Tirou, 255"/>
    <m/>
    <s v="Charleroi"/>
    <m/>
    <s v="B-6000"/>
    <x v="14"/>
    <s v="EMEA"/>
    <s v="Cartrain"/>
    <s v="Pascale"/>
    <x v="1"/>
  </r>
  <r>
    <n v="10379"/>
    <n v="29"/>
    <n v="100"/>
    <n v="5"/>
    <x v="865"/>
    <x v="184"/>
    <x v="0"/>
    <n v="1"/>
    <x v="0"/>
    <x v="2"/>
    <x v="1"/>
    <n v="132"/>
    <s v="S18_2870"/>
    <s v="Euro Shopping Channel"/>
    <s v="(91) 555 94 44"/>
    <s v="C/ Moralzarzal, 86"/>
    <m/>
    <s v="Madrid"/>
    <m/>
    <n v="28034"/>
    <x v="7"/>
    <s v="EMEA"/>
    <s v="Freyre"/>
    <s v="Diego"/>
    <x v="1"/>
  </r>
  <r>
    <n v="10407"/>
    <n v="41"/>
    <n v="100"/>
    <n v="12"/>
    <x v="866"/>
    <x v="185"/>
    <x v="4"/>
    <n v="2"/>
    <x v="8"/>
    <x v="2"/>
    <x v="1"/>
    <n v="132"/>
    <s v="S18_2870"/>
    <s v="The Sharp Gifts Warehouse"/>
    <n v="4085553659"/>
    <s v="3086 Ingle Ln."/>
    <m/>
    <s v="San Jose"/>
    <s v="CA"/>
    <n v="94217"/>
    <x v="0"/>
    <s v="NA"/>
    <s v="Frick"/>
    <s v="Sue"/>
    <x v="1"/>
  </r>
  <r>
    <n v="10419"/>
    <n v="55"/>
    <n v="100"/>
    <n v="2"/>
    <x v="867"/>
    <x v="116"/>
    <x v="0"/>
    <n v="2"/>
    <x v="1"/>
    <x v="2"/>
    <x v="1"/>
    <n v="132"/>
    <s v="S18_2870"/>
    <s v="Salzburg Collectables"/>
    <s v="6562-9555"/>
    <s v="Geislweg 14"/>
    <m/>
    <s v="Salzburg"/>
    <m/>
    <n v="5020"/>
    <x v="5"/>
    <s v="EMEA"/>
    <s v="Pipps"/>
    <s v="Georg"/>
    <x v="2"/>
  </r>
  <r>
    <n v="10103"/>
    <n v="27"/>
    <n v="83.07"/>
    <n v="12"/>
    <x v="868"/>
    <x v="26"/>
    <x v="0"/>
    <n v="1"/>
    <x v="7"/>
    <x v="0"/>
    <x v="3"/>
    <n v="101"/>
    <s v="S18_2949"/>
    <s v="Baane Mini Imports"/>
    <s v="07-98 9555"/>
    <s v="Erling Skakkes gate 78"/>
    <m/>
    <s v="Stavern"/>
    <m/>
    <n v="4110"/>
    <x v="2"/>
    <s v="EMEA"/>
    <s v="Bergulfsen"/>
    <s v="Jonas"/>
    <x v="0"/>
  </r>
  <r>
    <n v="10112"/>
    <n v="23"/>
    <n v="100"/>
    <n v="2"/>
    <x v="869"/>
    <x v="27"/>
    <x v="0"/>
    <n v="1"/>
    <x v="11"/>
    <x v="0"/>
    <x v="3"/>
    <n v="101"/>
    <s v="S18_2949"/>
    <s v="Volvo Model Replicas, Co"/>
    <s v="0921-12 3555"/>
    <s v="Berguvsv„gen  8"/>
    <m/>
    <s v="Lule"/>
    <m/>
    <s v="S-958 22"/>
    <x v="8"/>
    <s v="EMEA"/>
    <s v="Berglund"/>
    <s v="Christina"/>
    <x v="0"/>
  </r>
  <r>
    <n v="10126"/>
    <n v="31"/>
    <n v="90.17"/>
    <n v="12"/>
    <x v="870"/>
    <x v="28"/>
    <x v="0"/>
    <n v="2"/>
    <x v="1"/>
    <x v="0"/>
    <x v="3"/>
    <n v="101"/>
    <s v="S18_2949"/>
    <s v="Corrida Auto Replicas, Ltd"/>
    <s v="(91) 555 22 82"/>
    <s v="C/ Araquil, 67"/>
    <m/>
    <s v="Madrid"/>
    <m/>
    <n v="28023"/>
    <x v="7"/>
    <s v="EMEA"/>
    <s v="Sommer"/>
    <s v="Mart¡n"/>
    <x v="0"/>
  </r>
  <r>
    <n v="10139"/>
    <n v="46"/>
    <n v="100"/>
    <n v="1"/>
    <x v="871"/>
    <x v="167"/>
    <x v="0"/>
    <n v="3"/>
    <x v="2"/>
    <x v="0"/>
    <x v="3"/>
    <n v="101"/>
    <s v="S18_2949"/>
    <s v="Souveniers And Things Co."/>
    <s v="+61 2 9495 8555"/>
    <s v="Monitor Money Building, 815 Pacific Hwy"/>
    <s v="Level 6"/>
    <s v="Chatswood"/>
    <s v="NSW"/>
    <n v="2067"/>
    <x v="3"/>
    <s v="APAC"/>
    <s v="Huxley"/>
    <s v="Adrian"/>
    <x v="1"/>
  </r>
  <r>
    <n v="10150"/>
    <n v="47"/>
    <n v="91.18"/>
    <n v="9"/>
    <x v="872"/>
    <x v="30"/>
    <x v="0"/>
    <n v="3"/>
    <x v="10"/>
    <x v="0"/>
    <x v="3"/>
    <n v="101"/>
    <s v="S18_2949"/>
    <s v="Dragon Souveniers, Ltd."/>
    <s v="+65 221 7555"/>
    <s v="Bronz Sok., Bronz Apt. 3/6 Tesvikiye"/>
    <m/>
    <s v="Singapore"/>
    <m/>
    <n v="79903"/>
    <x v="9"/>
    <s v="Japan"/>
    <s v="Natividad"/>
    <s v="Eric"/>
    <x v="1"/>
  </r>
  <r>
    <n v="10163"/>
    <n v="31"/>
    <n v="100"/>
    <n v="2"/>
    <x v="873"/>
    <x v="31"/>
    <x v="0"/>
    <n v="4"/>
    <x v="4"/>
    <x v="0"/>
    <x v="3"/>
    <n v="101"/>
    <s v="S18_2949"/>
    <s v="Classic Legends Inc."/>
    <n v="2125558493"/>
    <s v="5905 Pompton St."/>
    <s v="Suite 750"/>
    <s v="NYC"/>
    <s v="NY"/>
    <n v="10022"/>
    <x v="0"/>
    <s v="NA"/>
    <s v="Hernandez"/>
    <s v="Maria"/>
    <x v="1"/>
  </r>
  <r>
    <n v="10174"/>
    <n v="46"/>
    <n v="100"/>
    <n v="5"/>
    <x v="874"/>
    <x v="32"/>
    <x v="0"/>
    <n v="4"/>
    <x v="5"/>
    <x v="0"/>
    <x v="3"/>
    <n v="101"/>
    <s v="S18_2949"/>
    <s v="Australian Gift Network, Co"/>
    <s v="61-7-3844-6555"/>
    <s v="31 Duncan St. West End"/>
    <m/>
    <s v="South Brisbane"/>
    <s v="Queensland"/>
    <n v="4101"/>
    <x v="3"/>
    <s v="APAC"/>
    <s v="Calaghan"/>
    <s v="Tony"/>
    <x v="1"/>
  </r>
  <r>
    <n v="10183"/>
    <n v="37"/>
    <n v="89.15"/>
    <n v="9"/>
    <x v="875"/>
    <x v="33"/>
    <x v="0"/>
    <n v="4"/>
    <x v="5"/>
    <x v="0"/>
    <x v="3"/>
    <n v="101"/>
    <s v="S18_2949"/>
    <s v="Classic Gift Ideas, Inc"/>
    <n v="2155554695"/>
    <s v="782 First Street"/>
    <m/>
    <s v="Philadelphia"/>
    <s v="PA"/>
    <n v="71270"/>
    <x v="0"/>
    <s v="NA"/>
    <s v="Cervantes"/>
    <s v="Francisca"/>
    <x v="1"/>
  </r>
  <r>
    <n v="10193"/>
    <n v="28"/>
    <n v="93.21"/>
    <n v="1"/>
    <x v="876"/>
    <x v="170"/>
    <x v="0"/>
    <n v="4"/>
    <x v="5"/>
    <x v="0"/>
    <x v="3"/>
    <n v="101"/>
    <s v="S18_2949"/>
    <s v="Australian Collectables, Ltd"/>
    <s v="61-9-3844-6555"/>
    <s v="7 Allen Street"/>
    <m/>
    <s v="Glen Waverly"/>
    <s v="Victoria"/>
    <n v="3150"/>
    <x v="3"/>
    <s v="APAC"/>
    <s v="Connery"/>
    <s v="Sean"/>
    <x v="0"/>
  </r>
  <r>
    <n v="10206"/>
    <n v="37"/>
    <n v="90.17"/>
    <n v="7"/>
    <x v="877"/>
    <x v="35"/>
    <x v="0"/>
    <n v="4"/>
    <x v="6"/>
    <x v="0"/>
    <x v="3"/>
    <n v="101"/>
    <s v="S18_2949"/>
    <s v="Canadian Gift Exchange Network"/>
    <s v="(604) 555-3392"/>
    <s v="1900 Oak St."/>
    <m/>
    <s v="Vancouver"/>
    <s v="BC"/>
    <s v="V3F 2K1"/>
    <x v="10"/>
    <s v="NA"/>
    <s v="Tannamuri"/>
    <s v="Yoshi"/>
    <x v="1"/>
  </r>
  <r>
    <n v="10215"/>
    <n v="49"/>
    <n v="100"/>
    <n v="4"/>
    <x v="878"/>
    <x v="36"/>
    <x v="0"/>
    <n v="1"/>
    <x v="7"/>
    <x v="1"/>
    <x v="3"/>
    <n v="101"/>
    <s v="S18_2949"/>
    <s v="West Coast Collectables Co."/>
    <n v="3105553722"/>
    <s v="3675 Furth Circle"/>
    <m/>
    <s v="Burbank"/>
    <s v="CA"/>
    <n v="94019"/>
    <x v="0"/>
    <s v="NA"/>
    <s v="Thompson"/>
    <s v="Steve"/>
    <x v="1"/>
  </r>
  <r>
    <n v="10228"/>
    <n v="24"/>
    <n v="100"/>
    <n v="3"/>
    <x v="879"/>
    <x v="37"/>
    <x v="0"/>
    <n v="1"/>
    <x v="11"/>
    <x v="1"/>
    <x v="3"/>
    <n v="101"/>
    <s v="S18_2949"/>
    <s v="Cambridge Collectables Co."/>
    <n v="6175555555"/>
    <s v="4658 Baden Av."/>
    <m/>
    <s v="Cambridge"/>
    <s v="MA"/>
    <n v="51247"/>
    <x v="0"/>
    <s v="NA"/>
    <s v="Tseng"/>
    <s v="Kyung"/>
    <x v="0"/>
  </r>
  <r>
    <n v="10244"/>
    <n v="30"/>
    <n v="100"/>
    <n v="1"/>
    <x v="880"/>
    <x v="173"/>
    <x v="0"/>
    <n v="2"/>
    <x v="8"/>
    <x v="1"/>
    <x v="3"/>
    <n v="101"/>
    <s v="S18_2949"/>
    <s v="Euro Shopping Channel"/>
    <s v="(91) 555 94 44"/>
    <s v="C/ Moralzarzal, 86"/>
    <m/>
    <s v="Madrid"/>
    <m/>
    <n v="28034"/>
    <x v="7"/>
    <s v="EMEA"/>
    <s v="Freyre"/>
    <s v="Diego"/>
    <x v="1"/>
  </r>
  <r>
    <n v="10257"/>
    <n v="50"/>
    <n v="88.14"/>
    <n v="1"/>
    <x v="881"/>
    <x v="215"/>
    <x v="0"/>
    <n v="2"/>
    <x v="9"/>
    <x v="1"/>
    <x v="3"/>
    <n v="101"/>
    <s v="S18_2949"/>
    <s v="The Sharp Gifts Warehouse"/>
    <n v="4085553659"/>
    <s v="3086 Ingle Ln."/>
    <m/>
    <s v="San Jose"/>
    <s v="CA"/>
    <n v="94217"/>
    <x v="0"/>
    <s v="NA"/>
    <s v="Frick"/>
    <s v="Sue"/>
    <x v="1"/>
  </r>
  <r>
    <n v="10270"/>
    <n v="31"/>
    <n v="96.24"/>
    <n v="10"/>
    <x v="882"/>
    <x v="40"/>
    <x v="0"/>
    <n v="3"/>
    <x v="2"/>
    <x v="1"/>
    <x v="3"/>
    <n v="101"/>
    <s v="S18_2949"/>
    <s v="Souveniers And Things Co."/>
    <s v="+61 2 9495 8555"/>
    <s v="Monitor Money Building, 815 Pacific Hwy"/>
    <s v="Level 6"/>
    <s v="Chatswood"/>
    <s v="NSW"/>
    <n v="2067"/>
    <x v="3"/>
    <s v="APAC"/>
    <s v="Huxley"/>
    <s v="Adrian"/>
    <x v="0"/>
  </r>
  <r>
    <n v="10280"/>
    <n v="46"/>
    <n v="100"/>
    <n v="3"/>
    <x v="883"/>
    <x v="41"/>
    <x v="0"/>
    <n v="3"/>
    <x v="3"/>
    <x v="1"/>
    <x v="3"/>
    <n v="101"/>
    <s v="S18_2949"/>
    <s v="Amica Models &amp; Co."/>
    <s v="011-4988555"/>
    <s v="Via Monte Bianco 34"/>
    <m/>
    <s v="Torino"/>
    <m/>
    <n v="10100"/>
    <x v="12"/>
    <s v="EMEA"/>
    <s v="Accorti"/>
    <s v="Paolo"/>
    <x v="1"/>
  </r>
  <r>
    <n v="10291"/>
    <n v="47"/>
    <n v="100"/>
    <n v="12"/>
    <x v="884"/>
    <x v="42"/>
    <x v="0"/>
    <n v="3"/>
    <x v="10"/>
    <x v="1"/>
    <x v="3"/>
    <n v="101"/>
    <s v="S18_2949"/>
    <s v="Scandinavian Gift Ideas"/>
    <s v="0695-34 6555"/>
    <s v="?kergatan 24"/>
    <m/>
    <s v="Boras"/>
    <m/>
    <s v="S-844 67"/>
    <x v="8"/>
    <s v="EMEA"/>
    <s v="Larsson"/>
    <s v="Maria"/>
    <x v="1"/>
  </r>
  <r>
    <n v="10304"/>
    <n v="46"/>
    <n v="100"/>
    <n v="7"/>
    <x v="885"/>
    <x v="43"/>
    <x v="0"/>
    <n v="4"/>
    <x v="4"/>
    <x v="1"/>
    <x v="3"/>
    <n v="101"/>
    <s v="S18_2949"/>
    <s v="Auto Assoc. &amp; Cie."/>
    <s v="30.59.8555"/>
    <s v="67, avenue de l'Europe"/>
    <m/>
    <s v="Versailles"/>
    <m/>
    <n v="78000"/>
    <x v="1"/>
    <s v="EMEA"/>
    <s v="Tonini"/>
    <s v="Daniel"/>
    <x v="1"/>
  </r>
  <r>
    <n v="10312"/>
    <n v="37"/>
    <n v="100"/>
    <n v="4"/>
    <x v="886"/>
    <x v="44"/>
    <x v="0"/>
    <n v="4"/>
    <x v="4"/>
    <x v="1"/>
    <x v="3"/>
    <n v="101"/>
    <s v="S18_2949"/>
    <s v="Mini Gifts Distributors Ltd."/>
    <n v="4155551450"/>
    <s v="5677 Strong St."/>
    <m/>
    <s v="San Rafael"/>
    <s v="CA"/>
    <n v="97562"/>
    <x v="0"/>
    <s v="NA"/>
    <s v="Nelson"/>
    <s v="Valarie"/>
    <x v="1"/>
  </r>
  <r>
    <n v="10322"/>
    <n v="33"/>
    <n v="100"/>
    <n v="12"/>
    <x v="887"/>
    <x v="45"/>
    <x v="0"/>
    <n v="4"/>
    <x v="5"/>
    <x v="1"/>
    <x v="3"/>
    <n v="101"/>
    <s v="S18_2949"/>
    <s v="Online Diecast Creations Co."/>
    <n v="6035558647"/>
    <s v="2304 Long Airport Avenue"/>
    <m/>
    <s v="Nashua"/>
    <s v="NH"/>
    <n v="62005"/>
    <x v="0"/>
    <s v="NA"/>
    <s v="Young"/>
    <s v="Valarie"/>
    <x v="1"/>
  </r>
  <r>
    <n v="10333"/>
    <n v="31"/>
    <n v="90.17"/>
    <n v="5"/>
    <x v="870"/>
    <x v="46"/>
    <x v="0"/>
    <n v="4"/>
    <x v="5"/>
    <x v="1"/>
    <x v="3"/>
    <n v="101"/>
    <s v="S18_2949"/>
    <s v="Mini Wheels Co."/>
    <n v="6505555787"/>
    <s v="5557 North Pendale Street"/>
    <m/>
    <s v="San Francisco"/>
    <s v="CA"/>
    <m/>
    <x v="0"/>
    <s v="NA"/>
    <s v="Murphy"/>
    <s v="Julie"/>
    <x v="0"/>
  </r>
  <r>
    <n v="10347"/>
    <n v="48"/>
    <n v="100"/>
    <n v="9"/>
    <x v="888"/>
    <x v="47"/>
    <x v="0"/>
    <n v="4"/>
    <x v="5"/>
    <x v="1"/>
    <x v="3"/>
    <n v="101"/>
    <s v="S18_2949"/>
    <s v="Australian Collectors, Co."/>
    <s v="03 9520 4555"/>
    <s v="636 St Kilda Road"/>
    <s v="Level 3"/>
    <s v="Melbourne"/>
    <s v="Victoria"/>
    <n v="3004"/>
    <x v="3"/>
    <s v="APAC"/>
    <s v="Ferguson"/>
    <s v="Peter"/>
    <x v="1"/>
  </r>
  <r>
    <n v="10357"/>
    <n v="41"/>
    <n v="87.13"/>
    <n v="6"/>
    <x v="889"/>
    <x v="48"/>
    <x v="0"/>
    <n v="4"/>
    <x v="6"/>
    <x v="1"/>
    <x v="3"/>
    <n v="101"/>
    <s v="S18_2949"/>
    <s v="Mini Gifts Distributors Ltd."/>
    <n v="4155551450"/>
    <s v="5677 Strong St."/>
    <m/>
    <s v="San Rafael"/>
    <s v="CA"/>
    <n v="97562"/>
    <x v="0"/>
    <s v="NA"/>
    <s v="Nelson"/>
    <s v="Valarie"/>
    <x v="1"/>
  </r>
  <r>
    <n v="10369"/>
    <n v="42"/>
    <n v="100"/>
    <n v="1"/>
    <x v="890"/>
    <x v="49"/>
    <x v="0"/>
    <n v="1"/>
    <x v="7"/>
    <x v="2"/>
    <x v="3"/>
    <n v="101"/>
    <s v="S18_2949"/>
    <s v="Collectables For Less Inc."/>
    <n v="6175558555"/>
    <s v="7825 Douglas Av."/>
    <m/>
    <s v="Brickhaven"/>
    <s v="MA"/>
    <n v="58339"/>
    <x v="0"/>
    <s v="NA"/>
    <s v="Nelson"/>
    <s v="Allen"/>
    <x v="1"/>
  </r>
  <r>
    <n v="10381"/>
    <n v="41"/>
    <n v="100"/>
    <n v="8"/>
    <x v="891"/>
    <x v="50"/>
    <x v="0"/>
    <n v="1"/>
    <x v="0"/>
    <x v="2"/>
    <x v="3"/>
    <n v="101"/>
    <s v="S18_2949"/>
    <s v="Corporate Gift Ideas Co."/>
    <n v="6505551386"/>
    <s v="7734 Strong St."/>
    <m/>
    <s v="San Francisco"/>
    <s v="CA"/>
    <m/>
    <x v="0"/>
    <s v="NA"/>
    <s v="Brown"/>
    <s v="Julie"/>
    <x v="1"/>
  </r>
  <r>
    <n v="10391"/>
    <n v="32"/>
    <n v="45.25"/>
    <n v="6"/>
    <x v="892"/>
    <x v="51"/>
    <x v="0"/>
    <n v="1"/>
    <x v="11"/>
    <x v="2"/>
    <x v="3"/>
    <n v="101"/>
    <s v="S18_2949"/>
    <s v="Anna's Decorations, Ltd"/>
    <s v="02 9936 8555"/>
    <s v="201 Miller Street"/>
    <s v="Level 15"/>
    <s v="North Sydney"/>
    <s v="NSW"/>
    <n v="2060"/>
    <x v="3"/>
    <s v="APAC"/>
    <s v="O'Hara"/>
    <s v="Anna"/>
    <x v="0"/>
  </r>
  <r>
    <n v="10423"/>
    <n v="10"/>
    <n v="88.14"/>
    <n v="1"/>
    <x v="893"/>
    <x v="177"/>
    <x v="2"/>
    <n v="2"/>
    <x v="1"/>
    <x v="2"/>
    <x v="3"/>
    <n v="101"/>
    <s v="S18_2949"/>
    <s v="Petit Auto"/>
    <s v="(02) 5554 67"/>
    <s v="Rue Joseph-Bens 532"/>
    <m/>
    <s v="Bruxelles"/>
    <m/>
    <s v="B-1180"/>
    <x v="14"/>
    <s v="EMEA"/>
    <s v="Dewey"/>
    <s v="Catherine"/>
    <x v="0"/>
  </r>
  <r>
    <n v="10103"/>
    <n v="35"/>
    <n v="57.46"/>
    <n v="14"/>
    <x v="894"/>
    <x v="26"/>
    <x v="0"/>
    <n v="1"/>
    <x v="7"/>
    <x v="0"/>
    <x v="3"/>
    <n v="62"/>
    <s v="S18_2957"/>
    <s v="Baane Mini Imports"/>
    <s v="07-98 9555"/>
    <s v="Erling Skakkes gate 78"/>
    <m/>
    <s v="Stavern"/>
    <m/>
    <n v="4110"/>
    <x v="2"/>
    <s v="EMEA"/>
    <s v="Bergulfsen"/>
    <s v="Jonas"/>
    <x v="0"/>
  </r>
  <r>
    <n v="10111"/>
    <n v="28"/>
    <n v="64.33"/>
    <n v="2"/>
    <x v="895"/>
    <x v="165"/>
    <x v="0"/>
    <n v="1"/>
    <x v="11"/>
    <x v="0"/>
    <x v="3"/>
    <n v="62"/>
    <s v="S18_2957"/>
    <s v="Mini Wheels Co."/>
    <n v="6505555787"/>
    <s v="5557 North Pendale Street"/>
    <m/>
    <s v="San Francisco"/>
    <s v="CA"/>
    <m/>
    <x v="0"/>
    <s v="NA"/>
    <s v="Murphy"/>
    <s v="Julie"/>
    <x v="0"/>
  </r>
  <r>
    <n v="10126"/>
    <n v="46"/>
    <n v="73.7"/>
    <n v="14"/>
    <x v="896"/>
    <x v="28"/>
    <x v="0"/>
    <n v="2"/>
    <x v="1"/>
    <x v="0"/>
    <x v="3"/>
    <n v="62"/>
    <s v="S18_2957"/>
    <s v="Corrida Auto Replicas, Ltd"/>
    <s v="(91) 555 22 82"/>
    <s v="C/ Araquil, 67"/>
    <m/>
    <s v="Madrid"/>
    <m/>
    <n v="28023"/>
    <x v="7"/>
    <s v="EMEA"/>
    <s v="Sommer"/>
    <s v="Mart¡n"/>
    <x v="1"/>
  </r>
  <r>
    <n v="10139"/>
    <n v="20"/>
    <n v="71.2"/>
    <n v="3"/>
    <x v="897"/>
    <x v="167"/>
    <x v="0"/>
    <n v="3"/>
    <x v="2"/>
    <x v="0"/>
    <x v="3"/>
    <n v="62"/>
    <s v="S18_2957"/>
    <s v="Souveniers And Things Co."/>
    <s v="+61 2 9495 8555"/>
    <s v="Monitor Money Building, 815 Pacific Hwy"/>
    <s v="Level 6"/>
    <s v="Chatswood"/>
    <s v="NSW"/>
    <n v="2067"/>
    <x v="3"/>
    <s v="APAC"/>
    <s v="Huxley"/>
    <s v="Adrian"/>
    <x v="0"/>
  </r>
  <r>
    <n v="10150"/>
    <n v="30"/>
    <n v="49.97"/>
    <n v="11"/>
    <x v="898"/>
    <x v="30"/>
    <x v="0"/>
    <n v="3"/>
    <x v="10"/>
    <x v="0"/>
    <x v="3"/>
    <n v="62"/>
    <s v="S18_2957"/>
    <s v="Dragon Souveniers, Ltd."/>
    <s v="+65 221 7555"/>
    <s v="Bronz Sok., Bronz Apt. 3/6 Tesvikiye"/>
    <m/>
    <s v="Singapore"/>
    <m/>
    <n v="79903"/>
    <x v="9"/>
    <s v="Japan"/>
    <s v="Natividad"/>
    <s v="Eric"/>
    <x v="0"/>
  </r>
  <r>
    <n v="10163"/>
    <n v="48"/>
    <n v="69.959999999999994"/>
    <n v="4"/>
    <x v="899"/>
    <x v="31"/>
    <x v="0"/>
    <n v="4"/>
    <x v="4"/>
    <x v="0"/>
    <x v="3"/>
    <n v="62"/>
    <s v="S18_2957"/>
    <s v="Classic Legends Inc."/>
    <n v="2125558493"/>
    <s v="5905 Pompton St."/>
    <s v="Suite 750"/>
    <s v="NYC"/>
    <s v="NY"/>
    <n v="10022"/>
    <x v="0"/>
    <s v="NA"/>
    <s v="Hernandez"/>
    <s v="Maria"/>
    <x v="1"/>
  </r>
  <r>
    <n v="10173"/>
    <n v="28"/>
    <n v="53.72"/>
    <n v="2"/>
    <x v="900"/>
    <x v="155"/>
    <x v="0"/>
    <n v="4"/>
    <x v="5"/>
    <x v="0"/>
    <x v="3"/>
    <n v="62"/>
    <s v="S18_2957"/>
    <s v="Rovelli Gifts"/>
    <s v="035-640555"/>
    <s v="Via Ludovico il Moro 22"/>
    <m/>
    <s v="Bergamo"/>
    <m/>
    <n v="24100"/>
    <x v="12"/>
    <s v="EMEA"/>
    <s v="Rovelli"/>
    <s v="Giovanni"/>
    <x v="0"/>
  </r>
  <r>
    <n v="10183"/>
    <n v="39"/>
    <n v="68.08"/>
    <n v="11"/>
    <x v="901"/>
    <x v="33"/>
    <x v="0"/>
    <n v="4"/>
    <x v="5"/>
    <x v="0"/>
    <x v="3"/>
    <n v="62"/>
    <s v="S18_2957"/>
    <s v="Classic Gift Ideas, Inc"/>
    <n v="2155554695"/>
    <s v="782 First Street"/>
    <m/>
    <s v="Philadelphia"/>
    <s v="PA"/>
    <n v="71270"/>
    <x v="0"/>
    <s v="NA"/>
    <s v="Cervantes"/>
    <s v="Francisca"/>
    <x v="0"/>
  </r>
  <r>
    <n v="10193"/>
    <n v="24"/>
    <n v="51.84"/>
    <n v="3"/>
    <x v="902"/>
    <x v="170"/>
    <x v="0"/>
    <n v="4"/>
    <x v="5"/>
    <x v="0"/>
    <x v="3"/>
    <n v="62"/>
    <s v="S18_2957"/>
    <s v="Australian Collectables, Ltd"/>
    <s v="61-9-3844-6555"/>
    <s v="7 Allen Street"/>
    <m/>
    <s v="Glen Waverly"/>
    <s v="Victoria"/>
    <n v="3150"/>
    <x v="3"/>
    <s v="APAC"/>
    <s v="Connery"/>
    <s v="Sean"/>
    <x v="0"/>
  </r>
  <r>
    <n v="10206"/>
    <n v="28"/>
    <n v="67.459999999999994"/>
    <n v="9"/>
    <x v="903"/>
    <x v="35"/>
    <x v="0"/>
    <n v="4"/>
    <x v="6"/>
    <x v="0"/>
    <x v="3"/>
    <n v="62"/>
    <s v="S18_2957"/>
    <s v="Canadian Gift Exchange Network"/>
    <s v="(604) 555-3392"/>
    <s v="1900 Oak St."/>
    <m/>
    <s v="Vancouver"/>
    <s v="BC"/>
    <s v="V3F 2K1"/>
    <x v="10"/>
    <s v="NA"/>
    <s v="Tannamuri"/>
    <s v="Yoshi"/>
    <x v="0"/>
  </r>
  <r>
    <n v="10215"/>
    <n v="31"/>
    <n v="58.71"/>
    <n v="6"/>
    <x v="904"/>
    <x v="36"/>
    <x v="0"/>
    <n v="1"/>
    <x v="7"/>
    <x v="1"/>
    <x v="3"/>
    <n v="62"/>
    <s v="S18_2957"/>
    <s v="West Coast Collectables Co."/>
    <n v="3105553722"/>
    <s v="3675 Furth Circle"/>
    <m/>
    <s v="Burbank"/>
    <s v="CA"/>
    <n v="94019"/>
    <x v="0"/>
    <s v="NA"/>
    <s v="Thompson"/>
    <s v="Steve"/>
    <x v="0"/>
  </r>
  <r>
    <n v="10228"/>
    <n v="45"/>
    <n v="63.71"/>
    <n v="5"/>
    <x v="905"/>
    <x v="37"/>
    <x v="0"/>
    <n v="1"/>
    <x v="11"/>
    <x v="1"/>
    <x v="3"/>
    <n v="62"/>
    <s v="S18_2957"/>
    <s v="Cambridge Collectables Co."/>
    <n v="6175555555"/>
    <s v="4658 Baden Av."/>
    <m/>
    <s v="Cambridge"/>
    <s v="MA"/>
    <n v="51247"/>
    <x v="0"/>
    <s v="NA"/>
    <s v="Tseng"/>
    <s v="Kyung"/>
    <x v="0"/>
  </r>
  <r>
    <n v="10244"/>
    <n v="24"/>
    <n v="58.09"/>
    <n v="3"/>
    <x v="906"/>
    <x v="173"/>
    <x v="0"/>
    <n v="2"/>
    <x v="8"/>
    <x v="1"/>
    <x v="3"/>
    <n v="62"/>
    <s v="S18_2957"/>
    <s v="Euro Shopping Channel"/>
    <s v="(91) 555 94 44"/>
    <s v="C/ Moralzarzal, 86"/>
    <m/>
    <s v="Madrid"/>
    <m/>
    <n v="28034"/>
    <x v="7"/>
    <s v="EMEA"/>
    <s v="Freyre"/>
    <s v="Diego"/>
    <x v="0"/>
  </r>
  <r>
    <n v="10257"/>
    <n v="49"/>
    <n v="53.72"/>
    <n v="3"/>
    <x v="907"/>
    <x v="215"/>
    <x v="0"/>
    <n v="2"/>
    <x v="9"/>
    <x v="1"/>
    <x v="3"/>
    <n v="62"/>
    <s v="S18_2957"/>
    <s v="The Sharp Gifts Warehouse"/>
    <n v="4085553659"/>
    <s v="3086 Ingle Ln."/>
    <m/>
    <s v="San Jose"/>
    <s v="CA"/>
    <n v="94217"/>
    <x v="0"/>
    <s v="NA"/>
    <s v="Frick"/>
    <s v="Sue"/>
    <x v="0"/>
  </r>
  <r>
    <n v="10269"/>
    <n v="32"/>
    <n v="63.08"/>
    <n v="1"/>
    <x v="908"/>
    <x v="216"/>
    <x v="0"/>
    <n v="3"/>
    <x v="2"/>
    <x v="1"/>
    <x v="3"/>
    <n v="62"/>
    <s v="S18_2957"/>
    <s v="Salzburg Collectables"/>
    <s v="6562-9555"/>
    <s v="Geislweg 14"/>
    <m/>
    <s v="Salzburg"/>
    <m/>
    <n v="5020"/>
    <x v="5"/>
    <s v="EMEA"/>
    <s v="Pipps"/>
    <s v="Georg"/>
    <x v="0"/>
  </r>
  <r>
    <n v="10280"/>
    <n v="43"/>
    <n v="68.709999999999994"/>
    <n v="5"/>
    <x v="909"/>
    <x v="41"/>
    <x v="0"/>
    <n v="3"/>
    <x v="3"/>
    <x v="1"/>
    <x v="3"/>
    <n v="62"/>
    <s v="S18_2957"/>
    <s v="Amica Models &amp; Co."/>
    <s v="011-4988555"/>
    <s v="Via Monte Bianco 34"/>
    <m/>
    <s v="Torino"/>
    <m/>
    <n v="10100"/>
    <x v="12"/>
    <s v="EMEA"/>
    <s v="Accorti"/>
    <s v="Paolo"/>
    <x v="0"/>
  </r>
  <r>
    <n v="10291"/>
    <n v="37"/>
    <n v="50.59"/>
    <n v="14"/>
    <x v="910"/>
    <x v="42"/>
    <x v="0"/>
    <n v="3"/>
    <x v="10"/>
    <x v="1"/>
    <x v="3"/>
    <n v="62"/>
    <s v="S18_2957"/>
    <s v="Scandinavian Gift Ideas"/>
    <s v="0695-34 6555"/>
    <s v="?kergatan 24"/>
    <m/>
    <s v="Boras"/>
    <m/>
    <s v="S-844 67"/>
    <x v="8"/>
    <s v="EMEA"/>
    <s v="Larsson"/>
    <s v="Maria"/>
    <x v="0"/>
  </r>
  <r>
    <n v="10304"/>
    <n v="24"/>
    <n v="64.959999999999994"/>
    <n v="9"/>
    <x v="911"/>
    <x v="43"/>
    <x v="0"/>
    <n v="4"/>
    <x v="4"/>
    <x v="1"/>
    <x v="3"/>
    <n v="62"/>
    <s v="S18_2957"/>
    <s v="Auto Assoc. &amp; Cie."/>
    <s v="30.59.8555"/>
    <s v="67, avenue de l'Europe"/>
    <m/>
    <s v="Versailles"/>
    <m/>
    <n v="78000"/>
    <x v="1"/>
    <s v="EMEA"/>
    <s v="Tonini"/>
    <s v="Daniel"/>
    <x v="0"/>
  </r>
  <r>
    <n v="10312"/>
    <n v="35"/>
    <n v="53.72"/>
    <n v="6"/>
    <x v="912"/>
    <x v="44"/>
    <x v="0"/>
    <n v="4"/>
    <x v="4"/>
    <x v="1"/>
    <x v="3"/>
    <n v="62"/>
    <s v="S18_2957"/>
    <s v="Mini Gifts Distributors Ltd."/>
    <n v="4155551450"/>
    <s v="5677 Strong St."/>
    <m/>
    <s v="San Rafael"/>
    <s v="CA"/>
    <n v="97562"/>
    <x v="0"/>
    <s v="NA"/>
    <s v="Nelson"/>
    <s v="Valarie"/>
    <x v="0"/>
  </r>
  <r>
    <n v="10322"/>
    <n v="41"/>
    <n v="29.87"/>
    <n v="13"/>
    <x v="913"/>
    <x v="45"/>
    <x v="0"/>
    <n v="4"/>
    <x v="5"/>
    <x v="1"/>
    <x v="3"/>
    <n v="62"/>
    <s v="S18_2957"/>
    <s v="Online Diecast Creations Co."/>
    <n v="6035558647"/>
    <s v="2304 Long Airport Avenue"/>
    <m/>
    <s v="Nashua"/>
    <s v="NH"/>
    <n v="62005"/>
    <x v="0"/>
    <s v="NA"/>
    <s v="Young"/>
    <s v="Valarie"/>
    <x v="0"/>
  </r>
  <r>
    <n v="10332"/>
    <n v="26"/>
    <n v="100"/>
    <n v="17"/>
    <x v="914"/>
    <x v="159"/>
    <x v="0"/>
    <n v="4"/>
    <x v="5"/>
    <x v="1"/>
    <x v="3"/>
    <n v="62"/>
    <s v="S18_2957"/>
    <s v="AV Stores, Co."/>
    <s v="(171) 555-1555"/>
    <s v="Fauntleroy Circus"/>
    <m/>
    <s v="Manchester"/>
    <m/>
    <s v="EC2 5NT"/>
    <x v="6"/>
    <s v="EMEA"/>
    <s v="Ashworth"/>
    <s v="Victoria"/>
    <x v="0"/>
  </r>
  <r>
    <n v="10347"/>
    <n v="34"/>
    <n v="64.959999999999994"/>
    <n v="10"/>
    <x v="915"/>
    <x v="47"/>
    <x v="0"/>
    <n v="4"/>
    <x v="5"/>
    <x v="1"/>
    <x v="3"/>
    <n v="62"/>
    <s v="S18_2957"/>
    <s v="Australian Collectors, Co."/>
    <s v="03 9520 4555"/>
    <s v="636 St Kilda Road"/>
    <s v="Level 3"/>
    <s v="Melbourne"/>
    <s v="Victoria"/>
    <n v="3004"/>
    <x v="3"/>
    <s v="APAC"/>
    <s v="Ferguson"/>
    <s v="Peter"/>
    <x v="0"/>
  </r>
  <r>
    <n v="10357"/>
    <n v="49"/>
    <n v="70.58"/>
    <n v="5"/>
    <x v="916"/>
    <x v="48"/>
    <x v="0"/>
    <n v="4"/>
    <x v="6"/>
    <x v="1"/>
    <x v="3"/>
    <n v="62"/>
    <s v="S18_2957"/>
    <s v="Mini Gifts Distributors Ltd."/>
    <n v="4155551450"/>
    <s v="5677 Strong St."/>
    <m/>
    <s v="San Rafael"/>
    <s v="CA"/>
    <n v="97562"/>
    <x v="0"/>
    <s v="NA"/>
    <s v="Nelson"/>
    <s v="Valarie"/>
    <x v="1"/>
  </r>
  <r>
    <n v="10369"/>
    <n v="28"/>
    <n v="44.21"/>
    <n v="6"/>
    <x v="917"/>
    <x v="49"/>
    <x v="0"/>
    <n v="1"/>
    <x v="7"/>
    <x v="2"/>
    <x v="3"/>
    <n v="62"/>
    <s v="S18_2957"/>
    <s v="Collectables For Less Inc."/>
    <n v="6175558555"/>
    <s v="7825 Douglas Av."/>
    <m/>
    <s v="Brickhaven"/>
    <s v="MA"/>
    <n v="58339"/>
    <x v="0"/>
    <s v="NA"/>
    <s v="Nelson"/>
    <s v="Allen"/>
    <x v="0"/>
  </r>
  <r>
    <n v="10381"/>
    <n v="40"/>
    <n v="68.08"/>
    <n v="4"/>
    <x v="918"/>
    <x v="50"/>
    <x v="0"/>
    <n v="1"/>
    <x v="0"/>
    <x v="2"/>
    <x v="3"/>
    <n v="62"/>
    <s v="S18_2957"/>
    <s v="Corporate Gift Ideas Co."/>
    <n v="6505551386"/>
    <s v="7734 Strong St."/>
    <m/>
    <s v="San Francisco"/>
    <s v="CA"/>
    <m/>
    <x v="0"/>
    <s v="NA"/>
    <s v="Brown"/>
    <s v="Julie"/>
    <x v="0"/>
  </r>
  <r>
    <n v="10392"/>
    <n v="37"/>
    <n v="59.96"/>
    <n v="3"/>
    <x v="919"/>
    <x v="217"/>
    <x v="0"/>
    <n v="1"/>
    <x v="11"/>
    <x v="2"/>
    <x v="3"/>
    <n v="62"/>
    <s v="S18_2957"/>
    <s v="Mini Auto Werke"/>
    <s v="7675-3555"/>
    <s v="Kirchgasse 6"/>
    <m/>
    <s v="Graz"/>
    <m/>
    <n v="8010"/>
    <x v="5"/>
    <s v="EMEA"/>
    <s v="Mendel"/>
    <s v="Roland"/>
    <x v="0"/>
  </r>
  <r>
    <n v="10423"/>
    <n v="31"/>
    <n v="53.72"/>
    <n v="3"/>
    <x v="920"/>
    <x v="177"/>
    <x v="2"/>
    <n v="2"/>
    <x v="1"/>
    <x v="2"/>
    <x v="3"/>
    <n v="62"/>
    <s v="S18_2957"/>
    <s v="Petit Auto"/>
    <s v="(02) 5554 67"/>
    <s v="Rue Joseph-Bens 532"/>
    <m/>
    <s v="Bruxelles"/>
    <m/>
    <s v="B-1180"/>
    <x v="14"/>
    <s v="EMEA"/>
    <s v="Dewey"/>
    <s v="Catherine"/>
    <x v="0"/>
  </r>
  <r>
    <n v="10106"/>
    <n v="41"/>
    <n v="83.44"/>
    <n v="18"/>
    <x v="921"/>
    <x v="186"/>
    <x v="0"/>
    <n v="1"/>
    <x v="0"/>
    <x v="0"/>
    <x v="5"/>
    <n v="86"/>
    <s v="S18_3029"/>
    <s v="Rovelli Gifts"/>
    <s v="035-640555"/>
    <s v="Via Ludovico il Moro 22"/>
    <m/>
    <s v="Bergamo"/>
    <m/>
    <n v="24100"/>
    <x v="12"/>
    <s v="EMEA"/>
    <s v="Rovelli"/>
    <s v="Giovanni"/>
    <x v="1"/>
  </r>
  <r>
    <n v="10119"/>
    <n v="21"/>
    <n v="89.46"/>
    <n v="9"/>
    <x v="922"/>
    <x v="63"/>
    <x v="0"/>
    <n v="2"/>
    <x v="8"/>
    <x v="0"/>
    <x v="5"/>
    <n v="86"/>
    <s v="S18_3029"/>
    <s v="Salzburg Collectables"/>
    <s v="6562-9555"/>
    <s v="Geislweg 14"/>
    <m/>
    <s v="Salzburg"/>
    <m/>
    <n v="5020"/>
    <x v="5"/>
    <s v="EMEA"/>
    <s v="Pipps"/>
    <s v="Georg"/>
    <x v="0"/>
  </r>
  <r>
    <n v="10130"/>
    <n v="40"/>
    <n v="96.34"/>
    <n v="2"/>
    <x v="923"/>
    <x v="187"/>
    <x v="0"/>
    <n v="2"/>
    <x v="9"/>
    <x v="0"/>
    <x v="5"/>
    <n v="86"/>
    <s v="S18_3029"/>
    <s v="Auto-Moto Classics Inc."/>
    <n v="6175558428"/>
    <s v="16780 Pompton St."/>
    <m/>
    <s v="Brickhaven"/>
    <s v="MA"/>
    <n v="58339"/>
    <x v="0"/>
    <s v="NA"/>
    <s v="Taylor"/>
    <s v="Leslie"/>
    <x v="1"/>
  </r>
  <r>
    <n v="10143"/>
    <n v="46"/>
    <n v="74.84"/>
    <n v="13"/>
    <x v="924"/>
    <x v="65"/>
    <x v="0"/>
    <n v="3"/>
    <x v="3"/>
    <x v="0"/>
    <x v="5"/>
    <n v="86"/>
    <s v="S18_3029"/>
    <s v="Mini Creations Ltd."/>
    <n v="5085559555"/>
    <s v="4575 Hillside Dr."/>
    <m/>
    <s v="New Bedford"/>
    <s v="MA"/>
    <n v="50553"/>
    <x v="0"/>
    <s v="NA"/>
    <s v="Tam"/>
    <s v="Wing C"/>
    <x v="1"/>
  </r>
  <r>
    <n v="10155"/>
    <n v="44"/>
    <n v="79.14"/>
    <n v="11"/>
    <x v="925"/>
    <x v="66"/>
    <x v="0"/>
    <n v="4"/>
    <x v="4"/>
    <x v="0"/>
    <x v="5"/>
    <n v="86"/>
    <s v="S18_3029"/>
    <s v="Toys of Finland, Co."/>
    <s v="90-224 8555"/>
    <s v="Keskuskatu 45"/>
    <m/>
    <s v="Helsinki"/>
    <m/>
    <n v="21240"/>
    <x v="4"/>
    <s v="EMEA"/>
    <s v="Karttunen"/>
    <s v="Matti"/>
    <x v="1"/>
  </r>
  <r>
    <n v="10167"/>
    <n v="46"/>
    <n v="73.12"/>
    <n v="7"/>
    <x v="926"/>
    <x v="67"/>
    <x v="3"/>
    <n v="4"/>
    <x v="4"/>
    <x v="0"/>
    <x v="5"/>
    <n v="86"/>
    <s v="S18_3029"/>
    <s v="Scandinavian Gift Ideas"/>
    <s v="0695-34 6555"/>
    <s v="?kergatan 24"/>
    <m/>
    <s v="Boras"/>
    <m/>
    <s v="S-844 67"/>
    <x v="8"/>
    <s v="EMEA"/>
    <s v="Larsson"/>
    <s v="Maria"/>
    <x v="1"/>
  </r>
  <r>
    <n v="10178"/>
    <n v="41"/>
    <n v="81.72"/>
    <n v="10"/>
    <x v="927"/>
    <x v="68"/>
    <x v="0"/>
    <n v="4"/>
    <x v="5"/>
    <x v="0"/>
    <x v="5"/>
    <n v="86"/>
    <s v="S18_3029"/>
    <s v="Alpha Cognac"/>
    <s v="61.77.6555"/>
    <s v="1 rue Alsace-Lorraine"/>
    <m/>
    <s v="Toulouse"/>
    <m/>
    <n v="31000"/>
    <x v="1"/>
    <s v="EMEA"/>
    <s v="Roulet"/>
    <s v="Annette"/>
    <x v="1"/>
  </r>
  <r>
    <n v="10186"/>
    <n v="32"/>
    <n v="89.46"/>
    <n v="7"/>
    <x v="928"/>
    <x v="69"/>
    <x v="0"/>
    <n v="4"/>
    <x v="5"/>
    <x v="0"/>
    <x v="5"/>
    <n v="86"/>
    <s v="S18_3029"/>
    <s v="Double Decker Gift Stores, Ltd"/>
    <s v="(171) 555-7555"/>
    <s v="120 Hanover Sq."/>
    <m/>
    <s v="London"/>
    <m/>
    <s v="WA1 1DP"/>
    <x v="6"/>
    <s v="EMEA"/>
    <s v="Hardy"/>
    <s v="Thomas"/>
    <x v="0"/>
  </r>
  <r>
    <n v="10197"/>
    <n v="46"/>
    <n v="87.74"/>
    <n v="4"/>
    <x v="929"/>
    <x v="70"/>
    <x v="0"/>
    <n v="4"/>
    <x v="5"/>
    <x v="0"/>
    <x v="5"/>
    <n v="86"/>
    <s v="S18_3029"/>
    <s v="Enaco Distributors"/>
    <s v="(93) 203 4555"/>
    <s v="Rambla de Catalu¤a, 23"/>
    <m/>
    <s v="Barcelona"/>
    <m/>
    <n v="8022"/>
    <x v="7"/>
    <s v="EMEA"/>
    <s v="Saavedra"/>
    <s v="Eduardo"/>
    <x v="1"/>
  </r>
  <r>
    <n v="10209"/>
    <n v="28"/>
    <n v="100"/>
    <n v="6"/>
    <x v="930"/>
    <x v="71"/>
    <x v="0"/>
    <n v="1"/>
    <x v="7"/>
    <x v="1"/>
    <x v="5"/>
    <n v="86"/>
    <s v="S18_3029"/>
    <s v="Men 'R' US Retailers, Ltd."/>
    <n v="2155554369"/>
    <s v="6047 Douglas Av."/>
    <m/>
    <s v="Los Angeles"/>
    <s v="CA"/>
    <m/>
    <x v="0"/>
    <s v="NA"/>
    <s v="Chandler"/>
    <s v="Michael"/>
    <x v="0"/>
  </r>
  <r>
    <n v="10222"/>
    <n v="49"/>
    <n v="94.62"/>
    <n v="10"/>
    <x v="931"/>
    <x v="72"/>
    <x v="0"/>
    <n v="1"/>
    <x v="0"/>
    <x v="1"/>
    <x v="5"/>
    <n v="86"/>
    <s v="S18_3029"/>
    <s v="Collectable Mini Designs Co."/>
    <n v="7605558146"/>
    <s v="361 Furth Circle"/>
    <m/>
    <s v="San Diego"/>
    <s v="CA"/>
    <n v="91217"/>
    <x v="0"/>
    <s v="NA"/>
    <s v="Thompson"/>
    <s v="Valarie"/>
    <x v="1"/>
  </r>
  <r>
    <n v="10248"/>
    <n v="21"/>
    <n v="73.98"/>
    <n v="1"/>
    <x v="932"/>
    <x v="73"/>
    <x v="3"/>
    <n v="2"/>
    <x v="1"/>
    <x v="1"/>
    <x v="5"/>
    <n v="86"/>
    <s v="S18_3029"/>
    <s v="Land of Toys Inc."/>
    <n v="2125557818"/>
    <s v="897 Long Airport Avenue"/>
    <m/>
    <s v="NYC"/>
    <s v="NY"/>
    <n v="10022"/>
    <x v="0"/>
    <s v="NA"/>
    <s v="Yu"/>
    <s v="Kwai"/>
    <x v="0"/>
  </r>
  <r>
    <n v="10262"/>
    <n v="32"/>
    <n v="84.3"/>
    <n v="15"/>
    <x v="933"/>
    <x v="190"/>
    <x v="3"/>
    <n v="2"/>
    <x v="9"/>
    <x v="1"/>
    <x v="5"/>
    <n v="86"/>
    <s v="S18_3029"/>
    <s v="Euro Shopping Channel"/>
    <s v="(91) 555 94 44"/>
    <s v="C/ Moralzarzal, 86"/>
    <m/>
    <s v="Madrid"/>
    <m/>
    <n v="28034"/>
    <x v="7"/>
    <s v="EMEA"/>
    <s v="Freyre"/>
    <s v="Diego"/>
    <x v="0"/>
  </r>
  <r>
    <n v="10273"/>
    <n v="34"/>
    <n v="98.06"/>
    <n v="2"/>
    <x v="934"/>
    <x v="75"/>
    <x v="0"/>
    <n v="3"/>
    <x v="2"/>
    <x v="1"/>
    <x v="5"/>
    <n v="86"/>
    <s v="S18_3029"/>
    <s v="Petit Auto"/>
    <s v="(02) 5554 67"/>
    <s v="Rue Joseph-Bens 532"/>
    <m/>
    <s v="Bruxelles"/>
    <m/>
    <s v="B-1180"/>
    <x v="14"/>
    <s v="EMEA"/>
    <s v="Dewey"/>
    <s v="Catherine"/>
    <x v="1"/>
  </r>
  <r>
    <n v="10283"/>
    <n v="21"/>
    <n v="98.06"/>
    <n v="4"/>
    <x v="935"/>
    <x v="76"/>
    <x v="0"/>
    <n v="3"/>
    <x v="3"/>
    <x v="1"/>
    <x v="5"/>
    <n v="86"/>
    <s v="S18_3029"/>
    <s v="Royal Canadian Collectables, Ltd."/>
    <s v="(604) 555-4555"/>
    <s v="23 Tsawassen Blvd."/>
    <m/>
    <s v="Tsawassen"/>
    <s v="BC"/>
    <s v="T2F 8M4"/>
    <x v="10"/>
    <s v="NA"/>
    <s v="Lincoln"/>
    <s v="Elizabeth"/>
    <x v="0"/>
  </r>
  <r>
    <n v="10296"/>
    <n v="21"/>
    <n v="96.34"/>
    <n v="13"/>
    <x v="936"/>
    <x v="192"/>
    <x v="0"/>
    <n v="3"/>
    <x v="10"/>
    <x v="1"/>
    <x v="5"/>
    <n v="86"/>
    <s v="S18_3029"/>
    <s v="Bavarian Collectables Imports, Co."/>
    <s v="+49 89 61 08 9555"/>
    <s v="Hansastr. 15"/>
    <m/>
    <s v="Munich"/>
    <m/>
    <n v="80686"/>
    <x v="16"/>
    <s v="EMEA"/>
    <s v="Donnermeyer"/>
    <s v="Michael"/>
    <x v="0"/>
  </r>
  <r>
    <n v="10307"/>
    <n v="31"/>
    <n v="83.44"/>
    <n v="7"/>
    <x v="937"/>
    <x v="78"/>
    <x v="0"/>
    <n v="4"/>
    <x v="4"/>
    <x v="1"/>
    <x v="5"/>
    <n v="86"/>
    <s v="S18_3029"/>
    <s v="Classic Gift Ideas, Inc"/>
    <n v="2155554695"/>
    <s v="782 First Street"/>
    <m/>
    <s v="Philadelphia"/>
    <s v="PA"/>
    <n v="71270"/>
    <x v="0"/>
    <s v="NA"/>
    <s v="Cervantes"/>
    <s v="Francisca"/>
    <x v="0"/>
  </r>
  <r>
    <n v="10316"/>
    <n v="21"/>
    <n v="94.62"/>
    <n v="15"/>
    <x v="938"/>
    <x v="79"/>
    <x v="0"/>
    <n v="4"/>
    <x v="5"/>
    <x v="1"/>
    <x v="5"/>
    <n v="86"/>
    <s v="S18_3029"/>
    <s v="giftsbymail.co.uk"/>
    <s v="(198) 555-8888"/>
    <s v="Garden House Crowther Way"/>
    <m/>
    <s v="Cowes"/>
    <s v="Isle of Wight"/>
    <s v="PO31 7PJ"/>
    <x v="6"/>
    <s v="EMEA"/>
    <s v="Bennett"/>
    <s v="Helen"/>
    <x v="0"/>
  </r>
  <r>
    <n v="10327"/>
    <n v="25"/>
    <n v="45.86"/>
    <n v="5"/>
    <x v="939"/>
    <x v="193"/>
    <x v="5"/>
    <n v="4"/>
    <x v="5"/>
    <x v="1"/>
    <x v="5"/>
    <n v="86"/>
    <s v="S18_3029"/>
    <s v="Danish Wholesale Imports"/>
    <s v="31 12 3555"/>
    <s v="Vinb'ltet 34"/>
    <m/>
    <s v="Kobenhavn"/>
    <m/>
    <n v="1734"/>
    <x v="13"/>
    <s v="EMEA"/>
    <s v="Petersen"/>
    <s v="Jytte"/>
    <x v="0"/>
  </r>
  <r>
    <n v="10338"/>
    <n v="28"/>
    <n v="82.58"/>
    <n v="3"/>
    <x v="940"/>
    <x v="194"/>
    <x v="0"/>
    <n v="4"/>
    <x v="5"/>
    <x v="1"/>
    <x v="5"/>
    <n v="86"/>
    <s v="S18_3029"/>
    <s v="Royale Belge"/>
    <s v="(071) 23 67 2555"/>
    <s v="Boulevard Tirou, 255"/>
    <m/>
    <s v="Charleroi"/>
    <m/>
    <s v="B-6000"/>
    <x v="14"/>
    <s v="EMEA"/>
    <s v="Cartrain"/>
    <s v="Pascale"/>
    <x v="0"/>
  </r>
  <r>
    <n v="10350"/>
    <n v="43"/>
    <n v="64.97"/>
    <n v="6"/>
    <x v="941"/>
    <x v="82"/>
    <x v="0"/>
    <n v="4"/>
    <x v="6"/>
    <x v="1"/>
    <x v="5"/>
    <n v="86"/>
    <s v="S18_3029"/>
    <s v="Euro Shopping Channel"/>
    <s v="(91) 555 94 44"/>
    <s v="C/ Moralzarzal, 86"/>
    <m/>
    <s v="Madrid"/>
    <m/>
    <n v="28034"/>
    <x v="7"/>
    <s v="EMEA"/>
    <s v="Freyre"/>
    <s v="Diego"/>
    <x v="0"/>
  </r>
  <r>
    <n v="10373"/>
    <n v="22"/>
    <n v="86.74"/>
    <n v="5"/>
    <x v="942"/>
    <x v="84"/>
    <x v="0"/>
    <n v="1"/>
    <x v="7"/>
    <x v="2"/>
    <x v="5"/>
    <n v="86"/>
    <s v="S18_3029"/>
    <s v="Oulu Toy Supplies, Inc."/>
    <s v="981-443655"/>
    <s v="Torikatu 38"/>
    <m/>
    <s v="Oulu"/>
    <m/>
    <n v="90110"/>
    <x v="4"/>
    <s v="EMEA"/>
    <s v="Koskitalo"/>
    <s v="Pirkko"/>
    <x v="0"/>
  </r>
  <r>
    <n v="10386"/>
    <n v="37"/>
    <n v="93.01"/>
    <n v="5"/>
    <x v="943"/>
    <x v="196"/>
    <x v="5"/>
    <n v="1"/>
    <x v="11"/>
    <x v="2"/>
    <x v="5"/>
    <n v="86"/>
    <s v="S18_3029"/>
    <s v="Euro Shopping Channel"/>
    <s v="(91) 555 94 44"/>
    <s v="C/ Moralzarzal, 86"/>
    <m/>
    <s v="Madrid"/>
    <m/>
    <n v="28034"/>
    <x v="7"/>
    <s v="EMEA"/>
    <s v="Freyre"/>
    <s v="Diego"/>
    <x v="1"/>
  </r>
  <r>
    <n v="10398"/>
    <n v="28"/>
    <n v="72.260000000000005"/>
    <n v="18"/>
    <x v="944"/>
    <x v="197"/>
    <x v="0"/>
    <n v="1"/>
    <x v="11"/>
    <x v="2"/>
    <x v="5"/>
    <n v="86"/>
    <s v="S18_3029"/>
    <s v="Reims Collectables"/>
    <s v="26.47.1555"/>
    <s v="59 rue de l'Abbaye"/>
    <m/>
    <s v="Reims"/>
    <m/>
    <n v="51100"/>
    <x v="1"/>
    <s v="EMEA"/>
    <s v="Henriot"/>
    <s v="Paul"/>
    <x v="0"/>
  </r>
  <r>
    <n v="10400"/>
    <n v="30"/>
    <n v="74.84"/>
    <n v="7"/>
    <x v="945"/>
    <x v="87"/>
    <x v="0"/>
    <n v="2"/>
    <x v="8"/>
    <x v="2"/>
    <x v="5"/>
    <n v="86"/>
    <s v="S18_3029"/>
    <s v="The Sharp Gifts Warehouse"/>
    <n v="4085553659"/>
    <s v="3086 Ingle Ln."/>
    <m/>
    <s v="San Jose"/>
    <s v="CA"/>
    <n v="94217"/>
    <x v="0"/>
    <s v="NA"/>
    <s v="Frick"/>
    <s v="Sue"/>
    <x v="0"/>
  </r>
  <r>
    <n v="10414"/>
    <n v="44"/>
    <n v="73.98"/>
    <n v="1"/>
    <x v="946"/>
    <x v="88"/>
    <x v="4"/>
    <n v="2"/>
    <x v="1"/>
    <x v="2"/>
    <x v="5"/>
    <n v="86"/>
    <s v="S18_3029"/>
    <s v="Gifts4AllAges.com"/>
    <n v="6175559555"/>
    <s v="8616 Spinnaker Dr."/>
    <m/>
    <s v="Boston"/>
    <s v="MA"/>
    <n v="51003"/>
    <x v="0"/>
    <s v="NA"/>
    <s v="Yoshido"/>
    <s v="Juri"/>
    <x v="1"/>
  </r>
  <r>
    <n v="10103"/>
    <n v="25"/>
    <n v="100"/>
    <n v="13"/>
    <x v="947"/>
    <x v="26"/>
    <x v="0"/>
    <n v="1"/>
    <x v="7"/>
    <x v="0"/>
    <x v="3"/>
    <n v="104"/>
    <s v="S18_3136"/>
    <s v="Baane Mini Imports"/>
    <s v="07-98 9555"/>
    <s v="Erling Skakkes gate 78"/>
    <m/>
    <s v="Stavern"/>
    <m/>
    <n v="4110"/>
    <x v="2"/>
    <s v="EMEA"/>
    <s v="Bergulfsen"/>
    <s v="Jonas"/>
    <x v="0"/>
  </r>
  <r>
    <n v="10111"/>
    <n v="43"/>
    <n v="100"/>
    <n v="1"/>
    <x v="948"/>
    <x v="165"/>
    <x v="0"/>
    <n v="1"/>
    <x v="11"/>
    <x v="0"/>
    <x v="3"/>
    <n v="104"/>
    <s v="S18_3136"/>
    <s v="Mini Wheels Co."/>
    <n v="6505555787"/>
    <s v="5557 North Pendale Street"/>
    <m/>
    <s v="San Francisco"/>
    <s v="CA"/>
    <m/>
    <x v="0"/>
    <s v="NA"/>
    <s v="Murphy"/>
    <s v="Julie"/>
    <x v="1"/>
  </r>
  <r>
    <n v="10126"/>
    <n v="30"/>
    <n v="97.39"/>
    <n v="13"/>
    <x v="949"/>
    <x v="28"/>
    <x v="0"/>
    <n v="2"/>
    <x v="1"/>
    <x v="0"/>
    <x v="3"/>
    <n v="104"/>
    <s v="S18_3136"/>
    <s v="Corrida Auto Replicas, Ltd"/>
    <s v="(91) 555 22 82"/>
    <s v="C/ Araquil, 67"/>
    <m/>
    <s v="Madrid"/>
    <m/>
    <n v="28023"/>
    <x v="7"/>
    <s v="EMEA"/>
    <s v="Sommer"/>
    <s v="Mart¡n"/>
    <x v="0"/>
  </r>
  <r>
    <n v="10139"/>
    <n v="20"/>
    <n v="90.06"/>
    <n v="2"/>
    <x v="950"/>
    <x v="167"/>
    <x v="0"/>
    <n v="3"/>
    <x v="2"/>
    <x v="0"/>
    <x v="3"/>
    <n v="104"/>
    <s v="S18_3136"/>
    <s v="Souveniers And Things Co."/>
    <s v="+61 2 9495 8555"/>
    <s v="Monitor Money Building, 815 Pacific Hwy"/>
    <s v="Level 6"/>
    <s v="Chatswood"/>
    <s v="NSW"/>
    <n v="2067"/>
    <x v="3"/>
    <s v="APAC"/>
    <s v="Huxley"/>
    <s v="Adrian"/>
    <x v="0"/>
  </r>
  <r>
    <n v="10150"/>
    <n v="26"/>
    <n v="100"/>
    <n v="10"/>
    <x v="951"/>
    <x v="30"/>
    <x v="0"/>
    <n v="3"/>
    <x v="10"/>
    <x v="0"/>
    <x v="3"/>
    <n v="104"/>
    <s v="S18_3136"/>
    <s v="Dragon Souveniers, Ltd."/>
    <s v="+65 221 7555"/>
    <s v="Bronz Sok., Bronz Apt. 3/6 Tesvikiye"/>
    <m/>
    <s v="Singapore"/>
    <m/>
    <n v="79903"/>
    <x v="9"/>
    <s v="Japan"/>
    <s v="Natividad"/>
    <s v="Eric"/>
    <x v="0"/>
  </r>
  <r>
    <n v="10163"/>
    <n v="40"/>
    <n v="100"/>
    <n v="3"/>
    <x v="952"/>
    <x v="31"/>
    <x v="0"/>
    <n v="4"/>
    <x v="4"/>
    <x v="0"/>
    <x v="3"/>
    <n v="104"/>
    <s v="S18_3136"/>
    <s v="Classic Legends Inc."/>
    <n v="2125558493"/>
    <s v="5905 Pompton St."/>
    <s v="Suite 750"/>
    <s v="NYC"/>
    <s v="NY"/>
    <n v="10022"/>
    <x v="0"/>
    <s v="NA"/>
    <s v="Hernandez"/>
    <s v="Maria"/>
    <x v="1"/>
  </r>
  <r>
    <n v="10173"/>
    <n v="31"/>
    <n v="89.01"/>
    <n v="1"/>
    <x v="953"/>
    <x v="155"/>
    <x v="0"/>
    <n v="4"/>
    <x v="5"/>
    <x v="0"/>
    <x v="3"/>
    <n v="104"/>
    <s v="S18_3136"/>
    <s v="Rovelli Gifts"/>
    <s v="035-640555"/>
    <s v="Via Ludovico il Moro 22"/>
    <m/>
    <s v="Bergamo"/>
    <m/>
    <n v="24100"/>
    <x v="12"/>
    <s v="EMEA"/>
    <s v="Rovelli"/>
    <s v="Giovanni"/>
    <x v="0"/>
  </r>
  <r>
    <n v="10183"/>
    <n v="22"/>
    <n v="100"/>
    <n v="10"/>
    <x v="954"/>
    <x v="33"/>
    <x v="0"/>
    <n v="4"/>
    <x v="5"/>
    <x v="0"/>
    <x v="3"/>
    <n v="104"/>
    <s v="S18_3136"/>
    <s v="Classic Gift Ideas, Inc"/>
    <n v="2155554695"/>
    <s v="782 First Street"/>
    <m/>
    <s v="Philadelphia"/>
    <s v="PA"/>
    <n v="71270"/>
    <x v="0"/>
    <s v="NA"/>
    <s v="Cervantes"/>
    <s v="Francisca"/>
    <x v="0"/>
  </r>
  <r>
    <n v="10193"/>
    <n v="23"/>
    <n v="100"/>
    <n v="2"/>
    <x v="955"/>
    <x v="170"/>
    <x v="0"/>
    <n v="4"/>
    <x v="5"/>
    <x v="0"/>
    <x v="3"/>
    <n v="104"/>
    <s v="S18_3136"/>
    <s v="Australian Collectables, Ltd"/>
    <s v="61-9-3844-6555"/>
    <s v="7 Allen Street"/>
    <m/>
    <s v="Glen Waverly"/>
    <s v="Victoria"/>
    <n v="3150"/>
    <x v="3"/>
    <s v="APAC"/>
    <s v="Connery"/>
    <s v="Sean"/>
    <x v="0"/>
  </r>
  <r>
    <n v="10206"/>
    <n v="30"/>
    <n v="100"/>
    <n v="8"/>
    <x v="956"/>
    <x v="35"/>
    <x v="0"/>
    <n v="4"/>
    <x v="6"/>
    <x v="0"/>
    <x v="3"/>
    <n v="104"/>
    <s v="S18_3136"/>
    <s v="Canadian Gift Exchange Network"/>
    <s v="(604) 555-3392"/>
    <s v="1900 Oak St."/>
    <m/>
    <s v="Vancouver"/>
    <s v="BC"/>
    <s v="V3F 2K1"/>
    <x v="10"/>
    <s v="NA"/>
    <s v="Tannamuri"/>
    <s v="Yoshi"/>
    <x v="1"/>
  </r>
  <r>
    <n v="10215"/>
    <n v="49"/>
    <n v="100"/>
    <n v="5"/>
    <x v="957"/>
    <x v="36"/>
    <x v="0"/>
    <n v="1"/>
    <x v="7"/>
    <x v="1"/>
    <x v="3"/>
    <n v="104"/>
    <s v="S18_3136"/>
    <s v="West Coast Collectables Co."/>
    <n v="3105553722"/>
    <s v="3675 Furth Circle"/>
    <m/>
    <s v="Burbank"/>
    <s v="CA"/>
    <n v="94019"/>
    <x v="0"/>
    <s v="NA"/>
    <s v="Thompson"/>
    <s v="Steve"/>
    <x v="1"/>
  </r>
  <r>
    <n v="10228"/>
    <n v="31"/>
    <n v="100"/>
    <n v="4"/>
    <x v="958"/>
    <x v="37"/>
    <x v="0"/>
    <n v="1"/>
    <x v="11"/>
    <x v="1"/>
    <x v="3"/>
    <n v="104"/>
    <s v="S18_3136"/>
    <s v="Cambridge Collectables Co."/>
    <n v="6175555555"/>
    <s v="4658 Baden Av."/>
    <m/>
    <s v="Cambridge"/>
    <s v="MA"/>
    <n v="51247"/>
    <x v="0"/>
    <s v="NA"/>
    <s v="Tseng"/>
    <s v="Kyung"/>
    <x v="1"/>
  </r>
  <r>
    <n v="10244"/>
    <n v="29"/>
    <n v="100"/>
    <n v="2"/>
    <x v="959"/>
    <x v="173"/>
    <x v="0"/>
    <n v="2"/>
    <x v="8"/>
    <x v="1"/>
    <x v="3"/>
    <n v="104"/>
    <s v="S18_3136"/>
    <s v="Euro Shopping Channel"/>
    <s v="(91) 555 94 44"/>
    <s v="C/ Moralzarzal, 86"/>
    <m/>
    <s v="Madrid"/>
    <m/>
    <n v="28034"/>
    <x v="7"/>
    <s v="EMEA"/>
    <s v="Freyre"/>
    <s v="Diego"/>
    <x v="1"/>
  </r>
  <r>
    <n v="10257"/>
    <n v="37"/>
    <n v="84.82"/>
    <n v="2"/>
    <x v="960"/>
    <x v="215"/>
    <x v="0"/>
    <n v="2"/>
    <x v="9"/>
    <x v="1"/>
    <x v="3"/>
    <n v="104"/>
    <s v="S18_3136"/>
    <s v="The Sharp Gifts Warehouse"/>
    <n v="4085553659"/>
    <s v="3086 Ingle Ln."/>
    <m/>
    <s v="San Jose"/>
    <s v="CA"/>
    <n v="94217"/>
    <x v="0"/>
    <s v="NA"/>
    <s v="Frick"/>
    <s v="Sue"/>
    <x v="1"/>
  </r>
  <r>
    <n v="10270"/>
    <n v="38"/>
    <n v="100"/>
    <n v="11"/>
    <x v="961"/>
    <x v="40"/>
    <x v="0"/>
    <n v="3"/>
    <x v="2"/>
    <x v="1"/>
    <x v="3"/>
    <n v="104"/>
    <s v="S18_3136"/>
    <s v="Souveniers And Things Co."/>
    <s v="+61 2 9495 8555"/>
    <s v="Monitor Money Building, 815 Pacific Hwy"/>
    <s v="Level 6"/>
    <s v="Chatswood"/>
    <s v="NSW"/>
    <n v="2067"/>
    <x v="3"/>
    <s v="APAC"/>
    <s v="Huxley"/>
    <s v="Adrian"/>
    <x v="1"/>
  </r>
  <r>
    <n v="10280"/>
    <n v="29"/>
    <n v="100"/>
    <n v="4"/>
    <x v="962"/>
    <x v="41"/>
    <x v="0"/>
    <n v="3"/>
    <x v="3"/>
    <x v="1"/>
    <x v="3"/>
    <n v="104"/>
    <s v="S18_3136"/>
    <s v="Amica Models &amp; Co."/>
    <s v="011-4988555"/>
    <s v="Via Monte Bianco 34"/>
    <m/>
    <s v="Torino"/>
    <m/>
    <n v="10100"/>
    <x v="12"/>
    <s v="EMEA"/>
    <s v="Accorti"/>
    <s v="Paolo"/>
    <x v="1"/>
  </r>
  <r>
    <n v="10291"/>
    <n v="23"/>
    <n v="100"/>
    <n v="13"/>
    <x v="963"/>
    <x v="42"/>
    <x v="0"/>
    <n v="3"/>
    <x v="10"/>
    <x v="1"/>
    <x v="3"/>
    <n v="104"/>
    <s v="S18_3136"/>
    <s v="Scandinavian Gift Ideas"/>
    <s v="0695-34 6555"/>
    <s v="?kergatan 24"/>
    <m/>
    <s v="Boras"/>
    <m/>
    <s v="S-844 67"/>
    <x v="8"/>
    <s v="EMEA"/>
    <s v="Larsson"/>
    <s v="Maria"/>
    <x v="0"/>
  </r>
  <r>
    <n v="10304"/>
    <n v="26"/>
    <n v="85.87"/>
    <n v="8"/>
    <x v="964"/>
    <x v="43"/>
    <x v="0"/>
    <n v="4"/>
    <x v="4"/>
    <x v="1"/>
    <x v="3"/>
    <n v="104"/>
    <s v="S18_3136"/>
    <s v="Auto Assoc. &amp; Cie."/>
    <s v="30.59.8555"/>
    <s v="67, avenue de l'Europe"/>
    <m/>
    <s v="Versailles"/>
    <m/>
    <n v="78000"/>
    <x v="1"/>
    <s v="EMEA"/>
    <s v="Tonini"/>
    <s v="Daniel"/>
    <x v="0"/>
  </r>
  <r>
    <n v="10312"/>
    <n v="38"/>
    <n v="100"/>
    <n v="5"/>
    <x v="965"/>
    <x v="44"/>
    <x v="0"/>
    <n v="4"/>
    <x v="4"/>
    <x v="1"/>
    <x v="3"/>
    <n v="104"/>
    <s v="S18_3136"/>
    <s v="Mini Gifts Distributors Ltd."/>
    <n v="4155551450"/>
    <s v="5677 Strong St."/>
    <m/>
    <s v="San Rafael"/>
    <s v="CA"/>
    <n v="97562"/>
    <x v="0"/>
    <s v="NA"/>
    <s v="Nelson"/>
    <s v="Valarie"/>
    <x v="1"/>
  </r>
  <r>
    <n v="10322"/>
    <n v="48"/>
    <n v="47.04"/>
    <n v="7"/>
    <x v="966"/>
    <x v="45"/>
    <x v="0"/>
    <n v="4"/>
    <x v="5"/>
    <x v="1"/>
    <x v="3"/>
    <n v="104"/>
    <s v="S18_3136"/>
    <s v="Online Diecast Creations Co."/>
    <n v="6035558647"/>
    <s v="2304 Long Airport Avenue"/>
    <m/>
    <s v="Nashua"/>
    <s v="NH"/>
    <n v="62005"/>
    <x v="0"/>
    <s v="NA"/>
    <s v="Young"/>
    <s v="Valarie"/>
    <x v="0"/>
  </r>
  <r>
    <n v="10332"/>
    <n v="40"/>
    <n v="39.799999999999997"/>
    <n v="18"/>
    <x v="967"/>
    <x v="159"/>
    <x v="0"/>
    <n v="4"/>
    <x v="5"/>
    <x v="1"/>
    <x v="3"/>
    <n v="104"/>
    <s v="S18_3136"/>
    <s v="AV Stores, Co."/>
    <s v="(171) 555-1555"/>
    <s v="Fauntleroy Circus"/>
    <m/>
    <s v="Manchester"/>
    <m/>
    <s v="EC2 5NT"/>
    <x v="6"/>
    <s v="EMEA"/>
    <s v="Ashworth"/>
    <s v="Victoria"/>
    <x v="0"/>
  </r>
  <r>
    <n v="10347"/>
    <n v="45"/>
    <n v="100"/>
    <n v="11"/>
    <x v="968"/>
    <x v="47"/>
    <x v="0"/>
    <n v="4"/>
    <x v="5"/>
    <x v="1"/>
    <x v="3"/>
    <n v="104"/>
    <s v="S18_3136"/>
    <s v="Australian Collectors, Co."/>
    <s v="03 9520 4555"/>
    <s v="636 St Kilda Road"/>
    <s v="Level 3"/>
    <s v="Melbourne"/>
    <s v="Victoria"/>
    <n v="3004"/>
    <x v="3"/>
    <s v="APAC"/>
    <s v="Ferguson"/>
    <s v="Peter"/>
    <x v="1"/>
  </r>
  <r>
    <n v="10357"/>
    <n v="44"/>
    <n v="100"/>
    <n v="4"/>
    <x v="969"/>
    <x v="48"/>
    <x v="0"/>
    <n v="4"/>
    <x v="6"/>
    <x v="1"/>
    <x v="3"/>
    <n v="104"/>
    <s v="S18_3136"/>
    <s v="Mini Gifts Distributors Ltd."/>
    <n v="4155551450"/>
    <s v="5677 Strong St."/>
    <m/>
    <s v="San Rafael"/>
    <s v="CA"/>
    <n v="97562"/>
    <x v="0"/>
    <s v="NA"/>
    <s v="Nelson"/>
    <s v="Valarie"/>
    <x v="1"/>
  </r>
  <r>
    <n v="10369"/>
    <n v="21"/>
    <n v="94.22"/>
    <n v="5"/>
    <x v="970"/>
    <x v="49"/>
    <x v="0"/>
    <n v="1"/>
    <x v="7"/>
    <x v="2"/>
    <x v="3"/>
    <n v="104"/>
    <s v="S18_3136"/>
    <s v="Collectables For Less Inc."/>
    <n v="6175558555"/>
    <s v="7825 Douglas Av."/>
    <m/>
    <s v="Brickhaven"/>
    <s v="MA"/>
    <n v="58339"/>
    <x v="0"/>
    <s v="NA"/>
    <s v="Nelson"/>
    <s v="Allen"/>
    <x v="0"/>
  </r>
  <r>
    <n v="10381"/>
    <n v="35"/>
    <n v="100"/>
    <n v="5"/>
    <x v="971"/>
    <x v="50"/>
    <x v="0"/>
    <n v="1"/>
    <x v="0"/>
    <x v="2"/>
    <x v="3"/>
    <n v="104"/>
    <s v="S18_3136"/>
    <s v="Corporate Gift Ideas Co."/>
    <n v="6505551386"/>
    <s v="7734 Strong St."/>
    <m/>
    <s v="San Francisco"/>
    <s v="CA"/>
    <m/>
    <x v="0"/>
    <s v="NA"/>
    <s v="Brown"/>
    <s v="Julie"/>
    <x v="1"/>
  </r>
  <r>
    <n v="10392"/>
    <n v="29"/>
    <n v="86.92"/>
    <n v="2"/>
    <x v="972"/>
    <x v="217"/>
    <x v="0"/>
    <n v="1"/>
    <x v="11"/>
    <x v="2"/>
    <x v="3"/>
    <n v="104"/>
    <s v="S18_3136"/>
    <s v="Mini Auto Werke"/>
    <s v="7675-3555"/>
    <s v="Kirchgasse 6"/>
    <m/>
    <s v="Graz"/>
    <m/>
    <n v="8010"/>
    <x v="5"/>
    <s v="EMEA"/>
    <s v="Mendel"/>
    <s v="Roland"/>
    <x v="0"/>
  </r>
  <r>
    <n v="10423"/>
    <n v="21"/>
    <n v="84.82"/>
    <n v="2"/>
    <x v="973"/>
    <x v="177"/>
    <x v="2"/>
    <n v="2"/>
    <x v="1"/>
    <x v="2"/>
    <x v="3"/>
    <n v="104"/>
    <s v="S18_3136"/>
    <s v="Petit Auto"/>
    <s v="(02) 5554 67"/>
    <s v="Rue Joseph-Bens 532"/>
    <m/>
    <s v="Bruxelles"/>
    <m/>
    <s v="B-1180"/>
    <x v="14"/>
    <s v="EMEA"/>
    <s v="Dewey"/>
    <s v="Catherine"/>
    <x v="0"/>
  </r>
  <r>
    <n v="10105"/>
    <n v="22"/>
    <n v="100"/>
    <n v="11"/>
    <x v="974"/>
    <x v="62"/>
    <x v="0"/>
    <n v="1"/>
    <x v="0"/>
    <x v="0"/>
    <x v="3"/>
    <n v="136"/>
    <s v="S18_3140"/>
    <s v="Danish Wholesale Imports"/>
    <s v="31 12 3555"/>
    <s v="Vinb'ltet 34"/>
    <m/>
    <s v="Kobenhavn"/>
    <m/>
    <n v="1734"/>
    <x v="13"/>
    <s v="EMEA"/>
    <s v="Petersen"/>
    <s v="Jytte"/>
    <x v="1"/>
  </r>
  <r>
    <n v="10117"/>
    <n v="26"/>
    <n v="100"/>
    <n v="5"/>
    <x v="975"/>
    <x v="117"/>
    <x v="0"/>
    <n v="2"/>
    <x v="8"/>
    <x v="0"/>
    <x v="3"/>
    <n v="136"/>
    <s v="S18_3140"/>
    <s v="Dragon Souveniers, Ltd."/>
    <s v="+65 221 7555"/>
    <s v="Bronz Sok., Bronz Apt. 3/6 Tesvikiye"/>
    <m/>
    <s v="Singapore"/>
    <m/>
    <n v="79903"/>
    <x v="9"/>
    <s v="Japan"/>
    <s v="Natividad"/>
    <s v="Eric"/>
    <x v="1"/>
  </r>
  <r>
    <n v="10128"/>
    <n v="41"/>
    <n v="100"/>
    <n v="2"/>
    <x v="976"/>
    <x v="218"/>
    <x v="0"/>
    <n v="2"/>
    <x v="9"/>
    <x v="0"/>
    <x v="3"/>
    <n v="136"/>
    <s v="S18_3140"/>
    <s v="Euro Shopping Channel"/>
    <s v="(91) 555 94 44"/>
    <s v="C/ Moralzarzal, 86"/>
    <m/>
    <s v="Madrid"/>
    <m/>
    <n v="28034"/>
    <x v="7"/>
    <s v="EMEA"/>
    <s v="Freyre"/>
    <s v="Diego"/>
    <x v="1"/>
  </r>
  <r>
    <n v="10142"/>
    <n v="47"/>
    <n v="100"/>
    <n v="8"/>
    <x v="977"/>
    <x v="119"/>
    <x v="0"/>
    <n v="3"/>
    <x v="3"/>
    <x v="0"/>
    <x v="3"/>
    <n v="136"/>
    <s v="S18_3140"/>
    <s v="Mini Gifts Distributors Ltd."/>
    <n v="4155551450"/>
    <s v="5677 Strong St."/>
    <m/>
    <s v="San Rafael"/>
    <s v="CA"/>
    <n v="97562"/>
    <x v="0"/>
    <s v="NA"/>
    <s v="Nelson"/>
    <s v="Valarie"/>
    <x v="1"/>
  </r>
  <r>
    <n v="10153"/>
    <n v="31"/>
    <n v="100"/>
    <n v="7"/>
    <x v="978"/>
    <x v="120"/>
    <x v="0"/>
    <n v="3"/>
    <x v="10"/>
    <x v="0"/>
    <x v="3"/>
    <n v="136"/>
    <s v="S18_3140"/>
    <s v="Euro Shopping Channel"/>
    <s v="(91) 555 94 44"/>
    <s v="C/ Moralzarzal, 86"/>
    <m/>
    <s v="Madrid"/>
    <m/>
    <n v="28034"/>
    <x v="7"/>
    <s v="EMEA"/>
    <s v="Freyre"/>
    <s v="Diego"/>
    <x v="1"/>
  </r>
  <r>
    <n v="10166"/>
    <n v="43"/>
    <n v="100"/>
    <n v="2"/>
    <x v="979"/>
    <x v="90"/>
    <x v="0"/>
    <n v="4"/>
    <x v="4"/>
    <x v="0"/>
    <x v="3"/>
    <n v="136"/>
    <s v="S18_3140"/>
    <s v="FunGiftIdeas.com"/>
    <n v="5085552555"/>
    <s v="1785 First Street"/>
    <m/>
    <s v="New Bedford"/>
    <s v="MA"/>
    <n v="50553"/>
    <x v="0"/>
    <s v="NA"/>
    <s v="Benitez"/>
    <s v="Violeta"/>
    <x v="1"/>
  </r>
  <r>
    <n v="10177"/>
    <n v="23"/>
    <n v="100"/>
    <n v="9"/>
    <x v="980"/>
    <x v="219"/>
    <x v="0"/>
    <n v="4"/>
    <x v="5"/>
    <x v="0"/>
    <x v="3"/>
    <n v="136"/>
    <s v="S18_3140"/>
    <s v="CAF Imports"/>
    <s v="+34 913 728 555"/>
    <s v="Merchants House, 27-30 Merchant's Quay"/>
    <m/>
    <s v="Madrid"/>
    <m/>
    <n v="28023"/>
    <x v="7"/>
    <s v="EMEA"/>
    <s v="Fernandez"/>
    <s v="Jesus"/>
    <x v="1"/>
  </r>
  <r>
    <n v="10185"/>
    <n v="28"/>
    <n v="100"/>
    <n v="9"/>
    <x v="981"/>
    <x v="69"/>
    <x v="0"/>
    <n v="4"/>
    <x v="5"/>
    <x v="0"/>
    <x v="3"/>
    <n v="136"/>
    <s v="S18_3140"/>
    <s v="Mini Creations Ltd."/>
    <n v="5085559555"/>
    <s v="4575 Hillside Dr."/>
    <m/>
    <s v="New Bedford"/>
    <s v="MA"/>
    <n v="50553"/>
    <x v="0"/>
    <s v="NA"/>
    <s v="Tam"/>
    <s v="Wing C"/>
    <x v="1"/>
  </r>
  <r>
    <n v="10196"/>
    <n v="49"/>
    <n v="100"/>
    <n v="1"/>
    <x v="982"/>
    <x v="70"/>
    <x v="0"/>
    <n v="4"/>
    <x v="5"/>
    <x v="0"/>
    <x v="3"/>
    <n v="136"/>
    <s v="S18_3140"/>
    <s v="Super Scale Inc."/>
    <n v="2035559545"/>
    <s v="567 North Pendale Street"/>
    <m/>
    <s v="New Haven"/>
    <s v="CT"/>
    <n v="97823"/>
    <x v="0"/>
    <s v="NA"/>
    <s v="Murphy"/>
    <s v="Leslie"/>
    <x v="1"/>
  </r>
  <r>
    <n v="10208"/>
    <n v="24"/>
    <n v="100"/>
    <n v="9"/>
    <x v="983"/>
    <x v="122"/>
    <x v="0"/>
    <n v="1"/>
    <x v="7"/>
    <x v="1"/>
    <x v="3"/>
    <n v="136"/>
    <s v="S18_3140"/>
    <s v="Saveley &amp; Henriot, Co."/>
    <s v="78.32.5555"/>
    <s v="2, rue du Commerce"/>
    <m/>
    <s v="Lyon"/>
    <m/>
    <n v="69004"/>
    <x v="1"/>
    <s v="EMEA"/>
    <s v="Saveley"/>
    <s v="Mary"/>
    <x v="0"/>
  </r>
  <r>
    <n v="10221"/>
    <n v="33"/>
    <n v="100"/>
    <n v="3"/>
    <x v="984"/>
    <x v="220"/>
    <x v="0"/>
    <n v="1"/>
    <x v="0"/>
    <x v="1"/>
    <x v="3"/>
    <n v="136"/>
    <s v="S18_3140"/>
    <s v="Petit Auto"/>
    <s v="(02) 5554 67"/>
    <s v="Rue Joseph-Bens 532"/>
    <m/>
    <s v="Bruxelles"/>
    <m/>
    <s v="B-1180"/>
    <x v="14"/>
    <s v="EMEA"/>
    <s v="Dewey"/>
    <s v="Catherine"/>
    <x v="1"/>
  </r>
  <r>
    <n v="10232"/>
    <n v="22"/>
    <n v="100"/>
    <n v="6"/>
    <x v="985"/>
    <x v="221"/>
    <x v="0"/>
    <n v="1"/>
    <x v="11"/>
    <x v="1"/>
    <x v="3"/>
    <n v="136"/>
    <s v="S18_3140"/>
    <s v="giftsbymail.co.uk"/>
    <s v="(198) 555-8888"/>
    <s v="Garden House Crowther Way"/>
    <m/>
    <s v="Cowes"/>
    <s v="Isle of Wight"/>
    <s v="PO31 7PJ"/>
    <x v="6"/>
    <s v="EMEA"/>
    <s v="Bennett"/>
    <s v="Helen"/>
    <x v="1"/>
  </r>
  <r>
    <n v="10248"/>
    <n v="32"/>
    <n v="100"/>
    <n v="12"/>
    <x v="986"/>
    <x v="73"/>
    <x v="3"/>
    <n v="2"/>
    <x v="1"/>
    <x v="1"/>
    <x v="3"/>
    <n v="136"/>
    <s v="S18_3140"/>
    <s v="Land of Toys Inc."/>
    <n v="2125557818"/>
    <s v="897 Long Airport Avenue"/>
    <m/>
    <s v="NYC"/>
    <s v="NY"/>
    <n v="10022"/>
    <x v="0"/>
    <s v="NA"/>
    <s v="Yu"/>
    <s v="Kwai"/>
    <x v="1"/>
  </r>
  <r>
    <n v="10273"/>
    <n v="40"/>
    <n v="100"/>
    <n v="13"/>
    <x v="987"/>
    <x v="75"/>
    <x v="0"/>
    <n v="3"/>
    <x v="2"/>
    <x v="1"/>
    <x v="3"/>
    <n v="136"/>
    <s v="S18_3140"/>
    <s v="Petit Auto"/>
    <s v="(02) 5554 67"/>
    <s v="Rue Joseph-Bens 532"/>
    <m/>
    <s v="Bruxelles"/>
    <m/>
    <s v="B-1180"/>
    <x v="14"/>
    <s v="EMEA"/>
    <s v="Dewey"/>
    <s v="Catherine"/>
    <x v="1"/>
  </r>
  <r>
    <n v="10282"/>
    <n v="43"/>
    <n v="100"/>
    <n v="1"/>
    <x v="988"/>
    <x v="76"/>
    <x v="0"/>
    <n v="3"/>
    <x v="3"/>
    <x v="1"/>
    <x v="3"/>
    <n v="136"/>
    <s v="S18_3140"/>
    <s v="Mini Gifts Distributors Ltd."/>
    <n v="4155551450"/>
    <s v="5677 Strong St."/>
    <m/>
    <s v="San Rafael"/>
    <s v="CA"/>
    <n v="97562"/>
    <x v="0"/>
    <s v="NA"/>
    <s v="Nelson"/>
    <s v="Valarie"/>
    <x v="1"/>
  </r>
  <r>
    <n v="10293"/>
    <n v="24"/>
    <n v="100"/>
    <n v="4"/>
    <x v="989"/>
    <x v="127"/>
    <x v="0"/>
    <n v="3"/>
    <x v="10"/>
    <x v="1"/>
    <x v="3"/>
    <n v="136"/>
    <s v="S18_3140"/>
    <s v="Amica Models &amp; Co."/>
    <s v="011-4988555"/>
    <s v="Via Monte Bianco 34"/>
    <m/>
    <s v="Torino"/>
    <m/>
    <n v="10100"/>
    <x v="12"/>
    <s v="EMEA"/>
    <s v="Accorti"/>
    <s v="Paolo"/>
    <x v="0"/>
  </r>
  <r>
    <n v="10306"/>
    <n v="32"/>
    <n v="100"/>
    <n v="9"/>
    <x v="990"/>
    <x v="78"/>
    <x v="0"/>
    <n v="4"/>
    <x v="4"/>
    <x v="1"/>
    <x v="3"/>
    <n v="136"/>
    <s v="S18_3140"/>
    <s v="AV Stores, Co."/>
    <s v="(171) 555-1555"/>
    <s v="Fauntleroy Circus"/>
    <m/>
    <s v="Manchester"/>
    <m/>
    <s v="EC2 5NT"/>
    <x v="6"/>
    <s v="EMEA"/>
    <s v="Ashworth"/>
    <s v="Victoria"/>
    <x v="1"/>
  </r>
  <r>
    <n v="10314"/>
    <n v="20"/>
    <n v="100"/>
    <n v="1"/>
    <x v="991"/>
    <x v="96"/>
    <x v="0"/>
    <n v="4"/>
    <x v="4"/>
    <x v="1"/>
    <x v="3"/>
    <n v="136"/>
    <s v="S18_3140"/>
    <s v="Heintze Collectables"/>
    <s v="86 21 3555"/>
    <s v="Smagsloget 45"/>
    <m/>
    <s v="Aaarhus"/>
    <m/>
    <n v="8200"/>
    <x v="13"/>
    <s v="EMEA"/>
    <s v="Ibsen"/>
    <s v="Palle"/>
    <x v="0"/>
  </r>
  <r>
    <n v="10325"/>
    <n v="24"/>
    <n v="69.12"/>
    <n v="9"/>
    <x v="992"/>
    <x v="80"/>
    <x v="0"/>
    <n v="4"/>
    <x v="5"/>
    <x v="1"/>
    <x v="3"/>
    <n v="136"/>
    <s v="S18_3140"/>
    <s v="Baane Mini Imports"/>
    <s v="07-98 9555"/>
    <s v="Erling Skakkes gate 78"/>
    <m/>
    <s v="Stavern"/>
    <m/>
    <n v="4110"/>
    <x v="2"/>
    <s v="EMEA"/>
    <s v="Bergulfsen"/>
    <s v="Jonas"/>
    <x v="0"/>
  </r>
  <r>
    <n v="10336"/>
    <n v="48"/>
    <n v="100"/>
    <n v="12"/>
    <x v="993"/>
    <x v="128"/>
    <x v="0"/>
    <n v="4"/>
    <x v="5"/>
    <x v="1"/>
    <x v="3"/>
    <n v="136"/>
    <s v="S18_3140"/>
    <s v="La Corne D'abondance, Co."/>
    <s v="(1) 42.34.2555"/>
    <s v="265, boulevard Charonne"/>
    <m/>
    <s v="Paris"/>
    <m/>
    <n v="75012"/>
    <x v="1"/>
    <s v="EMEA"/>
    <s v="Bertrand"/>
    <s v="Marie"/>
    <x v="1"/>
  </r>
  <r>
    <n v="10350"/>
    <n v="44"/>
    <n v="100"/>
    <n v="1"/>
    <x v="994"/>
    <x v="82"/>
    <x v="0"/>
    <n v="4"/>
    <x v="6"/>
    <x v="1"/>
    <x v="3"/>
    <n v="136"/>
    <s v="S18_3140"/>
    <s v="Euro Shopping Channel"/>
    <s v="(91) 555 94 44"/>
    <s v="C/ Moralzarzal, 86"/>
    <m/>
    <s v="Madrid"/>
    <m/>
    <n v="28034"/>
    <x v="7"/>
    <s v="EMEA"/>
    <s v="Freyre"/>
    <s v="Diego"/>
    <x v="1"/>
  </r>
  <r>
    <n v="10372"/>
    <n v="28"/>
    <n v="100"/>
    <n v="3"/>
    <x v="995"/>
    <x v="136"/>
    <x v="0"/>
    <n v="1"/>
    <x v="7"/>
    <x v="2"/>
    <x v="3"/>
    <n v="136"/>
    <s v="S18_3140"/>
    <s v="Tokyo Collectables, Ltd"/>
    <s v="+81 3 3584 0555"/>
    <s v="2-2-8 Roppongi"/>
    <m/>
    <s v="Minato-ku"/>
    <s v="Tokyo"/>
    <s v="106-0032"/>
    <x v="11"/>
    <s v="Japan"/>
    <s v="Shimamura"/>
    <s v="Akiko"/>
    <x v="1"/>
  </r>
  <r>
    <n v="10383"/>
    <n v="24"/>
    <n v="61.52"/>
    <n v="9"/>
    <x v="996"/>
    <x v="205"/>
    <x v="0"/>
    <n v="1"/>
    <x v="0"/>
    <x v="2"/>
    <x v="3"/>
    <n v="136"/>
    <s v="S18_3140"/>
    <s v="Euro Shopping Channel"/>
    <s v="(91) 555 94 44"/>
    <s v="C/ Moralzarzal, 86"/>
    <m/>
    <s v="Madrid"/>
    <m/>
    <n v="28034"/>
    <x v="7"/>
    <s v="EMEA"/>
    <s v="Freyre"/>
    <s v="Diego"/>
    <x v="0"/>
  </r>
  <r>
    <n v="10396"/>
    <n v="33"/>
    <n v="100"/>
    <n v="2"/>
    <x v="997"/>
    <x v="141"/>
    <x v="0"/>
    <n v="1"/>
    <x v="11"/>
    <x v="2"/>
    <x v="3"/>
    <n v="136"/>
    <s v="S18_3140"/>
    <s v="Mini Gifts Distributors Ltd."/>
    <n v="4155551450"/>
    <s v="5677 Strong St."/>
    <m/>
    <s v="San Rafael"/>
    <s v="CA"/>
    <n v="97562"/>
    <x v="0"/>
    <s v="NA"/>
    <s v="Nelson"/>
    <s v="Valarie"/>
    <x v="1"/>
  </r>
  <r>
    <n v="10414"/>
    <n v="41"/>
    <n v="100"/>
    <n v="12"/>
    <x v="998"/>
    <x v="88"/>
    <x v="4"/>
    <n v="2"/>
    <x v="1"/>
    <x v="2"/>
    <x v="3"/>
    <n v="136"/>
    <s v="S18_3140"/>
    <s v="Gifts4AllAges.com"/>
    <n v="6175559555"/>
    <s v="8616 Spinnaker Dr."/>
    <m/>
    <s v="Boston"/>
    <s v="MA"/>
    <n v="51003"/>
    <x v="0"/>
    <s v="NA"/>
    <s v="Yoshido"/>
    <s v="Juri"/>
    <x v="1"/>
  </r>
  <r>
    <n v="10104"/>
    <n v="23"/>
    <n v="100"/>
    <n v="13"/>
    <x v="999"/>
    <x v="134"/>
    <x v="0"/>
    <n v="1"/>
    <x v="7"/>
    <x v="0"/>
    <x v="1"/>
    <n v="169"/>
    <s v="S18_3232"/>
    <s v="Euro Shopping Channel"/>
    <s v="(91) 555 94 44"/>
    <s v="C/ Moralzarzal, 86"/>
    <m/>
    <s v="Madrid"/>
    <m/>
    <n v="28034"/>
    <x v="7"/>
    <s v="EMEA"/>
    <s v="Freyre"/>
    <s v="Diego"/>
    <x v="1"/>
  </r>
  <r>
    <n v="10109"/>
    <n v="46"/>
    <n v="100"/>
    <n v="5"/>
    <x v="1000"/>
    <x v="151"/>
    <x v="0"/>
    <n v="1"/>
    <x v="11"/>
    <x v="0"/>
    <x v="1"/>
    <n v="169"/>
    <s v="S18_3232"/>
    <s v="Motor Mint Distributors Inc."/>
    <n v="2155559857"/>
    <s v="11328 Douglas Av."/>
    <m/>
    <s v="Philadelphia"/>
    <s v="PA"/>
    <n v="71270"/>
    <x v="0"/>
    <s v="NA"/>
    <s v="Hernandez"/>
    <s v="Rosa"/>
    <x v="2"/>
  </r>
  <r>
    <n v="10114"/>
    <n v="48"/>
    <n v="100"/>
    <n v="4"/>
    <x v="1001"/>
    <x v="89"/>
    <x v="0"/>
    <n v="2"/>
    <x v="8"/>
    <x v="0"/>
    <x v="1"/>
    <n v="169"/>
    <s v="S18_3232"/>
    <s v="La Corne D'abondance, Co."/>
    <s v="(1) 42.34.2555"/>
    <s v="265, boulevard Charonne"/>
    <m/>
    <s v="Paris"/>
    <m/>
    <n v="75012"/>
    <x v="1"/>
    <s v="EMEA"/>
    <s v="Bertrand"/>
    <s v="Marie"/>
    <x v="2"/>
  </r>
  <r>
    <n v="10122"/>
    <n v="25"/>
    <n v="100"/>
    <n v="3"/>
    <x v="1002"/>
    <x v="99"/>
    <x v="0"/>
    <n v="2"/>
    <x v="1"/>
    <x v="0"/>
    <x v="1"/>
    <n v="169"/>
    <s v="S18_3232"/>
    <s v="Marseille Mini Autos"/>
    <s v="91.24.4555"/>
    <s v="12, rue des Bouchers"/>
    <m/>
    <s v="Marseille"/>
    <m/>
    <n v="13008"/>
    <x v="1"/>
    <s v="EMEA"/>
    <s v="Lebihan"/>
    <s v="Laurence"/>
    <x v="1"/>
  </r>
  <r>
    <n v="10127"/>
    <n v="22"/>
    <n v="100"/>
    <n v="15"/>
    <x v="1003"/>
    <x v="118"/>
    <x v="0"/>
    <n v="2"/>
    <x v="9"/>
    <x v="0"/>
    <x v="1"/>
    <n v="169"/>
    <s v="S18_3232"/>
    <s v="Muscle Machine Inc"/>
    <n v="2125557413"/>
    <s v="4092 Furth Circle"/>
    <s v="Suite 400"/>
    <s v="NYC"/>
    <s v="NY"/>
    <n v="10022"/>
    <x v="0"/>
    <s v="NA"/>
    <s v="Young"/>
    <s v="Jeff"/>
    <x v="1"/>
  </r>
  <r>
    <n v="10136"/>
    <n v="41"/>
    <n v="100"/>
    <n v="3"/>
    <x v="1004"/>
    <x v="152"/>
    <x v="0"/>
    <n v="3"/>
    <x v="2"/>
    <x v="0"/>
    <x v="1"/>
    <n v="169"/>
    <s v="S18_3232"/>
    <s v="Alpha Cognac"/>
    <s v="61.77.6555"/>
    <s v="1 rue Alsace-Lorraine"/>
    <m/>
    <s v="Toulouse"/>
    <m/>
    <n v="31000"/>
    <x v="1"/>
    <s v="EMEA"/>
    <s v="Roulet"/>
    <s v="Annette"/>
    <x v="2"/>
  </r>
  <r>
    <n v="10141"/>
    <n v="34"/>
    <n v="100"/>
    <n v="9"/>
    <x v="1005"/>
    <x v="144"/>
    <x v="0"/>
    <n v="3"/>
    <x v="3"/>
    <x v="0"/>
    <x v="1"/>
    <n v="169"/>
    <s v="S18_3232"/>
    <s v="Suominen Souveniers"/>
    <s v="+358 9 8045 555"/>
    <s v="Software Engineering Center, SEC Oy"/>
    <m/>
    <s v="Espoo"/>
    <m/>
    <s v="FIN-02271"/>
    <x v="4"/>
    <s v="EMEA"/>
    <s v="Suominen"/>
    <s v="Kalle"/>
    <x v="1"/>
  </r>
  <r>
    <n v="10148"/>
    <n v="32"/>
    <n v="100"/>
    <n v="14"/>
    <x v="1006"/>
    <x v="153"/>
    <x v="0"/>
    <n v="3"/>
    <x v="10"/>
    <x v="0"/>
    <x v="1"/>
    <n v="169"/>
    <s v="S18_3232"/>
    <s v="Anna's Decorations, Ltd"/>
    <s v="02 9936 8555"/>
    <s v="201 Miller Street"/>
    <s v="Level 15"/>
    <s v="North Sydney"/>
    <s v="NSW"/>
    <n v="2060"/>
    <x v="3"/>
    <s v="APAC"/>
    <s v="O'Hara"/>
    <s v="Anna"/>
    <x v="1"/>
  </r>
  <r>
    <n v="10151"/>
    <n v="21"/>
    <n v="100"/>
    <n v="7"/>
    <x v="1007"/>
    <x v="145"/>
    <x v="0"/>
    <n v="3"/>
    <x v="10"/>
    <x v="0"/>
    <x v="1"/>
    <n v="169"/>
    <s v="S18_3232"/>
    <s v="Oulu Toy Supplies, Inc."/>
    <s v="981-443655"/>
    <s v="Torikatu 38"/>
    <m/>
    <s v="Oulu"/>
    <m/>
    <n v="90110"/>
    <x v="4"/>
    <s v="EMEA"/>
    <s v="Koskitalo"/>
    <s v="Pirkko"/>
    <x v="1"/>
  </r>
  <r>
    <n v="10160"/>
    <n v="20"/>
    <n v="100"/>
    <n v="1"/>
    <x v="1008"/>
    <x v="137"/>
    <x v="0"/>
    <n v="4"/>
    <x v="4"/>
    <x v="0"/>
    <x v="1"/>
    <n v="169"/>
    <s v="S18_3232"/>
    <s v="Men 'R' US Retailers, Ltd."/>
    <n v="2155554369"/>
    <s v="6047 Douglas Av."/>
    <m/>
    <s v="Los Angeles"/>
    <s v="CA"/>
    <m/>
    <x v="0"/>
    <s v="NA"/>
    <s v="Chandler"/>
    <s v="Michael"/>
    <x v="1"/>
  </r>
  <r>
    <n v="10165"/>
    <n v="47"/>
    <n v="100"/>
    <n v="16"/>
    <x v="1009"/>
    <x v="121"/>
    <x v="0"/>
    <n v="4"/>
    <x v="4"/>
    <x v="0"/>
    <x v="1"/>
    <n v="169"/>
    <s v="S18_3232"/>
    <s v="Dragon Souveniers, Ltd."/>
    <s v="+65 221 7555"/>
    <s v="Bronz Sok., Bronz Apt. 3/6 Tesvikiye"/>
    <m/>
    <s v="Singapore"/>
    <m/>
    <n v="79903"/>
    <x v="9"/>
    <s v="Japan"/>
    <s v="Natividad"/>
    <s v="Eric"/>
    <x v="2"/>
  </r>
  <r>
    <n v="10171"/>
    <n v="39"/>
    <n v="100"/>
    <n v="3"/>
    <x v="1010"/>
    <x v="155"/>
    <x v="0"/>
    <n v="4"/>
    <x v="5"/>
    <x v="0"/>
    <x v="1"/>
    <n v="169"/>
    <s v="S18_3232"/>
    <s v="Quebec Home Shopping Network"/>
    <s v="(514) 555-8054"/>
    <s v="43 rue St. Laurent"/>
    <m/>
    <s v="Montreal"/>
    <s v="Quebec"/>
    <s v="H1J 1C3"/>
    <x v="10"/>
    <s v="NA"/>
    <s v="Fresnisre"/>
    <s v="Jean"/>
    <x v="1"/>
  </r>
  <r>
    <n v="10175"/>
    <n v="29"/>
    <n v="100"/>
    <n v="5"/>
    <x v="1011"/>
    <x v="32"/>
    <x v="0"/>
    <n v="4"/>
    <x v="5"/>
    <x v="0"/>
    <x v="1"/>
    <n v="169"/>
    <s v="S18_3232"/>
    <s v="Stylish Desk Decors, Co."/>
    <s v="(171) 555-0297"/>
    <s v="35 King George"/>
    <m/>
    <s v="London"/>
    <m/>
    <s v="WX3 6FW"/>
    <x v="6"/>
    <s v="EMEA"/>
    <s v="Brown"/>
    <s v="Ann"/>
    <x v="1"/>
  </r>
  <r>
    <n v="10181"/>
    <n v="45"/>
    <n v="100"/>
    <n v="7"/>
    <x v="1012"/>
    <x v="103"/>
    <x v="0"/>
    <n v="4"/>
    <x v="5"/>
    <x v="0"/>
    <x v="1"/>
    <n v="169"/>
    <s v="S18_3232"/>
    <s v="Herkku Gifts"/>
    <s v="+47 2267 3215"/>
    <s v="Drammen 121, PR 744 Sentrum"/>
    <m/>
    <s v="Bergen"/>
    <m/>
    <s v="N 5804"/>
    <x v="2"/>
    <s v="EMEA"/>
    <s v="Oeztan"/>
    <s v="Veysel"/>
    <x v="1"/>
  </r>
  <r>
    <n v="10184"/>
    <n v="28"/>
    <n v="100"/>
    <n v="10"/>
    <x v="1013"/>
    <x v="69"/>
    <x v="0"/>
    <n v="4"/>
    <x v="5"/>
    <x v="0"/>
    <x v="1"/>
    <n v="169"/>
    <s v="S18_3232"/>
    <s v="Iberia Gift Imports, Corp."/>
    <s v="(95) 555 82 82"/>
    <s v="C/ Romero, 33"/>
    <m/>
    <s v="Sevilla"/>
    <m/>
    <n v="41101"/>
    <x v="7"/>
    <s v="EMEA"/>
    <s v="Roel"/>
    <s v="Jose Pedro"/>
    <x v="1"/>
  </r>
  <r>
    <n v="10192"/>
    <n v="26"/>
    <n v="100"/>
    <n v="12"/>
    <x v="1014"/>
    <x v="104"/>
    <x v="0"/>
    <n v="4"/>
    <x v="5"/>
    <x v="0"/>
    <x v="1"/>
    <n v="169"/>
    <s v="S18_3232"/>
    <s v="Online Diecast Creations Co."/>
    <n v="6035558647"/>
    <s v="2304 Long Airport Avenue"/>
    <m/>
    <s v="Nashua"/>
    <s v="NH"/>
    <n v="62005"/>
    <x v="0"/>
    <s v="NA"/>
    <s v="Young"/>
    <s v="Valarie"/>
    <x v="1"/>
  </r>
  <r>
    <n v="10195"/>
    <n v="50"/>
    <n v="100"/>
    <n v="10"/>
    <x v="1015"/>
    <x v="34"/>
    <x v="0"/>
    <n v="4"/>
    <x v="5"/>
    <x v="0"/>
    <x v="1"/>
    <n v="169"/>
    <s v="S18_3232"/>
    <s v="Mini Classics"/>
    <n v="9145554562"/>
    <s v="3758 North Pendale Street"/>
    <m/>
    <s v="White Plains"/>
    <s v="NY"/>
    <n v="24067"/>
    <x v="0"/>
    <s v="NA"/>
    <s v="Frick"/>
    <s v="Steve"/>
    <x v="2"/>
  </r>
  <r>
    <n v="10203"/>
    <n v="48"/>
    <n v="100"/>
    <n v="1"/>
    <x v="1016"/>
    <x v="105"/>
    <x v="0"/>
    <n v="4"/>
    <x v="6"/>
    <x v="0"/>
    <x v="1"/>
    <n v="169"/>
    <s v="S18_3232"/>
    <s v="Euro Shopping Channel"/>
    <s v="(91) 555 94 44"/>
    <s v="C/ Moralzarzal, 86"/>
    <m/>
    <s v="Madrid"/>
    <m/>
    <n v="28034"/>
    <x v="7"/>
    <s v="EMEA"/>
    <s v="Freyre"/>
    <s v="Diego"/>
    <x v="2"/>
  </r>
  <r>
    <n v="10207"/>
    <n v="25"/>
    <n v="100"/>
    <n v="11"/>
    <x v="1017"/>
    <x v="91"/>
    <x v="0"/>
    <n v="4"/>
    <x v="6"/>
    <x v="0"/>
    <x v="1"/>
    <n v="169"/>
    <s v="S18_3232"/>
    <s v="Diecast Collectables"/>
    <n v="6175552555"/>
    <s v="6251 Ingle Ln."/>
    <m/>
    <s v="Boston"/>
    <s v="MA"/>
    <n v="51003"/>
    <x v="0"/>
    <s v="NA"/>
    <s v="Franco"/>
    <s v="Valarie"/>
    <x v="1"/>
  </r>
  <r>
    <n v="10212"/>
    <n v="40"/>
    <n v="100"/>
    <n v="11"/>
    <x v="1018"/>
    <x v="138"/>
    <x v="0"/>
    <n v="1"/>
    <x v="7"/>
    <x v="1"/>
    <x v="1"/>
    <n v="169"/>
    <s v="S18_3232"/>
    <s v="Euro Shopping Channel"/>
    <s v="(91) 555 94 44"/>
    <s v="C/ Moralzarzal, 86"/>
    <m/>
    <s v="Madrid"/>
    <m/>
    <n v="28034"/>
    <x v="7"/>
    <s v="EMEA"/>
    <s v="Freyre"/>
    <s v="Diego"/>
    <x v="1"/>
  </r>
  <r>
    <n v="10225"/>
    <n v="43"/>
    <n v="100"/>
    <n v="2"/>
    <x v="1019"/>
    <x v="106"/>
    <x v="0"/>
    <n v="1"/>
    <x v="0"/>
    <x v="1"/>
    <x v="1"/>
    <n v="169"/>
    <s v="S18_3232"/>
    <s v="Vida Sport, Ltd"/>
    <s v="0897-034555"/>
    <s v="Grenzacherweg 237"/>
    <m/>
    <s v="Gensve"/>
    <m/>
    <n v="1203"/>
    <x v="17"/>
    <s v="EMEA"/>
    <s v="Holz"/>
    <s v="Michael"/>
    <x v="1"/>
  </r>
  <r>
    <n v="10229"/>
    <n v="22"/>
    <n v="100"/>
    <n v="5"/>
    <x v="1020"/>
    <x v="93"/>
    <x v="0"/>
    <n v="1"/>
    <x v="11"/>
    <x v="1"/>
    <x v="1"/>
    <n v="169"/>
    <s v="S18_3232"/>
    <s v="Mini Gifts Distributors Ltd."/>
    <n v="4155551450"/>
    <s v="5677 Strong St."/>
    <m/>
    <s v="San Rafael"/>
    <s v="CA"/>
    <n v="97562"/>
    <x v="0"/>
    <s v="NA"/>
    <s v="Nelson"/>
    <s v="Valarie"/>
    <x v="1"/>
  </r>
  <r>
    <n v="10239"/>
    <n v="47"/>
    <n v="100"/>
    <n v="1"/>
    <x v="1021"/>
    <x v="148"/>
    <x v="0"/>
    <n v="2"/>
    <x v="8"/>
    <x v="1"/>
    <x v="1"/>
    <n v="169"/>
    <s v="S18_3232"/>
    <s v="Oulu Toy Supplies, Inc."/>
    <s v="981-443655"/>
    <s v="Torikatu 38"/>
    <m/>
    <s v="Oulu"/>
    <m/>
    <n v="90110"/>
    <x v="4"/>
    <s v="EMEA"/>
    <s v="Koskitalo"/>
    <s v="Pirkko"/>
    <x v="2"/>
  </r>
  <r>
    <n v="10246"/>
    <n v="36"/>
    <n v="100"/>
    <n v="9"/>
    <x v="1022"/>
    <x v="125"/>
    <x v="0"/>
    <n v="2"/>
    <x v="1"/>
    <x v="1"/>
    <x v="1"/>
    <n v="169"/>
    <s v="S18_3232"/>
    <s v="Euro Shopping Channel"/>
    <s v="(91) 555 94 44"/>
    <s v="C/ Moralzarzal, 86"/>
    <m/>
    <s v="Madrid"/>
    <m/>
    <n v="28034"/>
    <x v="7"/>
    <s v="EMEA"/>
    <s v="Freyre"/>
    <s v="Diego"/>
    <x v="2"/>
  </r>
  <r>
    <n v="10253"/>
    <n v="40"/>
    <n v="100"/>
    <n v="6"/>
    <x v="1023"/>
    <x v="108"/>
    <x v="3"/>
    <n v="2"/>
    <x v="9"/>
    <x v="1"/>
    <x v="1"/>
    <n v="169"/>
    <s v="S18_3232"/>
    <s v="UK Collectables, Ltd."/>
    <s v="(171) 555-2282"/>
    <s v="Berkeley Gardens 12  Brewery"/>
    <m/>
    <s v="Liverpool"/>
    <m/>
    <s v="WX1 6LT"/>
    <x v="6"/>
    <s v="EMEA"/>
    <s v="Devon"/>
    <s v="Elizabeth"/>
    <x v="1"/>
  </r>
  <r>
    <n v="10259"/>
    <n v="27"/>
    <n v="100"/>
    <n v="8"/>
    <x v="1024"/>
    <x v="39"/>
    <x v="0"/>
    <n v="2"/>
    <x v="9"/>
    <x v="1"/>
    <x v="1"/>
    <n v="169"/>
    <s v="S18_3232"/>
    <s v="Handji Gifts&amp; Co"/>
    <s v="+65 224 1555"/>
    <s v="Village Close - 106 Linden Road Sandown"/>
    <s v="2nd Floor"/>
    <s v="Singapore"/>
    <m/>
    <n v="69045"/>
    <x v="9"/>
    <s v="APAC"/>
    <s v="Victorino"/>
    <s v="Wendy"/>
    <x v="1"/>
  </r>
  <r>
    <n v="10266"/>
    <n v="29"/>
    <n v="100"/>
    <n v="7"/>
    <x v="1025"/>
    <x v="109"/>
    <x v="0"/>
    <n v="3"/>
    <x v="2"/>
    <x v="1"/>
    <x v="1"/>
    <n v="169"/>
    <s v="S18_3232"/>
    <s v="L'ordine Souveniers"/>
    <s v="0522-556555"/>
    <s v="Strada Provinciale 124"/>
    <m/>
    <s v="Reggio Emilia"/>
    <m/>
    <n v="42100"/>
    <x v="12"/>
    <s v="EMEA"/>
    <s v="Moroni"/>
    <s v="Maurizio"/>
    <x v="1"/>
  </r>
  <r>
    <n v="10271"/>
    <n v="20"/>
    <n v="100"/>
    <n v="9"/>
    <x v="1026"/>
    <x v="126"/>
    <x v="0"/>
    <n v="3"/>
    <x v="2"/>
    <x v="1"/>
    <x v="1"/>
    <n v="169"/>
    <s v="S18_3232"/>
    <s v="Mini Gifts Distributors Ltd."/>
    <n v="4155551450"/>
    <s v="5677 Strong St."/>
    <m/>
    <s v="San Rafael"/>
    <s v="CA"/>
    <n v="97562"/>
    <x v="0"/>
    <s v="NA"/>
    <s v="Nelson"/>
    <s v="Valarie"/>
    <x v="1"/>
  </r>
  <r>
    <n v="10278"/>
    <n v="42"/>
    <n v="100"/>
    <n v="7"/>
    <x v="1027"/>
    <x v="157"/>
    <x v="0"/>
    <n v="3"/>
    <x v="3"/>
    <x v="1"/>
    <x v="1"/>
    <n v="169"/>
    <s v="S18_3232"/>
    <s v="Signal Gift Stores"/>
    <n v="7025551838"/>
    <s v="8489 Strong St."/>
    <m/>
    <s v="Las Vegas"/>
    <s v="NV"/>
    <n v="83030"/>
    <x v="0"/>
    <s v="NA"/>
    <s v="King"/>
    <s v="Sue"/>
    <x v="1"/>
  </r>
  <r>
    <n v="10281"/>
    <n v="25"/>
    <n v="100"/>
    <n v="5"/>
    <x v="1028"/>
    <x v="94"/>
    <x v="0"/>
    <n v="3"/>
    <x v="3"/>
    <x v="1"/>
    <x v="1"/>
    <n v="169"/>
    <s v="S18_3232"/>
    <s v="Diecast Classics Inc."/>
    <n v="2155551555"/>
    <s v="7586 Pompton St."/>
    <m/>
    <s v="Allentown"/>
    <s v="PA"/>
    <n v="70267"/>
    <x v="0"/>
    <s v="NA"/>
    <s v="Yu"/>
    <s v="Kyung"/>
    <x v="1"/>
  </r>
  <r>
    <n v="10287"/>
    <n v="36"/>
    <n v="100"/>
    <n v="5"/>
    <x v="1029"/>
    <x v="111"/>
    <x v="0"/>
    <n v="3"/>
    <x v="3"/>
    <x v="1"/>
    <x v="1"/>
    <n v="169"/>
    <s v="S18_3232"/>
    <s v="Vida Sport, Ltd"/>
    <s v="0897-034555"/>
    <s v="Grenzacherweg 237"/>
    <m/>
    <s v="Gensve"/>
    <m/>
    <n v="1203"/>
    <x v="17"/>
    <s v="EMEA"/>
    <s v="Holz"/>
    <s v="Michael"/>
    <x v="1"/>
  </r>
  <r>
    <n v="10292"/>
    <n v="21"/>
    <n v="100"/>
    <n v="12"/>
    <x v="1030"/>
    <x v="42"/>
    <x v="0"/>
    <n v="3"/>
    <x v="10"/>
    <x v="1"/>
    <x v="1"/>
    <n v="169"/>
    <s v="S18_3232"/>
    <s v="Land of Toys Inc."/>
    <n v="2125557818"/>
    <s v="897 Long Airport Avenue"/>
    <m/>
    <s v="NYC"/>
    <s v="NY"/>
    <n v="10022"/>
    <x v="0"/>
    <s v="NA"/>
    <s v="Yu"/>
    <s v="Kwai"/>
    <x v="0"/>
  </r>
  <r>
    <n v="10301"/>
    <n v="23"/>
    <n v="100"/>
    <n v="9"/>
    <x v="1031"/>
    <x v="158"/>
    <x v="0"/>
    <n v="4"/>
    <x v="4"/>
    <x v="0"/>
    <x v="1"/>
    <n v="169"/>
    <s v="S18_3232"/>
    <s v="Norway Gifts By Mail, Co."/>
    <s v="+47 2212 1555"/>
    <s v="Drammensveien 126 A, PB 744 Sentrum"/>
    <m/>
    <s v="Oslo"/>
    <m/>
    <s v="N 0106"/>
    <x v="2"/>
    <s v="EMEA"/>
    <s v="Klaeboe"/>
    <s v="Jan"/>
    <x v="1"/>
  </r>
  <r>
    <n v="10305"/>
    <n v="37"/>
    <n v="100"/>
    <n v="9"/>
    <x v="1032"/>
    <x v="95"/>
    <x v="0"/>
    <n v="4"/>
    <x v="4"/>
    <x v="1"/>
    <x v="1"/>
    <n v="169"/>
    <s v="S18_3232"/>
    <s v="Marta's Replicas Co."/>
    <n v="6175558555"/>
    <s v="39323 Spinnaker Dr."/>
    <m/>
    <s v="Cambridge"/>
    <s v="MA"/>
    <n v="51247"/>
    <x v="0"/>
    <s v="NA"/>
    <s v="Hernandez"/>
    <s v="Marta"/>
    <x v="2"/>
  </r>
  <r>
    <n v="10310"/>
    <n v="48"/>
    <n v="100"/>
    <n v="3"/>
    <x v="1033"/>
    <x v="113"/>
    <x v="0"/>
    <n v="4"/>
    <x v="4"/>
    <x v="1"/>
    <x v="1"/>
    <n v="169"/>
    <s v="S18_3232"/>
    <s v="Toms Spezialitten, Ltd"/>
    <s v="0221-5554327"/>
    <s v="Mehrheimerstr. 369"/>
    <m/>
    <s v="Koln"/>
    <m/>
    <n v="50739"/>
    <x v="16"/>
    <s v="EMEA"/>
    <s v="Pfalzheim"/>
    <s v="Henriette"/>
    <x v="2"/>
  </r>
  <r>
    <n v="10313"/>
    <n v="25"/>
    <n v="100"/>
    <n v="3"/>
    <x v="1034"/>
    <x v="96"/>
    <x v="0"/>
    <n v="4"/>
    <x v="4"/>
    <x v="1"/>
    <x v="1"/>
    <n v="169"/>
    <s v="S18_3232"/>
    <s v="Canadian Gift Exchange Network"/>
    <s v="(604) 555-3392"/>
    <s v="1900 Oak St."/>
    <m/>
    <s v="Vancouver"/>
    <s v="BC"/>
    <s v="V3F 2K1"/>
    <x v="10"/>
    <s v="NA"/>
    <s v="Tannamuri"/>
    <s v="Yoshi"/>
    <x v="1"/>
  </r>
  <r>
    <n v="10321"/>
    <n v="33"/>
    <n v="100"/>
    <n v="11"/>
    <x v="1035"/>
    <x v="45"/>
    <x v="0"/>
    <n v="4"/>
    <x v="5"/>
    <x v="1"/>
    <x v="1"/>
    <n v="169"/>
    <s v="S18_3232"/>
    <s v="FunGiftIdeas.com"/>
    <n v="5085552555"/>
    <s v="1785 First Street"/>
    <m/>
    <s v="New Bedford"/>
    <s v="MA"/>
    <n v="50553"/>
    <x v="0"/>
    <s v="NA"/>
    <s v="Benitez"/>
    <s v="Violeta"/>
    <x v="1"/>
  </r>
  <r>
    <n v="10324"/>
    <n v="27"/>
    <n v="100"/>
    <n v="12"/>
    <x v="1036"/>
    <x v="80"/>
    <x v="0"/>
    <n v="4"/>
    <x v="5"/>
    <x v="1"/>
    <x v="1"/>
    <n v="169"/>
    <s v="S18_3232"/>
    <s v="Vitachrome Inc."/>
    <n v="2125551500"/>
    <s v="2678 Kingston Rd."/>
    <s v="Suite 101"/>
    <s v="NYC"/>
    <s v="NY"/>
    <n v="10022"/>
    <x v="0"/>
    <s v="NA"/>
    <s v="Frick"/>
    <s v="Michael"/>
    <x v="1"/>
  </r>
  <r>
    <n v="10331"/>
    <n v="27"/>
    <n v="100"/>
    <n v="11"/>
    <x v="1037"/>
    <x v="159"/>
    <x v="0"/>
    <n v="4"/>
    <x v="5"/>
    <x v="1"/>
    <x v="1"/>
    <n v="169"/>
    <s v="S18_3232"/>
    <s v="Motor Mint Distributors Inc."/>
    <n v="2155559857"/>
    <s v="11328 Douglas Av."/>
    <m/>
    <s v="Philadelphia"/>
    <s v="PA"/>
    <n v="71270"/>
    <x v="0"/>
    <s v="NA"/>
    <s v="Hernandez"/>
    <s v="Rosa"/>
    <x v="1"/>
  </r>
  <r>
    <n v="10334"/>
    <n v="20"/>
    <n v="100"/>
    <n v="3"/>
    <x v="1038"/>
    <x v="97"/>
    <x v="4"/>
    <n v="4"/>
    <x v="5"/>
    <x v="1"/>
    <x v="1"/>
    <n v="169"/>
    <s v="S18_3232"/>
    <s v="Volvo Model Replicas, Co"/>
    <s v="0921-12 3555"/>
    <s v="Berguvsv„gen  8"/>
    <m/>
    <s v="Lule"/>
    <m/>
    <s v="S-958 22"/>
    <x v="8"/>
    <s v="EMEA"/>
    <s v="Berglund"/>
    <s v="Christina"/>
    <x v="0"/>
  </r>
  <r>
    <n v="10342"/>
    <n v="30"/>
    <n v="100"/>
    <n v="4"/>
    <x v="1039"/>
    <x v="20"/>
    <x v="0"/>
    <n v="4"/>
    <x v="5"/>
    <x v="1"/>
    <x v="1"/>
    <n v="169"/>
    <s v="S18_3232"/>
    <s v="Australian Collectors, Co."/>
    <s v="03 9520 4555"/>
    <s v="636 St Kilda Road"/>
    <s v="Level 3"/>
    <s v="Melbourne"/>
    <s v="Victoria"/>
    <n v="3004"/>
    <x v="3"/>
    <s v="APAC"/>
    <s v="Ferguson"/>
    <s v="Peter"/>
    <x v="1"/>
  </r>
  <r>
    <n v="10349"/>
    <n v="48"/>
    <n v="100"/>
    <n v="6"/>
    <x v="1040"/>
    <x v="140"/>
    <x v="0"/>
    <n v="4"/>
    <x v="6"/>
    <x v="1"/>
    <x v="1"/>
    <n v="169"/>
    <s v="S18_3232"/>
    <s v="Muscle Machine Inc"/>
    <n v="2125557413"/>
    <s v="4092 Furth Circle"/>
    <s v="Suite 400"/>
    <s v="NYC"/>
    <s v="NY"/>
    <n v="10022"/>
    <x v="0"/>
    <s v="NA"/>
    <s v="Young"/>
    <s v="Jeff"/>
    <x v="2"/>
  </r>
  <r>
    <n v="10358"/>
    <n v="32"/>
    <n v="93.49"/>
    <n v="12"/>
    <x v="1041"/>
    <x v="48"/>
    <x v="0"/>
    <n v="4"/>
    <x v="6"/>
    <x v="1"/>
    <x v="1"/>
    <n v="169"/>
    <s v="S18_3232"/>
    <s v="Euro Shopping Channel"/>
    <s v="(91) 555 94 44"/>
    <s v="C/ Moralzarzal, 86"/>
    <m/>
    <s v="Madrid"/>
    <m/>
    <n v="28034"/>
    <x v="7"/>
    <s v="EMEA"/>
    <s v="Freyre"/>
    <s v="Diego"/>
    <x v="0"/>
  </r>
  <r>
    <n v="10366"/>
    <n v="34"/>
    <n v="100"/>
    <n v="1"/>
    <x v="1042"/>
    <x v="203"/>
    <x v="0"/>
    <n v="1"/>
    <x v="7"/>
    <x v="2"/>
    <x v="1"/>
    <n v="169"/>
    <s v="S18_3232"/>
    <s v="Royale Belge"/>
    <s v="(071) 23 67 2555"/>
    <s v="Boulevard Tirou, 255"/>
    <m/>
    <s v="Charleroi"/>
    <m/>
    <s v="B-6000"/>
    <x v="14"/>
    <s v="EMEA"/>
    <s v="Cartrain"/>
    <s v="Pascale"/>
    <x v="1"/>
  </r>
  <r>
    <n v="10370"/>
    <n v="27"/>
    <n v="56.85"/>
    <n v="9"/>
    <x v="1043"/>
    <x v="49"/>
    <x v="0"/>
    <n v="1"/>
    <x v="7"/>
    <x v="2"/>
    <x v="1"/>
    <n v="169"/>
    <s v="S18_3232"/>
    <s v="Anna's Decorations, Ltd"/>
    <s v="02 9936 8555"/>
    <s v="201 Miller Street"/>
    <s v="Level 15"/>
    <s v="North Sydney"/>
    <s v="NSW"/>
    <n v="2060"/>
    <x v="3"/>
    <s v="APAC"/>
    <s v="O'Hara"/>
    <s v="Anna"/>
    <x v="0"/>
  </r>
  <r>
    <n v="10377"/>
    <n v="39"/>
    <n v="100"/>
    <n v="3"/>
    <x v="1044"/>
    <x v="142"/>
    <x v="0"/>
    <n v="1"/>
    <x v="0"/>
    <x v="2"/>
    <x v="1"/>
    <n v="169"/>
    <s v="S18_3232"/>
    <s v="Toys of Finland, Co."/>
    <s v="90-224 8555"/>
    <s v="Keskuskatu 45"/>
    <m/>
    <s v="Helsinki"/>
    <m/>
    <n v="21240"/>
    <x v="4"/>
    <s v="EMEA"/>
    <s v="Karttunen"/>
    <s v="Matti"/>
    <x v="2"/>
  </r>
  <r>
    <n v="10383"/>
    <n v="47"/>
    <n v="100"/>
    <n v="6"/>
    <x v="1045"/>
    <x v="205"/>
    <x v="0"/>
    <n v="1"/>
    <x v="0"/>
    <x v="2"/>
    <x v="1"/>
    <n v="169"/>
    <s v="S18_3232"/>
    <s v="Euro Shopping Channel"/>
    <s v="(91) 555 94 44"/>
    <s v="C/ Moralzarzal, 86"/>
    <m/>
    <s v="Madrid"/>
    <m/>
    <n v="28034"/>
    <x v="7"/>
    <s v="EMEA"/>
    <s v="Freyre"/>
    <s v="Diego"/>
    <x v="1"/>
  </r>
  <r>
    <n v="10394"/>
    <n v="22"/>
    <n v="100"/>
    <n v="5"/>
    <x v="1046"/>
    <x v="222"/>
    <x v="0"/>
    <n v="1"/>
    <x v="11"/>
    <x v="2"/>
    <x v="1"/>
    <n v="169"/>
    <s v="S18_3232"/>
    <s v="Euro Shopping Channel"/>
    <s v="(91) 555 94 44"/>
    <s v="C/ Moralzarzal, 86"/>
    <m/>
    <s v="Madrid"/>
    <m/>
    <n v="28034"/>
    <x v="7"/>
    <s v="EMEA"/>
    <s v="Freyre"/>
    <s v="Diego"/>
    <x v="1"/>
  </r>
  <r>
    <n v="10405"/>
    <n v="55"/>
    <n v="100"/>
    <n v="1"/>
    <x v="1047"/>
    <x v="150"/>
    <x v="0"/>
    <n v="2"/>
    <x v="8"/>
    <x v="2"/>
    <x v="1"/>
    <n v="169"/>
    <s v="S18_3232"/>
    <s v="Mini Caravy"/>
    <s v="88.60.1555"/>
    <s v="24, place Kluber"/>
    <m/>
    <s v="Strasbourg"/>
    <m/>
    <n v="67000"/>
    <x v="1"/>
    <s v="EMEA"/>
    <s v="Citeaux"/>
    <s v="Frederique"/>
    <x v="2"/>
  </r>
  <r>
    <n v="10412"/>
    <n v="60"/>
    <n v="100"/>
    <n v="9"/>
    <x v="1048"/>
    <x v="147"/>
    <x v="0"/>
    <n v="2"/>
    <x v="1"/>
    <x v="2"/>
    <x v="1"/>
    <n v="169"/>
    <s v="S18_3232"/>
    <s v="Euro Shopping Channel"/>
    <s v="(91) 555 94 44"/>
    <s v="C/ Moralzarzal, 86"/>
    <m/>
    <s v="Madrid"/>
    <m/>
    <n v="28034"/>
    <x v="7"/>
    <s v="EMEA"/>
    <s v="Freyre"/>
    <s v="Diego"/>
    <x v="2"/>
  </r>
  <r>
    <n v="10419"/>
    <n v="35"/>
    <n v="100"/>
    <n v="6"/>
    <x v="1049"/>
    <x v="116"/>
    <x v="0"/>
    <n v="2"/>
    <x v="1"/>
    <x v="2"/>
    <x v="1"/>
    <n v="169"/>
    <s v="S18_3232"/>
    <s v="Salzburg Collectables"/>
    <s v="6562-9555"/>
    <s v="Geislweg 14"/>
    <m/>
    <s v="Salzburg"/>
    <m/>
    <n v="5020"/>
    <x v="5"/>
    <s v="EMEA"/>
    <s v="Pipps"/>
    <s v="Georg"/>
    <x v="1"/>
  </r>
  <r>
    <n v="10425"/>
    <n v="28"/>
    <n v="100"/>
    <n v="8"/>
    <x v="1050"/>
    <x v="53"/>
    <x v="2"/>
    <n v="2"/>
    <x v="1"/>
    <x v="2"/>
    <x v="1"/>
    <n v="169"/>
    <s v="S18_3232"/>
    <s v="La Rochelle Gifts"/>
    <s v="40.67.8555"/>
    <s v="67, rue des Cinquante Otages"/>
    <m/>
    <s v="Nantes"/>
    <m/>
    <n v="44000"/>
    <x v="1"/>
    <s v="EMEA"/>
    <s v="Labrune"/>
    <s v="Janine"/>
    <x v="1"/>
  </r>
  <r>
    <n v="10105"/>
    <n v="38"/>
    <n v="100"/>
    <n v="13"/>
    <x v="1051"/>
    <x v="62"/>
    <x v="0"/>
    <n v="1"/>
    <x v="0"/>
    <x v="0"/>
    <x v="6"/>
    <n v="100"/>
    <s v="S18_3259"/>
    <s v="Danish Wholesale Imports"/>
    <s v="31 12 3555"/>
    <s v="Vinb'ltet 34"/>
    <m/>
    <s v="Kobenhavn"/>
    <m/>
    <n v="1734"/>
    <x v="13"/>
    <s v="EMEA"/>
    <s v="Petersen"/>
    <s v="Jytte"/>
    <x v="1"/>
  </r>
  <r>
    <n v="10117"/>
    <n v="21"/>
    <n v="95.8"/>
    <n v="7"/>
    <x v="1052"/>
    <x v="117"/>
    <x v="0"/>
    <n v="2"/>
    <x v="8"/>
    <x v="0"/>
    <x v="6"/>
    <n v="100"/>
    <s v="S18_3259"/>
    <s v="Dragon Souveniers, Ltd."/>
    <s v="+65 221 7555"/>
    <s v="Bronz Sok., Bronz Apt. 3/6 Tesvikiye"/>
    <m/>
    <s v="Singapore"/>
    <m/>
    <n v="79903"/>
    <x v="9"/>
    <s v="Japan"/>
    <s v="Natividad"/>
    <s v="Eric"/>
    <x v="0"/>
  </r>
  <r>
    <n v="10128"/>
    <n v="41"/>
    <n v="100"/>
    <n v="4"/>
    <x v="1053"/>
    <x v="218"/>
    <x v="0"/>
    <n v="2"/>
    <x v="9"/>
    <x v="0"/>
    <x v="6"/>
    <n v="100"/>
    <s v="S18_3259"/>
    <s v="Euro Shopping Channel"/>
    <s v="(91) 555 94 44"/>
    <s v="C/ Moralzarzal, 86"/>
    <m/>
    <s v="Madrid"/>
    <m/>
    <n v="28034"/>
    <x v="7"/>
    <s v="EMEA"/>
    <s v="Freyre"/>
    <s v="Diego"/>
    <x v="1"/>
  </r>
  <r>
    <n v="10142"/>
    <n v="22"/>
    <n v="97.81"/>
    <n v="10"/>
    <x v="1054"/>
    <x v="119"/>
    <x v="0"/>
    <n v="3"/>
    <x v="3"/>
    <x v="0"/>
    <x v="6"/>
    <n v="100"/>
    <s v="S18_3259"/>
    <s v="Mini Gifts Distributors Ltd."/>
    <n v="4155551450"/>
    <s v="5677 Strong St."/>
    <m/>
    <s v="San Rafael"/>
    <s v="CA"/>
    <n v="97562"/>
    <x v="0"/>
    <s v="NA"/>
    <s v="Nelson"/>
    <s v="Valarie"/>
    <x v="0"/>
  </r>
  <r>
    <n v="10153"/>
    <n v="29"/>
    <n v="88.74"/>
    <n v="9"/>
    <x v="1055"/>
    <x v="120"/>
    <x v="0"/>
    <n v="3"/>
    <x v="10"/>
    <x v="0"/>
    <x v="6"/>
    <n v="100"/>
    <s v="S18_3259"/>
    <s v="Euro Shopping Channel"/>
    <s v="(91) 555 94 44"/>
    <s v="C/ Moralzarzal, 86"/>
    <m/>
    <s v="Madrid"/>
    <m/>
    <n v="28034"/>
    <x v="7"/>
    <s v="EMEA"/>
    <s v="Freyre"/>
    <s v="Diego"/>
    <x v="0"/>
  </r>
  <r>
    <n v="10165"/>
    <n v="50"/>
    <n v="100"/>
    <n v="1"/>
    <x v="1056"/>
    <x v="121"/>
    <x v="0"/>
    <n v="4"/>
    <x v="4"/>
    <x v="0"/>
    <x v="6"/>
    <n v="100"/>
    <s v="S18_3259"/>
    <s v="Dragon Souveniers, Ltd."/>
    <s v="+65 221 7555"/>
    <s v="Bronz Sok., Bronz Apt. 3/6 Tesvikiye"/>
    <m/>
    <s v="Singapore"/>
    <m/>
    <n v="79903"/>
    <x v="9"/>
    <s v="Japan"/>
    <s v="Natividad"/>
    <s v="Eric"/>
    <x v="1"/>
  </r>
  <r>
    <n v="10177"/>
    <n v="29"/>
    <n v="100"/>
    <n v="11"/>
    <x v="1057"/>
    <x v="219"/>
    <x v="0"/>
    <n v="4"/>
    <x v="5"/>
    <x v="0"/>
    <x v="6"/>
    <n v="100"/>
    <s v="S18_3259"/>
    <s v="CAF Imports"/>
    <s v="+34 913 728 555"/>
    <s v="Merchants House, 27-30 Merchant's Quay"/>
    <m/>
    <s v="Madrid"/>
    <m/>
    <n v="28023"/>
    <x v="7"/>
    <s v="EMEA"/>
    <s v="Fernandez"/>
    <s v="Jesus"/>
    <x v="1"/>
  </r>
  <r>
    <n v="10185"/>
    <n v="49"/>
    <n v="80.67"/>
    <n v="11"/>
    <x v="1058"/>
    <x v="69"/>
    <x v="0"/>
    <n v="4"/>
    <x v="5"/>
    <x v="0"/>
    <x v="6"/>
    <n v="100"/>
    <s v="S18_3259"/>
    <s v="Mini Creations Ltd."/>
    <n v="5085559555"/>
    <s v="4575 Hillside Dr."/>
    <m/>
    <s v="New Bedford"/>
    <s v="MA"/>
    <n v="50553"/>
    <x v="0"/>
    <s v="NA"/>
    <s v="Tam"/>
    <s v="Wing C"/>
    <x v="1"/>
  </r>
  <r>
    <n v="10196"/>
    <n v="35"/>
    <n v="100"/>
    <n v="3"/>
    <x v="1059"/>
    <x v="70"/>
    <x v="0"/>
    <n v="4"/>
    <x v="5"/>
    <x v="0"/>
    <x v="6"/>
    <n v="100"/>
    <s v="S18_3259"/>
    <s v="Super Scale Inc."/>
    <n v="2035559545"/>
    <s v="567 North Pendale Street"/>
    <m/>
    <s v="New Haven"/>
    <s v="CT"/>
    <n v="97823"/>
    <x v="0"/>
    <s v="NA"/>
    <s v="Murphy"/>
    <s v="Leslie"/>
    <x v="1"/>
  </r>
  <r>
    <n v="10208"/>
    <n v="48"/>
    <n v="100"/>
    <n v="11"/>
    <x v="1060"/>
    <x v="122"/>
    <x v="0"/>
    <n v="1"/>
    <x v="7"/>
    <x v="1"/>
    <x v="6"/>
    <n v="100"/>
    <s v="S18_3259"/>
    <s v="Saveley &amp; Henriot, Co."/>
    <s v="78.32.5555"/>
    <s v="2, rue du Commerce"/>
    <m/>
    <s v="Lyon"/>
    <m/>
    <n v="69004"/>
    <x v="1"/>
    <s v="EMEA"/>
    <s v="Saveley"/>
    <s v="Mary"/>
    <x v="1"/>
  </r>
  <r>
    <n v="10221"/>
    <n v="23"/>
    <n v="80.67"/>
    <n v="5"/>
    <x v="1061"/>
    <x v="220"/>
    <x v="0"/>
    <n v="1"/>
    <x v="0"/>
    <x v="1"/>
    <x v="6"/>
    <n v="100"/>
    <s v="S18_3259"/>
    <s v="Petit Auto"/>
    <s v="(02) 5554 67"/>
    <s v="Rue Joseph-Bens 532"/>
    <m/>
    <s v="Bruxelles"/>
    <m/>
    <s v="B-1180"/>
    <x v="14"/>
    <s v="EMEA"/>
    <s v="Dewey"/>
    <s v="Catherine"/>
    <x v="0"/>
  </r>
  <r>
    <n v="10232"/>
    <n v="48"/>
    <n v="95.8"/>
    <n v="8"/>
    <x v="1062"/>
    <x v="221"/>
    <x v="0"/>
    <n v="1"/>
    <x v="11"/>
    <x v="1"/>
    <x v="6"/>
    <n v="100"/>
    <s v="S18_3259"/>
    <s v="giftsbymail.co.uk"/>
    <s v="(198) 555-8888"/>
    <s v="Garden House Crowther Way"/>
    <m/>
    <s v="Cowes"/>
    <s v="Isle of Wight"/>
    <s v="PO31 7PJ"/>
    <x v="6"/>
    <s v="EMEA"/>
    <s v="Bennett"/>
    <s v="Helen"/>
    <x v="1"/>
  </r>
  <r>
    <n v="10248"/>
    <n v="42"/>
    <n v="100"/>
    <n v="14"/>
    <x v="1063"/>
    <x v="73"/>
    <x v="3"/>
    <n v="2"/>
    <x v="1"/>
    <x v="1"/>
    <x v="6"/>
    <n v="100"/>
    <s v="S18_3259"/>
    <s v="Land of Toys Inc."/>
    <n v="2125557818"/>
    <s v="897 Long Airport Avenue"/>
    <m/>
    <s v="NYC"/>
    <s v="NY"/>
    <n v="10022"/>
    <x v="0"/>
    <s v="NA"/>
    <s v="Yu"/>
    <s v="Kwai"/>
    <x v="1"/>
  </r>
  <r>
    <n v="10273"/>
    <n v="47"/>
    <n v="100"/>
    <n v="15"/>
    <x v="1064"/>
    <x v="75"/>
    <x v="0"/>
    <n v="3"/>
    <x v="2"/>
    <x v="1"/>
    <x v="6"/>
    <n v="100"/>
    <s v="S18_3259"/>
    <s v="Petit Auto"/>
    <s v="(02) 5554 67"/>
    <s v="Rue Joseph-Bens 532"/>
    <m/>
    <s v="Bruxelles"/>
    <m/>
    <s v="B-1180"/>
    <x v="14"/>
    <s v="EMEA"/>
    <s v="Dewey"/>
    <s v="Catherine"/>
    <x v="1"/>
  </r>
  <r>
    <n v="10282"/>
    <n v="36"/>
    <n v="100"/>
    <n v="3"/>
    <x v="1065"/>
    <x v="76"/>
    <x v="0"/>
    <n v="3"/>
    <x v="3"/>
    <x v="1"/>
    <x v="6"/>
    <n v="100"/>
    <s v="S18_3259"/>
    <s v="Mini Gifts Distributors Ltd."/>
    <n v="4155551450"/>
    <s v="5677 Strong St."/>
    <m/>
    <s v="San Rafael"/>
    <s v="CA"/>
    <n v="97562"/>
    <x v="0"/>
    <s v="NA"/>
    <s v="Nelson"/>
    <s v="Valarie"/>
    <x v="1"/>
  </r>
  <r>
    <n v="10293"/>
    <n v="22"/>
    <n v="100"/>
    <n v="6"/>
    <x v="1066"/>
    <x v="127"/>
    <x v="0"/>
    <n v="3"/>
    <x v="10"/>
    <x v="1"/>
    <x v="6"/>
    <n v="100"/>
    <s v="S18_3259"/>
    <s v="Amica Models &amp; Co."/>
    <s v="011-4988555"/>
    <s v="Via Monte Bianco 34"/>
    <m/>
    <s v="Torino"/>
    <m/>
    <n v="10100"/>
    <x v="12"/>
    <s v="EMEA"/>
    <s v="Accorti"/>
    <s v="Paolo"/>
    <x v="0"/>
  </r>
  <r>
    <n v="10306"/>
    <n v="40"/>
    <n v="91.76"/>
    <n v="11"/>
    <x v="1067"/>
    <x v="78"/>
    <x v="0"/>
    <n v="4"/>
    <x v="4"/>
    <x v="1"/>
    <x v="6"/>
    <n v="100"/>
    <s v="S18_3259"/>
    <s v="AV Stores, Co."/>
    <s v="(171) 555-1555"/>
    <s v="Fauntleroy Circus"/>
    <m/>
    <s v="Manchester"/>
    <m/>
    <s v="EC2 5NT"/>
    <x v="6"/>
    <s v="EMEA"/>
    <s v="Ashworth"/>
    <s v="Victoria"/>
    <x v="1"/>
  </r>
  <r>
    <n v="10314"/>
    <n v="23"/>
    <n v="100"/>
    <n v="3"/>
    <x v="1068"/>
    <x v="96"/>
    <x v="0"/>
    <n v="4"/>
    <x v="4"/>
    <x v="1"/>
    <x v="6"/>
    <n v="100"/>
    <s v="S18_3259"/>
    <s v="Heintze Collectables"/>
    <s v="86 21 3555"/>
    <s v="Smagsloget 45"/>
    <m/>
    <s v="Aaarhus"/>
    <m/>
    <n v="8200"/>
    <x v="13"/>
    <s v="EMEA"/>
    <s v="Ibsen"/>
    <s v="Palle"/>
    <x v="0"/>
  </r>
  <r>
    <n v="10326"/>
    <n v="32"/>
    <n v="100"/>
    <n v="6"/>
    <x v="1069"/>
    <x v="223"/>
    <x v="0"/>
    <n v="4"/>
    <x v="5"/>
    <x v="1"/>
    <x v="6"/>
    <n v="100"/>
    <s v="S18_3259"/>
    <s v="Volvo Model Replicas, Co"/>
    <s v="0921-12 3555"/>
    <s v="Berguvsv„gen  8"/>
    <m/>
    <s v="Lule"/>
    <m/>
    <s v="S-958 22"/>
    <x v="8"/>
    <s v="EMEA"/>
    <s v="Berglund"/>
    <s v="Christina"/>
    <x v="1"/>
  </r>
  <r>
    <n v="10336"/>
    <n v="21"/>
    <n v="100"/>
    <n v="7"/>
    <x v="1070"/>
    <x v="128"/>
    <x v="0"/>
    <n v="4"/>
    <x v="5"/>
    <x v="1"/>
    <x v="6"/>
    <n v="100"/>
    <s v="S18_3259"/>
    <s v="La Corne D'abondance, Co."/>
    <s v="(1) 42.34.2555"/>
    <s v="265, boulevard Charonne"/>
    <m/>
    <s v="Paris"/>
    <m/>
    <n v="75012"/>
    <x v="1"/>
    <s v="EMEA"/>
    <s v="Bertrand"/>
    <s v="Marie"/>
    <x v="0"/>
  </r>
  <r>
    <n v="10350"/>
    <n v="41"/>
    <n v="93.04"/>
    <n v="2"/>
    <x v="1071"/>
    <x v="82"/>
    <x v="0"/>
    <n v="4"/>
    <x v="6"/>
    <x v="1"/>
    <x v="6"/>
    <n v="100"/>
    <s v="S18_3259"/>
    <s v="Euro Shopping Channel"/>
    <s v="(91) 555 94 44"/>
    <s v="C/ Moralzarzal, 86"/>
    <m/>
    <s v="Madrid"/>
    <m/>
    <n v="28034"/>
    <x v="7"/>
    <s v="EMEA"/>
    <s v="Freyre"/>
    <s v="Diego"/>
    <x v="1"/>
  </r>
  <r>
    <n v="10372"/>
    <n v="25"/>
    <n v="84.71"/>
    <n v="5"/>
    <x v="1072"/>
    <x v="136"/>
    <x v="0"/>
    <n v="1"/>
    <x v="7"/>
    <x v="2"/>
    <x v="6"/>
    <n v="100"/>
    <s v="S18_3259"/>
    <s v="Tokyo Collectables, Ltd"/>
    <s v="+81 3 3584 0555"/>
    <s v="2-2-8 Roppongi"/>
    <m/>
    <s v="Minato-ku"/>
    <s v="Tokyo"/>
    <s v="106-0032"/>
    <x v="11"/>
    <s v="Japan"/>
    <s v="Shimamura"/>
    <s v="Akiko"/>
    <x v="0"/>
  </r>
  <r>
    <n v="10383"/>
    <n v="26"/>
    <n v="100"/>
    <n v="12"/>
    <x v="1073"/>
    <x v="205"/>
    <x v="0"/>
    <n v="1"/>
    <x v="0"/>
    <x v="2"/>
    <x v="6"/>
    <n v="100"/>
    <s v="S18_3259"/>
    <s v="Euro Shopping Channel"/>
    <s v="(91) 555 94 44"/>
    <s v="C/ Moralzarzal, 86"/>
    <m/>
    <s v="Madrid"/>
    <m/>
    <n v="28034"/>
    <x v="7"/>
    <s v="EMEA"/>
    <s v="Freyre"/>
    <s v="Diego"/>
    <x v="1"/>
  </r>
  <r>
    <n v="10396"/>
    <n v="24"/>
    <n v="89.75"/>
    <n v="4"/>
    <x v="1074"/>
    <x v="141"/>
    <x v="0"/>
    <n v="1"/>
    <x v="11"/>
    <x v="2"/>
    <x v="6"/>
    <n v="100"/>
    <s v="S18_3259"/>
    <s v="Mini Gifts Distributors Ltd."/>
    <n v="4155551450"/>
    <s v="5677 Strong St."/>
    <m/>
    <s v="San Rafael"/>
    <s v="CA"/>
    <n v="97562"/>
    <x v="0"/>
    <s v="NA"/>
    <s v="Nelson"/>
    <s v="Valarie"/>
    <x v="0"/>
  </r>
  <r>
    <n v="10414"/>
    <n v="48"/>
    <n v="100"/>
    <n v="14"/>
    <x v="1075"/>
    <x v="88"/>
    <x v="4"/>
    <n v="2"/>
    <x v="1"/>
    <x v="2"/>
    <x v="6"/>
    <n v="100"/>
    <s v="S18_3259"/>
    <s v="Gifts4AllAges.com"/>
    <n v="6175559555"/>
    <s v="8616 Spinnaker Dr."/>
    <m/>
    <s v="Boston"/>
    <s v="MA"/>
    <n v="51003"/>
    <x v="0"/>
    <s v="NA"/>
    <s v="Yoshido"/>
    <s v="Juri"/>
    <x v="1"/>
  </r>
  <r>
    <n v="10108"/>
    <n v="26"/>
    <n v="68.349999999999994"/>
    <n v="9"/>
    <x v="1076"/>
    <x v="98"/>
    <x v="0"/>
    <n v="1"/>
    <x v="11"/>
    <x v="0"/>
    <x v="1"/>
    <n v="80"/>
    <s v="S18_3278"/>
    <s v="Cruz &amp; Sons Co."/>
    <s v="+63 2 555 3587"/>
    <s v="15 McCallum Street - NatWest Center #13-03"/>
    <m/>
    <s v="Makati City"/>
    <m/>
    <s v="1227 MM"/>
    <x v="15"/>
    <s v="Japan"/>
    <s v="Cruz"/>
    <s v="Arnold"/>
    <x v="0"/>
  </r>
  <r>
    <n v="10122"/>
    <n v="21"/>
    <n v="73.17"/>
    <n v="13"/>
    <x v="1077"/>
    <x v="99"/>
    <x v="0"/>
    <n v="2"/>
    <x v="1"/>
    <x v="0"/>
    <x v="1"/>
    <n v="80"/>
    <s v="S18_3278"/>
    <s v="Marseille Mini Autos"/>
    <s v="91.24.4555"/>
    <s v="12, rue des Bouchers"/>
    <m/>
    <s v="Marseille"/>
    <m/>
    <n v="13008"/>
    <x v="1"/>
    <s v="EMEA"/>
    <s v="Lebihan"/>
    <s v="Laurence"/>
    <x v="0"/>
  </r>
  <r>
    <n v="10135"/>
    <n v="45"/>
    <n v="78"/>
    <n v="10"/>
    <x v="1078"/>
    <x v="100"/>
    <x v="0"/>
    <n v="3"/>
    <x v="2"/>
    <x v="0"/>
    <x v="1"/>
    <n v="80"/>
    <s v="S18_3278"/>
    <s v="Mini Gifts Distributors Ltd."/>
    <n v="4155551450"/>
    <s v="5677 Strong St."/>
    <m/>
    <s v="San Rafael"/>
    <s v="CA"/>
    <n v="97562"/>
    <x v="0"/>
    <s v="NA"/>
    <s v="Nelson"/>
    <s v="Valarie"/>
    <x v="1"/>
  </r>
  <r>
    <n v="10147"/>
    <n v="36"/>
    <n v="86.04"/>
    <n v="10"/>
    <x v="1079"/>
    <x v="101"/>
    <x v="0"/>
    <n v="3"/>
    <x v="10"/>
    <x v="0"/>
    <x v="1"/>
    <n v="80"/>
    <s v="S18_3278"/>
    <s v="Collectables For Less Inc."/>
    <n v="6175558555"/>
    <s v="7825 Douglas Av."/>
    <m/>
    <s v="Brickhaven"/>
    <s v="MA"/>
    <n v="58339"/>
    <x v="0"/>
    <s v="NA"/>
    <s v="Nelson"/>
    <s v="Allen"/>
    <x v="1"/>
  </r>
  <r>
    <n v="10159"/>
    <n v="21"/>
    <n v="81.209999999999994"/>
    <n v="5"/>
    <x v="1080"/>
    <x v="4"/>
    <x v="0"/>
    <n v="4"/>
    <x v="4"/>
    <x v="0"/>
    <x v="1"/>
    <n v="80"/>
    <s v="S18_3278"/>
    <s v="Corporate Gift Ideas Co."/>
    <n v="6505551386"/>
    <s v="7734 Strong St."/>
    <m/>
    <s v="San Francisco"/>
    <s v="CA"/>
    <m/>
    <x v="0"/>
    <s v="NA"/>
    <s v="Brown"/>
    <s v="Julie"/>
    <x v="0"/>
  </r>
  <r>
    <n v="10169"/>
    <n v="32"/>
    <n v="70.760000000000005"/>
    <n v="5"/>
    <x v="1081"/>
    <x v="102"/>
    <x v="0"/>
    <n v="4"/>
    <x v="5"/>
    <x v="0"/>
    <x v="1"/>
    <n v="80"/>
    <s v="S18_3278"/>
    <s v="Anna's Decorations, Ltd"/>
    <s v="02 9936 8555"/>
    <s v="201 Miller Street"/>
    <s v="Level 15"/>
    <s v="North Sydney"/>
    <s v="NSW"/>
    <n v="2060"/>
    <x v="3"/>
    <s v="APAC"/>
    <s v="O'Hara"/>
    <s v="Anna"/>
    <x v="0"/>
  </r>
  <r>
    <n v="10181"/>
    <n v="30"/>
    <n v="82.82"/>
    <n v="17"/>
    <x v="1082"/>
    <x v="103"/>
    <x v="0"/>
    <n v="4"/>
    <x v="5"/>
    <x v="0"/>
    <x v="1"/>
    <n v="80"/>
    <s v="S18_3278"/>
    <s v="Herkku Gifts"/>
    <s v="+47 2267 3215"/>
    <s v="Drammen 121, PR 744 Sentrum"/>
    <m/>
    <s v="Bergen"/>
    <m/>
    <s v="N 5804"/>
    <x v="2"/>
    <s v="EMEA"/>
    <s v="Oeztan"/>
    <s v="Veysel"/>
    <x v="0"/>
  </r>
  <r>
    <n v="10191"/>
    <n v="36"/>
    <n v="94.88"/>
    <n v="6"/>
    <x v="1083"/>
    <x v="104"/>
    <x v="0"/>
    <n v="4"/>
    <x v="5"/>
    <x v="0"/>
    <x v="1"/>
    <n v="80"/>
    <s v="S18_3278"/>
    <s v="Toms Spezialitten, Ltd"/>
    <s v="0221-5554327"/>
    <s v="Mehrheimerstr. 369"/>
    <m/>
    <s v="Koln"/>
    <m/>
    <n v="50739"/>
    <x v="16"/>
    <s v="EMEA"/>
    <s v="Pfalzheim"/>
    <s v="Henriette"/>
    <x v="1"/>
  </r>
  <r>
    <n v="10203"/>
    <n v="33"/>
    <n v="86.04"/>
    <n v="11"/>
    <x v="1084"/>
    <x v="105"/>
    <x v="0"/>
    <n v="4"/>
    <x v="6"/>
    <x v="0"/>
    <x v="1"/>
    <n v="80"/>
    <s v="S18_3278"/>
    <s v="Euro Shopping Channel"/>
    <s v="(91) 555 94 44"/>
    <s v="C/ Moralzarzal, 86"/>
    <m/>
    <s v="Madrid"/>
    <m/>
    <n v="28034"/>
    <x v="7"/>
    <s v="EMEA"/>
    <s v="Freyre"/>
    <s v="Diego"/>
    <x v="0"/>
  </r>
  <r>
    <n v="10211"/>
    <n v="35"/>
    <n v="78"/>
    <n v="5"/>
    <x v="1085"/>
    <x v="9"/>
    <x v="0"/>
    <n v="1"/>
    <x v="7"/>
    <x v="1"/>
    <x v="1"/>
    <n v="80"/>
    <s v="S18_3278"/>
    <s v="Auto Canal Petit"/>
    <s v="(1) 47.55.6555"/>
    <s v="25, rue Lauriston"/>
    <m/>
    <s v="Paris"/>
    <m/>
    <n v="75016"/>
    <x v="1"/>
    <s v="EMEA"/>
    <s v="Perrier"/>
    <s v="Dominique"/>
    <x v="0"/>
  </r>
  <r>
    <n v="10225"/>
    <n v="37"/>
    <n v="95.69"/>
    <n v="12"/>
    <x v="1086"/>
    <x v="106"/>
    <x v="0"/>
    <n v="1"/>
    <x v="0"/>
    <x v="1"/>
    <x v="1"/>
    <n v="80"/>
    <s v="S18_3278"/>
    <s v="Vida Sport, Ltd"/>
    <s v="0897-034555"/>
    <s v="Grenzacherweg 237"/>
    <m/>
    <s v="Gensve"/>
    <m/>
    <n v="1203"/>
    <x v="17"/>
    <s v="EMEA"/>
    <s v="Holz"/>
    <s v="Michael"/>
    <x v="1"/>
  </r>
  <r>
    <n v="10238"/>
    <n v="41"/>
    <n v="73.17"/>
    <n v="6"/>
    <x v="1087"/>
    <x v="107"/>
    <x v="0"/>
    <n v="2"/>
    <x v="8"/>
    <x v="1"/>
    <x v="1"/>
    <n v="80"/>
    <s v="S18_3278"/>
    <s v="Danish Wholesale Imports"/>
    <s v="31 12 3555"/>
    <s v="Vinb'ltet 34"/>
    <m/>
    <s v="Kobenhavn"/>
    <m/>
    <n v="1734"/>
    <x v="13"/>
    <s v="EMEA"/>
    <s v="Petersen"/>
    <s v="Jytte"/>
    <x v="0"/>
  </r>
  <r>
    <n v="10252"/>
    <n v="20"/>
    <n v="76.39"/>
    <n v="2"/>
    <x v="1088"/>
    <x v="224"/>
    <x v="0"/>
    <n v="2"/>
    <x v="1"/>
    <x v="1"/>
    <x v="1"/>
    <n v="80"/>
    <s v="S18_3278"/>
    <s v="Auto Canal Petit"/>
    <s v="(1) 47.55.6555"/>
    <s v="25, rue Lauriston"/>
    <m/>
    <s v="Paris"/>
    <m/>
    <n v="75016"/>
    <x v="1"/>
    <s v="EMEA"/>
    <s v="Perrier"/>
    <s v="Dominique"/>
    <x v="0"/>
  </r>
  <r>
    <n v="10265"/>
    <n v="45"/>
    <n v="86.84"/>
    <n v="2"/>
    <x v="1089"/>
    <x v="225"/>
    <x v="0"/>
    <n v="3"/>
    <x v="2"/>
    <x v="1"/>
    <x v="1"/>
    <n v="80"/>
    <s v="S18_3278"/>
    <s v="Australian Collectables, Ltd"/>
    <s v="61-9-3844-6555"/>
    <s v="7 Allen Street"/>
    <m/>
    <s v="Glen Waverly"/>
    <s v="Victoria"/>
    <n v="3150"/>
    <x v="3"/>
    <s v="APAC"/>
    <s v="Connery"/>
    <s v="Sean"/>
    <x v="1"/>
  </r>
  <r>
    <n v="10276"/>
    <n v="38"/>
    <n v="69.959999999999994"/>
    <n v="6"/>
    <x v="1090"/>
    <x v="110"/>
    <x v="0"/>
    <n v="3"/>
    <x v="3"/>
    <x v="1"/>
    <x v="1"/>
    <n v="80"/>
    <s v="S18_3278"/>
    <s v="Online Mini Collectables"/>
    <n v="6175557555"/>
    <s v="7635 Spinnaker Dr."/>
    <m/>
    <s v="Brickhaven"/>
    <s v="MA"/>
    <n v="58339"/>
    <x v="0"/>
    <s v="NA"/>
    <s v="Barajas"/>
    <s v="Miguel"/>
    <x v="0"/>
  </r>
  <r>
    <n v="10287"/>
    <n v="43"/>
    <n v="70.760000000000005"/>
    <n v="15"/>
    <x v="1091"/>
    <x v="111"/>
    <x v="0"/>
    <n v="3"/>
    <x v="3"/>
    <x v="1"/>
    <x v="1"/>
    <n v="80"/>
    <s v="S18_3278"/>
    <s v="Vida Sport, Ltd"/>
    <s v="0897-034555"/>
    <s v="Grenzacherweg 237"/>
    <m/>
    <s v="Gensve"/>
    <m/>
    <n v="1203"/>
    <x v="17"/>
    <s v="EMEA"/>
    <s v="Holz"/>
    <s v="Michael"/>
    <x v="1"/>
  </r>
  <r>
    <n v="10300"/>
    <n v="49"/>
    <n v="78.8"/>
    <n v="8"/>
    <x v="1092"/>
    <x v="112"/>
    <x v="0"/>
    <n v="4"/>
    <x v="4"/>
    <x v="0"/>
    <x v="1"/>
    <n v="80"/>
    <s v="S18_3278"/>
    <s v="Blauer See Auto, Co."/>
    <s v="+49 69 66 90 2555"/>
    <s v="Lyonerstr. 34"/>
    <m/>
    <s v="Frankfurt"/>
    <m/>
    <n v="60528"/>
    <x v="16"/>
    <s v="EMEA"/>
    <s v="Keitel"/>
    <s v="Roland"/>
    <x v="1"/>
  </r>
  <r>
    <n v="10310"/>
    <n v="27"/>
    <n v="80.41"/>
    <n v="13"/>
    <x v="1093"/>
    <x v="113"/>
    <x v="0"/>
    <n v="4"/>
    <x v="4"/>
    <x v="1"/>
    <x v="1"/>
    <n v="80"/>
    <s v="S18_3278"/>
    <s v="Toms Spezialitten, Ltd"/>
    <s v="0221-5554327"/>
    <s v="Mehrheimerstr. 369"/>
    <m/>
    <s v="Koln"/>
    <m/>
    <n v="50739"/>
    <x v="16"/>
    <s v="EMEA"/>
    <s v="Pfalzheim"/>
    <s v="Henriette"/>
    <x v="0"/>
  </r>
  <r>
    <n v="10319"/>
    <n v="46"/>
    <n v="73.98"/>
    <n v="1"/>
    <x v="1094"/>
    <x v="114"/>
    <x v="0"/>
    <n v="4"/>
    <x v="5"/>
    <x v="1"/>
    <x v="1"/>
    <n v="80"/>
    <s v="S18_3278"/>
    <s v="Microscale Inc."/>
    <n v="2125551957"/>
    <s v="5290 North Pendale Street"/>
    <s v="Suite 200"/>
    <s v="NYC"/>
    <s v="NY"/>
    <n v="10022"/>
    <x v="0"/>
    <s v="NA"/>
    <s v="Kuo"/>
    <s v="Kee"/>
    <x v="1"/>
  </r>
  <r>
    <n v="10329"/>
    <n v="38"/>
    <n v="59.1"/>
    <n v="10"/>
    <x v="1095"/>
    <x v="19"/>
    <x v="0"/>
    <n v="4"/>
    <x v="5"/>
    <x v="1"/>
    <x v="1"/>
    <n v="80"/>
    <s v="S18_3278"/>
    <s v="Land of Toys Inc."/>
    <n v="2125557818"/>
    <s v="897 Long Airport Avenue"/>
    <m/>
    <s v="NYC"/>
    <s v="NY"/>
    <n v="10022"/>
    <x v="0"/>
    <s v="NA"/>
    <s v="Yu"/>
    <s v="Kwai"/>
    <x v="0"/>
  </r>
  <r>
    <n v="10342"/>
    <n v="25"/>
    <n v="66.739999999999995"/>
    <n v="5"/>
    <x v="1096"/>
    <x v="20"/>
    <x v="0"/>
    <n v="4"/>
    <x v="5"/>
    <x v="1"/>
    <x v="1"/>
    <n v="80"/>
    <s v="S18_3278"/>
    <s v="Australian Collectors, Co."/>
    <s v="03 9520 4555"/>
    <s v="636 St Kilda Road"/>
    <s v="Level 3"/>
    <s v="Melbourne"/>
    <s v="Victoria"/>
    <n v="3004"/>
    <x v="3"/>
    <s v="APAC"/>
    <s v="Ferguson"/>
    <s v="Peter"/>
    <x v="0"/>
  </r>
  <r>
    <n v="10363"/>
    <n v="46"/>
    <n v="60.3"/>
    <n v="10"/>
    <x v="1097"/>
    <x v="115"/>
    <x v="0"/>
    <n v="1"/>
    <x v="7"/>
    <x v="2"/>
    <x v="1"/>
    <n v="80"/>
    <s v="S18_3278"/>
    <s v="Suominen Souveniers"/>
    <s v="+358 9 8045 555"/>
    <s v="Software Engineering Center, SEC Oy"/>
    <m/>
    <s v="Espoo"/>
    <m/>
    <s v="FIN-02271"/>
    <x v="4"/>
    <s v="EMEA"/>
    <s v="Suominen"/>
    <s v="Kalle"/>
    <x v="0"/>
  </r>
  <r>
    <n v="10378"/>
    <n v="22"/>
    <n v="100"/>
    <n v="4"/>
    <x v="1098"/>
    <x v="184"/>
    <x v="0"/>
    <n v="1"/>
    <x v="0"/>
    <x v="2"/>
    <x v="1"/>
    <n v="80"/>
    <s v="S18_3278"/>
    <s v="Euro Shopping Channel"/>
    <s v="(91) 555 94 44"/>
    <s v="C/ Moralzarzal, 86"/>
    <m/>
    <s v="Madrid"/>
    <m/>
    <n v="28034"/>
    <x v="7"/>
    <s v="EMEA"/>
    <s v="Freyre"/>
    <s v="Diego"/>
    <x v="0"/>
  </r>
  <r>
    <n v="10390"/>
    <n v="40"/>
    <n v="100"/>
    <n v="9"/>
    <x v="1099"/>
    <x v="162"/>
    <x v="0"/>
    <n v="1"/>
    <x v="11"/>
    <x v="2"/>
    <x v="1"/>
    <n v="80"/>
    <s v="S18_3278"/>
    <s v="Mini Gifts Distributors Ltd."/>
    <n v="4155551450"/>
    <s v="5677 Strong St."/>
    <m/>
    <s v="San Rafael"/>
    <s v="CA"/>
    <n v="97562"/>
    <x v="0"/>
    <s v="NA"/>
    <s v="Nelson"/>
    <s v="Valarie"/>
    <x v="1"/>
  </r>
  <r>
    <n v="10103"/>
    <n v="46"/>
    <n v="100"/>
    <n v="16"/>
    <x v="1100"/>
    <x v="26"/>
    <x v="0"/>
    <n v="1"/>
    <x v="7"/>
    <x v="0"/>
    <x v="3"/>
    <n v="99"/>
    <s v="S18_3320"/>
    <s v="Baane Mini Imports"/>
    <s v="07-98 9555"/>
    <s v="Erling Skakkes gate 78"/>
    <m/>
    <s v="Stavern"/>
    <m/>
    <n v="4110"/>
    <x v="2"/>
    <s v="EMEA"/>
    <s v="Bergulfsen"/>
    <s v="Jonas"/>
    <x v="1"/>
  </r>
  <r>
    <n v="10111"/>
    <n v="39"/>
    <n v="100"/>
    <n v="4"/>
    <x v="1101"/>
    <x v="165"/>
    <x v="0"/>
    <n v="1"/>
    <x v="11"/>
    <x v="0"/>
    <x v="3"/>
    <n v="99"/>
    <s v="S18_3320"/>
    <s v="Mini Wheels Co."/>
    <n v="6505555787"/>
    <s v="5557 North Pendale Street"/>
    <m/>
    <s v="San Francisco"/>
    <s v="CA"/>
    <m/>
    <x v="0"/>
    <s v="NA"/>
    <s v="Murphy"/>
    <s v="Julie"/>
    <x v="1"/>
  </r>
  <r>
    <n v="10126"/>
    <n v="38"/>
    <n v="82.34"/>
    <n v="16"/>
    <x v="1102"/>
    <x v="28"/>
    <x v="0"/>
    <n v="2"/>
    <x v="1"/>
    <x v="0"/>
    <x v="3"/>
    <n v="99"/>
    <s v="S18_3320"/>
    <s v="Corrida Auto Replicas, Ltd"/>
    <s v="(91) 555 22 82"/>
    <s v="C/ Araquil, 67"/>
    <m/>
    <s v="Madrid"/>
    <m/>
    <n v="28023"/>
    <x v="7"/>
    <s v="EMEA"/>
    <s v="Sommer"/>
    <s v="Mart¡n"/>
    <x v="1"/>
  </r>
  <r>
    <n v="10139"/>
    <n v="30"/>
    <n v="100"/>
    <n v="5"/>
    <x v="1103"/>
    <x v="167"/>
    <x v="0"/>
    <n v="3"/>
    <x v="2"/>
    <x v="0"/>
    <x v="3"/>
    <n v="99"/>
    <s v="S18_3320"/>
    <s v="Souveniers And Things Co."/>
    <s v="+61 2 9495 8555"/>
    <s v="Monitor Money Building, 815 Pacific Hwy"/>
    <s v="Level 6"/>
    <s v="Chatswood"/>
    <s v="NSW"/>
    <n v="2067"/>
    <x v="3"/>
    <s v="APAC"/>
    <s v="Huxley"/>
    <s v="Adrian"/>
    <x v="1"/>
  </r>
  <r>
    <n v="10149"/>
    <n v="42"/>
    <n v="94.25"/>
    <n v="2"/>
    <x v="1104"/>
    <x v="168"/>
    <x v="0"/>
    <n v="3"/>
    <x v="10"/>
    <x v="0"/>
    <x v="3"/>
    <n v="99"/>
    <s v="S18_3320"/>
    <s v="Signal Collectibles Ltd."/>
    <n v="4155554312"/>
    <s v="2793 Furth Circle"/>
    <m/>
    <s v="Brisbane"/>
    <s v="CA"/>
    <n v="94217"/>
    <x v="0"/>
    <s v="NA"/>
    <s v="Taylor"/>
    <s v="Sue"/>
    <x v="1"/>
  </r>
  <r>
    <n v="10163"/>
    <n v="43"/>
    <n v="100"/>
    <n v="6"/>
    <x v="1105"/>
    <x v="31"/>
    <x v="0"/>
    <n v="4"/>
    <x v="4"/>
    <x v="0"/>
    <x v="3"/>
    <n v="99"/>
    <s v="S18_3320"/>
    <s v="Classic Legends Inc."/>
    <n v="2125558493"/>
    <s v="5905 Pompton St."/>
    <s v="Suite 750"/>
    <s v="NYC"/>
    <s v="NY"/>
    <n v="10022"/>
    <x v="0"/>
    <s v="NA"/>
    <s v="Hernandez"/>
    <s v="Maria"/>
    <x v="1"/>
  </r>
  <r>
    <n v="10173"/>
    <n v="29"/>
    <n v="95.24"/>
    <n v="4"/>
    <x v="1106"/>
    <x v="155"/>
    <x v="0"/>
    <n v="4"/>
    <x v="5"/>
    <x v="0"/>
    <x v="3"/>
    <n v="99"/>
    <s v="S18_3320"/>
    <s v="Rovelli Gifts"/>
    <s v="035-640555"/>
    <s v="Via Ludovico il Moro 22"/>
    <m/>
    <s v="Bergamo"/>
    <m/>
    <n v="24100"/>
    <x v="12"/>
    <s v="EMEA"/>
    <s v="Rovelli"/>
    <s v="Giovanni"/>
    <x v="0"/>
  </r>
  <r>
    <n v="10182"/>
    <n v="33"/>
    <n v="86.31"/>
    <n v="1"/>
    <x v="1107"/>
    <x v="103"/>
    <x v="0"/>
    <n v="4"/>
    <x v="5"/>
    <x v="0"/>
    <x v="3"/>
    <n v="99"/>
    <s v="S18_3320"/>
    <s v="Mini Gifts Distributors Ltd."/>
    <n v="4155551450"/>
    <s v="5677 Strong St."/>
    <m/>
    <s v="San Rafael"/>
    <s v="CA"/>
    <n v="97562"/>
    <x v="0"/>
    <s v="NA"/>
    <s v="Nelson"/>
    <s v="Valarie"/>
    <x v="0"/>
  </r>
  <r>
    <n v="10193"/>
    <n v="32"/>
    <n v="79.37"/>
    <n v="5"/>
    <x v="1108"/>
    <x v="170"/>
    <x v="0"/>
    <n v="4"/>
    <x v="5"/>
    <x v="0"/>
    <x v="3"/>
    <n v="99"/>
    <s v="S18_3320"/>
    <s v="Australian Collectables, Ltd"/>
    <s v="61-9-3844-6555"/>
    <s v="7 Allen Street"/>
    <m/>
    <s v="Glen Waverly"/>
    <s v="Victoria"/>
    <n v="3150"/>
    <x v="3"/>
    <s v="APAC"/>
    <s v="Connery"/>
    <s v="Sean"/>
    <x v="0"/>
  </r>
  <r>
    <n v="10206"/>
    <n v="28"/>
    <n v="87.3"/>
    <n v="11"/>
    <x v="1109"/>
    <x v="35"/>
    <x v="0"/>
    <n v="4"/>
    <x v="6"/>
    <x v="0"/>
    <x v="3"/>
    <n v="99"/>
    <s v="S18_3320"/>
    <s v="Canadian Gift Exchange Network"/>
    <s v="(604) 555-3392"/>
    <s v="1900 Oak St."/>
    <m/>
    <s v="Vancouver"/>
    <s v="BC"/>
    <s v="V3F 2K1"/>
    <x v="10"/>
    <s v="NA"/>
    <s v="Tannamuri"/>
    <s v="Yoshi"/>
    <x v="0"/>
  </r>
  <r>
    <n v="10215"/>
    <n v="41"/>
    <n v="100"/>
    <n v="8"/>
    <x v="1110"/>
    <x v="36"/>
    <x v="0"/>
    <n v="1"/>
    <x v="7"/>
    <x v="1"/>
    <x v="3"/>
    <n v="99"/>
    <s v="S18_3320"/>
    <s v="West Coast Collectables Co."/>
    <n v="3105553722"/>
    <s v="3675 Furth Circle"/>
    <m/>
    <s v="Burbank"/>
    <s v="CA"/>
    <n v="94019"/>
    <x v="0"/>
    <s v="NA"/>
    <s v="Thompson"/>
    <s v="Steve"/>
    <x v="1"/>
  </r>
  <r>
    <n v="10227"/>
    <n v="33"/>
    <n v="100"/>
    <n v="1"/>
    <x v="1111"/>
    <x v="172"/>
    <x v="0"/>
    <n v="1"/>
    <x v="11"/>
    <x v="1"/>
    <x v="3"/>
    <n v="99"/>
    <s v="S18_3320"/>
    <s v="Saveley &amp; Henriot, Co."/>
    <s v="78.32.5555"/>
    <s v="2, rue du Commerce"/>
    <m/>
    <s v="Lyon"/>
    <m/>
    <n v="69004"/>
    <x v="1"/>
    <s v="EMEA"/>
    <s v="Saveley"/>
    <s v="Mary"/>
    <x v="1"/>
  </r>
  <r>
    <n v="10244"/>
    <n v="36"/>
    <n v="84.33"/>
    <n v="5"/>
    <x v="1112"/>
    <x v="173"/>
    <x v="0"/>
    <n v="2"/>
    <x v="8"/>
    <x v="1"/>
    <x v="3"/>
    <n v="99"/>
    <s v="S18_3320"/>
    <s v="Euro Shopping Channel"/>
    <s v="(91) 555 94 44"/>
    <s v="C/ Moralzarzal, 86"/>
    <m/>
    <s v="Madrid"/>
    <m/>
    <n v="28034"/>
    <x v="7"/>
    <s v="EMEA"/>
    <s v="Freyre"/>
    <s v="Diego"/>
    <x v="1"/>
  </r>
  <r>
    <n v="10257"/>
    <n v="26"/>
    <n v="89.29"/>
    <n v="5"/>
    <x v="1113"/>
    <x v="215"/>
    <x v="0"/>
    <n v="2"/>
    <x v="9"/>
    <x v="1"/>
    <x v="3"/>
    <n v="99"/>
    <s v="S18_3320"/>
    <s v="The Sharp Gifts Warehouse"/>
    <n v="4085553659"/>
    <s v="3086 Ingle Ln."/>
    <m/>
    <s v="San Jose"/>
    <s v="CA"/>
    <n v="94217"/>
    <x v="0"/>
    <s v="NA"/>
    <s v="Frick"/>
    <s v="Sue"/>
    <x v="0"/>
  </r>
  <r>
    <n v="10280"/>
    <n v="34"/>
    <n v="100"/>
    <n v="7"/>
    <x v="1114"/>
    <x v="41"/>
    <x v="0"/>
    <n v="3"/>
    <x v="3"/>
    <x v="1"/>
    <x v="3"/>
    <n v="99"/>
    <s v="S18_3320"/>
    <s v="Amica Models &amp; Co."/>
    <s v="011-4988555"/>
    <s v="Via Monte Bianco 34"/>
    <m/>
    <s v="Torino"/>
    <m/>
    <n v="10100"/>
    <x v="12"/>
    <s v="EMEA"/>
    <s v="Accorti"/>
    <s v="Paolo"/>
    <x v="1"/>
  </r>
  <r>
    <n v="10290"/>
    <n v="26"/>
    <n v="96.23"/>
    <n v="2"/>
    <x v="1115"/>
    <x v="226"/>
    <x v="0"/>
    <n v="3"/>
    <x v="10"/>
    <x v="1"/>
    <x v="3"/>
    <n v="99"/>
    <s v="S18_3320"/>
    <s v="Auto-Moto Classics Inc."/>
    <n v="6175558428"/>
    <s v="16780 Pompton St."/>
    <m/>
    <s v="Brickhaven"/>
    <s v="MA"/>
    <n v="58339"/>
    <x v="0"/>
    <s v="NA"/>
    <s v="Taylor"/>
    <s v="Leslie"/>
    <x v="0"/>
  </r>
  <r>
    <n v="10304"/>
    <n v="38"/>
    <n v="100"/>
    <n v="11"/>
    <x v="1116"/>
    <x v="43"/>
    <x v="0"/>
    <n v="4"/>
    <x v="4"/>
    <x v="1"/>
    <x v="3"/>
    <n v="99"/>
    <s v="S18_3320"/>
    <s v="Auto Assoc. &amp; Cie."/>
    <s v="30.59.8555"/>
    <s v="67, avenue de l'Europe"/>
    <m/>
    <s v="Versailles"/>
    <m/>
    <n v="78000"/>
    <x v="1"/>
    <s v="EMEA"/>
    <s v="Tonini"/>
    <s v="Daniel"/>
    <x v="1"/>
  </r>
  <r>
    <n v="10312"/>
    <n v="33"/>
    <n v="100"/>
    <n v="8"/>
    <x v="1117"/>
    <x v="44"/>
    <x v="0"/>
    <n v="4"/>
    <x v="4"/>
    <x v="1"/>
    <x v="3"/>
    <n v="99"/>
    <s v="S18_3320"/>
    <s v="Mini Gifts Distributors Ltd."/>
    <n v="4155551450"/>
    <s v="5677 Strong St."/>
    <m/>
    <s v="San Rafael"/>
    <s v="CA"/>
    <n v="97562"/>
    <x v="0"/>
    <s v="NA"/>
    <s v="Nelson"/>
    <s v="Valarie"/>
    <x v="1"/>
  </r>
  <r>
    <n v="10323"/>
    <n v="33"/>
    <n v="91.27"/>
    <n v="2"/>
    <x v="1118"/>
    <x v="80"/>
    <x v="0"/>
    <n v="4"/>
    <x v="5"/>
    <x v="1"/>
    <x v="3"/>
    <n v="99"/>
    <s v="S18_3320"/>
    <s v="Blauer See Auto, Co."/>
    <s v="+49 69 66 90 2555"/>
    <s v="Lyonerstr. 34"/>
    <m/>
    <s v="Frankfurt"/>
    <m/>
    <n v="60528"/>
    <x v="16"/>
    <s v="EMEA"/>
    <s v="Keitel"/>
    <s v="Roland"/>
    <x v="1"/>
  </r>
  <r>
    <n v="10333"/>
    <n v="46"/>
    <n v="100"/>
    <n v="2"/>
    <x v="1119"/>
    <x v="46"/>
    <x v="0"/>
    <n v="4"/>
    <x v="5"/>
    <x v="1"/>
    <x v="3"/>
    <n v="99"/>
    <s v="S18_3320"/>
    <s v="Mini Wheels Co."/>
    <n v="6505555787"/>
    <s v="5557 North Pendale Street"/>
    <m/>
    <s v="San Francisco"/>
    <s v="CA"/>
    <m/>
    <x v="0"/>
    <s v="NA"/>
    <s v="Murphy"/>
    <s v="Julie"/>
    <x v="2"/>
  </r>
  <r>
    <n v="10347"/>
    <n v="26"/>
    <n v="100"/>
    <n v="12"/>
    <x v="1120"/>
    <x v="47"/>
    <x v="0"/>
    <n v="4"/>
    <x v="5"/>
    <x v="1"/>
    <x v="3"/>
    <n v="99"/>
    <s v="S18_3320"/>
    <s v="Australian Collectors, Co."/>
    <s v="03 9520 4555"/>
    <s v="636 St Kilda Road"/>
    <s v="Level 3"/>
    <s v="Melbourne"/>
    <s v="Victoria"/>
    <n v="3004"/>
    <x v="3"/>
    <s v="APAC"/>
    <s v="Ferguson"/>
    <s v="Peter"/>
    <x v="0"/>
  </r>
  <r>
    <n v="10357"/>
    <n v="25"/>
    <n v="100"/>
    <n v="3"/>
    <x v="1121"/>
    <x v="48"/>
    <x v="0"/>
    <n v="4"/>
    <x v="6"/>
    <x v="1"/>
    <x v="3"/>
    <n v="99"/>
    <s v="S18_3320"/>
    <s v="Mini Gifts Distributors Ltd."/>
    <n v="4155551450"/>
    <s v="5677 Strong St."/>
    <m/>
    <s v="San Rafael"/>
    <s v="CA"/>
    <n v="97562"/>
    <x v="0"/>
    <s v="NA"/>
    <s v="Nelson"/>
    <s v="Valarie"/>
    <x v="0"/>
  </r>
  <r>
    <n v="10369"/>
    <n v="45"/>
    <n v="73.08"/>
    <n v="4"/>
    <x v="1122"/>
    <x v="49"/>
    <x v="0"/>
    <n v="1"/>
    <x v="7"/>
    <x v="2"/>
    <x v="3"/>
    <n v="99"/>
    <s v="S18_3320"/>
    <s v="Collectables For Less Inc."/>
    <n v="6175558555"/>
    <s v="7825 Douglas Av."/>
    <m/>
    <s v="Brickhaven"/>
    <s v="MA"/>
    <n v="58339"/>
    <x v="0"/>
    <s v="NA"/>
    <s v="Nelson"/>
    <s v="Allen"/>
    <x v="1"/>
  </r>
  <r>
    <n v="10382"/>
    <n v="50"/>
    <n v="100"/>
    <n v="7"/>
    <x v="1123"/>
    <x v="50"/>
    <x v="0"/>
    <n v="1"/>
    <x v="0"/>
    <x v="2"/>
    <x v="3"/>
    <n v="99"/>
    <s v="S18_3320"/>
    <s v="Mini Gifts Distributors Ltd."/>
    <n v="4155551450"/>
    <s v="5677 Strong St."/>
    <m/>
    <s v="San Rafael"/>
    <s v="CA"/>
    <n v="97562"/>
    <x v="0"/>
    <s v="NA"/>
    <s v="Nelson"/>
    <s v="Valarie"/>
    <x v="2"/>
  </r>
  <r>
    <n v="10392"/>
    <n v="36"/>
    <n v="100"/>
    <n v="1"/>
    <x v="1124"/>
    <x v="217"/>
    <x v="0"/>
    <n v="1"/>
    <x v="11"/>
    <x v="2"/>
    <x v="3"/>
    <n v="99"/>
    <s v="S18_3320"/>
    <s v="Mini Auto Werke"/>
    <s v="7675-3555"/>
    <s v="Kirchgasse 6"/>
    <m/>
    <s v="Graz"/>
    <m/>
    <n v="8010"/>
    <x v="5"/>
    <s v="EMEA"/>
    <s v="Mendel"/>
    <s v="Roland"/>
    <x v="1"/>
  </r>
  <r>
    <n v="10423"/>
    <n v="21"/>
    <n v="89.29"/>
    <n v="5"/>
    <x v="1125"/>
    <x v="177"/>
    <x v="2"/>
    <n v="2"/>
    <x v="1"/>
    <x v="2"/>
    <x v="3"/>
    <n v="99"/>
    <s v="S18_3320"/>
    <s v="Petit Auto"/>
    <s v="(02) 5554 67"/>
    <s v="Rue Joseph-Bens 532"/>
    <m/>
    <s v="Bruxelles"/>
    <m/>
    <s v="B-1180"/>
    <x v="14"/>
    <s v="EMEA"/>
    <s v="Dewey"/>
    <s v="Catherine"/>
    <x v="0"/>
  </r>
  <r>
    <n v="10108"/>
    <n v="29"/>
    <n v="100"/>
    <n v="8"/>
    <x v="1126"/>
    <x v="98"/>
    <x v="0"/>
    <n v="1"/>
    <x v="11"/>
    <x v="0"/>
    <x v="1"/>
    <n v="146"/>
    <s v="S18_3482"/>
    <s v="Cruz &amp; Sons Co."/>
    <s v="+63 2 555 3587"/>
    <s v="15 McCallum Street - NatWest Center #13-03"/>
    <m/>
    <s v="Makati City"/>
    <m/>
    <s v="1227 MM"/>
    <x v="15"/>
    <s v="Japan"/>
    <s v="Cruz"/>
    <s v="Arnold"/>
    <x v="1"/>
  </r>
  <r>
    <n v="10122"/>
    <n v="21"/>
    <n v="100"/>
    <n v="12"/>
    <x v="1127"/>
    <x v="99"/>
    <x v="0"/>
    <n v="2"/>
    <x v="1"/>
    <x v="0"/>
    <x v="1"/>
    <n v="146"/>
    <s v="S18_3482"/>
    <s v="Marseille Mini Autos"/>
    <s v="91.24.4555"/>
    <s v="12, rue des Bouchers"/>
    <m/>
    <s v="Marseille"/>
    <m/>
    <n v="13008"/>
    <x v="1"/>
    <s v="EMEA"/>
    <s v="Lebihan"/>
    <s v="Laurence"/>
    <x v="0"/>
  </r>
  <r>
    <n v="10135"/>
    <n v="42"/>
    <n v="100"/>
    <n v="9"/>
    <x v="1128"/>
    <x v="100"/>
    <x v="0"/>
    <n v="3"/>
    <x v="2"/>
    <x v="0"/>
    <x v="1"/>
    <n v="146"/>
    <s v="S18_3482"/>
    <s v="Mini Gifts Distributors Ltd."/>
    <n v="4155551450"/>
    <s v="5677 Strong St."/>
    <m/>
    <s v="San Rafael"/>
    <s v="CA"/>
    <n v="97562"/>
    <x v="0"/>
    <s v="NA"/>
    <s v="Nelson"/>
    <s v="Valarie"/>
    <x v="1"/>
  </r>
  <r>
    <n v="10147"/>
    <n v="37"/>
    <n v="100"/>
    <n v="9"/>
    <x v="1129"/>
    <x v="101"/>
    <x v="0"/>
    <n v="3"/>
    <x v="10"/>
    <x v="0"/>
    <x v="1"/>
    <n v="146"/>
    <s v="S18_3482"/>
    <s v="Collectables For Less Inc."/>
    <n v="6175558555"/>
    <s v="7825 Douglas Av."/>
    <m/>
    <s v="Brickhaven"/>
    <s v="MA"/>
    <n v="58339"/>
    <x v="0"/>
    <s v="NA"/>
    <s v="Nelson"/>
    <s v="Allen"/>
    <x v="1"/>
  </r>
  <r>
    <n v="10159"/>
    <n v="25"/>
    <n v="100"/>
    <n v="4"/>
    <x v="1130"/>
    <x v="4"/>
    <x v="0"/>
    <n v="4"/>
    <x v="4"/>
    <x v="0"/>
    <x v="1"/>
    <n v="146"/>
    <s v="S18_3482"/>
    <s v="Corporate Gift Ideas Co."/>
    <n v="6505551386"/>
    <s v="7734 Strong St."/>
    <m/>
    <s v="San Francisco"/>
    <s v="CA"/>
    <m/>
    <x v="0"/>
    <s v="NA"/>
    <s v="Brown"/>
    <s v="Julie"/>
    <x v="1"/>
  </r>
  <r>
    <n v="10169"/>
    <n v="36"/>
    <n v="100"/>
    <n v="4"/>
    <x v="1131"/>
    <x v="102"/>
    <x v="0"/>
    <n v="4"/>
    <x v="5"/>
    <x v="0"/>
    <x v="1"/>
    <n v="146"/>
    <s v="S18_3482"/>
    <s v="Anna's Decorations, Ltd"/>
    <s v="02 9936 8555"/>
    <s v="201 Miller Street"/>
    <s v="Level 15"/>
    <s v="North Sydney"/>
    <s v="NSW"/>
    <n v="2060"/>
    <x v="3"/>
    <s v="APAC"/>
    <s v="O'Hara"/>
    <s v="Anna"/>
    <x v="1"/>
  </r>
  <r>
    <n v="10181"/>
    <n v="22"/>
    <n v="100"/>
    <n v="16"/>
    <x v="1132"/>
    <x v="103"/>
    <x v="0"/>
    <n v="4"/>
    <x v="5"/>
    <x v="0"/>
    <x v="1"/>
    <n v="146"/>
    <s v="S18_3482"/>
    <s v="Herkku Gifts"/>
    <s v="+47 2267 3215"/>
    <s v="Drammen 121, PR 744 Sentrum"/>
    <m/>
    <s v="Bergen"/>
    <m/>
    <s v="N 5804"/>
    <x v="2"/>
    <s v="EMEA"/>
    <s v="Oeztan"/>
    <s v="Veysel"/>
    <x v="1"/>
  </r>
  <r>
    <n v="10191"/>
    <n v="23"/>
    <n v="100"/>
    <n v="5"/>
    <x v="1133"/>
    <x v="104"/>
    <x v="0"/>
    <n v="4"/>
    <x v="5"/>
    <x v="0"/>
    <x v="1"/>
    <n v="146"/>
    <s v="S18_3482"/>
    <s v="Toms Spezialitten, Ltd"/>
    <s v="0221-5554327"/>
    <s v="Mehrheimerstr. 369"/>
    <m/>
    <s v="Koln"/>
    <m/>
    <n v="50739"/>
    <x v="16"/>
    <s v="EMEA"/>
    <s v="Pfalzheim"/>
    <s v="Henriette"/>
    <x v="1"/>
  </r>
  <r>
    <n v="10203"/>
    <n v="32"/>
    <n v="100"/>
    <n v="10"/>
    <x v="1134"/>
    <x v="105"/>
    <x v="0"/>
    <n v="4"/>
    <x v="6"/>
    <x v="0"/>
    <x v="1"/>
    <n v="146"/>
    <s v="S18_3482"/>
    <s v="Euro Shopping Channel"/>
    <s v="(91) 555 94 44"/>
    <s v="C/ Moralzarzal, 86"/>
    <m/>
    <s v="Madrid"/>
    <m/>
    <n v="28034"/>
    <x v="7"/>
    <s v="EMEA"/>
    <s v="Freyre"/>
    <s v="Diego"/>
    <x v="1"/>
  </r>
  <r>
    <n v="10211"/>
    <n v="28"/>
    <n v="100"/>
    <n v="4"/>
    <x v="1135"/>
    <x v="9"/>
    <x v="0"/>
    <n v="1"/>
    <x v="7"/>
    <x v="1"/>
    <x v="1"/>
    <n v="146"/>
    <s v="S18_3482"/>
    <s v="Auto Canal Petit"/>
    <s v="(1) 47.55.6555"/>
    <s v="25, rue Lauriston"/>
    <m/>
    <s v="Paris"/>
    <m/>
    <n v="75016"/>
    <x v="1"/>
    <s v="EMEA"/>
    <s v="Perrier"/>
    <s v="Dominique"/>
    <x v="1"/>
  </r>
  <r>
    <n v="10225"/>
    <n v="27"/>
    <n v="100"/>
    <n v="11"/>
    <x v="1136"/>
    <x v="106"/>
    <x v="0"/>
    <n v="1"/>
    <x v="0"/>
    <x v="1"/>
    <x v="1"/>
    <n v="146"/>
    <s v="S18_3482"/>
    <s v="Vida Sport, Ltd"/>
    <s v="0897-034555"/>
    <s v="Grenzacherweg 237"/>
    <m/>
    <s v="Gensve"/>
    <m/>
    <n v="1203"/>
    <x v="17"/>
    <s v="EMEA"/>
    <s v="Holz"/>
    <s v="Michael"/>
    <x v="1"/>
  </r>
  <r>
    <n v="10238"/>
    <n v="49"/>
    <n v="100"/>
    <n v="5"/>
    <x v="1137"/>
    <x v="107"/>
    <x v="0"/>
    <n v="2"/>
    <x v="8"/>
    <x v="1"/>
    <x v="1"/>
    <n v="146"/>
    <s v="S18_3482"/>
    <s v="Danish Wholesale Imports"/>
    <s v="31 12 3555"/>
    <s v="Vinb'ltet 34"/>
    <m/>
    <s v="Kobenhavn"/>
    <m/>
    <n v="1734"/>
    <x v="13"/>
    <s v="EMEA"/>
    <s v="Petersen"/>
    <s v="Jytte"/>
    <x v="1"/>
  </r>
  <r>
    <n v="10252"/>
    <n v="41"/>
    <n v="100"/>
    <n v="1"/>
    <x v="1138"/>
    <x v="224"/>
    <x v="0"/>
    <n v="2"/>
    <x v="1"/>
    <x v="1"/>
    <x v="1"/>
    <n v="146"/>
    <s v="S18_3482"/>
    <s v="Auto Canal Petit"/>
    <s v="(1) 47.55.6555"/>
    <s v="25, rue Lauriston"/>
    <m/>
    <s v="Paris"/>
    <m/>
    <n v="75016"/>
    <x v="1"/>
    <s v="EMEA"/>
    <s v="Perrier"/>
    <s v="Dominique"/>
    <x v="1"/>
  </r>
  <r>
    <n v="10265"/>
    <n v="49"/>
    <n v="100"/>
    <n v="1"/>
    <x v="1139"/>
    <x v="225"/>
    <x v="0"/>
    <n v="3"/>
    <x v="2"/>
    <x v="1"/>
    <x v="1"/>
    <n v="146"/>
    <s v="S18_3482"/>
    <s v="Australian Collectables, Ltd"/>
    <s v="61-9-3844-6555"/>
    <s v="7 Allen Street"/>
    <m/>
    <s v="Glen Waverly"/>
    <s v="Victoria"/>
    <n v="3150"/>
    <x v="3"/>
    <s v="APAC"/>
    <s v="Connery"/>
    <s v="Sean"/>
    <x v="2"/>
  </r>
  <r>
    <n v="10276"/>
    <n v="30"/>
    <n v="100"/>
    <n v="5"/>
    <x v="1140"/>
    <x v="110"/>
    <x v="0"/>
    <n v="3"/>
    <x v="3"/>
    <x v="1"/>
    <x v="1"/>
    <n v="146"/>
    <s v="S18_3482"/>
    <s v="Online Mini Collectables"/>
    <n v="6175557555"/>
    <s v="7635 Spinnaker Dr."/>
    <m/>
    <s v="Brickhaven"/>
    <s v="MA"/>
    <n v="58339"/>
    <x v="0"/>
    <s v="NA"/>
    <s v="Barajas"/>
    <s v="Miguel"/>
    <x v="1"/>
  </r>
  <r>
    <n v="10287"/>
    <n v="40"/>
    <n v="100"/>
    <n v="14"/>
    <x v="1141"/>
    <x v="111"/>
    <x v="0"/>
    <n v="3"/>
    <x v="3"/>
    <x v="1"/>
    <x v="1"/>
    <n v="146"/>
    <s v="S18_3482"/>
    <s v="Vida Sport, Ltd"/>
    <s v="0897-034555"/>
    <s v="Grenzacherweg 237"/>
    <m/>
    <s v="Gensve"/>
    <m/>
    <n v="1203"/>
    <x v="17"/>
    <s v="EMEA"/>
    <s v="Holz"/>
    <s v="Michael"/>
    <x v="1"/>
  </r>
  <r>
    <n v="10300"/>
    <n v="23"/>
    <n v="100"/>
    <n v="7"/>
    <x v="1142"/>
    <x v="112"/>
    <x v="0"/>
    <n v="4"/>
    <x v="4"/>
    <x v="0"/>
    <x v="1"/>
    <n v="146"/>
    <s v="S18_3482"/>
    <s v="Blauer See Auto, Co."/>
    <s v="+49 69 66 90 2555"/>
    <s v="Lyonerstr. 34"/>
    <m/>
    <s v="Frankfurt"/>
    <m/>
    <n v="60528"/>
    <x v="16"/>
    <s v="EMEA"/>
    <s v="Keitel"/>
    <s v="Roland"/>
    <x v="1"/>
  </r>
  <r>
    <n v="10310"/>
    <n v="49"/>
    <n v="100"/>
    <n v="12"/>
    <x v="1143"/>
    <x v="113"/>
    <x v="0"/>
    <n v="4"/>
    <x v="4"/>
    <x v="1"/>
    <x v="1"/>
    <n v="146"/>
    <s v="S18_3482"/>
    <s v="Toms Spezialitten, Ltd"/>
    <s v="0221-5554327"/>
    <s v="Mehrheimerstr. 369"/>
    <m/>
    <s v="Koln"/>
    <m/>
    <n v="50739"/>
    <x v="16"/>
    <s v="EMEA"/>
    <s v="Pfalzheim"/>
    <s v="Henriette"/>
    <x v="1"/>
  </r>
  <r>
    <n v="10320"/>
    <n v="25"/>
    <n v="100"/>
    <n v="5"/>
    <x v="1144"/>
    <x v="114"/>
    <x v="0"/>
    <n v="4"/>
    <x v="5"/>
    <x v="1"/>
    <x v="1"/>
    <n v="146"/>
    <s v="S18_3482"/>
    <s v="Volvo Model Replicas, Co"/>
    <s v="0921-12 3555"/>
    <s v="Berguvsv„gen  8"/>
    <m/>
    <s v="Lule"/>
    <m/>
    <s v="S-958 22"/>
    <x v="8"/>
    <s v="EMEA"/>
    <s v="Berglund"/>
    <s v="Christina"/>
    <x v="1"/>
  </r>
  <r>
    <n v="10330"/>
    <n v="37"/>
    <n v="100"/>
    <n v="3"/>
    <x v="1129"/>
    <x v="227"/>
    <x v="0"/>
    <n v="4"/>
    <x v="5"/>
    <x v="1"/>
    <x v="1"/>
    <n v="146"/>
    <s v="S18_3482"/>
    <s v="Cruz &amp; Sons Co."/>
    <s v="+63 2 555 3587"/>
    <s v="15 McCallum Street - NatWest Center #13-03"/>
    <m/>
    <s v="Makati City"/>
    <m/>
    <s v="1227 MM"/>
    <x v="15"/>
    <s v="Japan"/>
    <s v="Cruz"/>
    <s v="Arnold"/>
    <x v="1"/>
  </r>
  <r>
    <n v="10342"/>
    <n v="55"/>
    <n v="100"/>
    <n v="7"/>
    <x v="1145"/>
    <x v="20"/>
    <x v="0"/>
    <n v="4"/>
    <x v="5"/>
    <x v="1"/>
    <x v="1"/>
    <n v="146"/>
    <s v="S18_3482"/>
    <s v="Australian Collectors, Co."/>
    <s v="03 9520 4555"/>
    <s v="636 St Kilda Road"/>
    <s v="Level 3"/>
    <s v="Melbourne"/>
    <s v="Victoria"/>
    <n v="3004"/>
    <x v="3"/>
    <s v="APAC"/>
    <s v="Ferguson"/>
    <s v="Peter"/>
    <x v="1"/>
  </r>
  <r>
    <n v="10355"/>
    <n v="23"/>
    <n v="100"/>
    <n v="7"/>
    <x v="1146"/>
    <x v="228"/>
    <x v="0"/>
    <n v="4"/>
    <x v="6"/>
    <x v="1"/>
    <x v="1"/>
    <n v="146"/>
    <s v="S18_3482"/>
    <s v="Euro Shopping Channel"/>
    <s v="(91) 555 94 44"/>
    <s v="C/ Moralzarzal, 86"/>
    <m/>
    <s v="Madrid"/>
    <m/>
    <n v="28034"/>
    <x v="7"/>
    <s v="EMEA"/>
    <s v="Freyre"/>
    <s v="Diego"/>
    <x v="1"/>
  </r>
  <r>
    <n v="10363"/>
    <n v="24"/>
    <n v="100"/>
    <n v="11"/>
    <x v="1147"/>
    <x v="115"/>
    <x v="0"/>
    <n v="1"/>
    <x v="7"/>
    <x v="2"/>
    <x v="1"/>
    <n v="146"/>
    <s v="S18_3482"/>
    <s v="Suominen Souveniers"/>
    <s v="+358 9 8045 555"/>
    <s v="Software Engineering Center, SEC Oy"/>
    <m/>
    <s v="Espoo"/>
    <m/>
    <s v="FIN-02271"/>
    <x v="4"/>
    <s v="EMEA"/>
    <s v="Suominen"/>
    <s v="Kalle"/>
    <x v="1"/>
  </r>
  <r>
    <n v="10378"/>
    <n v="43"/>
    <n v="96.49"/>
    <n v="10"/>
    <x v="1148"/>
    <x v="184"/>
    <x v="0"/>
    <n v="1"/>
    <x v="0"/>
    <x v="2"/>
    <x v="1"/>
    <n v="146"/>
    <s v="S18_3482"/>
    <s v="Euro Shopping Channel"/>
    <s v="(91) 555 94 44"/>
    <s v="C/ Moralzarzal, 86"/>
    <m/>
    <s v="Madrid"/>
    <m/>
    <n v="28034"/>
    <x v="7"/>
    <s v="EMEA"/>
    <s v="Freyre"/>
    <s v="Diego"/>
    <x v="1"/>
  </r>
  <r>
    <n v="10390"/>
    <n v="50"/>
    <n v="100"/>
    <n v="1"/>
    <x v="1149"/>
    <x v="162"/>
    <x v="0"/>
    <n v="1"/>
    <x v="11"/>
    <x v="2"/>
    <x v="1"/>
    <n v="146"/>
    <s v="S18_3482"/>
    <s v="Mini Gifts Distributors Ltd."/>
    <n v="4155551450"/>
    <s v="5677 Strong St."/>
    <m/>
    <s v="San Rafael"/>
    <s v="CA"/>
    <n v="97562"/>
    <x v="0"/>
    <s v="NA"/>
    <s v="Nelson"/>
    <s v="Valarie"/>
    <x v="2"/>
  </r>
  <r>
    <n v="10109"/>
    <n v="47"/>
    <n v="100"/>
    <n v="2"/>
    <x v="1150"/>
    <x v="151"/>
    <x v="0"/>
    <n v="1"/>
    <x v="11"/>
    <x v="0"/>
    <x v="1"/>
    <n v="141"/>
    <s v="S18_3685"/>
    <s v="Motor Mint Distributors Inc."/>
    <n v="2155559857"/>
    <s v="11328 Douglas Av."/>
    <m/>
    <s v="Philadelphia"/>
    <s v="PA"/>
    <n v="71270"/>
    <x v="0"/>
    <s v="NA"/>
    <s v="Hernandez"/>
    <s v="Rosa"/>
    <x v="1"/>
  </r>
  <r>
    <n v="10123"/>
    <n v="34"/>
    <n v="100"/>
    <n v="4"/>
    <x v="1151"/>
    <x v="179"/>
    <x v="0"/>
    <n v="2"/>
    <x v="1"/>
    <x v="0"/>
    <x v="1"/>
    <n v="141"/>
    <s v="S18_3685"/>
    <s v="Atelier graphique"/>
    <s v="40.32.2555"/>
    <s v="54, rue Royale"/>
    <m/>
    <s v="Nantes"/>
    <m/>
    <n v="44000"/>
    <x v="1"/>
    <s v="EMEA"/>
    <s v="Schmitt"/>
    <s v="Carine"/>
    <x v="1"/>
  </r>
  <r>
    <n v="10137"/>
    <n v="31"/>
    <n v="100"/>
    <n v="4"/>
    <x v="1152"/>
    <x v="180"/>
    <x v="0"/>
    <n v="3"/>
    <x v="2"/>
    <x v="0"/>
    <x v="1"/>
    <n v="141"/>
    <s v="S18_3685"/>
    <s v="Reims Collectables"/>
    <s v="26.47.1555"/>
    <s v="59 rue de l'Abbaye"/>
    <m/>
    <s v="Reims"/>
    <m/>
    <n v="51100"/>
    <x v="1"/>
    <s v="EMEA"/>
    <s v="Henriot"/>
    <s v="Paul"/>
    <x v="1"/>
  </r>
  <r>
    <n v="10148"/>
    <n v="28"/>
    <n v="100"/>
    <n v="11"/>
    <x v="1153"/>
    <x v="153"/>
    <x v="0"/>
    <n v="3"/>
    <x v="10"/>
    <x v="0"/>
    <x v="1"/>
    <n v="141"/>
    <s v="S18_3685"/>
    <s v="Anna's Decorations, Ltd"/>
    <s v="02 9936 8555"/>
    <s v="201 Miller Street"/>
    <s v="Level 15"/>
    <s v="North Sydney"/>
    <s v="NSW"/>
    <n v="2060"/>
    <x v="3"/>
    <s v="APAC"/>
    <s v="O'Hara"/>
    <s v="Anna"/>
    <x v="1"/>
  </r>
  <r>
    <n v="10161"/>
    <n v="36"/>
    <n v="100"/>
    <n v="10"/>
    <x v="1154"/>
    <x v="154"/>
    <x v="0"/>
    <n v="4"/>
    <x v="4"/>
    <x v="0"/>
    <x v="1"/>
    <n v="141"/>
    <s v="S18_3685"/>
    <s v="Heintze Collectables"/>
    <s v="86 21 3555"/>
    <s v="Smagsloget 45"/>
    <m/>
    <s v="Aaarhus"/>
    <m/>
    <n v="8200"/>
    <x v="13"/>
    <s v="EMEA"/>
    <s v="Ibsen"/>
    <s v="Palle"/>
    <x v="1"/>
  </r>
  <r>
    <n v="10172"/>
    <n v="48"/>
    <n v="100"/>
    <n v="8"/>
    <x v="1155"/>
    <x v="155"/>
    <x v="0"/>
    <n v="4"/>
    <x v="5"/>
    <x v="0"/>
    <x v="1"/>
    <n v="141"/>
    <s v="S18_3685"/>
    <s v="Gift Depot Inc."/>
    <n v="2035552570"/>
    <s v="25593 South Bay Ln."/>
    <m/>
    <s v="Bridgewater"/>
    <s v="CT"/>
    <n v="97562"/>
    <x v="0"/>
    <s v="NA"/>
    <s v="King"/>
    <s v="Julie"/>
    <x v="1"/>
  </r>
  <r>
    <n v="10181"/>
    <n v="39"/>
    <n v="100"/>
    <n v="4"/>
    <x v="1156"/>
    <x v="103"/>
    <x v="0"/>
    <n v="4"/>
    <x v="5"/>
    <x v="0"/>
    <x v="1"/>
    <n v="141"/>
    <s v="S18_3685"/>
    <s v="Herkku Gifts"/>
    <s v="+47 2267 3215"/>
    <s v="Drammen 121, PR 744 Sentrum"/>
    <m/>
    <s v="Bergen"/>
    <m/>
    <s v="N 5804"/>
    <x v="2"/>
    <s v="EMEA"/>
    <s v="Oeztan"/>
    <s v="Veysel"/>
    <x v="1"/>
  </r>
  <r>
    <n v="10192"/>
    <n v="45"/>
    <n v="100"/>
    <n v="9"/>
    <x v="1157"/>
    <x v="104"/>
    <x v="0"/>
    <n v="4"/>
    <x v="5"/>
    <x v="0"/>
    <x v="1"/>
    <n v="141"/>
    <s v="S18_3685"/>
    <s v="Online Diecast Creations Co."/>
    <n v="6035558647"/>
    <s v="2304 Long Airport Avenue"/>
    <m/>
    <s v="Nashua"/>
    <s v="NH"/>
    <n v="62005"/>
    <x v="0"/>
    <s v="NA"/>
    <s v="Young"/>
    <s v="Valarie"/>
    <x v="1"/>
  </r>
  <r>
    <n v="10204"/>
    <n v="35"/>
    <n v="100"/>
    <n v="15"/>
    <x v="1158"/>
    <x v="105"/>
    <x v="0"/>
    <n v="4"/>
    <x v="6"/>
    <x v="0"/>
    <x v="1"/>
    <n v="141"/>
    <s v="S18_3685"/>
    <s v="Muscle Machine Inc"/>
    <n v="2125557413"/>
    <s v="4092 Furth Circle"/>
    <s v="Suite 400"/>
    <s v="NYC"/>
    <s v="NY"/>
    <n v="10022"/>
    <x v="0"/>
    <s v="NA"/>
    <s v="Young"/>
    <s v="Jeff"/>
    <x v="1"/>
  </r>
  <r>
    <n v="10212"/>
    <n v="45"/>
    <n v="100"/>
    <n v="8"/>
    <x v="1159"/>
    <x v="138"/>
    <x v="0"/>
    <n v="1"/>
    <x v="7"/>
    <x v="1"/>
    <x v="1"/>
    <n v="141"/>
    <s v="S18_3685"/>
    <s v="Euro Shopping Channel"/>
    <s v="(91) 555 94 44"/>
    <s v="C/ Moralzarzal, 86"/>
    <m/>
    <s v="Madrid"/>
    <m/>
    <n v="28034"/>
    <x v="7"/>
    <s v="EMEA"/>
    <s v="Freyre"/>
    <s v="Diego"/>
    <x v="1"/>
  </r>
  <r>
    <n v="10226"/>
    <n v="46"/>
    <n v="100"/>
    <n v="6"/>
    <x v="1160"/>
    <x v="181"/>
    <x v="0"/>
    <n v="1"/>
    <x v="0"/>
    <x v="1"/>
    <x v="1"/>
    <n v="141"/>
    <s v="S18_3685"/>
    <s v="Collectable Mini Designs Co."/>
    <n v="7605558146"/>
    <s v="361 Furth Circle"/>
    <m/>
    <s v="San Diego"/>
    <s v="CA"/>
    <n v="91217"/>
    <x v="0"/>
    <s v="NA"/>
    <s v="Thompson"/>
    <s v="Valarie"/>
    <x v="2"/>
  </r>
  <r>
    <n v="10240"/>
    <n v="37"/>
    <n v="100"/>
    <n v="1"/>
    <x v="1161"/>
    <x v="156"/>
    <x v="0"/>
    <n v="2"/>
    <x v="8"/>
    <x v="1"/>
    <x v="1"/>
    <n v="141"/>
    <s v="S18_3685"/>
    <s v="Osaka Souveniers Co."/>
    <s v="+81 06 6342 5555"/>
    <s v="Dojima Avanza 4F, 1-6-20 Dojima, Kita-ku"/>
    <m/>
    <s v="Osaka"/>
    <s v="Osaka"/>
    <s v="530-0003"/>
    <x v="11"/>
    <s v="Japan"/>
    <s v="Kentary"/>
    <s v="Mory"/>
    <x v="1"/>
  </r>
  <r>
    <n v="10253"/>
    <n v="31"/>
    <n v="100"/>
    <n v="3"/>
    <x v="1162"/>
    <x v="108"/>
    <x v="3"/>
    <n v="2"/>
    <x v="9"/>
    <x v="1"/>
    <x v="1"/>
    <n v="141"/>
    <s v="S18_3685"/>
    <s v="UK Collectables, Ltd."/>
    <s v="(171) 555-2282"/>
    <s v="Berkeley Gardens 12  Brewery"/>
    <m/>
    <s v="Liverpool"/>
    <m/>
    <s v="WX1 6LT"/>
    <x v="6"/>
    <s v="EMEA"/>
    <s v="Devon"/>
    <s v="Elizabeth"/>
    <x v="1"/>
  </r>
  <r>
    <n v="10266"/>
    <n v="33"/>
    <n v="100"/>
    <n v="4"/>
    <x v="1163"/>
    <x v="109"/>
    <x v="0"/>
    <n v="3"/>
    <x v="2"/>
    <x v="1"/>
    <x v="1"/>
    <n v="141"/>
    <s v="S18_3685"/>
    <s v="L'ordine Souveniers"/>
    <s v="0522-556555"/>
    <s v="Strada Provinciale 124"/>
    <m/>
    <s v="Reggio Emilia"/>
    <m/>
    <n v="42100"/>
    <x v="12"/>
    <s v="EMEA"/>
    <s v="Moroni"/>
    <s v="Maurizio"/>
    <x v="1"/>
  </r>
  <r>
    <n v="10278"/>
    <n v="31"/>
    <n v="100"/>
    <n v="4"/>
    <x v="1164"/>
    <x v="157"/>
    <x v="0"/>
    <n v="3"/>
    <x v="3"/>
    <x v="1"/>
    <x v="1"/>
    <n v="141"/>
    <s v="S18_3685"/>
    <s v="Signal Gift Stores"/>
    <n v="7025551838"/>
    <s v="8489 Strong St."/>
    <m/>
    <s v="Las Vegas"/>
    <s v="NV"/>
    <n v="83030"/>
    <x v="0"/>
    <s v="NA"/>
    <s v="King"/>
    <s v="Sue"/>
    <x v="1"/>
  </r>
  <r>
    <n v="10287"/>
    <n v="27"/>
    <n v="100"/>
    <n v="2"/>
    <x v="1165"/>
    <x v="111"/>
    <x v="0"/>
    <n v="3"/>
    <x v="3"/>
    <x v="1"/>
    <x v="1"/>
    <n v="141"/>
    <s v="S18_3685"/>
    <s v="Vida Sport, Ltd"/>
    <s v="0897-034555"/>
    <s v="Grenzacherweg 237"/>
    <m/>
    <s v="Gensve"/>
    <m/>
    <n v="1203"/>
    <x v="17"/>
    <s v="EMEA"/>
    <s v="Holz"/>
    <s v="Michael"/>
    <x v="1"/>
  </r>
  <r>
    <n v="10301"/>
    <n v="39"/>
    <n v="100"/>
    <n v="6"/>
    <x v="1166"/>
    <x v="158"/>
    <x v="0"/>
    <n v="4"/>
    <x v="4"/>
    <x v="0"/>
    <x v="1"/>
    <n v="141"/>
    <s v="S18_3685"/>
    <s v="Norway Gifts By Mail, Co."/>
    <s v="+47 2212 1555"/>
    <s v="Drammensveien 126 A, PB 744 Sentrum"/>
    <m/>
    <s v="Oslo"/>
    <m/>
    <s v="N 0106"/>
    <x v="2"/>
    <s v="EMEA"/>
    <s v="Klaeboe"/>
    <s v="Jan"/>
    <x v="1"/>
  </r>
  <r>
    <n v="10311"/>
    <n v="32"/>
    <n v="100"/>
    <n v="11"/>
    <x v="1167"/>
    <x v="113"/>
    <x v="0"/>
    <n v="4"/>
    <x v="4"/>
    <x v="1"/>
    <x v="1"/>
    <n v="141"/>
    <s v="S18_3685"/>
    <s v="Euro Shopping Channel"/>
    <s v="(91) 555 94 44"/>
    <s v="C/ Moralzarzal, 86"/>
    <m/>
    <s v="Madrid"/>
    <m/>
    <n v="28034"/>
    <x v="7"/>
    <s v="EMEA"/>
    <s v="Freyre"/>
    <s v="Diego"/>
    <x v="1"/>
  </r>
  <r>
    <n v="10321"/>
    <n v="28"/>
    <n v="100"/>
    <n v="8"/>
    <x v="1168"/>
    <x v="45"/>
    <x v="0"/>
    <n v="4"/>
    <x v="5"/>
    <x v="1"/>
    <x v="1"/>
    <n v="141"/>
    <s v="S18_3685"/>
    <s v="FunGiftIdeas.com"/>
    <n v="5085552555"/>
    <s v="1785 First Street"/>
    <m/>
    <s v="New Bedford"/>
    <s v="MA"/>
    <n v="50553"/>
    <x v="0"/>
    <s v="NA"/>
    <s v="Benitez"/>
    <s v="Violeta"/>
    <x v="1"/>
  </r>
  <r>
    <n v="10331"/>
    <n v="26"/>
    <n v="67.91"/>
    <n v="12"/>
    <x v="1169"/>
    <x v="159"/>
    <x v="0"/>
    <n v="4"/>
    <x v="5"/>
    <x v="1"/>
    <x v="1"/>
    <n v="141"/>
    <s v="S18_3685"/>
    <s v="Motor Mint Distributors Inc."/>
    <n v="2155559857"/>
    <s v="11328 Douglas Av."/>
    <m/>
    <s v="Philadelphia"/>
    <s v="PA"/>
    <n v="71270"/>
    <x v="0"/>
    <s v="NA"/>
    <s v="Hernandez"/>
    <s v="Rosa"/>
    <x v="0"/>
  </r>
  <r>
    <n v="10343"/>
    <n v="44"/>
    <n v="84.88"/>
    <n v="2"/>
    <x v="1170"/>
    <x v="20"/>
    <x v="0"/>
    <n v="4"/>
    <x v="5"/>
    <x v="1"/>
    <x v="1"/>
    <n v="141"/>
    <s v="S18_3685"/>
    <s v="Reims Collectables"/>
    <s v="26.47.1555"/>
    <s v="59 rue de l'Abbaye"/>
    <m/>
    <s v="Reims"/>
    <m/>
    <n v="51100"/>
    <x v="1"/>
    <s v="EMEA"/>
    <s v="Henriot"/>
    <s v="Paul"/>
    <x v="1"/>
  </r>
  <r>
    <n v="10367"/>
    <n v="46"/>
    <n v="100"/>
    <n v="6"/>
    <x v="1171"/>
    <x v="183"/>
    <x v="5"/>
    <n v="1"/>
    <x v="7"/>
    <x v="2"/>
    <x v="1"/>
    <n v="141"/>
    <s v="S18_3685"/>
    <s v="Toys4GrownUps.com"/>
    <n v="6265557265"/>
    <s v="78934 Hillside Dr."/>
    <m/>
    <s v="Pasadena"/>
    <s v="CA"/>
    <n v="90003"/>
    <x v="0"/>
    <s v="NA"/>
    <s v="Young"/>
    <s v="Julie"/>
    <x v="1"/>
  </r>
  <r>
    <n v="10379"/>
    <n v="32"/>
    <n v="70.83"/>
    <n v="4"/>
    <x v="1172"/>
    <x v="184"/>
    <x v="0"/>
    <n v="1"/>
    <x v="0"/>
    <x v="2"/>
    <x v="1"/>
    <n v="141"/>
    <s v="S18_3685"/>
    <s v="Euro Shopping Channel"/>
    <s v="(91) 555 94 44"/>
    <s v="C/ Moralzarzal, 86"/>
    <m/>
    <s v="Madrid"/>
    <m/>
    <n v="28034"/>
    <x v="7"/>
    <s v="EMEA"/>
    <s v="Freyre"/>
    <s v="Diego"/>
    <x v="0"/>
  </r>
  <r>
    <n v="10406"/>
    <n v="65"/>
    <n v="100"/>
    <n v="1"/>
    <x v="1173"/>
    <x v="163"/>
    <x v="1"/>
    <n v="2"/>
    <x v="8"/>
    <x v="2"/>
    <x v="1"/>
    <n v="141"/>
    <s v="S18_3685"/>
    <s v="Danish Wholesale Imports"/>
    <s v="31 12 3555"/>
    <s v="Vinb'ltet 34"/>
    <m/>
    <s v="Kobenhavn"/>
    <m/>
    <n v="1734"/>
    <x v="13"/>
    <s v="EMEA"/>
    <s v="Petersen"/>
    <s v="Jytte"/>
    <x v="2"/>
  </r>
  <r>
    <n v="10419"/>
    <n v="43"/>
    <n v="100"/>
    <n v="3"/>
    <x v="1174"/>
    <x v="116"/>
    <x v="0"/>
    <n v="2"/>
    <x v="1"/>
    <x v="2"/>
    <x v="1"/>
    <n v="141"/>
    <s v="S18_3685"/>
    <s v="Salzburg Collectables"/>
    <s v="6562-9555"/>
    <s v="Geislweg 14"/>
    <m/>
    <s v="Salzburg"/>
    <m/>
    <n v="5020"/>
    <x v="5"/>
    <s v="EMEA"/>
    <s v="Pipps"/>
    <s v="Georg"/>
    <x v="1"/>
  </r>
  <r>
    <n v="10108"/>
    <n v="43"/>
    <n v="67.77"/>
    <n v="12"/>
    <x v="1175"/>
    <x v="98"/>
    <x v="0"/>
    <n v="1"/>
    <x v="11"/>
    <x v="0"/>
    <x v="0"/>
    <n v="62"/>
    <s v="S18_3782"/>
    <s v="Cruz &amp; Sons Co."/>
    <s v="+63 2 555 3587"/>
    <s v="15 McCallum Street - NatWest Center #13-03"/>
    <m/>
    <s v="Makati City"/>
    <m/>
    <s v="1227 MM"/>
    <x v="15"/>
    <s v="Japan"/>
    <s v="Cruz"/>
    <s v="Arnold"/>
    <x v="0"/>
  </r>
  <r>
    <n v="10122"/>
    <n v="35"/>
    <n v="49.74"/>
    <n v="16"/>
    <x v="1176"/>
    <x v="99"/>
    <x v="0"/>
    <n v="2"/>
    <x v="1"/>
    <x v="0"/>
    <x v="0"/>
    <n v="62"/>
    <s v="S18_3782"/>
    <s v="Marseille Mini Autos"/>
    <s v="91.24.4555"/>
    <s v="12, rue des Bouchers"/>
    <m/>
    <s v="Marseille"/>
    <m/>
    <n v="13008"/>
    <x v="1"/>
    <s v="EMEA"/>
    <s v="Lebihan"/>
    <s v="Laurence"/>
    <x v="0"/>
  </r>
  <r>
    <n v="10135"/>
    <n v="45"/>
    <n v="50.36"/>
    <n v="13"/>
    <x v="1177"/>
    <x v="100"/>
    <x v="0"/>
    <n v="3"/>
    <x v="2"/>
    <x v="0"/>
    <x v="0"/>
    <n v="62"/>
    <s v="S18_3782"/>
    <s v="Mini Gifts Distributors Ltd."/>
    <n v="4155551450"/>
    <s v="5677 Strong St."/>
    <m/>
    <s v="San Rafael"/>
    <s v="CA"/>
    <n v="97562"/>
    <x v="0"/>
    <s v="NA"/>
    <s v="Nelson"/>
    <s v="Valarie"/>
    <x v="0"/>
  </r>
  <r>
    <n v="10146"/>
    <n v="47"/>
    <n v="67.14"/>
    <n v="2"/>
    <x v="1178"/>
    <x v="229"/>
    <x v="0"/>
    <n v="3"/>
    <x v="10"/>
    <x v="0"/>
    <x v="0"/>
    <n v="62"/>
    <s v="S18_3782"/>
    <s v="Gift Ideas Corp."/>
    <n v="2035554407"/>
    <s v="2440 Pompton St."/>
    <m/>
    <s v="Glendale"/>
    <s v="CT"/>
    <n v="97561"/>
    <x v="0"/>
    <s v="NA"/>
    <s v="Lewis"/>
    <s v="Dan"/>
    <x v="1"/>
  </r>
  <r>
    <n v="10159"/>
    <n v="21"/>
    <n v="64.66"/>
    <n v="8"/>
    <x v="1179"/>
    <x v="4"/>
    <x v="0"/>
    <n v="4"/>
    <x v="4"/>
    <x v="0"/>
    <x v="0"/>
    <n v="62"/>
    <s v="S18_3782"/>
    <s v="Corporate Gift Ideas Co."/>
    <n v="6505551386"/>
    <s v="7734 Strong St."/>
    <m/>
    <s v="San Francisco"/>
    <s v="CA"/>
    <m/>
    <x v="0"/>
    <s v="NA"/>
    <s v="Brown"/>
    <s v="Julie"/>
    <x v="0"/>
  </r>
  <r>
    <n v="10169"/>
    <n v="38"/>
    <n v="68.39"/>
    <n v="8"/>
    <x v="1180"/>
    <x v="102"/>
    <x v="0"/>
    <n v="4"/>
    <x v="5"/>
    <x v="0"/>
    <x v="0"/>
    <n v="62"/>
    <s v="S18_3782"/>
    <s v="Anna's Decorations, Ltd"/>
    <s v="02 9936 8555"/>
    <s v="201 Miller Street"/>
    <s v="Level 15"/>
    <s v="North Sydney"/>
    <s v="NSW"/>
    <n v="2060"/>
    <x v="3"/>
    <s v="APAC"/>
    <s v="O'Hara"/>
    <s v="Anna"/>
    <x v="0"/>
  </r>
  <r>
    <n v="10180"/>
    <n v="21"/>
    <n v="50.36"/>
    <n v="3"/>
    <x v="1181"/>
    <x v="6"/>
    <x v="0"/>
    <n v="4"/>
    <x v="5"/>
    <x v="0"/>
    <x v="0"/>
    <n v="62"/>
    <s v="S18_3782"/>
    <s v="Daedalus Designs Imports"/>
    <s v="20.16.1555"/>
    <s v="184, chausse de Tournai"/>
    <m/>
    <s v="Lille"/>
    <m/>
    <n v="59000"/>
    <x v="1"/>
    <s v="EMEA"/>
    <s v="Rance"/>
    <s v="Martine"/>
    <x v="0"/>
  </r>
  <r>
    <n v="10191"/>
    <n v="43"/>
    <n v="72.739999999999995"/>
    <n v="9"/>
    <x v="1182"/>
    <x v="104"/>
    <x v="0"/>
    <n v="4"/>
    <x v="5"/>
    <x v="0"/>
    <x v="0"/>
    <n v="62"/>
    <s v="S18_3782"/>
    <s v="Toms Spezialitten, Ltd"/>
    <s v="0221-5554327"/>
    <s v="Mehrheimerstr. 369"/>
    <m/>
    <s v="Koln"/>
    <m/>
    <n v="50739"/>
    <x v="16"/>
    <s v="EMEA"/>
    <s v="Pfalzheim"/>
    <s v="Henriette"/>
    <x v="1"/>
  </r>
  <r>
    <n v="10211"/>
    <n v="46"/>
    <n v="54.09"/>
    <n v="8"/>
    <x v="1183"/>
    <x v="9"/>
    <x v="0"/>
    <n v="1"/>
    <x v="7"/>
    <x v="1"/>
    <x v="0"/>
    <n v="62"/>
    <s v="S18_3782"/>
    <s v="Auto Canal Petit"/>
    <s v="(1) 47.55.6555"/>
    <s v="25, rue Lauriston"/>
    <m/>
    <s v="Paris"/>
    <m/>
    <n v="75016"/>
    <x v="1"/>
    <s v="EMEA"/>
    <s v="Perrier"/>
    <s v="Dominique"/>
    <x v="0"/>
  </r>
  <r>
    <n v="10224"/>
    <n v="38"/>
    <n v="58.44"/>
    <n v="1"/>
    <x v="1184"/>
    <x v="133"/>
    <x v="0"/>
    <n v="1"/>
    <x v="0"/>
    <x v="1"/>
    <x v="0"/>
    <n v="62"/>
    <s v="S18_3782"/>
    <s v="Daedalus Designs Imports"/>
    <s v="20.16.1555"/>
    <s v="184, chausse de Tournai"/>
    <m/>
    <s v="Lille"/>
    <m/>
    <n v="59000"/>
    <x v="1"/>
    <s v="EMEA"/>
    <s v="Rance"/>
    <s v="Martine"/>
    <x v="0"/>
  </r>
  <r>
    <n v="10237"/>
    <n v="26"/>
    <n v="52.22"/>
    <n v="1"/>
    <x v="1185"/>
    <x v="11"/>
    <x v="0"/>
    <n v="2"/>
    <x v="8"/>
    <x v="1"/>
    <x v="0"/>
    <n v="62"/>
    <s v="S18_3782"/>
    <s v="Vitachrome Inc."/>
    <n v="2125551500"/>
    <s v="2678 Kingston Rd."/>
    <s v="Suite 101"/>
    <s v="NYC"/>
    <s v="NY"/>
    <n v="10022"/>
    <x v="0"/>
    <s v="NA"/>
    <s v="Frick"/>
    <s v="Michael"/>
    <x v="0"/>
  </r>
  <r>
    <n v="10252"/>
    <n v="31"/>
    <n v="52.84"/>
    <n v="5"/>
    <x v="1186"/>
    <x v="224"/>
    <x v="0"/>
    <n v="2"/>
    <x v="1"/>
    <x v="1"/>
    <x v="0"/>
    <n v="62"/>
    <s v="S18_3782"/>
    <s v="Auto Canal Petit"/>
    <s v="(1) 47.55.6555"/>
    <s v="25, rue Lauriston"/>
    <m/>
    <s v="Paris"/>
    <m/>
    <n v="75016"/>
    <x v="1"/>
    <s v="EMEA"/>
    <s v="Perrier"/>
    <s v="Dominique"/>
    <x v="0"/>
  </r>
  <r>
    <n v="10264"/>
    <n v="48"/>
    <n v="54.71"/>
    <n v="3"/>
    <x v="1187"/>
    <x v="230"/>
    <x v="0"/>
    <n v="2"/>
    <x v="9"/>
    <x v="1"/>
    <x v="0"/>
    <n v="62"/>
    <s v="S18_3782"/>
    <s v="Gifts4AllAges.com"/>
    <n v="6175559555"/>
    <s v="8616 Spinnaker Dr."/>
    <m/>
    <s v="Boston"/>
    <s v="MA"/>
    <n v="51003"/>
    <x v="0"/>
    <s v="NA"/>
    <s v="Yoshido"/>
    <s v="Juri"/>
    <x v="0"/>
  </r>
  <r>
    <n v="10276"/>
    <n v="33"/>
    <n v="50.36"/>
    <n v="9"/>
    <x v="1188"/>
    <x v="110"/>
    <x v="0"/>
    <n v="3"/>
    <x v="3"/>
    <x v="1"/>
    <x v="0"/>
    <n v="62"/>
    <s v="S18_3782"/>
    <s v="Online Mini Collectables"/>
    <n v="6175557555"/>
    <s v="7635 Spinnaker Dr."/>
    <m/>
    <s v="Brickhaven"/>
    <s v="MA"/>
    <n v="58339"/>
    <x v="0"/>
    <s v="NA"/>
    <s v="Barajas"/>
    <s v="Miguel"/>
    <x v="0"/>
  </r>
  <r>
    <n v="10286"/>
    <n v="38"/>
    <n v="57.2"/>
    <n v="1"/>
    <x v="1189"/>
    <x v="231"/>
    <x v="0"/>
    <n v="3"/>
    <x v="3"/>
    <x v="1"/>
    <x v="0"/>
    <n v="62"/>
    <s v="S18_3782"/>
    <s v="La Corne D'abondance, Co."/>
    <s v="(1) 42.34.2555"/>
    <s v="265, boulevard Charonne"/>
    <m/>
    <s v="Paris"/>
    <m/>
    <n v="75012"/>
    <x v="1"/>
    <s v="EMEA"/>
    <s v="Bertrand"/>
    <s v="Marie"/>
    <x v="0"/>
  </r>
  <r>
    <n v="10299"/>
    <n v="39"/>
    <n v="55.95"/>
    <n v="3"/>
    <x v="1190"/>
    <x v="16"/>
    <x v="0"/>
    <n v="3"/>
    <x v="10"/>
    <x v="1"/>
    <x v="0"/>
    <n v="62"/>
    <s v="S18_3782"/>
    <s v="Toys of Finland, Co."/>
    <s v="90-224 8555"/>
    <s v="Keskuskatu 45"/>
    <m/>
    <s v="Helsinki"/>
    <m/>
    <n v="21240"/>
    <x v="4"/>
    <s v="EMEA"/>
    <s v="Karttunen"/>
    <s v="Matti"/>
    <x v="0"/>
  </r>
  <r>
    <n v="10310"/>
    <n v="42"/>
    <n v="67.14"/>
    <n v="16"/>
    <x v="1191"/>
    <x v="113"/>
    <x v="0"/>
    <n v="4"/>
    <x v="4"/>
    <x v="1"/>
    <x v="0"/>
    <n v="62"/>
    <s v="S18_3782"/>
    <s v="Toms Spezialitten, Ltd"/>
    <s v="0221-5554327"/>
    <s v="Mehrheimerstr. 369"/>
    <m/>
    <s v="Koln"/>
    <m/>
    <n v="50739"/>
    <x v="16"/>
    <s v="EMEA"/>
    <s v="Pfalzheim"/>
    <s v="Henriette"/>
    <x v="0"/>
  </r>
  <r>
    <n v="10319"/>
    <n v="44"/>
    <n v="59.06"/>
    <n v="4"/>
    <x v="1192"/>
    <x v="114"/>
    <x v="0"/>
    <n v="4"/>
    <x v="5"/>
    <x v="1"/>
    <x v="0"/>
    <n v="62"/>
    <s v="S18_3782"/>
    <s v="Microscale Inc."/>
    <n v="2125551957"/>
    <s v="5290 North Pendale Street"/>
    <s v="Suite 200"/>
    <s v="NYC"/>
    <s v="NY"/>
    <n v="10022"/>
    <x v="0"/>
    <s v="NA"/>
    <s v="Kuo"/>
    <s v="Kee"/>
    <x v="0"/>
  </r>
  <r>
    <n v="10330"/>
    <n v="29"/>
    <n v="69.63"/>
    <n v="2"/>
    <x v="1193"/>
    <x v="227"/>
    <x v="0"/>
    <n v="4"/>
    <x v="5"/>
    <x v="1"/>
    <x v="0"/>
    <n v="62"/>
    <s v="S18_3782"/>
    <s v="Cruz &amp; Sons Co."/>
    <s v="+63 2 555 3587"/>
    <s v="15 McCallum Street - NatWest Center #13-03"/>
    <m/>
    <s v="Makati City"/>
    <m/>
    <s v="1227 MM"/>
    <x v="15"/>
    <s v="Japan"/>
    <s v="Cruz"/>
    <s v="Arnold"/>
    <x v="0"/>
  </r>
  <r>
    <n v="10342"/>
    <n v="26"/>
    <n v="55.95"/>
    <n v="8"/>
    <x v="1194"/>
    <x v="20"/>
    <x v="0"/>
    <n v="4"/>
    <x v="5"/>
    <x v="1"/>
    <x v="0"/>
    <n v="62"/>
    <s v="S18_3782"/>
    <s v="Australian Collectors, Co."/>
    <s v="03 9520 4555"/>
    <s v="636 St Kilda Road"/>
    <s v="Level 3"/>
    <s v="Melbourne"/>
    <s v="Victoria"/>
    <n v="3004"/>
    <x v="3"/>
    <s v="APAC"/>
    <s v="Ferguson"/>
    <s v="Peter"/>
    <x v="0"/>
  </r>
  <r>
    <n v="10355"/>
    <n v="31"/>
    <n v="53.47"/>
    <n v="1"/>
    <x v="1195"/>
    <x v="228"/>
    <x v="0"/>
    <n v="4"/>
    <x v="6"/>
    <x v="1"/>
    <x v="0"/>
    <n v="62"/>
    <s v="S18_3782"/>
    <s v="Euro Shopping Channel"/>
    <s v="(91) 555 94 44"/>
    <s v="C/ Moralzarzal, 86"/>
    <m/>
    <s v="Madrid"/>
    <m/>
    <n v="28034"/>
    <x v="7"/>
    <s v="EMEA"/>
    <s v="Freyre"/>
    <s v="Diego"/>
    <x v="0"/>
  </r>
  <r>
    <n v="10363"/>
    <n v="32"/>
    <n v="89.12"/>
    <n v="12"/>
    <x v="1196"/>
    <x v="115"/>
    <x v="0"/>
    <n v="1"/>
    <x v="7"/>
    <x v="2"/>
    <x v="0"/>
    <n v="62"/>
    <s v="S18_3782"/>
    <s v="Suominen Souveniers"/>
    <s v="+358 9 8045 555"/>
    <s v="Software Engineering Center, SEC Oy"/>
    <m/>
    <s v="Espoo"/>
    <m/>
    <s v="FIN-02271"/>
    <x v="4"/>
    <s v="EMEA"/>
    <s v="Suominen"/>
    <s v="Kalle"/>
    <x v="0"/>
  </r>
  <r>
    <n v="10378"/>
    <n v="28"/>
    <n v="100"/>
    <n v="9"/>
    <x v="1197"/>
    <x v="184"/>
    <x v="0"/>
    <n v="1"/>
    <x v="0"/>
    <x v="2"/>
    <x v="0"/>
    <n v="62"/>
    <s v="S18_3782"/>
    <s v="Euro Shopping Channel"/>
    <s v="(91) 555 94 44"/>
    <s v="C/ Moralzarzal, 86"/>
    <m/>
    <s v="Madrid"/>
    <m/>
    <n v="28034"/>
    <x v="7"/>
    <s v="EMEA"/>
    <s v="Freyre"/>
    <s v="Diego"/>
    <x v="1"/>
  </r>
  <r>
    <n v="10390"/>
    <n v="36"/>
    <n v="100"/>
    <n v="2"/>
    <x v="1198"/>
    <x v="162"/>
    <x v="0"/>
    <n v="1"/>
    <x v="11"/>
    <x v="2"/>
    <x v="0"/>
    <n v="62"/>
    <s v="S18_3782"/>
    <s v="Mini Gifts Distributors Ltd."/>
    <n v="4155551450"/>
    <s v="5677 Strong St."/>
    <m/>
    <s v="San Rafael"/>
    <s v="CA"/>
    <n v="97562"/>
    <x v="0"/>
    <s v="NA"/>
    <s v="Nelson"/>
    <s v="Valarie"/>
    <x v="1"/>
  </r>
  <r>
    <n v="10403"/>
    <n v="36"/>
    <n v="52.22"/>
    <n v="1"/>
    <x v="1199"/>
    <x v="24"/>
    <x v="0"/>
    <n v="2"/>
    <x v="8"/>
    <x v="2"/>
    <x v="0"/>
    <n v="62"/>
    <s v="S18_3782"/>
    <s v="UK Collectables, Ltd."/>
    <s v="(171) 555-2282"/>
    <s v="Berkeley Gardens 12  Brewery"/>
    <m/>
    <s v="Liverpool"/>
    <m/>
    <s v="WX1 6LT"/>
    <x v="6"/>
    <s v="EMEA"/>
    <s v="Devon"/>
    <s v="Elizabeth"/>
    <x v="0"/>
  </r>
  <r>
    <n v="10106"/>
    <n v="41"/>
    <n v="100"/>
    <n v="17"/>
    <x v="1200"/>
    <x v="186"/>
    <x v="0"/>
    <n v="1"/>
    <x v="0"/>
    <x v="0"/>
    <x v="3"/>
    <n v="105"/>
    <s v="S18_3856"/>
    <s v="Rovelli Gifts"/>
    <s v="035-640555"/>
    <s v="Via Ludovico il Moro 22"/>
    <m/>
    <s v="Bergamo"/>
    <m/>
    <n v="24100"/>
    <x v="12"/>
    <s v="EMEA"/>
    <s v="Rovelli"/>
    <s v="Giovanni"/>
    <x v="1"/>
  </r>
  <r>
    <n v="10119"/>
    <n v="27"/>
    <n v="99.52"/>
    <n v="8"/>
    <x v="1201"/>
    <x v="63"/>
    <x v="0"/>
    <n v="2"/>
    <x v="8"/>
    <x v="0"/>
    <x v="3"/>
    <n v="105"/>
    <s v="S18_3856"/>
    <s v="Salzburg Collectables"/>
    <s v="6562-9555"/>
    <s v="Geislweg 14"/>
    <m/>
    <s v="Salzburg"/>
    <m/>
    <n v="5020"/>
    <x v="5"/>
    <s v="EMEA"/>
    <s v="Pipps"/>
    <s v="Georg"/>
    <x v="0"/>
  </r>
  <r>
    <n v="10130"/>
    <n v="33"/>
    <n v="100"/>
    <n v="1"/>
    <x v="1202"/>
    <x v="187"/>
    <x v="0"/>
    <n v="2"/>
    <x v="9"/>
    <x v="0"/>
    <x v="3"/>
    <n v="105"/>
    <s v="S18_3856"/>
    <s v="Auto-Moto Classics Inc."/>
    <n v="6175558428"/>
    <s v="16780 Pompton St."/>
    <m/>
    <s v="Brickhaven"/>
    <s v="MA"/>
    <n v="58339"/>
    <x v="0"/>
    <s v="NA"/>
    <s v="Taylor"/>
    <s v="Leslie"/>
    <x v="1"/>
  </r>
  <r>
    <n v="10143"/>
    <n v="34"/>
    <n v="100"/>
    <n v="12"/>
    <x v="1203"/>
    <x v="65"/>
    <x v="0"/>
    <n v="3"/>
    <x v="3"/>
    <x v="0"/>
    <x v="3"/>
    <n v="105"/>
    <s v="S18_3856"/>
    <s v="Mini Creations Ltd."/>
    <n v="5085559555"/>
    <s v="4575 Hillside Dr."/>
    <m/>
    <s v="New Bedford"/>
    <s v="MA"/>
    <n v="50553"/>
    <x v="0"/>
    <s v="NA"/>
    <s v="Tam"/>
    <s v="Wing C"/>
    <x v="1"/>
  </r>
  <r>
    <n v="10155"/>
    <n v="29"/>
    <n v="100"/>
    <n v="10"/>
    <x v="1204"/>
    <x v="66"/>
    <x v="0"/>
    <n v="4"/>
    <x v="4"/>
    <x v="0"/>
    <x v="3"/>
    <n v="105"/>
    <s v="S18_3856"/>
    <s v="Toys of Finland, Co."/>
    <s v="90-224 8555"/>
    <s v="Keskuskatu 45"/>
    <m/>
    <s v="Helsinki"/>
    <m/>
    <n v="21240"/>
    <x v="4"/>
    <s v="EMEA"/>
    <s v="Karttunen"/>
    <s v="Matti"/>
    <x v="1"/>
  </r>
  <r>
    <n v="10167"/>
    <n v="34"/>
    <n v="100"/>
    <n v="6"/>
    <x v="1205"/>
    <x v="67"/>
    <x v="3"/>
    <n v="4"/>
    <x v="4"/>
    <x v="0"/>
    <x v="3"/>
    <n v="105"/>
    <s v="S18_3856"/>
    <s v="Scandinavian Gift Ideas"/>
    <s v="0695-34 6555"/>
    <s v="?kergatan 24"/>
    <m/>
    <s v="Boras"/>
    <m/>
    <s v="S-844 67"/>
    <x v="8"/>
    <s v="EMEA"/>
    <s v="Larsson"/>
    <s v="Maria"/>
    <x v="1"/>
  </r>
  <r>
    <n v="10178"/>
    <n v="48"/>
    <n v="100"/>
    <n v="9"/>
    <x v="1206"/>
    <x v="68"/>
    <x v="0"/>
    <n v="4"/>
    <x v="5"/>
    <x v="0"/>
    <x v="3"/>
    <n v="105"/>
    <s v="S18_3856"/>
    <s v="Alpha Cognac"/>
    <s v="61.77.6555"/>
    <s v="1 rue Alsace-Lorraine"/>
    <m/>
    <s v="Toulouse"/>
    <m/>
    <n v="31000"/>
    <x v="1"/>
    <s v="EMEA"/>
    <s v="Roulet"/>
    <s v="Annette"/>
    <x v="1"/>
  </r>
  <r>
    <n v="10186"/>
    <n v="46"/>
    <n v="100"/>
    <n v="6"/>
    <x v="1207"/>
    <x v="69"/>
    <x v="0"/>
    <n v="4"/>
    <x v="5"/>
    <x v="0"/>
    <x v="3"/>
    <n v="105"/>
    <s v="S18_3856"/>
    <s v="Double Decker Gift Stores, Ltd"/>
    <s v="(171) 555-7555"/>
    <s v="120 Hanover Sq."/>
    <m/>
    <s v="London"/>
    <m/>
    <s v="WA1 1DP"/>
    <x v="6"/>
    <s v="EMEA"/>
    <s v="Hardy"/>
    <s v="Thomas"/>
    <x v="1"/>
  </r>
  <r>
    <n v="10197"/>
    <n v="22"/>
    <n v="100"/>
    <n v="3"/>
    <x v="1208"/>
    <x v="70"/>
    <x v="0"/>
    <n v="4"/>
    <x v="5"/>
    <x v="0"/>
    <x v="3"/>
    <n v="105"/>
    <s v="S18_3856"/>
    <s v="Enaco Distributors"/>
    <s v="(93) 203 4555"/>
    <s v="Rambla de Catalu¤a, 23"/>
    <m/>
    <s v="Barcelona"/>
    <m/>
    <n v="8022"/>
    <x v="7"/>
    <s v="EMEA"/>
    <s v="Saavedra"/>
    <s v="Eduardo"/>
    <x v="0"/>
  </r>
  <r>
    <n v="10209"/>
    <n v="20"/>
    <n v="100"/>
    <n v="5"/>
    <x v="1209"/>
    <x v="71"/>
    <x v="0"/>
    <n v="1"/>
    <x v="7"/>
    <x v="1"/>
    <x v="3"/>
    <n v="105"/>
    <s v="S18_3856"/>
    <s v="Men 'R' US Retailers, Ltd."/>
    <n v="2155554369"/>
    <s v="6047 Douglas Av."/>
    <m/>
    <s v="Los Angeles"/>
    <s v="CA"/>
    <m/>
    <x v="0"/>
    <s v="NA"/>
    <s v="Chandler"/>
    <s v="Michael"/>
    <x v="0"/>
  </r>
  <r>
    <n v="10222"/>
    <n v="45"/>
    <n v="85.75"/>
    <n v="9"/>
    <x v="1210"/>
    <x v="72"/>
    <x v="0"/>
    <n v="1"/>
    <x v="0"/>
    <x v="1"/>
    <x v="3"/>
    <n v="105"/>
    <s v="S18_3856"/>
    <s v="Collectable Mini Designs Co."/>
    <n v="7605558146"/>
    <s v="361 Furth Circle"/>
    <m/>
    <s v="San Diego"/>
    <s v="CA"/>
    <n v="91217"/>
    <x v="0"/>
    <s v="NA"/>
    <s v="Thompson"/>
    <s v="Valarie"/>
    <x v="1"/>
  </r>
  <r>
    <n v="10249"/>
    <n v="46"/>
    <n v="100"/>
    <n v="5"/>
    <x v="1211"/>
    <x v="232"/>
    <x v="0"/>
    <n v="2"/>
    <x v="1"/>
    <x v="1"/>
    <x v="3"/>
    <n v="105"/>
    <s v="S18_3856"/>
    <s v="Cambridge Collectables Co."/>
    <n v="6175555555"/>
    <s v="4658 Baden Av."/>
    <m/>
    <s v="Cambridge"/>
    <s v="MA"/>
    <n v="51247"/>
    <x v="0"/>
    <s v="NA"/>
    <s v="Tseng"/>
    <s v="Kyung"/>
    <x v="1"/>
  </r>
  <r>
    <n v="10262"/>
    <n v="34"/>
    <n v="100"/>
    <n v="14"/>
    <x v="1212"/>
    <x v="190"/>
    <x v="3"/>
    <n v="2"/>
    <x v="9"/>
    <x v="1"/>
    <x v="3"/>
    <n v="105"/>
    <s v="S18_3856"/>
    <s v="Euro Shopping Channel"/>
    <s v="(91) 555 94 44"/>
    <s v="C/ Moralzarzal, 86"/>
    <m/>
    <s v="Madrid"/>
    <m/>
    <n v="28034"/>
    <x v="7"/>
    <s v="EMEA"/>
    <s v="Freyre"/>
    <s v="Diego"/>
    <x v="1"/>
  </r>
  <r>
    <n v="10273"/>
    <n v="50"/>
    <n v="85.75"/>
    <n v="1"/>
    <x v="1213"/>
    <x v="75"/>
    <x v="0"/>
    <n v="3"/>
    <x v="2"/>
    <x v="1"/>
    <x v="3"/>
    <n v="105"/>
    <s v="S18_3856"/>
    <s v="Petit Auto"/>
    <s v="(02) 5554 67"/>
    <s v="Rue Joseph-Bens 532"/>
    <m/>
    <s v="Bruxelles"/>
    <m/>
    <s v="B-1180"/>
    <x v="14"/>
    <s v="EMEA"/>
    <s v="Dewey"/>
    <s v="Catherine"/>
    <x v="1"/>
  </r>
  <r>
    <n v="10283"/>
    <n v="46"/>
    <n v="100"/>
    <n v="3"/>
    <x v="1214"/>
    <x v="76"/>
    <x v="0"/>
    <n v="3"/>
    <x v="3"/>
    <x v="1"/>
    <x v="3"/>
    <n v="105"/>
    <s v="S18_3856"/>
    <s v="Royal Canadian Collectables, Ltd."/>
    <s v="(604) 555-4555"/>
    <s v="23 Tsawassen Blvd."/>
    <m/>
    <s v="Tsawassen"/>
    <s v="BC"/>
    <s v="T2F 8M4"/>
    <x v="10"/>
    <s v="NA"/>
    <s v="Lincoln"/>
    <s v="Elizabeth"/>
    <x v="1"/>
  </r>
  <r>
    <n v="10296"/>
    <n v="22"/>
    <n v="84.7"/>
    <n v="12"/>
    <x v="1215"/>
    <x v="192"/>
    <x v="0"/>
    <n v="3"/>
    <x v="10"/>
    <x v="1"/>
    <x v="3"/>
    <n v="105"/>
    <s v="S18_3856"/>
    <s v="Bavarian Collectables Imports, Co."/>
    <s v="+49 89 61 08 9555"/>
    <s v="Hansastr. 15"/>
    <m/>
    <s v="Munich"/>
    <m/>
    <n v="80686"/>
    <x v="16"/>
    <s v="EMEA"/>
    <s v="Donnermeyer"/>
    <s v="Michael"/>
    <x v="0"/>
  </r>
  <r>
    <n v="10307"/>
    <n v="48"/>
    <n v="86.81"/>
    <n v="6"/>
    <x v="1216"/>
    <x v="78"/>
    <x v="0"/>
    <n v="4"/>
    <x v="4"/>
    <x v="1"/>
    <x v="3"/>
    <n v="105"/>
    <s v="S18_3856"/>
    <s v="Classic Gift Ideas, Inc"/>
    <n v="2155554695"/>
    <s v="782 First Street"/>
    <m/>
    <s v="Philadelphia"/>
    <s v="PA"/>
    <n v="71270"/>
    <x v="0"/>
    <s v="NA"/>
    <s v="Cervantes"/>
    <s v="Francisca"/>
    <x v="1"/>
  </r>
  <r>
    <n v="10316"/>
    <n v="47"/>
    <n v="86.81"/>
    <n v="14"/>
    <x v="1217"/>
    <x v="79"/>
    <x v="0"/>
    <n v="4"/>
    <x v="5"/>
    <x v="1"/>
    <x v="3"/>
    <n v="105"/>
    <s v="S18_3856"/>
    <s v="giftsbymail.co.uk"/>
    <s v="(198) 555-8888"/>
    <s v="Garden House Crowther Way"/>
    <m/>
    <s v="Cowes"/>
    <s v="Isle of Wight"/>
    <s v="PO31 7PJ"/>
    <x v="6"/>
    <s v="EMEA"/>
    <s v="Bennett"/>
    <s v="Helen"/>
    <x v="1"/>
  </r>
  <r>
    <n v="10328"/>
    <n v="34"/>
    <n v="100"/>
    <n v="6"/>
    <x v="1218"/>
    <x v="233"/>
    <x v="0"/>
    <n v="4"/>
    <x v="5"/>
    <x v="1"/>
    <x v="3"/>
    <n v="105"/>
    <s v="S18_3856"/>
    <s v="Rovelli Gifts"/>
    <s v="035-640555"/>
    <s v="Via Ludovico il Moro 22"/>
    <m/>
    <s v="Bergamo"/>
    <m/>
    <n v="24100"/>
    <x v="12"/>
    <s v="EMEA"/>
    <s v="Rovelli"/>
    <s v="Giovanni"/>
    <x v="1"/>
  </r>
  <r>
    <n v="10338"/>
    <n v="45"/>
    <n v="100"/>
    <n v="2"/>
    <x v="1219"/>
    <x v="194"/>
    <x v="0"/>
    <n v="4"/>
    <x v="5"/>
    <x v="1"/>
    <x v="3"/>
    <n v="105"/>
    <s v="S18_3856"/>
    <s v="Royale Belge"/>
    <s v="(071) 23 67 2555"/>
    <s v="Boulevard Tirou, 255"/>
    <m/>
    <s v="Charleroi"/>
    <m/>
    <s v="B-6000"/>
    <x v="14"/>
    <s v="EMEA"/>
    <s v="Cartrain"/>
    <s v="Pascale"/>
    <x v="1"/>
  </r>
  <r>
    <n v="10351"/>
    <n v="20"/>
    <n v="100"/>
    <n v="2"/>
    <x v="1220"/>
    <x v="195"/>
    <x v="0"/>
    <n v="4"/>
    <x v="6"/>
    <x v="1"/>
    <x v="3"/>
    <n v="105"/>
    <s v="S18_3856"/>
    <s v="Stylish Desk Decors, Co."/>
    <s v="(171) 555-0297"/>
    <s v="35 King George"/>
    <m/>
    <s v="London"/>
    <m/>
    <s v="WX3 6FW"/>
    <x v="6"/>
    <s v="EMEA"/>
    <s v="Brown"/>
    <s v="Ann"/>
    <x v="1"/>
  </r>
  <r>
    <n v="10373"/>
    <n v="50"/>
    <n v="60.49"/>
    <n v="6"/>
    <x v="1221"/>
    <x v="84"/>
    <x v="0"/>
    <n v="1"/>
    <x v="7"/>
    <x v="2"/>
    <x v="3"/>
    <n v="105"/>
    <s v="S18_3856"/>
    <s v="Oulu Toy Supplies, Inc."/>
    <s v="981-443655"/>
    <s v="Torikatu 38"/>
    <m/>
    <s v="Oulu"/>
    <m/>
    <n v="90110"/>
    <x v="4"/>
    <s v="EMEA"/>
    <s v="Koskitalo"/>
    <s v="Pirkko"/>
    <x v="1"/>
  </r>
  <r>
    <n v="10386"/>
    <n v="22"/>
    <n v="57.55"/>
    <n v="6"/>
    <x v="1222"/>
    <x v="196"/>
    <x v="5"/>
    <n v="1"/>
    <x v="11"/>
    <x v="2"/>
    <x v="3"/>
    <n v="105"/>
    <s v="S18_3856"/>
    <s v="Euro Shopping Channel"/>
    <s v="(91) 555 94 44"/>
    <s v="C/ Moralzarzal, 86"/>
    <m/>
    <s v="Madrid"/>
    <m/>
    <n v="28034"/>
    <x v="7"/>
    <s v="EMEA"/>
    <s v="Freyre"/>
    <s v="Diego"/>
    <x v="0"/>
  </r>
  <r>
    <n v="10398"/>
    <n v="45"/>
    <n v="100"/>
    <n v="17"/>
    <x v="1223"/>
    <x v="197"/>
    <x v="0"/>
    <n v="1"/>
    <x v="11"/>
    <x v="2"/>
    <x v="3"/>
    <n v="105"/>
    <s v="S18_3856"/>
    <s v="Reims Collectables"/>
    <s v="26.47.1555"/>
    <s v="59 rue de l'Abbaye"/>
    <m/>
    <s v="Reims"/>
    <m/>
    <n v="51100"/>
    <x v="1"/>
    <s v="EMEA"/>
    <s v="Henriot"/>
    <s v="Paul"/>
    <x v="1"/>
  </r>
  <r>
    <n v="10400"/>
    <n v="58"/>
    <n v="100"/>
    <n v="6"/>
    <x v="1224"/>
    <x v="87"/>
    <x v="0"/>
    <n v="2"/>
    <x v="8"/>
    <x v="2"/>
    <x v="3"/>
    <n v="105"/>
    <s v="S18_3856"/>
    <s v="The Sharp Gifts Warehouse"/>
    <n v="4085553659"/>
    <s v="3086 Ingle Ln."/>
    <m/>
    <s v="San Jose"/>
    <s v="CA"/>
    <n v="94217"/>
    <x v="0"/>
    <s v="NA"/>
    <s v="Frick"/>
    <s v="Sue"/>
    <x v="2"/>
  </r>
  <r>
    <n v="10415"/>
    <n v="51"/>
    <n v="100"/>
    <n v="5"/>
    <x v="1225"/>
    <x v="234"/>
    <x v="1"/>
    <n v="2"/>
    <x v="1"/>
    <x v="2"/>
    <x v="3"/>
    <n v="105"/>
    <s v="S18_3856"/>
    <s v="Australian Collectables, Ltd"/>
    <s v="61-9-3844-6555"/>
    <s v="7 Allen Street"/>
    <m/>
    <s v="Glen Waverly"/>
    <s v="Victoria"/>
    <n v="3150"/>
    <x v="3"/>
    <s v="APAC"/>
    <s v="Connery"/>
    <s v="Sean"/>
    <x v="1"/>
  </r>
  <r>
    <n v="10104"/>
    <n v="38"/>
    <n v="100"/>
    <n v="3"/>
    <x v="1226"/>
    <x v="134"/>
    <x v="0"/>
    <n v="1"/>
    <x v="7"/>
    <x v="0"/>
    <x v="1"/>
    <n v="143"/>
    <s v="S18_4027"/>
    <s v="Euro Shopping Channel"/>
    <s v="(91) 555 94 44"/>
    <s v="C/ Moralzarzal, 86"/>
    <m/>
    <s v="Madrid"/>
    <m/>
    <n v="28034"/>
    <x v="7"/>
    <s v="EMEA"/>
    <s v="Freyre"/>
    <s v="Diego"/>
    <x v="1"/>
  </r>
  <r>
    <n v="10117"/>
    <n v="22"/>
    <n v="100"/>
    <n v="12"/>
    <x v="1227"/>
    <x v="117"/>
    <x v="0"/>
    <n v="2"/>
    <x v="8"/>
    <x v="0"/>
    <x v="1"/>
    <n v="143"/>
    <s v="S18_4027"/>
    <s v="Dragon Souveniers, Ltd."/>
    <s v="+65 221 7555"/>
    <s v="Bronz Sok., Bronz Apt. 3/6 Tesvikiye"/>
    <m/>
    <s v="Singapore"/>
    <m/>
    <n v="79903"/>
    <x v="9"/>
    <s v="Japan"/>
    <s v="Natividad"/>
    <s v="Eric"/>
    <x v="0"/>
  </r>
  <r>
    <n v="10127"/>
    <n v="25"/>
    <n v="100"/>
    <n v="5"/>
    <x v="1228"/>
    <x v="118"/>
    <x v="0"/>
    <n v="2"/>
    <x v="9"/>
    <x v="0"/>
    <x v="1"/>
    <n v="143"/>
    <s v="S18_4027"/>
    <s v="Muscle Machine Inc"/>
    <n v="2125557413"/>
    <s v="4092 Furth Circle"/>
    <s v="Suite 400"/>
    <s v="NYC"/>
    <s v="NY"/>
    <n v="10022"/>
    <x v="0"/>
    <s v="NA"/>
    <s v="Young"/>
    <s v="Jeff"/>
    <x v="1"/>
  </r>
  <r>
    <n v="10142"/>
    <n v="24"/>
    <n v="100"/>
    <n v="15"/>
    <x v="1229"/>
    <x v="119"/>
    <x v="0"/>
    <n v="3"/>
    <x v="3"/>
    <x v="0"/>
    <x v="1"/>
    <n v="143"/>
    <s v="S18_4027"/>
    <s v="Mini Gifts Distributors Ltd."/>
    <n v="4155551450"/>
    <s v="5677 Strong St."/>
    <m/>
    <s v="San Rafael"/>
    <s v="CA"/>
    <n v="97562"/>
    <x v="0"/>
    <s v="NA"/>
    <s v="Nelson"/>
    <s v="Valarie"/>
    <x v="1"/>
  </r>
  <r>
    <n v="10152"/>
    <n v="35"/>
    <n v="100"/>
    <n v="1"/>
    <x v="1230"/>
    <x v="235"/>
    <x v="0"/>
    <n v="3"/>
    <x v="10"/>
    <x v="0"/>
    <x v="1"/>
    <n v="143"/>
    <s v="S18_4027"/>
    <s v="Australian Gift Network, Co"/>
    <s v="61-7-3844-6555"/>
    <s v="31 Duncan St. West End"/>
    <m/>
    <s v="South Brisbane"/>
    <s v="Queensland"/>
    <n v="4101"/>
    <x v="3"/>
    <s v="APAC"/>
    <s v="Calaghan"/>
    <s v="Tony"/>
    <x v="1"/>
  </r>
  <r>
    <n v="10165"/>
    <n v="28"/>
    <n v="100"/>
    <n v="6"/>
    <x v="1231"/>
    <x v="121"/>
    <x v="0"/>
    <n v="4"/>
    <x v="4"/>
    <x v="0"/>
    <x v="1"/>
    <n v="143"/>
    <s v="S18_4027"/>
    <s v="Dragon Souveniers, Ltd."/>
    <s v="+65 221 7555"/>
    <s v="Bronz Sok., Bronz Apt. 3/6 Tesvikiye"/>
    <m/>
    <s v="Singapore"/>
    <m/>
    <n v="79903"/>
    <x v="9"/>
    <s v="Japan"/>
    <s v="Natividad"/>
    <s v="Eric"/>
    <x v="1"/>
  </r>
  <r>
    <n v="10176"/>
    <n v="36"/>
    <n v="100"/>
    <n v="5"/>
    <x v="1232"/>
    <x v="32"/>
    <x v="0"/>
    <n v="4"/>
    <x v="5"/>
    <x v="0"/>
    <x v="1"/>
    <n v="143"/>
    <s v="S18_4027"/>
    <s v="L'ordine Souveniers"/>
    <s v="0522-556555"/>
    <s v="Strada Provinciale 124"/>
    <m/>
    <s v="Reggio Emilia"/>
    <m/>
    <n v="42100"/>
    <x v="12"/>
    <s v="EMEA"/>
    <s v="Moroni"/>
    <s v="Maurizio"/>
    <x v="1"/>
  </r>
  <r>
    <n v="10185"/>
    <n v="39"/>
    <n v="100"/>
    <n v="16"/>
    <x v="1233"/>
    <x v="69"/>
    <x v="0"/>
    <n v="4"/>
    <x v="5"/>
    <x v="0"/>
    <x v="1"/>
    <n v="143"/>
    <s v="S18_4027"/>
    <s v="Mini Creations Ltd."/>
    <n v="5085559555"/>
    <s v="4575 Hillside Dr."/>
    <m/>
    <s v="New Bedford"/>
    <s v="MA"/>
    <n v="50553"/>
    <x v="0"/>
    <s v="NA"/>
    <s v="Tam"/>
    <s v="Wing C"/>
    <x v="1"/>
  </r>
  <r>
    <n v="10196"/>
    <n v="27"/>
    <n v="100"/>
    <n v="8"/>
    <x v="1234"/>
    <x v="70"/>
    <x v="0"/>
    <n v="4"/>
    <x v="5"/>
    <x v="0"/>
    <x v="1"/>
    <n v="143"/>
    <s v="S18_4027"/>
    <s v="Super Scale Inc."/>
    <n v="2035559545"/>
    <s v="567 North Pendale Street"/>
    <m/>
    <s v="New Haven"/>
    <s v="CT"/>
    <n v="97823"/>
    <x v="0"/>
    <s v="NA"/>
    <s v="Murphy"/>
    <s v="Leslie"/>
    <x v="1"/>
  </r>
  <r>
    <n v="10207"/>
    <n v="40"/>
    <n v="100"/>
    <n v="1"/>
    <x v="1235"/>
    <x v="91"/>
    <x v="0"/>
    <n v="4"/>
    <x v="6"/>
    <x v="0"/>
    <x v="1"/>
    <n v="143"/>
    <s v="S18_4027"/>
    <s v="Diecast Collectables"/>
    <n v="6175552555"/>
    <s v="6251 Ingle Ln."/>
    <m/>
    <s v="Boston"/>
    <s v="MA"/>
    <n v="51003"/>
    <x v="0"/>
    <s v="NA"/>
    <s v="Franco"/>
    <s v="Valarie"/>
    <x v="1"/>
  </r>
  <r>
    <n v="10220"/>
    <n v="50"/>
    <n v="100"/>
    <n v="5"/>
    <x v="1236"/>
    <x v="123"/>
    <x v="0"/>
    <n v="1"/>
    <x v="0"/>
    <x v="1"/>
    <x v="1"/>
    <n v="143"/>
    <s v="S18_4027"/>
    <s v="Clover Collections, Co."/>
    <s v="+353 1862 1555"/>
    <s v="25 Maiden Lane"/>
    <s v="Floor No. 4"/>
    <s v="Dublin"/>
    <m/>
    <n v="2"/>
    <x v="18"/>
    <s v="EMEA"/>
    <s v="Cassidy"/>
    <s v="Dean"/>
    <x v="2"/>
  </r>
  <r>
    <n v="10230"/>
    <n v="42"/>
    <n v="100"/>
    <n v="3"/>
    <x v="1237"/>
    <x v="135"/>
    <x v="0"/>
    <n v="1"/>
    <x v="11"/>
    <x v="1"/>
    <x v="1"/>
    <n v="143"/>
    <s v="S18_4027"/>
    <s v="Blauer See Auto, Co."/>
    <s v="+49 69 66 90 2555"/>
    <s v="Lyonerstr. 34"/>
    <m/>
    <s v="Frankfurt"/>
    <m/>
    <n v="60528"/>
    <x v="16"/>
    <s v="EMEA"/>
    <s v="Keitel"/>
    <s v="Roland"/>
    <x v="2"/>
  </r>
  <r>
    <n v="10247"/>
    <n v="48"/>
    <n v="100"/>
    <n v="5"/>
    <x v="1238"/>
    <x v="125"/>
    <x v="0"/>
    <n v="2"/>
    <x v="1"/>
    <x v="1"/>
    <x v="1"/>
    <n v="143"/>
    <s v="S18_4027"/>
    <s v="Suominen Souveniers"/>
    <s v="+358 9 8045 555"/>
    <s v="Software Engineering Center, SEC Oy"/>
    <m/>
    <s v="Espoo"/>
    <m/>
    <s v="FIN-02271"/>
    <x v="4"/>
    <s v="EMEA"/>
    <s v="Suominen"/>
    <s v="Kalle"/>
    <x v="1"/>
  </r>
  <r>
    <n v="10272"/>
    <n v="25"/>
    <n v="100"/>
    <n v="5"/>
    <x v="635"/>
    <x v="126"/>
    <x v="0"/>
    <n v="3"/>
    <x v="2"/>
    <x v="1"/>
    <x v="1"/>
    <n v="143"/>
    <s v="S18_4027"/>
    <s v="Diecast Classics Inc."/>
    <n v="2155551555"/>
    <s v="7586 Pompton St."/>
    <m/>
    <s v="Allentown"/>
    <s v="PA"/>
    <n v="70267"/>
    <x v="0"/>
    <s v="NA"/>
    <s v="Yu"/>
    <s v="Kyung"/>
    <x v="1"/>
  </r>
  <r>
    <n v="10282"/>
    <n v="31"/>
    <n v="100"/>
    <n v="8"/>
    <x v="1239"/>
    <x v="76"/>
    <x v="0"/>
    <n v="3"/>
    <x v="3"/>
    <x v="1"/>
    <x v="1"/>
    <n v="143"/>
    <s v="S18_4027"/>
    <s v="Mini Gifts Distributors Ltd."/>
    <n v="4155551450"/>
    <s v="5677 Strong St."/>
    <m/>
    <s v="San Rafael"/>
    <s v="CA"/>
    <n v="97562"/>
    <x v="0"/>
    <s v="NA"/>
    <s v="Nelson"/>
    <s v="Valarie"/>
    <x v="1"/>
  </r>
  <r>
    <n v="10292"/>
    <n v="44"/>
    <n v="100"/>
    <n v="2"/>
    <x v="1240"/>
    <x v="42"/>
    <x v="0"/>
    <n v="3"/>
    <x v="10"/>
    <x v="1"/>
    <x v="1"/>
    <n v="143"/>
    <s v="S18_4027"/>
    <s v="Land of Toys Inc."/>
    <n v="2125557818"/>
    <s v="897 Long Airport Avenue"/>
    <m/>
    <s v="NYC"/>
    <s v="NY"/>
    <n v="10022"/>
    <x v="0"/>
    <s v="NA"/>
    <s v="Yu"/>
    <s v="Kwai"/>
    <x v="2"/>
  </r>
  <r>
    <n v="10306"/>
    <n v="23"/>
    <n v="100"/>
    <n v="16"/>
    <x v="1241"/>
    <x v="78"/>
    <x v="0"/>
    <n v="4"/>
    <x v="4"/>
    <x v="1"/>
    <x v="1"/>
    <n v="143"/>
    <s v="S18_4027"/>
    <s v="AV Stores, Co."/>
    <s v="(171) 555-1555"/>
    <s v="Fauntleroy Circus"/>
    <m/>
    <s v="Manchester"/>
    <m/>
    <s v="EC2 5NT"/>
    <x v="6"/>
    <s v="EMEA"/>
    <s v="Ashworth"/>
    <s v="Victoria"/>
    <x v="1"/>
  </r>
  <r>
    <n v="10314"/>
    <n v="29"/>
    <n v="100"/>
    <n v="8"/>
    <x v="1242"/>
    <x v="96"/>
    <x v="0"/>
    <n v="4"/>
    <x v="4"/>
    <x v="1"/>
    <x v="1"/>
    <n v="143"/>
    <s v="S18_4027"/>
    <s v="Heintze Collectables"/>
    <s v="86 21 3555"/>
    <s v="Smagsloget 45"/>
    <m/>
    <s v="Aaarhus"/>
    <m/>
    <n v="8200"/>
    <x v="13"/>
    <s v="EMEA"/>
    <s v="Ibsen"/>
    <s v="Palle"/>
    <x v="1"/>
  </r>
  <r>
    <n v="10324"/>
    <n v="49"/>
    <n v="100"/>
    <n v="13"/>
    <x v="1243"/>
    <x v="80"/>
    <x v="0"/>
    <n v="4"/>
    <x v="5"/>
    <x v="1"/>
    <x v="1"/>
    <n v="143"/>
    <s v="S18_4027"/>
    <s v="Vitachrome Inc."/>
    <n v="2125551500"/>
    <s v="2678 Kingston Rd."/>
    <s v="Suite 101"/>
    <s v="NYC"/>
    <s v="NY"/>
    <n v="10022"/>
    <x v="0"/>
    <s v="NA"/>
    <s v="Frick"/>
    <s v="Michael"/>
    <x v="1"/>
  </r>
  <r>
    <n v="10337"/>
    <n v="36"/>
    <n v="100"/>
    <n v="3"/>
    <x v="1244"/>
    <x v="81"/>
    <x v="0"/>
    <n v="4"/>
    <x v="5"/>
    <x v="1"/>
    <x v="1"/>
    <n v="143"/>
    <s v="S18_4027"/>
    <s v="Classic Legends Inc."/>
    <n v="2125558493"/>
    <s v="5905 Pompton St."/>
    <s v="Suite 750"/>
    <s v="NYC"/>
    <s v="NY"/>
    <n v="10022"/>
    <x v="0"/>
    <s v="NA"/>
    <s v="Hernandez"/>
    <s v="Maria"/>
    <x v="1"/>
  </r>
  <r>
    <n v="10349"/>
    <n v="34"/>
    <n v="100"/>
    <n v="5"/>
    <x v="1245"/>
    <x v="140"/>
    <x v="0"/>
    <n v="4"/>
    <x v="6"/>
    <x v="1"/>
    <x v="1"/>
    <n v="143"/>
    <s v="S18_4027"/>
    <s v="Muscle Machine Inc"/>
    <n v="2125557413"/>
    <s v="4092 Furth Circle"/>
    <s v="Suite 400"/>
    <s v="NYC"/>
    <s v="NY"/>
    <n v="10022"/>
    <x v="0"/>
    <s v="NA"/>
    <s v="Young"/>
    <s v="Jeff"/>
    <x v="1"/>
  </r>
  <r>
    <n v="10358"/>
    <n v="25"/>
    <n v="100"/>
    <n v="13"/>
    <x v="1246"/>
    <x v="48"/>
    <x v="0"/>
    <n v="4"/>
    <x v="6"/>
    <x v="1"/>
    <x v="1"/>
    <n v="143"/>
    <s v="S18_4027"/>
    <s v="Euro Shopping Channel"/>
    <s v="(91) 555 94 44"/>
    <s v="C/ Moralzarzal, 86"/>
    <m/>
    <s v="Madrid"/>
    <m/>
    <n v="28034"/>
    <x v="7"/>
    <s v="EMEA"/>
    <s v="Freyre"/>
    <s v="Diego"/>
    <x v="0"/>
  </r>
  <r>
    <n v="10372"/>
    <n v="48"/>
    <n v="100"/>
    <n v="6"/>
    <x v="1247"/>
    <x v="136"/>
    <x v="0"/>
    <n v="1"/>
    <x v="7"/>
    <x v="2"/>
    <x v="1"/>
    <n v="143"/>
    <s v="S18_4027"/>
    <s v="Tokyo Collectables, Ltd"/>
    <s v="+81 3 3584 0555"/>
    <s v="2-2-8 Roppongi"/>
    <m/>
    <s v="Minato-ku"/>
    <s v="Tokyo"/>
    <s v="106-0032"/>
    <x v="11"/>
    <s v="Japan"/>
    <s v="Shimamura"/>
    <s v="Akiko"/>
    <x v="2"/>
  </r>
  <r>
    <n v="10383"/>
    <n v="38"/>
    <n v="100"/>
    <n v="1"/>
    <x v="1248"/>
    <x v="205"/>
    <x v="0"/>
    <n v="1"/>
    <x v="0"/>
    <x v="2"/>
    <x v="1"/>
    <n v="143"/>
    <s v="S18_4027"/>
    <s v="Euro Shopping Channel"/>
    <s v="(91) 555 94 44"/>
    <s v="C/ Moralzarzal, 86"/>
    <m/>
    <s v="Madrid"/>
    <m/>
    <n v="28034"/>
    <x v="7"/>
    <s v="EMEA"/>
    <s v="Freyre"/>
    <s v="Diego"/>
    <x v="1"/>
  </r>
  <r>
    <n v="10394"/>
    <n v="37"/>
    <n v="100"/>
    <n v="1"/>
    <x v="1249"/>
    <x v="222"/>
    <x v="0"/>
    <n v="1"/>
    <x v="11"/>
    <x v="2"/>
    <x v="1"/>
    <n v="143"/>
    <s v="S18_4027"/>
    <s v="Euro Shopping Channel"/>
    <s v="(91) 555 94 44"/>
    <s v="C/ Moralzarzal, 86"/>
    <m/>
    <s v="Madrid"/>
    <m/>
    <n v="28034"/>
    <x v="7"/>
    <s v="EMEA"/>
    <s v="Freyre"/>
    <s v="Diego"/>
    <x v="1"/>
  </r>
  <r>
    <n v="10413"/>
    <n v="49"/>
    <n v="100"/>
    <n v="5"/>
    <x v="1250"/>
    <x v="130"/>
    <x v="0"/>
    <n v="2"/>
    <x v="1"/>
    <x v="2"/>
    <x v="1"/>
    <n v="143"/>
    <s v="S18_4027"/>
    <s v="Gift Depot Inc."/>
    <n v="2035552570"/>
    <s v="25593 South Bay Ln."/>
    <m/>
    <s v="Bridgewater"/>
    <s v="CT"/>
    <n v="97562"/>
    <x v="0"/>
    <s v="NA"/>
    <s v="King"/>
    <s v="Julie"/>
    <x v="1"/>
  </r>
  <r>
    <n v="10100"/>
    <n v="22"/>
    <n v="86.51"/>
    <n v="4"/>
    <x v="1251"/>
    <x v="199"/>
    <x v="0"/>
    <n v="1"/>
    <x v="7"/>
    <x v="0"/>
    <x v="3"/>
    <n v="92"/>
    <s v="S18_4409"/>
    <s v="Online Diecast Creations Co."/>
    <n v="6035558647"/>
    <s v="2304 Long Airport Avenue"/>
    <m/>
    <s v="Nashua"/>
    <s v="NH"/>
    <n v="62005"/>
    <x v="0"/>
    <s v="NA"/>
    <s v="Young"/>
    <s v="Valarie"/>
    <x v="0"/>
  </r>
  <r>
    <n v="10110"/>
    <n v="28"/>
    <n v="89.27"/>
    <n v="8"/>
    <x v="1252"/>
    <x v="178"/>
    <x v="0"/>
    <n v="1"/>
    <x v="11"/>
    <x v="0"/>
    <x v="3"/>
    <n v="92"/>
    <s v="S18_4409"/>
    <s v="AV Stores, Co."/>
    <s v="(171) 555-1555"/>
    <s v="Fauntleroy Circus"/>
    <m/>
    <s v="Manchester"/>
    <m/>
    <s v="EC2 5NT"/>
    <x v="6"/>
    <s v="EMEA"/>
    <s v="Ashworth"/>
    <s v="Victoria"/>
    <x v="0"/>
  </r>
  <r>
    <n v="10124"/>
    <n v="36"/>
    <n v="85.59"/>
    <n v="7"/>
    <x v="1253"/>
    <x v="166"/>
    <x v="0"/>
    <n v="2"/>
    <x v="1"/>
    <x v="0"/>
    <x v="3"/>
    <n v="92"/>
    <s v="S18_4409"/>
    <s v="Signal Gift Stores"/>
    <n v="7025551838"/>
    <s v="8489 Strong St."/>
    <m/>
    <s v="Las Vegas"/>
    <s v="NV"/>
    <n v="83030"/>
    <x v="0"/>
    <s v="NA"/>
    <s v="King"/>
    <s v="Sue"/>
    <x v="1"/>
  </r>
  <r>
    <n v="10148"/>
    <n v="34"/>
    <n v="100"/>
    <n v="1"/>
    <x v="1254"/>
    <x v="153"/>
    <x v="0"/>
    <n v="3"/>
    <x v="10"/>
    <x v="0"/>
    <x v="3"/>
    <n v="92"/>
    <s v="S18_4409"/>
    <s v="Anna's Decorations, Ltd"/>
    <s v="02 9936 8555"/>
    <s v="201 Miller Street"/>
    <s v="Level 15"/>
    <s v="North Sydney"/>
    <s v="NSW"/>
    <n v="2060"/>
    <x v="3"/>
    <s v="APAC"/>
    <s v="O'Hara"/>
    <s v="Anna"/>
    <x v="1"/>
  </r>
  <r>
    <n v="10162"/>
    <n v="39"/>
    <n v="100"/>
    <n v="10"/>
    <x v="1255"/>
    <x v="169"/>
    <x v="0"/>
    <n v="4"/>
    <x v="4"/>
    <x v="0"/>
    <x v="3"/>
    <n v="92"/>
    <s v="S18_4409"/>
    <s v="Corporate Gift Ideas Co."/>
    <n v="6505551386"/>
    <s v="7734 Strong St."/>
    <m/>
    <s v="San Francisco"/>
    <s v="CA"/>
    <m/>
    <x v="0"/>
    <s v="NA"/>
    <s v="Brown"/>
    <s v="Julie"/>
    <x v="1"/>
  </r>
  <r>
    <n v="10173"/>
    <n v="21"/>
    <n v="75.459999999999994"/>
    <n v="14"/>
    <x v="1256"/>
    <x v="155"/>
    <x v="0"/>
    <n v="4"/>
    <x v="5"/>
    <x v="0"/>
    <x v="3"/>
    <n v="92"/>
    <s v="S18_4409"/>
    <s v="Rovelli Gifts"/>
    <s v="035-640555"/>
    <s v="Via Ludovico il Moro 22"/>
    <m/>
    <s v="Bergamo"/>
    <m/>
    <n v="24100"/>
    <x v="12"/>
    <s v="EMEA"/>
    <s v="Rovelli"/>
    <s v="Giovanni"/>
    <x v="0"/>
  </r>
  <r>
    <n v="10182"/>
    <n v="36"/>
    <n v="100"/>
    <n v="11"/>
    <x v="1257"/>
    <x v="103"/>
    <x v="0"/>
    <n v="4"/>
    <x v="5"/>
    <x v="0"/>
    <x v="3"/>
    <n v="92"/>
    <s v="S18_4409"/>
    <s v="Mini Gifts Distributors Ltd."/>
    <n v="4155551450"/>
    <s v="5677 Strong St."/>
    <m/>
    <s v="San Rafael"/>
    <s v="CA"/>
    <n v="97562"/>
    <x v="0"/>
    <s v="NA"/>
    <s v="Nelson"/>
    <s v="Valarie"/>
    <x v="1"/>
  </r>
  <r>
    <n v="10193"/>
    <n v="24"/>
    <n v="97.55"/>
    <n v="15"/>
    <x v="1258"/>
    <x v="170"/>
    <x v="0"/>
    <n v="4"/>
    <x v="5"/>
    <x v="0"/>
    <x v="3"/>
    <n v="92"/>
    <s v="S18_4409"/>
    <s v="Australian Collectables, Ltd"/>
    <s v="61-9-3844-6555"/>
    <s v="7 Allen Street"/>
    <m/>
    <s v="Glen Waverly"/>
    <s v="Victoria"/>
    <n v="3150"/>
    <x v="3"/>
    <s v="APAC"/>
    <s v="Connery"/>
    <s v="Sean"/>
    <x v="0"/>
  </r>
  <r>
    <n v="10204"/>
    <n v="29"/>
    <n v="85.59"/>
    <n v="5"/>
    <x v="1259"/>
    <x v="105"/>
    <x v="0"/>
    <n v="4"/>
    <x v="6"/>
    <x v="0"/>
    <x v="3"/>
    <n v="92"/>
    <s v="S18_4409"/>
    <s v="Muscle Machine Inc"/>
    <n v="2125557413"/>
    <s v="4092 Furth Circle"/>
    <s v="Suite 400"/>
    <s v="NYC"/>
    <s v="NY"/>
    <n v="10022"/>
    <x v="0"/>
    <s v="NA"/>
    <s v="Young"/>
    <s v="Jeff"/>
    <x v="0"/>
  </r>
  <r>
    <n v="10213"/>
    <n v="38"/>
    <n v="94.79"/>
    <n v="1"/>
    <x v="1260"/>
    <x v="236"/>
    <x v="0"/>
    <n v="1"/>
    <x v="7"/>
    <x v="1"/>
    <x v="3"/>
    <n v="92"/>
    <s v="S18_4409"/>
    <s v="Double Decker Gift Stores, Ltd"/>
    <s v="(171) 555-7555"/>
    <s v="120 Hanover Sq."/>
    <m/>
    <s v="London"/>
    <m/>
    <s v="WA1 1DP"/>
    <x v="6"/>
    <s v="EMEA"/>
    <s v="Hardy"/>
    <s v="Thomas"/>
    <x v="1"/>
  </r>
  <r>
    <n v="10227"/>
    <n v="34"/>
    <n v="100"/>
    <n v="11"/>
    <x v="1261"/>
    <x v="172"/>
    <x v="0"/>
    <n v="1"/>
    <x v="11"/>
    <x v="1"/>
    <x v="3"/>
    <n v="92"/>
    <s v="S18_4409"/>
    <s v="Saveley &amp; Henriot, Co."/>
    <s v="78.32.5555"/>
    <s v="2, rue du Commerce"/>
    <m/>
    <s v="Lyon"/>
    <m/>
    <n v="69004"/>
    <x v="1"/>
    <s v="EMEA"/>
    <s v="Saveley"/>
    <s v="Mary"/>
    <x v="1"/>
  </r>
  <r>
    <n v="10241"/>
    <n v="42"/>
    <n v="90.19"/>
    <n v="3"/>
    <x v="1262"/>
    <x v="156"/>
    <x v="0"/>
    <n v="2"/>
    <x v="8"/>
    <x v="1"/>
    <x v="3"/>
    <n v="92"/>
    <s v="S18_4409"/>
    <s v="Mini Caravy"/>
    <s v="88.60.1555"/>
    <s v="24, place Kluber"/>
    <m/>
    <s v="Strasbourg"/>
    <m/>
    <n v="67000"/>
    <x v="1"/>
    <s v="EMEA"/>
    <s v="Citeaux"/>
    <s v="Frederique"/>
    <x v="1"/>
  </r>
  <r>
    <n v="10280"/>
    <n v="35"/>
    <n v="100"/>
    <n v="17"/>
    <x v="1263"/>
    <x v="41"/>
    <x v="0"/>
    <n v="3"/>
    <x v="3"/>
    <x v="1"/>
    <x v="3"/>
    <n v="92"/>
    <s v="S18_4409"/>
    <s v="Amica Models &amp; Co."/>
    <s v="011-4988555"/>
    <s v="Via Monte Bianco 34"/>
    <m/>
    <s v="Torino"/>
    <m/>
    <n v="10100"/>
    <x v="12"/>
    <s v="EMEA"/>
    <s v="Accorti"/>
    <s v="Paolo"/>
    <x v="1"/>
  </r>
  <r>
    <n v="10288"/>
    <n v="35"/>
    <n v="80.989999999999995"/>
    <n v="6"/>
    <x v="1264"/>
    <x v="182"/>
    <x v="0"/>
    <n v="3"/>
    <x v="10"/>
    <x v="1"/>
    <x v="3"/>
    <n v="92"/>
    <s v="S18_4409"/>
    <s v="Handji Gifts&amp; Co"/>
    <s v="+65 224 1555"/>
    <s v="Village Close - 106 Linden Road Sandown"/>
    <s v="2nd Floor"/>
    <s v="Singapore"/>
    <m/>
    <n v="69045"/>
    <x v="9"/>
    <s v="APAC"/>
    <s v="Victorino"/>
    <s v="Wendy"/>
    <x v="0"/>
  </r>
  <r>
    <n v="10302"/>
    <n v="38"/>
    <n v="89.27"/>
    <n v="2"/>
    <x v="1265"/>
    <x v="66"/>
    <x v="0"/>
    <n v="4"/>
    <x v="4"/>
    <x v="0"/>
    <x v="3"/>
    <n v="92"/>
    <s v="S18_4409"/>
    <s v="UK Collectables, Ltd."/>
    <s v="(171) 555-2282"/>
    <s v="Berkeley Gardens 12  Brewery"/>
    <m/>
    <s v="Liverpool"/>
    <m/>
    <s v="WX1 6LT"/>
    <x v="6"/>
    <s v="EMEA"/>
    <s v="Devon"/>
    <s v="Elizabeth"/>
    <x v="1"/>
  </r>
  <r>
    <n v="10311"/>
    <n v="41"/>
    <n v="81.91"/>
    <n v="1"/>
    <x v="1266"/>
    <x v="113"/>
    <x v="0"/>
    <n v="4"/>
    <x v="4"/>
    <x v="1"/>
    <x v="3"/>
    <n v="92"/>
    <s v="S18_4409"/>
    <s v="Euro Shopping Channel"/>
    <s v="(91) 555 94 44"/>
    <s v="C/ Moralzarzal, 86"/>
    <m/>
    <s v="Madrid"/>
    <m/>
    <n v="28034"/>
    <x v="7"/>
    <s v="EMEA"/>
    <s v="Freyre"/>
    <s v="Diego"/>
    <x v="1"/>
  </r>
  <r>
    <n v="10332"/>
    <n v="50"/>
    <n v="100"/>
    <n v="2"/>
    <x v="583"/>
    <x v="159"/>
    <x v="0"/>
    <n v="4"/>
    <x v="5"/>
    <x v="1"/>
    <x v="3"/>
    <n v="92"/>
    <s v="S18_4409"/>
    <s v="AV Stores, Co."/>
    <s v="(171) 555-1555"/>
    <s v="Fauntleroy Circus"/>
    <m/>
    <s v="Manchester"/>
    <m/>
    <s v="EC2 5NT"/>
    <x v="6"/>
    <s v="EMEA"/>
    <s v="Ashworth"/>
    <s v="Victoria"/>
    <x v="2"/>
  </r>
  <r>
    <n v="10344"/>
    <n v="21"/>
    <n v="100"/>
    <n v="4"/>
    <x v="1267"/>
    <x v="201"/>
    <x v="0"/>
    <n v="4"/>
    <x v="5"/>
    <x v="1"/>
    <x v="3"/>
    <n v="92"/>
    <s v="S18_4409"/>
    <s v="Marseille Mini Autos"/>
    <s v="91.24.4555"/>
    <s v="12, rue des Bouchers"/>
    <m/>
    <s v="Marseille"/>
    <m/>
    <n v="13008"/>
    <x v="1"/>
    <s v="EMEA"/>
    <s v="Lebihan"/>
    <s v="Laurence"/>
    <x v="0"/>
  </r>
  <r>
    <n v="10367"/>
    <n v="43"/>
    <n v="62.72"/>
    <n v="8"/>
    <x v="1268"/>
    <x v="183"/>
    <x v="5"/>
    <n v="1"/>
    <x v="7"/>
    <x v="2"/>
    <x v="3"/>
    <n v="92"/>
    <s v="S18_4409"/>
    <s v="Toys4GrownUps.com"/>
    <n v="6265557265"/>
    <s v="78934 Hillside Dr."/>
    <m/>
    <s v="Pasadena"/>
    <s v="CA"/>
    <n v="90003"/>
    <x v="0"/>
    <s v="NA"/>
    <s v="Young"/>
    <s v="Julie"/>
    <x v="0"/>
  </r>
  <r>
    <n v="10380"/>
    <n v="32"/>
    <n v="100"/>
    <n v="1"/>
    <x v="1269"/>
    <x v="176"/>
    <x v="0"/>
    <n v="1"/>
    <x v="0"/>
    <x v="2"/>
    <x v="3"/>
    <n v="92"/>
    <s v="S18_4409"/>
    <s v="Euro Shopping Channel"/>
    <s v="(91) 555 94 44"/>
    <s v="C/ Moralzarzal, 86"/>
    <m/>
    <s v="Madrid"/>
    <m/>
    <n v="28034"/>
    <x v="7"/>
    <s v="EMEA"/>
    <s v="Freyre"/>
    <s v="Diego"/>
    <x v="1"/>
  </r>
  <r>
    <n v="10407"/>
    <n v="6"/>
    <n v="90.19"/>
    <n v="3"/>
    <x v="1270"/>
    <x v="185"/>
    <x v="4"/>
    <n v="2"/>
    <x v="8"/>
    <x v="2"/>
    <x v="3"/>
    <n v="92"/>
    <s v="S18_4409"/>
    <s v="The Sharp Gifts Warehouse"/>
    <n v="4085553659"/>
    <s v="3086 Ingle Ln."/>
    <m/>
    <s v="San Jose"/>
    <s v="CA"/>
    <n v="94217"/>
    <x v="0"/>
    <s v="NA"/>
    <s v="Frick"/>
    <s v="Sue"/>
    <x v="0"/>
  </r>
  <r>
    <n v="10420"/>
    <n v="66"/>
    <n v="92.95"/>
    <n v="6"/>
    <x v="1271"/>
    <x v="202"/>
    <x v="2"/>
    <n v="2"/>
    <x v="1"/>
    <x v="2"/>
    <x v="3"/>
    <n v="92"/>
    <s v="S18_4409"/>
    <s v="Souveniers And Things Co."/>
    <s v="+61 2 9495 8555"/>
    <s v="Monitor Money Building, 815 Pacific Hwy"/>
    <s v="Level 6"/>
    <s v="Chatswood"/>
    <s v="NSW"/>
    <n v="2067"/>
    <x v="3"/>
    <s v="APAC"/>
    <s v="Huxley"/>
    <s v="Adrian"/>
    <x v="1"/>
  </r>
  <r>
    <n v="10105"/>
    <n v="41"/>
    <n v="82.5"/>
    <n v="10"/>
    <x v="1272"/>
    <x v="62"/>
    <x v="0"/>
    <n v="1"/>
    <x v="0"/>
    <x v="0"/>
    <x v="3"/>
    <n v="87"/>
    <s v="S18_4522"/>
    <s v="Danish Wholesale Imports"/>
    <s v="31 12 3555"/>
    <s v="Vinb'ltet 34"/>
    <m/>
    <s v="Kobenhavn"/>
    <m/>
    <n v="1734"/>
    <x v="13"/>
    <s v="EMEA"/>
    <s v="Petersen"/>
    <s v="Jytte"/>
    <x v="1"/>
  </r>
  <r>
    <n v="10117"/>
    <n v="23"/>
    <n v="97.42"/>
    <n v="4"/>
    <x v="1273"/>
    <x v="117"/>
    <x v="0"/>
    <n v="2"/>
    <x v="8"/>
    <x v="0"/>
    <x v="3"/>
    <n v="87"/>
    <s v="S18_4522"/>
    <s v="Dragon Souveniers, Ltd."/>
    <s v="+65 221 7555"/>
    <s v="Bronz Sok., Bronz Apt. 3/6 Tesvikiye"/>
    <m/>
    <s v="Singapore"/>
    <m/>
    <n v="79903"/>
    <x v="9"/>
    <s v="Japan"/>
    <s v="Natividad"/>
    <s v="Eric"/>
    <x v="0"/>
  </r>
  <r>
    <n v="10128"/>
    <n v="43"/>
    <n v="92.16"/>
    <n v="1"/>
    <x v="1274"/>
    <x v="218"/>
    <x v="0"/>
    <n v="2"/>
    <x v="9"/>
    <x v="0"/>
    <x v="3"/>
    <n v="87"/>
    <s v="S18_4522"/>
    <s v="Euro Shopping Channel"/>
    <s v="(91) 555 94 44"/>
    <s v="C/ Moralzarzal, 86"/>
    <m/>
    <s v="Madrid"/>
    <m/>
    <n v="28034"/>
    <x v="7"/>
    <s v="EMEA"/>
    <s v="Freyre"/>
    <s v="Diego"/>
    <x v="1"/>
  </r>
  <r>
    <n v="10142"/>
    <n v="24"/>
    <n v="70.22"/>
    <n v="7"/>
    <x v="1275"/>
    <x v="119"/>
    <x v="0"/>
    <n v="3"/>
    <x v="3"/>
    <x v="0"/>
    <x v="3"/>
    <n v="87"/>
    <s v="S18_4522"/>
    <s v="Mini Gifts Distributors Ltd."/>
    <n v="4155551450"/>
    <s v="5677 Strong St."/>
    <m/>
    <s v="San Rafael"/>
    <s v="CA"/>
    <n v="97562"/>
    <x v="0"/>
    <s v="NA"/>
    <s v="Nelson"/>
    <s v="Valarie"/>
    <x v="0"/>
  </r>
  <r>
    <n v="10153"/>
    <n v="22"/>
    <n v="83.38"/>
    <n v="6"/>
    <x v="1276"/>
    <x v="120"/>
    <x v="0"/>
    <n v="3"/>
    <x v="10"/>
    <x v="0"/>
    <x v="3"/>
    <n v="87"/>
    <s v="S18_4522"/>
    <s v="Euro Shopping Channel"/>
    <s v="(91) 555 94 44"/>
    <s v="C/ Moralzarzal, 86"/>
    <m/>
    <s v="Madrid"/>
    <m/>
    <n v="28034"/>
    <x v="7"/>
    <s v="EMEA"/>
    <s v="Freyre"/>
    <s v="Diego"/>
    <x v="0"/>
  </r>
  <r>
    <n v="10166"/>
    <n v="26"/>
    <n v="73.73"/>
    <n v="1"/>
    <x v="1277"/>
    <x v="90"/>
    <x v="0"/>
    <n v="4"/>
    <x v="4"/>
    <x v="0"/>
    <x v="3"/>
    <n v="87"/>
    <s v="S18_4522"/>
    <s v="FunGiftIdeas.com"/>
    <n v="5085552555"/>
    <s v="1785 First Street"/>
    <m/>
    <s v="New Bedford"/>
    <s v="MA"/>
    <n v="50553"/>
    <x v="0"/>
    <s v="NA"/>
    <s v="Benitez"/>
    <s v="Violeta"/>
    <x v="0"/>
  </r>
  <r>
    <n v="10177"/>
    <n v="35"/>
    <n v="74.599999999999994"/>
    <n v="8"/>
    <x v="1278"/>
    <x v="219"/>
    <x v="0"/>
    <n v="4"/>
    <x v="5"/>
    <x v="0"/>
    <x v="3"/>
    <n v="87"/>
    <s v="S18_4522"/>
    <s v="CAF Imports"/>
    <s v="+34 913 728 555"/>
    <s v="Merchants House, 27-30 Merchant's Quay"/>
    <m/>
    <s v="Madrid"/>
    <m/>
    <n v="28023"/>
    <x v="7"/>
    <s v="EMEA"/>
    <s v="Fernandez"/>
    <s v="Jesus"/>
    <x v="0"/>
  </r>
  <r>
    <n v="10185"/>
    <n v="47"/>
    <n v="77.239999999999995"/>
    <n v="8"/>
    <x v="1279"/>
    <x v="69"/>
    <x v="0"/>
    <n v="4"/>
    <x v="5"/>
    <x v="0"/>
    <x v="3"/>
    <n v="87"/>
    <s v="S18_4522"/>
    <s v="Mini Creations Ltd."/>
    <n v="5085559555"/>
    <s v="4575 Hillside Dr."/>
    <m/>
    <s v="New Bedford"/>
    <s v="MA"/>
    <n v="50553"/>
    <x v="0"/>
    <s v="NA"/>
    <s v="Tam"/>
    <s v="Wing C"/>
    <x v="1"/>
  </r>
  <r>
    <n v="10197"/>
    <n v="50"/>
    <n v="100"/>
    <n v="14"/>
    <x v="1280"/>
    <x v="70"/>
    <x v="0"/>
    <n v="4"/>
    <x v="5"/>
    <x v="0"/>
    <x v="3"/>
    <n v="87"/>
    <s v="S18_4522"/>
    <s v="Enaco Distributors"/>
    <s v="(93) 203 4555"/>
    <s v="Rambla de Catalu¤a, 23"/>
    <m/>
    <s v="Barcelona"/>
    <m/>
    <n v="8022"/>
    <x v="7"/>
    <s v="EMEA"/>
    <s v="Saavedra"/>
    <s v="Eduardo"/>
    <x v="1"/>
  </r>
  <r>
    <n v="10208"/>
    <n v="45"/>
    <n v="87.77"/>
    <n v="8"/>
    <x v="1281"/>
    <x v="122"/>
    <x v="0"/>
    <n v="1"/>
    <x v="7"/>
    <x v="1"/>
    <x v="3"/>
    <n v="87"/>
    <s v="S18_4522"/>
    <s v="Saveley &amp; Henriot, Co."/>
    <s v="78.32.5555"/>
    <s v="2, rue du Commerce"/>
    <m/>
    <s v="Lyon"/>
    <m/>
    <n v="69004"/>
    <x v="1"/>
    <s v="EMEA"/>
    <s v="Saveley"/>
    <s v="Mary"/>
    <x v="1"/>
  </r>
  <r>
    <n v="10221"/>
    <n v="39"/>
    <n v="89.53"/>
    <n v="2"/>
    <x v="1282"/>
    <x v="220"/>
    <x v="0"/>
    <n v="1"/>
    <x v="0"/>
    <x v="1"/>
    <x v="3"/>
    <n v="87"/>
    <s v="S18_4522"/>
    <s v="Petit Auto"/>
    <s v="(02) 5554 67"/>
    <s v="Rue Joseph-Bens 532"/>
    <m/>
    <s v="Bruxelles"/>
    <m/>
    <s v="B-1180"/>
    <x v="14"/>
    <s v="EMEA"/>
    <s v="Dewey"/>
    <s v="Catherine"/>
    <x v="1"/>
  </r>
  <r>
    <n v="10232"/>
    <n v="23"/>
    <n v="89.53"/>
    <n v="5"/>
    <x v="1283"/>
    <x v="221"/>
    <x v="0"/>
    <n v="1"/>
    <x v="11"/>
    <x v="1"/>
    <x v="3"/>
    <n v="87"/>
    <s v="S18_4522"/>
    <s v="giftsbymail.co.uk"/>
    <s v="(198) 555-8888"/>
    <s v="Garden House Crowther Way"/>
    <m/>
    <s v="Cowes"/>
    <s v="Isle of Wight"/>
    <s v="PO31 7PJ"/>
    <x v="6"/>
    <s v="EMEA"/>
    <s v="Bennett"/>
    <s v="Helen"/>
    <x v="0"/>
  </r>
  <r>
    <n v="10248"/>
    <n v="42"/>
    <n v="75.48"/>
    <n v="11"/>
    <x v="1284"/>
    <x v="73"/>
    <x v="3"/>
    <n v="2"/>
    <x v="1"/>
    <x v="1"/>
    <x v="3"/>
    <n v="87"/>
    <s v="S18_4522"/>
    <s v="Land of Toys Inc."/>
    <n v="2125557818"/>
    <s v="897 Long Airport Avenue"/>
    <m/>
    <s v="NYC"/>
    <s v="NY"/>
    <n v="10022"/>
    <x v="0"/>
    <s v="NA"/>
    <s v="Yu"/>
    <s v="Kwai"/>
    <x v="1"/>
  </r>
  <r>
    <n v="10261"/>
    <n v="20"/>
    <n v="89.53"/>
    <n v="9"/>
    <x v="1285"/>
    <x v="74"/>
    <x v="0"/>
    <n v="2"/>
    <x v="9"/>
    <x v="1"/>
    <x v="3"/>
    <n v="87"/>
    <s v="S18_4522"/>
    <s v="Quebec Home Shopping Network"/>
    <s v="(514) 555-8054"/>
    <s v="43 rue St. Laurent"/>
    <m/>
    <s v="Montreal"/>
    <s v="Quebec"/>
    <s v="H1J 1C3"/>
    <x v="10"/>
    <s v="NA"/>
    <s v="Fresnisre"/>
    <s v="Jean"/>
    <x v="0"/>
  </r>
  <r>
    <n v="10273"/>
    <n v="33"/>
    <n v="71.09"/>
    <n v="12"/>
    <x v="1286"/>
    <x v="75"/>
    <x v="0"/>
    <n v="3"/>
    <x v="2"/>
    <x v="1"/>
    <x v="3"/>
    <n v="87"/>
    <s v="S18_4522"/>
    <s v="Petit Auto"/>
    <s v="(02) 5554 67"/>
    <s v="Rue Joseph-Bens 532"/>
    <m/>
    <s v="Bruxelles"/>
    <m/>
    <s v="B-1180"/>
    <x v="14"/>
    <s v="EMEA"/>
    <s v="Dewey"/>
    <s v="Catherine"/>
    <x v="0"/>
  </r>
  <r>
    <n v="10283"/>
    <n v="34"/>
    <n v="100"/>
    <n v="14"/>
    <x v="1287"/>
    <x v="76"/>
    <x v="0"/>
    <n v="3"/>
    <x v="3"/>
    <x v="1"/>
    <x v="3"/>
    <n v="87"/>
    <s v="S18_4522"/>
    <s v="Royal Canadian Collectables, Ltd."/>
    <s v="(604) 555-4555"/>
    <s v="23 Tsawassen Blvd."/>
    <m/>
    <s v="Tsawassen"/>
    <s v="BC"/>
    <s v="T2F 8M4"/>
    <x v="10"/>
    <s v="NA"/>
    <s v="Lincoln"/>
    <s v="Elizabeth"/>
    <x v="1"/>
  </r>
  <r>
    <n v="10293"/>
    <n v="49"/>
    <n v="100"/>
    <n v="3"/>
    <x v="1288"/>
    <x v="127"/>
    <x v="0"/>
    <n v="3"/>
    <x v="10"/>
    <x v="1"/>
    <x v="3"/>
    <n v="87"/>
    <s v="S18_4522"/>
    <s v="Amica Models &amp; Co."/>
    <s v="011-4988555"/>
    <s v="Via Monte Bianco 34"/>
    <m/>
    <s v="Torino"/>
    <m/>
    <n v="10100"/>
    <x v="12"/>
    <s v="EMEA"/>
    <s v="Accorti"/>
    <s v="Paolo"/>
    <x v="1"/>
  </r>
  <r>
    <n v="10306"/>
    <n v="39"/>
    <n v="90.4"/>
    <n v="8"/>
    <x v="880"/>
    <x v="78"/>
    <x v="0"/>
    <n v="4"/>
    <x v="4"/>
    <x v="1"/>
    <x v="3"/>
    <n v="87"/>
    <s v="S18_4522"/>
    <s v="AV Stores, Co."/>
    <s v="(171) 555-1555"/>
    <s v="Fauntleroy Circus"/>
    <m/>
    <s v="Manchester"/>
    <m/>
    <s v="EC2 5NT"/>
    <x v="6"/>
    <s v="EMEA"/>
    <s v="Ashworth"/>
    <s v="Victoria"/>
    <x v="1"/>
  </r>
  <r>
    <n v="10315"/>
    <n v="36"/>
    <n v="100"/>
    <n v="7"/>
    <x v="1289"/>
    <x v="237"/>
    <x v="0"/>
    <n v="4"/>
    <x v="4"/>
    <x v="1"/>
    <x v="3"/>
    <n v="87"/>
    <s v="S18_4522"/>
    <s v="La Rochelle Gifts"/>
    <s v="40.67.8555"/>
    <s v="67, rue des Cinquante Otages"/>
    <m/>
    <s v="Nantes"/>
    <m/>
    <n v="44000"/>
    <x v="1"/>
    <s v="EMEA"/>
    <s v="Labrune"/>
    <s v="Janine"/>
    <x v="1"/>
  </r>
  <r>
    <n v="10326"/>
    <n v="50"/>
    <n v="86.01"/>
    <n v="5"/>
    <x v="1290"/>
    <x v="223"/>
    <x v="0"/>
    <n v="4"/>
    <x v="5"/>
    <x v="1"/>
    <x v="3"/>
    <n v="87"/>
    <s v="S18_4522"/>
    <s v="Volvo Model Replicas, Co"/>
    <s v="0921-12 3555"/>
    <s v="Berguvsv„gen  8"/>
    <m/>
    <s v="Lule"/>
    <m/>
    <s v="S-958 22"/>
    <x v="8"/>
    <s v="EMEA"/>
    <s v="Berglund"/>
    <s v="Christina"/>
    <x v="1"/>
  </r>
  <r>
    <n v="10337"/>
    <n v="29"/>
    <n v="100"/>
    <n v="2"/>
    <x v="1291"/>
    <x v="81"/>
    <x v="0"/>
    <n v="4"/>
    <x v="5"/>
    <x v="1"/>
    <x v="3"/>
    <n v="87"/>
    <s v="S18_4522"/>
    <s v="Classic Legends Inc."/>
    <n v="2125558493"/>
    <s v="5905 Pompton St."/>
    <s v="Suite 750"/>
    <s v="NYC"/>
    <s v="NY"/>
    <n v="10022"/>
    <x v="0"/>
    <s v="NA"/>
    <s v="Hernandez"/>
    <s v="Maria"/>
    <x v="1"/>
  </r>
  <r>
    <n v="10350"/>
    <n v="30"/>
    <n v="100"/>
    <n v="3"/>
    <x v="1292"/>
    <x v="82"/>
    <x v="0"/>
    <n v="4"/>
    <x v="6"/>
    <x v="1"/>
    <x v="3"/>
    <n v="87"/>
    <s v="S18_4522"/>
    <s v="Euro Shopping Channel"/>
    <s v="(91) 555 94 44"/>
    <s v="C/ Moralzarzal, 86"/>
    <m/>
    <s v="Madrid"/>
    <m/>
    <n v="28034"/>
    <x v="7"/>
    <s v="EMEA"/>
    <s v="Freyre"/>
    <s v="Diego"/>
    <x v="1"/>
  </r>
  <r>
    <n v="10372"/>
    <n v="41"/>
    <n v="86.89"/>
    <n v="7"/>
    <x v="1293"/>
    <x v="136"/>
    <x v="0"/>
    <n v="1"/>
    <x v="7"/>
    <x v="2"/>
    <x v="3"/>
    <n v="87"/>
    <s v="S18_4522"/>
    <s v="Tokyo Collectables, Ltd"/>
    <s v="+81 3 3584 0555"/>
    <s v="2-2-8 Roppongi"/>
    <m/>
    <s v="Minato-ku"/>
    <s v="Tokyo"/>
    <s v="106-0032"/>
    <x v="11"/>
    <s v="Japan"/>
    <s v="Shimamura"/>
    <s v="Akiko"/>
    <x v="1"/>
  </r>
  <r>
    <n v="10383"/>
    <n v="28"/>
    <n v="58.58"/>
    <n v="7"/>
    <x v="1294"/>
    <x v="205"/>
    <x v="0"/>
    <n v="1"/>
    <x v="0"/>
    <x v="2"/>
    <x v="3"/>
    <n v="87"/>
    <s v="S18_4522"/>
    <s v="Euro Shopping Channel"/>
    <s v="(91) 555 94 44"/>
    <s v="C/ Moralzarzal, 86"/>
    <m/>
    <s v="Madrid"/>
    <m/>
    <n v="28034"/>
    <x v="7"/>
    <s v="EMEA"/>
    <s v="Freyre"/>
    <s v="Diego"/>
    <x v="0"/>
  </r>
  <r>
    <n v="10396"/>
    <n v="45"/>
    <n v="100"/>
    <n v="5"/>
    <x v="1295"/>
    <x v="141"/>
    <x v="0"/>
    <n v="1"/>
    <x v="11"/>
    <x v="2"/>
    <x v="3"/>
    <n v="87"/>
    <s v="S18_4522"/>
    <s v="Mini Gifts Distributors Ltd."/>
    <n v="4155551450"/>
    <s v="5677 Strong St."/>
    <m/>
    <s v="San Rafael"/>
    <s v="CA"/>
    <n v="97562"/>
    <x v="0"/>
    <s v="NA"/>
    <s v="Nelson"/>
    <s v="Valarie"/>
    <x v="1"/>
  </r>
  <r>
    <n v="10414"/>
    <n v="16"/>
    <n v="75.48"/>
    <n v="11"/>
    <x v="1296"/>
    <x v="88"/>
    <x v="4"/>
    <n v="2"/>
    <x v="1"/>
    <x v="2"/>
    <x v="3"/>
    <n v="87"/>
    <s v="S18_4522"/>
    <s v="Gifts4AllAges.com"/>
    <n v="6175559555"/>
    <s v="8616 Spinnaker Dr."/>
    <m/>
    <s v="Boston"/>
    <s v="MA"/>
    <n v="51003"/>
    <x v="0"/>
    <s v="NA"/>
    <s v="Yoshido"/>
    <s v="Juri"/>
    <x v="0"/>
  </r>
  <r>
    <n v="10103"/>
    <n v="36"/>
    <n v="100"/>
    <n v="5"/>
    <x v="1297"/>
    <x v="26"/>
    <x v="0"/>
    <n v="1"/>
    <x v="7"/>
    <x v="0"/>
    <x v="2"/>
    <n v="121"/>
    <s v="S18_4600"/>
    <s v="Baane Mini Imports"/>
    <s v="07-98 9555"/>
    <s v="Erling Skakkes gate 78"/>
    <m/>
    <s v="Stavern"/>
    <m/>
    <n v="4110"/>
    <x v="2"/>
    <s v="EMEA"/>
    <s v="Bergulfsen"/>
    <s v="Jonas"/>
    <x v="1"/>
  </r>
  <r>
    <n v="10114"/>
    <n v="41"/>
    <n v="100"/>
    <n v="9"/>
    <x v="1298"/>
    <x v="89"/>
    <x v="0"/>
    <n v="2"/>
    <x v="8"/>
    <x v="0"/>
    <x v="2"/>
    <n v="121"/>
    <s v="S18_4600"/>
    <s v="La Corne D'abondance, Co."/>
    <s v="(1) 42.34.2555"/>
    <s v="265, boulevard Charonne"/>
    <m/>
    <s v="Paris"/>
    <m/>
    <n v="75012"/>
    <x v="1"/>
    <s v="EMEA"/>
    <s v="Bertrand"/>
    <s v="Marie"/>
    <x v="1"/>
  </r>
  <r>
    <n v="10126"/>
    <n v="50"/>
    <n v="100"/>
    <n v="5"/>
    <x v="1299"/>
    <x v="28"/>
    <x v="0"/>
    <n v="2"/>
    <x v="1"/>
    <x v="0"/>
    <x v="2"/>
    <n v="121"/>
    <s v="S18_4600"/>
    <s v="Corrida Auto Replicas, Ltd"/>
    <s v="(91) 555 22 82"/>
    <s v="C/ Araquil, 67"/>
    <m/>
    <s v="Madrid"/>
    <m/>
    <n v="28023"/>
    <x v="7"/>
    <s v="EMEA"/>
    <s v="Sommer"/>
    <s v="Mart¡n"/>
    <x v="2"/>
  </r>
  <r>
    <n v="10140"/>
    <n v="40"/>
    <n v="100"/>
    <n v="5"/>
    <x v="1300"/>
    <x v="29"/>
    <x v="0"/>
    <n v="3"/>
    <x v="2"/>
    <x v="0"/>
    <x v="2"/>
    <n v="121"/>
    <s v="S18_4600"/>
    <s v="Technics Stores Inc."/>
    <n v="6505556809"/>
    <s v="9408 Furth Circle"/>
    <m/>
    <s v="Burlingame"/>
    <s v="CA"/>
    <n v="94217"/>
    <x v="0"/>
    <s v="NA"/>
    <s v="Hirano"/>
    <s v="Juri"/>
    <x v="1"/>
  </r>
  <r>
    <n v="10150"/>
    <n v="49"/>
    <n v="100"/>
    <n v="2"/>
    <x v="1301"/>
    <x v="30"/>
    <x v="0"/>
    <n v="3"/>
    <x v="10"/>
    <x v="0"/>
    <x v="2"/>
    <n v="121"/>
    <s v="S18_4600"/>
    <s v="Dragon Souveniers, Ltd."/>
    <s v="+65 221 7555"/>
    <s v="Bronz Sok., Bronz Apt. 3/6 Tesvikiye"/>
    <m/>
    <s v="Singapore"/>
    <m/>
    <n v="79903"/>
    <x v="9"/>
    <s v="Japan"/>
    <s v="Natividad"/>
    <s v="Eric"/>
    <x v="1"/>
  </r>
  <r>
    <n v="10164"/>
    <n v="45"/>
    <n v="100"/>
    <n v="3"/>
    <x v="1302"/>
    <x v="90"/>
    <x v="5"/>
    <n v="4"/>
    <x v="4"/>
    <x v="0"/>
    <x v="2"/>
    <n v="121"/>
    <s v="S18_4600"/>
    <s v="Mini Auto Werke"/>
    <s v="7675-3555"/>
    <s v="Kirchgasse 6"/>
    <m/>
    <s v="Graz"/>
    <m/>
    <n v="8010"/>
    <x v="5"/>
    <s v="EMEA"/>
    <s v="Mendel"/>
    <s v="Roland"/>
    <x v="1"/>
  </r>
  <r>
    <n v="10175"/>
    <n v="47"/>
    <n v="100"/>
    <n v="10"/>
    <x v="1303"/>
    <x v="32"/>
    <x v="0"/>
    <n v="4"/>
    <x v="5"/>
    <x v="0"/>
    <x v="2"/>
    <n v="121"/>
    <s v="S18_4600"/>
    <s v="Stylish Desk Decors, Co."/>
    <s v="(171) 555-0297"/>
    <s v="35 King George"/>
    <m/>
    <s v="London"/>
    <m/>
    <s v="WX3 6FW"/>
    <x v="6"/>
    <s v="EMEA"/>
    <s v="Brown"/>
    <s v="Ann"/>
    <x v="1"/>
  </r>
  <r>
    <n v="10183"/>
    <n v="21"/>
    <n v="100"/>
    <n v="2"/>
    <x v="1304"/>
    <x v="33"/>
    <x v="0"/>
    <n v="4"/>
    <x v="5"/>
    <x v="0"/>
    <x v="2"/>
    <n v="121"/>
    <s v="S18_4600"/>
    <s v="Classic Gift Ideas, Inc"/>
    <n v="2155554695"/>
    <s v="782 First Street"/>
    <m/>
    <s v="Philadelphia"/>
    <s v="PA"/>
    <n v="71270"/>
    <x v="0"/>
    <s v="NA"/>
    <s v="Cervantes"/>
    <s v="Francisca"/>
    <x v="0"/>
  </r>
  <r>
    <n v="10194"/>
    <n v="32"/>
    <n v="100"/>
    <n v="5"/>
    <x v="1305"/>
    <x v="34"/>
    <x v="0"/>
    <n v="4"/>
    <x v="5"/>
    <x v="0"/>
    <x v="2"/>
    <n v="121"/>
    <s v="S18_4600"/>
    <s v="Saveley &amp; Henriot, Co."/>
    <s v="78.32.5555"/>
    <s v="2, rue du Commerce"/>
    <m/>
    <s v="Lyon"/>
    <m/>
    <n v="69004"/>
    <x v="1"/>
    <s v="EMEA"/>
    <s v="Saveley"/>
    <s v="Mary"/>
    <x v="1"/>
  </r>
  <r>
    <n v="10207"/>
    <n v="47"/>
    <n v="100"/>
    <n v="16"/>
    <x v="1306"/>
    <x v="91"/>
    <x v="0"/>
    <n v="4"/>
    <x v="6"/>
    <x v="0"/>
    <x v="2"/>
    <n v="121"/>
    <s v="S18_4600"/>
    <s v="Diecast Collectables"/>
    <n v="6175552555"/>
    <s v="6251 Ingle Ln."/>
    <m/>
    <s v="Boston"/>
    <s v="MA"/>
    <n v="51003"/>
    <x v="0"/>
    <s v="NA"/>
    <s v="Franco"/>
    <s v="Valarie"/>
    <x v="1"/>
  </r>
  <r>
    <n v="10217"/>
    <n v="38"/>
    <n v="100"/>
    <n v="5"/>
    <x v="1307"/>
    <x v="92"/>
    <x v="0"/>
    <n v="1"/>
    <x v="0"/>
    <x v="1"/>
    <x v="2"/>
    <n v="121"/>
    <s v="S18_4600"/>
    <s v="Handji Gifts&amp; Co"/>
    <s v="+65 224 1555"/>
    <s v="Village Close - 106 Linden Road Sandown"/>
    <s v="2nd Floor"/>
    <s v="Singapore"/>
    <m/>
    <n v="69045"/>
    <x v="9"/>
    <s v="APAC"/>
    <s v="Victorino"/>
    <s v="Wendy"/>
    <x v="1"/>
  </r>
  <r>
    <n v="10229"/>
    <n v="41"/>
    <n v="100"/>
    <n v="10"/>
    <x v="1308"/>
    <x v="93"/>
    <x v="0"/>
    <n v="1"/>
    <x v="11"/>
    <x v="1"/>
    <x v="2"/>
    <n v="121"/>
    <s v="S18_4600"/>
    <s v="Mini Gifts Distributors Ltd."/>
    <n v="4155551450"/>
    <s v="5677 Strong St."/>
    <m/>
    <s v="San Rafael"/>
    <s v="CA"/>
    <n v="97562"/>
    <x v="0"/>
    <s v="NA"/>
    <s v="Nelson"/>
    <s v="Valarie"/>
    <x v="1"/>
  </r>
  <r>
    <n v="10245"/>
    <n v="21"/>
    <n v="100"/>
    <n v="3"/>
    <x v="1309"/>
    <x v="38"/>
    <x v="0"/>
    <n v="2"/>
    <x v="1"/>
    <x v="1"/>
    <x v="2"/>
    <n v="121"/>
    <s v="S18_4600"/>
    <s v="Super Scale Inc."/>
    <n v="2035559545"/>
    <s v="567 North Pendale Street"/>
    <m/>
    <s v="New Haven"/>
    <s v="CT"/>
    <n v="97823"/>
    <x v="0"/>
    <s v="NA"/>
    <s v="Murphy"/>
    <s v="Leslie"/>
    <x v="0"/>
  </r>
  <r>
    <n v="10259"/>
    <n v="41"/>
    <n v="100"/>
    <n v="13"/>
    <x v="1310"/>
    <x v="39"/>
    <x v="0"/>
    <n v="2"/>
    <x v="9"/>
    <x v="1"/>
    <x v="2"/>
    <n v="121"/>
    <s v="S18_4600"/>
    <s v="Handji Gifts&amp; Co"/>
    <s v="+65 224 1555"/>
    <s v="Village Close - 106 Linden Road Sandown"/>
    <s v="2nd Floor"/>
    <s v="Singapore"/>
    <m/>
    <n v="69045"/>
    <x v="9"/>
    <s v="APAC"/>
    <s v="Victorino"/>
    <s v="Wendy"/>
    <x v="1"/>
  </r>
  <r>
    <n v="10270"/>
    <n v="38"/>
    <n v="100"/>
    <n v="3"/>
    <x v="1311"/>
    <x v="40"/>
    <x v="0"/>
    <n v="3"/>
    <x v="2"/>
    <x v="1"/>
    <x v="2"/>
    <n v="121"/>
    <s v="S18_4600"/>
    <s v="Souveniers And Things Co."/>
    <s v="+61 2 9495 8555"/>
    <s v="Monitor Money Building, 815 Pacific Hwy"/>
    <s v="Level 6"/>
    <s v="Chatswood"/>
    <s v="NSW"/>
    <n v="2067"/>
    <x v="3"/>
    <s v="APAC"/>
    <s v="Huxley"/>
    <s v="Adrian"/>
    <x v="1"/>
  </r>
  <r>
    <n v="10281"/>
    <n v="25"/>
    <n v="99.29"/>
    <n v="10"/>
    <x v="1312"/>
    <x v="94"/>
    <x v="0"/>
    <n v="3"/>
    <x v="3"/>
    <x v="1"/>
    <x v="2"/>
    <n v="121"/>
    <s v="S18_4600"/>
    <s v="Diecast Classics Inc."/>
    <n v="2155551555"/>
    <s v="7586 Pompton St."/>
    <m/>
    <s v="Allentown"/>
    <s v="PA"/>
    <n v="70267"/>
    <x v="0"/>
    <s v="NA"/>
    <s v="Yu"/>
    <s v="Kyung"/>
    <x v="0"/>
  </r>
  <r>
    <n v="10291"/>
    <n v="48"/>
    <n v="100"/>
    <n v="5"/>
    <x v="1313"/>
    <x v="42"/>
    <x v="0"/>
    <n v="3"/>
    <x v="10"/>
    <x v="1"/>
    <x v="2"/>
    <n v="121"/>
    <s v="S18_4600"/>
    <s v="Scandinavian Gift Ideas"/>
    <s v="0695-34 6555"/>
    <s v="?kergatan 24"/>
    <m/>
    <s v="Boras"/>
    <m/>
    <s v="S-844 67"/>
    <x v="8"/>
    <s v="EMEA"/>
    <s v="Larsson"/>
    <s v="Maria"/>
    <x v="1"/>
  </r>
  <r>
    <n v="10305"/>
    <n v="22"/>
    <n v="99.29"/>
    <n v="14"/>
    <x v="1314"/>
    <x v="95"/>
    <x v="0"/>
    <n v="4"/>
    <x v="4"/>
    <x v="1"/>
    <x v="2"/>
    <n v="121"/>
    <s v="S18_4600"/>
    <s v="Marta's Replicas Co."/>
    <n v="6175558555"/>
    <s v="39323 Spinnaker Dr."/>
    <m/>
    <s v="Cambridge"/>
    <s v="MA"/>
    <n v="51247"/>
    <x v="0"/>
    <s v="NA"/>
    <s v="Hernandez"/>
    <s v="Marta"/>
    <x v="0"/>
  </r>
  <r>
    <n v="10313"/>
    <n v="28"/>
    <n v="100"/>
    <n v="8"/>
    <x v="1315"/>
    <x v="96"/>
    <x v="0"/>
    <n v="4"/>
    <x v="4"/>
    <x v="1"/>
    <x v="2"/>
    <n v="121"/>
    <s v="S18_4600"/>
    <s v="Canadian Gift Exchange Network"/>
    <s v="(604) 555-3392"/>
    <s v="1900 Oak St."/>
    <m/>
    <s v="Vancouver"/>
    <s v="BC"/>
    <s v="V3F 2K1"/>
    <x v="10"/>
    <s v="NA"/>
    <s v="Tannamuri"/>
    <s v="Yoshi"/>
    <x v="0"/>
  </r>
  <r>
    <n v="10323"/>
    <n v="47"/>
    <n v="100"/>
    <n v="1"/>
    <x v="1316"/>
    <x v="80"/>
    <x v="0"/>
    <n v="4"/>
    <x v="5"/>
    <x v="1"/>
    <x v="2"/>
    <n v="121"/>
    <s v="S18_4600"/>
    <s v="Blauer See Auto, Co."/>
    <s v="+49 69 66 90 2555"/>
    <s v="Lyonerstr. 34"/>
    <m/>
    <s v="Frankfurt"/>
    <m/>
    <n v="60528"/>
    <x v="16"/>
    <s v="EMEA"/>
    <s v="Keitel"/>
    <s v="Roland"/>
    <x v="1"/>
  </r>
  <r>
    <n v="10334"/>
    <n v="49"/>
    <n v="100"/>
    <n v="4"/>
    <x v="1317"/>
    <x v="97"/>
    <x v="4"/>
    <n v="4"/>
    <x v="5"/>
    <x v="1"/>
    <x v="2"/>
    <n v="121"/>
    <s v="S18_4600"/>
    <s v="Volvo Model Replicas, Co"/>
    <s v="0921-12 3555"/>
    <s v="Berguvsv„gen  8"/>
    <m/>
    <s v="Lule"/>
    <m/>
    <s v="S-958 22"/>
    <x v="8"/>
    <s v="EMEA"/>
    <s v="Berglund"/>
    <s v="Christina"/>
    <x v="1"/>
  </r>
  <r>
    <n v="10347"/>
    <n v="45"/>
    <n v="100"/>
    <n v="4"/>
    <x v="1318"/>
    <x v="47"/>
    <x v="0"/>
    <n v="4"/>
    <x v="5"/>
    <x v="1"/>
    <x v="2"/>
    <n v="121"/>
    <s v="S18_4600"/>
    <s v="Australian Collectors, Co."/>
    <s v="03 9520 4555"/>
    <s v="636 St Kilda Road"/>
    <s v="Level 3"/>
    <s v="Melbourne"/>
    <s v="Victoria"/>
    <n v="3004"/>
    <x v="3"/>
    <s v="APAC"/>
    <s v="Ferguson"/>
    <s v="Peter"/>
    <x v="1"/>
  </r>
  <r>
    <n v="10357"/>
    <n v="28"/>
    <n v="100"/>
    <n v="2"/>
    <x v="1319"/>
    <x v="48"/>
    <x v="0"/>
    <n v="4"/>
    <x v="6"/>
    <x v="1"/>
    <x v="2"/>
    <n v="121"/>
    <s v="S18_4600"/>
    <s v="Mini Gifts Distributors Ltd."/>
    <n v="4155551450"/>
    <s v="5677 Strong St."/>
    <m/>
    <s v="San Rafael"/>
    <s v="CA"/>
    <n v="97562"/>
    <x v="0"/>
    <s v="NA"/>
    <s v="Nelson"/>
    <s v="Valarie"/>
    <x v="1"/>
  </r>
  <r>
    <n v="10370"/>
    <n v="29"/>
    <n v="57.53"/>
    <n v="6"/>
    <x v="1320"/>
    <x v="49"/>
    <x v="0"/>
    <n v="1"/>
    <x v="7"/>
    <x v="2"/>
    <x v="2"/>
    <n v="121"/>
    <s v="S18_4600"/>
    <s v="Anna's Decorations, Ltd"/>
    <s v="02 9936 8555"/>
    <s v="201 Miller Street"/>
    <s v="Level 15"/>
    <s v="North Sydney"/>
    <s v="NSW"/>
    <n v="2060"/>
    <x v="3"/>
    <s v="APAC"/>
    <s v="O'Hara"/>
    <s v="Anna"/>
    <x v="0"/>
  </r>
  <r>
    <n v="10382"/>
    <n v="39"/>
    <n v="100"/>
    <n v="1"/>
    <x v="1321"/>
    <x v="50"/>
    <x v="0"/>
    <n v="1"/>
    <x v="0"/>
    <x v="2"/>
    <x v="2"/>
    <n v="121"/>
    <s v="S18_4600"/>
    <s v="Mini Gifts Distributors Ltd."/>
    <n v="4155551450"/>
    <s v="5677 Strong St."/>
    <m/>
    <s v="San Rafael"/>
    <s v="CA"/>
    <n v="97562"/>
    <x v="0"/>
    <s v="NA"/>
    <s v="Nelson"/>
    <s v="Valarie"/>
    <x v="1"/>
  </r>
  <r>
    <n v="10411"/>
    <n v="46"/>
    <n v="100"/>
    <n v="3"/>
    <x v="1322"/>
    <x v="52"/>
    <x v="0"/>
    <n v="2"/>
    <x v="1"/>
    <x v="2"/>
    <x v="2"/>
    <n v="121"/>
    <s v="S18_4600"/>
    <s v="Quebec Home Shopping Network"/>
    <s v="(514) 555-8054"/>
    <s v="43 rue St. Laurent"/>
    <m/>
    <s v="Montreal"/>
    <s v="Quebec"/>
    <s v="H1J 1C3"/>
    <x v="10"/>
    <s v="NA"/>
    <s v="Fresnisre"/>
    <s v="Jean"/>
    <x v="1"/>
  </r>
  <r>
    <n v="10425"/>
    <n v="38"/>
    <n v="100"/>
    <n v="13"/>
    <x v="1323"/>
    <x v="53"/>
    <x v="2"/>
    <n v="2"/>
    <x v="1"/>
    <x v="2"/>
    <x v="2"/>
    <n v="121"/>
    <s v="S18_4600"/>
    <s v="La Rochelle Gifts"/>
    <s v="40.67.8555"/>
    <s v="67, rue des Cinquante Otages"/>
    <m/>
    <s v="Nantes"/>
    <m/>
    <n v="44000"/>
    <x v="1"/>
    <s v="EMEA"/>
    <s v="Labrune"/>
    <s v="Janine"/>
    <x v="1"/>
  </r>
  <r>
    <n v="10103"/>
    <n v="41"/>
    <n v="47.29"/>
    <n v="9"/>
    <x v="1324"/>
    <x v="26"/>
    <x v="0"/>
    <n v="1"/>
    <x v="7"/>
    <x v="0"/>
    <x v="3"/>
    <n v="50"/>
    <s v="S18_4668"/>
    <s v="Baane Mini Imports"/>
    <s v="07-98 9555"/>
    <s v="Erling Skakkes gate 78"/>
    <m/>
    <s v="Stavern"/>
    <m/>
    <n v="4110"/>
    <x v="2"/>
    <s v="EMEA"/>
    <s v="Bergulfsen"/>
    <s v="Jonas"/>
    <x v="0"/>
  </r>
  <r>
    <n v="10113"/>
    <n v="50"/>
    <n v="49.81"/>
    <n v="3"/>
    <x v="1325"/>
    <x v="131"/>
    <x v="0"/>
    <n v="1"/>
    <x v="11"/>
    <x v="0"/>
    <x v="3"/>
    <n v="50"/>
    <s v="S18_4668"/>
    <s v="Mini Gifts Distributors Ltd."/>
    <n v="4155551450"/>
    <s v="5677 Strong St."/>
    <m/>
    <s v="San Rafael"/>
    <s v="CA"/>
    <n v="97562"/>
    <x v="0"/>
    <s v="NA"/>
    <s v="Nelson"/>
    <s v="Valarie"/>
    <x v="0"/>
  </r>
  <r>
    <n v="10126"/>
    <n v="43"/>
    <n v="53.83"/>
    <n v="9"/>
    <x v="1326"/>
    <x v="28"/>
    <x v="0"/>
    <n v="2"/>
    <x v="1"/>
    <x v="0"/>
    <x v="3"/>
    <n v="50"/>
    <s v="S18_4668"/>
    <s v="Corrida Auto Replicas, Ltd"/>
    <s v="(91) 555 22 82"/>
    <s v="C/ Araquil, 67"/>
    <m/>
    <s v="Madrid"/>
    <m/>
    <n v="28023"/>
    <x v="7"/>
    <s v="EMEA"/>
    <s v="Sommer"/>
    <s v="Mart¡n"/>
    <x v="0"/>
  </r>
  <r>
    <n v="10140"/>
    <n v="29"/>
    <n v="43.27"/>
    <n v="9"/>
    <x v="1327"/>
    <x v="29"/>
    <x v="0"/>
    <n v="3"/>
    <x v="2"/>
    <x v="0"/>
    <x v="3"/>
    <n v="50"/>
    <s v="S18_4668"/>
    <s v="Technics Stores Inc."/>
    <n v="6505556809"/>
    <s v="9408 Furth Circle"/>
    <m/>
    <s v="Burlingame"/>
    <s v="CA"/>
    <n v="94217"/>
    <x v="0"/>
    <s v="NA"/>
    <s v="Hirano"/>
    <s v="Juri"/>
    <x v="0"/>
  </r>
  <r>
    <n v="10150"/>
    <n v="30"/>
    <n v="42.76"/>
    <n v="6"/>
    <x v="1328"/>
    <x v="30"/>
    <x v="0"/>
    <n v="3"/>
    <x v="10"/>
    <x v="0"/>
    <x v="3"/>
    <n v="50"/>
    <s v="S18_4668"/>
    <s v="Dragon Souveniers, Ltd."/>
    <s v="+65 221 7555"/>
    <s v="Bronz Sok., Bronz Apt. 3/6 Tesvikiye"/>
    <m/>
    <s v="Singapore"/>
    <m/>
    <n v="79903"/>
    <x v="9"/>
    <s v="Japan"/>
    <s v="Natividad"/>
    <s v="Eric"/>
    <x v="0"/>
  </r>
  <r>
    <n v="10164"/>
    <n v="25"/>
    <n v="53.83"/>
    <n v="7"/>
    <x v="1329"/>
    <x v="90"/>
    <x v="5"/>
    <n v="4"/>
    <x v="4"/>
    <x v="0"/>
    <x v="3"/>
    <n v="50"/>
    <s v="S18_4668"/>
    <s v="Mini Auto Werke"/>
    <s v="7675-3555"/>
    <s v="Kirchgasse 6"/>
    <m/>
    <s v="Graz"/>
    <m/>
    <n v="8010"/>
    <x v="5"/>
    <s v="EMEA"/>
    <s v="Mendel"/>
    <s v="Roland"/>
    <x v="0"/>
  </r>
  <r>
    <n v="10174"/>
    <n v="49"/>
    <n v="44.78"/>
    <n v="2"/>
    <x v="1330"/>
    <x v="32"/>
    <x v="0"/>
    <n v="4"/>
    <x v="5"/>
    <x v="0"/>
    <x v="3"/>
    <n v="50"/>
    <s v="S18_4668"/>
    <s v="Australian Gift Network, Co"/>
    <s v="61-7-3844-6555"/>
    <s v="31 Duncan St. West End"/>
    <m/>
    <s v="South Brisbane"/>
    <s v="Queensland"/>
    <n v="4101"/>
    <x v="3"/>
    <s v="APAC"/>
    <s v="Calaghan"/>
    <s v="Tony"/>
    <x v="0"/>
  </r>
  <r>
    <n v="10183"/>
    <n v="40"/>
    <n v="49.3"/>
    <n v="6"/>
    <x v="1331"/>
    <x v="33"/>
    <x v="0"/>
    <n v="4"/>
    <x v="5"/>
    <x v="0"/>
    <x v="3"/>
    <n v="50"/>
    <s v="S18_4668"/>
    <s v="Classic Gift Ideas, Inc"/>
    <n v="2155554695"/>
    <s v="782 First Street"/>
    <m/>
    <s v="Philadelphia"/>
    <s v="PA"/>
    <n v="71270"/>
    <x v="0"/>
    <s v="NA"/>
    <s v="Cervantes"/>
    <s v="Francisca"/>
    <x v="0"/>
  </r>
  <r>
    <n v="10194"/>
    <n v="41"/>
    <n v="44.78"/>
    <n v="9"/>
    <x v="1332"/>
    <x v="34"/>
    <x v="0"/>
    <n v="4"/>
    <x v="5"/>
    <x v="0"/>
    <x v="3"/>
    <n v="50"/>
    <s v="S18_4668"/>
    <s v="Saveley &amp; Henriot, Co."/>
    <s v="78.32.5555"/>
    <s v="2, rue du Commerce"/>
    <m/>
    <s v="Lyon"/>
    <m/>
    <n v="69004"/>
    <x v="1"/>
    <s v="EMEA"/>
    <s v="Saveley"/>
    <s v="Mary"/>
    <x v="0"/>
  </r>
  <r>
    <n v="10206"/>
    <n v="21"/>
    <n v="53.33"/>
    <n v="4"/>
    <x v="1333"/>
    <x v="35"/>
    <x v="0"/>
    <n v="4"/>
    <x v="6"/>
    <x v="0"/>
    <x v="3"/>
    <n v="50"/>
    <s v="S18_4668"/>
    <s v="Canadian Gift Exchange Network"/>
    <s v="(604) 555-3392"/>
    <s v="1900 Oak St."/>
    <m/>
    <s v="Vancouver"/>
    <s v="BC"/>
    <s v="V3F 2K1"/>
    <x v="10"/>
    <s v="NA"/>
    <s v="Tannamuri"/>
    <s v="Yoshi"/>
    <x v="0"/>
  </r>
  <r>
    <n v="10215"/>
    <n v="46"/>
    <n v="45.28"/>
    <n v="1"/>
    <x v="1334"/>
    <x v="36"/>
    <x v="0"/>
    <n v="1"/>
    <x v="7"/>
    <x v="1"/>
    <x v="3"/>
    <n v="50"/>
    <s v="S18_4668"/>
    <s v="West Coast Collectables Co."/>
    <n v="3105553722"/>
    <s v="3675 Furth Circle"/>
    <m/>
    <s v="Burbank"/>
    <s v="CA"/>
    <n v="94019"/>
    <x v="0"/>
    <s v="NA"/>
    <s v="Thompson"/>
    <s v="Steve"/>
    <x v="0"/>
  </r>
  <r>
    <n v="10229"/>
    <n v="39"/>
    <n v="40.25"/>
    <n v="14"/>
    <x v="1335"/>
    <x v="93"/>
    <x v="0"/>
    <n v="1"/>
    <x v="11"/>
    <x v="1"/>
    <x v="3"/>
    <n v="50"/>
    <s v="S18_4668"/>
    <s v="Mini Gifts Distributors Ltd."/>
    <n v="4155551450"/>
    <s v="5677 Strong St."/>
    <m/>
    <s v="San Rafael"/>
    <s v="CA"/>
    <n v="97562"/>
    <x v="0"/>
    <s v="NA"/>
    <s v="Nelson"/>
    <s v="Valarie"/>
    <x v="0"/>
  </r>
  <r>
    <n v="10245"/>
    <n v="45"/>
    <n v="59.87"/>
    <n v="7"/>
    <x v="1336"/>
    <x v="38"/>
    <x v="0"/>
    <n v="2"/>
    <x v="1"/>
    <x v="1"/>
    <x v="3"/>
    <n v="50"/>
    <s v="S18_4668"/>
    <s v="Super Scale Inc."/>
    <n v="2035559545"/>
    <s v="567 North Pendale Street"/>
    <m/>
    <s v="New Haven"/>
    <s v="CT"/>
    <n v="97823"/>
    <x v="0"/>
    <s v="NA"/>
    <s v="Murphy"/>
    <s v="Leslie"/>
    <x v="0"/>
  </r>
  <r>
    <n v="10258"/>
    <n v="21"/>
    <n v="59.87"/>
    <n v="4"/>
    <x v="1337"/>
    <x v="39"/>
    <x v="0"/>
    <n v="2"/>
    <x v="9"/>
    <x v="1"/>
    <x v="3"/>
    <n v="50"/>
    <s v="S18_4668"/>
    <s v="Tokyo Collectables, Ltd"/>
    <s v="+81 3 3584 0555"/>
    <s v="2-2-8 Roppongi"/>
    <m/>
    <s v="Minato-ku"/>
    <s v="Tokyo"/>
    <s v="106-0032"/>
    <x v="11"/>
    <s v="Japan"/>
    <s v="Shimamura"/>
    <s v="Akiko"/>
    <x v="0"/>
  </r>
  <r>
    <n v="10270"/>
    <n v="44"/>
    <n v="58.36"/>
    <n v="7"/>
    <x v="1338"/>
    <x v="40"/>
    <x v="0"/>
    <n v="3"/>
    <x v="2"/>
    <x v="1"/>
    <x v="3"/>
    <n v="50"/>
    <s v="S18_4668"/>
    <s v="Souveniers And Things Co."/>
    <s v="+61 2 9495 8555"/>
    <s v="Monitor Money Building, 815 Pacific Hwy"/>
    <s v="Level 6"/>
    <s v="Chatswood"/>
    <s v="NSW"/>
    <n v="2067"/>
    <x v="3"/>
    <s v="APAC"/>
    <s v="Huxley"/>
    <s v="Adrian"/>
    <x v="0"/>
  </r>
  <r>
    <n v="10281"/>
    <n v="44"/>
    <n v="59.87"/>
    <n v="14"/>
    <x v="1339"/>
    <x v="94"/>
    <x v="0"/>
    <n v="3"/>
    <x v="3"/>
    <x v="1"/>
    <x v="3"/>
    <n v="50"/>
    <s v="S18_4668"/>
    <s v="Diecast Classics Inc."/>
    <n v="2155551555"/>
    <s v="7586 Pompton St."/>
    <m/>
    <s v="Allentown"/>
    <s v="PA"/>
    <n v="70267"/>
    <x v="0"/>
    <s v="NA"/>
    <s v="Yu"/>
    <s v="Kyung"/>
    <x v="0"/>
  </r>
  <r>
    <n v="10291"/>
    <n v="29"/>
    <n v="51.82"/>
    <n v="9"/>
    <x v="1340"/>
    <x v="42"/>
    <x v="0"/>
    <n v="3"/>
    <x v="10"/>
    <x v="1"/>
    <x v="3"/>
    <n v="50"/>
    <s v="S18_4668"/>
    <s v="Scandinavian Gift Ideas"/>
    <s v="0695-34 6555"/>
    <s v="?kergatan 24"/>
    <m/>
    <s v="Boras"/>
    <m/>
    <s v="S-844 67"/>
    <x v="8"/>
    <s v="EMEA"/>
    <s v="Larsson"/>
    <s v="Maria"/>
    <x v="0"/>
  </r>
  <r>
    <n v="10304"/>
    <n v="34"/>
    <n v="49.3"/>
    <n v="4"/>
    <x v="1341"/>
    <x v="43"/>
    <x v="0"/>
    <n v="4"/>
    <x v="4"/>
    <x v="1"/>
    <x v="3"/>
    <n v="50"/>
    <s v="S18_4668"/>
    <s v="Auto Assoc. &amp; Cie."/>
    <s v="30.59.8555"/>
    <s v="67, avenue de l'Europe"/>
    <m/>
    <s v="Versailles"/>
    <m/>
    <n v="78000"/>
    <x v="1"/>
    <s v="EMEA"/>
    <s v="Tonini"/>
    <s v="Daniel"/>
    <x v="0"/>
  </r>
  <r>
    <n v="10312"/>
    <n v="39"/>
    <n v="56.85"/>
    <n v="1"/>
    <x v="1342"/>
    <x v="44"/>
    <x v="0"/>
    <n v="4"/>
    <x v="4"/>
    <x v="1"/>
    <x v="3"/>
    <n v="50"/>
    <s v="S18_4668"/>
    <s v="Mini Gifts Distributors Ltd."/>
    <n v="4155551450"/>
    <s v="5677 Strong St."/>
    <m/>
    <s v="San Rafael"/>
    <s v="CA"/>
    <n v="97562"/>
    <x v="0"/>
    <s v="NA"/>
    <s v="Nelson"/>
    <s v="Valarie"/>
    <x v="0"/>
  </r>
  <r>
    <n v="10324"/>
    <n v="38"/>
    <n v="100"/>
    <n v="6"/>
    <x v="1343"/>
    <x v="80"/>
    <x v="0"/>
    <n v="4"/>
    <x v="5"/>
    <x v="1"/>
    <x v="3"/>
    <n v="50"/>
    <s v="S18_4668"/>
    <s v="Vitachrome Inc."/>
    <n v="2125551500"/>
    <s v="2678 Kingston Rd."/>
    <s v="Suite 101"/>
    <s v="NYC"/>
    <s v="NY"/>
    <n v="10022"/>
    <x v="0"/>
    <s v="NA"/>
    <s v="Frick"/>
    <s v="Michael"/>
    <x v="1"/>
  </r>
  <r>
    <n v="10333"/>
    <n v="24"/>
    <n v="79.86"/>
    <n v="8"/>
    <x v="1344"/>
    <x v="46"/>
    <x v="0"/>
    <n v="4"/>
    <x v="5"/>
    <x v="1"/>
    <x v="3"/>
    <n v="50"/>
    <s v="S18_4668"/>
    <s v="Mini Wheels Co."/>
    <n v="6505555787"/>
    <s v="5557 North Pendale Street"/>
    <m/>
    <s v="San Francisco"/>
    <s v="CA"/>
    <m/>
    <x v="0"/>
    <s v="NA"/>
    <s v="Murphy"/>
    <s v="Julie"/>
    <x v="0"/>
  </r>
  <r>
    <n v="10348"/>
    <n v="29"/>
    <n v="100"/>
    <n v="6"/>
    <x v="1345"/>
    <x v="79"/>
    <x v="0"/>
    <n v="4"/>
    <x v="5"/>
    <x v="1"/>
    <x v="3"/>
    <n v="50"/>
    <s v="S18_4668"/>
    <s v="Corrida Auto Replicas, Ltd"/>
    <s v="(91) 555 22 82"/>
    <s v="C/ Araquil, 67"/>
    <m/>
    <s v="Madrid"/>
    <m/>
    <n v="28023"/>
    <x v="7"/>
    <s v="EMEA"/>
    <s v="Sommer"/>
    <s v="Mart¡n"/>
    <x v="2"/>
  </r>
  <r>
    <n v="10358"/>
    <n v="30"/>
    <n v="100"/>
    <n v="8"/>
    <x v="1346"/>
    <x v="48"/>
    <x v="0"/>
    <n v="4"/>
    <x v="6"/>
    <x v="1"/>
    <x v="3"/>
    <n v="50"/>
    <s v="S18_4668"/>
    <s v="Euro Shopping Channel"/>
    <s v="(91) 555 94 44"/>
    <s v="C/ Moralzarzal, 86"/>
    <m/>
    <s v="Madrid"/>
    <m/>
    <n v="28034"/>
    <x v="7"/>
    <s v="EMEA"/>
    <s v="Freyre"/>
    <s v="Diego"/>
    <x v="1"/>
  </r>
  <r>
    <n v="10370"/>
    <n v="20"/>
    <n v="100"/>
    <n v="2"/>
    <x v="1085"/>
    <x v="49"/>
    <x v="0"/>
    <n v="1"/>
    <x v="7"/>
    <x v="2"/>
    <x v="3"/>
    <n v="50"/>
    <s v="S18_4668"/>
    <s v="Anna's Decorations, Ltd"/>
    <s v="02 9936 8555"/>
    <s v="201 Miller Street"/>
    <s v="Level 15"/>
    <s v="North Sydney"/>
    <s v="NSW"/>
    <n v="2060"/>
    <x v="3"/>
    <s v="APAC"/>
    <s v="O'Hara"/>
    <s v="Anna"/>
    <x v="0"/>
  </r>
  <r>
    <n v="10382"/>
    <n v="39"/>
    <n v="100"/>
    <n v="2"/>
    <x v="1347"/>
    <x v="50"/>
    <x v="0"/>
    <n v="1"/>
    <x v="0"/>
    <x v="2"/>
    <x v="3"/>
    <n v="50"/>
    <s v="S18_4668"/>
    <s v="Mini Gifts Distributors Ltd."/>
    <n v="4155551450"/>
    <s v="5677 Strong St."/>
    <m/>
    <s v="San Rafael"/>
    <s v="CA"/>
    <n v="97562"/>
    <x v="0"/>
    <s v="NA"/>
    <s v="Nelson"/>
    <s v="Valarie"/>
    <x v="2"/>
  </r>
  <r>
    <n v="10411"/>
    <n v="35"/>
    <n v="59.87"/>
    <n v="7"/>
    <x v="1348"/>
    <x v="52"/>
    <x v="0"/>
    <n v="2"/>
    <x v="1"/>
    <x v="2"/>
    <x v="3"/>
    <n v="50"/>
    <s v="S18_4668"/>
    <s v="Quebec Home Shopping Network"/>
    <s v="(514) 555-8054"/>
    <s v="43 rue St. Laurent"/>
    <m/>
    <s v="Montreal"/>
    <s v="Quebec"/>
    <s v="H1J 1C3"/>
    <x v="10"/>
    <s v="NA"/>
    <s v="Fresnisre"/>
    <s v="Jean"/>
    <x v="0"/>
  </r>
  <r>
    <n v="10424"/>
    <n v="26"/>
    <n v="59.87"/>
    <n v="4"/>
    <x v="1349"/>
    <x v="53"/>
    <x v="2"/>
    <n v="2"/>
    <x v="1"/>
    <x v="2"/>
    <x v="3"/>
    <n v="50"/>
    <s v="S18_4668"/>
    <s v="Euro Shopping Channel"/>
    <s v="(91) 555 94 44"/>
    <s v="C/ Moralzarzal, 86"/>
    <m/>
    <s v="Madrid"/>
    <m/>
    <n v="28034"/>
    <x v="7"/>
    <s v="EMEA"/>
    <s v="Freyre"/>
    <s v="Diego"/>
    <x v="0"/>
  </r>
  <r>
    <n v="10108"/>
    <n v="44"/>
    <n v="100"/>
    <n v="11"/>
    <x v="1350"/>
    <x v="98"/>
    <x v="0"/>
    <n v="1"/>
    <x v="11"/>
    <x v="0"/>
    <x v="1"/>
    <n v="148"/>
    <s v="S18_4721"/>
    <s v="Cruz &amp; Sons Co."/>
    <s v="+63 2 555 3587"/>
    <s v="15 McCallum Street - NatWest Center #13-03"/>
    <m/>
    <s v="Makati City"/>
    <m/>
    <s v="1227 MM"/>
    <x v="15"/>
    <s v="Japan"/>
    <s v="Cruz"/>
    <s v="Arnold"/>
    <x v="1"/>
  </r>
  <r>
    <n v="10122"/>
    <n v="28"/>
    <n v="100"/>
    <n v="15"/>
    <x v="1351"/>
    <x v="99"/>
    <x v="0"/>
    <n v="2"/>
    <x v="1"/>
    <x v="0"/>
    <x v="1"/>
    <n v="148"/>
    <s v="S18_4721"/>
    <s v="Marseille Mini Autos"/>
    <s v="91.24.4555"/>
    <s v="12, rue des Bouchers"/>
    <m/>
    <s v="Marseille"/>
    <m/>
    <n v="13008"/>
    <x v="1"/>
    <s v="EMEA"/>
    <s v="Lebihan"/>
    <s v="Laurence"/>
    <x v="1"/>
  </r>
  <r>
    <n v="10135"/>
    <n v="31"/>
    <n v="100"/>
    <n v="12"/>
    <x v="1352"/>
    <x v="100"/>
    <x v="0"/>
    <n v="3"/>
    <x v="2"/>
    <x v="0"/>
    <x v="1"/>
    <n v="148"/>
    <s v="S18_4721"/>
    <s v="Mini Gifts Distributors Ltd."/>
    <n v="4155551450"/>
    <s v="5677 Strong St."/>
    <m/>
    <s v="San Rafael"/>
    <s v="CA"/>
    <n v="97562"/>
    <x v="0"/>
    <s v="NA"/>
    <s v="Nelson"/>
    <s v="Valarie"/>
    <x v="1"/>
  </r>
  <r>
    <n v="10146"/>
    <n v="29"/>
    <n v="100"/>
    <n v="1"/>
    <x v="1353"/>
    <x v="229"/>
    <x v="0"/>
    <n v="3"/>
    <x v="10"/>
    <x v="0"/>
    <x v="1"/>
    <n v="148"/>
    <s v="S18_4721"/>
    <s v="Gift Ideas Corp."/>
    <n v="2035554407"/>
    <s v="2440 Pompton St."/>
    <m/>
    <s v="Glendale"/>
    <s v="CT"/>
    <n v="97561"/>
    <x v="0"/>
    <s v="NA"/>
    <s v="Lewis"/>
    <s v="Dan"/>
    <x v="1"/>
  </r>
  <r>
    <n v="10159"/>
    <n v="32"/>
    <n v="100"/>
    <n v="7"/>
    <x v="1354"/>
    <x v="4"/>
    <x v="0"/>
    <n v="4"/>
    <x v="4"/>
    <x v="0"/>
    <x v="1"/>
    <n v="148"/>
    <s v="S18_4721"/>
    <s v="Corporate Gift Ideas Co."/>
    <n v="6505551386"/>
    <s v="7734 Strong St."/>
    <m/>
    <s v="San Francisco"/>
    <s v="CA"/>
    <m/>
    <x v="0"/>
    <s v="NA"/>
    <s v="Brown"/>
    <s v="Julie"/>
    <x v="1"/>
  </r>
  <r>
    <n v="10169"/>
    <n v="33"/>
    <n v="100"/>
    <n v="7"/>
    <x v="852"/>
    <x v="102"/>
    <x v="0"/>
    <n v="4"/>
    <x v="5"/>
    <x v="0"/>
    <x v="1"/>
    <n v="148"/>
    <s v="S18_4721"/>
    <s v="Anna's Decorations, Ltd"/>
    <s v="02 9936 8555"/>
    <s v="201 Miller Street"/>
    <s v="Level 15"/>
    <s v="North Sydney"/>
    <s v="NSW"/>
    <n v="2060"/>
    <x v="3"/>
    <s v="APAC"/>
    <s v="O'Hara"/>
    <s v="Anna"/>
    <x v="1"/>
  </r>
  <r>
    <n v="10180"/>
    <n v="44"/>
    <n v="100"/>
    <n v="2"/>
    <x v="1350"/>
    <x v="6"/>
    <x v="0"/>
    <n v="4"/>
    <x v="5"/>
    <x v="0"/>
    <x v="1"/>
    <n v="148"/>
    <s v="S18_4721"/>
    <s v="Daedalus Designs Imports"/>
    <s v="20.16.1555"/>
    <s v="184, chausse de Tournai"/>
    <m/>
    <s v="Lille"/>
    <m/>
    <n v="59000"/>
    <x v="1"/>
    <s v="EMEA"/>
    <s v="Rance"/>
    <s v="Martine"/>
    <x v="1"/>
  </r>
  <r>
    <n v="10191"/>
    <n v="32"/>
    <n v="100"/>
    <n v="8"/>
    <x v="1355"/>
    <x v="104"/>
    <x v="0"/>
    <n v="4"/>
    <x v="5"/>
    <x v="0"/>
    <x v="1"/>
    <n v="148"/>
    <s v="S18_4721"/>
    <s v="Toms Spezialitten, Ltd"/>
    <s v="0221-5554327"/>
    <s v="Mehrheimerstr. 369"/>
    <m/>
    <s v="Koln"/>
    <m/>
    <n v="50739"/>
    <x v="16"/>
    <s v="EMEA"/>
    <s v="Pfalzheim"/>
    <s v="Henriette"/>
    <x v="1"/>
  </r>
  <r>
    <n v="10211"/>
    <n v="41"/>
    <n v="100"/>
    <n v="7"/>
    <x v="1356"/>
    <x v="9"/>
    <x v="0"/>
    <n v="1"/>
    <x v="7"/>
    <x v="1"/>
    <x v="1"/>
    <n v="148"/>
    <s v="S18_4721"/>
    <s v="Auto Canal Petit"/>
    <s v="(1) 47.55.6555"/>
    <s v="25, rue Lauriston"/>
    <m/>
    <s v="Paris"/>
    <m/>
    <n v="75016"/>
    <x v="1"/>
    <s v="EMEA"/>
    <s v="Perrier"/>
    <s v="Dominique"/>
    <x v="1"/>
  </r>
  <r>
    <n v="10225"/>
    <n v="35"/>
    <n v="100"/>
    <n v="14"/>
    <x v="1357"/>
    <x v="106"/>
    <x v="0"/>
    <n v="1"/>
    <x v="0"/>
    <x v="1"/>
    <x v="1"/>
    <n v="148"/>
    <s v="S18_4721"/>
    <s v="Vida Sport, Ltd"/>
    <s v="0897-034555"/>
    <s v="Grenzacherweg 237"/>
    <m/>
    <s v="Gensve"/>
    <m/>
    <n v="1203"/>
    <x v="17"/>
    <s v="EMEA"/>
    <s v="Holz"/>
    <s v="Michael"/>
    <x v="1"/>
  </r>
  <r>
    <n v="10238"/>
    <n v="44"/>
    <n v="100"/>
    <n v="8"/>
    <x v="1358"/>
    <x v="107"/>
    <x v="0"/>
    <n v="2"/>
    <x v="8"/>
    <x v="1"/>
    <x v="1"/>
    <n v="148"/>
    <s v="S18_4721"/>
    <s v="Danish Wholesale Imports"/>
    <s v="31 12 3555"/>
    <s v="Vinb'ltet 34"/>
    <m/>
    <s v="Kobenhavn"/>
    <m/>
    <n v="1734"/>
    <x v="13"/>
    <s v="EMEA"/>
    <s v="Petersen"/>
    <s v="Jytte"/>
    <x v="1"/>
  </r>
  <r>
    <n v="10252"/>
    <n v="26"/>
    <n v="100"/>
    <n v="4"/>
    <x v="1359"/>
    <x v="224"/>
    <x v="0"/>
    <n v="2"/>
    <x v="1"/>
    <x v="1"/>
    <x v="1"/>
    <n v="148"/>
    <s v="S18_4721"/>
    <s v="Auto Canal Petit"/>
    <s v="(1) 47.55.6555"/>
    <s v="25, rue Lauriston"/>
    <m/>
    <s v="Paris"/>
    <m/>
    <n v="75016"/>
    <x v="1"/>
    <s v="EMEA"/>
    <s v="Perrier"/>
    <s v="Dominique"/>
    <x v="1"/>
  </r>
  <r>
    <n v="10264"/>
    <n v="20"/>
    <n v="100"/>
    <n v="2"/>
    <x v="1360"/>
    <x v="230"/>
    <x v="0"/>
    <n v="2"/>
    <x v="9"/>
    <x v="1"/>
    <x v="1"/>
    <n v="148"/>
    <s v="S18_4721"/>
    <s v="Gifts4AllAges.com"/>
    <n v="6175559555"/>
    <s v="8616 Spinnaker Dr."/>
    <m/>
    <s v="Boston"/>
    <s v="MA"/>
    <n v="51003"/>
    <x v="0"/>
    <s v="NA"/>
    <s v="Yoshido"/>
    <s v="Juri"/>
    <x v="0"/>
  </r>
  <r>
    <n v="10276"/>
    <n v="48"/>
    <n v="100"/>
    <n v="8"/>
    <x v="1361"/>
    <x v="110"/>
    <x v="0"/>
    <n v="3"/>
    <x v="3"/>
    <x v="1"/>
    <x v="1"/>
    <n v="148"/>
    <s v="S18_4721"/>
    <s v="Online Mini Collectables"/>
    <n v="6175557555"/>
    <s v="7635 Spinnaker Dr."/>
    <m/>
    <s v="Brickhaven"/>
    <s v="MA"/>
    <n v="58339"/>
    <x v="0"/>
    <s v="NA"/>
    <s v="Barajas"/>
    <s v="Miguel"/>
    <x v="1"/>
  </r>
  <r>
    <n v="10287"/>
    <n v="34"/>
    <n v="100"/>
    <n v="17"/>
    <x v="1362"/>
    <x v="111"/>
    <x v="0"/>
    <n v="3"/>
    <x v="3"/>
    <x v="1"/>
    <x v="1"/>
    <n v="148"/>
    <s v="S18_4721"/>
    <s v="Vida Sport, Ltd"/>
    <s v="0897-034555"/>
    <s v="Grenzacherweg 237"/>
    <m/>
    <s v="Gensve"/>
    <m/>
    <n v="1203"/>
    <x v="17"/>
    <s v="EMEA"/>
    <s v="Holz"/>
    <s v="Michael"/>
    <x v="1"/>
  </r>
  <r>
    <n v="10299"/>
    <n v="49"/>
    <n v="100"/>
    <n v="2"/>
    <x v="1363"/>
    <x v="16"/>
    <x v="0"/>
    <n v="3"/>
    <x v="10"/>
    <x v="1"/>
    <x v="1"/>
    <n v="148"/>
    <s v="S18_4721"/>
    <s v="Toys of Finland, Co."/>
    <s v="90-224 8555"/>
    <s v="Keskuskatu 45"/>
    <m/>
    <s v="Helsinki"/>
    <m/>
    <n v="21240"/>
    <x v="4"/>
    <s v="EMEA"/>
    <s v="Karttunen"/>
    <s v="Matti"/>
    <x v="2"/>
  </r>
  <r>
    <n v="10310"/>
    <n v="40"/>
    <n v="100"/>
    <n v="15"/>
    <x v="1364"/>
    <x v="113"/>
    <x v="0"/>
    <n v="4"/>
    <x v="4"/>
    <x v="1"/>
    <x v="1"/>
    <n v="148"/>
    <s v="S18_4721"/>
    <s v="Toms Spezialitten, Ltd"/>
    <s v="0221-5554327"/>
    <s v="Mehrheimerstr. 369"/>
    <m/>
    <s v="Koln"/>
    <m/>
    <n v="50739"/>
    <x v="16"/>
    <s v="EMEA"/>
    <s v="Pfalzheim"/>
    <s v="Henriette"/>
    <x v="1"/>
  </r>
  <r>
    <n v="10319"/>
    <n v="45"/>
    <n v="100"/>
    <n v="3"/>
    <x v="1365"/>
    <x v="114"/>
    <x v="0"/>
    <n v="4"/>
    <x v="5"/>
    <x v="1"/>
    <x v="1"/>
    <n v="148"/>
    <s v="S18_4721"/>
    <s v="Microscale Inc."/>
    <n v="2125551957"/>
    <s v="5290 North Pendale Street"/>
    <s v="Suite 200"/>
    <s v="NYC"/>
    <s v="NY"/>
    <n v="10022"/>
    <x v="0"/>
    <s v="NA"/>
    <s v="Kuo"/>
    <s v="Kee"/>
    <x v="2"/>
  </r>
  <r>
    <n v="10330"/>
    <n v="50"/>
    <n v="100"/>
    <n v="4"/>
    <x v="1366"/>
    <x v="227"/>
    <x v="0"/>
    <n v="4"/>
    <x v="5"/>
    <x v="1"/>
    <x v="1"/>
    <n v="148"/>
    <s v="S18_4721"/>
    <s v="Cruz &amp; Sons Co."/>
    <s v="+63 2 555 3587"/>
    <s v="15 McCallum Street - NatWest Center #13-03"/>
    <m/>
    <s v="Makati City"/>
    <m/>
    <s v="1227 MM"/>
    <x v="15"/>
    <s v="Japan"/>
    <s v="Cruz"/>
    <s v="Arnold"/>
    <x v="1"/>
  </r>
  <r>
    <n v="10342"/>
    <n v="38"/>
    <n v="100"/>
    <n v="11"/>
    <x v="1367"/>
    <x v="20"/>
    <x v="0"/>
    <n v="4"/>
    <x v="5"/>
    <x v="1"/>
    <x v="1"/>
    <n v="148"/>
    <s v="S18_4721"/>
    <s v="Australian Collectors, Co."/>
    <s v="03 9520 4555"/>
    <s v="636 St Kilda Road"/>
    <s v="Level 3"/>
    <s v="Melbourne"/>
    <s v="Victoria"/>
    <n v="3004"/>
    <x v="3"/>
    <s v="APAC"/>
    <s v="Ferguson"/>
    <s v="Peter"/>
    <x v="1"/>
  </r>
  <r>
    <n v="10355"/>
    <n v="25"/>
    <n v="100"/>
    <n v="2"/>
    <x v="1368"/>
    <x v="228"/>
    <x v="0"/>
    <n v="4"/>
    <x v="6"/>
    <x v="1"/>
    <x v="1"/>
    <n v="148"/>
    <s v="S18_4721"/>
    <s v="Euro Shopping Channel"/>
    <s v="(91) 555 94 44"/>
    <s v="C/ Moralzarzal, 86"/>
    <m/>
    <s v="Madrid"/>
    <m/>
    <n v="28034"/>
    <x v="7"/>
    <s v="EMEA"/>
    <s v="Freyre"/>
    <s v="Diego"/>
    <x v="1"/>
  </r>
  <r>
    <n v="10363"/>
    <n v="28"/>
    <n v="58.18"/>
    <n v="13"/>
    <x v="1369"/>
    <x v="115"/>
    <x v="0"/>
    <n v="1"/>
    <x v="7"/>
    <x v="2"/>
    <x v="1"/>
    <n v="148"/>
    <s v="S18_4721"/>
    <s v="Suominen Souveniers"/>
    <s v="+358 9 8045 555"/>
    <s v="Software Engineering Center, SEC Oy"/>
    <m/>
    <s v="Espoo"/>
    <m/>
    <s v="FIN-02271"/>
    <x v="4"/>
    <s v="EMEA"/>
    <s v="Suominen"/>
    <s v="Kalle"/>
    <x v="0"/>
  </r>
  <r>
    <n v="10378"/>
    <n v="49"/>
    <n v="67.14"/>
    <n v="8"/>
    <x v="1370"/>
    <x v="184"/>
    <x v="0"/>
    <n v="1"/>
    <x v="0"/>
    <x v="2"/>
    <x v="1"/>
    <n v="148"/>
    <s v="S18_4721"/>
    <s v="Euro Shopping Channel"/>
    <s v="(91) 555 94 44"/>
    <s v="C/ Moralzarzal, 86"/>
    <m/>
    <s v="Madrid"/>
    <m/>
    <n v="28034"/>
    <x v="7"/>
    <s v="EMEA"/>
    <s v="Freyre"/>
    <s v="Diego"/>
    <x v="1"/>
  </r>
  <r>
    <n v="10390"/>
    <n v="49"/>
    <n v="100"/>
    <n v="3"/>
    <x v="1371"/>
    <x v="162"/>
    <x v="0"/>
    <n v="1"/>
    <x v="11"/>
    <x v="2"/>
    <x v="1"/>
    <n v="148"/>
    <s v="S18_4721"/>
    <s v="Mini Gifts Distributors Ltd."/>
    <n v="4155551450"/>
    <s v="5677 Strong St."/>
    <m/>
    <s v="San Rafael"/>
    <s v="CA"/>
    <n v="97562"/>
    <x v="0"/>
    <s v="NA"/>
    <s v="Nelson"/>
    <s v="Valarie"/>
    <x v="1"/>
  </r>
  <r>
    <n v="10110"/>
    <n v="42"/>
    <n v="61.29"/>
    <n v="9"/>
    <x v="1372"/>
    <x v="178"/>
    <x v="0"/>
    <n v="1"/>
    <x v="11"/>
    <x v="0"/>
    <x v="1"/>
    <n v="71"/>
    <s v="S18_4933"/>
    <s v="AV Stores, Co."/>
    <s v="(171) 555-1555"/>
    <s v="Fauntleroy Circus"/>
    <m/>
    <s v="Manchester"/>
    <m/>
    <s v="EC2 5NT"/>
    <x v="6"/>
    <s v="EMEA"/>
    <s v="Ashworth"/>
    <s v="Victoria"/>
    <x v="0"/>
  </r>
  <r>
    <n v="10124"/>
    <n v="23"/>
    <n v="57.73"/>
    <n v="8"/>
    <x v="1373"/>
    <x v="166"/>
    <x v="0"/>
    <n v="2"/>
    <x v="1"/>
    <x v="0"/>
    <x v="1"/>
    <n v="71"/>
    <s v="S18_4933"/>
    <s v="Signal Gift Stores"/>
    <n v="7025551838"/>
    <s v="8489 Strong St."/>
    <m/>
    <s v="Las Vegas"/>
    <s v="NV"/>
    <n v="83030"/>
    <x v="0"/>
    <s v="NA"/>
    <s v="King"/>
    <s v="Sue"/>
    <x v="0"/>
  </r>
  <r>
    <n v="10148"/>
    <n v="29"/>
    <n v="81.25"/>
    <n v="2"/>
    <x v="1374"/>
    <x v="153"/>
    <x v="0"/>
    <n v="3"/>
    <x v="10"/>
    <x v="0"/>
    <x v="1"/>
    <n v="71"/>
    <s v="S18_4933"/>
    <s v="Anna's Decorations, Ltd"/>
    <s v="02 9936 8555"/>
    <s v="201 Miller Street"/>
    <s v="Level 15"/>
    <s v="North Sydney"/>
    <s v="NSW"/>
    <n v="2060"/>
    <x v="3"/>
    <s v="APAC"/>
    <s v="O'Hara"/>
    <s v="Anna"/>
    <x v="0"/>
  </r>
  <r>
    <n v="10161"/>
    <n v="25"/>
    <n v="80.540000000000006"/>
    <n v="1"/>
    <x v="1375"/>
    <x v="154"/>
    <x v="0"/>
    <n v="4"/>
    <x v="4"/>
    <x v="0"/>
    <x v="1"/>
    <n v="71"/>
    <s v="S18_4933"/>
    <s v="Heintze Collectables"/>
    <s v="86 21 3555"/>
    <s v="Smagsloget 45"/>
    <m/>
    <s v="Aaarhus"/>
    <m/>
    <n v="8200"/>
    <x v="13"/>
    <s v="EMEA"/>
    <s v="Ibsen"/>
    <s v="Palle"/>
    <x v="0"/>
  </r>
  <r>
    <n v="10173"/>
    <n v="39"/>
    <n v="71.98"/>
    <n v="15"/>
    <x v="1376"/>
    <x v="155"/>
    <x v="0"/>
    <n v="4"/>
    <x v="5"/>
    <x v="0"/>
    <x v="1"/>
    <n v="71"/>
    <s v="S18_4933"/>
    <s v="Rovelli Gifts"/>
    <s v="035-640555"/>
    <s v="Via Ludovico il Moro 22"/>
    <m/>
    <s v="Bergamo"/>
    <m/>
    <n v="24100"/>
    <x v="12"/>
    <s v="EMEA"/>
    <s v="Rovelli"/>
    <s v="Giovanni"/>
    <x v="0"/>
  </r>
  <r>
    <n v="10182"/>
    <n v="44"/>
    <n v="69.84"/>
    <n v="12"/>
    <x v="1377"/>
    <x v="103"/>
    <x v="0"/>
    <n v="4"/>
    <x v="5"/>
    <x v="0"/>
    <x v="1"/>
    <n v="71"/>
    <s v="S18_4933"/>
    <s v="Mini Gifts Distributors Ltd."/>
    <n v="4155551450"/>
    <s v="5677 Strong St."/>
    <m/>
    <s v="San Rafael"/>
    <s v="CA"/>
    <n v="97562"/>
    <x v="0"/>
    <s v="NA"/>
    <s v="Nelson"/>
    <s v="Valarie"/>
    <x v="1"/>
  </r>
  <r>
    <n v="10193"/>
    <n v="25"/>
    <n v="76.260000000000005"/>
    <n v="16"/>
    <x v="1378"/>
    <x v="170"/>
    <x v="0"/>
    <n v="4"/>
    <x v="5"/>
    <x v="0"/>
    <x v="1"/>
    <n v="71"/>
    <s v="S18_4933"/>
    <s v="Australian Collectables, Ltd"/>
    <s v="61-9-3844-6555"/>
    <s v="7 Allen Street"/>
    <m/>
    <s v="Glen Waverly"/>
    <s v="Victoria"/>
    <n v="3150"/>
    <x v="3"/>
    <s v="APAC"/>
    <s v="Connery"/>
    <s v="Sean"/>
    <x v="0"/>
  </r>
  <r>
    <n v="10204"/>
    <n v="45"/>
    <n v="76.260000000000005"/>
    <n v="6"/>
    <x v="1379"/>
    <x v="105"/>
    <x v="0"/>
    <n v="4"/>
    <x v="6"/>
    <x v="0"/>
    <x v="1"/>
    <n v="71"/>
    <s v="S18_4933"/>
    <s v="Muscle Machine Inc"/>
    <n v="2125557413"/>
    <s v="4092 Furth Circle"/>
    <s v="Suite 400"/>
    <s v="NYC"/>
    <s v="NY"/>
    <n v="10022"/>
    <x v="0"/>
    <s v="NA"/>
    <s v="Young"/>
    <s v="Jeff"/>
    <x v="1"/>
  </r>
  <r>
    <n v="10213"/>
    <n v="25"/>
    <n v="83.39"/>
    <n v="2"/>
    <x v="1380"/>
    <x v="236"/>
    <x v="0"/>
    <n v="1"/>
    <x v="7"/>
    <x v="1"/>
    <x v="1"/>
    <n v="71"/>
    <s v="S18_4933"/>
    <s v="Double Decker Gift Stores, Ltd"/>
    <s v="(171) 555-7555"/>
    <s v="120 Hanover Sq."/>
    <m/>
    <s v="London"/>
    <m/>
    <s v="WA1 1DP"/>
    <x v="6"/>
    <s v="EMEA"/>
    <s v="Hardy"/>
    <s v="Thomas"/>
    <x v="0"/>
  </r>
  <r>
    <n v="10227"/>
    <n v="37"/>
    <n v="57.73"/>
    <n v="12"/>
    <x v="1381"/>
    <x v="172"/>
    <x v="0"/>
    <n v="1"/>
    <x v="11"/>
    <x v="1"/>
    <x v="1"/>
    <n v="71"/>
    <s v="S18_4933"/>
    <s v="Saveley &amp; Henriot, Co."/>
    <s v="78.32.5555"/>
    <s v="2, rue du Commerce"/>
    <m/>
    <s v="Lyon"/>
    <m/>
    <n v="69004"/>
    <x v="1"/>
    <s v="EMEA"/>
    <s v="Saveley"/>
    <s v="Mary"/>
    <x v="0"/>
  </r>
  <r>
    <n v="10241"/>
    <n v="30"/>
    <n v="66.989999999999995"/>
    <n v="4"/>
    <x v="1382"/>
    <x v="156"/>
    <x v="0"/>
    <n v="2"/>
    <x v="8"/>
    <x v="1"/>
    <x v="1"/>
    <n v="71"/>
    <s v="S18_4933"/>
    <s v="Mini Caravy"/>
    <s v="88.60.1555"/>
    <s v="24, place Kluber"/>
    <m/>
    <s v="Strasbourg"/>
    <m/>
    <n v="67000"/>
    <x v="1"/>
    <s v="EMEA"/>
    <s v="Citeaux"/>
    <s v="Frederique"/>
    <x v="0"/>
  </r>
  <r>
    <n v="10267"/>
    <n v="36"/>
    <n v="75.55"/>
    <n v="1"/>
    <x v="1383"/>
    <x v="238"/>
    <x v="0"/>
    <n v="3"/>
    <x v="2"/>
    <x v="1"/>
    <x v="1"/>
    <n v="71"/>
    <s v="S18_4933"/>
    <s v="Muscle Machine Inc"/>
    <n v="2125557413"/>
    <s v="4092 Furth Circle"/>
    <s v="Suite 400"/>
    <s v="NYC"/>
    <s v="NY"/>
    <n v="10022"/>
    <x v="0"/>
    <s v="NA"/>
    <s v="Young"/>
    <s v="Jeff"/>
    <x v="0"/>
  </r>
  <r>
    <n v="10279"/>
    <n v="26"/>
    <n v="60.58"/>
    <n v="1"/>
    <x v="1384"/>
    <x v="239"/>
    <x v="0"/>
    <n v="3"/>
    <x v="3"/>
    <x v="1"/>
    <x v="1"/>
    <n v="71"/>
    <s v="S18_4933"/>
    <s v="Euro Shopping Channel"/>
    <s v="(91) 555 94 44"/>
    <s v="C/ Moralzarzal, 86"/>
    <m/>
    <s v="Madrid"/>
    <m/>
    <n v="28034"/>
    <x v="7"/>
    <s v="EMEA"/>
    <s v="Freyre"/>
    <s v="Diego"/>
    <x v="0"/>
  </r>
  <r>
    <n v="10288"/>
    <n v="23"/>
    <n v="73.41"/>
    <n v="7"/>
    <x v="1385"/>
    <x v="182"/>
    <x v="0"/>
    <n v="3"/>
    <x v="10"/>
    <x v="1"/>
    <x v="1"/>
    <n v="71"/>
    <s v="S18_4933"/>
    <s v="Handji Gifts&amp; Co"/>
    <s v="+65 224 1555"/>
    <s v="Village Close - 106 Linden Road Sandown"/>
    <s v="2nd Floor"/>
    <s v="Singapore"/>
    <m/>
    <n v="69045"/>
    <x v="9"/>
    <s v="APAC"/>
    <s v="Victorino"/>
    <s v="Wendy"/>
    <x v="0"/>
  </r>
  <r>
    <n v="10302"/>
    <n v="23"/>
    <n v="72.7"/>
    <n v="3"/>
    <x v="1386"/>
    <x v="66"/>
    <x v="0"/>
    <n v="4"/>
    <x v="4"/>
    <x v="0"/>
    <x v="1"/>
    <n v="71"/>
    <s v="S18_4933"/>
    <s v="UK Collectables, Ltd."/>
    <s v="(171) 555-2282"/>
    <s v="Berkeley Gardens 12  Brewery"/>
    <m/>
    <s v="Liverpool"/>
    <m/>
    <s v="WX1 6LT"/>
    <x v="6"/>
    <s v="EMEA"/>
    <s v="Devon"/>
    <s v="Elizabeth"/>
    <x v="0"/>
  </r>
  <r>
    <n v="10311"/>
    <n v="25"/>
    <n v="66.989999999999995"/>
    <n v="2"/>
    <x v="1387"/>
    <x v="113"/>
    <x v="0"/>
    <n v="4"/>
    <x v="4"/>
    <x v="1"/>
    <x v="1"/>
    <n v="71"/>
    <s v="S18_4933"/>
    <s v="Euro Shopping Channel"/>
    <s v="(91) 555 94 44"/>
    <s v="C/ Moralzarzal, 86"/>
    <m/>
    <s v="Madrid"/>
    <m/>
    <n v="28034"/>
    <x v="7"/>
    <s v="EMEA"/>
    <s v="Freyre"/>
    <s v="Diego"/>
    <x v="0"/>
  </r>
  <r>
    <n v="10332"/>
    <n v="21"/>
    <n v="100"/>
    <n v="3"/>
    <x v="1388"/>
    <x v="159"/>
    <x v="0"/>
    <n v="4"/>
    <x v="5"/>
    <x v="1"/>
    <x v="1"/>
    <n v="71"/>
    <s v="S18_4933"/>
    <s v="AV Stores, Co."/>
    <s v="(171) 555-1555"/>
    <s v="Fauntleroy Circus"/>
    <m/>
    <s v="Manchester"/>
    <m/>
    <s v="EC2 5NT"/>
    <x v="6"/>
    <s v="EMEA"/>
    <s v="Ashworth"/>
    <s v="Victoria"/>
    <x v="1"/>
  </r>
  <r>
    <n v="10344"/>
    <n v="26"/>
    <n v="63.43"/>
    <n v="5"/>
    <x v="1389"/>
    <x v="201"/>
    <x v="0"/>
    <n v="4"/>
    <x v="5"/>
    <x v="1"/>
    <x v="1"/>
    <n v="71"/>
    <s v="S18_4933"/>
    <s v="Marseille Mini Autos"/>
    <s v="91.24.4555"/>
    <s v="12, rue des Bouchers"/>
    <m/>
    <s v="Marseille"/>
    <m/>
    <n v="13008"/>
    <x v="1"/>
    <s v="EMEA"/>
    <s v="Lebihan"/>
    <s v="Laurence"/>
    <x v="0"/>
  </r>
  <r>
    <n v="10367"/>
    <n v="44"/>
    <n v="85.25"/>
    <n v="9"/>
    <x v="1390"/>
    <x v="183"/>
    <x v="5"/>
    <n v="1"/>
    <x v="7"/>
    <x v="2"/>
    <x v="1"/>
    <n v="71"/>
    <s v="S18_4933"/>
    <s v="Toys4GrownUps.com"/>
    <n v="6265557265"/>
    <s v="78934 Hillside Dr."/>
    <m/>
    <s v="Pasadena"/>
    <s v="CA"/>
    <n v="90003"/>
    <x v="0"/>
    <s v="NA"/>
    <s v="Young"/>
    <s v="Julie"/>
    <x v="1"/>
  </r>
  <r>
    <n v="10380"/>
    <n v="24"/>
    <n v="100"/>
    <n v="2"/>
    <x v="1391"/>
    <x v="176"/>
    <x v="0"/>
    <n v="1"/>
    <x v="0"/>
    <x v="2"/>
    <x v="1"/>
    <n v="71"/>
    <s v="S18_4933"/>
    <s v="Euro Shopping Channel"/>
    <s v="(91) 555 94 44"/>
    <s v="C/ Moralzarzal, 86"/>
    <m/>
    <s v="Madrid"/>
    <m/>
    <n v="28034"/>
    <x v="7"/>
    <s v="EMEA"/>
    <s v="Freyre"/>
    <s v="Diego"/>
    <x v="1"/>
  </r>
  <r>
    <n v="10407"/>
    <n v="66"/>
    <n v="66.989999999999995"/>
    <n v="4"/>
    <x v="1392"/>
    <x v="185"/>
    <x v="4"/>
    <n v="2"/>
    <x v="8"/>
    <x v="2"/>
    <x v="1"/>
    <n v="71"/>
    <s v="S18_4933"/>
    <s v="The Sharp Gifts Warehouse"/>
    <n v="4085553659"/>
    <s v="3086 Ingle Ln."/>
    <m/>
    <s v="San Jose"/>
    <s v="CA"/>
    <n v="94217"/>
    <x v="0"/>
    <s v="NA"/>
    <s v="Frick"/>
    <s v="Sue"/>
    <x v="1"/>
  </r>
  <r>
    <n v="10420"/>
    <n v="36"/>
    <n v="57.73"/>
    <n v="7"/>
    <x v="1393"/>
    <x v="202"/>
    <x v="2"/>
    <n v="2"/>
    <x v="1"/>
    <x v="2"/>
    <x v="1"/>
    <n v="71"/>
    <s v="S18_4933"/>
    <s v="Souveniers And Things Co."/>
    <s v="+61 2 9495 8555"/>
    <s v="Monitor Money Building, 815 Pacific Hwy"/>
    <s v="Level 6"/>
    <s v="Chatswood"/>
    <s v="NSW"/>
    <n v="2067"/>
    <x v="3"/>
    <s v="APAC"/>
    <s v="Huxley"/>
    <s v="Adrian"/>
    <x v="0"/>
  </r>
  <r>
    <n v="10110"/>
    <n v="36"/>
    <n v="85.25"/>
    <n v="13"/>
    <x v="1394"/>
    <x v="178"/>
    <x v="0"/>
    <n v="1"/>
    <x v="11"/>
    <x v="0"/>
    <x v="1"/>
    <n v="73"/>
    <s v="S24_1046"/>
    <s v="AV Stores, Co."/>
    <s v="(171) 555-1555"/>
    <s v="Fauntleroy Circus"/>
    <m/>
    <s v="Manchester"/>
    <m/>
    <s v="EC2 5NT"/>
    <x v="6"/>
    <s v="EMEA"/>
    <s v="Ashworth"/>
    <s v="Victoria"/>
    <x v="1"/>
  </r>
  <r>
    <n v="10124"/>
    <n v="22"/>
    <n v="77.900000000000006"/>
    <n v="12"/>
    <x v="1395"/>
    <x v="166"/>
    <x v="0"/>
    <n v="2"/>
    <x v="1"/>
    <x v="0"/>
    <x v="1"/>
    <n v="73"/>
    <s v="S24_1046"/>
    <s v="Signal Gift Stores"/>
    <n v="7025551838"/>
    <s v="8489 Strong St."/>
    <m/>
    <s v="Las Vegas"/>
    <s v="NV"/>
    <n v="83030"/>
    <x v="0"/>
    <s v="NA"/>
    <s v="King"/>
    <s v="Sue"/>
    <x v="0"/>
  </r>
  <r>
    <n v="10148"/>
    <n v="25"/>
    <n v="60.26"/>
    <n v="6"/>
    <x v="1396"/>
    <x v="153"/>
    <x v="0"/>
    <n v="3"/>
    <x v="10"/>
    <x v="0"/>
    <x v="1"/>
    <n v="73"/>
    <s v="S24_1046"/>
    <s v="Anna's Decorations, Ltd"/>
    <s v="02 9936 8555"/>
    <s v="201 Miller Street"/>
    <s v="Level 15"/>
    <s v="North Sydney"/>
    <s v="NSW"/>
    <n v="2060"/>
    <x v="3"/>
    <s v="APAC"/>
    <s v="O'Hara"/>
    <s v="Anna"/>
    <x v="0"/>
  </r>
  <r>
    <n v="10161"/>
    <n v="37"/>
    <n v="72.760000000000005"/>
    <n v="5"/>
    <x v="1397"/>
    <x v="154"/>
    <x v="0"/>
    <n v="4"/>
    <x v="4"/>
    <x v="0"/>
    <x v="1"/>
    <n v="73"/>
    <s v="S24_1046"/>
    <s v="Heintze Collectables"/>
    <s v="86 21 3555"/>
    <s v="Smagsloget 45"/>
    <m/>
    <s v="Aaarhus"/>
    <m/>
    <n v="8200"/>
    <x v="13"/>
    <s v="EMEA"/>
    <s v="Ibsen"/>
    <s v="Palle"/>
    <x v="0"/>
  </r>
  <r>
    <n v="10172"/>
    <n v="32"/>
    <n v="75.69"/>
    <n v="3"/>
    <x v="1398"/>
    <x v="155"/>
    <x v="0"/>
    <n v="4"/>
    <x v="5"/>
    <x v="0"/>
    <x v="1"/>
    <n v="73"/>
    <s v="S24_1046"/>
    <s v="Gift Depot Inc."/>
    <n v="2035552570"/>
    <s v="25593 South Bay Ln."/>
    <m/>
    <s v="Bridgewater"/>
    <s v="CT"/>
    <n v="97562"/>
    <x v="0"/>
    <s v="NA"/>
    <s v="King"/>
    <s v="Julie"/>
    <x v="0"/>
  </r>
  <r>
    <n v="10182"/>
    <n v="47"/>
    <n v="74.22"/>
    <n v="16"/>
    <x v="1399"/>
    <x v="103"/>
    <x v="0"/>
    <n v="4"/>
    <x v="5"/>
    <x v="0"/>
    <x v="1"/>
    <n v="73"/>
    <s v="S24_1046"/>
    <s v="Mini Gifts Distributors Ltd."/>
    <n v="4155551450"/>
    <s v="5677 Strong St."/>
    <m/>
    <s v="San Rafael"/>
    <s v="CA"/>
    <n v="97562"/>
    <x v="0"/>
    <s v="NA"/>
    <s v="Nelson"/>
    <s v="Valarie"/>
    <x v="1"/>
  </r>
  <r>
    <n v="10192"/>
    <n v="37"/>
    <n v="69.819999999999993"/>
    <n v="4"/>
    <x v="1400"/>
    <x v="104"/>
    <x v="0"/>
    <n v="4"/>
    <x v="5"/>
    <x v="0"/>
    <x v="1"/>
    <n v="73"/>
    <s v="S24_1046"/>
    <s v="Online Diecast Creations Co."/>
    <n v="6035558647"/>
    <s v="2304 Long Airport Avenue"/>
    <m/>
    <s v="Nashua"/>
    <s v="NH"/>
    <n v="62005"/>
    <x v="0"/>
    <s v="NA"/>
    <s v="Young"/>
    <s v="Valarie"/>
    <x v="0"/>
  </r>
  <r>
    <n v="10204"/>
    <n v="20"/>
    <n v="62.47"/>
    <n v="10"/>
    <x v="1401"/>
    <x v="105"/>
    <x v="0"/>
    <n v="4"/>
    <x v="6"/>
    <x v="0"/>
    <x v="1"/>
    <n v="73"/>
    <s v="S24_1046"/>
    <s v="Muscle Machine Inc"/>
    <n v="2125557413"/>
    <s v="4092 Furth Circle"/>
    <s v="Suite 400"/>
    <s v="NYC"/>
    <s v="NY"/>
    <n v="10022"/>
    <x v="0"/>
    <s v="NA"/>
    <s v="Young"/>
    <s v="Jeff"/>
    <x v="0"/>
  </r>
  <r>
    <n v="10212"/>
    <n v="41"/>
    <n v="82.31"/>
    <n v="3"/>
    <x v="1402"/>
    <x v="138"/>
    <x v="0"/>
    <n v="1"/>
    <x v="7"/>
    <x v="1"/>
    <x v="1"/>
    <n v="73"/>
    <s v="S24_1046"/>
    <s v="Euro Shopping Channel"/>
    <s v="(91) 555 94 44"/>
    <s v="C/ Moralzarzal, 86"/>
    <m/>
    <s v="Madrid"/>
    <m/>
    <n v="28034"/>
    <x v="7"/>
    <s v="EMEA"/>
    <s v="Freyre"/>
    <s v="Diego"/>
    <x v="1"/>
  </r>
  <r>
    <n v="10226"/>
    <n v="21"/>
    <n v="60.26"/>
    <n v="1"/>
    <x v="1403"/>
    <x v="181"/>
    <x v="0"/>
    <n v="1"/>
    <x v="0"/>
    <x v="1"/>
    <x v="1"/>
    <n v="73"/>
    <s v="S24_1046"/>
    <s v="Collectable Mini Designs Co."/>
    <n v="7605558146"/>
    <s v="361 Furth Circle"/>
    <m/>
    <s v="San Diego"/>
    <s v="CA"/>
    <n v="91217"/>
    <x v="0"/>
    <s v="NA"/>
    <s v="Thompson"/>
    <s v="Valarie"/>
    <x v="0"/>
  </r>
  <r>
    <n v="10241"/>
    <n v="22"/>
    <n v="76.430000000000007"/>
    <n v="8"/>
    <x v="1404"/>
    <x v="156"/>
    <x v="0"/>
    <n v="2"/>
    <x v="8"/>
    <x v="1"/>
    <x v="1"/>
    <n v="73"/>
    <s v="S24_1046"/>
    <s v="Mini Caravy"/>
    <s v="88.60.1555"/>
    <s v="24, place Kluber"/>
    <m/>
    <s v="Strasbourg"/>
    <m/>
    <n v="67000"/>
    <x v="1"/>
    <s v="EMEA"/>
    <s v="Citeaux"/>
    <s v="Frederique"/>
    <x v="0"/>
  </r>
  <r>
    <n v="10267"/>
    <n v="40"/>
    <n v="80.099999999999994"/>
    <n v="5"/>
    <x v="1405"/>
    <x v="238"/>
    <x v="0"/>
    <n v="3"/>
    <x v="2"/>
    <x v="1"/>
    <x v="1"/>
    <n v="73"/>
    <s v="S24_1046"/>
    <s v="Muscle Machine Inc"/>
    <n v="2125557413"/>
    <s v="4092 Furth Circle"/>
    <s v="Suite 400"/>
    <s v="NYC"/>
    <s v="NY"/>
    <n v="10022"/>
    <x v="0"/>
    <s v="NA"/>
    <s v="Young"/>
    <s v="Jeff"/>
    <x v="1"/>
  </r>
  <r>
    <n v="10279"/>
    <n v="32"/>
    <n v="74.959999999999994"/>
    <n v="5"/>
    <x v="1406"/>
    <x v="239"/>
    <x v="0"/>
    <n v="3"/>
    <x v="3"/>
    <x v="1"/>
    <x v="1"/>
    <n v="73"/>
    <s v="S24_1046"/>
    <s v="Euro Shopping Channel"/>
    <s v="(91) 555 94 44"/>
    <s v="C/ Moralzarzal, 86"/>
    <m/>
    <s v="Madrid"/>
    <m/>
    <n v="28034"/>
    <x v="7"/>
    <s v="EMEA"/>
    <s v="Freyre"/>
    <s v="Diego"/>
    <x v="0"/>
  </r>
  <r>
    <n v="10288"/>
    <n v="36"/>
    <n v="66.14"/>
    <n v="11"/>
    <x v="1407"/>
    <x v="182"/>
    <x v="0"/>
    <n v="3"/>
    <x v="10"/>
    <x v="1"/>
    <x v="1"/>
    <n v="73"/>
    <s v="S24_1046"/>
    <s v="Handji Gifts&amp; Co"/>
    <s v="+65 224 1555"/>
    <s v="Village Close - 106 Linden Road Sandown"/>
    <s v="2nd Floor"/>
    <s v="Singapore"/>
    <m/>
    <n v="69045"/>
    <x v="9"/>
    <s v="APAC"/>
    <s v="Victorino"/>
    <s v="Wendy"/>
    <x v="0"/>
  </r>
  <r>
    <n v="10301"/>
    <n v="27"/>
    <n v="72.02"/>
    <n v="1"/>
    <x v="1408"/>
    <x v="158"/>
    <x v="0"/>
    <n v="4"/>
    <x v="4"/>
    <x v="0"/>
    <x v="1"/>
    <n v="73"/>
    <s v="S24_1046"/>
    <s v="Norway Gifts By Mail, Co."/>
    <s v="+47 2212 1555"/>
    <s v="Drammensveien 126 A, PB 744 Sentrum"/>
    <m/>
    <s v="Oslo"/>
    <m/>
    <s v="N 0106"/>
    <x v="2"/>
    <s v="EMEA"/>
    <s v="Klaeboe"/>
    <s v="Jan"/>
    <x v="0"/>
  </r>
  <r>
    <n v="10311"/>
    <n v="26"/>
    <n v="87.45"/>
    <n v="6"/>
    <x v="1409"/>
    <x v="113"/>
    <x v="0"/>
    <n v="4"/>
    <x v="4"/>
    <x v="1"/>
    <x v="1"/>
    <n v="73"/>
    <s v="S24_1046"/>
    <s v="Euro Shopping Channel"/>
    <s v="(91) 555 94 44"/>
    <s v="C/ Moralzarzal, 86"/>
    <m/>
    <s v="Madrid"/>
    <m/>
    <n v="28034"/>
    <x v="7"/>
    <s v="EMEA"/>
    <s v="Freyre"/>
    <s v="Diego"/>
    <x v="0"/>
  </r>
  <r>
    <n v="10321"/>
    <n v="30"/>
    <n v="70.55"/>
    <n v="3"/>
    <x v="1410"/>
    <x v="45"/>
    <x v="0"/>
    <n v="4"/>
    <x v="5"/>
    <x v="1"/>
    <x v="1"/>
    <n v="73"/>
    <s v="S24_1046"/>
    <s v="FunGiftIdeas.com"/>
    <n v="5085552555"/>
    <s v="1785 First Street"/>
    <m/>
    <s v="New Bedford"/>
    <s v="MA"/>
    <n v="50553"/>
    <x v="0"/>
    <s v="NA"/>
    <s v="Benitez"/>
    <s v="Violeta"/>
    <x v="0"/>
  </r>
  <r>
    <n v="10332"/>
    <n v="23"/>
    <n v="56.84"/>
    <n v="4"/>
    <x v="1411"/>
    <x v="159"/>
    <x v="0"/>
    <n v="4"/>
    <x v="5"/>
    <x v="1"/>
    <x v="1"/>
    <n v="73"/>
    <s v="S24_1046"/>
    <s v="AV Stores, Co."/>
    <s v="(171) 555-1555"/>
    <s v="Fauntleroy Circus"/>
    <m/>
    <s v="Manchester"/>
    <m/>
    <s v="EC2 5NT"/>
    <x v="6"/>
    <s v="EMEA"/>
    <s v="Ashworth"/>
    <s v="Victoria"/>
    <x v="0"/>
  </r>
  <r>
    <n v="10344"/>
    <n v="29"/>
    <n v="59.53"/>
    <n v="7"/>
    <x v="1412"/>
    <x v="201"/>
    <x v="0"/>
    <n v="4"/>
    <x v="5"/>
    <x v="1"/>
    <x v="1"/>
    <n v="73"/>
    <s v="S24_1046"/>
    <s v="Marseille Mini Autos"/>
    <s v="91.24.4555"/>
    <s v="12, rue des Bouchers"/>
    <m/>
    <s v="Marseille"/>
    <m/>
    <n v="13008"/>
    <x v="1"/>
    <s v="EMEA"/>
    <s v="Lebihan"/>
    <s v="Laurence"/>
    <x v="0"/>
  </r>
  <r>
    <n v="10367"/>
    <n v="21"/>
    <n v="60.37"/>
    <n v="10"/>
    <x v="1413"/>
    <x v="183"/>
    <x v="5"/>
    <n v="1"/>
    <x v="7"/>
    <x v="2"/>
    <x v="1"/>
    <n v="73"/>
    <s v="S24_1046"/>
    <s v="Toys4GrownUps.com"/>
    <n v="6265557265"/>
    <s v="78934 Hillside Dr."/>
    <m/>
    <s v="Pasadena"/>
    <s v="CA"/>
    <n v="90003"/>
    <x v="0"/>
    <s v="NA"/>
    <s v="Young"/>
    <s v="Julie"/>
    <x v="0"/>
  </r>
  <r>
    <n v="10380"/>
    <n v="34"/>
    <n v="100"/>
    <n v="3"/>
    <x v="1414"/>
    <x v="176"/>
    <x v="0"/>
    <n v="1"/>
    <x v="0"/>
    <x v="2"/>
    <x v="1"/>
    <n v="73"/>
    <s v="S24_1046"/>
    <s v="Euro Shopping Channel"/>
    <s v="(91) 555 94 44"/>
    <s v="C/ Moralzarzal, 86"/>
    <m/>
    <s v="Madrid"/>
    <m/>
    <n v="28034"/>
    <x v="7"/>
    <s v="EMEA"/>
    <s v="Freyre"/>
    <s v="Diego"/>
    <x v="1"/>
  </r>
  <r>
    <n v="10407"/>
    <n v="26"/>
    <n v="76.430000000000007"/>
    <n v="8"/>
    <x v="1415"/>
    <x v="185"/>
    <x v="4"/>
    <n v="2"/>
    <x v="8"/>
    <x v="2"/>
    <x v="1"/>
    <n v="73"/>
    <s v="S24_1046"/>
    <s v="The Sharp Gifts Warehouse"/>
    <n v="4085553659"/>
    <s v="3086 Ingle Ln."/>
    <m/>
    <s v="San Jose"/>
    <s v="CA"/>
    <n v="94217"/>
    <x v="0"/>
    <s v="NA"/>
    <s v="Frick"/>
    <s v="Sue"/>
    <x v="0"/>
  </r>
  <r>
    <n v="10420"/>
    <n v="60"/>
    <n v="64.67"/>
    <n v="11"/>
    <x v="1416"/>
    <x v="202"/>
    <x v="2"/>
    <n v="2"/>
    <x v="1"/>
    <x v="2"/>
    <x v="1"/>
    <n v="73"/>
    <s v="S24_1046"/>
    <s v="Souveniers And Things Co."/>
    <s v="+61 2 9495 8555"/>
    <s v="Monitor Money Building, 815 Pacific Hwy"/>
    <s v="Level 6"/>
    <s v="Chatswood"/>
    <s v="NSW"/>
    <n v="2067"/>
    <x v="3"/>
    <s v="APAC"/>
    <s v="Huxley"/>
    <s v="Adrian"/>
    <x v="1"/>
  </r>
  <r>
    <n v="10104"/>
    <n v="35"/>
    <n v="55.49"/>
    <n v="6"/>
    <x v="1417"/>
    <x v="134"/>
    <x v="0"/>
    <n v="1"/>
    <x v="7"/>
    <x v="0"/>
    <x v="1"/>
    <n v="57"/>
    <s v="S24_1444"/>
    <s v="Euro Shopping Channel"/>
    <s v="(91) 555 94 44"/>
    <s v="C/ Moralzarzal, 86"/>
    <m/>
    <s v="Madrid"/>
    <m/>
    <n v="28034"/>
    <x v="7"/>
    <s v="EMEA"/>
    <s v="Freyre"/>
    <s v="Diego"/>
    <x v="0"/>
  </r>
  <r>
    <n v="10115"/>
    <n v="47"/>
    <n v="69.36"/>
    <n v="2"/>
    <x v="1418"/>
    <x v="143"/>
    <x v="0"/>
    <n v="2"/>
    <x v="8"/>
    <x v="0"/>
    <x v="1"/>
    <n v="57"/>
    <s v="S24_1444"/>
    <s v="Classic Legends Inc."/>
    <n v="2125558493"/>
    <s v="5905 Pompton St."/>
    <s v="Suite 750"/>
    <s v="NYC"/>
    <s v="NY"/>
    <n v="10022"/>
    <x v="0"/>
    <s v="NA"/>
    <s v="Hernandez"/>
    <s v="Maria"/>
    <x v="1"/>
  </r>
  <r>
    <n v="10127"/>
    <n v="20"/>
    <n v="60.69"/>
    <n v="8"/>
    <x v="1419"/>
    <x v="118"/>
    <x v="0"/>
    <n v="2"/>
    <x v="9"/>
    <x v="0"/>
    <x v="1"/>
    <n v="57"/>
    <s v="S24_1444"/>
    <s v="Muscle Machine Inc"/>
    <n v="2125557413"/>
    <s v="4092 Furth Circle"/>
    <s v="Suite 400"/>
    <s v="NYC"/>
    <s v="NY"/>
    <n v="10022"/>
    <x v="0"/>
    <s v="NA"/>
    <s v="Young"/>
    <s v="Jeff"/>
    <x v="0"/>
  </r>
  <r>
    <n v="10141"/>
    <n v="20"/>
    <n v="54.33"/>
    <n v="2"/>
    <x v="1420"/>
    <x v="144"/>
    <x v="0"/>
    <n v="3"/>
    <x v="3"/>
    <x v="0"/>
    <x v="1"/>
    <n v="57"/>
    <s v="S24_1444"/>
    <s v="Suominen Souveniers"/>
    <s v="+358 9 8045 555"/>
    <s v="Software Engineering Center, SEC Oy"/>
    <m/>
    <s v="Espoo"/>
    <m/>
    <s v="FIN-02271"/>
    <x v="4"/>
    <s v="EMEA"/>
    <s v="Suominen"/>
    <s v="Kalle"/>
    <x v="0"/>
  </r>
  <r>
    <n v="10152"/>
    <n v="25"/>
    <n v="65.31"/>
    <n v="4"/>
    <x v="1421"/>
    <x v="235"/>
    <x v="0"/>
    <n v="3"/>
    <x v="10"/>
    <x v="0"/>
    <x v="1"/>
    <n v="57"/>
    <s v="S24_1444"/>
    <s v="Australian Gift Network, Co"/>
    <s v="61-7-3844-6555"/>
    <s v="31 Duncan St. West End"/>
    <m/>
    <s v="South Brisbane"/>
    <s v="Queensland"/>
    <n v="4101"/>
    <x v="3"/>
    <s v="APAC"/>
    <s v="Calaghan"/>
    <s v="Tony"/>
    <x v="0"/>
  </r>
  <r>
    <n v="10165"/>
    <n v="25"/>
    <n v="69.36"/>
    <n v="9"/>
    <x v="1422"/>
    <x v="121"/>
    <x v="0"/>
    <n v="4"/>
    <x v="4"/>
    <x v="0"/>
    <x v="1"/>
    <n v="57"/>
    <s v="S24_1444"/>
    <s v="Dragon Souveniers, Ltd."/>
    <s v="+65 221 7555"/>
    <s v="Bronz Sok., Bronz Apt. 3/6 Tesvikiye"/>
    <m/>
    <s v="Singapore"/>
    <m/>
    <n v="79903"/>
    <x v="9"/>
    <s v="Japan"/>
    <s v="Natividad"/>
    <s v="Eric"/>
    <x v="0"/>
  </r>
  <r>
    <n v="10176"/>
    <n v="27"/>
    <n v="68.78"/>
    <n v="8"/>
    <x v="1423"/>
    <x v="32"/>
    <x v="0"/>
    <n v="4"/>
    <x v="5"/>
    <x v="0"/>
    <x v="1"/>
    <n v="57"/>
    <s v="S24_1444"/>
    <s v="L'ordine Souveniers"/>
    <s v="0522-556555"/>
    <s v="Strada Provinciale 124"/>
    <m/>
    <s v="Reggio Emilia"/>
    <m/>
    <n v="42100"/>
    <x v="12"/>
    <s v="EMEA"/>
    <s v="Moroni"/>
    <s v="Maurizio"/>
    <x v="0"/>
  </r>
  <r>
    <n v="10184"/>
    <n v="31"/>
    <n v="60.11"/>
    <n v="3"/>
    <x v="1424"/>
    <x v="69"/>
    <x v="0"/>
    <n v="4"/>
    <x v="5"/>
    <x v="0"/>
    <x v="1"/>
    <n v="57"/>
    <s v="S24_1444"/>
    <s v="Iberia Gift Imports, Corp."/>
    <s v="(95) 555 82 82"/>
    <s v="C/ Romero, 33"/>
    <m/>
    <s v="Sevilla"/>
    <m/>
    <n v="41101"/>
    <x v="7"/>
    <s v="EMEA"/>
    <s v="Roel"/>
    <s v="Jose Pedro"/>
    <x v="0"/>
  </r>
  <r>
    <n v="10195"/>
    <n v="44"/>
    <n v="66.47"/>
    <n v="3"/>
    <x v="1425"/>
    <x v="34"/>
    <x v="0"/>
    <n v="4"/>
    <x v="5"/>
    <x v="0"/>
    <x v="1"/>
    <n v="57"/>
    <s v="S24_1444"/>
    <s v="Mini Classics"/>
    <n v="9145554562"/>
    <s v="3758 North Pendale Street"/>
    <m/>
    <s v="White Plains"/>
    <s v="NY"/>
    <n v="24067"/>
    <x v="0"/>
    <s v="NA"/>
    <s v="Frick"/>
    <s v="Steve"/>
    <x v="0"/>
  </r>
  <r>
    <n v="10207"/>
    <n v="49"/>
    <n v="46.82"/>
    <n v="4"/>
    <x v="1426"/>
    <x v="91"/>
    <x v="0"/>
    <n v="4"/>
    <x v="6"/>
    <x v="0"/>
    <x v="1"/>
    <n v="57"/>
    <s v="S24_1444"/>
    <s v="Diecast Collectables"/>
    <n v="6175552555"/>
    <s v="6251 Ingle Ln."/>
    <m/>
    <s v="Boston"/>
    <s v="MA"/>
    <n v="51003"/>
    <x v="0"/>
    <s v="NA"/>
    <s v="Franco"/>
    <s v="Valarie"/>
    <x v="0"/>
  </r>
  <r>
    <n v="10220"/>
    <n v="26"/>
    <n v="56.07"/>
    <n v="8"/>
    <x v="1427"/>
    <x v="123"/>
    <x v="0"/>
    <n v="1"/>
    <x v="0"/>
    <x v="1"/>
    <x v="1"/>
    <n v="57"/>
    <s v="S24_1444"/>
    <s v="Clover Collections, Co."/>
    <s v="+353 1862 1555"/>
    <s v="25 Maiden Lane"/>
    <s v="Floor No. 4"/>
    <s v="Dublin"/>
    <m/>
    <n v="2"/>
    <x v="18"/>
    <s v="EMEA"/>
    <s v="Cassidy"/>
    <s v="Dean"/>
    <x v="0"/>
  </r>
  <r>
    <n v="10230"/>
    <n v="36"/>
    <n v="54.33"/>
    <n v="6"/>
    <x v="1428"/>
    <x v="135"/>
    <x v="0"/>
    <n v="1"/>
    <x v="11"/>
    <x v="1"/>
    <x v="1"/>
    <n v="57"/>
    <s v="S24_1444"/>
    <s v="Blauer See Auto, Co."/>
    <s v="+49 69 66 90 2555"/>
    <s v="Lyonerstr. 34"/>
    <m/>
    <s v="Frankfurt"/>
    <m/>
    <n v="60528"/>
    <x v="16"/>
    <s v="EMEA"/>
    <s v="Keitel"/>
    <s v="Roland"/>
    <x v="0"/>
  </r>
  <r>
    <n v="10246"/>
    <n v="44"/>
    <n v="52.6"/>
    <n v="2"/>
    <x v="1429"/>
    <x v="125"/>
    <x v="0"/>
    <n v="2"/>
    <x v="1"/>
    <x v="1"/>
    <x v="1"/>
    <n v="57"/>
    <s v="S24_1444"/>
    <s v="Euro Shopping Channel"/>
    <s v="(91) 555 94 44"/>
    <s v="C/ Moralzarzal, 86"/>
    <m/>
    <s v="Madrid"/>
    <m/>
    <n v="28034"/>
    <x v="7"/>
    <s v="EMEA"/>
    <s v="Freyre"/>
    <s v="Diego"/>
    <x v="0"/>
  </r>
  <r>
    <n v="10259"/>
    <n v="28"/>
    <n v="46.82"/>
    <n v="1"/>
    <x v="1430"/>
    <x v="39"/>
    <x v="0"/>
    <n v="2"/>
    <x v="9"/>
    <x v="1"/>
    <x v="1"/>
    <n v="57"/>
    <s v="S24_1444"/>
    <s v="Handji Gifts&amp; Co"/>
    <s v="+65 224 1555"/>
    <s v="Village Close - 106 Linden Road Sandown"/>
    <s v="2nd Floor"/>
    <s v="Singapore"/>
    <m/>
    <n v="69045"/>
    <x v="9"/>
    <s v="APAC"/>
    <s v="Victorino"/>
    <s v="Wendy"/>
    <x v="0"/>
  </r>
  <r>
    <n v="10271"/>
    <n v="45"/>
    <n v="64.739999999999995"/>
    <n v="2"/>
    <x v="1431"/>
    <x v="126"/>
    <x v="0"/>
    <n v="3"/>
    <x v="2"/>
    <x v="1"/>
    <x v="1"/>
    <n v="57"/>
    <s v="S24_1444"/>
    <s v="Mini Gifts Distributors Ltd."/>
    <n v="4155551450"/>
    <s v="5677 Strong St."/>
    <m/>
    <s v="San Rafael"/>
    <s v="CA"/>
    <n v="97562"/>
    <x v="0"/>
    <s v="NA"/>
    <s v="Nelson"/>
    <s v="Valarie"/>
    <x v="0"/>
  </r>
  <r>
    <n v="10282"/>
    <n v="29"/>
    <n v="46.82"/>
    <n v="11"/>
    <x v="1432"/>
    <x v="76"/>
    <x v="0"/>
    <n v="3"/>
    <x v="3"/>
    <x v="1"/>
    <x v="1"/>
    <n v="57"/>
    <s v="S24_1444"/>
    <s v="Mini Gifts Distributors Ltd."/>
    <n v="4155551450"/>
    <s v="5677 Strong St."/>
    <m/>
    <s v="San Rafael"/>
    <s v="CA"/>
    <n v="97562"/>
    <x v="0"/>
    <s v="NA"/>
    <s v="Nelson"/>
    <s v="Valarie"/>
    <x v="0"/>
  </r>
  <r>
    <n v="10292"/>
    <n v="40"/>
    <n v="53.75"/>
    <n v="5"/>
    <x v="1433"/>
    <x v="42"/>
    <x v="0"/>
    <n v="3"/>
    <x v="10"/>
    <x v="1"/>
    <x v="1"/>
    <n v="57"/>
    <s v="S24_1444"/>
    <s v="Land of Toys Inc."/>
    <n v="2125557818"/>
    <s v="897 Long Airport Avenue"/>
    <m/>
    <s v="NYC"/>
    <s v="NY"/>
    <n v="10022"/>
    <x v="0"/>
    <s v="NA"/>
    <s v="Yu"/>
    <s v="Kwai"/>
    <x v="0"/>
  </r>
  <r>
    <n v="10305"/>
    <n v="45"/>
    <n v="61.85"/>
    <n v="2"/>
    <x v="1434"/>
    <x v="95"/>
    <x v="0"/>
    <n v="4"/>
    <x v="4"/>
    <x v="1"/>
    <x v="1"/>
    <n v="57"/>
    <s v="S24_1444"/>
    <s v="Marta's Replicas Co."/>
    <n v="6175558555"/>
    <s v="39323 Spinnaker Dr."/>
    <m/>
    <s v="Cambridge"/>
    <s v="MA"/>
    <n v="51247"/>
    <x v="0"/>
    <s v="NA"/>
    <s v="Hernandez"/>
    <s v="Marta"/>
    <x v="0"/>
  </r>
  <r>
    <n v="10314"/>
    <n v="44"/>
    <n v="53.18"/>
    <n v="11"/>
    <x v="1435"/>
    <x v="96"/>
    <x v="0"/>
    <n v="4"/>
    <x v="4"/>
    <x v="1"/>
    <x v="1"/>
    <n v="57"/>
    <s v="S24_1444"/>
    <s v="Heintze Collectables"/>
    <s v="86 21 3555"/>
    <s v="Smagsloget 45"/>
    <m/>
    <s v="Aaarhus"/>
    <m/>
    <n v="8200"/>
    <x v="13"/>
    <s v="EMEA"/>
    <s v="Ibsen"/>
    <s v="Palle"/>
    <x v="0"/>
  </r>
  <r>
    <n v="10324"/>
    <n v="25"/>
    <n v="69.16"/>
    <n v="14"/>
    <x v="683"/>
    <x v="80"/>
    <x v="0"/>
    <n v="4"/>
    <x v="5"/>
    <x v="1"/>
    <x v="1"/>
    <n v="57"/>
    <s v="S24_1444"/>
    <s v="Vitachrome Inc."/>
    <n v="2125551500"/>
    <s v="2678 Kingston Rd."/>
    <s v="Suite 101"/>
    <s v="NYC"/>
    <s v="NY"/>
    <n v="10022"/>
    <x v="0"/>
    <s v="NA"/>
    <s v="Frick"/>
    <s v="Michael"/>
    <x v="0"/>
  </r>
  <r>
    <n v="10336"/>
    <n v="45"/>
    <n v="100"/>
    <n v="4"/>
    <x v="1436"/>
    <x v="128"/>
    <x v="0"/>
    <n v="4"/>
    <x v="5"/>
    <x v="1"/>
    <x v="1"/>
    <n v="57"/>
    <s v="S24_1444"/>
    <s v="La Corne D'abondance, Co."/>
    <s v="(1) 42.34.2555"/>
    <s v="265, boulevard Charonne"/>
    <m/>
    <s v="Paris"/>
    <m/>
    <n v="75012"/>
    <x v="1"/>
    <s v="EMEA"/>
    <s v="Bertrand"/>
    <s v="Marie"/>
    <x v="1"/>
  </r>
  <r>
    <n v="10349"/>
    <n v="48"/>
    <n v="47.4"/>
    <n v="4"/>
    <x v="1437"/>
    <x v="140"/>
    <x v="0"/>
    <n v="4"/>
    <x v="6"/>
    <x v="1"/>
    <x v="1"/>
    <n v="57"/>
    <s v="S24_1444"/>
    <s v="Muscle Machine Inc"/>
    <n v="2125557413"/>
    <s v="4092 Furth Circle"/>
    <s v="Suite 400"/>
    <s v="NYC"/>
    <s v="NY"/>
    <n v="10022"/>
    <x v="0"/>
    <s v="NA"/>
    <s v="Young"/>
    <s v="Jeff"/>
    <x v="0"/>
  </r>
  <r>
    <n v="10358"/>
    <n v="44"/>
    <n v="60.76"/>
    <n v="14"/>
    <x v="1438"/>
    <x v="48"/>
    <x v="0"/>
    <n v="4"/>
    <x v="6"/>
    <x v="1"/>
    <x v="1"/>
    <n v="57"/>
    <s v="S24_1444"/>
    <s v="Euro Shopping Channel"/>
    <s v="(91) 555 94 44"/>
    <s v="C/ Moralzarzal, 86"/>
    <m/>
    <s v="Madrid"/>
    <m/>
    <n v="28034"/>
    <x v="7"/>
    <s v="EMEA"/>
    <s v="Freyre"/>
    <s v="Diego"/>
    <x v="0"/>
  </r>
  <r>
    <n v="10371"/>
    <n v="25"/>
    <n v="97.27"/>
    <n v="12"/>
    <x v="1439"/>
    <x v="129"/>
    <x v="0"/>
    <n v="1"/>
    <x v="7"/>
    <x v="2"/>
    <x v="1"/>
    <n v="57"/>
    <s v="S24_1444"/>
    <s v="Mini Gifts Distributors Ltd."/>
    <n v="4155551450"/>
    <s v="5677 Strong St."/>
    <m/>
    <s v="San Rafael"/>
    <s v="CA"/>
    <n v="97562"/>
    <x v="0"/>
    <s v="NA"/>
    <s v="Nelson"/>
    <s v="Valarie"/>
    <x v="0"/>
  </r>
  <r>
    <n v="10383"/>
    <n v="22"/>
    <n v="91.76"/>
    <n v="2"/>
    <x v="1440"/>
    <x v="205"/>
    <x v="0"/>
    <n v="1"/>
    <x v="0"/>
    <x v="2"/>
    <x v="1"/>
    <n v="57"/>
    <s v="S24_1444"/>
    <s v="Euro Shopping Channel"/>
    <s v="(91) 555 94 44"/>
    <s v="C/ Moralzarzal, 86"/>
    <m/>
    <s v="Madrid"/>
    <m/>
    <n v="28034"/>
    <x v="7"/>
    <s v="EMEA"/>
    <s v="Freyre"/>
    <s v="Diego"/>
    <x v="0"/>
  </r>
  <r>
    <n v="10394"/>
    <n v="31"/>
    <n v="50.29"/>
    <n v="2"/>
    <x v="1441"/>
    <x v="222"/>
    <x v="0"/>
    <n v="1"/>
    <x v="11"/>
    <x v="2"/>
    <x v="1"/>
    <n v="57"/>
    <s v="S24_1444"/>
    <s v="Euro Shopping Channel"/>
    <s v="(91) 555 94 44"/>
    <s v="C/ Moralzarzal, 86"/>
    <m/>
    <s v="Madrid"/>
    <m/>
    <n v="28034"/>
    <x v="7"/>
    <s v="EMEA"/>
    <s v="Freyre"/>
    <s v="Diego"/>
    <x v="0"/>
  </r>
  <r>
    <n v="10412"/>
    <n v="21"/>
    <n v="52.6"/>
    <n v="2"/>
    <x v="1442"/>
    <x v="147"/>
    <x v="0"/>
    <n v="2"/>
    <x v="1"/>
    <x v="2"/>
    <x v="1"/>
    <n v="57"/>
    <s v="S24_1444"/>
    <s v="Euro Shopping Channel"/>
    <s v="(91) 555 94 44"/>
    <s v="C/ Moralzarzal, 86"/>
    <m/>
    <s v="Madrid"/>
    <m/>
    <n v="28034"/>
    <x v="7"/>
    <s v="EMEA"/>
    <s v="Freyre"/>
    <s v="Diego"/>
    <x v="0"/>
  </r>
  <r>
    <n v="10425"/>
    <n v="55"/>
    <n v="46.82"/>
    <n v="1"/>
    <x v="1443"/>
    <x v="53"/>
    <x v="2"/>
    <n v="2"/>
    <x v="1"/>
    <x v="2"/>
    <x v="1"/>
    <n v="57"/>
    <s v="S24_1444"/>
    <s v="La Rochelle Gifts"/>
    <s v="40.67.8555"/>
    <s v="67, rue des Cinquante Otages"/>
    <m/>
    <s v="Nantes"/>
    <m/>
    <n v="44000"/>
    <x v="1"/>
    <s v="EMEA"/>
    <s v="Labrune"/>
    <s v="Janine"/>
    <x v="0"/>
  </r>
  <r>
    <n v="10107"/>
    <n v="25"/>
    <n v="100"/>
    <n v="3"/>
    <x v="1444"/>
    <x v="0"/>
    <x v="0"/>
    <n v="1"/>
    <x v="0"/>
    <x v="0"/>
    <x v="0"/>
    <n v="112"/>
    <s v="S24_1578"/>
    <s v="Land of Toys Inc."/>
    <n v="2125557818"/>
    <s v="897 Long Airport Avenue"/>
    <m/>
    <s v="NYC"/>
    <s v="NY"/>
    <n v="10022"/>
    <x v="0"/>
    <s v="NA"/>
    <s v="Yu"/>
    <s v="Kwai"/>
    <x v="0"/>
  </r>
  <r>
    <n v="10120"/>
    <n v="35"/>
    <n v="98.05"/>
    <n v="1"/>
    <x v="1445"/>
    <x v="54"/>
    <x v="0"/>
    <n v="2"/>
    <x v="8"/>
    <x v="0"/>
    <x v="0"/>
    <n v="112"/>
    <s v="S24_1578"/>
    <s v="Australian Collectors, Co."/>
    <s v="03 9520 4555"/>
    <s v="636 St Kilda Road"/>
    <s v="Level 3"/>
    <s v="Melbourne"/>
    <s v="Victoria"/>
    <n v="3004"/>
    <x v="3"/>
    <s v="APAC"/>
    <s v="Ferguson"/>
    <s v="Peter"/>
    <x v="1"/>
  </r>
  <r>
    <n v="10134"/>
    <n v="35"/>
    <n v="93.54"/>
    <n v="3"/>
    <x v="1446"/>
    <x v="2"/>
    <x v="0"/>
    <n v="3"/>
    <x v="2"/>
    <x v="0"/>
    <x v="0"/>
    <n v="112"/>
    <s v="S24_1578"/>
    <s v="Lyon Souveniers"/>
    <s v="+33 1 46 62 7555"/>
    <s v="27 rue du Colonel Pierre Avia"/>
    <m/>
    <s v="Paris"/>
    <m/>
    <n v="75508"/>
    <x v="1"/>
    <s v="EMEA"/>
    <s v="Da Cunha"/>
    <s v="Daniel"/>
    <x v="1"/>
  </r>
  <r>
    <n v="10145"/>
    <n v="43"/>
    <n v="95.8"/>
    <n v="7"/>
    <x v="1447"/>
    <x v="3"/>
    <x v="0"/>
    <n v="3"/>
    <x v="3"/>
    <x v="0"/>
    <x v="0"/>
    <n v="112"/>
    <s v="S24_1578"/>
    <s v="Toys4GrownUps.com"/>
    <n v="6265557265"/>
    <s v="78934 Hillside Dr."/>
    <m/>
    <s v="Pasadena"/>
    <s v="CA"/>
    <n v="90003"/>
    <x v="0"/>
    <s v="NA"/>
    <s v="Young"/>
    <s v="Julie"/>
    <x v="1"/>
  </r>
  <r>
    <n v="10159"/>
    <n v="44"/>
    <n v="100"/>
    <n v="15"/>
    <x v="1448"/>
    <x v="4"/>
    <x v="0"/>
    <n v="4"/>
    <x v="4"/>
    <x v="0"/>
    <x v="0"/>
    <n v="112"/>
    <s v="S24_1578"/>
    <s v="Corporate Gift Ideas Co."/>
    <n v="6505551386"/>
    <s v="7734 Strong St."/>
    <m/>
    <s v="San Francisco"/>
    <s v="CA"/>
    <m/>
    <x v="0"/>
    <s v="NA"/>
    <s v="Brown"/>
    <s v="Julie"/>
    <x v="1"/>
  </r>
  <r>
    <n v="10168"/>
    <n v="50"/>
    <n v="100"/>
    <n v="2"/>
    <x v="1449"/>
    <x v="5"/>
    <x v="0"/>
    <n v="4"/>
    <x v="4"/>
    <x v="0"/>
    <x v="0"/>
    <n v="112"/>
    <s v="S24_1578"/>
    <s v="Technics Stores Inc."/>
    <n v="6505556809"/>
    <s v="9408 Furth Circle"/>
    <m/>
    <s v="Burlingame"/>
    <s v="CA"/>
    <n v="94217"/>
    <x v="0"/>
    <s v="NA"/>
    <s v="Hirano"/>
    <s v="Juri"/>
    <x v="1"/>
  </r>
  <r>
    <n v="10180"/>
    <n v="48"/>
    <n v="100"/>
    <n v="10"/>
    <x v="1450"/>
    <x v="6"/>
    <x v="0"/>
    <n v="4"/>
    <x v="5"/>
    <x v="0"/>
    <x v="0"/>
    <n v="112"/>
    <s v="S24_1578"/>
    <s v="Daedalus Designs Imports"/>
    <s v="20.16.1555"/>
    <s v="184, chausse de Tournai"/>
    <m/>
    <s v="Lille"/>
    <m/>
    <n v="59000"/>
    <x v="1"/>
    <s v="EMEA"/>
    <s v="Rance"/>
    <s v="Martine"/>
    <x v="1"/>
  </r>
  <r>
    <n v="10188"/>
    <n v="25"/>
    <n v="100"/>
    <n v="2"/>
    <x v="1451"/>
    <x v="7"/>
    <x v="0"/>
    <n v="4"/>
    <x v="5"/>
    <x v="0"/>
    <x v="0"/>
    <n v="112"/>
    <s v="S24_1578"/>
    <s v="Herkku Gifts"/>
    <s v="+47 2267 3215"/>
    <s v="Drammen 121, PR 744 Sentrum"/>
    <m/>
    <s v="Bergen"/>
    <m/>
    <s v="N 5804"/>
    <x v="2"/>
    <s v="EMEA"/>
    <s v="Oeztan"/>
    <s v="Veysel"/>
    <x v="0"/>
  </r>
  <r>
    <n v="10201"/>
    <n v="39"/>
    <n v="100"/>
    <n v="3"/>
    <x v="1452"/>
    <x v="8"/>
    <x v="0"/>
    <n v="4"/>
    <x v="6"/>
    <x v="0"/>
    <x v="0"/>
    <n v="112"/>
    <s v="S24_1578"/>
    <s v="Mini Wheels Co."/>
    <n v="6505555787"/>
    <s v="5557 North Pendale Street"/>
    <m/>
    <s v="San Francisco"/>
    <s v="CA"/>
    <m/>
    <x v="0"/>
    <s v="NA"/>
    <s v="Murphy"/>
    <s v="Julie"/>
    <x v="1"/>
  </r>
  <r>
    <n v="10211"/>
    <n v="25"/>
    <n v="90.16"/>
    <n v="15"/>
    <x v="1453"/>
    <x v="9"/>
    <x v="0"/>
    <n v="1"/>
    <x v="7"/>
    <x v="1"/>
    <x v="0"/>
    <n v="112"/>
    <s v="S24_1578"/>
    <s v="Auto Canal Petit"/>
    <s v="(1) 47.55.6555"/>
    <s v="25, rue Lauriston"/>
    <m/>
    <s v="Paris"/>
    <m/>
    <n v="75016"/>
    <x v="1"/>
    <s v="EMEA"/>
    <s v="Perrier"/>
    <s v="Dominique"/>
    <x v="0"/>
  </r>
  <r>
    <n v="10223"/>
    <n v="32"/>
    <n v="91.29"/>
    <n v="2"/>
    <x v="1454"/>
    <x v="10"/>
    <x v="0"/>
    <n v="1"/>
    <x v="0"/>
    <x v="1"/>
    <x v="0"/>
    <n v="112"/>
    <s v="S24_1578"/>
    <s v="Australian Collectors, Co."/>
    <s v="03 9520 4555"/>
    <s v="636 St Kilda Road"/>
    <s v="Level 3"/>
    <s v="Melbourne"/>
    <s v="Victoria"/>
    <n v="3004"/>
    <x v="3"/>
    <s v="APAC"/>
    <s v="Ferguson"/>
    <s v="Peter"/>
    <x v="0"/>
  </r>
  <r>
    <n v="10237"/>
    <n v="20"/>
    <n v="100"/>
    <n v="8"/>
    <x v="1455"/>
    <x v="11"/>
    <x v="0"/>
    <n v="2"/>
    <x v="8"/>
    <x v="1"/>
    <x v="0"/>
    <n v="112"/>
    <s v="S24_1578"/>
    <s v="Vitachrome Inc."/>
    <n v="2125551500"/>
    <s v="2678 Kingston Rd."/>
    <s v="Suite 101"/>
    <s v="NYC"/>
    <s v="NY"/>
    <n v="10022"/>
    <x v="0"/>
    <s v="NA"/>
    <s v="Frick"/>
    <s v="Michael"/>
    <x v="0"/>
  </r>
  <r>
    <n v="10251"/>
    <n v="26"/>
    <n v="100"/>
    <n v="3"/>
    <x v="1456"/>
    <x v="12"/>
    <x v="0"/>
    <n v="2"/>
    <x v="1"/>
    <x v="1"/>
    <x v="0"/>
    <n v="112"/>
    <s v="S24_1578"/>
    <s v="Tekni Collectables Inc."/>
    <n v="2015559350"/>
    <s v="7476 Moss Rd."/>
    <m/>
    <s v="Newark"/>
    <s v="NJ"/>
    <n v="94019"/>
    <x v="0"/>
    <s v="NA"/>
    <s v="Brown"/>
    <s v="William"/>
    <x v="0"/>
  </r>
  <r>
    <n v="10263"/>
    <n v="42"/>
    <n v="100"/>
    <n v="3"/>
    <x v="1457"/>
    <x v="13"/>
    <x v="0"/>
    <n v="2"/>
    <x v="9"/>
    <x v="1"/>
    <x v="0"/>
    <n v="112"/>
    <s v="S24_1578"/>
    <s v="Gift Depot Inc."/>
    <n v="2035552570"/>
    <s v="25593 South Bay Ln."/>
    <m/>
    <s v="Bridgewater"/>
    <s v="CT"/>
    <n v="97562"/>
    <x v="0"/>
    <s v="NA"/>
    <s v="King"/>
    <s v="Julie"/>
    <x v="1"/>
  </r>
  <r>
    <n v="10275"/>
    <n v="21"/>
    <n v="100"/>
    <n v="2"/>
    <x v="1458"/>
    <x v="14"/>
    <x v="0"/>
    <n v="3"/>
    <x v="2"/>
    <x v="1"/>
    <x v="0"/>
    <n v="112"/>
    <s v="S24_1578"/>
    <s v="La Rochelle Gifts"/>
    <s v="40.67.8555"/>
    <s v="67, rue des Cinquante Otages"/>
    <m/>
    <s v="Nantes"/>
    <m/>
    <n v="44000"/>
    <x v="1"/>
    <s v="EMEA"/>
    <s v="Labrune"/>
    <s v="Janine"/>
    <x v="0"/>
  </r>
  <r>
    <n v="10285"/>
    <n v="34"/>
    <n v="100"/>
    <n v="7"/>
    <x v="1459"/>
    <x v="15"/>
    <x v="0"/>
    <n v="3"/>
    <x v="3"/>
    <x v="1"/>
    <x v="0"/>
    <n v="112"/>
    <s v="S24_1578"/>
    <s v="Marta's Replicas Co."/>
    <n v="6175558555"/>
    <s v="39323 Spinnaker Dr."/>
    <m/>
    <s v="Cambridge"/>
    <s v="MA"/>
    <n v="51247"/>
    <x v="0"/>
    <s v="NA"/>
    <s v="Hernandez"/>
    <s v="Marta"/>
    <x v="1"/>
  </r>
  <r>
    <n v="10299"/>
    <n v="47"/>
    <n v="100"/>
    <n v="10"/>
    <x v="1460"/>
    <x v="16"/>
    <x v="0"/>
    <n v="3"/>
    <x v="10"/>
    <x v="1"/>
    <x v="0"/>
    <n v="112"/>
    <s v="S24_1578"/>
    <s v="Toys of Finland, Co."/>
    <s v="90-224 8555"/>
    <s v="Keskuskatu 45"/>
    <m/>
    <s v="Helsinki"/>
    <m/>
    <n v="21240"/>
    <x v="4"/>
    <s v="EMEA"/>
    <s v="Karttunen"/>
    <s v="Matti"/>
    <x v="1"/>
  </r>
  <r>
    <n v="10309"/>
    <n v="21"/>
    <n v="100"/>
    <n v="6"/>
    <x v="1461"/>
    <x v="17"/>
    <x v="0"/>
    <n v="4"/>
    <x v="4"/>
    <x v="1"/>
    <x v="0"/>
    <n v="112"/>
    <s v="S24_1578"/>
    <s v="Baane Mini Imports"/>
    <s v="07-98 9555"/>
    <s v="Erling Skakkes gate 78"/>
    <m/>
    <s v="Stavern"/>
    <m/>
    <n v="4110"/>
    <x v="2"/>
    <s v="EMEA"/>
    <s v="Bergulfsen"/>
    <s v="Jonas"/>
    <x v="0"/>
  </r>
  <r>
    <n v="10318"/>
    <n v="48"/>
    <n v="100"/>
    <n v="2"/>
    <x v="1462"/>
    <x v="18"/>
    <x v="0"/>
    <n v="4"/>
    <x v="5"/>
    <x v="1"/>
    <x v="0"/>
    <n v="112"/>
    <s v="S24_1578"/>
    <s v="Diecast Classics Inc."/>
    <n v="2155551555"/>
    <s v="7586 Pompton St."/>
    <m/>
    <s v="Allentown"/>
    <s v="PA"/>
    <n v="70267"/>
    <x v="0"/>
    <s v="NA"/>
    <s v="Yu"/>
    <s v="Kyung"/>
    <x v="1"/>
  </r>
  <r>
    <n v="10329"/>
    <n v="30"/>
    <n v="87.78"/>
    <n v="7"/>
    <x v="1463"/>
    <x v="19"/>
    <x v="0"/>
    <n v="4"/>
    <x v="5"/>
    <x v="1"/>
    <x v="0"/>
    <n v="112"/>
    <s v="S24_1578"/>
    <s v="Land of Toys Inc."/>
    <n v="2125557818"/>
    <s v="897 Long Airport Avenue"/>
    <m/>
    <s v="NYC"/>
    <s v="NY"/>
    <n v="10022"/>
    <x v="0"/>
    <s v="NA"/>
    <s v="Yu"/>
    <s v="Kwai"/>
    <x v="0"/>
  </r>
  <r>
    <n v="10339"/>
    <n v="27"/>
    <n v="84.39"/>
    <n v="10"/>
    <x v="1464"/>
    <x v="58"/>
    <x v="0"/>
    <n v="4"/>
    <x v="5"/>
    <x v="1"/>
    <x v="0"/>
    <n v="112"/>
    <s v="S24_1578"/>
    <s v="Tokyo Collectables, Ltd"/>
    <s v="+81 3 3584 0555"/>
    <s v="2-2-8 Roppongi"/>
    <m/>
    <s v="Minato-ku"/>
    <s v="Tokyo"/>
    <s v="106-0032"/>
    <x v="11"/>
    <s v="Japan"/>
    <s v="Shimamura"/>
    <s v="Akiko"/>
    <x v="0"/>
  </r>
  <r>
    <n v="10362"/>
    <n v="50"/>
    <n v="96.92"/>
    <n v="2"/>
    <x v="1465"/>
    <x v="61"/>
    <x v="0"/>
    <n v="1"/>
    <x v="7"/>
    <x v="2"/>
    <x v="0"/>
    <n v="112"/>
    <s v="S24_1578"/>
    <s v="Technics Stores Inc."/>
    <n v="6505556809"/>
    <s v="9408 Furth Circle"/>
    <m/>
    <s v="Burlingame"/>
    <s v="CA"/>
    <n v="94217"/>
    <x v="0"/>
    <s v="NA"/>
    <s v="Hirano"/>
    <s v="Juri"/>
    <x v="1"/>
  </r>
  <r>
    <n v="10374"/>
    <n v="38"/>
    <n v="100"/>
    <n v="6"/>
    <x v="1466"/>
    <x v="59"/>
    <x v="0"/>
    <n v="1"/>
    <x v="0"/>
    <x v="2"/>
    <x v="0"/>
    <n v="112"/>
    <s v="S24_1578"/>
    <s v="Australian Gift Network, Co"/>
    <s v="61-7-3844-6555"/>
    <s v="31 Duncan St. West End"/>
    <m/>
    <s v="South Brisbane"/>
    <s v="Queensland"/>
    <n v="4101"/>
    <x v="3"/>
    <s v="APAC"/>
    <s v="Calaghan"/>
    <s v="Tony"/>
    <x v="1"/>
  </r>
  <r>
    <n v="10389"/>
    <n v="45"/>
    <n v="100"/>
    <n v="1"/>
    <x v="1467"/>
    <x v="23"/>
    <x v="0"/>
    <n v="1"/>
    <x v="11"/>
    <x v="2"/>
    <x v="0"/>
    <n v="112"/>
    <s v="S24_1578"/>
    <s v="Scandinavian Gift Ideas"/>
    <s v="0695-34 6555"/>
    <s v="?kergatan 24"/>
    <m/>
    <s v="Boras"/>
    <m/>
    <s v="S-844 67"/>
    <x v="8"/>
    <s v="EMEA"/>
    <s v="Larsson"/>
    <s v="Maria"/>
    <x v="1"/>
  </r>
  <r>
    <n v="10403"/>
    <n v="46"/>
    <n v="100"/>
    <n v="8"/>
    <x v="1468"/>
    <x v="24"/>
    <x v="0"/>
    <n v="2"/>
    <x v="8"/>
    <x v="2"/>
    <x v="0"/>
    <n v="112"/>
    <s v="S24_1578"/>
    <s v="UK Collectables, Ltd."/>
    <s v="(171) 555-2282"/>
    <s v="Berkeley Gardens 12  Brewery"/>
    <m/>
    <s v="Liverpool"/>
    <m/>
    <s v="WX1 6LT"/>
    <x v="6"/>
    <s v="EMEA"/>
    <s v="Devon"/>
    <s v="Elizabeth"/>
    <x v="1"/>
  </r>
  <r>
    <n v="10417"/>
    <n v="35"/>
    <n v="100"/>
    <n v="3"/>
    <x v="1469"/>
    <x v="25"/>
    <x v="1"/>
    <n v="2"/>
    <x v="1"/>
    <x v="2"/>
    <x v="0"/>
    <n v="112"/>
    <s v="S24_1578"/>
    <s v="Euro Shopping Channel"/>
    <s v="(91) 555 94 44"/>
    <s v="C/ Moralzarzal, 86"/>
    <m/>
    <s v="Madrid"/>
    <m/>
    <n v="28034"/>
    <x v="7"/>
    <s v="EMEA"/>
    <s v="Freyre"/>
    <s v="Diego"/>
    <x v="1"/>
  </r>
  <r>
    <n v="10110"/>
    <n v="29"/>
    <n v="59.37"/>
    <n v="15"/>
    <x v="1470"/>
    <x v="178"/>
    <x v="0"/>
    <n v="1"/>
    <x v="11"/>
    <x v="0"/>
    <x v="1"/>
    <n v="50"/>
    <s v="S24_1628"/>
    <s v="AV Stores, Co."/>
    <s v="(171) 555-1555"/>
    <s v="Fauntleroy Circus"/>
    <m/>
    <s v="Manchester"/>
    <m/>
    <s v="EC2 5NT"/>
    <x v="6"/>
    <s v="EMEA"/>
    <s v="Ashworth"/>
    <s v="Victoria"/>
    <x v="0"/>
  </r>
  <r>
    <n v="10123"/>
    <n v="50"/>
    <n v="59.87"/>
    <n v="1"/>
    <x v="1471"/>
    <x v="179"/>
    <x v="0"/>
    <n v="2"/>
    <x v="1"/>
    <x v="0"/>
    <x v="1"/>
    <n v="50"/>
    <s v="S24_1628"/>
    <s v="Atelier graphique"/>
    <s v="40.32.2555"/>
    <s v="54, rue Royale"/>
    <m/>
    <s v="Nantes"/>
    <m/>
    <n v="44000"/>
    <x v="1"/>
    <s v="EMEA"/>
    <s v="Schmitt"/>
    <s v="Carine"/>
    <x v="0"/>
  </r>
  <r>
    <n v="10137"/>
    <n v="26"/>
    <n v="49.81"/>
    <n v="1"/>
    <x v="1472"/>
    <x v="180"/>
    <x v="0"/>
    <n v="3"/>
    <x v="2"/>
    <x v="0"/>
    <x v="1"/>
    <n v="50"/>
    <s v="S24_1628"/>
    <s v="Reims Collectables"/>
    <s v="26.47.1555"/>
    <s v="59 rue de l'Abbaye"/>
    <m/>
    <s v="Reims"/>
    <m/>
    <n v="51100"/>
    <x v="1"/>
    <s v="EMEA"/>
    <s v="Henriot"/>
    <s v="Paul"/>
    <x v="0"/>
  </r>
  <r>
    <n v="10148"/>
    <n v="47"/>
    <n v="56.85"/>
    <n v="8"/>
    <x v="1473"/>
    <x v="153"/>
    <x v="0"/>
    <n v="3"/>
    <x v="10"/>
    <x v="0"/>
    <x v="1"/>
    <n v="50"/>
    <s v="S24_1628"/>
    <s v="Anna's Decorations, Ltd"/>
    <s v="02 9936 8555"/>
    <s v="201 Miller Street"/>
    <s v="Level 15"/>
    <s v="North Sydney"/>
    <s v="NSW"/>
    <n v="2060"/>
    <x v="3"/>
    <s v="APAC"/>
    <s v="O'Hara"/>
    <s v="Anna"/>
    <x v="0"/>
  </r>
  <r>
    <n v="10161"/>
    <n v="23"/>
    <n v="53.33"/>
    <n v="7"/>
    <x v="1474"/>
    <x v="154"/>
    <x v="0"/>
    <n v="4"/>
    <x v="4"/>
    <x v="0"/>
    <x v="1"/>
    <n v="50"/>
    <s v="S24_1628"/>
    <s v="Heintze Collectables"/>
    <s v="86 21 3555"/>
    <s v="Smagsloget 45"/>
    <m/>
    <s v="Aaarhus"/>
    <m/>
    <n v="8200"/>
    <x v="13"/>
    <s v="EMEA"/>
    <s v="Ibsen"/>
    <s v="Palle"/>
    <x v="0"/>
  </r>
  <r>
    <n v="10172"/>
    <n v="34"/>
    <n v="42.76"/>
    <n v="5"/>
    <x v="1475"/>
    <x v="155"/>
    <x v="0"/>
    <n v="4"/>
    <x v="5"/>
    <x v="0"/>
    <x v="1"/>
    <n v="50"/>
    <s v="S24_1628"/>
    <s v="Gift Depot Inc."/>
    <n v="2035552570"/>
    <s v="25593 South Bay Ln."/>
    <m/>
    <s v="Bridgewater"/>
    <s v="CT"/>
    <n v="97562"/>
    <x v="0"/>
    <s v="NA"/>
    <s v="King"/>
    <s v="Julie"/>
    <x v="0"/>
  </r>
  <r>
    <n v="10181"/>
    <n v="34"/>
    <n v="53.83"/>
    <n v="1"/>
    <x v="1476"/>
    <x v="103"/>
    <x v="0"/>
    <n v="4"/>
    <x v="5"/>
    <x v="0"/>
    <x v="1"/>
    <n v="50"/>
    <s v="S24_1628"/>
    <s v="Herkku Gifts"/>
    <s v="+47 2267 3215"/>
    <s v="Drammen 121, PR 744 Sentrum"/>
    <m/>
    <s v="Bergen"/>
    <m/>
    <s v="N 5804"/>
    <x v="2"/>
    <s v="EMEA"/>
    <s v="Oeztan"/>
    <s v="Veysel"/>
    <x v="0"/>
  </r>
  <r>
    <n v="10192"/>
    <n v="47"/>
    <n v="53.83"/>
    <n v="6"/>
    <x v="1477"/>
    <x v="104"/>
    <x v="0"/>
    <n v="4"/>
    <x v="5"/>
    <x v="0"/>
    <x v="1"/>
    <n v="50"/>
    <s v="S24_1628"/>
    <s v="Online Diecast Creations Co."/>
    <n v="6035558647"/>
    <s v="2304 Long Airport Avenue"/>
    <m/>
    <s v="Nashua"/>
    <s v="NH"/>
    <n v="62005"/>
    <x v="0"/>
    <s v="NA"/>
    <s v="Young"/>
    <s v="Valarie"/>
    <x v="0"/>
  </r>
  <r>
    <n v="10204"/>
    <n v="45"/>
    <n v="49.81"/>
    <n v="12"/>
    <x v="1478"/>
    <x v="105"/>
    <x v="0"/>
    <n v="4"/>
    <x v="6"/>
    <x v="0"/>
    <x v="1"/>
    <n v="50"/>
    <s v="S24_1628"/>
    <s v="Muscle Machine Inc"/>
    <n v="2125557413"/>
    <s v="4092 Furth Circle"/>
    <s v="Suite 400"/>
    <s v="NYC"/>
    <s v="NY"/>
    <n v="10022"/>
    <x v="0"/>
    <s v="NA"/>
    <s v="Young"/>
    <s v="Jeff"/>
    <x v="0"/>
  </r>
  <r>
    <n v="10212"/>
    <n v="45"/>
    <n v="53.33"/>
    <n v="5"/>
    <x v="1479"/>
    <x v="138"/>
    <x v="0"/>
    <n v="1"/>
    <x v="7"/>
    <x v="1"/>
    <x v="1"/>
    <n v="50"/>
    <s v="S24_1628"/>
    <s v="Euro Shopping Channel"/>
    <s v="(91) 555 94 44"/>
    <s v="C/ Moralzarzal, 86"/>
    <m/>
    <s v="Madrid"/>
    <m/>
    <n v="28034"/>
    <x v="7"/>
    <s v="EMEA"/>
    <s v="Freyre"/>
    <s v="Diego"/>
    <x v="0"/>
  </r>
  <r>
    <n v="10226"/>
    <n v="36"/>
    <n v="43.27"/>
    <n v="3"/>
    <x v="1480"/>
    <x v="181"/>
    <x v="0"/>
    <n v="1"/>
    <x v="0"/>
    <x v="1"/>
    <x v="1"/>
    <n v="50"/>
    <s v="S24_1628"/>
    <s v="Collectable Mini Designs Co."/>
    <n v="7605558146"/>
    <s v="361 Furth Circle"/>
    <m/>
    <s v="San Diego"/>
    <s v="CA"/>
    <n v="91217"/>
    <x v="0"/>
    <s v="NA"/>
    <s v="Thompson"/>
    <s v="Valarie"/>
    <x v="0"/>
  </r>
  <r>
    <n v="10241"/>
    <n v="21"/>
    <n v="40.25"/>
    <n v="10"/>
    <x v="1481"/>
    <x v="156"/>
    <x v="0"/>
    <n v="2"/>
    <x v="8"/>
    <x v="1"/>
    <x v="1"/>
    <n v="50"/>
    <s v="S24_1628"/>
    <s v="Mini Caravy"/>
    <s v="88.60.1555"/>
    <s v="24, place Kluber"/>
    <m/>
    <s v="Strasbourg"/>
    <m/>
    <n v="67000"/>
    <x v="1"/>
    <s v="EMEA"/>
    <s v="Citeaux"/>
    <s v="Frederique"/>
    <x v="0"/>
  </r>
  <r>
    <n v="10266"/>
    <n v="28"/>
    <n v="48.3"/>
    <n v="1"/>
    <x v="1482"/>
    <x v="109"/>
    <x v="0"/>
    <n v="3"/>
    <x v="2"/>
    <x v="1"/>
    <x v="1"/>
    <n v="50"/>
    <s v="S24_1628"/>
    <s v="L'ordine Souveniers"/>
    <s v="0522-556555"/>
    <s v="Strada Provinciale 124"/>
    <m/>
    <s v="Reggio Emilia"/>
    <m/>
    <n v="42100"/>
    <x v="12"/>
    <s v="EMEA"/>
    <s v="Moroni"/>
    <s v="Maurizio"/>
    <x v="0"/>
  </r>
  <r>
    <n v="10278"/>
    <n v="35"/>
    <n v="45.28"/>
    <n v="1"/>
    <x v="1483"/>
    <x v="157"/>
    <x v="0"/>
    <n v="3"/>
    <x v="3"/>
    <x v="1"/>
    <x v="1"/>
    <n v="50"/>
    <s v="S24_1628"/>
    <s v="Signal Gift Stores"/>
    <n v="7025551838"/>
    <s v="8489 Strong St."/>
    <m/>
    <s v="Las Vegas"/>
    <s v="NV"/>
    <n v="83030"/>
    <x v="0"/>
    <s v="NA"/>
    <s v="King"/>
    <s v="Sue"/>
    <x v="0"/>
  </r>
  <r>
    <n v="10288"/>
    <n v="50"/>
    <n v="52.32"/>
    <n v="13"/>
    <x v="1484"/>
    <x v="182"/>
    <x v="0"/>
    <n v="3"/>
    <x v="10"/>
    <x v="1"/>
    <x v="1"/>
    <n v="50"/>
    <s v="S24_1628"/>
    <s v="Handji Gifts&amp; Co"/>
    <s v="+65 224 1555"/>
    <s v="Village Close - 106 Linden Road Sandown"/>
    <s v="2nd Floor"/>
    <s v="Singapore"/>
    <m/>
    <n v="69045"/>
    <x v="9"/>
    <s v="APAC"/>
    <s v="Victorino"/>
    <s v="Wendy"/>
    <x v="0"/>
  </r>
  <r>
    <n v="10301"/>
    <n v="22"/>
    <n v="51.32"/>
    <n v="3"/>
    <x v="1485"/>
    <x v="158"/>
    <x v="0"/>
    <n v="4"/>
    <x v="4"/>
    <x v="0"/>
    <x v="1"/>
    <n v="50"/>
    <s v="S24_1628"/>
    <s v="Norway Gifts By Mail, Co."/>
    <s v="+47 2212 1555"/>
    <s v="Drammensveien 126 A, PB 744 Sentrum"/>
    <m/>
    <s v="Oslo"/>
    <m/>
    <s v="N 0106"/>
    <x v="2"/>
    <s v="EMEA"/>
    <s v="Klaeboe"/>
    <s v="Jan"/>
    <x v="0"/>
  </r>
  <r>
    <n v="10311"/>
    <n v="45"/>
    <n v="49.3"/>
    <n v="8"/>
    <x v="1486"/>
    <x v="113"/>
    <x v="0"/>
    <n v="4"/>
    <x v="4"/>
    <x v="1"/>
    <x v="1"/>
    <n v="50"/>
    <s v="S24_1628"/>
    <s v="Euro Shopping Channel"/>
    <s v="(91) 555 94 44"/>
    <s v="C/ Moralzarzal, 86"/>
    <m/>
    <s v="Madrid"/>
    <m/>
    <n v="28034"/>
    <x v="7"/>
    <s v="EMEA"/>
    <s v="Freyre"/>
    <s v="Diego"/>
    <x v="0"/>
  </r>
  <r>
    <n v="10321"/>
    <n v="48"/>
    <n v="42.26"/>
    <n v="5"/>
    <x v="1487"/>
    <x v="45"/>
    <x v="0"/>
    <n v="4"/>
    <x v="5"/>
    <x v="1"/>
    <x v="1"/>
    <n v="50"/>
    <s v="S24_1628"/>
    <s v="FunGiftIdeas.com"/>
    <n v="5085552555"/>
    <s v="1785 First Street"/>
    <m/>
    <s v="New Bedford"/>
    <s v="MA"/>
    <n v="50553"/>
    <x v="0"/>
    <s v="NA"/>
    <s v="Benitez"/>
    <s v="Violeta"/>
    <x v="0"/>
  </r>
  <r>
    <n v="10332"/>
    <n v="20"/>
    <n v="87.96"/>
    <n v="5"/>
    <x v="1488"/>
    <x v="159"/>
    <x v="0"/>
    <n v="4"/>
    <x v="5"/>
    <x v="1"/>
    <x v="1"/>
    <n v="50"/>
    <s v="S24_1628"/>
    <s v="AV Stores, Co."/>
    <s v="(171) 555-1555"/>
    <s v="Fauntleroy Circus"/>
    <m/>
    <s v="Manchester"/>
    <m/>
    <s v="EC2 5NT"/>
    <x v="6"/>
    <s v="EMEA"/>
    <s v="Ashworth"/>
    <s v="Victoria"/>
    <x v="0"/>
  </r>
  <r>
    <n v="10343"/>
    <n v="27"/>
    <n v="36.21"/>
    <n v="6"/>
    <x v="1489"/>
    <x v="20"/>
    <x v="0"/>
    <n v="4"/>
    <x v="5"/>
    <x v="1"/>
    <x v="1"/>
    <n v="50"/>
    <s v="S24_1628"/>
    <s v="Reims Collectables"/>
    <s v="26.47.1555"/>
    <s v="59 rue de l'Abbaye"/>
    <m/>
    <s v="Reims"/>
    <m/>
    <n v="51100"/>
    <x v="1"/>
    <s v="EMEA"/>
    <s v="Henriot"/>
    <s v="Paul"/>
    <x v="0"/>
  </r>
  <r>
    <n v="10367"/>
    <n v="38"/>
    <n v="38.5"/>
    <n v="11"/>
    <x v="1490"/>
    <x v="183"/>
    <x v="5"/>
    <n v="1"/>
    <x v="7"/>
    <x v="2"/>
    <x v="1"/>
    <n v="50"/>
    <s v="S24_1628"/>
    <s v="Toys4GrownUps.com"/>
    <n v="6265557265"/>
    <s v="78934 Hillside Dr."/>
    <m/>
    <s v="Pasadena"/>
    <s v="CA"/>
    <n v="90003"/>
    <x v="0"/>
    <s v="NA"/>
    <s v="Young"/>
    <s v="Julie"/>
    <x v="0"/>
  </r>
  <r>
    <n v="10379"/>
    <n v="32"/>
    <n v="100"/>
    <n v="3"/>
    <x v="1491"/>
    <x v="184"/>
    <x v="0"/>
    <n v="1"/>
    <x v="0"/>
    <x v="2"/>
    <x v="1"/>
    <n v="50"/>
    <s v="S24_1628"/>
    <s v="Euro Shopping Channel"/>
    <s v="(91) 555 94 44"/>
    <s v="C/ Moralzarzal, 86"/>
    <m/>
    <s v="Madrid"/>
    <m/>
    <n v="28034"/>
    <x v="7"/>
    <s v="EMEA"/>
    <s v="Freyre"/>
    <s v="Diego"/>
    <x v="1"/>
  </r>
  <r>
    <n v="10407"/>
    <n v="64"/>
    <n v="40.25"/>
    <n v="10"/>
    <x v="1492"/>
    <x v="185"/>
    <x v="4"/>
    <n v="2"/>
    <x v="8"/>
    <x v="2"/>
    <x v="1"/>
    <n v="50"/>
    <s v="S24_1628"/>
    <s v="The Sharp Gifts Warehouse"/>
    <n v="4085553659"/>
    <s v="3086 Ingle Ln."/>
    <m/>
    <s v="San Jose"/>
    <s v="CA"/>
    <n v="94217"/>
    <x v="0"/>
    <s v="NA"/>
    <s v="Frick"/>
    <s v="Sue"/>
    <x v="0"/>
  </r>
  <r>
    <n v="10420"/>
    <n v="37"/>
    <n v="60.37"/>
    <n v="13"/>
    <x v="1493"/>
    <x v="202"/>
    <x v="2"/>
    <n v="2"/>
    <x v="1"/>
    <x v="2"/>
    <x v="1"/>
    <n v="50"/>
    <s v="S24_1628"/>
    <s v="Souveniers And Things Co."/>
    <s v="+61 2 9495 8555"/>
    <s v="Monitor Money Building, 815 Pacific Hwy"/>
    <s v="Level 6"/>
    <s v="Chatswood"/>
    <s v="NSW"/>
    <n v="2067"/>
    <x v="3"/>
    <s v="APAC"/>
    <s v="Huxley"/>
    <s v="Adrian"/>
    <x v="0"/>
  </r>
  <r>
    <n v="10106"/>
    <n v="28"/>
    <n v="88.63"/>
    <n v="4"/>
    <x v="1494"/>
    <x v="186"/>
    <x v="0"/>
    <n v="1"/>
    <x v="0"/>
    <x v="0"/>
    <x v="4"/>
    <n v="109"/>
    <s v="S24_1785"/>
    <s v="Rovelli Gifts"/>
    <s v="035-640555"/>
    <s v="Via Ludovico il Moro 22"/>
    <m/>
    <s v="Bergamo"/>
    <m/>
    <n v="24100"/>
    <x v="12"/>
    <s v="EMEA"/>
    <s v="Rovelli"/>
    <s v="Giovanni"/>
    <x v="0"/>
  </r>
  <r>
    <n v="10120"/>
    <n v="39"/>
    <n v="100"/>
    <n v="10"/>
    <x v="1495"/>
    <x v="54"/>
    <x v="0"/>
    <n v="2"/>
    <x v="8"/>
    <x v="0"/>
    <x v="4"/>
    <n v="109"/>
    <s v="S24_1785"/>
    <s v="Australian Collectors, Co."/>
    <s v="03 9520 4555"/>
    <s v="636 St Kilda Road"/>
    <s v="Level 3"/>
    <s v="Melbourne"/>
    <s v="Victoria"/>
    <n v="3004"/>
    <x v="3"/>
    <s v="APAC"/>
    <s v="Ferguson"/>
    <s v="Peter"/>
    <x v="1"/>
  </r>
  <r>
    <n v="10133"/>
    <n v="41"/>
    <n v="94.1"/>
    <n v="5"/>
    <x v="1496"/>
    <x v="209"/>
    <x v="0"/>
    <n v="2"/>
    <x v="9"/>
    <x v="0"/>
    <x v="4"/>
    <n v="109"/>
    <s v="S24_1785"/>
    <s v="Euro Shopping Channel"/>
    <s v="(91) 555 94 44"/>
    <s v="C/ Moralzarzal, 86"/>
    <m/>
    <s v="Madrid"/>
    <m/>
    <n v="28034"/>
    <x v="7"/>
    <s v="EMEA"/>
    <s v="Freyre"/>
    <s v="Diego"/>
    <x v="1"/>
  </r>
  <r>
    <n v="10145"/>
    <n v="40"/>
    <n v="87.54"/>
    <n v="16"/>
    <x v="1497"/>
    <x v="3"/>
    <x v="0"/>
    <n v="3"/>
    <x v="3"/>
    <x v="0"/>
    <x v="4"/>
    <n v="109"/>
    <s v="S24_1785"/>
    <s v="Toys4GrownUps.com"/>
    <n v="6265557265"/>
    <s v="78934 Hillside Dr."/>
    <m/>
    <s v="Pasadena"/>
    <s v="CA"/>
    <n v="90003"/>
    <x v="0"/>
    <s v="NA"/>
    <s v="Young"/>
    <s v="Julie"/>
    <x v="1"/>
  </r>
  <r>
    <n v="10168"/>
    <n v="49"/>
    <n v="100"/>
    <n v="11"/>
    <x v="1498"/>
    <x v="5"/>
    <x v="0"/>
    <n v="4"/>
    <x v="4"/>
    <x v="0"/>
    <x v="4"/>
    <n v="109"/>
    <s v="S24_1785"/>
    <s v="Technics Stores Inc."/>
    <n v="6505556809"/>
    <s v="9408 Furth Circle"/>
    <m/>
    <s v="Burlingame"/>
    <s v="CA"/>
    <n v="94217"/>
    <x v="0"/>
    <s v="NA"/>
    <s v="Hirano"/>
    <s v="Juri"/>
    <x v="1"/>
  </r>
  <r>
    <n v="10210"/>
    <n v="27"/>
    <n v="98.48"/>
    <n v="9"/>
    <x v="1499"/>
    <x v="55"/>
    <x v="0"/>
    <n v="1"/>
    <x v="7"/>
    <x v="1"/>
    <x v="4"/>
    <n v="109"/>
    <s v="S24_1785"/>
    <s v="Osaka Souveniers Co."/>
    <s v="+81 06 6342 5555"/>
    <s v="Dojima Avanza 4F, 1-6-20 Dojima, Kita-ku"/>
    <m/>
    <s v="Osaka"/>
    <s v="Osaka"/>
    <s v="530-0003"/>
    <x v="11"/>
    <s v="Japan"/>
    <s v="Kentary"/>
    <s v="Mory"/>
    <x v="0"/>
  </r>
  <r>
    <n v="10223"/>
    <n v="34"/>
    <n v="100"/>
    <n v="11"/>
    <x v="1500"/>
    <x v="10"/>
    <x v="0"/>
    <n v="1"/>
    <x v="0"/>
    <x v="1"/>
    <x v="4"/>
    <n v="109"/>
    <s v="S24_1785"/>
    <s v="Australian Collectors, Co."/>
    <s v="03 9520 4555"/>
    <s v="636 St Kilda Road"/>
    <s v="Level 3"/>
    <s v="Melbourne"/>
    <s v="Victoria"/>
    <n v="3004"/>
    <x v="3"/>
    <s v="APAC"/>
    <s v="Ferguson"/>
    <s v="Peter"/>
    <x v="1"/>
  </r>
  <r>
    <n v="10235"/>
    <n v="23"/>
    <n v="96.29"/>
    <n v="5"/>
    <x v="1501"/>
    <x v="210"/>
    <x v="0"/>
    <n v="2"/>
    <x v="8"/>
    <x v="1"/>
    <x v="4"/>
    <n v="109"/>
    <s v="S24_1785"/>
    <s v="Royal Canadian Collectables, Ltd."/>
    <s v="(604) 555-4555"/>
    <s v="23 Tsawassen Blvd."/>
    <m/>
    <s v="Tsawassen"/>
    <s v="BC"/>
    <s v="T2F 8M4"/>
    <x v="10"/>
    <s v="NA"/>
    <s v="Lincoln"/>
    <s v="Elizabeth"/>
    <x v="0"/>
  </r>
  <r>
    <n v="10250"/>
    <n v="31"/>
    <n v="88.63"/>
    <n v="6"/>
    <x v="1502"/>
    <x v="189"/>
    <x v="0"/>
    <n v="2"/>
    <x v="1"/>
    <x v="1"/>
    <x v="4"/>
    <n v="109"/>
    <s v="S24_1785"/>
    <s v="The Sharp Gifts Warehouse"/>
    <n v="4085553659"/>
    <s v="3086 Ingle Ln."/>
    <m/>
    <s v="San Jose"/>
    <s v="CA"/>
    <n v="94217"/>
    <x v="0"/>
    <s v="NA"/>
    <s v="Frick"/>
    <s v="Sue"/>
    <x v="0"/>
  </r>
  <r>
    <n v="10262"/>
    <n v="34"/>
    <n v="97.38"/>
    <n v="1"/>
    <x v="1503"/>
    <x v="190"/>
    <x v="3"/>
    <n v="2"/>
    <x v="9"/>
    <x v="1"/>
    <x v="4"/>
    <n v="109"/>
    <s v="S24_1785"/>
    <s v="Euro Shopping Channel"/>
    <s v="(91) 555 94 44"/>
    <s v="C/ Moralzarzal, 86"/>
    <m/>
    <s v="Madrid"/>
    <m/>
    <n v="28034"/>
    <x v="7"/>
    <s v="EMEA"/>
    <s v="Freyre"/>
    <s v="Diego"/>
    <x v="1"/>
  </r>
  <r>
    <n v="10275"/>
    <n v="25"/>
    <n v="95.2"/>
    <n v="11"/>
    <x v="1504"/>
    <x v="14"/>
    <x v="0"/>
    <n v="3"/>
    <x v="2"/>
    <x v="1"/>
    <x v="4"/>
    <n v="109"/>
    <s v="S24_1785"/>
    <s v="La Rochelle Gifts"/>
    <s v="40.67.8555"/>
    <s v="67, rue des Cinquante Otages"/>
    <m/>
    <s v="Nantes"/>
    <m/>
    <n v="44000"/>
    <x v="1"/>
    <s v="EMEA"/>
    <s v="Labrune"/>
    <s v="Janine"/>
    <x v="0"/>
  </r>
  <r>
    <n v="10284"/>
    <n v="22"/>
    <n v="100"/>
    <n v="3"/>
    <x v="1505"/>
    <x v="191"/>
    <x v="0"/>
    <n v="3"/>
    <x v="3"/>
    <x v="1"/>
    <x v="4"/>
    <n v="109"/>
    <s v="S24_1785"/>
    <s v="Norway Gifts By Mail, Co."/>
    <s v="+47 2212 1555"/>
    <s v="Drammensveien 126 A, PB 744 Sentrum"/>
    <m/>
    <s v="Oslo"/>
    <m/>
    <s v="N 0106"/>
    <x v="2"/>
    <s v="EMEA"/>
    <s v="Klaeboe"/>
    <s v="Jan"/>
    <x v="0"/>
  </r>
  <r>
    <n v="10297"/>
    <n v="32"/>
    <n v="100"/>
    <n v="6"/>
    <x v="1506"/>
    <x v="211"/>
    <x v="0"/>
    <n v="3"/>
    <x v="10"/>
    <x v="1"/>
    <x v="4"/>
    <n v="109"/>
    <s v="S24_1785"/>
    <s v="Clover Collections, Co."/>
    <s v="+353 1862 1555"/>
    <s v="25 Maiden Lane"/>
    <s v="Floor No. 4"/>
    <s v="Dublin"/>
    <m/>
    <n v="2"/>
    <x v="18"/>
    <s v="EMEA"/>
    <s v="Cassidy"/>
    <s v="Dean"/>
    <x v="1"/>
  </r>
  <r>
    <n v="10308"/>
    <n v="31"/>
    <n v="100"/>
    <n v="9"/>
    <x v="1507"/>
    <x v="17"/>
    <x v="0"/>
    <n v="4"/>
    <x v="4"/>
    <x v="1"/>
    <x v="4"/>
    <n v="109"/>
    <s v="S24_1785"/>
    <s v="Mini Classics"/>
    <n v="9145554562"/>
    <s v="3758 North Pendale Street"/>
    <m/>
    <s v="White Plains"/>
    <s v="NY"/>
    <n v="24067"/>
    <x v="0"/>
    <s v="NA"/>
    <s v="Frick"/>
    <s v="Steve"/>
    <x v="1"/>
  </r>
  <r>
    <n v="10316"/>
    <n v="25"/>
    <n v="100"/>
    <n v="1"/>
    <x v="1508"/>
    <x v="79"/>
    <x v="0"/>
    <n v="4"/>
    <x v="5"/>
    <x v="1"/>
    <x v="4"/>
    <n v="109"/>
    <s v="S24_1785"/>
    <s v="giftsbymail.co.uk"/>
    <s v="(198) 555-8888"/>
    <s v="Garden House Crowther Way"/>
    <m/>
    <s v="Cowes"/>
    <s v="Isle of Wight"/>
    <s v="PO31 7PJ"/>
    <x v="6"/>
    <s v="EMEA"/>
    <s v="Bennett"/>
    <s v="Helen"/>
    <x v="0"/>
  </r>
  <r>
    <n v="10328"/>
    <n v="47"/>
    <n v="87.54"/>
    <n v="14"/>
    <x v="1509"/>
    <x v="233"/>
    <x v="0"/>
    <n v="4"/>
    <x v="5"/>
    <x v="1"/>
    <x v="4"/>
    <n v="109"/>
    <s v="S24_1785"/>
    <s v="Rovelli Gifts"/>
    <s v="035-640555"/>
    <s v="Via Ludovico il Moro 22"/>
    <m/>
    <s v="Bergamo"/>
    <m/>
    <n v="24100"/>
    <x v="12"/>
    <s v="EMEA"/>
    <s v="Rovelli"/>
    <s v="Giovanni"/>
    <x v="1"/>
  </r>
  <r>
    <n v="10339"/>
    <n v="21"/>
    <n v="50.65"/>
    <n v="7"/>
    <x v="1510"/>
    <x v="58"/>
    <x v="0"/>
    <n v="4"/>
    <x v="5"/>
    <x v="1"/>
    <x v="4"/>
    <n v="109"/>
    <s v="S24_1785"/>
    <s v="Tokyo Collectables, Ltd"/>
    <s v="+81 3 3584 0555"/>
    <s v="2-2-8 Roppongi"/>
    <m/>
    <s v="Minato-ku"/>
    <s v="Tokyo"/>
    <s v="106-0032"/>
    <x v="11"/>
    <s v="Japan"/>
    <s v="Shimamura"/>
    <s v="Akiko"/>
    <x v="0"/>
  </r>
  <r>
    <n v="10353"/>
    <n v="28"/>
    <n v="71.73"/>
    <n v="2"/>
    <x v="1511"/>
    <x v="212"/>
    <x v="0"/>
    <n v="4"/>
    <x v="6"/>
    <x v="1"/>
    <x v="4"/>
    <n v="109"/>
    <s v="S24_1785"/>
    <s v="Gift Ideas Corp."/>
    <n v="2035554407"/>
    <s v="2440 Pompton St."/>
    <m/>
    <s v="Glendale"/>
    <s v="CT"/>
    <n v="97561"/>
    <x v="0"/>
    <s v="NA"/>
    <s v="Lewis"/>
    <s v="Dan"/>
    <x v="0"/>
  </r>
  <r>
    <n v="10374"/>
    <n v="46"/>
    <n v="94.1"/>
    <n v="3"/>
    <x v="1512"/>
    <x v="59"/>
    <x v="0"/>
    <n v="1"/>
    <x v="0"/>
    <x v="2"/>
    <x v="4"/>
    <n v="109"/>
    <s v="S24_1785"/>
    <s v="Australian Gift Network, Co"/>
    <s v="61-7-3844-6555"/>
    <s v="31 Duncan St. West End"/>
    <m/>
    <s v="South Brisbane"/>
    <s v="Queensland"/>
    <n v="4101"/>
    <x v="3"/>
    <s v="APAC"/>
    <s v="Calaghan"/>
    <s v="Tony"/>
    <x v="1"/>
  </r>
  <r>
    <n v="10386"/>
    <n v="33"/>
    <n v="41.71"/>
    <n v="11"/>
    <x v="1513"/>
    <x v="196"/>
    <x v="5"/>
    <n v="1"/>
    <x v="11"/>
    <x v="2"/>
    <x v="4"/>
    <n v="109"/>
    <s v="S24_1785"/>
    <s v="Euro Shopping Channel"/>
    <s v="(91) 555 94 44"/>
    <s v="C/ Moralzarzal, 86"/>
    <m/>
    <s v="Madrid"/>
    <m/>
    <n v="28034"/>
    <x v="7"/>
    <s v="EMEA"/>
    <s v="Freyre"/>
    <s v="Diego"/>
    <x v="0"/>
  </r>
  <r>
    <n v="10398"/>
    <n v="43"/>
    <n v="100"/>
    <n v="16"/>
    <x v="1514"/>
    <x v="197"/>
    <x v="0"/>
    <n v="1"/>
    <x v="11"/>
    <x v="2"/>
    <x v="4"/>
    <n v="109"/>
    <s v="S24_1785"/>
    <s v="Reims Collectables"/>
    <s v="26.47.1555"/>
    <s v="59 rue de l'Abbaye"/>
    <m/>
    <s v="Reims"/>
    <m/>
    <n v="51100"/>
    <x v="1"/>
    <s v="EMEA"/>
    <s v="Henriot"/>
    <s v="Paul"/>
    <x v="1"/>
  </r>
  <r>
    <n v="10401"/>
    <n v="38"/>
    <n v="96.29"/>
    <n v="5"/>
    <x v="1515"/>
    <x v="213"/>
    <x v="4"/>
    <n v="2"/>
    <x v="8"/>
    <x v="2"/>
    <x v="4"/>
    <n v="109"/>
    <s v="S24_1785"/>
    <s v="Tekni Collectables Inc."/>
    <n v="2015559350"/>
    <s v="7476 Moss Rd."/>
    <m/>
    <s v="Newark"/>
    <s v="NJ"/>
    <n v="94019"/>
    <x v="0"/>
    <s v="NA"/>
    <s v="Brown"/>
    <s v="William"/>
    <x v="1"/>
  </r>
  <r>
    <n v="10416"/>
    <n v="47"/>
    <n v="88.63"/>
    <n v="6"/>
    <x v="1516"/>
    <x v="198"/>
    <x v="0"/>
    <n v="2"/>
    <x v="1"/>
    <x v="2"/>
    <x v="4"/>
    <n v="109"/>
    <s v="S24_1785"/>
    <s v="L'ordine Souveniers"/>
    <s v="0522-556555"/>
    <s v="Strada Provinciale 124"/>
    <m/>
    <s v="Reggio Emilia"/>
    <m/>
    <n v="42100"/>
    <x v="12"/>
    <s v="EMEA"/>
    <s v="Moroni"/>
    <s v="Maurizio"/>
    <x v="1"/>
  </r>
  <r>
    <n v="10101"/>
    <n v="45"/>
    <n v="31.2"/>
    <n v="3"/>
    <x v="1517"/>
    <x v="206"/>
    <x v="0"/>
    <n v="1"/>
    <x v="7"/>
    <x v="0"/>
    <x v="3"/>
    <n v="33"/>
    <s v="S24_1937"/>
    <s v="Blauer See Auto, Co."/>
    <s v="+49 69 66 90 2555"/>
    <s v="Lyonerstr. 34"/>
    <m/>
    <s v="Frankfurt"/>
    <m/>
    <n v="60528"/>
    <x v="16"/>
    <s v="EMEA"/>
    <s v="Keitel"/>
    <s v="Roland"/>
    <x v="0"/>
  </r>
  <r>
    <n v="10110"/>
    <n v="20"/>
    <n v="35.51"/>
    <n v="3"/>
    <x v="1518"/>
    <x v="178"/>
    <x v="0"/>
    <n v="1"/>
    <x v="11"/>
    <x v="0"/>
    <x v="3"/>
    <n v="33"/>
    <s v="S24_1937"/>
    <s v="AV Stores, Co."/>
    <s v="(171) 555-1555"/>
    <s v="Fauntleroy Circus"/>
    <m/>
    <s v="Manchester"/>
    <m/>
    <s v="EC2 5NT"/>
    <x v="6"/>
    <s v="EMEA"/>
    <s v="Ashworth"/>
    <s v="Victoria"/>
    <x v="0"/>
  </r>
  <r>
    <n v="10124"/>
    <n v="45"/>
    <n v="37.840000000000003"/>
    <n v="2"/>
    <x v="1519"/>
    <x v="166"/>
    <x v="0"/>
    <n v="2"/>
    <x v="1"/>
    <x v="0"/>
    <x v="3"/>
    <n v="33"/>
    <s v="S24_1937"/>
    <s v="Signal Gift Stores"/>
    <n v="7025551838"/>
    <s v="8489 Strong St."/>
    <m/>
    <s v="Las Vegas"/>
    <s v="NV"/>
    <n v="83030"/>
    <x v="0"/>
    <s v="NA"/>
    <s v="King"/>
    <s v="Sue"/>
    <x v="0"/>
  </r>
  <r>
    <n v="10149"/>
    <n v="36"/>
    <n v="33.19"/>
    <n v="7"/>
    <x v="1520"/>
    <x v="168"/>
    <x v="0"/>
    <n v="3"/>
    <x v="10"/>
    <x v="0"/>
    <x v="3"/>
    <n v="33"/>
    <s v="S24_1937"/>
    <s v="Signal Collectibles Ltd."/>
    <n v="4155554312"/>
    <s v="2793 Furth Circle"/>
    <m/>
    <s v="Brisbane"/>
    <s v="CA"/>
    <n v="94217"/>
    <x v="0"/>
    <s v="NA"/>
    <s v="Taylor"/>
    <s v="Sue"/>
    <x v="0"/>
  </r>
  <r>
    <n v="10162"/>
    <n v="37"/>
    <n v="27.22"/>
    <n v="5"/>
    <x v="1521"/>
    <x v="169"/>
    <x v="0"/>
    <n v="4"/>
    <x v="4"/>
    <x v="0"/>
    <x v="3"/>
    <n v="33"/>
    <s v="S24_1937"/>
    <s v="Corporate Gift Ideas Co."/>
    <n v="6505551386"/>
    <s v="7734 Strong St."/>
    <m/>
    <s v="San Francisco"/>
    <s v="CA"/>
    <m/>
    <x v="0"/>
    <s v="NA"/>
    <s v="Brown"/>
    <s v="Julie"/>
    <x v="0"/>
  </r>
  <r>
    <n v="10173"/>
    <n v="31"/>
    <n v="31.53"/>
    <n v="9"/>
    <x v="1522"/>
    <x v="155"/>
    <x v="0"/>
    <n v="4"/>
    <x v="5"/>
    <x v="0"/>
    <x v="3"/>
    <n v="33"/>
    <s v="S24_1937"/>
    <s v="Rovelli Gifts"/>
    <s v="035-640555"/>
    <s v="Via Ludovico il Moro 22"/>
    <m/>
    <s v="Bergamo"/>
    <m/>
    <n v="24100"/>
    <x v="12"/>
    <s v="EMEA"/>
    <s v="Rovelli"/>
    <s v="Giovanni"/>
    <x v="0"/>
  </r>
  <r>
    <n v="10182"/>
    <n v="39"/>
    <n v="36.840000000000003"/>
    <n v="6"/>
    <x v="1523"/>
    <x v="103"/>
    <x v="0"/>
    <n v="4"/>
    <x v="5"/>
    <x v="0"/>
    <x v="3"/>
    <n v="33"/>
    <s v="S24_1937"/>
    <s v="Mini Gifts Distributors Ltd."/>
    <n v="4155551450"/>
    <s v="5677 Strong St."/>
    <m/>
    <s v="San Rafael"/>
    <s v="CA"/>
    <n v="97562"/>
    <x v="0"/>
    <s v="NA"/>
    <s v="Nelson"/>
    <s v="Valarie"/>
    <x v="0"/>
  </r>
  <r>
    <n v="10193"/>
    <n v="26"/>
    <n v="29.21"/>
    <n v="10"/>
    <x v="1524"/>
    <x v="170"/>
    <x v="0"/>
    <n v="4"/>
    <x v="5"/>
    <x v="0"/>
    <x v="3"/>
    <n v="33"/>
    <s v="S24_1937"/>
    <s v="Australian Collectables, Ltd"/>
    <s v="61-9-3844-6555"/>
    <s v="7 Allen Street"/>
    <m/>
    <s v="Glen Waverly"/>
    <s v="Victoria"/>
    <n v="3150"/>
    <x v="3"/>
    <s v="APAC"/>
    <s v="Connery"/>
    <s v="Sean"/>
    <x v="0"/>
  </r>
  <r>
    <n v="10205"/>
    <n v="32"/>
    <n v="37.17"/>
    <n v="5"/>
    <x v="1525"/>
    <x v="171"/>
    <x v="0"/>
    <n v="4"/>
    <x v="6"/>
    <x v="0"/>
    <x v="3"/>
    <n v="33"/>
    <s v="S24_1937"/>
    <s v="Euro Shopping Channel"/>
    <s v="(91) 555 94 44"/>
    <s v="C/ Moralzarzal, 86"/>
    <m/>
    <s v="Madrid"/>
    <m/>
    <n v="28034"/>
    <x v="7"/>
    <s v="EMEA"/>
    <s v="Freyre"/>
    <s v="Diego"/>
    <x v="0"/>
  </r>
  <r>
    <n v="10214"/>
    <n v="20"/>
    <n v="34.19"/>
    <n v="3"/>
    <x v="1526"/>
    <x v="200"/>
    <x v="0"/>
    <n v="1"/>
    <x v="7"/>
    <x v="1"/>
    <x v="3"/>
    <n v="33"/>
    <s v="S24_1937"/>
    <s v="Corrida Auto Replicas, Ltd"/>
    <s v="(91) 555 22 82"/>
    <s v="C/ Araquil, 67"/>
    <m/>
    <s v="Madrid"/>
    <m/>
    <n v="28023"/>
    <x v="7"/>
    <s v="EMEA"/>
    <s v="Sommer"/>
    <s v="Mart¡n"/>
    <x v="0"/>
  </r>
  <r>
    <n v="10227"/>
    <n v="42"/>
    <n v="29.21"/>
    <n v="6"/>
    <x v="1527"/>
    <x v="172"/>
    <x v="0"/>
    <n v="1"/>
    <x v="11"/>
    <x v="1"/>
    <x v="3"/>
    <n v="33"/>
    <s v="S24_1937"/>
    <s v="Saveley &amp; Henriot, Co."/>
    <s v="78.32.5555"/>
    <s v="2, rue du Commerce"/>
    <m/>
    <s v="Lyon"/>
    <m/>
    <n v="69004"/>
    <x v="1"/>
    <s v="EMEA"/>
    <s v="Saveley"/>
    <s v="Mary"/>
    <x v="0"/>
  </r>
  <r>
    <n v="10243"/>
    <n v="33"/>
    <n v="29.54"/>
    <n v="1"/>
    <x v="1528"/>
    <x v="207"/>
    <x v="0"/>
    <n v="2"/>
    <x v="8"/>
    <x v="1"/>
    <x v="3"/>
    <n v="33"/>
    <s v="S24_1937"/>
    <s v="Diecast Collectables"/>
    <n v="6175552555"/>
    <s v="6251 Ingle Ln."/>
    <m/>
    <s v="Boston"/>
    <s v="MA"/>
    <n v="51003"/>
    <x v="0"/>
    <s v="NA"/>
    <s v="Franco"/>
    <s v="Valarie"/>
    <x v="0"/>
  </r>
  <r>
    <n v="10280"/>
    <n v="20"/>
    <n v="28.88"/>
    <n v="12"/>
    <x v="1529"/>
    <x v="41"/>
    <x v="0"/>
    <n v="3"/>
    <x v="3"/>
    <x v="1"/>
    <x v="3"/>
    <n v="33"/>
    <s v="S24_1937"/>
    <s v="Amica Models &amp; Co."/>
    <s v="011-4988555"/>
    <s v="Via Monte Bianco 34"/>
    <m/>
    <s v="Torino"/>
    <m/>
    <n v="10100"/>
    <x v="12"/>
    <s v="EMEA"/>
    <s v="Accorti"/>
    <s v="Paolo"/>
    <x v="0"/>
  </r>
  <r>
    <n v="10288"/>
    <n v="29"/>
    <n v="38.17"/>
    <n v="1"/>
    <x v="1530"/>
    <x v="182"/>
    <x v="0"/>
    <n v="3"/>
    <x v="10"/>
    <x v="1"/>
    <x v="3"/>
    <n v="33"/>
    <s v="S24_1937"/>
    <s v="Handji Gifts&amp; Co"/>
    <s v="+65 224 1555"/>
    <s v="Village Close - 106 Linden Road Sandown"/>
    <s v="2nd Floor"/>
    <s v="Singapore"/>
    <m/>
    <n v="69045"/>
    <x v="9"/>
    <s v="APAC"/>
    <s v="Victorino"/>
    <s v="Wendy"/>
    <x v="0"/>
  </r>
  <r>
    <n v="10304"/>
    <n v="23"/>
    <n v="30.2"/>
    <n v="16"/>
    <x v="1531"/>
    <x v="43"/>
    <x v="0"/>
    <n v="4"/>
    <x v="4"/>
    <x v="1"/>
    <x v="3"/>
    <n v="33"/>
    <s v="S24_1937"/>
    <s v="Auto Assoc. &amp; Cie."/>
    <s v="30.59.8555"/>
    <s v="67, avenue de l'Europe"/>
    <m/>
    <s v="Versailles"/>
    <m/>
    <n v="78000"/>
    <x v="1"/>
    <s v="EMEA"/>
    <s v="Tonini"/>
    <s v="Daniel"/>
    <x v="0"/>
  </r>
  <r>
    <n v="10312"/>
    <n v="39"/>
    <n v="29.54"/>
    <n v="13"/>
    <x v="1532"/>
    <x v="44"/>
    <x v="0"/>
    <n v="4"/>
    <x v="4"/>
    <x v="1"/>
    <x v="3"/>
    <n v="33"/>
    <s v="S24_1937"/>
    <s v="Mini Gifts Distributors Ltd."/>
    <n v="4155551450"/>
    <s v="5677 Strong St."/>
    <m/>
    <s v="San Rafael"/>
    <s v="CA"/>
    <n v="97562"/>
    <x v="0"/>
    <s v="NA"/>
    <s v="Nelson"/>
    <s v="Valarie"/>
    <x v="0"/>
  </r>
  <r>
    <n v="10322"/>
    <n v="20"/>
    <n v="100"/>
    <n v="3"/>
    <x v="1533"/>
    <x v="45"/>
    <x v="0"/>
    <n v="4"/>
    <x v="5"/>
    <x v="1"/>
    <x v="3"/>
    <n v="33"/>
    <s v="S24_1937"/>
    <s v="Online Diecast Creations Co."/>
    <n v="6035558647"/>
    <s v="2304 Long Airport Avenue"/>
    <m/>
    <s v="Nashua"/>
    <s v="NH"/>
    <n v="62005"/>
    <x v="0"/>
    <s v="NA"/>
    <s v="Young"/>
    <s v="Valarie"/>
    <x v="0"/>
  </r>
  <r>
    <n v="10332"/>
    <n v="45"/>
    <n v="81.91"/>
    <n v="6"/>
    <x v="1534"/>
    <x v="159"/>
    <x v="0"/>
    <n v="4"/>
    <x v="5"/>
    <x v="1"/>
    <x v="3"/>
    <n v="33"/>
    <s v="S24_1937"/>
    <s v="AV Stores, Co."/>
    <s v="(171) 555-1555"/>
    <s v="Fauntleroy Circus"/>
    <m/>
    <s v="Manchester"/>
    <m/>
    <s v="EC2 5NT"/>
    <x v="6"/>
    <s v="EMEA"/>
    <s v="Ashworth"/>
    <s v="Victoria"/>
    <x v="1"/>
  </r>
  <r>
    <n v="10344"/>
    <n v="20"/>
    <n v="35.18"/>
    <n v="6"/>
    <x v="1535"/>
    <x v="201"/>
    <x v="0"/>
    <n v="4"/>
    <x v="5"/>
    <x v="1"/>
    <x v="3"/>
    <n v="33"/>
    <s v="S24_1937"/>
    <s v="Marseille Mini Autos"/>
    <s v="91.24.4555"/>
    <s v="12, rue des Bouchers"/>
    <m/>
    <s v="Marseille"/>
    <m/>
    <n v="13008"/>
    <x v="1"/>
    <s v="EMEA"/>
    <s v="Lebihan"/>
    <s v="Laurence"/>
    <x v="0"/>
  </r>
  <r>
    <n v="10356"/>
    <n v="48"/>
    <n v="100"/>
    <n v="5"/>
    <x v="1536"/>
    <x v="160"/>
    <x v="0"/>
    <n v="4"/>
    <x v="6"/>
    <x v="1"/>
    <x v="3"/>
    <n v="33"/>
    <s v="S24_1937"/>
    <s v="Lyon Souveniers"/>
    <s v="+33 1 46 62 7555"/>
    <s v="27 rue du Colonel Pierre Avia"/>
    <m/>
    <s v="Paris"/>
    <m/>
    <n v="75508"/>
    <x v="1"/>
    <s v="EMEA"/>
    <s v="Da Cunha"/>
    <s v="Daniel"/>
    <x v="2"/>
  </r>
  <r>
    <n v="10367"/>
    <n v="23"/>
    <n v="36.29"/>
    <n v="13"/>
    <x v="1537"/>
    <x v="183"/>
    <x v="5"/>
    <n v="1"/>
    <x v="7"/>
    <x v="2"/>
    <x v="3"/>
    <n v="33"/>
    <s v="S24_1937"/>
    <s v="Toys4GrownUps.com"/>
    <n v="6265557265"/>
    <s v="78934 Hillside Dr."/>
    <m/>
    <s v="Pasadena"/>
    <s v="CA"/>
    <n v="90003"/>
    <x v="0"/>
    <s v="NA"/>
    <s v="Young"/>
    <s v="Julie"/>
    <x v="0"/>
  </r>
  <r>
    <n v="10380"/>
    <n v="32"/>
    <n v="70.56"/>
    <n v="4"/>
    <x v="966"/>
    <x v="176"/>
    <x v="0"/>
    <n v="1"/>
    <x v="0"/>
    <x v="2"/>
    <x v="3"/>
    <n v="33"/>
    <s v="S24_1937"/>
    <s v="Euro Shopping Channel"/>
    <s v="(91) 555 94 44"/>
    <s v="C/ Moralzarzal, 86"/>
    <m/>
    <s v="Madrid"/>
    <m/>
    <n v="28034"/>
    <x v="7"/>
    <s v="EMEA"/>
    <s v="Freyre"/>
    <s v="Diego"/>
    <x v="0"/>
  </r>
  <r>
    <n v="10391"/>
    <n v="33"/>
    <n v="100"/>
    <n v="8"/>
    <x v="1538"/>
    <x v="51"/>
    <x v="0"/>
    <n v="1"/>
    <x v="11"/>
    <x v="2"/>
    <x v="3"/>
    <n v="33"/>
    <s v="S24_1937"/>
    <s v="Anna's Decorations, Ltd"/>
    <s v="02 9936 8555"/>
    <s v="201 Miller Street"/>
    <s v="Level 15"/>
    <s v="North Sydney"/>
    <s v="NSW"/>
    <n v="2060"/>
    <x v="3"/>
    <s v="APAC"/>
    <s v="O'Hara"/>
    <s v="Anna"/>
    <x v="2"/>
  </r>
  <r>
    <n v="10409"/>
    <n v="61"/>
    <n v="29.54"/>
    <n v="1"/>
    <x v="1539"/>
    <x v="208"/>
    <x v="0"/>
    <n v="2"/>
    <x v="8"/>
    <x v="2"/>
    <x v="3"/>
    <n v="33"/>
    <s v="S24_1937"/>
    <s v="Handji Gifts&amp; Co"/>
    <s v="+65 224 1555"/>
    <s v="Village Close - 106 Linden Road Sandown"/>
    <s v="2nd Floor"/>
    <s v="Singapore"/>
    <m/>
    <n v="69045"/>
    <x v="9"/>
    <s v="APAC"/>
    <s v="Victorino"/>
    <s v="Wendy"/>
    <x v="0"/>
  </r>
  <r>
    <n v="10420"/>
    <n v="45"/>
    <n v="26.88"/>
    <n v="1"/>
    <x v="1540"/>
    <x v="202"/>
    <x v="2"/>
    <n v="2"/>
    <x v="1"/>
    <x v="2"/>
    <x v="3"/>
    <n v="33"/>
    <s v="S24_1937"/>
    <s v="Souveniers And Things Co."/>
    <s v="+61 2 9495 8555"/>
    <s v="Monitor Money Building, 815 Pacific Hwy"/>
    <s v="Level 6"/>
    <s v="Chatswood"/>
    <s v="NSW"/>
    <n v="2067"/>
    <x v="3"/>
    <s v="APAC"/>
    <s v="Huxley"/>
    <s v="Adrian"/>
    <x v="0"/>
  </r>
  <r>
    <n v="10107"/>
    <n v="38"/>
    <n v="83.03"/>
    <n v="7"/>
    <x v="1541"/>
    <x v="0"/>
    <x v="0"/>
    <n v="1"/>
    <x v="0"/>
    <x v="0"/>
    <x v="0"/>
    <n v="76"/>
    <s v="S24_2000"/>
    <s v="Land of Toys Inc."/>
    <n v="2125557818"/>
    <s v="897 Long Airport Avenue"/>
    <m/>
    <s v="NYC"/>
    <s v="NY"/>
    <n v="10022"/>
    <x v="0"/>
    <s v="NA"/>
    <s v="Yu"/>
    <s v="Kwai"/>
    <x v="1"/>
  </r>
  <r>
    <n v="10120"/>
    <n v="34"/>
    <n v="83.79"/>
    <n v="5"/>
    <x v="1542"/>
    <x v="54"/>
    <x v="0"/>
    <n v="2"/>
    <x v="8"/>
    <x v="0"/>
    <x v="0"/>
    <n v="76"/>
    <s v="S24_2000"/>
    <s v="Australian Collectors, Co."/>
    <s v="03 9520 4555"/>
    <s v="636 St Kilda Road"/>
    <s v="Level 3"/>
    <s v="Melbourne"/>
    <s v="Victoria"/>
    <n v="3004"/>
    <x v="3"/>
    <s v="APAC"/>
    <s v="Ferguson"/>
    <s v="Peter"/>
    <x v="0"/>
  </r>
  <r>
    <n v="10134"/>
    <n v="43"/>
    <n v="83.03"/>
    <n v="7"/>
    <x v="1543"/>
    <x v="2"/>
    <x v="0"/>
    <n v="3"/>
    <x v="2"/>
    <x v="0"/>
    <x v="0"/>
    <n v="76"/>
    <s v="S24_2000"/>
    <s v="Lyon Souveniers"/>
    <s v="+33 1 46 62 7555"/>
    <s v="27 rue du Colonel Pierre Avia"/>
    <m/>
    <s v="Paris"/>
    <m/>
    <n v="75508"/>
    <x v="1"/>
    <s v="EMEA"/>
    <s v="Da Cunha"/>
    <s v="Daniel"/>
    <x v="1"/>
  </r>
  <r>
    <n v="10145"/>
    <n v="47"/>
    <n v="83.03"/>
    <n v="11"/>
    <x v="1544"/>
    <x v="3"/>
    <x v="0"/>
    <n v="3"/>
    <x v="3"/>
    <x v="0"/>
    <x v="0"/>
    <n v="76"/>
    <s v="S24_2000"/>
    <s v="Toys4GrownUps.com"/>
    <n v="6265557265"/>
    <s v="78934 Hillside Dr."/>
    <m/>
    <s v="Pasadena"/>
    <s v="CA"/>
    <n v="90003"/>
    <x v="0"/>
    <s v="NA"/>
    <s v="Young"/>
    <s v="Julie"/>
    <x v="1"/>
  </r>
  <r>
    <n v="10158"/>
    <n v="22"/>
    <n v="67.03"/>
    <n v="1"/>
    <x v="1545"/>
    <x v="4"/>
    <x v="0"/>
    <n v="4"/>
    <x v="4"/>
    <x v="0"/>
    <x v="0"/>
    <n v="76"/>
    <s v="S24_2000"/>
    <s v="Baane Mini Imports"/>
    <s v="07-98 9555"/>
    <s v="Erling Skakkes gate 78"/>
    <m/>
    <s v="Stavern"/>
    <m/>
    <n v="4110"/>
    <x v="2"/>
    <s v="EMEA"/>
    <s v="Bergulfsen"/>
    <s v="Jonas"/>
    <x v="0"/>
  </r>
  <r>
    <n v="10168"/>
    <n v="29"/>
    <n v="75.41"/>
    <n v="6"/>
    <x v="1546"/>
    <x v="5"/>
    <x v="0"/>
    <n v="4"/>
    <x v="4"/>
    <x v="0"/>
    <x v="0"/>
    <n v="76"/>
    <s v="S24_2000"/>
    <s v="Technics Stores Inc."/>
    <n v="6505556809"/>
    <s v="9408 Furth Circle"/>
    <m/>
    <s v="Burlingame"/>
    <s v="CA"/>
    <n v="94217"/>
    <x v="0"/>
    <s v="NA"/>
    <s v="Hirano"/>
    <s v="Juri"/>
    <x v="0"/>
  </r>
  <r>
    <n v="10180"/>
    <n v="28"/>
    <n v="68.55"/>
    <n v="14"/>
    <x v="1547"/>
    <x v="6"/>
    <x v="0"/>
    <n v="4"/>
    <x v="5"/>
    <x v="0"/>
    <x v="0"/>
    <n v="76"/>
    <s v="S24_2000"/>
    <s v="Daedalus Designs Imports"/>
    <s v="20.16.1555"/>
    <s v="184, chausse de Tournai"/>
    <m/>
    <s v="Lille"/>
    <m/>
    <n v="59000"/>
    <x v="1"/>
    <s v="EMEA"/>
    <s v="Rance"/>
    <s v="Martine"/>
    <x v="0"/>
  </r>
  <r>
    <n v="10188"/>
    <n v="40"/>
    <n v="91.4"/>
    <n v="6"/>
    <x v="1548"/>
    <x v="7"/>
    <x v="0"/>
    <n v="4"/>
    <x v="5"/>
    <x v="0"/>
    <x v="0"/>
    <n v="76"/>
    <s v="S24_2000"/>
    <s v="Herkku Gifts"/>
    <s v="+47 2267 3215"/>
    <s v="Drammen 121, PR 744 Sentrum"/>
    <m/>
    <s v="Bergen"/>
    <m/>
    <s v="N 5804"/>
    <x v="2"/>
    <s v="EMEA"/>
    <s v="Oeztan"/>
    <s v="Veysel"/>
    <x v="1"/>
  </r>
  <r>
    <n v="10201"/>
    <n v="25"/>
    <n v="73.88"/>
    <n v="7"/>
    <x v="1549"/>
    <x v="8"/>
    <x v="0"/>
    <n v="4"/>
    <x v="6"/>
    <x v="0"/>
    <x v="0"/>
    <n v="76"/>
    <s v="S24_2000"/>
    <s v="Mini Wheels Co."/>
    <n v="6505555787"/>
    <s v="5557 North Pendale Street"/>
    <m/>
    <s v="San Francisco"/>
    <s v="CA"/>
    <m/>
    <x v="0"/>
    <s v="NA"/>
    <s v="Murphy"/>
    <s v="Julie"/>
    <x v="0"/>
  </r>
  <r>
    <n v="10210"/>
    <n v="30"/>
    <n v="61.7"/>
    <n v="4"/>
    <x v="1550"/>
    <x v="55"/>
    <x v="0"/>
    <n v="1"/>
    <x v="7"/>
    <x v="1"/>
    <x v="0"/>
    <n v="76"/>
    <s v="S24_2000"/>
    <s v="Osaka Souveniers Co."/>
    <s v="+81 06 6342 5555"/>
    <s v="Dojima Avanza 4F, 1-6-20 Dojima, Kita-ku"/>
    <m/>
    <s v="Osaka"/>
    <s v="Osaka"/>
    <s v="530-0003"/>
    <x v="11"/>
    <s v="Japan"/>
    <s v="Kentary"/>
    <s v="Mory"/>
    <x v="0"/>
  </r>
  <r>
    <n v="10223"/>
    <n v="38"/>
    <n v="69.31"/>
    <n v="6"/>
    <x v="1551"/>
    <x v="10"/>
    <x v="0"/>
    <n v="1"/>
    <x v="0"/>
    <x v="1"/>
    <x v="0"/>
    <n v="76"/>
    <s v="S24_2000"/>
    <s v="Australian Collectors, Co."/>
    <s v="03 9520 4555"/>
    <s v="636 St Kilda Road"/>
    <s v="Level 3"/>
    <s v="Melbourne"/>
    <s v="Victoria"/>
    <n v="3004"/>
    <x v="3"/>
    <s v="APAC"/>
    <s v="Ferguson"/>
    <s v="Peter"/>
    <x v="0"/>
  </r>
  <r>
    <n v="10236"/>
    <n v="36"/>
    <n v="87.6"/>
    <n v="3"/>
    <x v="1552"/>
    <x v="56"/>
    <x v="0"/>
    <n v="2"/>
    <x v="8"/>
    <x v="1"/>
    <x v="0"/>
    <n v="76"/>
    <s v="S24_2000"/>
    <s v="Motor Mint Distributors Inc."/>
    <n v="2155559857"/>
    <s v="11328 Douglas Av."/>
    <m/>
    <s v="Philadelphia"/>
    <s v="PA"/>
    <n v="71270"/>
    <x v="0"/>
    <s v="NA"/>
    <s v="Hernandez"/>
    <s v="Rosa"/>
    <x v="1"/>
  </r>
  <r>
    <n v="10250"/>
    <n v="32"/>
    <n v="87.6"/>
    <n v="1"/>
    <x v="1553"/>
    <x v="189"/>
    <x v="0"/>
    <n v="2"/>
    <x v="1"/>
    <x v="1"/>
    <x v="0"/>
    <n v="76"/>
    <s v="S24_2000"/>
    <s v="The Sharp Gifts Warehouse"/>
    <n v="4085553659"/>
    <s v="3086 Ingle Ln."/>
    <m/>
    <s v="San Jose"/>
    <s v="CA"/>
    <n v="94217"/>
    <x v="0"/>
    <s v="NA"/>
    <s v="Frick"/>
    <s v="Sue"/>
    <x v="0"/>
  </r>
  <r>
    <n v="10263"/>
    <n v="37"/>
    <n v="62.46"/>
    <n v="7"/>
    <x v="1554"/>
    <x v="13"/>
    <x v="0"/>
    <n v="2"/>
    <x v="9"/>
    <x v="1"/>
    <x v="0"/>
    <n v="76"/>
    <s v="S24_2000"/>
    <s v="Gift Depot Inc."/>
    <n v="2035552570"/>
    <s v="25593 South Bay Ln."/>
    <m/>
    <s v="Bridgewater"/>
    <s v="CT"/>
    <n v="97562"/>
    <x v="0"/>
    <s v="NA"/>
    <s v="King"/>
    <s v="Julie"/>
    <x v="0"/>
  </r>
  <r>
    <n v="10275"/>
    <n v="30"/>
    <n v="79.98"/>
    <n v="6"/>
    <x v="1555"/>
    <x v="14"/>
    <x v="0"/>
    <n v="3"/>
    <x v="2"/>
    <x v="1"/>
    <x v="0"/>
    <n v="76"/>
    <s v="S24_2000"/>
    <s v="La Rochelle Gifts"/>
    <s v="40.67.8555"/>
    <s v="67, rue des Cinquante Otages"/>
    <m/>
    <s v="Nantes"/>
    <m/>
    <n v="44000"/>
    <x v="1"/>
    <s v="EMEA"/>
    <s v="Labrune"/>
    <s v="Janine"/>
    <x v="0"/>
  </r>
  <r>
    <n v="10285"/>
    <n v="39"/>
    <n v="70.08"/>
    <n v="11"/>
    <x v="1556"/>
    <x v="15"/>
    <x v="0"/>
    <n v="3"/>
    <x v="3"/>
    <x v="1"/>
    <x v="0"/>
    <n v="76"/>
    <s v="S24_2000"/>
    <s v="Marta's Replicas Co."/>
    <n v="6175558555"/>
    <s v="39323 Spinnaker Dr."/>
    <m/>
    <s v="Cambridge"/>
    <s v="MA"/>
    <n v="51247"/>
    <x v="0"/>
    <s v="NA"/>
    <s v="Hernandez"/>
    <s v="Marta"/>
    <x v="0"/>
  </r>
  <r>
    <n v="10297"/>
    <n v="32"/>
    <n v="65.510000000000005"/>
    <n v="1"/>
    <x v="1557"/>
    <x v="211"/>
    <x v="0"/>
    <n v="3"/>
    <x v="10"/>
    <x v="1"/>
    <x v="0"/>
    <n v="76"/>
    <s v="S24_2000"/>
    <s v="Clover Collections, Co."/>
    <s v="+353 1862 1555"/>
    <s v="25 Maiden Lane"/>
    <s v="Floor No. 4"/>
    <s v="Dublin"/>
    <m/>
    <n v="2"/>
    <x v="18"/>
    <s v="EMEA"/>
    <s v="Cassidy"/>
    <s v="Dean"/>
    <x v="0"/>
  </r>
  <r>
    <n v="10308"/>
    <n v="47"/>
    <n v="63.22"/>
    <n v="4"/>
    <x v="1558"/>
    <x v="17"/>
    <x v="0"/>
    <n v="4"/>
    <x v="4"/>
    <x v="1"/>
    <x v="0"/>
    <n v="76"/>
    <s v="S24_2000"/>
    <s v="Mini Classics"/>
    <n v="9145554562"/>
    <s v="3758 North Pendale Street"/>
    <m/>
    <s v="White Plains"/>
    <s v="NY"/>
    <n v="24067"/>
    <x v="0"/>
    <s v="NA"/>
    <s v="Frick"/>
    <s v="Steve"/>
    <x v="0"/>
  </r>
  <r>
    <n v="10318"/>
    <n v="26"/>
    <n v="86.83"/>
    <n v="6"/>
    <x v="1559"/>
    <x v="18"/>
    <x v="0"/>
    <n v="4"/>
    <x v="5"/>
    <x v="1"/>
    <x v="0"/>
    <n v="76"/>
    <s v="S24_2000"/>
    <s v="Diecast Classics Inc."/>
    <n v="2155551555"/>
    <s v="7586 Pompton St."/>
    <m/>
    <s v="Allentown"/>
    <s v="PA"/>
    <n v="70267"/>
    <x v="0"/>
    <s v="NA"/>
    <s v="Yu"/>
    <s v="Kyung"/>
    <x v="0"/>
  </r>
  <r>
    <n v="10329"/>
    <n v="37"/>
    <n v="94.43"/>
    <n v="4"/>
    <x v="1560"/>
    <x v="19"/>
    <x v="0"/>
    <n v="4"/>
    <x v="5"/>
    <x v="1"/>
    <x v="0"/>
    <n v="76"/>
    <s v="S24_2000"/>
    <s v="Land of Toys Inc."/>
    <n v="2125557818"/>
    <s v="897 Long Airport Avenue"/>
    <m/>
    <s v="NYC"/>
    <s v="NY"/>
    <n v="10022"/>
    <x v="0"/>
    <s v="NA"/>
    <s v="Yu"/>
    <s v="Kwai"/>
    <x v="1"/>
  </r>
  <r>
    <n v="10340"/>
    <n v="55"/>
    <n v="79.98"/>
    <n v="8"/>
    <x v="1561"/>
    <x v="20"/>
    <x v="0"/>
    <n v="4"/>
    <x v="5"/>
    <x v="1"/>
    <x v="0"/>
    <n v="76"/>
    <s v="S24_2000"/>
    <s v="Enaco Distributors"/>
    <s v="(93) 203 4555"/>
    <s v="Rambla de Catalu¤a, 23"/>
    <m/>
    <s v="Barcelona"/>
    <m/>
    <n v="8022"/>
    <x v="7"/>
    <s v="EMEA"/>
    <s v="Saavedra"/>
    <s v="Eduardo"/>
    <x v="1"/>
  </r>
  <r>
    <n v="10363"/>
    <n v="21"/>
    <n v="100"/>
    <n v="8"/>
    <x v="1562"/>
    <x v="115"/>
    <x v="0"/>
    <n v="1"/>
    <x v="7"/>
    <x v="2"/>
    <x v="0"/>
    <n v="76"/>
    <s v="S24_2000"/>
    <s v="Suominen Souveniers"/>
    <s v="+358 9 8045 555"/>
    <s v="Software Engineering Center, SEC Oy"/>
    <m/>
    <s v="Espoo"/>
    <m/>
    <s v="FIN-02271"/>
    <x v="4"/>
    <s v="EMEA"/>
    <s v="Suominen"/>
    <s v="Kalle"/>
    <x v="1"/>
  </r>
  <r>
    <n v="10375"/>
    <n v="23"/>
    <n v="100"/>
    <n v="9"/>
    <x v="1563"/>
    <x v="22"/>
    <x v="0"/>
    <n v="1"/>
    <x v="0"/>
    <x v="2"/>
    <x v="0"/>
    <n v="76"/>
    <s v="S24_2000"/>
    <s v="La Rochelle Gifts"/>
    <s v="40.67.8555"/>
    <s v="67, rue des Cinquante Otages"/>
    <m/>
    <s v="Nantes"/>
    <m/>
    <n v="44000"/>
    <x v="1"/>
    <s v="EMEA"/>
    <s v="Labrune"/>
    <s v="Janine"/>
    <x v="0"/>
  </r>
  <r>
    <n v="10389"/>
    <n v="49"/>
    <n v="81.400000000000006"/>
    <n v="2"/>
    <x v="356"/>
    <x v="23"/>
    <x v="0"/>
    <n v="1"/>
    <x v="11"/>
    <x v="2"/>
    <x v="0"/>
    <n v="76"/>
    <s v="S24_2000"/>
    <s v="Scandinavian Gift Ideas"/>
    <s v="0695-34 6555"/>
    <s v="?kergatan 24"/>
    <m/>
    <s v="Boras"/>
    <m/>
    <s v="S-844 67"/>
    <x v="8"/>
    <s v="EMEA"/>
    <s v="Larsson"/>
    <s v="Maria"/>
    <x v="1"/>
  </r>
  <r>
    <n v="10402"/>
    <n v="59"/>
    <n v="87.6"/>
    <n v="3"/>
    <x v="1564"/>
    <x v="60"/>
    <x v="0"/>
    <n v="2"/>
    <x v="8"/>
    <x v="2"/>
    <x v="0"/>
    <n v="76"/>
    <s v="S24_2000"/>
    <s v="Auto Canal Petit"/>
    <s v="(1) 47.55.6555"/>
    <s v="25, rue Lauriston"/>
    <m/>
    <s v="Paris"/>
    <m/>
    <n v="75016"/>
    <x v="1"/>
    <s v="EMEA"/>
    <s v="Perrier"/>
    <s v="Dominique"/>
    <x v="1"/>
  </r>
  <r>
    <n v="10416"/>
    <n v="32"/>
    <n v="87.6"/>
    <n v="1"/>
    <x v="1553"/>
    <x v="198"/>
    <x v="0"/>
    <n v="2"/>
    <x v="1"/>
    <x v="2"/>
    <x v="0"/>
    <n v="76"/>
    <s v="S24_2000"/>
    <s v="L'ordine Souveniers"/>
    <s v="0522-556555"/>
    <s v="Strada Provinciale 124"/>
    <m/>
    <s v="Reggio Emilia"/>
    <m/>
    <n v="42100"/>
    <x v="12"/>
    <s v="EMEA"/>
    <s v="Moroni"/>
    <s v="Maurizio"/>
    <x v="0"/>
  </r>
  <r>
    <n v="10105"/>
    <n v="43"/>
    <n v="100"/>
    <n v="9"/>
    <x v="1565"/>
    <x v="62"/>
    <x v="0"/>
    <n v="1"/>
    <x v="0"/>
    <x v="0"/>
    <x v="5"/>
    <n v="122"/>
    <s v="S24_2011"/>
    <s v="Danish Wholesale Imports"/>
    <s v="31 12 3555"/>
    <s v="Vinb'ltet 34"/>
    <m/>
    <s v="Kobenhavn"/>
    <m/>
    <n v="1734"/>
    <x v="13"/>
    <s v="EMEA"/>
    <s v="Petersen"/>
    <s v="Jytte"/>
    <x v="1"/>
  </r>
  <r>
    <n v="10117"/>
    <n v="41"/>
    <n v="100"/>
    <n v="3"/>
    <x v="1566"/>
    <x v="117"/>
    <x v="0"/>
    <n v="2"/>
    <x v="8"/>
    <x v="0"/>
    <x v="5"/>
    <n v="122"/>
    <s v="S24_2011"/>
    <s v="Dragon Souveniers, Ltd."/>
    <s v="+65 221 7555"/>
    <s v="Bronz Sok., Bronz Apt. 3/6 Tesvikiye"/>
    <m/>
    <s v="Singapore"/>
    <m/>
    <n v="79903"/>
    <x v="9"/>
    <s v="Japan"/>
    <s v="Natividad"/>
    <s v="Eric"/>
    <x v="1"/>
  </r>
  <r>
    <n v="10129"/>
    <n v="45"/>
    <n v="100"/>
    <n v="9"/>
    <x v="1567"/>
    <x v="64"/>
    <x v="0"/>
    <n v="2"/>
    <x v="9"/>
    <x v="0"/>
    <x v="5"/>
    <n v="122"/>
    <s v="S24_2011"/>
    <s v="Stylish Desk Decors, Co."/>
    <s v="(171) 555-0297"/>
    <s v="35 King George"/>
    <m/>
    <s v="London"/>
    <m/>
    <s v="WX3 6FW"/>
    <x v="6"/>
    <s v="EMEA"/>
    <s v="Brown"/>
    <s v="Ann"/>
    <x v="1"/>
  </r>
  <r>
    <n v="10142"/>
    <n v="33"/>
    <n v="100"/>
    <n v="6"/>
    <x v="1568"/>
    <x v="119"/>
    <x v="0"/>
    <n v="3"/>
    <x v="3"/>
    <x v="0"/>
    <x v="5"/>
    <n v="122"/>
    <s v="S24_2011"/>
    <s v="Mini Gifts Distributors Ltd."/>
    <n v="4155551450"/>
    <s v="5677 Strong St."/>
    <m/>
    <s v="San Rafael"/>
    <s v="CA"/>
    <n v="97562"/>
    <x v="0"/>
    <s v="NA"/>
    <s v="Nelson"/>
    <s v="Valarie"/>
    <x v="1"/>
  </r>
  <r>
    <n v="10153"/>
    <n v="40"/>
    <n v="100"/>
    <n v="5"/>
    <x v="1569"/>
    <x v="120"/>
    <x v="0"/>
    <n v="3"/>
    <x v="10"/>
    <x v="0"/>
    <x v="5"/>
    <n v="122"/>
    <s v="S24_2011"/>
    <s v="Euro Shopping Channel"/>
    <s v="(91) 555 94 44"/>
    <s v="C/ Moralzarzal, 86"/>
    <m/>
    <s v="Madrid"/>
    <m/>
    <n v="28034"/>
    <x v="7"/>
    <s v="EMEA"/>
    <s v="Freyre"/>
    <s v="Diego"/>
    <x v="1"/>
  </r>
  <r>
    <n v="10167"/>
    <n v="33"/>
    <n v="100"/>
    <n v="16"/>
    <x v="1570"/>
    <x v="67"/>
    <x v="3"/>
    <n v="4"/>
    <x v="4"/>
    <x v="0"/>
    <x v="5"/>
    <n v="122"/>
    <s v="S24_2011"/>
    <s v="Scandinavian Gift Ideas"/>
    <s v="0695-34 6555"/>
    <s v="?kergatan 24"/>
    <m/>
    <s v="Boras"/>
    <m/>
    <s v="S-844 67"/>
    <x v="8"/>
    <s v="EMEA"/>
    <s v="Larsson"/>
    <s v="Maria"/>
    <x v="1"/>
  </r>
  <r>
    <n v="10177"/>
    <n v="50"/>
    <n v="100"/>
    <n v="7"/>
    <x v="1571"/>
    <x v="219"/>
    <x v="0"/>
    <n v="4"/>
    <x v="5"/>
    <x v="0"/>
    <x v="5"/>
    <n v="122"/>
    <s v="S24_2011"/>
    <s v="CAF Imports"/>
    <s v="+34 913 728 555"/>
    <s v="Merchants House, 27-30 Merchant's Quay"/>
    <m/>
    <s v="Madrid"/>
    <m/>
    <n v="28023"/>
    <x v="7"/>
    <s v="EMEA"/>
    <s v="Fernandez"/>
    <s v="Jesus"/>
    <x v="1"/>
  </r>
  <r>
    <n v="10185"/>
    <n v="30"/>
    <n v="100"/>
    <n v="7"/>
    <x v="1572"/>
    <x v="69"/>
    <x v="0"/>
    <n v="4"/>
    <x v="5"/>
    <x v="0"/>
    <x v="5"/>
    <n v="122"/>
    <s v="S24_2011"/>
    <s v="Mini Creations Ltd."/>
    <n v="5085559555"/>
    <s v="4575 Hillside Dr."/>
    <m/>
    <s v="New Bedford"/>
    <s v="MA"/>
    <n v="50553"/>
    <x v="0"/>
    <s v="NA"/>
    <s v="Tam"/>
    <s v="Wing C"/>
    <x v="1"/>
  </r>
  <r>
    <n v="10197"/>
    <n v="41"/>
    <n v="100"/>
    <n v="13"/>
    <x v="1573"/>
    <x v="70"/>
    <x v="0"/>
    <n v="4"/>
    <x v="5"/>
    <x v="0"/>
    <x v="5"/>
    <n v="122"/>
    <s v="S24_2011"/>
    <s v="Enaco Distributors"/>
    <s v="(93) 203 4555"/>
    <s v="Rambla de Catalu¤a, 23"/>
    <m/>
    <s v="Barcelona"/>
    <m/>
    <n v="8022"/>
    <x v="7"/>
    <s v="EMEA"/>
    <s v="Saavedra"/>
    <s v="Eduardo"/>
    <x v="1"/>
  </r>
  <r>
    <n v="10208"/>
    <n v="35"/>
    <n v="100"/>
    <n v="7"/>
    <x v="1574"/>
    <x v="122"/>
    <x v="0"/>
    <n v="1"/>
    <x v="7"/>
    <x v="1"/>
    <x v="5"/>
    <n v="122"/>
    <s v="S24_2011"/>
    <s v="Saveley &amp; Henriot, Co."/>
    <s v="78.32.5555"/>
    <s v="2, rue du Commerce"/>
    <m/>
    <s v="Lyon"/>
    <m/>
    <n v="69004"/>
    <x v="1"/>
    <s v="EMEA"/>
    <s v="Saveley"/>
    <s v="Mary"/>
    <x v="1"/>
  </r>
  <r>
    <n v="10221"/>
    <n v="49"/>
    <n v="100"/>
    <n v="1"/>
    <x v="1575"/>
    <x v="220"/>
    <x v="0"/>
    <n v="1"/>
    <x v="0"/>
    <x v="1"/>
    <x v="5"/>
    <n v="122"/>
    <s v="S24_2011"/>
    <s v="Petit Auto"/>
    <s v="(02) 5554 67"/>
    <s v="Rue Joseph-Bens 532"/>
    <m/>
    <s v="Bruxelles"/>
    <m/>
    <s v="B-1180"/>
    <x v="14"/>
    <s v="EMEA"/>
    <s v="Dewey"/>
    <s v="Catherine"/>
    <x v="1"/>
  </r>
  <r>
    <n v="10232"/>
    <n v="46"/>
    <n v="100"/>
    <n v="4"/>
    <x v="1576"/>
    <x v="221"/>
    <x v="0"/>
    <n v="1"/>
    <x v="11"/>
    <x v="1"/>
    <x v="5"/>
    <n v="122"/>
    <s v="S24_2011"/>
    <s v="giftsbymail.co.uk"/>
    <s v="(198) 555-8888"/>
    <s v="Garden House Crowther Way"/>
    <m/>
    <s v="Cowes"/>
    <s v="Isle of Wight"/>
    <s v="PO31 7PJ"/>
    <x v="6"/>
    <s v="EMEA"/>
    <s v="Bennett"/>
    <s v="Helen"/>
    <x v="1"/>
  </r>
  <r>
    <n v="10248"/>
    <n v="48"/>
    <n v="100"/>
    <n v="10"/>
    <x v="1577"/>
    <x v="73"/>
    <x v="3"/>
    <n v="2"/>
    <x v="1"/>
    <x v="1"/>
    <x v="5"/>
    <n v="122"/>
    <s v="S24_2011"/>
    <s v="Land of Toys Inc."/>
    <n v="2125557818"/>
    <s v="897 Long Airport Avenue"/>
    <m/>
    <s v="NYC"/>
    <s v="NY"/>
    <n v="10022"/>
    <x v="0"/>
    <s v="NA"/>
    <s v="Yu"/>
    <s v="Kwai"/>
    <x v="1"/>
  </r>
  <r>
    <n v="10261"/>
    <n v="36"/>
    <n v="100"/>
    <n v="8"/>
    <x v="1578"/>
    <x v="74"/>
    <x v="0"/>
    <n v="2"/>
    <x v="9"/>
    <x v="1"/>
    <x v="5"/>
    <n v="122"/>
    <s v="S24_2011"/>
    <s v="Quebec Home Shopping Network"/>
    <s v="(514) 555-8054"/>
    <s v="43 rue St. Laurent"/>
    <m/>
    <s v="Montreal"/>
    <s v="Quebec"/>
    <s v="H1J 1C3"/>
    <x v="10"/>
    <s v="NA"/>
    <s v="Fresnisre"/>
    <s v="Jean"/>
    <x v="1"/>
  </r>
  <r>
    <n v="10273"/>
    <n v="22"/>
    <n v="100"/>
    <n v="11"/>
    <x v="1579"/>
    <x v="75"/>
    <x v="0"/>
    <n v="3"/>
    <x v="2"/>
    <x v="1"/>
    <x v="5"/>
    <n v="122"/>
    <s v="S24_2011"/>
    <s v="Petit Auto"/>
    <s v="(02) 5554 67"/>
    <s v="Rue Joseph-Bens 532"/>
    <m/>
    <s v="Bruxelles"/>
    <m/>
    <s v="B-1180"/>
    <x v="14"/>
    <s v="EMEA"/>
    <s v="Dewey"/>
    <s v="Catherine"/>
    <x v="0"/>
  </r>
  <r>
    <n v="10283"/>
    <n v="42"/>
    <n v="100"/>
    <n v="13"/>
    <x v="1580"/>
    <x v="76"/>
    <x v="0"/>
    <n v="3"/>
    <x v="3"/>
    <x v="1"/>
    <x v="5"/>
    <n v="122"/>
    <s v="S24_2011"/>
    <s v="Royal Canadian Collectables, Ltd."/>
    <s v="(604) 555-4555"/>
    <s v="23 Tsawassen Blvd."/>
    <m/>
    <s v="Tsawassen"/>
    <s v="BC"/>
    <s v="T2F 8M4"/>
    <x v="10"/>
    <s v="NA"/>
    <s v="Lincoln"/>
    <s v="Elizabeth"/>
    <x v="1"/>
  </r>
  <r>
    <n v="10293"/>
    <n v="21"/>
    <n v="100"/>
    <n v="2"/>
    <x v="1581"/>
    <x v="127"/>
    <x v="0"/>
    <n v="3"/>
    <x v="10"/>
    <x v="1"/>
    <x v="5"/>
    <n v="122"/>
    <s v="S24_2011"/>
    <s v="Amica Models &amp; Co."/>
    <s v="011-4988555"/>
    <s v="Via Monte Bianco 34"/>
    <m/>
    <s v="Torino"/>
    <m/>
    <n v="10100"/>
    <x v="12"/>
    <s v="EMEA"/>
    <s v="Accorti"/>
    <s v="Paolo"/>
    <x v="0"/>
  </r>
  <r>
    <n v="10306"/>
    <n v="29"/>
    <n v="100"/>
    <n v="7"/>
    <x v="1582"/>
    <x v="78"/>
    <x v="0"/>
    <n v="4"/>
    <x v="4"/>
    <x v="1"/>
    <x v="5"/>
    <n v="122"/>
    <s v="S24_2011"/>
    <s v="AV Stores, Co."/>
    <s v="(171) 555-1555"/>
    <s v="Fauntleroy Circus"/>
    <m/>
    <s v="Manchester"/>
    <m/>
    <s v="EC2 5NT"/>
    <x v="6"/>
    <s v="EMEA"/>
    <s v="Ashworth"/>
    <s v="Victoria"/>
    <x v="1"/>
  </r>
  <r>
    <n v="10315"/>
    <n v="35"/>
    <n v="100"/>
    <n v="6"/>
    <x v="1583"/>
    <x v="237"/>
    <x v="0"/>
    <n v="4"/>
    <x v="4"/>
    <x v="1"/>
    <x v="5"/>
    <n v="122"/>
    <s v="S24_2011"/>
    <s v="La Rochelle Gifts"/>
    <s v="40.67.8555"/>
    <s v="67, rue des Cinquante Otages"/>
    <m/>
    <s v="Nantes"/>
    <m/>
    <n v="44000"/>
    <x v="1"/>
    <s v="EMEA"/>
    <s v="Labrune"/>
    <s v="Janine"/>
    <x v="1"/>
  </r>
  <r>
    <n v="10326"/>
    <n v="41"/>
    <n v="100"/>
    <n v="4"/>
    <x v="1584"/>
    <x v="223"/>
    <x v="0"/>
    <n v="4"/>
    <x v="5"/>
    <x v="1"/>
    <x v="5"/>
    <n v="122"/>
    <s v="S24_2011"/>
    <s v="Volvo Model Replicas, Co"/>
    <s v="0921-12 3555"/>
    <s v="Berguvsv„gen  8"/>
    <m/>
    <s v="Lule"/>
    <m/>
    <s v="S-958 22"/>
    <x v="8"/>
    <s v="EMEA"/>
    <s v="Berglund"/>
    <s v="Christina"/>
    <x v="1"/>
  </r>
  <r>
    <n v="10337"/>
    <n v="29"/>
    <n v="71.97"/>
    <n v="4"/>
    <x v="1585"/>
    <x v="81"/>
    <x v="0"/>
    <n v="4"/>
    <x v="5"/>
    <x v="1"/>
    <x v="5"/>
    <n v="122"/>
    <s v="S24_2011"/>
    <s v="Classic Legends Inc."/>
    <n v="2125558493"/>
    <s v="5905 Pompton St."/>
    <s v="Suite 750"/>
    <s v="NYC"/>
    <s v="NY"/>
    <n v="10022"/>
    <x v="0"/>
    <s v="NA"/>
    <s v="Hernandez"/>
    <s v="Maria"/>
    <x v="0"/>
  </r>
  <r>
    <n v="10350"/>
    <n v="34"/>
    <n v="50.33"/>
    <n v="7"/>
    <x v="1586"/>
    <x v="82"/>
    <x v="0"/>
    <n v="4"/>
    <x v="6"/>
    <x v="1"/>
    <x v="5"/>
    <n v="122"/>
    <s v="S24_2011"/>
    <s v="Euro Shopping Channel"/>
    <s v="(91) 555 94 44"/>
    <s v="C/ Moralzarzal, 86"/>
    <m/>
    <s v="Madrid"/>
    <m/>
    <n v="28034"/>
    <x v="7"/>
    <s v="EMEA"/>
    <s v="Freyre"/>
    <s v="Diego"/>
    <x v="0"/>
  </r>
  <r>
    <n v="10372"/>
    <n v="37"/>
    <n v="100"/>
    <n v="8"/>
    <x v="1587"/>
    <x v="136"/>
    <x v="0"/>
    <n v="1"/>
    <x v="7"/>
    <x v="2"/>
    <x v="5"/>
    <n v="122"/>
    <s v="S24_2011"/>
    <s v="Tokyo Collectables, Ltd"/>
    <s v="+81 3 3584 0555"/>
    <s v="2-2-8 Roppongi"/>
    <m/>
    <s v="Minato-ku"/>
    <s v="Tokyo"/>
    <s v="106-0032"/>
    <x v="11"/>
    <s v="Japan"/>
    <s v="Shimamura"/>
    <s v="Akiko"/>
    <x v="1"/>
  </r>
  <r>
    <n v="10384"/>
    <n v="28"/>
    <n v="80.540000000000006"/>
    <n v="3"/>
    <x v="1588"/>
    <x v="85"/>
    <x v="0"/>
    <n v="1"/>
    <x v="0"/>
    <x v="2"/>
    <x v="5"/>
    <n v="122"/>
    <s v="S24_2011"/>
    <s v="Corporate Gift Ideas Co."/>
    <n v="6505551386"/>
    <s v="7734 Strong St."/>
    <m/>
    <s v="San Francisco"/>
    <s v="CA"/>
    <m/>
    <x v="0"/>
    <s v="NA"/>
    <s v="Brown"/>
    <s v="Julie"/>
    <x v="0"/>
  </r>
  <r>
    <n v="10396"/>
    <n v="49"/>
    <n v="100"/>
    <n v="6"/>
    <x v="1589"/>
    <x v="141"/>
    <x v="0"/>
    <n v="1"/>
    <x v="11"/>
    <x v="2"/>
    <x v="5"/>
    <n v="122"/>
    <s v="S24_2011"/>
    <s v="Mini Gifts Distributors Ltd."/>
    <n v="4155551450"/>
    <s v="5677 Strong St."/>
    <m/>
    <s v="San Rafael"/>
    <s v="CA"/>
    <n v="97562"/>
    <x v="0"/>
    <s v="NA"/>
    <s v="Nelson"/>
    <s v="Valarie"/>
    <x v="1"/>
  </r>
  <r>
    <n v="10414"/>
    <n v="23"/>
    <n v="100"/>
    <n v="10"/>
    <x v="1590"/>
    <x v="88"/>
    <x v="4"/>
    <n v="2"/>
    <x v="1"/>
    <x v="2"/>
    <x v="5"/>
    <n v="122"/>
    <s v="S24_2011"/>
    <s v="Gifts4AllAges.com"/>
    <n v="6175559555"/>
    <s v="8616 Spinnaker Dr."/>
    <m/>
    <s v="Boston"/>
    <s v="MA"/>
    <n v="51003"/>
    <x v="0"/>
    <s v="NA"/>
    <s v="Yoshido"/>
    <s v="Juri"/>
    <x v="1"/>
  </r>
  <r>
    <n v="10101"/>
    <n v="46"/>
    <n v="53.76"/>
    <n v="2"/>
    <x v="1591"/>
    <x v="206"/>
    <x v="0"/>
    <n v="1"/>
    <x v="7"/>
    <x v="0"/>
    <x v="3"/>
    <n v="44"/>
    <s v="S24_2022"/>
    <s v="Blauer See Auto, Co."/>
    <s v="+49 69 66 90 2555"/>
    <s v="Lyonerstr. 34"/>
    <m/>
    <s v="Frankfurt"/>
    <m/>
    <n v="60528"/>
    <x v="16"/>
    <s v="EMEA"/>
    <s v="Keitel"/>
    <s v="Roland"/>
    <x v="0"/>
  </r>
  <r>
    <n v="10110"/>
    <n v="39"/>
    <n v="44.35"/>
    <n v="2"/>
    <x v="1592"/>
    <x v="178"/>
    <x v="0"/>
    <n v="1"/>
    <x v="11"/>
    <x v="0"/>
    <x v="3"/>
    <n v="44"/>
    <s v="S24_2022"/>
    <s v="AV Stores, Co."/>
    <s v="(171) 555-1555"/>
    <s v="Fauntleroy Circus"/>
    <m/>
    <s v="Manchester"/>
    <m/>
    <s v="EC2 5NT"/>
    <x v="6"/>
    <s v="EMEA"/>
    <s v="Ashworth"/>
    <s v="Victoria"/>
    <x v="0"/>
  </r>
  <r>
    <n v="10124"/>
    <n v="22"/>
    <n v="45.25"/>
    <n v="1"/>
    <x v="1593"/>
    <x v="166"/>
    <x v="0"/>
    <n v="2"/>
    <x v="1"/>
    <x v="0"/>
    <x v="3"/>
    <n v="44"/>
    <s v="S24_2022"/>
    <s v="Signal Gift Stores"/>
    <n v="7025551838"/>
    <s v="8489 Strong St."/>
    <m/>
    <s v="Las Vegas"/>
    <s v="NV"/>
    <n v="83030"/>
    <x v="0"/>
    <s v="NA"/>
    <s v="King"/>
    <s v="Sue"/>
    <x v="0"/>
  </r>
  <r>
    <n v="10149"/>
    <n v="49"/>
    <n v="49.28"/>
    <n v="6"/>
    <x v="1594"/>
    <x v="168"/>
    <x v="0"/>
    <n v="3"/>
    <x v="10"/>
    <x v="0"/>
    <x v="3"/>
    <n v="44"/>
    <s v="S24_2022"/>
    <s v="Signal Collectibles Ltd."/>
    <n v="4155554312"/>
    <s v="2793 Furth Circle"/>
    <m/>
    <s v="Brisbane"/>
    <s v="CA"/>
    <n v="94217"/>
    <x v="0"/>
    <s v="NA"/>
    <s v="Taylor"/>
    <s v="Sue"/>
    <x v="0"/>
  </r>
  <r>
    <n v="10162"/>
    <n v="43"/>
    <n v="36.29"/>
    <n v="4"/>
    <x v="1595"/>
    <x v="169"/>
    <x v="0"/>
    <n v="4"/>
    <x v="4"/>
    <x v="0"/>
    <x v="3"/>
    <n v="44"/>
    <s v="S24_2022"/>
    <s v="Corporate Gift Ideas Co."/>
    <n v="6505551386"/>
    <s v="7734 Strong St."/>
    <m/>
    <s v="San Francisco"/>
    <s v="CA"/>
    <m/>
    <x v="0"/>
    <s v="NA"/>
    <s v="Brown"/>
    <s v="Julie"/>
    <x v="0"/>
  </r>
  <r>
    <n v="10173"/>
    <n v="27"/>
    <n v="41.22"/>
    <n v="8"/>
    <x v="1596"/>
    <x v="155"/>
    <x v="0"/>
    <n v="4"/>
    <x v="5"/>
    <x v="0"/>
    <x v="3"/>
    <n v="44"/>
    <s v="S24_2022"/>
    <s v="Rovelli Gifts"/>
    <s v="035-640555"/>
    <s v="Via Ludovico il Moro 22"/>
    <m/>
    <s v="Bergamo"/>
    <m/>
    <n v="24100"/>
    <x v="12"/>
    <s v="EMEA"/>
    <s v="Rovelli"/>
    <s v="Giovanni"/>
    <x v="0"/>
  </r>
  <r>
    <n v="10182"/>
    <n v="31"/>
    <n v="36.74"/>
    <n v="5"/>
    <x v="1597"/>
    <x v="103"/>
    <x v="0"/>
    <n v="4"/>
    <x v="5"/>
    <x v="0"/>
    <x v="3"/>
    <n v="44"/>
    <s v="S24_2022"/>
    <s v="Mini Gifts Distributors Ltd."/>
    <n v="4155551450"/>
    <s v="5677 Strong St."/>
    <m/>
    <s v="San Rafael"/>
    <s v="CA"/>
    <n v="97562"/>
    <x v="0"/>
    <s v="NA"/>
    <s v="Nelson"/>
    <s v="Valarie"/>
    <x v="0"/>
  </r>
  <r>
    <n v="10193"/>
    <n v="20"/>
    <n v="50.62"/>
    <n v="9"/>
    <x v="1598"/>
    <x v="170"/>
    <x v="0"/>
    <n v="4"/>
    <x v="5"/>
    <x v="0"/>
    <x v="3"/>
    <n v="44"/>
    <s v="S24_2022"/>
    <s v="Australian Collectables, Ltd"/>
    <s v="61-9-3844-6555"/>
    <s v="7 Allen Street"/>
    <m/>
    <s v="Glen Waverly"/>
    <s v="Victoria"/>
    <n v="3150"/>
    <x v="3"/>
    <s v="APAC"/>
    <s v="Connery"/>
    <s v="Sean"/>
    <x v="0"/>
  </r>
  <r>
    <n v="10205"/>
    <n v="24"/>
    <n v="38.08"/>
    <n v="4"/>
    <x v="1599"/>
    <x v="171"/>
    <x v="0"/>
    <n v="4"/>
    <x v="6"/>
    <x v="0"/>
    <x v="3"/>
    <n v="44"/>
    <s v="S24_2022"/>
    <s v="Euro Shopping Channel"/>
    <s v="(91) 555 94 44"/>
    <s v="C/ Moralzarzal, 86"/>
    <m/>
    <s v="Madrid"/>
    <m/>
    <n v="28034"/>
    <x v="7"/>
    <s v="EMEA"/>
    <s v="Freyre"/>
    <s v="Diego"/>
    <x v="0"/>
  </r>
  <r>
    <n v="10214"/>
    <n v="49"/>
    <n v="47.94"/>
    <n v="2"/>
    <x v="1600"/>
    <x v="200"/>
    <x v="0"/>
    <n v="1"/>
    <x v="7"/>
    <x v="1"/>
    <x v="3"/>
    <n v="44"/>
    <s v="S24_2022"/>
    <s v="Corrida Auto Replicas, Ltd"/>
    <s v="(91) 555 22 82"/>
    <s v="C/ Araquil, 67"/>
    <m/>
    <s v="Madrid"/>
    <m/>
    <n v="28023"/>
    <x v="7"/>
    <s v="EMEA"/>
    <s v="Sommer"/>
    <s v="Mart¡n"/>
    <x v="0"/>
  </r>
  <r>
    <n v="10227"/>
    <n v="24"/>
    <n v="48.38"/>
    <n v="5"/>
    <x v="1601"/>
    <x v="172"/>
    <x v="0"/>
    <n v="1"/>
    <x v="11"/>
    <x v="1"/>
    <x v="3"/>
    <n v="44"/>
    <s v="S24_2022"/>
    <s v="Saveley &amp; Henriot, Co."/>
    <s v="78.32.5555"/>
    <s v="2, rue du Commerce"/>
    <m/>
    <s v="Lyon"/>
    <m/>
    <n v="69004"/>
    <x v="1"/>
    <s v="EMEA"/>
    <s v="Saveley"/>
    <s v="Mary"/>
    <x v="0"/>
  </r>
  <r>
    <n v="10244"/>
    <n v="39"/>
    <n v="45.25"/>
    <n v="9"/>
    <x v="1602"/>
    <x v="173"/>
    <x v="0"/>
    <n v="2"/>
    <x v="8"/>
    <x v="1"/>
    <x v="3"/>
    <n v="44"/>
    <s v="S24_2022"/>
    <s v="Euro Shopping Channel"/>
    <s v="(91) 555 94 44"/>
    <s v="C/ Moralzarzal, 86"/>
    <m/>
    <s v="Madrid"/>
    <m/>
    <n v="28034"/>
    <x v="7"/>
    <s v="EMEA"/>
    <s v="Freyre"/>
    <s v="Diego"/>
    <x v="0"/>
  </r>
  <r>
    <n v="10255"/>
    <n v="37"/>
    <n v="45.7"/>
    <n v="2"/>
    <x v="1603"/>
    <x v="214"/>
    <x v="0"/>
    <n v="2"/>
    <x v="9"/>
    <x v="1"/>
    <x v="3"/>
    <n v="44"/>
    <s v="S24_2022"/>
    <s v="Mini Caravy"/>
    <s v="88.60.1555"/>
    <s v="24, place Kluber"/>
    <m/>
    <s v="Strasbourg"/>
    <m/>
    <n v="67000"/>
    <x v="1"/>
    <s v="EMEA"/>
    <s v="Citeaux"/>
    <s v="Frederique"/>
    <x v="0"/>
  </r>
  <r>
    <n v="10280"/>
    <n v="45"/>
    <n v="47.49"/>
    <n v="11"/>
    <x v="1604"/>
    <x v="41"/>
    <x v="0"/>
    <n v="3"/>
    <x v="3"/>
    <x v="1"/>
    <x v="3"/>
    <n v="44"/>
    <s v="S24_2022"/>
    <s v="Amica Models &amp; Co."/>
    <s v="011-4988555"/>
    <s v="Via Monte Bianco 34"/>
    <m/>
    <s v="Torino"/>
    <m/>
    <n v="10100"/>
    <x v="12"/>
    <s v="EMEA"/>
    <s v="Accorti"/>
    <s v="Paolo"/>
    <x v="0"/>
  </r>
  <r>
    <n v="10289"/>
    <n v="45"/>
    <n v="48.38"/>
    <n v="4"/>
    <x v="1605"/>
    <x v="175"/>
    <x v="0"/>
    <n v="3"/>
    <x v="10"/>
    <x v="1"/>
    <x v="3"/>
    <n v="44"/>
    <s v="S24_2022"/>
    <s v="Herkku Gifts"/>
    <s v="+47 2267 3215"/>
    <s v="Drammen 121, PR 744 Sentrum"/>
    <m/>
    <s v="Bergen"/>
    <m/>
    <s v="N 5804"/>
    <x v="2"/>
    <s v="EMEA"/>
    <s v="Oeztan"/>
    <s v="Veysel"/>
    <x v="0"/>
  </r>
  <r>
    <n v="10304"/>
    <n v="44"/>
    <n v="39.42"/>
    <n v="15"/>
    <x v="1606"/>
    <x v="43"/>
    <x v="0"/>
    <n v="4"/>
    <x v="4"/>
    <x v="1"/>
    <x v="3"/>
    <n v="44"/>
    <s v="S24_2022"/>
    <s v="Auto Assoc. &amp; Cie."/>
    <s v="30.59.8555"/>
    <s v="67, avenue de l'Europe"/>
    <m/>
    <s v="Versailles"/>
    <m/>
    <n v="78000"/>
    <x v="1"/>
    <s v="EMEA"/>
    <s v="Tonini"/>
    <s v="Daniel"/>
    <x v="0"/>
  </r>
  <r>
    <n v="10312"/>
    <n v="23"/>
    <n v="37.630000000000003"/>
    <n v="12"/>
    <x v="1607"/>
    <x v="44"/>
    <x v="0"/>
    <n v="4"/>
    <x v="4"/>
    <x v="1"/>
    <x v="3"/>
    <n v="44"/>
    <s v="S24_2022"/>
    <s v="Mini Gifts Distributors Ltd."/>
    <n v="4155551450"/>
    <s v="5677 Strong St."/>
    <m/>
    <s v="San Rafael"/>
    <s v="CA"/>
    <n v="97562"/>
    <x v="0"/>
    <s v="NA"/>
    <s v="Nelson"/>
    <s v="Valarie"/>
    <x v="0"/>
  </r>
  <r>
    <n v="10322"/>
    <n v="30"/>
    <n v="100"/>
    <n v="4"/>
    <x v="1608"/>
    <x v="45"/>
    <x v="0"/>
    <n v="4"/>
    <x v="5"/>
    <x v="1"/>
    <x v="3"/>
    <n v="44"/>
    <s v="S24_2022"/>
    <s v="Online Diecast Creations Co."/>
    <n v="6035558647"/>
    <s v="2304 Long Airport Avenue"/>
    <m/>
    <s v="Nashua"/>
    <s v="NH"/>
    <n v="62005"/>
    <x v="0"/>
    <s v="NA"/>
    <s v="Young"/>
    <s v="Valarie"/>
    <x v="1"/>
  </r>
  <r>
    <n v="10332"/>
    <n v="26"/>
    <n v="85.52"/>
    <n v="10"/>
    <x v="1609"/>
    <x v="159"/>
    <x v="0"/>
    <n v="4"/>
    <x v="5"/>
    <x v="1"/>
    <x v="3"/>
    <n v="44"/>
    <s v="S24_2022"/>
    <s v="AV Stores, Co."/>
    <s v="(171) 555-1555"/>
    <s v="Fauntleroy Circus"/>
    <m/>
    <s v="Manchester"/>
    <m/>
    <s v="EC2 5NT"/>
    <x v="6"/>
    <s v="EMEA"/>
    <s v="Ashworth"/>
    <s v="Victoria"/>
    <x v="0"/>
  </r>
  <r>
    <n v="10345"/>
    <n v="43"/>
    <n v="53.76"/>
    <n v="1"/>
    <x v="1610"/>
    <x v="201"/>
    <x v="0"/>
    <n v="4"/>
    <x v="5"/>
    <x v="1"/>
    <x v="3"/>
    <n v="44"/>
    <s v="S24_2022"/>
    <s v="Atelier graphique"/>
    <s v="40.32.2555"/>
    <s v="54, rue Royale"/>
    <m/>
    <s v="Nantes"/>
    <m/>
    <n v="44000"/>
    <x v="1"/>
    <s v="EMEA"/>
    <s v="Schmitt"/>
    <s v="Carine"/>
    <x v="0"/>
  </r>
  <r>
    <n v="10356"/>
    <n v="26"/>
    <n v="31.86"/>
    <n v="7"/>
    <x v="1611"/>
    <x v="160"/>
    <x v="0"/>
    <n v="4"/>
    <x v="6"/>
    <x v="1"/>
    <x v="3"/>
    <n v="44"/>
    <s v="S24_2022"/>
    <s v="Lyon Souveniers"/>
    <s v="+33 1 46 62 7555"/>
    <s v="27 rue du Colonel Pierre Avia"/>
    <m/>
    <s v="Paris"/>
    <m/>
    <n v="75508"/>
    <x v="1"/>
    <s v="EMEA"/>
    <s v="Da Cunha"/>
    <s v="Daniel"/>
    <x v="0"/>
  </r>
  <r>
    <n v="10367"/>
    <n v="28"/>
    <n v="30.59"/>
    <n v="12"/>
    <x v="1612"/>
    <x v="183"/>
    <x v="5"/>
    <n v="1"/>
    <x v="7"/>
    <x v="2"/>
    <x v="3"/>
    <n v="44"/>
    <s v="S24_2022"/>
    <s v="Toys4GrownUps.com"/>
    <n v="6265557265"/>
    <s v="78934 Hillside Dr."/>
    <m/>
    <s v="Pasadena"/>
    <s v="CA"/>
    <n v="90003"/>
    <x v="0"/>
    <s v="NA"/>
    <s v="Young"/>
    <s v="Julie"/>
    <x v="0"/>
  </r>
  <r>
    <n v="10380"/>
    <n v="27"/>
    <n v="68.349999999999994"/>
    <n v="5"/>
    <x v="1613"/>
    <x v="176"/>
    <x v="0"/>
    <n v="1"/>
    <x v="0"/>
    <x v="2"/>
    <x v="3"/>
    <n v="44"/>
    <s v="S24_2022"/>
    <s v="Euro Shopping Channel"/>
    <s v="(91) 555 94 44"/>
    <s v="C/ Moralzarzal, 86"/>
    <m/>
    <s v="Madrid"/>
    <m/>
    <n v="28034"/>
    <x v="7"/>
    <s v="EMEA"/>
    <s v="Freyre"/>
    <s v="Diego"/>
    <x v="0"/>
  </r>
  <r>
    <n v="10391"/>
    <n v="24"/>
    <n v="100"/>
    <n v="1"/>
    <x v="1614"/>
    <x v="51"/>
    <x v="0"/>
    <n v="1"/>
    <x v="11"/>
    <x v="2"/>
    <x v="3"/>
    <n v="44"/>
    <s v="S24_2022"/>
    <s v="Anna's Decorations, Ltd"/>
    <s v="02 9936 8555"/>
    <s v="201 Miller Street"/>
    <s v="Level 15"/>
    <s v="North Sydney"/>
    <s v="NSW"/>
    <n v="2060"/>
    <x v="3"/>
    <s v="APAC"/>
    <s v="O'Hara"/>
    <s v="Anna"/>
    <x v="1"/>
  </r>
  <r>
    <n v="10421"/>
    <n v="40"/>
    <n v="45.7"/>
    <n v="2"/>
    <x v="1615"/>
    <x v="202"/>
    <x v="2"/>
    <n v="2"/>
    <x v="1"/>
    <x v="2"/>
    <x v="3"/>
    <n v="44"/>
    <s v="S24_2022"/>
    <s v="Mini Gifts Distributors Ltd."/>
    <n v="4155551450"/>
    <s v="5677 Strong St."/>
    <m/>
    <s v="San Rafael"/>
    <s v="CA"/>
    <n v="97562"/>
    <x v="0"/>
    <s v="NA"/>
    <s v="Nelson"/>
    <s v="Valarie"/>
    <x v="0"/>
  </r>
  <r>
    <n v="10103"/>
    <n v="36"/>
    <n v="100"/>
    <n v="1"/>
    <x v="1616"/>
    <x v="26"/>
    <x v="0"/>
    <n v="1"/>
    <x v="7"/>
    <x v="0"/>
    <x v="2"/>
    <n v="127"/>
    <s v="S24_2300"/>
    <s v="Baane Mini Imports"/>
    <s v="07-98 9555"/>
    <s v="Erling Skakkes gate 78"/>
    <m/>
    <s v="Stavern"/>
    <m/>
    <n v="4110"/>
    <x v="2"/>
    <s v="EMEA"/>
    <s v="Bergulfsen"/>
    <s v="Jonas"/>
    <x v="1"/>
  </r>
  <r>
    <n v="10114"/>
    <n v="21"/>
    <n v="100"/>
    <n v="5"/>
    <x v="1617"/>
    <x v="89"/>
    <x v="0"/>
    <n v="2"/>
    <x v="8"/>
    <x v="0"/>
    <x v="2"/>
    <n v="127"/>
    <s v="S24_2300"/>
    <s v="La Corne D'abondance, Co."/>
    <s v="(1) 42.34.2555"/>
    <s v="265, boulevard Charonne"/>
    <m/>
    <s v="Paris"/>
    <m/>
    <n v="75012"/>
    <x v="1"/>
    <s v="EMEA"/>
    <s v="Bertrand"/>
    <s v="Marie"/>
    <x v="0"/>
  </r>
  <r>
    <n v="10126"/>
    <n v="27"/>
    <n v="100"/>
    <n v="1"/>
    <x v="1618"/>
    <x v="28"/>
    <x v="0"/>
    <n v="2"/>
    <x v="1"/>
    <x v="0"/>
    <x v="2"/>
    <n v="127"/>
    <s v="S24_2300"/>
    <s v="Corrida Auto Replicas, Ltd"/>
    <s v="(91) 555 22 82"/>
    <s v="C/ Araquil, 67"/>
    <m/>
    <s v="Madrid"/>
    <m/>
    <n v="28023"/>
    <x v="7"/>
    <s v="EMEA"/>
    <s v="Sommer"/>
    <s v="Mart¡n"/>
    <x v="1"/>
  </r>
  <r>
    <n v="10140"/>
    <n v="47"/>
    <n v="100"/>
    <n v="1"/>
    <x v="1619"/>
    <x v="29"/>
    <x v="0"/>
    <n v="3"/>
    <x v="2"/>
    <x v="0"/>
    <x v="2"/>
    <n v="127"/>
    <s v="S24_2300"/>
    <s v="Technics Stores Inc."/>
    <n v="6505556809"/>
    <s v="9408 Furth Circle"/>
    <m/>
    <s v="Burlingame"/>
    <s v="CA"/>
    <n v="94217"/>
    <x v="0"/>
    <s v="NA"/>
    <s v="Hirano"/>
    <s v="Juri"/>
    <x v="1"/>
  </r>
  <r>
    <n v="10151"/>
    <n v="42"/>
    <n v="100"/>
    <n v="8"/>
    <x v="1620"/>
    <x v="145"/>
    <x v="0"/>
    <n v="3"/>
    <x v="10"/>
    <x v="0"/>
    <x v="2"/>
    <n v="127"/>
    <s v="S24_2300"/>
    <s v="Oulu Toy Supplies, Inc."/>
    <s v="981-443655"/>
    <s v="Torikatu 38"/>
    <m/>
    <s v="Oulu"/>
    <m/>
    <n v="90110"/>
    <x v="4"/>
    <s v="EMEA"/>
    <s v="Koskitalo"/>
    <s v="Pirkko"/>
    <x v="1"/>
  </r>
  <r>
    <n v="10165"/>
    <n v="32"/>
    <n v="100"/>
    <n v="17"/>
    <x v="1621"/>
    <x v="121"/>
    <x v="0"/>
    <n v="4"/>
    <x v="4"/>
    <x v="0"/>
    <x v="2"/>
    <n v="127"/>
    <s v="S24_2300"/>
    <s v="Dragon Souveniers, Ltd."/>
    <s v="+65 221 7555"/>
    <s v="Bronz Sok., Bronz Apt. 3/6 Tesvikiye"/>
    <m/>
    <s v="Singapore"/>
    <m/>
    <n v="79903"/>
    <x v="9"/>
    <s v="Japan"/>
    <s v="Natividad"/>
    <s v="Eric"/>
    <x v="1"/>
  </r>
  <r>
    <n v="10175"/>
    <n v="28"/>
    <n v="100"/>
    <n v="6"/>
    <x v="1622"/>
    <x v="32"/>
    <x v="0"/>
    <n v="4"/>
    <x v="5"/>
    <x v="0"/>
    <x v="2"/>
    <n v="127"/>
    <s v="S24_2300"/>
    <s v="Stylish Desk Decors, Co."/>
    <s v="(171) 555-0297"/>
    <s v="35 King George"/>
    <m/>
    <s v="London"/>
    <m/>
    <s v="WX3 6FW"/>
    <x v="6"/>
    <s v="EMEA"/>
    <s v="Brown"/>
    <s v="Ann"/>
    <x v="0"/>
  </r>
  <r>
    <n v="10184"/>
    <n v="24"/>
    <n v="100"/>
    <n v="11"/>
    <x v="1623"/>
    <x v="69"/>
    <x v="0"/>
    <n v="4"/>
    <x v="5"/>
    <x v="0"/>
    <x v="2"/>
    <n v="127"/>
    <s v="S24_2300"/>
    <s v="Iberia Gift Imports, Corp."/>
    <s v="(95) 555 82 82"/>
    <s v="C/ Romero, 33"/>
    <m/>
    <s v="Sevilla"/>
    <m/>
    <n v="41101"/>
    <x v="7"/>
    <s v="EMEA"/>
    <s v="Roel"/>
    <s v="Jose Pedro"/>
    <x v="1"/>
  </r>
  <r>
    <n v="10194"/>
    <n v="49"/>
    <n v="100"/>
    <n v="1"/>
    <x v="1624"/>
    <x v="34"/>
    <x v="0"/>
    <n v="4"/>
    <x v="5"/>
    <x v="0"/>
    <x v="2"/>
    <n v="127"/>
    <s v="S24_2300"/>
    <s v="Saveley &amp; Henriot, Co."/>
    <s v="78.32.5555"/>
    <s v="2, rue du Commerce"/>
    <m/>
    <s v="Lyon"/>
    <m/>
    <n v="69004"/>
    <x v="1"/>
    <s v="EMEA"/>
    <s v="Saveley"/>
    <s v="Mary"/>
    <x v="1"/>
  </r>
  <r>
    <n v="10207"/>
    <n v="46"/>
    <n v="100"/>
    <n v="12"/>
    <x v="1625"/>
    <x v="91"/>
    <x v="0"/>
    <n v="4"/>
    <x v="6"/>
    <x v="0"/>
    <x v="2"/>
    <n v="127"/>
    <s v="S24_2300"/>
    <s v="Diecast Collectables"/>
    <n v="6175552555"/>
    <s v="6251 Ingle Ln."/>
    <m/>
    <s v="Boston"/>
    <s v="MA"/>
    <n v="51003"/>
    <x v="0"/>
    <s v="NA"/>
    <s v="Franco"/>
    <s v="Valarie"/>
    <x v="1"/>
  </r>
  <r>
    <n v="10217"/>
    <n v="28"/>
    <n v="100"/>
    <n v="1"/>
    <x v="1626"/>
    <x v="92"/>
    <x v="0"/>
    <n v="1"/>
    <x v="0"/>
    <x v="1"/>
    <x v="2"/>
    <n v="127"/>
    <s v="S24_2300"/>
    <s v="Handji Gifts&amp; Co"/>
    <s v="+65 224 1555"/>
    <s v="Village Close - 106 Linden Road Sandown"/>
    <s v="2nd Floor"/>
    <s v="Singapore"/>
    <m/>
    <n v="69045"/>
    <x v="9"/>
    <s v="APAC"/>
    <s v="Victorino"/>
    <s v="Wendy"/>
    <x v="1"/>
  </r>
  <r>
    <n v="10229"/>
    <n v="48"/>
    <n v="100"/>
    <n v="6"/>
    <x v="1627"/>
    <x v="93"/>
    <x v="0"/>
    <n v="1"/>
    <x v="11"/>
    <x v="1"/>
    <x v="2"/>
    <n v="127"/>
    <s v="S24_2300"/>
    <s v="Mini Gifts Distributors Ltd."/>
    <n v="4155551450"/>
    <s v="5677 Strong St."/>
    <m/>
    <s v="San Rafael"/>
    <s v="CA"/>
    <n v="97562"/>
    <x v="0"/>
    <s v="NA"/>
    <s v="Nelson"/>
    <s v="Valarie"/>
    <x v="1"/>
  </r>
  <r>
    <n v="10246"/>
    <n v="29"/>
    <n v="100"/>
    <n v="10"/>
    <x v="1628"/>
    <x v="125"/>
    <x v="0"/>
    <n v="2"/>
    <x v="1"/>
    <x v="1"/>
    <x v="2"/>
    <n v="127"/>
    <s v="S24_2300"/>
    <s v="Euro Shopping Channel"/>
    <s v="(91) 555 94 44"/>
    <s v="C/ Moralzarzal, 86"/>
    <m/>
    <s v="Madrid"/>
    <m/>
    <n v="28034"/>
    <x v="7"/>
    <s v="EMEA"/>
    <s v="Freyre"/>
    <s v="Diego"/>
    <x v="1"/>
  </r>
  <r>
    <n v="10259"/>
    <n v="47"/>
    <n v="100"/>
    <n v="9"/>
    <x v="1629"/>
    <x v="39"/>
    <x v="0"/>
    <n v="2"/>
    <x v="9"/>
    <x v="1"/>
    <x v="2"/>
    <n v="127"/>
    <s v="S24_2300"/>
    <s v="Handji Gifts&amp; Co"/>
    <s v="+65 224 1555"/>
    <s v="Village Close - 106 Linden Road Sandown"/>
    <s v="2nd Floor"/>
    <s v="Singapore"/>
    <m/>
    <n v="69045"/>
    <x v="9"/>
    <s v="APAC"/>
    <s v="Victorino"/>
    <s v="Wendy"/>
    <x v="1"/>
  </r>
  <r>
    <n v="10271"/>
    <n v="43"/>
    <n v="100"/>
    <n v="10"/>
    <x v="1630"/>
    <x v="126"/>
    <x v="0"/>
    <n v="3"/>
    <x v="2"/>
    <x v="1"/>
    <x v="2"/>
    <n v="127"/>
    <s v="S24_2300"/>
    <s v="Mini Gifts Distributors Ltd."/>
    <n v="4155551450"/>
    <s v="5677 Strong St."/>
    <m/>
    <s v="San Rafael"/>
    <s v="CA"/>
    <n v="97562"/>
    <x v="0"/>
    <s v="NA"/>
    <s v="Nelson"/>
    <s v="Valarie"/>
    <x v="1"/>
  </r>
  <r>
    <n v="10281"/>
    <n v="25"/>
    <n v="100"/>
    <n v="6"/>
    <x v="1631"/>
    <x v="94"/>
    <x v="0"/>
    <n v="3"/>
    <x v="3"/>
    <x v="1"/>
    <x v="2"/>
    <n v="127"/>
    <s v="S24_2300"/>
    <s v="Diecast Classics Inc."/>
    <n v="2155551555"/>
    <s v="7586 Pompton St."/>
    <m/>
    <s v="Allentown"/>
    <s v="PA"/>
    <n v="70267"/>
    <x v="0"/>
    <s v="NA"/>
    <s v="Yu"/>
    <s v="Kyung"/>
    <x v="0"/>
  </r>
  <r>
    <n v="10291"/>
    <n v="48"/>
    <n v="100"/>
    <n v="1"/>
    <x v="1632"/>
    <x v="42"/>
    <x v="0"/>
    <n v="3"/>
    <x v="10"/>
    <x v="1"/>
    <x v="2"/>
    <n v="127"/>
    <s v="S24_2300"/>
    <s v="Scandinavian Gift Ideas"/>
    <s v="0695-34 6555"/>
    <s v="?kergatan 24"/>
    <m/>
    <s v="Boras"/>
    <m/>
    <s v="S-844 67"/>
    <x v="8"/>
    <s v="EMEA"/>
    <s v="Larsson"/>
    <s v="Maria"/>
    <x v="1"/>
  </r>
  <r>
    <n v="10305"/>
    <n v="24"/>
    <n v="100"/>
    <n v="10"/>
    <x v="1633"/>
    <x v="95"/>
    <x v="0"/>
    <n v="4"/>
    <x v="4"/>
    <x v="1"/>
    <x v="2"/>
    <n v="127"/>
    <s v="S24_2300"/>
    <s v="Marta's Replicas Co."/>
    <n v="6175558555"/>
    <s v="39323 Spinnaker Dr."/>
    <m/>
    <s v="Cambridge"/>
    <s v="MA"/>
    <n v="51247"/>
    <x v="0"/>
    <s v="NA"/>
    <s v="Hernandez"/>
    <s v="Marta"/>
    <x v="1"/>
  </r>
  <r>
    <n v="10313"/>
    <n v="42"/>
    <n v="100"/>
    <n v="4"/>
    <x v="1634"/>
    <x v="96"/>
    <x v="0"/>
    <n v="4"/>
    <x v="4"/>
    <x v="1"/>
    <x v="2"/>
    <n v="127"/>
    <s v="S24_2300"/>
    <s v="Canadian Gift Exchange Network"/>
    <s v="(604) 555-3392"/>
    <s v="1900 Oak St."/>
    <m/>
    <s v="Vancouver"/>
    <s v="BC"/>
    <s v="V3F 2K1"/>
    <x v="10"/>
    <s v="NA"/>
    <s v="Tannamuri"/>
    <s v="Yoshi"/>
    <x v="1"/>
  </r>
  <r>
    <n v="10324"/>
    <n v="31"/>
    <n v="100"/>
    <n v="2"/>
    <x v="1635"/>
    <x v="80"/>
    <x v="0"/>
    <n v="4"/>
    <x v="5"/>
    <x v="1"/>
    <x v="2"/>
    <n v="127"/>
    <s v="S24_2300"/>
    <s v="Vitachrome Inc."/>
    <n v="2125551500"/>
    <s v="2678 Kingston Rd."/>
    <s v="Suite 101"/>
    <s v="NYC"/>
    <s v="NY"/>
    <n v="10022"/>
    <x v="0"/>
    <s v="NA"/>
    <s v="Frick"/>
    <s v="Michael"/>
    <x v="1"/>
  </r>
  <r>
    <n v="10334"/>
    <n v="42"/>
    <n v="100"/>
    <n v="5"/>
    <x v="1636"/>
    <x v="97"/>
    <x v="4"/>
    <n v="4"/>
    <x v="5"/>
    <x v="1"/>
    <x v="2"/>
    <n v="127"/>
    <s v="S24_2300"/>
    <s v="Volvo Model Replicas, Co"/>
    <s v="0921-12 3555"/>
    <s v="Berguvsv„gen  8"/>
    <m/>
    <s v="Lule"/>
    <m/>
    <s v="S-958 22"/>
    <x v="8"/>
    <s v="EMEA"/>
    <s v="Berglund"/>
    <s v="Christina"/>
    <x v="1"/>
  </r>
  <r>
    <n v="10348"/>
    <n v="37"/>
    <n v="100"/>
    <n v="1"/>
    <x v="1637"/>
    <x v="79"/>
    <x v="0"/>
    <n v="4"/>
    <x v="5"/>
    <x v="1"/>
    <x v="2"/>
    <n v="127"/>
    <s v="S24_2300"/>
    <s v="Corrida Auto Replicas, Ltd"/>
    <s v="(91) 555 22 82"/>
    <s v="C/ Araquil, 67"/>
    <m/>
    <s v="Madrid"/>
    <m/>
    <n v="28023"/>
    <x v="7"/>
    <s v="EMEA"/>
    <s v="Sommer"/>
    <s v="Mart¡n"/>
    <x v="1"/>
  </r>
  <r>
    <n v="10358"/>
    <n v="41"/>
    <n v="100"/>
    <n v="7"/>
    <x v="1638"/>
    <x v="48"/>
    <x v="0"/>
    <n v="4"/>
    <x v="6"/>
    <x v="1"/>
    <x v="2"/>
    <n v="127"/>
    <s v="S24_2300"/>
    <s v="Euro Shopping Channel"/>
    <s v="(91) 555 94 44"/>
    <s v="C/ Moralzarzal, 86"/>
    <m/>
    <s v="Madrid"/>
    <m/>
    <n v="28034"/>
    <x v="7"/>
    <s v="EMEA"/>
    <s v="Freyre"/>
    <s v="Diego"/>
    <x v="1"/>
  </r>
  <r>
    <n v="10371"/>
    <n v="20"/>
    <n v="100"/>
    <n v="5"/>
    <x v="1639"/>
    <x v="129"/>
    <x v="0"/>
    <n v="1"/>
    <x v="7"/>
    <x v="2"/>
    <x v="2"/>
    <n v="127"/>
    <s v="S24_2300"/>
    <s v="Mini Gifts Distributors Ltd."/>
    <n v="4155551450"/>
    <s v="5677 Strong St."/>
    <m/>
    <s v="San Rafael"/>
    <s v="CA"/>
    <n v="97562"/>
    <x v="0"/>
    <s v="NA"/>
    <s v="Nelson"/>
    <s v="Valarie"/>
    <x v="1"/>
  </r>
  <r>
    <n v="10382"/>
    <n v="20"/>
    <n v="100"/>
    <n v="3"/>
    <x v="1640"/>
    <x v="50"/>
    <x v="0"/>
    <n v="1"/>
    <x v="0"/>
    <x v="2"/>
    <x v="2"/>
    <n v="127"/>
    <s v="S24_2300"/>
    <s v="Mini Gifts Distributors Ltd."/>
    <n v="4155551450"/>
    <s v="5677 Strong St."/>
    <m/>
    <s v="San Rafael"/>
    <s v="CA"/>
    <n v="97562"/>
    <x v="0"/>
    <s v="NA"/>
    <s v="Nelson"/>
    <s v="Valarie"/>
    <x v="0"/>
  </r>
  <r>
    <n v="10412"/>
    <n v="70"/>
    <n v="100"/>
    <n v="10"/>
    <x v="1641"/>
    <x v="147"/>
    <x v="0"/>
    <n v="2"/>
    <x v="1"/>
    <x v="2"/>
    <x v="2"/>
    <n v="127"/>
    <s v="S24_2300"/>
    <s v="Euro Shopping Channel"/>
    <s v="(91) 555 94 44"/>
    <s v="C/ Moralzarzal, 86"/>
    <m/>
    <s v="Madrid"/>
    <m/>
    <n v="28034"/>
    <x v="7"/>
    <s v="EMEA"/>
    <s v="Freyre"/>
    <s v="Diego"/>
    <x v="2"/>
  </r>
  <r>
    <n v="10425"/>
    <n v="49"/>
    <n v="100"/>
    <n v="9"/>
    <x v="1642"/>
    <x v="53"/>
    <x v="2"/>
    <n v="2"/>
    <x v="1"/>
    <x v="2"/>
    <x v="2"/>
    <n v="127"/>
    <s v="S24_2300"/>
    <s v="La Rochelle Gifts"/>
    <s v="40.67.8555"/>
    <s v="67, rue des Cinquante Otages"/>
    <m/>
    <s v="Nantes"/>
    <m/>
    <n v="44000"/>
    <x v="1"/>
    <s v="EMEA"/>
    <s v="Labrune"/>
    <s v="Janine"/>
    <x v="1"/>
  </r>
  <r>
    <n v="10108"/>
    <n v="35"/>
    <n v="58.87"/>
    <n v="15"/>
    <x v="1643"/>
    <x v="98"/>
    <x v="0"/>
    <n v="1"/>
    <x v="11"/>
    <x v="0"/>
    <x v="0"/>
    <n v="69"/>
    <s v="S24_2360"/>
    <s v="Cruz &amp; Sons Co."/>
    <s v="+63 2 555 3587"/>
    <s v="15 McCallum Street - NatWest Center #13-03"/>
    <m/>
    <s v="Makati City"/>
    <m/>
    <s v="1227 MM"/>
    <x v="15"/>
    <s v="Japan"/>
    <s v="Cruz"/>
    <s v="Arnold"/>
    <x v="0"/>
  </r>
  <r>
    <n v="10121"/>
    <n v="32"/>
    <n v="76.88"/>
    <n v="2"/>
    <x v="1644"/>
    <x v="1"/>
    <x v="0"/>
    <n v="2"/>
    <x v="1"/>
    <x v="0"/>
    <x v="0"/>
    <n v="69"/>
    <s v="S24_2360"/>
    <s v="Reims Collectables"/>
    <s v="26.47.1555"/>
    <s v="59 rue de l'Abbaye"/>
    <m/>
    <s v="Reims"/>
    <m/>
    <n v="51100"/>
    <x v="1"/>
    <s v="EMEA"/>
    <s v="Henriot"/>
    <s v="Paul"/>
    <x v="0"/>
  </r>
  <r>
    <n v="10135"/>
    <n v="29"/>
    <n v="61.64"/>
    <n v="16"/>
    <x v="1645"/>
    <x v="100"/>
    <x v="0"/>
    <n v="3"/>
    <x v="2"/>
    <x v="0"/>
    <x v="0"/>
    <n v="69"/>
    <s v="S24_2360"/>
    <s v="Mini Gifts Distributors Ltd."/>
    <n v="4155551450"/>
    <s v="5677 Strong St."/>
    <m/>
    <s v="San Rafael"/>
    <s v="CA"/>
    <n v="97562"/>
    <x v="0"/>
    <s v="NA"/>
    <s v="Nelson"/>
    <s v="Valarie"/>
    <x v="0"/>
  </r>
  <r>
    <n v="10145"/>
    <n v="27"/>
    <n v="60.95"/>
    <n v="3"/>
    <x v="1646"/>
    <x v="3"/>
    <x v="0"/>
    <n v="3"/>
    <x v="3"/>
    <x v="0"/>
    <x v="0"/>
    <n v="69"/>
    <s v="S24_2360"/>
    <s v="Toys4GrownUps.com"/>
    <n v="6265557265"/>
    <s v="78934 Hillside Dr."/>
    <m/>
    <s v="Pasadena"/>
    <s v="CA"/>
    <n v="90003"/>
    <x v="0"/>
    <s v="NA"/>
    <s v="Young"/>
    <s v="Julie"/>
    <x v="0"/>
  </r>
  <r>
    <n v="10159"/>
    <n v="27"/>
    <n v="80.34"/>
    <n v="11"/>
    <x v="1647"/>
    <x v="4"/>
    <x v="0"/>
    <n v="4"/>
    <x v="4"/>
    <x v="0"/>
    <x v="0"/>
    <n v="69"/>
    <s v="S24_2360"/>
    <s v="Corporate Gift Ideas Co."/>
    <n v="6505551386"/>
    <s v="7734 Strong St."/>
    <m/>
    <s v="San Francisco"/>
    <s v="CA"/>
    <m/>
    <x v="0"/>
    <s v="NA"/>
    <s v="Brown"/>
    <s v="Julie"/>
    <x v="0"/>
  </r>
  <r>
    <n v="10169"/>
    <n v="38"/>
    <n v="74.11"/>
    <n v="11"/>
    <x v="1648"/>
    <x v="102"/>
    <x v="0"/>
    <n v="4"/>
    <x v="5"/>
    <x v="0"/>
    <x v="0"/>
    <n v="69"/>
    <s v="S24_2360"/>
    <s v="Anna's Decorations, Ltd"/>
    <s v="02 9936 8555"/>
    <s v="201 Miller Street"/>
    <s v="Level 15"/>
    <s v="North Sydney"/>
    <s v="NSW"/>
    <n v="2060"/>
    <x v="3"/>
    <s v="APAC"/>
    <s v="O'Hara"/>
    <s v="Anna"/>
    <x v="0"/>
  </r>
  <r>
    <n v="10180"/>
    <n v="35"/>
    <n v="72.03"/>
    <n v="6"/>
    <x v="1649"/>
    <x v="6"/>
    <x v="0"/>
    <n v="4"/>
    <x v="5"/>
    <x v="0"/>
    <x v="0"/>
    <n v="69"/>
    <s v="S24_2360"/>
    <s v="Daedalus Designs Imports"/>
    <s v="20.16.1555"/>
    <s v="184, chausse de Tournai"/>
    <m/>
    <s v="Lille"/>
    <m/>
    <n v="59000"/>
    <x v="1"/>
    <s v="EMEA"/>
    <s v="Rance"/>
    <s v="Martine"/>
    <x v="0"/>
  </r>
  <r>
    <n v="10190"/>
    <n v="42"/>
    <n v="76.19"/>
    <n v="3"/>
    <x v="1650"/>
    <x v="240"/>
    <x v="0"/>
    <n v="4"/>
    <x v="5"/>
    <x v="0"/>
    <x v="0"/>
    <n v="69"/>
    <s v="S24_2360"/>
    <s v="Euro Shopping Channel"/>
    <s v="(91) 555 94 44"/>
    <s v="C/ Moralzarzal, 86"/>
    <m/>
    <s v="Madrid"/>
    <m/>
    <n v="28034"/>
    <x v="7"/>
    <s v="EMEA"/>
    <s v="Freyre"/>
    <s v="Diego"/>
    <x v="1"/>
  </r>
  <r>
    <n v="10211"/>
    <n v="21"/>
    <n v="63.72"/>
    <n v="11"/>
    <x v="1651"/>
    <x v="9"/>
    <x v="0"/>
    <n v="1"/>
    <x v="7"/>
    <x v="1"/>
    <x v="0"/>
    <n v="69"/>
    <s v="S24_2360"/>
    <s v="Auto Canal Petit"/>
    <s v="(1) 47.55.6555"/>
    <s v="25, rue Lauriston"/>
    <m/>
    <s v="Paris"/>
    <m/>
    <n v="75016"/>
    <x v="1"/>
    <s v="EMEA"/>
    <s v="Perrier"/>
    <s v="Dominique"/>
    <x v="0"/>
  </r>
  <r>
    <n v="10224"/>
    <n v="37"/>
    <n v="80.34"/>
    <n v="4"/>
    <x v="1652"/>
    <x v="133"/>
    <x v="0"/>
    <n v="1"/>
    <x v="0"/>
    <x v="1"/>
    <x v="0"/>
    <n v="69"/>
    <s v="S24_2360"/>
    <s v="Daedalus Designs Imports"/>
    <s v="20.16.1555"/>
    <s v="184, chausse de Tournai"/>
    <m/>
    <s v="Lille"/>
    <m/>
    <n v="59000"/>
    <x v="1"/>
    <s v="EMEA"/>
    <s v="Rance"/>
    <s v="Martine"/>
    <x v="0"/>
  </r>
  <r>
    <n v="10237"/>
    <n v="26"/>
    <n v="79.650000000000006"/>
    <n v="4"/>
    <x v="1653"/>
    <x v="11"/>
    <x v="0"/>
    <n v="2"/>
    <x v="8"/>
    <x v="1"/>
    <x v="0"/>
    <n v="69"/>
    <s v="S24_2360"/>
    <s v="Vitachrome Inc."/>
    <n v="2125551500"/>
    <s v="2678 Kingston Rd."/>
    <s v="Suite 101"/>
    <s v="NYC"/>
    <s v="NY"/>
    <n v="10022"/>
    <x v="0"/>
    <s v="NA"/>
    <s v="Frick"/>
    <s v="Michael"/>
    <x v="0"/>
  </r>
  <r>
    <n v="10252"/>
    <n v="47"/>
    <n v="65.8"/>
    <n v="8"/>
    <x v="1654"/>
    <x v="224"/>
    <x v="0"/>
    <n v="2"/>
    <x v="1"/>
    <x v="1"/>
    <x v="0"/>
    <n v="69"/>
    <s v="S24_2360"/>
    <s v="Auto Canal Petit"/>
    <s v="(1) 47.55.6555"/>
    <s v="25, rue Lauriston"/>
    <m/>
    <s v="Paris"/>
    <m/>
    <n v="75016"/>
    <x v="1"/>
    <s v="EMEA"/>
    <s v="Perrier"/>
    <s v="Dominique"/>
    <x v="1"/>
  </r>
  <r>
    <n v="10264"/>
    <n v="37"/>
    <n v="65.099999999999994"/>
    <n v="6"/>
    <x v="1655"/>
    <x v="230"/>
    <x v="0"/>
    <n v="2"/>
    <x v="9"/>
    <x v="1"/>
    <x v="0"/>
    <n v="69"/>
    <s v="S24_2360"/>
    <s v="Gifts4AllAges.com"/>
    <n v="6175559555"/>
    <s v="8616 Spinnaker Dr."/>
    <m/>
    <s v="Boston"/>
    <s v="MA"/>
    <n v="51003"/>
    <x v="0"/>
    <s v="NA"/>
    <s v="Yoshido"/>
    <s v="Juri"/>
    <x v="0"/>
  </r>
  <r>
    <n v="10276"/>
    <n v="46"/>
    <n v="75.489999999999995"/>
    <n v="12"/>
    <x v="1656"/>
    <x v="110"/>
    <x v="0"/>
    <n v="3"/>
    <x v="3"/>
    <x v="1"/>
    <x v="0"/>
    <n v="69"/>
    <s v="S24_2360"/>
    <s v="Online Mini Collectables"/>
    <n v="6175557555"/>
    <s v="7635 Spinnaker Dr."/>
    <m/>
    <s v="Brickhaven"/>
    <s v="MA"/>
    <n v="58339"/>
    <x v="0"/>
    <s v="NA"/>
    <s v="Barajas"/>
    <s v="Miguel"/>
    <x v="1"/>
  </r>
  <r>
    <n v="10285"/>
    <n v="38"/>
    <n v="59.56"/>
    <n v="3"/>
    <x v="1657"/>
    <x v="15"/>
    <x v="0"/>
    <n v="3"/>
    <x v="3"/>
    <x v="1"/>
    <x v="0"/>
    <n v="69"/>
    <s v="S24_2360"/>
    <s v="Marta's Replicas Co."/>
    <n v="6175558555"/>
    <s v="39323 Spinnaker Dr."/>
    <m/>
    <s v="Cambridge"/>
    <s v="MA"/>
    <n v="51247"/>
    <x v="0"/>
    <s v="NA"/>
    <s v="Hernandez"/>
    <s v="Marta"/>
    <x v="0"/>
  </r>
  <r>
    <n v="10299"/>
    <n v="33"/>
    <n v="66.489999999999995"/>
    <n v="6"/>
    <x v="1658"/>
    <x v="16"/>
    <x v="0"/>
    <n v="3"/>
    <x v="10"/>
    <x v="1"/>
    <x v="0"/>
    <n v="69"/>
    <s v="S24_2360"/>
    <s v="Toys of Finland, Co."/>
    <s v="90-224 8555"/>
    <s v="Keskuskatu 45"/>
    <m/>
    <s v="Helsinki"/>
    <m/>
    <n v="21240"/>
    <x v="4"/>
    <s v="EMEA"/>
    <s v="Karttunen"/>
    <s v="Matti"/>
    <x v="0"/>
  </r>
  <r>
    <n v="10309"/>
    <n v="24"/>
    <n v="56.1"/>
    <n v="2"/>
    <x v="1659"/>
    <x v="17"/>
    <x v="0"/>
    <n v="4"/>
    <x v="4"/>
    <x v="1"/>
    <x v="0"/>
    <n v="69"/>
    <s v="S24_2360"/>
    <s v="Baane Mini Imports"/>
    <s v="07-98 9555"/>
    <s v="Erling Skakkes gate 78"/>
    <m/>
    <s v="Stavern"/>
    <m/>
    <n v="4110"/>
    <x v="2"/>
    <s v="EMEA"/>
    <s v="Bergulfsen"/>
    <s v="Jonas"/>
    <x v="0"/>
  </r>
  <r>
    <n v="10319"/>
    <n v="31"/>
    <n v="81.73"/>
    <n v="7"/>
    <x v="1660"/>
    <x v="114"/>
    <x v="0"/>
    <n v="4"/>
    <x v="5"/>
    <x v="1"/>
    <x v="0"/>
    <n v="69"/>
    <s v="S24_2360"/>
    <s v="Microscale Inc."/>
    <n v="2125551957"/>
    <s v="5290 North Pendale Street"/>
    <s v="Suite 200"/>
    <s v="NYC"/>
    <s v="NY"/>
    <n v="10022"/>
    <x v="0"/>
    <s v="NA"/>
    <s v="Kuo"/>
    <s v="Kee"/>
    <x v="0"/>
  </r>
  <r>
    <n v="10330"/>
    <n v="42"/>
    <n v="81.03"/>
    <n v="1"/>
    <x v="1661"/>
    <x v="227"/>
    <x v="0"/>
    <n v="4"/>
    <x v="5"/>
    <x v="1"/>
    <x v="0"/>
    <n v="69"/>
    <s v="S24_2360"/>
    <s v="Cruz &amp; Sons Co."/>
    <s v="+63 2 555 3587"/>
    <s v="15 McCallum Street - NatWest Center #13-03"/>
    <m/>
    <s v="Makati City"/>
    <m/>
    <s v="1227 MM"/>
    <x v="15"/>
    <s v="Japan"/>
    <s v="Cruz"/>
    <s v="Arnold"/>
    <x v="1"/>
  </r>
  <r>
    <n v="10341"/>
    <n v="32"/>
    <n v="100"/>
    <n v="6"/>
    <x v="1662"/>
    <x v="20"/>
    <x v="0"/>
    <n v="4"/>
    <x v="5"/>
    <x v="1"/>
    <x v="0"/>
    <n v="69"/>
    <s v="S24_2360"/>
    <s v="Salzburg Collectables"/>
    <s v="6562-9555"/>
    <s v="Geislweg 14"/>
    <m/>
    <s v="Salzburg"/>
    <m/>
    <n v="5020"/>
    <x v="5"/>
    <s v="EMEA"/>
    <s v="Pipps"/>
    <s v="Georg"/>
    <x v="1"/>
  </r>
  <r>
    <n v="10355"/>
    <n v="41"/>
    <n v="70.650000000000006"/>
    <n v="3"/>
    <x v="1663"/>
    <x v="228"/>
    <x v="0"/>
    <n v="4"/>
    <x v="6"/>
    <x v="1"/>
    <x v="0"/>
    <n v="69"/>
    <s v="S24_2360"/>
    <s v="Euro Shopping Channel"/>
    <s v="(91) 555 94 44"/>
    <s v="C/ Moralzarzal, 86"/>
    <m/>
    <s v="Madrid"/>
    <m/>
    <n v="28034"/>
    <x v="7"/>
    <s v="EMEA"/>
    <s v="Freyre"/>
    <s v="Diego"/>
    <x v="0"/>
  </r>
  <r>
    <n v="10363"/>
    <n v="43"/>
    <n v="61.23"/>
    <n v="14"/>
    <x v="1664"/>
    <x v="115"/>
    <x v="0"/>
    <n v="1"/>
    <x v="7"/>
    <x v="2"/>
    <x v="0"/>
    <n v="69"/>
    <s v="S24_2360"/>
    <s v="Suominen Souveniers"/>
    <s v="+358 9 8045 555"/>
    <s v="Software Engineering Center, SEC Oy"/>
    <m/>
    <s v="Espoo"/>
    <m/>
    <s v="FIN-02271"/>
    <x v="4"/>
    <s v="EMEA"/>
    <s v="Suominen"/>
    <s v="Kalle"/>
    <x v="0"/>
  </r>
  <r>
    <n v="10375"/>
    <n v="20"/>
    <n v="100"/>
    <n v="14"/>
    <x v="1665"/>
    <x v="22"/>
    <x v="0"/>
    <n v="1"/>
    <x v="0"/>
    <x v="2"/>
    <x v="0"/>
    <n v="69"/>
    <s v="S24_2360"/>
    <s v="La Rochelle Gifts"/>
    <s v="40.67.8555"/>
    <s v="67, rue des Cinquante Otages"/>
    <m/>
    <s v="Nantes"/>
    <m/>
    <n v="44000"/>
    <x v="1"/>
    <s v="EMEA"/>
    <s v="Labrune"/>
    <s v="Janine"/>
    <x v="0"/>
  </r>
  <r>
    <n v="10390"/>
    <n v="35"/>
    <n v="65.13"/>
    <n v="4"/>
    <x v="1666"/>
    <x v="162"/>
    <x v="0"/>
    <n v="1"/>
    <x v="11"/>
    <x v="2"/>
    <x v="0"/>
    <n v="69"/>
    <s v="S24_2360"/>
    <s v="Mini Gifts Distributors Ltd."/>
    <n v="4155551450"/>
    <s v="5677 Strong St."/>
    <m/>
    <s v="San Rafael"/>
    <s v="CA"/>
    <n v="97562"/>
    <x v="0"/>
    <s v="NA"/>
    <s v="Nelson"/>
    <s v="Valarie"/>
    <x v="0"/>
  </r>
  <r>
    <n v="10403"/>
    <n v="27"/>
    <n v="79.650000000000006"/>
    <n v="4"/>
    <x v="1667"/>
    <x v="24"/>
    <x v="0"/>
    <n v="2"/>
    <x v="8"/>
    <x v="2"/>
    <x v="0"/>
    <n v="69"/>
    <s v="S24_2360"/>
    <s v="UK Collectables, Ltd."/>
    <s v="(171) 555-2282"/>
    <s v="Berkeley Gardens 12  Brewery"/>
    <m/>
    <s v="Liverpool"/>
    <m/>
    <s v="WX1 6LT"/>
    <x v="6"/>
    <s v="EMEA"/>
    <s v="Devon"/>
    <s v="Elizabeth"/>
    <x v="0"/>
  </r>
  <r>
    <n v="10110"/>
    <n v="43"/>
    <n v="78.150000000000006"/>
    <n v="11"/>
    <x v="1668"/>
    <x v="178"/>
    <x v="0"/>
    <n v="1"/>
    <x v="11"/>
    <x v="0"/>
    <x v="1"/>
    <n v="90"/>
    <s v="S24_2766"/>
    <s v="AV Stores, Co."/>
    <s v="(171) 555-1555"/>
    <s v="Fauntleroy Circus"/>
    <m/>
    <s v="Manchester"/>
    <m/>
    <s v="EC2 5NT"/>
    <x v="6"/>
    <s v="EMEA"/>
    <s v="Ashworth"/>
    <s v="Victoria"/>
    <x v="1"/>
  </r>
  <r>
    <n v="10124"/>
    <n v="32"/>
    <n v="72.7"/>
    <n v="10"/>
    <x v="1669"/>
    <x v="166"/>
    <x v="0"/>
    <n v="2"/>
    <x v="1"/>
    <x v="0"/>
    <x v="1"/>
    <n v="90"/>
    <s v="S24_2766"/>
    <s v="Signal Gift Stores"/>
    <n v="7025551838"/>
    <s v="8489 Strong St."/>
    <m/>
    <s v="Las Vegas"/>
    <s v="NV"/>
    <n v="83030"/>
    <x v="0"/>
    <s v="NA"/>
    <s v="King"/>
    <s v="Sue"/>
    <x v="0"/>
  </r>
  <r>
    <n v="10148"/>
    <n v="21"/>
    <n v="73.599999999999994"/>
    <n v="4"/>
    <x v="1670"/>
    <x v="153"/>
    <x v="0"/>
    <n v="3"/>
    <x v="10"/>
    <x v="0"/>
    <x v="1"/>
    <n v="90"/>
    <s v="S24_2766"/>
    <s v="Anna's Decorations, Ltd"/>
    <s v="02 9936 8555"/>
    <s v="201 Miller Street"/>
    <s v="Level 15"/>
    <s v="North Sydney"/>
    <s v="NSW"/>
    <n v="2060"/>
    <x v="3"/>
    <s v="APAC"/>
    <s v="O'Hara"/>
    <s v="Anna"/>
    <x v="0"/>
  </r>
  <r>
    <n v="10161"/>
    <n v="20"/>
    <n v="100"/>
    <n v="3"/>
    <x v="1671"/>
    <x v="154"/>
    <x v="0"/>
    <n v="4"/>
    <x v="4"/>
    <x v="0"/>
    <x v="1"/>
    <n v="90"/>
    <s v="S24_2766"/>
    <s v="Heintze Collectables"/>
    <s v="86 21 3555"/>
    <s v="Smagsloget 45"/>
    <m/>
    <s v="Aaarhus"/>
    <m/>
    <n v="8200"/>
    <x v="13"/>
    <s v="EMEA"/>
    <s v="Ibsen"/>
    <s v="Palle"/>
    <x v="0"/>
  </r>
  <r>
    <n v="10172"/>
    <n v="22"/>
    <n v="74.510000000000005"/>
    <n v="1"/>
    <x v="1672"/>
    <x v="155"/>
    <x v="0"/>
    <n v="4"/>
    <x v="5"/>
    <x v="0"/>
    <x v="1"/>
    <n v="90"/>
    <s v="S24_2766"/>
    <s v="Gift Depot Inc."/>
    <n v="2035552570"/>
    <s v="25593 South Bay Ln."/>
    <m/>
    <s v="Bridgewater"/>
    <s v="CT"/>
    <n v="97562"/>
    <x v="0"/>
    <s v="NA"/>
    <s v="King"/>
    <s v="Julie"/>
    <x v="0"/>
  </r>
  <r>
    <n v="10182"/>
    <n v="36"/>
    <n v="73.599999999999994"/>
    <n v="14"/>
    <x v="1673"/>
    <x v="103"/>
    <x v="0"/>
    <n v="4"/>
    <x v="5"/>
    <x v="0"/>
    <x v="1"/>
    <n v="90"/>
    <s v="S24_2766"/>
    <s v="Mini Gifts Distributors Ltd."/>
    <n v="4155551450"/>
    <s v="5677 Strong St."/>
    <m/>
    <s v="San Rafael"/>
    <s v="CA"/>
    <n v="97562"/>
    <x v="0"/>
    <s v="NA"/>
    <s v="Nelson"/>
    <s v="Valarie"/>
    <x v="0"/>
  </r>
  <r>
    <n v="10192"/>
    <n v="46"/>
    <n v="83.6"/>
    <n v="2"/>
    <x v="1674"/>
    <x v="104"/>
    <x v="0"/>
    <n v="4"/>
    <x v="5"/>
    <x v="0"/>
    <x v="1"/>
    <n v="90"/>
    <s v="S24_2766"/>
    <s v="Online Diecast Creations Co."/>
    <n v="6035558647"/>
    <s v="2304 Long Airport Avenue"/>
    <m/>
    <s v="Nashua"/>
    <s v="NH"/>
    <n v="62005"/>
    <x v="0"/>
    <s v="NA"/>
    <s v="Young"/>
    <s v="Valarie"/>
    <x v="1"/>
  </r>
  <r>
    <n v="10204"/>
    <n v="47"/>
    <n v="96.32"/>
    <n v="8"/>
    <x v="1675"/>
    <x v="105"/>
    <x v="0"/>
    <n v="4"/>
    <x v="6"/>
    <x v="0"/>
    <x v="1"/>
    <n v="90"/>
    <s v="S24_2766"/>
    <s v="Muscle Machine Inc"/>
    <n v="2125557413"/>
    <s v="4092 Furth Circle"/>
    <s v="Suite 400"/>
    <s v="NYC"/>
    <s v="NY"/>
    <n v="10022"/>
    <x v="0"/>
    <s v="NA"/>
    <s v="Young"/>
    <s v="Jeff"/>
    <x v="1"/>
  </r>
  <r>
    <n v="10212"/>
    <n v="45"/>
    <n v="88.14"/>
    <n v="1"/>
    <x v="1676"/>
    <x v="138"/>
    <x v="0"/>
    <n v="1"/>
    <x v="7"/>
    <x v="1"/>
    <x v="1"/>
    <n v="90"/>
    <s v="S24_2766"/>
    <s v="Euro Shopping Channel"/>
    <s v="(91) 555 94 44"/>
    <s v="C/ Moralzarzal, 86"/>
    <m/>
    <s v="Madrid"/>
    <m/>
    <n v="28034"/>
    <x v="7"/>
    <s v="EMEA"/>
    <s v="Freyre"/>
    <s v="Diego"/>
    <x v="1"/>
  </r>
  <r>
    <n v="10227"/>
    <n v="47"/>
    <n v="88.14"/>
    <n v="14"/>
    <x v="1677"/>
    <x v="172"/>
    <x v="0"/>
    <n v="1"/>
    <x v="11"/>
    <x v="1"/>
    <x v="1"/>
    <n v="90"/>
    <s v="S24_2766"/>
    <s v="Saveley &amp; Henriot, Co."/>
    <s v="78.32.5555"/>
    <s v="2, rue du Commerce"/>
    <m/>
    <s v="Lyon"/>
    <m/>
    <n v="69004"/>
    <x v="1"/>
    <s v="EMEA"/>
    <s v="Saveley"/>
    <s v="Mary"/>
    <x v="1"/>
  </r>
  <r>
    <n v="10241"/>
    <n v="47"/>
    <n v="94.5"/>
    <n v="6"/>
    <x v="1678"/>
    <x v="156"/>
    <x v="0"/>
    <n v="2"/>
    <x v="8"/>
    <x v="1"/>
    <x v="1"/>
    <n v="90"/>
    <s v="S24_2766"/>
    <s v="Mini Caravy"/>
    <s v="88.60.1555"/>
    <s v="24, place Kluber"/>
    <m/>
    <s v="Strasbourg"/>
    <m/>
    <n v="67000"/>
    <x v="1"/>
    <s v="EMEA"/>
    <s v="Citeaux"/>
    <s v="Frederique"/>
    <x v="1"/>
  </r>
  <r>
    <n v="10267"/>
    <n v="38"/>
    <n v="87.24"/>
    <n v="3"/>
    <x v="1679"/>
    <x v="238"/>
    <x v="0"/>
    <n v="3"/>
    <x v="2"/>
    <x v="1"/>
    <x v="1"/>
    <n v="90"/>
    <s v="S24_2766"/>
    <s v="Muscle Machine Inc"/>
    <n v="2125557413"/>
    <s v="4092 Furth Circle"/>
    <s v="Suite 400"/>
    <s v="NYC"/>
    <s v="NY"/>
    <n v="10022"/>
    <x v="0"/>
    <s v="NA"/>
    <s v="Young"/>
    <s v="Jeff"/>
    <x v="1"/>
  </r>
  <r>
    <n v="10279"/>
    <n v="49"/>
    <n v="79.97"/>
    <n v="3"/>
    <x v="1680"/>
    <x v="239"/>
    <x v="0"/>
    <n v="3"/>
    <x v="3"/>
    <x v="1"/>
    <x v="1"/>
    <n v="90"/>
    <s v="S24_2766"/>
    <s v="Euro Shopping Channel"/>
    <s v="(91) 555 94 44"/>
    <s v="C/ Moralzarzal, 86"/>
    <m/>
    <s v="Madrid"/>
    <m/>
    <n v="28034"/>
    <x v="7"/>
    <s v="EMEA"/>
    <s v="Freyre"/>
    <s v="Diego"/>
    <x v="1"/>
  </r>
  <r>
    <n v="10288"/>
    <n v="35"/>
    <n v="80.87"/>
    <n v="9"/>
    <x v="1681"/>
    <x v="182"/>
    <x v="0"/>
    <n v="3"/>
    <x v="10"/>
    <x v="1"/>
    <x v="1"/>
    <n v="90"/>
    <s v="S24_2766"/>
    <s v="Handji Gifts&amp; Co"/>
    <s v="+65 224 1555"/>
    <s v="Village Close - 106 Linden Road Sandown"/>
    <s v="2nd Floor"/>
    <s v="Singapore"/>
    <m/>
    <n v="69045"/>
    <x v="9"/>
    <s v="APAC"/>
    <s v="Victorino"/>
    <s v="Wendy"/>
    <x v="0"/>
  </r>
  <r>
    <n v="10302"/>
    <n v="49"/>
    <n v="100"/>
    <n v="5"/>
    <x v="1682"/>
    <x v="66"/>
    <x v="0"/>
    <n v="4"/>
    <x v="4"/>
    <x v="0"/>
    <x v="1"/>
    <n v="90"/>
    <s v="S24_2766"/>
    <s v="UK Collectables, Ltd."/>
    <s v="(171) 555-2282"/>
    <s v="Berkeley Gardens 12  Brewery"/>
    <m/>
    <s v="Liverpool"/>
    <m/>
    <s v="WX1 6LT"/>
    <x v="6"/>
    <s v="EMEA"/>
    <s v="Devon"/>
    <s v="Elizabeth"/>
    <x v="1"/>
  </r>
  <r>
    <n v="10311"/>
    <n v="28"/>
    <n v="93.6"/>
    <n v="4"/>
    <x v="1683"/>
    <x v="113"/>
    <x v="0"/>
    <n v="4"/>
    <x v="4"/>
    <x v="1"/>
    <x v="1"/>
    <n v="90"/>
    <s v="S24_2766"/>
    <s v="Euro Shopping Channel"/>
    <s v="(91) 555 94 44"/>
    <s v="C/ Moralzarzal, 86"/>
    <m/>
    <s v="Madrid"/>
    <m/>
    <n v="28034"/>
    <x v="7"/>
    <s v="EMEA"/>
    <s v="Freyre"/>
    <s v="Diego"/>
    <x v="0"/>
  </r>
  <r>
    <n v="10321"/>
    <n v="30"/>
    <n v="72.7"/>
    <n v="1"/>
    <x v="1684"/>
    <x v="45"/>
    <x v="0"/>
    <n v="4"/>
    <x v="5"/>
    <x v="1"/>
    <x v="1"/>
    <n v="90"/>
    <s v="S24_2766"/>
    <s v="FunGiftIdeas.com"/>
    <n v="5085552555"/>
    <s v="1785 First Street"/>
    <m/>
    <s v="New Bedford"/>
    <s v="MA"/>
    <n v="50553"/>
    <x v="0"/>
    <s v="NA"/>
    <s v="Benitez"/>
    <s v="Violeta"/>
    <x v="0"/>
  </r>
  <r>
    <n v="10332"/>
    <n v="39"/>
    <n v="86.72"/>
    <n v="7"/>
    <x v="1685"/>
    <x v="159"/>
    <x v="0"/>
    <n v="4"/>
    <x v="5"/>
    <x v="1"/>
    <x v="1"/>
    <n v="90"/>
    <s v="S24_2766"/>
    <s v="AV Stores, Co."/>
    <s v="(171) 555-1555"/>
    <s v="Fauntleroy Circus"/>
    <m/>
    <s v="Manchester"/>
    <m/>
    <s v="EC2 5NT"/>
    <x v="6"/>
    <s v="EMEA"/>
    <s v="Ashworth"/>
    <s v="Victoria"/>
    <x v="1"/>
  </r>
  <r>
    <n v="10346"/>
    <n v="25"/>
    <n v="100"/>
    <n v="1"/>
    <x v="1686"/>
    <x v="47"/>
    <x v="0"/>
    <n v="4"/>
    <x v="5"/>
    <x v="1"/>
    <x v="1"/>
    <n v="90"/>
    <s v="S24_2766"/>
    <s v="Signal Gift Stores"/>
    <n v="7025551838"/>
    <s v="8489 Strong St."/>
    <m/>
    <s v="Las Vegas"/>
    <s v="NV"/>
    <n v="83030"/>
    <x v="0"/>
    <s v="NA"/>
    <s v="King"/>
    <s v="Sue"/>
    <x v="0"/>
  </r>
  <r>
    <n v="10368"/>
    <n v="40"/>
    <n v="100"/>
    <n v="2"/>
    <x v="1687"/>
    <x v="241"/>
    <x v="0"/>
    <n v="1"/>
    <x v="7"/>
    <x v="2"/>
    <x v="1"/>
    <n v="90"/>
    <s v="S24_2766"/>
    <s v="Mini Gifts Distributors Ltd."/>
    <n v="4155551450"/>
    <s v="5677 Strong St."/>
    <m/>
    <s v="San Rafael"/>
    <s v="CA"/>
    <n v="97562"/>
    <x v="0"/>
    <s v="NA"/>
    <s v="Nelson"/>
    <s v="Valarie"/>
    <x v="1"/>
  </r>
  <r>
    <n v="10380"/>
    <n v="36"/>
    <n v="37.5"/>
    <n v="6"/>
    <x v="1688"/>
    <x v="176"/>
    <x v="0"/>
    <n v="1"/>
    <x v="0"/>
    <x v="2"/>
    <x v="1"/>
    <n v="90"/>
    <s v="S24_2766"/>
    <s v="Euro Shopping Channel"/>
    <s v="(91) 555 94 44"/>
    <s v="C/ Moralzarzal, 86"/>
    <m/>
    <s v="Madrid"/>
    <m/>
    <n v="28034"/>
    <x v="7"/>
    <s v="EMEA"/>
    <s v="Freyre"/>
    <s v="Diego"/>
    <x v="0"/>
  </r>
  <r>
    <n v="10407"/>
    <n v="76"/>
    <n v="94.5"/>
    <n v="6"/>
    <x v="441"/>
    <x v="185"/>
    <x v="4"/>
    <n v="2"/>
    <x v="8"/>
    <x v="2"/>
    <x v="1"/>
    <n v="90"/>
    <s v="S24_2766"/>
    <s v="The Sharp Gifts Warehouse"/>
    <n v="4085553659"/>
    <s v="3086 Ingle Ln."/>
    <m/>
    <s v="San Jose"/>
    <s v="CA"/>
    <n v="94217"/>
    <x v="0"/>
    <s v="NA"/>
    <s v="Frick"/>
    <s v="Sue"/>
    <x v="2"/>
  </r>
  <r>
    <n v="10420"/>
    <n v="39"/>
    <n v="100"/>
    <n v="9"/>
    <x v="1689"/>
    <x v="202"/>
    <x v="2"/>
    <n v="2"/>
    <x v="1"/>
    <x v="2"/>
    <x v="1"/>
    <n v="90"/>
    <s v="S24_2766"/>
    <s v="Souveniers And Things Co."/>
    <s v="+61 2 9495 8555"/>
    <s v="Monitor Money Building, 815 Pacific Hwy"/>
    <s v="Level 6"/>
    <s v="Chatswood"/>
    <s v="NSW"/>
    <n v="2067"/>
    <x v="3"/>
    <s v="APAC"/>
    <s v="Huxley"/>
    <s v="Adrian"/>
    <x v="1"/>
  </r>
  <r>
    <n v="10104"/>
    <n v="44"/>
    <n v="39.6"/>
    <n v="10"/>
    <x v="500"/>
    <x v="134"/>
    <x v="0"/>
    <n v="1"/>
    <x v="7"/>
    <x v="0"/>
    <x v="1"/>
    <n v="35"/>
    <s v="S24_2840"/>
    <s v="Euro Shopping Channel"/>
    <s v="(91) 555 94 44"/>
    <s v="C/ Moralzarzal, 86"/>
    <m/>
    <s v="Madrid"/>
    <m/>
    <n v="28034"/>
    <x v="7"/>
    <s v="EMEA"/>
    <s v="Freyre"/>
    <s v="Diego"/>
    <x v="0"/>
  </r>
  <r>
    <n v="10114"/>
    <n v="24"/>
    <n v="30.06"/>
    <n v="1"/>
    <x v="1690"/>
    <x v="89"/>
    <x v="0"/>
    <n v="2"/>
    <x v="8"/>
    <x v="0"/>
    <x v="1"/>
    <n v="35"/>
    <s v="S24_2840"/>
    <s v="La Corne D'abondance, Co."/>
    <s v="(1) 42.34.2555"/>
    <s v="265, boulevard Charonne"/>
    <m/>
    <s v="Paris"/>
    <m/>
    <n v="75012"/>
    <x v="1"/>
    <s v="EMEA"/>
    <s v="Bertrand"/>
    <s v="Marie"/>
    <x v="0"/>
  </r>
  <r>
    <n v="10127"/>
    <n v="39"/>
    <n v="38.19"/>
    <n v="12"/>
    <x v="1691"/>
    <x v="118"/>
    <x v="0"/>
    <n v="2"/>
    <x v="9"/>
    <x v="0"/>
    <x v="1"/>
    <n v="35"/>
    <s v="S24_2840"/>
    <s v="Muscle Machine Inc"/>
    <n v="2125557413"/>
    <s v="4092 Furth Circle"/>
    <s v="Suite 400"/>
    <s v="NYC"/>
    <s v="NY"/>
    <n v="10022"/>
    <x v="0"/>
    <s v="NA"/>
    <s v="Young"/>
    <s v="Jeff"/>
    <x v="0"/>
  </r>
  <r>
    <n v="10141"/>
    <n v="21"/>
    <n v="42.43"/>
    <n v="6"/>
    <x v="1692"/>
    <x v="144"/>
    <x v="0"/>
    <n v="3"/>
    <x v="3"/>
    <x v="0"/>
    <x v="1"/>
    <n v="35"/>
    <s v="S24_2840"/>
    <s v="Suominen Souveniers"/>
    <s v="+358 9 8045 555"/>
    <s v="Software Engineering Center, SEC Oy"/>
    <m/>
    <s v="Espoo"/>
    <m/>
    <s v="FIN-02271"/>
    <x v="4"/>
    <s v="EMEA"/>
    <s v="Suominen"/>
    <s v="Kalle"/>
    <x v="0"/>
  </r>
  <r>
    <n v="10151"/>
    <n v="30"/>
    <n v="40.31"/>
    <n v="4"/>
    <x v="1693"/>
    <x v="145"/>
    <x v="0"/>
    <n v="3"/>
    <x v="10"/>
    <x v="0"/>
    <x v="1"/>
    <n v="35"/>
    <s v="S24_2840"/>
    <s v="Oulu Toy Supplies, Inc."/>
    <s v="981-443655"/>
    <s v="Torikatu 38"/>
    <m/>
    <s v="Oulu"/>
    <m/>
    <n v="90110"/>
    <x v="4"/>
    <s v="EMEA"/>
    <s v="Koskitalo"/>
    <s v="Pirkko"/>
    <x v="0"/>
  </r>
  <r>
    <n v="10165"/>
    <n v="27"/>
    <n v="31.82"/>
    <n v="13"/>
    <x v="1694"/>
    <x v="121"/>
    <x v="0"/>
    <n v="4"/>
    <x v="4"/>
    <x v="0"/>
    <x v="1"/>
    <n v="35"/>
    <s v="S24_2840"/>
    <s v="Dragon Souveniers, Ltd."/>
    <s v="+65 221 7555"/>
    <s v="Bronz Sok., Bronz Apt. 3/6 Tesvikiye"/>
    <m/>
    <s v="Singapore"/>
    <m/>
    <n v="79903"/>
    <x v="9"/>
    <s v="Japan"/>
    <s v="Natividad"/>
    <s v="Eric"/>
    <x v="0"/>
  </r>
  <r>
    <n v="10175"/>
    <n v="37"/>
    <n v="31.12"/>
    <n v="2"/>
    <x v="1695"/>
    <x v="32"/>
    <x v="0"/>
    <n v="4"/>
    <x v="5"/>
    <x v="0"/>
    <x v="1"/>
    <n v="35"/>
    <s v="S24_2840"/>
    <s v="Stylish Desk Decors, Co."/>
    <s v="(171) 555-0297"/>
    <s v="35 King George"/>
    <m/>
    <s v="London"/>
    <m/>
    <s v="WX3 6FW"/>
    <x v="6"/>
    <s v="EMEA"/>
    <s v="Brown"/>
    <s v="Ann"/>
    <x v="0"/>
  </r>
  <r>
    <n v="10184"/>
    <n v="42"/>
    <n v="31.82"/>
    <n v="7"/>
    <x v="1696"/>
    <x v="69"/>
    <x v="0"/>
    <n v="4"/>
    <x v="5"/>
    <x v="0"/>
    <x v="1"/>
    <n v="35"/>
    <s v="S24_2840"/>
    <s v="Iberia Gift Imports, Corp."/>
    <s v="(95) 555 82 82"/>
    <s v="C/ Romero, 33"/>
    <m/>
    <s v="Sevilla"/>
    <m/>
    <n v="41101"/>
    <x v="7"/>
    <s v="EMEA"/>
    <s v="Roel"/>
    <s v="Jose Pedro"/>
    <x v="0"/>
  </r>
  <r>
    <n v="10195"/>
    <n v="32"/>
    <n v="28.29"/>
    <n v="7"/>
    <x v="1697"/>
    <x v="34"/>
    <x v="0"/>
    <n v="4"/>
    <x v="5"/>
    <x v="0"/>
    <x v="1"/>
    <n v="35"/>
    <s v="S24_2840"/>
    <s v="Mini Classics"/>
    <n v="9145554562"/>
    <s v="3758 North Pendale Street"/>
    <m/>
    <s v="White Plains"/>
    <s v="NY"/>
    <n v="24067"/>
    <x v="0"/>
    <s v="NA"/>
    <s v="Frick"/>
    <s v="Steve"/>
    <x v="0"/>
  </r>
  <r>
    <n v="10207"/>
    <n v="42"/>
    <n v="29.7"/>
    <n v="8"/>
    <x v="1698"/>
    <x v="91"/>
    <x v="0"/>
    <n v="4"/>
    <x v="6"/>
    <x v="0"/>
    <x v="1"/>
    <n v="35"/>
    <s v="S24_2840"/>
    <s v="Diecast Collectables"/>
    <n v="6175552555"/>
    <s v="6251 Ingle Ln."/>
    <m/>
    <s v="Boston"/>
    <s v="MA"/>
    <n v="51003"/>
    <x v="0"/>
    <s v="NA"/>
    <s v="Franco"/>
    <s v="Valarie"/>
    <x v="0"/>
  </r>
  <r>
    <n v="10219"/>
    <n v="21"/>
    <n v="40.31"/>
    <n v="3"/>
    <x v="1699"/>
    <x v="146"/>
    <x v="0"/>
    <n v="1"/>
    <x v="0"/>
    <x v="1"/>
    <x v="1"/>
    <n v="35"/>
    <s v="S24_2840"/>
    <s v="Signal Collectibles Ltd."/>
    <n v="4155554312"/>
    <s v="2793 Furth Circle"/>
    <m/>
    <s v="Brisbane"/>
    <s v="CA"/>
    <n v="94217"/>
    <x v="0"/>
    <s v="NA"/>
    <s v="Taylor"/>
    <s v="Sue"/>
    <x v="0"/>
  </r>
  <r>
    <n v="10229"/>
    <n v="33"/>
    <n v="32.880000000000003"/>
    <n v="2"/>
    <x v="1700"/>
    <x v="93"/>
    <x v="0"/>
    <n v="1"/>
    <x v="11"/>
    <x v="1"/>
    <x v="1"/>
    <n v="35"/>
    <s v="S24_2840"/>
    <s v="Mini Gifts Distributors Ltd."/>
    <n v="4155551450"/>
    <s v="5677 Strong St."/>
    <m/>
    <s v="San Rafael"/>
    <s v="CA"/>
    <n v="97562"/>
    <x v="0"/>
    <s v="NA"/>
    <s v="Nelson"/>
    <s v="Valarie"/>
    <x v="0"/>
  </r>
  <r>
    <n v="10246"/>
    <n v="49"/>
    <n v="36.07"/>
    <n v="6"/>
    <x v="1701"/>
    <x v="125"/>
    <x v="0"/>
    <n v="2"/>
    <x v="1"/>
    <x v="1"/>
    <x v="1"/>
    <n v="35"/>
    <s v="S24_2840"/>
    <s v="Euro Shopping Channel"/>
    <s v="(91) 555 94 44"/>
    <s v="C/ Moralzarzal, 86"/>
    <m/>
    <s v="Madrid"/>
    <m/>
    <n v="28034"/>
    <x v="7"/>
    <s v="EMEA"/>
    <s v="Freyre"/>
    <s v="Diego"/>
    <x v="0"/>
  </r>
  <r>
    <n v="10259"/>
    <n v="31"/>
    <n v="33.24"/>
    <n v="5"/>
    <x v="1702"/>
    <x v="39"/>
    <x v="0"/>
    <n v="2"/>
    <x v="9"/>
    <x v="1"/>
    <x v="1"/>
    <n v="35"/>
    <s v="S24_2840"/>
    <s v="Handji Gifts&amp; Co"/>
    <s v="+65 224 1555"/>
    <s v="Village Close - 106 Linden Road Sandown"/>
    <s v="2nd Floor"/>
    <s v="Singapore"/>
    <m/>
    <n v="69045"/>
    <x v="9"/>
    <s v="APAC"/>
    <s v="Victorino"/>
    <s v="Wendy"/>
    <x v="0"/>
  </r>
  <r>
    <n v="10271"/>
    <n v="38"/>
    <n v="41.72"/>
    <n v="6"/>
    <x v="1703"/>
    <x v="126"/>
    <x v="0"/>
    <n v="3"/>
    <x v="2"/>
    <x v="1"/>
    <x v="1"/>
    <n v="35"/>
    <s v="S24_2840"/>
    <s v="Mini Gifts Distributors Ltd."/>
    <n v="4155551450"/>
    <s v="5677 Strong St."/>
    <m/>
    <s v="San Rafael"/>
    <s v="CA"/>
    <n v="97562"/>
    <x v="0"/>
    <s v="NA"/>
    <s v="Nelson"/>
    <s v="Valarie"/>
    <x v="0"/>
  </r>
  <r>
    <n v="10281"/>
    <n v="20"/>
    <n v="40.659999999999997"/>
    <n v="2"/>
    <x v="1704"/>
    <x v="94"/>
    <x v="0"/>
    <n v="3"/>
    <x v="3"/>
    <x v="1"/>
    <x v="1"/>
    <n v="35"/>
    <s v="S24_2840"/>
    <s v="Diecast Classics Inc."/>
    <n v="2155551555"/>
    <s v="7586 Pompton St."/>
    <m/>
    <s v="Allentown"/>
    <s v="PA"/>
    <n v="70267"/>
    <x v="0"/>
    <s v="NA"/>
    <s v="Yu"/>
    <s v="Kyung"/>
    <x v="0"/>
  </r>
  <r>
    <n v="10292"/>
    <n v="39"/>
    <n v="30.06"/>
    <n v="9"/>
    <x v="1705"/>
    <x v="42"/>
    <x v="0"/>
    <n v="3"/>
    <x v="10"/>
    <x v="1"/>
    <x v="1"/>
    <n v="35"/>
    <s v="S24_2840"/>
    <s v="Land of Toys Inc."/>
    <n v="2125557818"/>
    <s v="897 Long Airport Avenue"/>
    <m/>
    <s v="NYC"/>
    <s v="NY"/>
    <n v="10022"/>
    <x v="0"/>
    <s v="NA"/>
    <s v="Yu"/>
    <s v="Kwai"/>
    <x v="0"/>
  </r>
  <r>
    <n v="10305"/>
    <n v="48"/>
    <n v="31.47"/>
    <n v="6"/>
    <x v="1706"/>
    <x v="95"/>
    <x v="0"/>
    <n v="4"/>
    <x v="4"/>
    <x v="1"/>
    <x v="1"/>
    <n v="35"/>
    <s v="S24_2840"/>
    <s v="Marta's Replicas Co."/>
    <n v="6175558555"/>
    <s v="39323 Spinnaker Dr."/>
    <m/>
    <s v="Cambridge"/>
    <s v="MA"/>
    <n v="51247"/>
    <x v="0"/>
    <s v="NA"/>
    <s v="Hernandez"/>
    <s v="Marta"/>
    <x v="0"/>
  </r>
  <r>
    <n v="10314"/>
    <n v="39"/>
    <n v="37.130000000000003"/>
    <n v="15"/>
    <x v="1707"/>
    <x v="96"/>
    <x v="0"/>
    <n v="4"/>
    <x v="4"/>
    <x v="1"/>
    <x v="1"/>
    <n v="35"/>
    <s v="S24_2840"/>
    <s v="Heintze Collectables"/>
    <s v="86 21 3555"/>
    <s v="Smagsloget 45"/>
    <m/>
    <s v="Aaarhus"/>
    <m/>
    <n v="8200"/>
    <x v="13"/>
    <s v="EMEA"/>
    <s v="Ibsen"/>
    <s v="Palle"/>
    <x v="0"/>
  </r>
  <r>
    <n v="10324"/>
    <n v="30"/>
    <n v="100"/>
    <n v="9"/>
    <x v="1708"/>
    <x v="80"/>
    <x v="0"/>
    <n v="4"/>
    <x v="5"/>
    <x v="1"/>
    <x v="1"/>
    <n v="35"/>
    <s v="S24_2840"/>
    <s v="Vitachrome Inc."/>
    <n v="2125551500"/>
    <s v="2678 Kingston Rd."/>
    <s v="Suite 101"/>
    <s v="NYC"/>
    <s v="NY"/>
    <n v="10022"/>
    <x v="0"/>
    <s v="NA"/>
    <s v="Frick"/>
    <s v="Michael"/>
    <x v="1"/>
  </r>
  <r>
    <n v="10335"/>
    <n v="33"/>
    <n v="37.130000000000003"/>
    <n v="2"/>
    <x v="1709"/>
    <x v="97"/>
    <x v="0"/>
    <n v="4"/>
    <x v="5"/>
    <x v="1"/>
    <x v="1"/>
    <n v="35"/>
    <s v="S24_2840"/>
    <s v="Mini Gifts Distributors Ltd."/>
    <n v="4155551450"/>
    <s v="5677 Strong St."/>
    <m/>
    <s v="San Rafael"/>
    <s v="CA"/>
    <n v="97562"/>
    <x v="0"/>
    <s v="NA"/>
    <s v="Nelson"/>
    <s v="Valarie"/>
    <x v="0"/>
  </r>
  <r>
    <n v="10349"/>
    <n v="36"/>
    <n v="37.130000000000003"/>
    <n v="3"/>
    <x v="1710"/>
    <x v="140"/>
    <x v="0"/>
    <n v="4"/>
    <x v="6"/>
    <x v="1"/>
    <x v="1"/>
    <n v="35"/>
    <s v="S24_2840"/>
    <s v="Muscle Machine Inc"/>
    <n v="2125557413"/>
    <s v="4092 Furth Circle"/>
    <s v="Suite 400"/>
    <s v="NYC"/>
    <s v="NY"/>
    <n v="10022"/>
    <x v="0"/>
    <s v="NA"/>
    <s v="Young"/>
    <s v="Jeff"/>
    <x v="0"/>
  </r>
  <r>
    <n v="10358"/>
    <n v="36"/>
    <n v="82.94"/>
    <n v="4"/>
    <x v="1711"/>
    <x v="48"/>
    <x v="0"/>
    <n v="4"/>
    <x v="6"/>
    <x v="1"/>
    <x v="1"/>
    <n v="35"/>
    <s v="S24_2840"/>
    <s v="Euro Shopping Channel"/>
    <s v="(91) 555 94 44"/>
    <s v="C/ Moralzarzal, 86"/>
    <m/>
    <s v="Madrid"/>
    <m/>
    <n v="28034"/>
    <x v="7"/>
    <s v="EMEA"/>
    <s v="Freyre"/>
    <s v="Diego"/>
    <x v="0"/>
  </r>
  <r>
    <n v="10371"/>
    <n v="45"/>
    <n v="100"/>
    <n v="8"/>
    <x v="1712"/>
    <x v="129"/>
    <x v="0"/>
    <n v="1"/>
    <x v="7"/>
    <x v="2"/>
    <x v="1"/>
    <n v="35"/>
    <s v="S24_2840"/>
    <s v="Mini Gifts Distributors Ltd."/>
    <n v="4155551450"/>
    <s v="5677 Strong St."/>
    <m/>
    <s v="San Rafael"/>
    <s v="CA"/>
    <n v="97562"/>
    <x v="0"/>
    <s v="NA"/>
    <s v="Nelson"/>
    <s v="Valarie"/>
    <x v="1"/>
  </r>
  <r>
    <n v="10383"/>
    <n v="40"/>
    <n v="100"/>
    <n v="3"/>
    <x v="1713"/>
    <x v="205"/>
    <x v="0"/>
    <n v="1"/>
    <x v="0"/>
    <x v="2"/>
    <x v="1"/>
    <n v="35"/>
    <s v="S24_2840"/>
    <s v="Euro Shopping Channel"/>
    <s v="(91) 555 94 44"/>
    <s v="C/ Moralzarzal, 86"/>
    <m/>
    <s v="Madrid"/>
    <m/>
    <n v="28034"/>
    <x v="7"/>
    <s v="EMEA"/>
    <s v="Freyre"/>
    <s v="Diego"/>
    <x v="1"/>
  </r>
  <r>
    <n v="10394"/>
    <n v="46"/>
    <n v="38.9"/>
    <n v="6"/>
    <x v="1714"/>
    <x v="222"/>
    <x v="0"/>
    <n v="1"/>
    <x v="11"/>
    <x v="2"/>
    <x v="1"/>
    <n v="35"/>
    <s v="S24_2840"/>
    <s v="Euro Shopping Channel"/>
    <s v="(91) 555 94 44"/>
    <s v="C/ Moralzarzal, 86"/>
    <m/>
    <s v="Madrid"/>
    <m/>
    <n v="28034"/>
    <x v="7"/>
    <s v="EMEA"/>
    <s v="Freyre"/>
    <s v="Diego"/>
    <x v="0"/>
  </r>
  <r>
    <n v="10412"/>
    <n v="30"/>
    <n v="36.07"/>
    <n v="6"/>
    <x v="1715"/>
    <x v="147"/>
    <x v="0"/>
    <n v="2"/>
    <x v="1"/>
    <x v="2"/>
    <x v="1"/>
    <n v="35"/>
    <s v="S24_2840"/>
    <s v="Euro Shopping Channel"/>
    <s v="(91) 555 94 44"/>
    <s v="C/ Moralzarzal, 86"/>
    <m/>
    <s v="Madrid"/>
    <m/>
    <n v="28034"/>
    <x v="7"/>
    <s v="EMEA"/>
    <s v="Freyre"/>
    <s v="Diego"/>
    <x v="0"/>
  </r>
  <r>
    <n v="10425"/>
    <n v="31"/>
    <n v="33.24"/>
    <n v="5"/>
    <x v="1702"/>
    <x v="53"/>
    <x v="2"/>
    <n v="2"/>
    <x v="1"/>
    <x v="2"/>
    <x v="1"/>
    <n v="35"/>
    <s v="S24_2840"/>
    <s v="La Rochelle Gifts"/>
    <s v="40.67.8555"/>
    <s v="67, rue des Cinquante Otages"/>
    <m/>
    <s v="Nantes"/>
    <m/>
    <n v="44000"/>
    <x v="1"/>
    <s v="EMEA"/>
    <s v="Labrune"/>
    <s v="Janine"/>
    <x v="0"/>
  </r>
  <r>
    <n v="10106"/>
    <n v="49"/>
    <n v="74.680000000000007"/>
    <n v="13"/>
    <x v="1716"/>
    <x v="186"/>
    <x v="0"/>
    <n v="1"/>
    <x v="0"/>
    <x v="0"/>
    <x v="4"/>
    <n v="68"/>
    <s v="S24_2841"/>
    <s v="Rovelli Gifts"/>
    <s v="035-640555"/>
    <s v="Via Ludovico il Moro 22"/>
    <m/>
    <s v="Bergamo"/>
    <m/>
    <n v="24100"/>
    <x v="12"/>
    <s v="EMEA"/>
    <s v="Rovelli"/>
    <s v="Giovanni"/>
    <x v="1"/>
  </r>
  <r>
    <n v="10119"/>
    <n v="41"/>
    <n v="59.6"/>
    <n v="4"/>
    <x v="1717"/>
    <x v="63"/>
    <x v="0"/>
    <n v="2"/>
    <x v="8"/>
    <x v="0"/>
    <x v="4"/>
    <n v="68"/>
    <s v="S24_2841"/>
    <s v="Salzburg Collectables"/>
    <s v="6562-9555"/>
    <s v="Geislweg 14"/>
    <m/>
    <s v="Salzburg"/>
    <m/>
    <n v="5020"/>
    <x v="5"/>
    <s v="EMEA"/>
    <s v="Pipps"/>
    <s v="Georg"/>
    <x v="0"/>
  </r>
  <r>
    <n v="10131"/>
    <n v="35"/>
    <n v="67.14"/>
    <n v="5"/>
    <x v="1718"/>
    <x v="187"/>
    <x v="0"/>
    <n v="2"/>
    <x v="9"/>
    <x v="0"/>
    <x v="4"/>
    <n v="68"/>
    <s v="S24_2841"/>
    <s v="Gift Ideas Corp."/>
    <n v="2035554407"/>
    <s v="2440 Pompton St."/>
    <m/>
    <s v="Glendale"/>
    <s v="CT"/>
    <n v="97561"/>
    <x v="0"/>
    <s v="NA"/>
    <s v="Lewis"/>
    <s v="Dan"/>
    <x v="0"/>
  </r>
  <r>
    <n v="10143"/>
    <n v="27"/>
    <n v="60.97"/>
    <n v="8"/>
    <x v="1719"/>
    <x v="65"/>
    <x v="0"/>
    <n v="3"/>
    <x v="3"/>
    <x v="0"/>
    <x v="4"/>
    <n v="68"/>
    <s v="S24_2841"/>
    <s v="Mini Creations Ltd."/>
    <n v="5085559555"/>
    <s v="4575 Hillside Dr."/>
    <m/>
    <s v="New Bedford"/>
    <s v="MA"/>
    <n v="50553"/>
    <x v="0"/>
    <s v="NA"/>
    <s v="Tam"/>
    <s v="Wing C"/>
    <x v="0"/>
  </r>
  <r>
    <n v="10155"/>
    <n v="23"/>
    <n v="72.62"/>
    <n v="6"/>
    <x v="1720"/>
    <x v="66"/>
    <x v="0"/>
    <n v="4"/>
    <x v="4"/>
    <x v="0"/>
    <x v="4"/>
    <n v="68"/>
    <s v="S24_2841"/>
    <s v="Toys of Finland, Co."/>
    <s v="90-224 8555"/>
    <s v="Keskuskatu 45"/>
    <m/>
    <s v="Helsinki"/>
    <m/>
    <n v="21240"/>
    <x v="4"/>
    <s v="EMEA"/>
    <s v="Karttunen"/>
    <s v="Matti"/>
    <x v="0"/>
  </r>
  <r>
    <n v="10167"/>
    <n v="21"/>
    <n v="69.88"/>
    <n v="2"/>
    <x v="1721"/>
    <x v="67"/>
    <x v="3"/>
    <n v="4"/>
    <x v="4"/>
    <x v="0"/>
    <x v="4"/>
    <n v="68"/>
    <s v="S24_2841"/>
    <s v="Scandinavian Gift Ideas"/>
    <s v="0695-34 6555"/>
    <s v="?kergatan 24"/>
    <m/>
    <s v="Boras"/>
    <m/>
    <s v="S-844 67"/>
    <x v="8"/>
    <s v="EMEA"/>
    <s v="Larsson"/>
    <s v="Maria"/>
    <x v="0"/>
  </r>
  <r>
    <n v="10178"/>
    <n v="34"/>
    <n v="80.84"/>
    <n v="5"/>
    <x v="1722"/>
    <x v="68"/>
    <x v="0"/>
    <n v="4"/>
    <x v="5"/>
    <x v="0"/>
    <x v="4"/>
    <n v="68"/>
    <s v="S24_2841"/>
    <s v="Alpha Cognac"/>
    <s v="61.77.6555"/>
    <s v="1 rue Alsace-Lorraine"/>
    <m/>
    <s v="Toulouse"/>
    <m/>
    <n v="31000"/>
    <x v="1"/>
    <s v="EMEA"/>
    <s v="Roulet"/>
    <s v="Annette"/>
    <x v="0"/>
  </r>
  <r>
    <n v="10186"/>
    <n v="22"/>
    <n v="69.2"/>
    <n v="2"/>
    <x v="1723"/>
    <x v="69"/>
    <x v="0"/>
    <n v="4"/>
    <x v="5"/>
    <x v="0"/>
    <x v="4"/>
    <n v="68"/>
    <s v="S24_2841"/>
    <s v="Double Decker Gift Stores, Ltd"/>
    <s v="(171) 555-7555"/>
    <s v="120 Hanover Sq."/>
    <m/>
    <s v="London"/>
    <m/>
    <s v="WA1 1DP"/>
    <x v="6"/>
    <s v="EMEA"/>
    <s v="Hardy"/>
    <s v="Thomas"/>
    <x v="0"/>
  </r>
  <r>
    <n v="10198"/>
    <n v="48"/>
    <n v="67.819999999999993"/>
    <n v="5"/>
    <x v="1724"/>
    <x v="188"/>
    <x v="0"/>
    <n v="4"/>
    <x v="5"/>
    <x v="0"/>
    <x v="4"/>
    <n v="68"/>
    <s v="S24_2841"/>
    <s v="Cruz &amp; Sons Co."/>
    <s v="+63 2 555 3587"/>
    <s v="15 McCallum Street - NatWest Center #13-03"/>
    <m/>
    <s v="Makati City"/>
    <m/>
    <s v="1227 MM"/>
    <x v="15"/>
    <s v="Japan"/>
    <s v="Cruz"/>
    <s v="Arnold"/>
    <x v="1"/>
  </r>
  <r>
    <n v="10209"/>
    <n v="43"/>
    <n v="82.21"/>
    <n v="1"/>
    <x v="1725"/>
    <x v="71"/>
    <x v="0"/>
    <n v="1"/>
    <x v="7"/>
    <x v="1"/>
    <x v="4"/>
    <n v="68"/>
    <s v="S24_2841"/>
    <s v="Men 'R' US Retailers, Ltd."/>
    <n v="2155554369"/>
    <s v="6047 Douglas Av."/>
    <m/>
    <s v="Los Angeles"/>
    <s v="CA"/>
    <m/>
    <x v="0"/>
    <s v="NA"/>
    <s v="Chandler"/>
    <s v="Michael"/>
    <x v="1"/>
  </r>
  <r>
    <n v="10222"/>
    <n v="32"/>
    <n v="81.53"/>
    <n v="5"/>
    <x v="1726"/>
    <x v="72"/>
    <x v="0"/>
    <n v="1"/>
    <x v="0"/>
    <x v="1"/>
    <x v="4"/>
    <n v="68"/>
    <s v="S24_2841"/>
    <s v="Collectable Mini Designs Co."/>
    <n v="7605558146"/>
    <s v="361 Furth Circle"/>
    <m/>
    <s v="San Diego"/>
    <s v="CA"/>
    <n v="91217"/>
    <x v="0"/>
    <s v="NA"/>
    <s v="Thompson"/>
    <s v="Valarie"/>
    <x v="0"/>
  </r>
  <r>
    <n v="10249"/>
    <n v="20"/>
    <n v="67.819999999999993"/>
    <n v="1"/>
    <x v="1727"/>
    <x v="232"/>
    <x v="0"/>
    <n v="2"/>
    <x v="1"/>
    <x v="1"/>
    <x v="4"/>
    <n v="68"/>
    <s v="S24_2841"/>
    <s v="Cambridge Collectables Co."/>
    <n v="6175555555"/>
    <s v="4658 Baden Av."/>
    <m/>
    <s v="Cambridge"/>
    <s v="MA"/>
    <n v="51247"/>
    <x v="0"/>
    <s v="NA"/>
    <s v="Tseng"/>
    <s v="Kyung"/>
    <x v="0"/>
  </r>
  <r>
    <n v="10262"/>
    <n v="24"/>
    <n v="67.14"/>
    <n v="10"/>
    <x v="1728"/>
    <x v="190"/>
    <x v="3"/>
    <n v="2"/>
    <x v="9"/>
    <x v="1"/>
    <x v="4"/>
    <n v="68"/>
    <s v="S24_2841"/>
    <s v="Euro Shopping Channel"/>
    <s v="(91) 555 94 44"/>
    <s v="C/ Moralzarzal, 86"/>
    <m/>
    <s v="Madrid"/>
    <m/>
    <n v="28034"/>
    <x v="7"/>
    <s v="EMEA"/>
    <s v="Freyre"/>
    <s v="Diego"/>
    <x v="0"/>
  </r>
  <r>
    <n v="10274"/>
    <n v="40"/>
    <n v="65.08"/>
    <n v="2"/>
    <x v="1729"/>
    <x v="75"/>
    <x v="0"/>
    <n v="3"/>
    <x v="2"/>
    <x v="1"/>
    <x v="4"/>
    <n v="68"/>
    <s v="S24_2841"/>
    <s v="Collectables For Less Inc."/>
    <n v="6175558555"/>
    <s v="7825 Douglas Av."/>
    <m/>
    <s v="Brickhaven"/>
    <s v="MA"/>
    <n v="58339"/>
    <x v="0"/>
    <s v="NA"/>
    <s v="Nelson"/>
    <s v="Allen"/>
    <x v="0"/>
  </r>
  <r>
    <n v="10284"/>
    <n v="30"/>
    <n v="73.989999999999995"/>
    <n v="12"/>
    <x v="1730"/>
    <x v="191"/>
    <x v="0"/>
    <n v="3"/>
    <x v="3"/>
    <x v="1"/>
    <x v="4"/>
    <n v="68"/>
    <s v="S24_2841"/>
    <s v="Norway Gifts By Mail, Co."/>
    <s v="+47 2212 1555"/>
    <s v="Drammensveien 126 A, PB 744 Sentrum"/>
    <m/>
    <s v="Oslo"/>
    <m/>
    <s v="N 0106"/>
    <x v="2"/>
    <s v="EMEA"/>
    <s v="Klaeboe"/>
    <s v="Jan"/>
    <x v="0"/>
  </r>
  <r>
    <n v="10296"/>
    <n v="21"/>
    <n v="71.25"/>
    <n v="8"/>
    <x v="1731"/>
    <x v="192"/>
    <x v="0"/>
    <n v="3"/>
    <x v="10"/>
    <x v="1"/>
    <x v="4"/>
    <n v="68"/>
    <s v="S24_2841"/>
    <s v="Bavarian Collectables Imports, Co."/>
    <s v="+49 89 61 08 9555"/>
    <s v="Hansastr. 15"/>
    <m/>
    <s v="Munich"/>
    <m/>
    <n v="80686"/>
    <x v="16"/>
    <s v="EMEA"/>
    <s v="Donnermeyer"/>
    <s v="Michael"/>
    <x v="0"/>
  </r>
  <r>
    <n v="10307"/>
    <n v="25"/>
    <n v="75.36"/>
    <n v="2"/>
    <x v="1732"/>
    <x v="78"/>
    <x v="0"/>
    <n v="4"/>
    <x v="4"/>
    <x v="1"/>
    <x v="4"/>
    <n v="68"/>
    <s v="S24_2841"/>
    <s v="Classic Gift Ideas, Inc"/>
    <n v="2155554695"/>
    <s v="782 First Street"/>
    <m/>
    <s v="Philadelphia"/>
    <s v="PA"/>
    <n v="71270"/>
    <x v="0"/>
    <s v="NA"/>
    <s v="Cervantes"/>
    <s v="Francisca"/>
    <x v="0"/>
  </r>
  <r>
    <n v="10316"/>
    <n v="34"/>
    <n v="63.71"/>
    <n v="10"/>
    <x v="1733"/>
    <x v="79"/>
    <x v="0"/>
    <n v="4"/>
    <x v="5"/>
    <x v="1"/>
    <x v="4"/>
    <n v="68"/>
    <s v="S24_2841"/>
    <s v="giftsbymail.co.uk"/>
    <s v="(198) 555-8888"/>
    <s v="Garden House Crowther Way"/>
    <m/>
    <s v="Cowes"/>
    <s v="Isle of Wight"/>
    <s v="PO31 7PJ"/>
    <x v="6"/>
    <s v="EMEA"/>
    <s v="Bennett"/>
    <s v="Helen"/>
    <x v="0"/>
  </r>
  <r>
    <n v="10328"/>
    <n v="48"/>
    <n v="58.92"/>
    <n v="1"/>
    <x v="1734"/>
    <x v="233"/>
    <x v="0"/>
    <n v="4"/>
    <x v="5"/>
    <x v="1"/>
    <x v="4"/>
    <n v="68"/>
    <s v="S24_2841"/>
    <s v="Rovelli Gifts"/>
    <s v="035-640555"/>
    <s v="Via Ludovico il Moro 22"/>
    <m/>
    <s v="Bergamo"/>
    <m/>
    <n v="24100"/>
    <x v="12"/>
    <s v="EMEA"/>
    <s v="Rovelli"/>
    <s v="Giovanni"/>
    <x v="0"/>
  </r>
  <r>
    <n v="10339"/>
    <n v="55"/>
    <n v="100"/>
    <n v="12"/>
    <x v="1735"/>
    <x v="58"/>
    <x v="0"/>
    <n v="4"/>
    <x v="5"/>
    <x v="1"/>
    <x v="4"/>
    <n v="68"/>
    <s v="S24_2841"/>
    <s v="Tokyo Collectables, Ltd"/>
    <s v="+81 3 3584 0555"/>
    <s v="2-2-8 Roppongi"/>
    <m/>
    <s v="Minato-ku"/>
    <s v="Tokyo"/>
    <s v="106-0032"/>
    <x v="11"/>
    <s v="Japan"/>
    <s v="Shimamura"/>
    <s v="Akiko"/>
    <x v="1"/>
  </r>
  <r>
    <n v="10351"/>
    <n v="25"/>
    <n v="74.680000000000007"/>
    <n v="5"/>
    <x v="1736"/>
    <x v="195"/>
    <x v="0"/>
    <n v="4"/>
    <x v="6"/>
    <x v="1"/>
    <x v="4"/>
    <n v="68"/>
    <s v="S24_2841"/>
    <s v="Stylish Desk Decors, Co."/>
    <s v="(171) 555-0297"/>
    <s v="35 King George"/>
    <m/>
    <s v="London"/>
    <m/>
    <s v="WX3 6FW"/>
    <x v="6"/>
    <s v="EMEA"/>
    <s v="Brown"/>
    <s v="Ann"/>
    <x v="0"/>
  </r>
  <r>
    <n v="10373"/>
    <n v="38"/>
    <n v="70.44"/>
    <n v="7"/>
    <x v="1737"/>
    <x v="84"/>
    <x v="0"/>
    <n v="1"/>
    <x v="7"/>
    <x v="2"/>
    <x v="4"/>
    <n v="68"/>
    <s v="S24_2841"/>
    <s v="Oulu Toy Supplies, Inc."/>
    <s v="981-443655"/>
    <s v="Torikatu 38"/>
    <m/>
    <s v="Oulu"/>
    <m/>
    <n v="90110"/>
    <x v="4"/>
    <s v="EMEA"/>
    <s v="Koskitalo"/>
    <s v="Pirkko"/>
    <x v="0"/>
  </r>
  <r>
    <n v="10386"/>
    <n v="39"/>
    <n v="55.96"/>
    <n v="1"/>
    <x v="1738"/>
    <x v="196"/>
    <x v="5"/>
    <n v="1"/>
    <x v="11"/>
    <x v="2"/>
    <x v="4"/>
    <n v="68"/>
    <s v="S24_2841"/>
    <s v="Euro Shopping Channel"/>
    <s v="(91) 555 94 44"/>
    <s v="C/ Moralzarzal, 86"/>
    <m/>
    <s v="Madrid"/>
    <m/>
    <n v="28034"/>
    <x v="7"/>
    <s v="EMEA"/>
    <s v="Freyre"/>
    <s v="Diego"/>
    <x v="0"/>
  </r>
  <r>
    <n v="10398"/>
    <n v="28"/>
    <n v="57.55"/>
    <n v="3"/>
    <x v="565"/>
    <x v="197"/>
    <x v="0"/>
    <n v="1"/>
    <x v="11"/>
    <x v="2"/>
    <x v="4"/>
    <n v="68"/>
    <s v="S24_2841"/>
    <s v="Reims Collectables"/>
    <s v="26.47.1555"/>
    <s v="59 rue de l'Abbaye"/>
    <m/>
    <s v="Reims"/>
    <m/>
    <n v="51100"/>
    <x v="1"/>
    <s v="EMEA"/>
    <s v="Henriot"/>
    <s v="Paul"/>
    <x v="0"/>
  </r>
  <r>
    <n v="10400"/>
    <n v="24"/>
    <n v="61.66"/>
    <n v="2"/>
    <x v="1739"/>
    <x v="87"/>
    <x v="0"/>
    <n v="2"/>
    <x v="8"/>
    <x v="2"/>
    <x v="4"/>
    <n v="68"/>
    <s v="S24_2841"/>
    <s v="The Sharp Gifts Warehouse"/>
    <n v="4085553659"/>
    <s v="3086 Ingle Ln."/>
    <m/>
    <s v="San Jose"/>
    <s v="CA"/>
    <n v="94217"/>
    <x v="0"/>
    <s v="NA"/>
    <s v="Frick"/>
    <s v="Sue"/>
    <x v="0"/>
  </r>
  <r>
    <n v="10415"/>
    <n v="21"/>
    <n v="67.819999999999993"/>
    <n v="1"/>
    <x v="1740"/>
    <x v="234"/>
    <x v="1"/>
    <n v="2"/>
    <x v="1"/>
    <x v="2"/>
    <x v="4"/>
    <n v="68"/>
    <s v="S24_2841"/>
    <s v="Australian Collectables, Ltd"/>
    <s v="61-9-3844-6555"/>
    <s v="7 Allen Street"/>
    <m/>
    <s v="Glen Waverly"/>
    <s v="Victoria"/>
    <n v="3150"/>
    <x v="3"/>
    <s v="APAC"/>
    <s v="Connery"/>
    <s v="Sean"/>
    <x v="0"/>
  </r>
  <r>
    <n v="10110"/>
    <n v="46"/>
    <n v="100"/>
    <n v="10"/>
    <x v="1741"/>
    <x v="178"/>
    <x v="0"/>
    <n v="1"/>
    <x v="11"/>
    <x v="0"/>
    <x v="1"/>
    <n v="117"/>
    <s v="S24_2887"/>
    <s v="AV Stores, Co."/>
    <s v="(171) 555-1555"/>
    <s v="Fauntleroy Circus"/>
    <m/>
    <s v="Manchester"/>
    <m/>
    <s v="EC2 5NT"/>
    <x v="6"/>
    <s v="EMEA"/>
    <s v="Ashworth"/>
    <s v="Victoria"/>
    <x v="1"/>
  </r>
  <r>
    <n v="10124"/>
    <n v="25"/>
    <n v="93.95"/>
    <n v="9"/>
    <x v="1742"/>
    <x v="166"/>
    <x v="0"/>
    <n v="2"/>
    <x v="1"/>
    <x v="0"/>
    <x v="1"/>
    <n v="117"/>
    <s v="S24_2887"/>
    <s v="Signal Gift Stores"/>
    <n v="7025551838"/>
    <s v="8489 Strong St."/>
    <m/>
    <s v="Las Vegas"/>
    <s v="NV"/>
    <n v="83030"/>
    <x v="0"/>
    <s v="NA"/>
    <s v="King"/>
    <s v="Sue"/>
    <x v="0"/>
  </r>
  <r>
    <n v="10148"/>
    <n v="34"/>
    <n v="100"/>
    <n v="3"/>
    <x v="1743"/>
    <x v="153"/>
    <x v="0"/>
    <n v="3"/>
    <x v="10"/>
    <x v="0"/>
    <x v="1"/>
    <n v="117"/>
    <s v="S24_2887"/>
    <s v="Anna's Decorations, Ltd"/>
    <s v="02 9936 8555"/>
    <s v="201 Miller Street"/>
    <s v="Level 15"/>
    <s v="North Sydney"/>
    <s v="NSW"/>
    <n v="2060"/>
    <x v="3"/>
    <s v="APAC"/>
    <s v="O'Hara"/>
    <s v="Anna"/>
    <x v="1"/>
  </r>
  <r>
    <n v="10161"/>
    <n v="25"/>
    <n v="100"/>
    <n v="2"/>
    <x v="1744"/>
    <x v="154"/>
    <x v="0"/>
    <n v="4"/>
    <x v="4"/>
    <x v="0"/>
    <x v="1"/>
    <n v="117"/>
    <s v="S24_2887"/>
    <s v="Heintze Collectables"/>
    <s v="86 21 3555"/>
    <s v="Smagsloget 45"/>
    <m/>
    <s v="Aaarhus"/>
    <m/>
    <n v="8200"/>
    <x v="13"/>
    <s v="EMEA"/>
    <s v="Ibsen"/>
    <s v="Palle"/>
    <x v="0"/>
  </r>
  <r>
    <n v="10173"/>
    <n v="23"/>
    <n v="100"/>
    <n v="16"/>
    <x v="1745"/>
    <x v="155"/>
    <x v="0"/>
    <n v="4"/>
    <x v="5"/>
    <x v="0"/>
    <x v="1"/>
    <n v="117"/>
    <s v="S24_2887"/>
    <s v="Rovelli Gifts"/>
    <s v="035-640555"/>
    <s v="Via Ludovico il Moro 22"/>
    <m/>
    <s v="Bergamo"/>
    <m/>
    <n v="24100"/>
    <x v="12"/>
    <s v="EMEA"/>
    <s v="Rovelli"/>
    <s v="Giovanni"/>
    <x v="0"/>
  </r>
  <r>
    <n v="10182"/>
    <n v="20"/>
    <n v="100"/>
    <n v="13"/>
    <x v="1746"/>
    <x v="103"/>
    <x v="0"/>
    <n v="4"/>
    <x v="5"/>
    <x v="0"/>
    <x v="1"/>
    <n v="117"/>
    <s v="S24_2887"/>
    <s v="Mini Gifts Distributors Ltd."/>
    <n v="4155551450"/>
    <s v="5677 Strong St."/>
    <m/>
    <s v="San Rafael"/>
    <s v="CA"/>
    <n v="97562"/>
    <x v="0"/>
    <s v="NA"/>
    <s v="Nelson"/>
    <s v="Valarie"/>
    <x v="0"/>
  </r>
  <r>
    <n v="10192"/>
    <n v="23"/>
    <n v="100"/>
    <n v="1"/>
    <x v="1747"/>
    <x v="104"/>
    <x v="0"/>
    <n v="4"/>
    <x v="5"/>
    <x v="0"/>
    <x v="1"/>
    <n v="117"/>
    <s v="S24_2887"/>
    <s v="Online Diecast Creations Co."/>
    <n v="6035558647"/>
    <s v="2304 Long Airport Avenue"/>
    <m/>
    <s v="Nashua"/>
    <s v="NH"/>
    <n v="62005"/>
    <x v="0"/>
    <s v="NA"/>
    <s v="Young"/>
    <s v="Valarie"/>
    <x v="1"/>
  </r>
  <r>
    <n v="10204"/>
    <n v="42"/>
    <n v="100"/>
    <n v="7"/>
    <x v="1748"/>
    <x v="105"/>
    <x v="0"/>
    <n v="4"/>
    <x v="6"/>
    <x v="0"/>
    <x v="1"/>
    <n v="117"/>
    <s v="S24_2887"/>
    <s v="Muscle Machine Inc"/>
    <n v="2125557413"/>
    <s v="4092 Furth Circle"/>
    <s v="Suite 400"/>
    <s v="NYC"/>
    <s v="NY"/>
    <n v="10022"/>
    <x v="0"/>
    <s v="NA"/>
    <s v="Young"/>
    <s v="Jeff"/>
    <x v="1"/>
  </r>
  <r>
    <n v="10213"/>
    <n v="27"/>
    <n v="100"/>
    <n v="3"/>
    <x v="1749"/>
    <x v="236"/>
    <x v="0"/>
    <n v="1"/>
    <x v="7"/>
    <x v="1"/>
    <x v="1"/>
    <n v="117"/>
    <s v="S24_2887"/>
    <s v="Double Decker Gift Stores, Ltd"/>
    <s v="(171) 555-7555"/>
    <s v="120 Hanover Sq."/>
    <m/>
    <s v="London"/>
    <m/>
    <s v="WA1 1DP"/>
    <x v="6"/>
    <s v="EMEA"/>
    <s v="Hardy"/>
    <s v="Thomas"/>
    <x v="0"/>
  </r>
  <r>
    <n v="10227"/>
    <n v="33"/>
    <n v="100"/>
    <n v="13"/>
    <x v="1750"/>
    <x v="172"/>
    <x v="0"/>
    <n v="1"/>
    <x v="11"/>
    <x v="1"/>
    <x v="1"/>
    <n v="117"/>
    <s v="S24_2887"/>
    <s v="Saveley &amp; Henriot, Co."/>
    <s v="78.32.5555"/>
    <s v="2, rue du Commerce"/>
    <m/>
    <s v="Lyon"/>
    <m/>
    <n v="69004"/>
    <x v="1"/>
    <s v="EMEA"/>
    <s v="Saveley"/>
    <s v="Mary"/>
    <x v="1"/>
  </r>
  <r>
    <n v="10241"/>
    <n v="28"/>
    <n v="98.65"/>
    <n v="5"/>
    <x v="1751"/>
    <x v="156"/>
    <x v="0"/>
    <n v="2"/>
    <x v="8"/>
    <x v="1"/>
    <x v="1"/>
    <n v="117"/>
    <s v="S24_2887"/>
    <s v="Mini Caravy"/>
    <s v="88.60.1555"/>
    <s v="24, place Kluber"/>
    <m/>
    <s v="Strasbourg"/>
    <m/>
    <n v="67000"/>
    <x v="1"/>
    <s v="EMEA"/>
    <s v="Citeaux"/>
    <s v="Frederique"/>
    <x v="0"/>
  </r>
  <r>
    <n v="10267"/>
    <n v="43"/>
    <n v="100"/>
    <n v="2"/>
    <x v="1752"/>
    <x v="238"/>
    <x v="0"/>
    <n v="3"/>
    <x v="2"/>
    <x v="1"/>
    <x v="1"/>
    <n v="117"/>
    <s v="S24_2887"/>
    <s v="Muscle Machine Inc"/>
    <n v="2125557413"/>
    <s v="4092 Furth Circle"/>
    <s v="Suite 400"/>
    <s v="NYC"/>
    <s v="NY"/>
    <n v="10022"/>
    <x v="0"/>
    <s v="NA"/>
    <s v="Young"/>
    <s v="Jeff"/>
    <x v="1"/>
  </r>
  <r>
    <n v="10279"/>
    <n v="48"/>
    <n v="100"/>
    <n v="2"/>
    <x v="1753"/>
    <x v="239"/>
    <x v="0"/>
    <n v="3"/>
    <x v="3"/>
    <x v="1"/>
    <x v="1"/>
    <n v="117"/>
    <s v="S24_2887"/>
    <s v="Euro Shopping Channel"/>
    <s v="(91) 555 94 44"/>
    <s v="C/ Moralzarzal, 86"/>
    <m/>
    <s v="Madrid"/>
    <m/>
    <n v="28034"/>
    <x v="7"/>
    <s v="EMEA"/>
    <s v="Freyre"/>
    <s v="Diego"/>
    <x v="1"/>
  </r>
  <r>
    <n v="10288"/>
    <n v="48"/>
    <n v="100"/>
    <n v="8"/>
    <x v="1754"/>
    <x v="182"/>
    <x v="0"/>
    <n v="3"/>
    <x v="10"/>
    <x v="1"/>
    <x v="1"/>
    <n v="117"/>
    <s v="S24_2887"/>
    <s v="Handji Gifts&amp; Co"/>
    <s v="+65 224 1555"/>
    <s v="Village Close - 106 Linden Road Sandown"/>
    <s v="2nd Floor"/>
    <s v="Singapore"/>
    <m/>
    <n v="69045"/>
    <x v="9"/>
    <s v="APAC"/>
    <s v="Victorino"/>
    <s v="Wendy"/>
    <x v="1"/>
  </r>
  <r>
    <n v="10302"/>
    <n v="45"/>
    <n v="100"/>
    <n v="4"/>
    <x v="1755"/>
    <x v="66"/>
    <x v="0"/>
    <n v="4"/>
    <x v="4"/>
    <x v="0"/>
    <x v="1"/>
    <n v="117"/>
    <s v="S24_2887"/>
    <s v="UK Collectables, Ltd."/>
    <s v="(171) 555-2282"/>
    <s v="Berkeley Gardens 12  Brewery"/>
    <m/>
    <s v="Liverpool"/>
    <m/>
    <s v="WX1 6LT"/>
    <x v="6"/>
    <s v="EMEA"/>
    <s v="Devon"/>
    <s v="Elizabeth"/>
    <x v="1"/>
  </r>
  <r>
    <n v="10311"/>
    <n v="43"/>
    <n v="100"/>
    <n v="3"/>
    <x v="1756"/>
    <x v="113"/>
    <x v="0"/>
    <n v="4"/>
    <x v="4"/>
    <x v="1"/>
    <x v="1"/>
    <n v="117"/>
    <s v="S24_2887"/>
    <s v="Euro Shopping Channel"/>
    <s v="(91) 555 94 44"/>
    <s v="C/ Moralzarzal, 86"/>
    <m/>
    <s v="Madrid"/>
    <m/>
    <n v="28034"/>
    <x v="7"/>
    <s v="EMEA"/>
    <s v="Freyre"/>
    <s v="Diego"/>
    <x v="1"/>
  </r>
  <r>
    <n v="10332"/>
    <n v="44"/>
    <n v="42.26"/>
    <n v="11"/>
    <x v="1757"/>
    <x v="159"/>
    <x v="0"/>
    <n v="4"/>
    <x v="5"/>
    <x v="1"/>
    <x v="1"/>
    <n v="117"/>
    <s v="S24_2887"/>
    <s v="AV Stores, Co."/>
    <s v="(171) 555-1555"/>
    <s v="Fauntleroy Circus"/>
    <m/>
    <s v="Manchester"/>
    <m/>
    <s v="EC2 5NT"/>
    <x v="6"/>
    <s v="EMEA"/>
    <s v="Ashworth"/>
    <s v="Victoria"/>
    <x v="0"/>
  </r>
  <r>
    <n v="10346"/>
    <n v="24"/>
    <n v="87.24"/>
    <n v="5"/>
    <x v="1758"/>
    <x v="47"/>
    <x v="0"/>
    <n v="4"/>
    <x v="5"/>
    <x v="1"/>
    <x v="1"/>
    <n v="117"/>
    <s v="S24_2887"/>
    <s v="Signal Gift Stores"/>
    <n v="7025551838"/>
    <s v="8489 Strong St."/>
    <m/>
    <s v="Las Vegas"/>
    <s v="NV"/>
    <n v="83030"/>
    <x v="0"/>
    <s v="NA"/>
    <s v="King"/>
    <s v="Sue"/>
    <x v="0"/>
  </r>
  <r>
    <n v="10368"/>
    <n v="31"/>
    <n v="100"/>
    <n v="5"/>
    <x v="1759"/>
    <x v="241"/>
    <x v="0"/>
    <n v="1"/>
    <x v="7"/>
    <x v="2"/>
    <x v="1"/>
    <n v="117"/>
    <s v="S24_2887"/>
    <s v="Mini Gifts Distributors Ltd."/>
    <n v="4155551450"/>
    <s v="5677 Strong St."/>
    <m/>
    <s v="San Rafael"/>
    <s v="CA"/>
    <n v="97562"/>
    <x v="0"/>
    <s v="NA"/>
    <s v="Nelson"/>
    <s v="Valarie"/>
    <x v="1"/>
  </r>
  <r>
    <n v="10380"/>
    <n v="44"/>
    <n v="36.29"/>
    <n v="7"/>
    <x v="1760"/>
    <x v="176"/>
    <x v="0"/>
    <n v="1"/>
    <x v="0"/>
    <x v="2"/>
    <x v="1"/>
    <n v="117"/>
    <s v="S24_2887"/>
    <s v="Euro Shopping Channel"/>
    <s v="(91) 555 94 44"/>
    <s v="C/ Moralzarzal, 86"/>
    <m/>
    <s v="Madrid"/>
    <m/>
    <n v="28034"/>
    <x v="7"/>
    <s v="EMEA"/>
    <s v="Freyre"/>
    <s v="Diego"/>
    <x v="0"/>
  </r>
  <r>
    <n v="10407"/>
    <n v="59"/>
    <n v="98.65"/>
    <n v="5"/>
    <x v="1761"/>
    <x v="185"/>
    <x v="4"/>
    <n v="2"/>
    <x v="8"/>
    <x v="2"/>
    <x v="1"/>
    <n v="117"/>
    <s v="S24_2887"/>
    <s v="The Sharp Gifts Warehouse"/>
    <n v="4085553659"/>
    <s v="3086 Ingle Ln."/>
    <m/>
    <s v="San Jose"/>
    <s v="CA"/>
    <n v="94217"/>
    <x v="0"/>
    <s v="NA"/>
    <s v="Frick"/>
    <s v="Sue"/>
    <x v="1"/>
  </r>
  <r>
    <n v="10420"/>
    <n v="55"/>
    <n v="96.3"/>
    <n v="8"/>
    <x v="1762"/>
    <x v="202"/>
    <x v="2"/>
    <n v="2"/>
    <x v="1"/>
    <x v="2"/>
    <x v="1"/>
    <n v="117"/>
    <s v="S24_2887"/>
    <s v="Souveniers And Things Co."/>
    <s v="+61 2 9495 8555"/>
    <s v="Monitor Money Building, 815 Pacific Hwy"/>
    <s v="Level 6"/>
    <s v="Chatswood"/>
    <s v="NSW"/>
    <n v="2067"/>
    <x v="3"/>
    <s v="APAC"/>
    <s v="Huxley"/>
    <s v="Adrian"/>
    <x v="1"/>
  </r>
  <r>
    <n v="10109"/>
    <n v="29"/>
    <n v="32.1"/>
    <n v="6"/>
    <x v="1763"/>
    <x v="151"/>
    <x v="0"/>
    <n v="1"/>
    <x v="11"/>
    <x v="0"/>
    <x v="1"/>
    <n v="37"/>
    <s v="S24_2972"/>
    <s v="Motor Mint Distributors Inc."/>
    <n v="2155559857"/>
    <s v="11328 Douglas Av."/>
    <m/>
    <s v="Philadelphia"/>
    <s v="PA"/>
    <n v="71270"/>
    <x v="0"/>
    <s v="NA"/>
    <s v="Hernandez"/>
    <s v="Rosa"/>
    <x v="0"/>
  </r>
  <r>
    <n v="10122"/>
    <n v="39"/>
    <n v="30.96"/>
    <n v="4"/>
    <x v="1764"/>
    <x v="99"/>
    <x v="0"/>
    <n v="2"/>
    <x v="1"/>
    <x v="0"/>
    <x v="1"/>
    <n v="37"/>
    <s v="S24_2972"/>
    <s v="Marseille Mini Autos"/>
    <s v="91.24.4555"/>
    <s v="12, rue des Bouchers"/>
    <m/>
    <s v="Marseille"/>
    <m/>
    <n v="13008"/>
    <x v="1"/>
    <s v="EMEA"/>
    <s v="Lebihan"/>
    <s v="Laurence"/>
    <x v="0"/>
  </r>
  <r>
    <n v="10135"/>
    <n v="20"/>
    <n v="35.869999999999997"/>
    <n v="1"/>
    <x v="1765"/>
    <x v="100"/>
    <x v="0"/>
    <n v="3"/>
    <x v="2"/>
    <x v="0"/>
    <x v="1"/>
    <n v="37"/>
    <s v="S24_2972"/>
    <s v="Mini Gifts Distributors Ltd."/>
    <n v="4155551450"/>
    <s v="5677 Strong St."/>
    <m/>
    <s v="San Rafael"/>
    <s v="CA"/>
    <n v="97562"/>
    <x v="0"/>
    <s v="NA"/>
    <s v="Nelson"/>
    <s v="Valarie"/>
    <x v="0"/>
  </r>
  <r>
    <n v="10147"/>
    <n v="25"/>
    <n v="42.67"/>
    <n v="1"/>
    <x v="1766"/>
    <x v="101"/>
    <x v="0"/>
    <n v="3"/>
    <x v="10"/>
    <x v="0"/>
    <x v="1"/>
    <n v="37"/>
    <s v="S24_2972"/>
    <s v="Collectables For Less Inc."/>
    <n v="6175558555"/>
    <s v="7825 Douglas Av."/>
    <m/>
    <s v="Brickhaven"/>
    <s v="MA"/>
    <n v="58339"/>
    <x v="0"/>
    <s v="NA"/>
    <s v="Nelson"/>
    <s v="Allen"/>
    <x v="0"/>
  </r>
  <r>
    <n v="10160"/>
    <n v="42"/>
    <n v="37"/>
    <n v="2"/>
    <x v="1767"/>
    <x v="137"/>
    <x v="0"/>
    <n v="4"/>
    <x v="4"/>
    <x v="0"/>
    <x v="1"/>
    <n v="37"/>
    <s v="S24_2972"/>
    <s v="Men 'R' US Retailers, Ltd."/>
    <n v="2155554369"/>
    <s v="6047 Douglas Av."/>
    <m/>
    <s v="Los Angeles"/>
    <s v="CA"/>
    <m/>
    <x v="0"/>
    <s v="NA"/>
    <s v="Chandler"/>
    <s v="Michael"/>
    <x v="0"/>
  </r>
  <r>
    <n v="10171"/>
    <n v="36"/>
    <n v="35.49"/>
    <n v="4"/>
    <x v="1768"/>
    <x v="155"/>
    <x v="0"/>
    <n v="4"/>
    <x v="5"/>
    <x v="0"/>
    <x v="1"/>
    <n v="37"/>
    <s v="S24_2972"/>
    <s v="Quebec Home Shopping Network"/>
    <s v="(514) 555-8054"/>
    <s v="43 rue St. Laurent"/>
    <m/>
    <s v="Montreal"/>
    <s v="Quebec"/>
    <s v="H1J 1C3"/>
    <x v="10"/>
    <s v="NA"/>
    <s v="Fresnisre"/>
    <s v="Jean"/>
    <x v="0"/>
  </r>
  <r>
    <n v="10181"/>
    <n v="37"/>
    <n v="42.67"/>
    <n v="8"/>
    <x v="1769"/>
    <x v="103"/>
    <x v="0"/>
    <n v="4"/>
    <x v="5"/>
    <x v="0"/>
    <x v="1"/>
    <n v="37"/>
    <s v="S24_2972"/>
    <s v="Herkku Gifts"/>
    <s v="+47 2267 3215"/>
    <s v="Drammen 121, PR 744 Sentrum"/>
    <m/>
    <s v="Bergen"/>
    <m/>
    <s v="N 5804"/>
    <x v="2"/>
    <s v="EMEA"/>
    <s v="Oeztan"/>
    <s v="Veysel"/>
    <x v="0"/>
  </r>
  <r>
    <n v="10192"/>
    <n v="30"/>
    <n v="30.59"/>
    <n v="13"/>
    <x v="1770"/>
    <x v="104"/>
    <x v="0"/>
    <n v="4"/>
    <x v="5"/>
    <x v="0"/>
    <x v="1"/>
    <n v="37"/>
    <s v="S24_2972"/>
    <s v="Online Diecast Creations Co."/>
    <n v="6035558647"/>
    <s v="2304 Long Airport Avenue"/>
    <m/>
    <s v="Nashua"/>
    <s v="NH"/>
    <n v="62005"/>
    <x v="0"/>
    <s v="NA"/>
    <s v="Young"/>
    <s v="Valarie"/>
    <x v="0"/>
  </r>
  <r>
    <n v="10203"/>
    <n v="21"/>
    <n v="37"/>
    <n v="2"/>
    <x v="1771"/>
    <x v="105"/>
    <x v="0"/>
    <n v="4"/>
    <x v="6"/>
    <x v="0"/>
    <x v="1"/>
    <n v="37"/>
    <s v="S24_2972"/>
    <s v="Euro Shopping Channel"/>
    <s v="(91) 555 94 44"/>
    <s v="C/ Moralzarzal, 86"/>
    <m/>
    <s v="Madrid"/>
    <m/>
    <n v="28034"/>
    <x v="7"/>
    <s v="EMEA"/>
    <s v="Freyre"/>
    <s v="Diego"/>
    <x v="0"/>
  </r>
  <r>
    <n v="10212"/>
    <n v="34"/>
    <n v="43.42"/>
    <n v="12"/>
    <x v="1772"/>
    <x v="138"/>
    <x v="0"/>
    <n v="1"/>
    <x v="7"/>
    <x v="1"/>
    <x v="1"/>
    <n v="37"/>
    <s v="S24_2972"/>
    <s v="Euro Shopping Channel"/>
    <s v="(91) 555 94 44"/>
    <s v="C/ Moralzarzal, 86"/>
    <m/>
    <s v="Madrid"/>
    <m/>
    <n v="28034"/>
    <x v="7"/>
    <s v="EMEA"/>
    <s v="Freyre"/>
    <s v="Diego"/>
    <x v="0"/>
  </r>
  <r>
    <n v="10225"/>
    <n v="42"/>
    <n v="36.630000000000003"/>
    <n v="3"/>
    <x v="1773"/>
    <x v="106"/>
    <x v="0"/>
    <n v="1"/>
    <x v="0"/>
    <x v="1"/>
    <x v="1"/>
    <n v="37"/>
    <s v="S24_2972"/>
    <s v="Vida Sport, Ltd"/>
    <s v="0897-034555"/>
    <s v="Grenzacherweg 237"/>
    <m/>
    <s v="Gensve"/>
    <m/>
    <n v="1203"/>
    <x v="17"/>
    <s v="EMEA"/>
    <s v="Holz"/>
    <s v="Michael"/>
    <x v="0"/>
  </r>
  <r>
    <n v="10239"/>
    <n v="20"/>
    <n v="44.56"/>
    <n v="2"/>
    <x v="1774"/>
    <x v="148"/>
    <x v="0"/>
    <n v="2"/>
    <x v="8"/>
    <x v="1"/>
    <x v="1"/>
    <n v="37"/>
    <s v="S24_2972"/>
    <s v="Oulu Toy Supplies, Inc."/>
    <s v="981-443655"/>
    <s v="Torikatu 38"/>
    <m/>
    <s v="Oulu"/>
    <m/>
    <n v="90110"/>
    <x v="4"/>
    <s v="EMEA"/>
    <s v="Koskitalo"/>
    <s v="Pirkko"/>
    <x v="0"/>
  </r>
  <r>
    <n v="10253"/>
    <n v="40"/>
    <n v="42.67"/>
    <n v="7"/>
    <x v="1775"/>
    <x v="108"/>
    <x v="3"/>
    <n v="2"/>
    <x v="9"/>
    <x v="1"/>
    <x v="1"/>
    <n v="37"/>
    <s v="S24_2972"/>
    <s v="UK Collectables, Ltd."/>
    <s v="(171) 555-2282"/>
    <s v="Berkeley Gardens 12  Brewery"/>
    <m/>
    <s v="Liverpool"/>
    <m/>
    <s v="WX1 6LT"/>
    <x v="6"/>
    <s v="EMEA"/>
    <s v="Devon"/>
    <s v="Elizabeth"/>
    <x v="0"/>
  </r>
  <r>
    <n v="10266"/>
    <n v="34"/>
    <n v="40.4"/>
    <n v="8"/>
    <x v="1776"/>
    <x v="109"/>
    <x v="0"/>
    <n v="3"/>
    <x v="2"/>
    <x v="1"/>
    <x v="1"/>
    <n v="37"/>
    <s v="S24_2972"/>
    <s v="L'ordine Souveniers"/>
    <s v="0522-556555"/>
    <s v="Strada Provinciale 124"/>
    <m/>
    <s v="Reggio Emilia"/>
    <m/>
    <n v="42100"/>
    <x v="12"/>
    <s v="EMEA"/>
    <s v="Moroni"/>
    <s v="Maurizio"/>
    <x v="0"/>
  </r>
  <r>
    <n v="10278"/>
    <n v="31"/>
    <n v="38.89"/>
    <n v="8"/>
    <x v="1777"/>
    <x v="157"/>
    <x v="0"/>
    <n v="3"/>
    <x v="3"/>
    <x v="1"/>
    <x v="1"/>
    <n v="37"/>
    <s v="S24_2972"/>
    <s v="Signal Gift Stores"/>
    <n v="7025551838"/>
    <s v="8489 Strong St."/>
    <m/>
    <s v="Las Vegas"/>
    <s v="NV"/>
    <n v="83030"/>
    <x v="0"/>
    <s v="NA"/>
    <s v="King"/>
    <s v="Sue"/>
    <x v="0"/>
  </r>
  <r>
    <n v="10287"/>
    <n v="36"/>
    <n v="39.65"/>
    <n v="6"/>
    <x v="1778"/>
    <x v="111"/>
    <x v="0"/>
    <n v="3"/>
    <x v="3"/>
    <x v="1"/>
    <x v="1"/>
    <n v="37"/>
    <s v="S24_2972"/>
    <s v="Vida Sport, Ltd"/>
    <s v="0897-034555"/>
    <s v="Grenzacherweg 237"/>
    <m/>
    <s v="Gensve"/>
    <m/>
    <n v="1203"/>
    <x v="17"/>
    <s v="EMEA"/>
    <s v="Holz"/>
    <s v="Michael"/>
    <x v="0"/>
  </r>
  <r>
    <n v="10301"/>
    <n v="48"/>
    <n v="34.36"/>
    <n v="10"/>
    <x v="1779"/>
    <x v="158"/>
    <x v="0"/>
    <n v="4"/>
    <x v="4"/>
    <x v="0"/>
    <x v="1"/>
    <n v="37"/>
    <s v="S24_2972"/>
    <s v="Norway Gifts By Mail, Co."/>
    <s v="+47 2212 1555"/>
    <s v="Drammensveien 126 A, PB 744 Sentrum"/>
    <m/>
    <s v="Oslo"/>
    <m/>
    <s v="N 0106"/>
    <x v="2"/>
    <s v="EMEA"/>
    <s v="Klaeboe"/>
    <s v="Jan"/>
    <x v="0"/>
  </r>
  <r>
    <n v="10310"/>
    <n v="33"/>
    <n v="41.91"/>
    <n v="4"/>
    <x v="1780"/>
    <x v="113"/>
    <x v="0"/>
    <n v="4"/>
    <x v="4"/>
    <x v="1"/>
    <x v="1"/>
    <n v="37"/>
    <s v="S24_2972"/>
    <s v="Toms Spezialitten, Ltd"/>
    <s v="0221-5554327"/>
    <s v="Mehrheimerstr. 369"/>
    <m/>
    <s v="Koln"/>
    <m/>
    <n v="50739"/>
    <x v="16"/>
    <s v="EMEA"/>
    <s v="Pfalzheim"/>
    <s v="Henriette"/>
    <x v="0"/>
  </r>
  <r>
    <n v="10321"/>
    <n v="37"/>
    <n v="33.229999999999997"/>
    <n v="12"/>
    <x v="1781"/>
    <x v="45"/>
    <x v="0"/>
    <n v="4"/>
    <x v="5"/>
    <x v="1"/>
    <x v="1"/>
    <n v="37"/>
    <s v="S24_2972"/>
    <s v="FunGiftIdeas.com"/>
    <n v="5085552555"/>
    <s v="1785 First Street"/>
    <m/>
    <s v="New Bedford"/>
    <s v="MA"/>
    <n v="50553"/>
    <x v="0"/>
    <s v="NA"/>
    <s v="Benitez"/>
    <s v="Violeta"/>
    <x v="0"/>
  </r>
  <r>
    <n v="10331"/>
    <n v="27"/>
    <n v="42.24"/>
    <n v="13"/>
    <x v="1782"/>
    <x v="159"/>
    <x v="0"/>
    <n v="4"/>
    <x v="5"/>
    <x v="1"/>
    <x v="1"/>
    <n v="37"/>
    <s v="S24_2972"/>
    <s v="Motor Mint Distributors Inc."/>
    <n v="2155559857"/>
    <s v="11328 Douglas Av."/>
    <m/>
    <s v="Philadelphia"/>
    <s v="PA"/>
    <n v="71270"/>
    <x v="0"/>
    <s v="NA"/>
    <s v="Hernandez"/>
    <s v="Rosa"/>
    <x v="0"/>
  </r>
  <r>
    <n v="10342"/>
    <n v="39"/>
    <n v="40.4"/>
    <n v="9"/>
    <x v="1783"/>
    <x v="20"/>
    <x v="0"/>
    <n v="4"/>
    <x v="5"/>
    <x v="1"/>
    <x v="1"/>
    <n v="37"/>
    <s v="S24_2972"/>
    <s v="Australian Collectors, Co."/>
    <s v="03 9520 4555"/>
    <s v="636 St Kilda Road"/>
    <s v="Level 3"/>
    <s v="Melbourne"/>
    <s v="Victoria"/>
    <n v="3004"/>
    <x v="3"/>
    <s v="APAC"/>
    <s v="Ferguson"/>
    <s v="Peter"/>
    <x v="0"/>
  </r>
  <r>
    <n v="10355"/>
    <n v="36"/>
    <n v="38.520000000000003"/>
    <n v="4"/>
    <x v="1784"/>
    <x v="228"/>
    <x v="0"/>
    <n v="4"/>
    <x v="6"/>
    <x v="1"/>
    <x v="1"/>
    <n v="37"/>
    <s v="S24_2972"/>
    <s v="Euro Shopping Channel"/>
    <s v="(91) 555 94 44"/>
    <s v="C/ Moralzarzal, 86"/>
    <m/>
    <s v="Madrid"/>
    <m/>
    <n v="28034"/>
    <x v="7"/>
    <s v="EMEA"/>
    <s v="Freyre"/>
    <s v="Diego"/>
    <x v="0"/>
  </r>
  <r>
    <n v="10367"/>
    <n v="36"/>
    <n v="100"/>
    <n v="2"/>
    <x v="1785"/>
    <x v="183"/>
    <x v="5"/>
    <n v="1"/>
    <x v="7"/>
    <x v="2"/>
    <x v="1"/>
    <n v="37"/>
    <s v="S24_2972"/>
    <s v="Toys4GrownUps.com"/>
    <n v="6265557265"/>
    <s v="78934 Hillside Dr."/>
    <m/>
    <s v="Pasadena"/>
    <s v="CA"/>
    <n v="90003"/>
    <x v="0"/>
    <s v="NA"/>
    <s v="Young"/>
    <s v="Julie"/>
    <x v="1"/>
  </r>
  <r>
    <n v="10378"/>
    <n v="41"/>
    <n v="100"/>
    <n v="7"/>
    <x v="1786"/>
    <x v="184"/>
    <x v="0"/>
    <n v="1"/>
    <x v="0"/>
    <x v="2"/>
    <x v="1"/>
    <n v="37"/>
    <s v="S24_2972"/>
    <s v="Euro Shopping Channel"/>
    <s v="(91) 555 94 44"/>
    <s v="C/ Moralzarzal, 86"/>
    <m/>
    <s v="Madrid"/>
    <m/>
    <n v="28034"/>
    <x v="7"/>
    <s v="EMEA"/>
    <s v="Freyre"/>
    <s v="Diego"/>
    <x v="1"/>
  </r>
  <r>
    <n v="10390"/>
    <n v="37"/>
    <n v="100"/>
    <n v="5"/>
    <x v="1787"/>
    <x v="162"/>
    <x v="0"/>
    <n v="1"/>
    <x v="11"/>
    <x v="2"/>
    <x v="1"/>
    <n v="37"/>
    <s v="S24_2972"/>
    <s v="Mini Gifts Distributors Ltd."/>
    <n v="4155551450"/>
    <s v="5677 Strong St."/>
    <m/>
    <s v="San Rafael"/>
    <s v="CA"/>
    <n v="97562"/>
    <x v="0"/>
    <s v="NA"/>
    <s v="Nelson"/>
    <s v="Valarie"/>
    <x v="1"/>
  </r>
  <r>
    <n v="10405"/>
    <n v="47"/>
    <n v="44.56"/>
    <n v="2"/>
    <x v="1788"/>
    <x v="150"/>
    <x v="0"/>
    <n v="2"/>
    <x v="8"/>
    <x v="2"/>
    <x v="1"/>
    <n v="37"/>
    <s v="S24_2972"/>
    <s v="Mini Caravy"/>
    <s v="88.60.1555"/>
    <s v="24, place Kluber"/>
    <m/>
    <s v="Strasbourg"/>
    <m/>
    <n v="67000"/>
    <x v="1"/>
    <s v="EMEA"/>
    <s v="Citeaux"/>
    <s v="Frederique"/>
    <x v="0"/>
  </r>
  <r>
    <n v="10419"/>
    <n v="15"/>
    <n v="42.67"/>
    <n v="7"/>
    <x v="1789"/>
    <x v="116"/>
    <x v="0"/>
    <n v="2"/>
    <x v="1"/>
    <x v="2"/>
    <x v="1"/>
    <n v="37"/>
    <s v="S24_2972"/>
    <s v="Salzburg Collectables"/>
    <s v="6562-9555"/>
    <s v="Geislweg 14"/>
    <m/>
    <s v="Salzburg"/>
    <m/>
    <n v="5020"/>
    <x v="5"/>
    <s v="EMEA"/>
    <s v="Pipps"/>
    <s v="Georg"/>
    <x v="0"/>
  </r>
  <r>
    <n v="10105"/>
    <n v="44"/>
    <n v="72.58"/>
    <n v="4"/>
    <x v="1790"/>
    <x v="62"/>
    <x v="0"/>
    <n v="1"/>
    <x v="0"/>
    <x v="0"/>
    <x v="3"/>
    <n v="88"/>
    <s v="S24_3151"/>
    <s v="Danish Wholesale Imports"/>
    <s v="31 12 3555"/>
    <s v="Vinb'ltet 34"/>
    <m/>
    <s v="Kobenhavn"/>
    <m/>
    <n v="1734"/>
    <x v="13"/>
    <s v="EMEA"/>
    <s v="Petersen"/>
    <s v="Jytte"/>
    <x v="1"/>
  </r>
  <r>
    <n v="10119"/>
    <n v="35"/>
    <n v="87.62"/>
    <n v="13"/>
    <x v="1791"/>
    <x v="63"/>
    <x v="0"/>
    <n v="2"/>
    <x v="8"/>
    <x v="0"/>
    <x v="3"/>
    <n v="88"/>
    <s v="S24_3151"/>
    <s v="Salzburg Collectables"/>
    <s v="6562-9555"/>
    <s v="Geislweg 14"/>
    <m/>
    <s v="Salzburg"/>
    <m/>
    <n v="5020"/>
    <x v="5"/>
    <s v="EMEA"/>
    <s v="Pipps"/>
    <s v="Georg"/>
    <x v="1"/>
  </r>
  <r>
    <n v="10129"/>
    <n v="41"/>
    <n v="94.71"/>
    <n v="4"/>
    <x v="1792"/>
    <x v="64"/>
    <x v="0"/>
    <n v="2"/>
    <x v="9"/>
    <x v="0"/>
    <x v="3"/>
    <n v="88"/>
    <s v="S24_3151"/>
    <s v="Stylish Desk Decors, Co."/>
    <s v="(171) 555-0297"/>
    <s v="35 King George"/>
    <m/>
    <s v="London"/>
    <m/>
    <s v="WX3 6FW"/>
    <x v="6"/>
    <s v="EMEA"/>
    <s v="Brown"/>
    <s v="Ann"/>
    <x v="1"/>
  </r>
  <r>
    <n v="10142"/>
    <n v="49"/>
    <n v="98.25"/>
    <n v="1"/>
    <x v="1793"/>
    <x v="119"/>
    <x v="0"/>
    <n v="3"/>
    <x v="3"/>
    <x v="0"/>
    <x v="3"/>
    <n v="88"/>
    <s v="S24_3151"/>
    <s v="Mini Gifts Distributors Ltd."/>
    <n v="4155551450"/>
    <s v="5677 Strong St."/>
    <m/>
    <s v="San Rafael"/>
    <s v="CA"/>
    <n v="97562"/>
    <x v="0"/>
    <s v="NA"/>
    <s v="Nelson"/>
    <s v="Valarie"/>
    <x v="1"/>
  </r>
  <r>
    <n v="10154"/>
    <n v="31"/>
    <n v="91.17"/>
    <n v="2"/>
    <x v="1794"/>
    <x v="242"/>
    <x v="0"/>
    <n v="4"/>
    <x v="4"/>
    <x v="0"/>
    <x v="3"/>
    <n v="88"/>
    <s v="S24_3151"/>
    <s v="Boards &amp; Toys Co."/>
    <n v="3105552373"/>
    <s v="4097 Douglas Av."/>
    <m/>
    <s v="Glendale"/>
    <s v="CA"/>
    <n v="92561"/>
    <x v="0"/>
    <s v="NA"/>
    <s v="Young"/>
    <s v="Leslie"/>
    <x v="0"/>
  </r>
  <r>
    <n v="10167"/>
    <n v="20"/>
    <n v="79.66"/>
    <n v="11"/>
    <x v="1795"/>
    <x v="67"/>
    <x v="3"/>
    <n v="4"/>
    <x v="4"/>
    <x v="0"/>
    <x v="3"/>
    <n v="88"/>
    <s v="S24_3151"/>
    <s v="Scandinavian Gift Ideas"/>
    <s v="0695-34 6555"/>
    <s v="?kergatan 24"/>
    <m/>
    <s v="Boras"/>
    <m/>
    <s v="S-844 67"/>
    <x v="8"/>
    <s v="EMEA"/>
    <s v="Larsson"/>
    <s v="Maria"/>
    <x v="0"/>
  </r>
  <r>
    <n v="10177"/>
    <n v="45"/>
    <n v="72.58"/>
    <n v="2"/>
    <x v="1796"/>
    <x v="219"/>
    <x v="0"/>
    <n v="4"/>
    <x v="5"/>
    <x v="0"/>
    <x v="3"/>
    <n v="88"/>
    <s v="S24_3151"/>
    <s v="CAF Imports"/>
    <s v="+34 913 728 555"/>
    <s v="Merchants House, 27-30 Merchant's Quay"/>
    <m/>
    <s v="Madrid"/>
    <m/>
    <n v="28023"/>
    <x v="7"/>
    <s v="EMEA"/>
    <s v="Fernandez"/>
    <s v="Jesus"/>
    <x v="1"/>
  </r>
  <r>
    <n v="10185"/>
    <n v="33"/>
    <n v="74.349999999999994"/>
    <n v="2"/>
    <x v="1797"/>
    <x v="69"/>
    <x v="0"/>
    <n v="4"/>
    <x v="5"/>
    <x v="0"/>
    <x v="3"/>
    <n v="88"/>
    <s v="S24_3151"/>
    <s v="Mini Creations Ltd."/>
    <n v="5085559555"/>
    <s v="4575 Hillside Dr."/>
    <m/>
    <s v="New Bedford"/>
    <s v="MA"/>
    <n v="50553"/>
    <x v="0"/>
    <s v="NA"/>
    <s v="Tam"/>
    <s v="Wing C"/>
    <x v="0"/>
  </r>
  <r>
    <n v="10197"/>
    <n v="47"/>
    <n v="83.2"/>
    <n v="8"/>
    <x v="1798"/>
    <x v="70"/>
    <x v="0"/>
    <n v="4"/>
    <x v="5"/>
    <x v="0"/>
    <x v="3"/>
    <n v="88"/>
    <s v="S24_3151"/>
    <s v="Enaco Distributors"/>
    <s v="(93) 203 4555"/>
    <s v="Rambla de Catalu¤a, 23"/>
    <m/>
    <s v="Barcelona"/>
    <m/>
    <n v="8022"/>
    <x v="7"/>
    <s v="EMEA"/>
    <s v="Saavedra"/>
    <s v="Eduardo"/>
    <x v="1"/>
  </r>
  <r>
    <n v="10208"/>
    <n v="20"/>
    <n v="89.4"/>
    <n v="2"/>
    <x v="1799"/>
    <x v="122"/>
    <x v="0"/>
    <n v="1"/>
    <x v="7"/>
    <x v="1"/>
    <x v="3"/>
    <n v="88"/>
    <s v="S24_3151"/>
    <s v="Saveley &amp; Henriot, Co."/>
    <s v="78.32.5555"/>
    <s v="2, rue du Commerce"/>
    <m/>
    <s v="Lyon"/>
    <m/>
    <n v="69004"/>
    <x v="1"/>
    <s v="EMEA"/>
    <s v="Saveley"/>
    <s v="Mary"/>
    <x v="0"/>
  </r>
  <r>
    <n v="10222"/>
    <n v="47"/>
    <n v="70.81"/>
    <n v="14"/>
    <x v="1800"/>
    <x v="72"/>
    <x v="0"/>
    <n v="1"/>
    <x v="0"/>
    <x v="1"/>
    <x v="3"/>
    <n v="88"/>
    <s v="S24_3151"/>
    <s v="Collectable Mini Designs Co."/>
    <n v="7605558146"/>
    <s v="361 Furth Circle"/>
    <m/>
    <s v="San Diego"/>
    <s v="CA"/>
    <n v="91217"/>
    <x v="0"/>
    <s v="NA"/>
    <s v="Thompson"/>
    <s v="Valarie"/>
    <x v="1"/>
  </r>
  <r>
    <n v="10233"/>
    <n v="40"/>
    <n v="94.71"/>
    <n v="2"/>
    <x v="607"/>
    <x v="243"/>
    <x v="0"/>
    <n v="1"/>
    <x v="11"/>
    <x v="1"/>
    <x v="3"/>
    <n v="88"/>
    <s v="S24_3151"/>
    <s v="Tekni Collectables Inc."/>
    <n v="2015559350"/>
    <s v="7476 Moss Rd."/>
    <m/>
    <s v="Newark"/>
    <s v="NJ"/>
    <n v="94019"/>
    <x v="0"/>
    <s v="NA"/>
    <s v="Brown"/>
    <s v="William"/>
    <x v="1"/>
  </r>
  <r>
    <n v="10248"/>
    <n v="30"/>
    <n v="100"/>
    <n v="5"/>
    <x v="1801"/>
    <x v="73"/>
    <x v="3"/>
    <n v="2"/>
    <x v="1"/>
    <x v="1"/>
    <x v="3"/>
    <n v="88"/>
    <s v="S24_3151"/>
    <s v="Land of Toys Inc."/>
    <n v="2125557818"/>
    <s v="897 Long Airport Avenue"/>
    <m/>
    <s v="NYC"/>
    <s v="NY"/>
    <n v="10022"/>
    <x v="0"/>
    <s v="NA"/>
    <s v="Yu"/>
    <s v="Kwai"/>
    <x v="1"/>
  </r>
  <r>
    <n v="10261"/>
    <n v="22"/>
    <n v="91.17"/>
    <n v="3"/>
    <x v="1802"/>
    <x v="74"/>
    <x v="0"/>
    <n v="2"/>
    <x v="9"/>
    <x v="1"/>
    <x v="3"/>
    <n v="88"/>
    <s v="S24_3151"/>
    <s v="Quebec Home Shopping Network"/>
    <s v="(514) 555-8054"/>
    <s v="43 rue St. Laurent"/>
    <m/>
    <s v="Montreal"/>
    <s v="Quebec"/>
    <s v="H1J 1C3"/>
    <x v="10"/>
    <s v="NA"/>
    <s v="Fresnisre"/>
    <s v="Jean"/>
    <x v="0"/>
  </r>
  <r>
    <n v="10273"/>
    <n v="27"/>
    <n v="100"/>
    <n v="6"/>
    <x v="1803"/>
    <x v="75"/>
    <x v="0"/>
    <n v="3"/>
    <x v="2"/>
    <x v="1"/>
    <x v="3"/>
    <n v="88"/>
    <s v="S24_3151"/>
    <s v="Petit Auto"/>
    <s v="(02) 5554 67"/>
    <s v="Rue Joseph-Bens 532"/>
    <m/>
    <s v="Bruxelles"/>
    <m/>
    <s v="B-1180"/>
    <x v="14"/>
    <s v="EMEA"/>
    <s v="Dewey"/>
    <s v="Catherine"/>
    <x v="0"/>
  </r>
  <r>
    <n v="10283"/>
    <n v="34"/>
    <n v="92.94"/>
    <n v="8"/>
    <x v="1804"/>
    <x v="76"/>
    <x v="0"/>
    <n v="3"/>
    <x v="3"/>
    <x v="1"/>
    <x v="3"/>
    <n v="88"/>
    <s v="S24_3151"/>
    <s v="Royal Canadian Collectables, Ltd."/>
    <s v="(604) 555-4555"/>
    <s v="23 Tsawassen Blvd."/>
    <m/>
    <s v="Tsawassen"/>
    <s v="BC"/>
    <s v="T2F 8M4"/>
    <x v="10"/>
    <s v="NA"/>
    <s v="Lincoln"/>
    <s v="Elizabeth"/>
    <x v="1"/>
  </r>
  <r>
    <n v="10295"/>
    <n v="46"/>
    <n v="84.97"/>
    <n v="3"/>
    <x v="1805"/>
    <x v="77"/>
    <x v="0"/>
    <n v="3"/>
    <x v="10"/>
    <x v="1"/>
    <x v="3"/>
    <n v="88"/>
    <s v="S24_3151"/>
    <s v="Gifts4AllAges.com"/>
    <n v="6175559555"/>
    <s v="8616 Spinnaker Dr."/>
    <m/>
    <s v="Boston"/>
    <s v="MA"/>
    <n v="51003"/>
    <x v="0"/>
    <s v="NA"/>
    <s v="Yoshido"/>
    <s v="Juri"/>
    <x v="1"/>
  </r>
  <r>
    <n v="10306"/>
    <n v="31"/>
    <n v="84.08"/>
    <n v="2"/>
    <x v="1806"/>
    <x v="78"/>
    <x v="0"/>
    <n v="4"/>
    <x v="4"/>
    <x v="1"/>
    <x v="3"/>
    <n v="88"/>
    <s v="S24_3151"/>
    <s v="AV Stores, Co."/>
    <s v="(171) 555-1555"/>
    <s v="Fauntleroy Circus"/>
    <m/>
    <s v="Manchester"/>
    <m/>
    <s v="EC2 5NT"/>
    <x v="6"/>
    <s v="EMEA"/>
    <s v="Ashworth"/>
    <s v="Victoria"/>
    <x v="0"/>
  </r>
  <r>
    <n v="10315"/>
    <n v="24"/>
    <n v="86.74"/>
    <n v="1"/>
    <x v="1807"/>
    <x v="237"/>
    <x v="0"/>
    <n v="4"/>
    <x v="4"/>
    <x v="1"/>
    <x v="3"/>
    <n v="88"/>
    <s v="S24_3151"/>
    <s v="La Rochelle Gifts"/>
    <s v="40.67.8555"/>
    <s v="67, rue des Cinquante Otages"/>
    <m/>
    <s v="Nantes"/>
    <m/>
    <n v="44000"/>
    <x v="1"/>
    <s v="EMEA"/>
    <s v="Labrune"/>
    <s v="Janine"/>
    <x v="0"/>
  </r>
  <r>
    <n v="10326"/>
    <n v="41"/>
    <n v="85.85"/>
    <n v="3"/>
    <x v="1808"/>
    <x v="223"/>
    <x v="0"/>
    <n v="4"/>
    <x v="5"/>
    <x v="1"/>
    <x v="3"/>
    <n v="88"/>
    <s v="S24_3151"/>
    <s v="Volvo Model Replicas, Co"/>
    <s v="0921-12 3555"/>
    <s v="Berguvsv„gen  8"/>
    <m/>
    <s v="Lule"/>
    <m/>
    <s v="S-958 22"/>
    <x v="8"/>
    <s v="EMEA"/>
    <s v="Berglund"/>
    <s v="Christina"/>
    <x v="1"/>
  </r>
  <r>
    <n v="10339"/>
    <n v="55"/>
    <n v="100"/>
    <n v="13"/>
    <x v="1809"/>
    <x v="58"/>
    <x v="0"/>
    <n v="4"/>
    <x v="5"/>
    <x v="1"/>
    <x v="3"/>
    <n v="88"/>
    <s v="S24_3151"/>
    <s v="Tokyo Collectables, Ltd"/>
    <s v="+81 3 3584 0555"/>
    <s v="2-2-8 Roppongi"/>
    <m/>
    <s v="Minato-ku"/>
    <s v="Tokyo"/>
    <s v="106-0032"/>
    <x v="11"/>
    <s v="Japan"/>
    <s v="Shimamura"/>
    <s v="Akiko"/>
    <x v="2"/>
  </r>
  <r>
    <n v="10350"/>
    <n v="30"/>
    <n v="100"/>
    <n v="9"/>
    <x v="1810"/>
    <x v="82"/>
    <x v="0"/>
    <n v="4"/>
    <x v="6"/>
    <x v="1"/>
    <x v="3"/>
    <n v="88"/>
    <s v="S24_3151"/>
    <s v="Euro Shopping Channel"/>
    <s v="(91) 555 94 44"/>
    <s v="C/ Moralzarzal, 86"/>
    <m/>
    <s v="Madrid"/>
    <m/>
    <n v="28034"/>
    <x v="7"/>
    <s v="EMEA"/>
    <s v="Freyre"/>
    <s v="Diego"/>
    <x v="1"/>
  </r>
  <r>
    <n v="10373"/>
    <n v="33"/>
    <n v="57.32"/>
    <n v="12"/>
    <x v="1811"/>
    <x v="84"/>
    <x v="0"/>
    <n v="1"/>
    <x v="7"/>
    <x v="2"/>
    <x v="3"/>
    <n v="88"/>
    <s v="S24_3151"/>
    <s v="Oulu Toy Supplies, Inc."/>
    <s v="981-443655"/>
    <s v="Torikatu 38"/>
    <m/>
    <s v="Oulu"/>
    <m/>
    <n v="90110"/>
    <x v="4"/>
    <s v="EMEA"/>
    <s v="Koskitalo"/>
    <s v="Pirkko"/>
    <x v="0"/>
  </r>
  <r>
    <n v="10384"/>
    <n v="43"/>
    <n v="97.87"/>
    <n v="2"/>
    <x v="1812"/>
    <x v="85"/>
    <x v="0"/>
    <n v="1"/>
    <x v="0"/>
    <x v="2"/>
    <x v="3"/>
    <n v="88"/>
    <s v="S24_3151"/>
    <s v="Corporate Gift Ideas Co."/>
    <n v="6505551386"/>
    <s v="7734 Strong St."/>
    <m/>
    <s v="San Francisco"/>
    <s v="CA"/>
    <m/>
    <x v="0"/>
    <s v="NA"/>
    <s v="Brown"/>
    <s v="Julie"/>
    <x v="1"/>
  </r>
  <r>
    <n v="10396"/>
    <n v="27"/>
    <n v="83.2"/>
    <n v="7"/>
    <x v="1813"/>
    <x v="141"/>
    <x v="0"/>
    <n v="1"/>
    <x v="11"/>
    <x v="2"/>
    <x v="3"/>
    <n v="88"/>
    <s v="S24_3151"/>
    <s v="Mini Gifts Distributors Ltd."/>
    <n v="4155551450"/>
    <s v="5677 Strong St."/>
    <m/>
    <s v="San Rafael"/>
    <s v="CA"/>
    <n v="97562"/>
    <x v="0"/>
    <s v="NA"/>
    <s v="Nelson"/>
    <s v="Valarie"/>
    <x v="0"/>
  </r>
  <r>
    <n v="10414"/>
    <n v="60"/>
    <n v="100"/>
    <n v="5"/>
    <x v="1814"/>
    <x v="88"/>
    <x v="4"/>
    <n v="2"/>
    <x v="1"/>
    <x v="2"/>
    <x v="3"/>
    <n v="88"/>
    <s v="S24_3151"/>
    <s v="Gifts4AllAges.com"/>
    <n v="6175559555"/>
    <s v="8616 Spinnaker Dr."/>
    <m/>
    <s v="Boston"/>
    <s v="MA"/>
    <n v="51003"/>
    <x v="0"/>
    <s v="NA"/>
    <s v="Yoshido"/>
    <s v="Juri"/>
    <x v="1"/>
  </r>
  <r>
    <n v="10110"/>
    <n v="27"/>
    <n v="73.62"/>
    <n v="12"/>
    <x v="1815"/>
    <x v="178"/>
    <x v="0"/>
    <n v="1"/>
    <x v="11"/>
    <x v="0"/>
    <x v="1"/>
    <n v="85"/>
    <s v="S24_3191"/>
    <s v="AV Stores, Co."/>
    <s v="(171) 555-1555"/>
    <s v="Fauntleroy Circus"/>
    <m/>
    <s v="Manchester"/>
    <m/>
    <s v="EC2 5NT"/>
    <x v="6"/>
    <s v="EMEA"/>
    <s v="Ashworth"/>
    <s v="Victoria"/>
    <x v="0"/>
  </r>
  <r>
    <n v="10124"/>
    <n v="49"/>
    <n v="83.04"/>
    <n v="11"/>
    <x v="1816"/>
    <x v="166"/>
    <x v="0"/>
    <n v="2"/>
    <x v="1"/>
    <x v="0"/>
    <x v="1"/>
    <n v="85"/>
    <s v="S24_3191"/>
    <s v="Signal Gift Stores"/>
    <n v="7025551838"/>
    <s v="8489 Strong St."/>
    <m/>
    <s v="Las Vegas"/>
    <s v="NV"/>
    <n v="83030"/>
    <x v="0"/>
    <s v="NA"/>
    <s v="King"/>
    <s v="Sue"/>
    <x v="1"/>
  </r>
  <r>
    <n v="10148"/>
    <n v="31"/>
    <n v="73.62"/>
    <n v="5"/>
    <x v="1817"/>
    <x v="153"/>
    <x v="0"/>
    <n v="3"/>
    <x v="10"/>
    <x v="0"/>
    <x v="1"/>
    <n v="85"/>
    <s v="S24_3191"/>
    <s v="Anna's Decorations, Ltd"/>
    <s v="02 9936 8555"/>
    <s v="201 Miller Street"/>
    <s v="Level 15"/>
    <s v="North Sydney"/>
    <s v="NSW"/>
    <n v="2060"/>
    <x v="3"/>
    <s v="APAC"/>
    <s v="O'Hara"/>
    <s v="Anna"/>
    <x v="0"/>
  </r>
  <r>
    <n v="10161"/>
    <n v="20"/>
    <n v="77.05"/>
    <n v="4"/>
    <x v="1818"/>
    <x v="154"/>
    <x v="0"/>
    <n v="4"/>
    <x v="4"/>
    <x v="0"/>
    <x v="1"/>
    <n v="85"/>
    <s v="S24_3191"/>
    <s v="Heintze Collectables"/>
    <s v="86 21 3555"/>
    <s v="Smagsloget 45"/>
    <m/>
    <s v="Aaarhus"/>
    <m/>
    <n v="8200"/>
    <x v="13"/>
    <s v="EMEA"/>
    <s v="Ibsen"/>
    <s v="Palle"/>
    <x v="0"/>
  </r>
  <r>
    <n v="10172"/>
    <n v="24"/>
    <n v="81.33"/>
    <n v="2"/>
    <x v="1819"/>
    <x v="155"/>
    <x v="0"/>
    <n v="4"/>
    <x v="5"/>
    <x v="0"/>
    <x v="1"/>
    <n v="85"/>
    <s v="S24_3191"/>
    <s v="Gift Depot Inc."/>
    <n v="2035552570"/>
    <s v="25593 South Bay Ln."/>
    <m/>
    <s v="Bridgewater"/>
    <s v="CT"/>
    <n v="97562"/>
    <x v="0"/>
    <s v="NA"/>
    <s v="King"/>
    <s v="Julie"/>
    <x v="0"/>
  </r>
  <r>
    <n v="10182"/>
    <n v="33"/>
    <n v="94.17"/>
    <n v="15"/>
    <x v="1820"/>
    <x v="103"/>
    <x v="0"/>
    <n v="4"/>
    <x v="5"/>
    <x v="0"/>
    <x v="1"/>
    <n v="85"/>
    <s v="S24_3191"/>
    <s v="Mini Gifts Distributors Ltd."/>
    <n v="4155551450"/>
    <s v="5677 Strong St."/>
    <m/>
    <s v="San Rafael"/>
    <s v="CA"/>
    <n v="97562"/>
    <x v="0"/>
    <s v="NA"/>
    <s v="Nelson"/>
    <s v="Valarie"/>
    <x v="1"/>
  </r>
  <r>
    <n v="10192"/>
    <n v="32"/>
    <n v="72.77"/>
    <n v="3"/>
    <x v="1821"/>
    <x v="104"/>
    <x v="0"/>
    <n v="4"/>
    <x v="5"/>
    <x v="0"/>
    <x v="1"/>
    <n v="85"/>
    <s v="S24_3191"/>
    <s v="Online Diecast Creations Co."/>
    <n v="6035558647"/>
    <s v="2304 Long Airport Avenue"/>
    <m/>
    <s v="Nashua"/>
    <s v="NH"/>
    <n v="62005"/>
    <x v="0"/>
    <s v="NA"/>
    <s v="Young"/>
    <s v="Valarie"/>
    <x v="0"/>
  </r>
  <r>
    <n v="10204"/>
    <n v="40"/>
    <n v="79.62"/>
    <n v="9"/>
    <x v="1822"/>
    <x v="105"/>
    <x v="0"/>
    <n v="4"/>
    <x v="6"/>
    <x v="0"/>
    <x v="1"/>
    <n v="85"/>
    <s v="S24_3191"/>
    <s v="Muscle Machine Inc"/>
    <n v="2125557413"/>
    <s v="4092 Furth Circle"/>
    <s v="Suite 400"/>
    <s v="NYC"/>
    <s v="NY"/>
    <n v="10022"/>
    <x v="0"/>
    <s v="NA"/>
    <s v="Young"/>
    <s v="Jeff"/>
    <x v="1"/>
  </r>
  <r>
    <n v="10212"/>
    <n v="27"/>
    <n v="79.62"/>
    <n v="2"/>
    <x v="1823"/>
    <x v="138"/>
    <x v="0"/>
    <n v="1"/>
    <x v="7"/>
    <x v="1"/>
    <x v="1"/>
    <n v="85"/>
    <s v="S24_3191"/>
    <s v="Euro Shopping Channel"/>
    <s v="(91) 555 94 44"/>
    <s v="C/ Moralzarzal, 86"/>
    <m/>
    <s v="Madrid"/>
    <m/>
    <n v="28034"/>
    <x v="7"/>
    <s v="EMEA"/>
    <s v="Freyre"/>
    <s v="Diego"/>
    <x v="0"/>
  </r>
  <r>
    <n v="10227"/>
    <n v="40"/>
    <n v="79.62"/>
    <n v="15"/>
    <x v="1822"/>
    <x v="172"/>
    <x v="0"/>
    <n v="1"/>
    <x v="11"/>
    <x v="1"/>
    <x v="1"/>
    <n v="85"/>
    <s v="S24_3191"/>
    <s v="Saveley &amp; Henriot, Co."/>
    <s v="78.32.5555"/>
    <s v="2, rue du Commerce"/>
    <m/>
    <s v="Lyon"/>
    <m/>
    <n v="69004"/>
    <x v="1"/>
    <s v="EMEA"/>
    <s v="Saveley"/>
    <s v="Mary"/>
    <x v="1"/>
  </r>
  <r>
    <n v="10241"/>
    <n v="26"/>
    <n v="81.33"/>
    <n v="7"/>
    <x v="1824"/>
    <x v="156"/>
    <x v="0"/>
    <n v="2"/>
    <x v="8"/>
    <x v="1"/>
    <x v="1"/>
    <n v="85"/>
    <s v="S24_3191"/>
    <s v="Mini Caravy"/>
    <s v="88.60.1555"/>
    <s v="24, place Kluber"/>
    <m/>
    <s v="Strasbourg"/>
    <m/>
    <n v="67000"/>
    <x v="1"/>
    <s v="EMEA"/>
    <s v="Citeaux"/>
    <s v="Frederique"/>
    <x v="0"/>
  </r>
  <r>
    <n v="10267"/>
    <n v="44"/>
    <n v="96.74"/>
    <n v="4"/>
    <x v="1825"/>
    <x v="238"/>
    <x v="0"/>
    <n v="3"/>
    <x v="2"/>
    <x v="1"/>
    <x v="1"/>
    <n v="85"/>
    <s v="S24_3191"/>
    <s v="Muscle Machine Inc"/>
    <n v="2125557413"/>
    <s v="4092 Furth Circle"/>
    <s v="Suite 400"/>
    <s v="NYC"/>
    <s v="NY"/>
    <n v="10022"/>
    <x v="0"/>
    <s v="NA"/>
    <s v="Young"/>
    <s v="Jeff"/>
    <x v="1"/>
  </r>
  <r>
    <n v="10279"/>
    <n v="33"/>
    <n v="71.06"/>
    <n v="4"/>
    <x v="1826"/>
    <x v="239"/>
    <x v="0"/>
    <n v="3"/>
    <x v="3"/>
    <x v="1"/>
    <x v="1"/>
    <n v="85"/>
    <s v="S24_3191"/>
    <s v="Euro Shopping Channel"/>
    <s v="(91) 555 94 44"/>
    <s v="C/ Moralzarzal, 86"/>
    <m/>
    <s v="Madrid"/>
    <m/>
    <n v="28034"/>
    <x v="7"/>
    <s v="EMEA"/>
    <s v="Freyre"/>
    <s v="Diego"/>
    <x v="0"/>
  </r>
  <r>
    <n v="10288"/>
    <n v="34"/>
    <n v="68.489999999999995"/>
    <n v="10"/>
    <x v="1827"/>
    <x v="182"/>
    <x v="0"/>
    <n v="3"/>
    <x v="10"/>
    <x v="1"/>
    <x v="1"/>
    <n v="85"/>
    <s v="S24_3191"/>
    <s v="Handji Gifts&amp; Co"/>
    <s v="+65 224 1555"/>
    <s v="Village Close - 106 Linden Road Sandown"/>
    <s v="2nd Floor"/>
    <s v="Singapore"/>
    <m/>
    <n v="69045"/>
    <x v="9"/>
    <s v="APAC"/>
    <s v="Victorino"/>
    <s v="Wendy"/>
    <x v="0"/>
  </r>
  <r>
    <n v="10302"/>
    <n v="48"/>
    <n v="74.48"/>
    <n v="6"/>
    <x v="1828"/>
    <x v="66"/>
    <x v="0"/>
    <n v="4"/>
    <x v="4"/>
    <x v="0"/>
    <x v="1"/>
    <n v="85"/>
    <s v="S24_3191"/>
    <s v="UK Collectables, Ltd."/>
    <s v="(171) 555-2282"/>
    <s v="Berkeley Gardens 12  Brewery"/>
    <m/>
    <s v="Liverpool"/>
    <m/>
    <s v="WX1 6LT"/>
    <x v="6"/>
    <s v="EMEA"/>
    <s v="Devon"/>
    <s v="Elizabeth"/>
    <x v="1"/>
  </r>
  <r>
    <n v="10311"/>
    <n v="25"/>
    <n v="83.04"/>
    <n v="5"/>
    <x v="1829"/>
    <x v="113"/>
    <x v="0"/>
    <n v="4"/>
    <x v="4"/>
    <x v="1"/>
    <x v="1"/>
    <n v="85"/>
    <s v="S24_3191"/>
    <s v="Euro Shopping Channel"/>
    <s v="(91) 555 94 44"/>
    <s v="C/ Moralzarzal, 86"/>
    <m/>
    <s v="Madrid"/>
    <m/>
    <n v="28034"/>
    <x v="7"/>
    <s v="EMEA"/>
    <s v="Freyre"/>
    <s v="Diego"/>
    <x v="0"/>
  </r>
  <r>
    <n v="10321"/>
    <n v="39"/>
    <n v="84.75"/>
    <n v="2"/>
    <x v="1830"/>
    <x v="45"/>
    <x v="0"/>
    <n v="4"/>
    <x v="5"/>
    <x v="1"/>
    <x v="1"/>
    <n v="85"/>
    <s v="S24_3191"/>
    <s v="FunGiftIdeas.com"/>
    <n v="5085552555"/>
    <s v="1785 First Street"/>
    <m/>
    <s v="New Bedford"/>
    <s v="MA"/>
    <n v="50553"/>
    <x v="0"/>
    <s v="NA"/>
    <s v="Benitez"/>
    <s v="Violeta"/>
    <x v="1"/>
  </r>
  <r>
    <n v="10332"/>
    <n v="45"/>
    <n v="34.19"/>
    <n v="12"/>
    <x v="1831"/>
    <x v="159"/>
    <x v="0"/>
    <n v="4"/>
    <x v="5"/>
    <x v="1"/>
    <x v="1"/>
    <n v="85"/>
    <s v="S24_3191"/>
    <s v="AV Stores, Co."/>
    <s v="(171) 555-1555"/>
    <s v="Fauntleroy Circus"/>
    <m/>
    <s v="Manchester"/>
    <m/>
    <s v="EC2 5NT"/>
    <x v="6"/>
    <s v="EMEA"/>
    <s v="Ashworth"/>
    <s v="Victoria"/>
    <x v="0"/>
  </r>
  <r>
    <n v="10346"/>
    <n v="24"/>
    <n v="100"/>
    <n v="2"/>
    <x v="1832"/>
    <x v="47"/>
    <x v="0"/>
    <n v="4"/>
    <x v="5"/>
    <x v="1"/>
    <x v="1"/>
    <n v="85"/>
    <s v="S24_3191"/>
    <s v="Signal Gift Stores"/>
    <n v="7025551838"/>
    <s v="8489 Strong St."/>
    <m/>
    <s v="Las Vegas"/>
    <s v="NV"/>
    <n v="83030"/>
    <x v="0"/>
    <s v="NA"/>
    <s v="King"/>
    <s v="Sue"/>
    <x v="1"/>
  </r>
  <r>
    <n v="10368"/>
    <n v="46"/>
    <n v="79.62"/>
    <n v="1"/>
    <x v="1833"/>
    <x v="241"/>
    <x v="0"/>
    <n v="1"/>
    <x v="7"/>
    <x v="2"/>
    <x v="1"/>
    <n v="85"/>
    <s v="S24_3191"/>
    <s v="Mini Gifts Distributors Ltd."/>
    <n v="4155551450"/>
    <s v="5677 Strong St."/>
    <m/>
    <s v="San Rafael"/>
    <s v="CA"/>
    <n v="97562"/>
    <x v="0"/>
    <s v="NA"/>
    <s v="Nelson"/>
    <s v="Valarie"/>
    <x v="1"/>
  </r>
  <r>
    <n v="10380"/>
    <n v="44"/>
    <n v="79.06"/>
    <n v="9"/>
    <x v="1834"/>
    <x v="176"/>
    <x v="0"/>
    <n v="1"/>
    <x v="0"/>
    <x v="2"/>
    <x v="1"/>
    <n v="85"/>
    <s v="S24_3191"/>
    <s v="Euro Shopping Channel"/>
    <s v="(91) 555 94 44"/>
    <s v="C/ Moralzarzal, 86"/>
    <m/>
    <s v="Madrid"/>
    <m/>
    <n v="28034"/>
    <x v="7"/>
    <s v="EMEA"/>
    <s v="Freyre"/>
    <s v="Diego"/>
    <x v="1"/>
  </r>
  <r>
    <n v="10407"/>
    <n v="13"/>
    <n v="81.33"/>
    <n v="7"/>
    <x v="1835"/>
    <x v="185"/>
    <x v="4"/>
    <n v="2"/>
    <x v="8"/>
    <x v="2"/>
    <x v="1"/>
    <n v="85"/>
    <s v="S24_3191"/>
    <s v="The Sharp Gifts Warehouse"/>
    <n v="4085553659"/>
    <s v="3086 Ingle Ln."/>
    <m/>
    <s v="San Jose"/>
    <s v="CA"/>
    <n v="94217"/>
    <x v="0"/>
    <s v="NA"/>
    <s v="Frick"/>
    <s v="Sue"/>
    <x v="0"/>
  </r>
  <r>
    <n v="10420"/>
    <n v="35"/>
    <n v="96.74"/>
    <n v="10"/>
    <x v="1836"/>
    <x v="202"/>
    <x v="2"/>
    <n v="2"/>
    <x v="1"/>
    <x v="2"/>
    <x v="1"/>
    <n v="85"/>
    <s v="S24_3191"/>
    <s v="Souveniers And Things Co."/>
    <s v="+61 2 9495 8555"/>
    <s v="Monitor Money Building, 815 Pacific Hwy"/>
    <s v="Level 6"/>
    <s v="Chatswood"/>
    <s v="NSW"/>
    <n v="2067"/>
    <x v="3"/>
    <s v="APAC"/>
    <s v="Huxley"/>
    <s v="Adrian"/>
    <x v="1"/>
  </r>
  <r>
    <n v="10108"/>
    <n v="30"/>
    <n v="63.07"/>
    <n v="5"/>
    <x v="1837"/>
    <x v="98"/>
    <x v="0"/>
    <n v="1"/>
    <x v="11"/>
    <x v="0"/>
    <x v="1"/>
    <n v="61"/>
    <s v="S24_3371"/>
    <s v="Cruz &amp; Sons Co."/>
    <s v="+63 2 555 3587"/>
    <s v="15 McCallum Street - NatWest Center #13-03"/>
    <m/>
    <s v="Makati City"/>
    <m/>
    <s v="1227 MM"/>
    <x v="15"/>
    <s v="Japan"/>
    <s v="Cruz"/>
    <s v="Arnold"/>
    <x v="0"/>
  </r>
  <r>
    <n v="10122"/>
    <n v="34"/>
    <n v="50.21"/>
    <n v="9"/>
    <x v="1838"/>
    <x v="99"/>
    <x v="0"/>
    <n v="2"/>
    <x v="1"/>
    <x v="0"/>
    <x v="1"/>
    <n v="61"/>
    <s v="S24_3371"/>
    <s v="Marseille Mini Autos"/>
    <s v="91.24.4555"/>
    <s v="12, rue des Bouchers"/>
    <m/>
    <s v="Marseille"/>
    <m/>
    <n v="13008"/>
    <x v="1"/>
    <s v="EMEA"/>
    <s v="Lebihan"/>
    <s v="Laurence"/>
    <x v="0"/>
  </r>
  <r>
    <n v="10135"/>
    <n v="27"/>
    <n v="66.13"/>
    <n v="6"/>
    <x v="1839"/>
    <x v="100"/>
    <x v="0"/>
    <n v="3"/>
    <x v="2"/>
    <x v="0"/>
    <x v="1"/>
    <n v="61"/>
    <s v="S24_3371"/>
    <s v="Mini Gifts Distributors Ltd."/>
    <n v="4155551450"/>
    <s v="5677 Strong St."/>
    <m/>
    <s v="San Rafael"/>
    <s v="CA"/>
    <n v="97562"/>
    <x v="0"/>
    <s v="NA"/>
    <s v="Nelson"/>
    <s v="Valarie"/>
    <x v="0"/>
  </r>
  <r>
    <n v="10147"/>
    <n v="30"/>
    <n v="68.58"/>
    <n v="6"/>
    <x v="1840"/>
    <x v="101"/>
    <x v="0"/>
    <n v="3"/>
    <x v="10"/>
    <x v="0"/>
    <x v="1"/>
    <n v="61"/>
    <s v="S24_3371"/>
    <s v="Collectables For Less Inc."/>
    <n v="6175558555"/>
    <s v="7825 Douglas Av."/>
    <m/>
    <s v="Brickhaven"/>
    <s v="MA"/>
    <n v="58339"/>
    <x v="0"/>
    <s v="NA"/>
    <s v="Nelson"/>
    <s v="Allen"/>
    <x v="0"/>
  </r>
  <r>
    <n v="10159"/>
    <n v="50"/>
    <n v="69.8"/>
    <n v="1"/>
    <x v="1841"/>
    <x v="4"/>
    <x v="0"/>
    <n v="4"/>
    <x v="4"/>
    <x v="0"/>
    <x v="1"/>
    <n v="61"/>
    <s v="S24_3371"/>
    <s v="Corporate Gift Ideas Co."/>
    <n v="6505551386"/>
    <s v="7734 Strong St."/>
    <m/>
    <s v="San Francisco"/>
    <s v="CA"/>
    <m/>
    <x v="0"/>
    <s v="NA"/>
    <s v="Brown"/>
    <s v="Julie"/>
    <x v="1"/>
  </r>
  <r>
    <n v="10169"/>
    <n v="34"/>
    <n v="50.21"/>
    <n v="1"/>
    <x v="1838"/>
    <x v="102"/>
    <x v="0"/>
    <n v="4"/>
    <x v="5"/>
    <x v="0"/>
    <x v="1"/>
    <n v="61"/>
    <s v="S24_3371"/>
    <s v="Anna's Decorations, Ltd"/>
    <s v="02 9936 8555"/>
    <s v="201 Miller Street"/>
    <s v="Level 15"/>
    <s v="North Sydney"/>
    <s v="NSW"/>
    <n v="2060"/>
    <x v="3"/>
    <s v="APAC"/>
    <s v="O'Hara"/>
    <s v="Anna"/>
    <x v="0"/>
  </r>
  <r>
    <n v="10181"/>
    <n v="23"/>
    <n v="65.52"/>
    <n v="13"/>
    <x v="1842"/>
    <x v="103"/>
    <x v="0"/>
    <n v="4"/>
    <x v="5"/>
    <x v="0"/>
    <x v="1"/>
    <n v="61"/>
    <s v="S24_3371"/>
    <s v="Herkku Gifts"/>
    <s v="+47 2267 3215"/>
    <s v="Drammen 121, PR 744 Sentrum"/>
    <m/>
    <s v="Bergen"/>
    <m/>
    <s v="N 5804"/>
    <x v="2"/>
    <s v="EMEA"/>
    <s v="Oeztan"/>
    <s v="Veysel"/>
    <x v="0"/>
  </r>
  <r>
    <n v="10191"/>
    <n v="48"/>
    <n v="60.01"/>
    <n v="2"/>
    <x v="1843"/>
    <x v="104"/>
    <x v="0"/>
    <n v="4"/>
    <x v="5"/>
    <x v="0"/>
    <x v="1"/>
    <n v="61"/>
    <s v="S24_3371"/>
    <s v="Toms Spezialitten, Ltd"/>
    <s v="0221-5554327"/>
    <s v="Mehrheimerstr. 369"/>
    <m/>
    <s v="Koln"/>
    <m/>
    <n v="50739"/>
    <x v="16"/>
    <s v="EMEA"/>
    <s v="Pfalzheim"/>
    <s v="Henriette"/>
    <x v="0"/>
  </r>
  <r>
    <n v="10203"/>
    <n v="34"/>
    <n v="64.900000000000006"/>
    <n v="7"/>
    <x v="1844"/>
    <x v="105"/>
    <x v="0"/>
    <n v="4"/>
    <x v="6"/>
    <x v="0"/>
    <x v="1"/>
    <n v="61"/>
    <s v="S24_3371"/>
    <s v="Euro Shopping Channel"/>
    <s v="(91) 555 94 44"/>
    <s v="C/ Moralzarzal, 86"/>
    <m/>
    <s v="Madrid"/>
    <m/>
    <n v="28034"/>
    <x v="7"/>
    <s v="EMEA"/>
    <s v="Freyre"/>
    <s v="Diego"/>
    <x v="0"/>
  </r>
  <r>
    <n v="10211"/>
    <n v="48"/>
    <n v="48.98"/>
    <n v="1"/>
    <x v="1845"/>
    <x v="9"/>
    <x v="0"/>
    <n v="1"/>
    <x v="7"/>
    <x v="1"/>
    <x v="1"/>
    <n v="61"/>
    <s v="S24_3371"/>
    <s v="Auto Canal Petit"/>
    <s v="(1) 47.55.6555"/>
    <s v="25, rue Lauriston"/>
    <m/>
    <s v="Paris"/>
    <m/>
    <n v="75016"/>
    <x v="1"/>
    <s v="EMEA"/>
    <s v="Perrier"/>
    <s v="Dominique"/>
    <x v="0"/>
  </r>
  <r>
    <n v="10225"/>
    <n v="24"/>
    <n v="50.21"/>
    <n v="8"/>
    <x v="1846"/>
    <x v="106"/>
    <x v="0"/>
    <n v="1"/>
    <x v="0"/>
    <x v="1"/>
    <x v="1"/>
    <n v="61"/>
    <s v="S24_3371"/>
    <s v="Vida Sport, Ltd"/>
    <s v="0897-034555"/>
    <s v="Grenzacherweg 237"/>
    <m/>
    <s v="Gensve"/>
    <m/>
    <n v="1203"/>
    <x v="17"/>
    <s v="EMEA"/>
    <s v="Holz"/>
    <s v="Michael"/>
    <x v="0"/>
  </r>
  <r>
    <n v="10238"/>
    <n v="47"/>
    <n v="62.45"/>
    <n v="2"/>
    <x v="1847"/>
    <x v="107"/>
    <x v="0"/>
    <n v="2"/>
    <x v="8"/>
    <x v="1"/>
    <x v="1"/>
    <n v="61"/>
    <s v="S24_3371"/>
    <s v="Danish Wholesale Imports"/>
    <s v="31 12 3555"/>
    <s v="Vinb'ltet 34"/>
    <m/>
    <s v="Kobenhavn"/>
    <m/>
    <n v="1734"/>
    <x v="13"/>
    <s v="EMEA"/>
    <s v="Petersen"/>
    <s v="Jytte"/>
    <x v="0"/>
  </r>
  <r>
    <n v="10253"/>
    <n v="24"/>
    <n v="52.66"/>
    <n v="12"/>
    <x v="1848"/>
    <x v="108"/>
    <x v="3"/>
    <n v="2"/>
    <x v="9"/>
    <x v="1"/>
    <x v="1"/>
    <n v="61"/>
    <s v="S24_3371"/>
    <s v="UK Collectables, Ltd."/>
    <s v="(171) 555-2282"/>
    <s v="Berkeley Gardens 12  Brewery"/>
    <m/>
    <s v="Liverpool"/>
    <m/>
    <s v="WX1 6LT"/>
    <x v="6"/>
    <s v="EMEA"/>
    <s v="Devon"/>
    <s v="Elizabeth"/>
    <x v="0"/>
  </r>
  <r>
    <n v="10266"/>
    <n v="47"/>
    <n v="62.45"/>
    <n v="13"/>
    <x v="1847"/>
    <x v="109"/>
    <x v="0"/>
    <n v="3"/>
    <x v="2"/>
    <x v="1"/>
    <x v="1"/>
    <n v="61"/>
    <s v="S24_3371"/>
    <s v="L'ordine Souveniers"/>
    <s v="0522-556555"/>
    <s v="Strada Provinciale 124"/>
    <m/>
    <s v="Reggio Emilia"/>
    <m/>
    <n v="42100"/>
    <x v="12"/>
    <s v="EMEA"/>
    <s v="Moroni"/>
    <s v="Maurizio"/>
    <x v="0"/>
  </r>
  <r>
    <n v="10276"/>
    <n v="20"/>
    <n v="61.23"/>
    <n v="2"/>
    <x v="1849"/>
    <x v="110"/>
    <x v="0"/>
    <n v="3"/>
    <x v="3"/>
    <x v="1"/>
    <x v="1"/>
    <n v="61"/>
    <s v="S24_3371"/>
    <s v="Online Mini Collectables"/>
    <n v="6175557555"/>
    <s v="7635 Spinnaker Dr."/>
    <m/>
    <s v="Brickhaven"/>
    <s v="MA"/>
    <n v="58339"/>
    <x v="0"/>
    <s v="NA"/>
    <s v="Barajas"/>
    <s v="Miguel"/>
    <x v="0"/>
  </r>
  <r>
    <n v="10287"/>
    <n v="20"/>
    <n v="67.97"/>
    <n v="11"/>
    <x v="1850"/>
    <x v="111"/>
    <x v="0"/>
    <n v="3"/>
    <x v="3"/>
    <x v="1"/>
    <x v="1"/>
    <n v="61"/>
    <s v="S24_3371"/>
    <s v="Vida Sport, Ltd"/>
    <s v="0897-034555"/>
    <s v="Grenzacherweg 237"/>
    <m/>
    <s v="Gensve"/>
    <m/>
    <n v="1203"/>
    <x v="17"/>
    <s v="EMEA"/>
    <s v="Holz"/>
    <s v="Michael"/>
    <x v="0"/>
  </r>
  <r>
    <n v="10300"/>
    <n v="31"/>
    <n v="58.78"/>
    <n v="4"/>
    <x v="1851"/>
    <x v="112"/>
    <x v="0"/>
    <n v="4"/>
    <x v="4"/>
    <x v="0"/>
    <x v="1"/>
    <n v="61"/>
    <s v="S24_3371"/>
    <s v="Blauer See Auto, Co."/>
    <s v="+49 69 66 90 2555"/>
    <s v="Lyonerstr. 34"/>
    <m/>
    <s v="Frankfurt"/>
    <m/>
    <n v="60528"/>
    <x v="16"/>
    <s v="EMEA"/>
    <s v="Keitel"/>
    <s v="Roland"/>
    <x v="0"/>
  </r>
  <r>
    <n v="10310"/>
    <n v="38"/>
    <n v="56.94"/>
    <n v="9"/>
    <x v="1852"/>
    <x v="113"/>
    <x v="0"/>
    <n v="4"/>
    <x v="4"/>
    <x v="1"/>
    <x v="1"/>
    <n v="61"/>
    <s v="S24_3371"/>
    <s v="Toms Spezialitten, Ltd"/>
    <s v="0221-5554327"/>
    <s v="Mehrheimerstr. 369"/>
    <m/>
    <s v="Koln"/>
    <m/>
    <n v="50739"/>
    <x v="16"/>
    <s v="EMEA"/>
    <s v="Pfalzheim"/>
    <s v="Henriette"/>
    <x v="0"/>
  </r>
  <r>
    <n v="10320"/>
    <n v="26"/>
    <n v="61.23"/>
    <n v="2"/>
    <x v="1853"/>
    <x v="114"/>
    <x v="0"/>
    <n v="4"/>
    <x v="5"/>
    <x v="1"/>
    <x v="1"/>
    <n v="61"/>
    <s v="S24_3371"/>
    <s v="Volvo Model Replicas, Co"/>
    <s v="0921-12 3555"/>
    <s v="Berguvsv„gen  8"/>
    <m/>
    <s v="Lule"/>
    <m/>
    <s v="S-958 22"/>
    <x v="8"/>
    <s v="EMEA"/>
    <s v="Berglund"/>
    <s v="Christina"/>
    <x v="0"/>
  </r>
  <r>
    <n v="10331"/>
    <n v="25"/>
    <n v="100"/>
    <n v="9"/>
    <x v="1854"/>
    <x v="159"/>
    <x v="0"/>
    <n v="4"/>
    <x v="5"/>
    <x v="1"/>
    <x v="1"/>
    <n v="61"/>
    <s v="S24_3371"/>
    <s v="Motor Mint Distributors Inc."/>
    <n v="2155559857"/>
    <s v="11328 Douglas Av."/>
    <m/>
    <s v="Philadelphia"/>
    <s v="PA"/>
    <n v="71270"/>
    <x v="0"/>
    <s v="NA"/>
    <s v="Hernandez"/>
    <s v="Rosa"/>
    <x v="1"/>
  </r>
  <r>
    <n v="10342"/>
    <n v="48"/>
    <n v="62.45"/>
    <n v="10"/>
    <x v="1855"/>
    <x v="20"/>
    <x v="0"/>
    <n v="4"/>
    <x v="5"/>
    <x v="1"/>
    <x v="1"/>
    <n v="61"/>
    <s v="S24_3371"/>
    <s v="Australian Collectors, Co."/>
    <s v="03 9520 4555"/>
    <s v="636 St Kilda Road"/>
    <s v="Level 3"/>
    <s v="Melbourne"/>
    <s v="Victoria"/>
    <n v="3004"/>
    <x v="3"/>
    <s v="APAC"/>
    <s v="Ferguson"/>
    <s v="Peter"/>
    <x v="0"/>
  </r>
  <r>
    <n v="10355"/>
    <n v="44"/>
    <n v="62.45"/>
    <n v="6"/>
    <x v="1856"/>
    <x v="228"/>
    <x v="0"/>
    <n v="4"/>
    <x v="6"/>
    <x v="1"/>
    <x v="1"/>
    <n v="61"/>
    <s v="S24_3371"/>
    <s v="Euro Shopping Channel"/>
    <s v="(91) 555 94 44"/>
    <s v="C/ Moralzarzal, 86"/>
    <m/>
    <s v="Madrid"/>
    <m/>
    <n v="28034"/>
    <x v="7"/>
    <s v="EMEA"/>
    <s v="Freyre"/>
    <s v="Diego"/>
    <x v="0"/>
  </r>
  <r>
    <n v="10363"/>
    <n v="21"/>
    <n v="100"/>
    <n v="15"/>
    <x v="1857"/>
    <x v="115"/>
    <x v="0"/>
    <n v="1"/>
    <x v="7"/>
    <x v="2"/>
    <x v="1"/>
    <n v="61"/>
    <s v="S24_3371"/>
    <s v="Suominen Souveniers"/>
    <s v="+358 9 8045 555"/>
    <s v="Software Engineering Center, SEC Oy"/>
    <m/>
    <s v="Espoo"/>
    <m/>
    <s v="FIN-02271"/>
    <x v="4"/>
    <s v="EMEA"/>
    <s v="Suominen"/>
    <s v="Kalle"/>
    <x v="0"/>
  </r>
  <r>
    <n v="10378"/>
    <n v="46"/>
    <n v="41.54"/>
    <n v="6"/>
    <x v="1858"/>
    <x v="184"/>
    <x v="0"/>
    <n v="1"/>
    <x v="0"/>
    <x v="2"/>
    <x v="1"/>
    <n v="61"/>
    <s v="S24_3371"/>
    <s v="Euro Shopping Channel"/>
    <s v="(91) 555 94 44"/>
    <s v="C/ Moralzarzal, 86"/>
    <m/>
    <s v="Madrid"/>
    <m/>
    <n v="28034"/>
    <x v="7"/>
    <s v="EMEA"/>
    <s v="Freyre"/>
    <s v="Diego"/>
    <x v="0"/>
  </r>
  <r>
    <n v="10390"/>
    <n v="46"/>
    <n v="52.84"/>
    <n v="6"/>
    <x v="1859"/>
    <x v="162"/>
    <x v="0"/>
    <n v="1"/>
    <x v="11"/>
    <x v="2"/>
    <x v="1"/>
    <n v="61"/>
    <s v="S24_3371"/>
    <s v="Mini Gifts Distributors Ltd."/>
    <n v="4155551450"/>
    <s v="5677 Strong St."/>
    <m/>
    <s v="San Rafael"/>
    <s v="CA"/>
    <n v="97562"/>
    <x v="0"/>
    <s v="NA"/>
    <s v="Nelson"/>
    <s v="Valarie"/>
    <x v="0"/>
  </r>
  <r>
    <n v="10419"/>
    <n v="55"/>
    <n v="52.66"/>
    <n v="12"/>
    <x v="1860"/>
    <x v="116"/>
    <x v="0"/>
    <n v="2"/>
    <x v="1"/>
    <x v="2"/>
    <x v="1"/>
    <n v="61"/>
    <s v="S24_3371"/>
    <s v="Salzburg Collectables"/>
    <s v="6562-9555"/>
    <s v="Geislweg 14"/>
    <m/>
    <s v="Salzburg"/>
    <m/>
    <n v="5020"/>
    <x v="5"/>
    <s v="EMEA"/>
    <s v="Pipps"/>
    <s v="Georg"/>
    <x v="0"/>
  </r>
  <r>
    <n v="10106"/>
    <n v="31"/>
    <n v="52.6"/>
    <n v="14"/>
    <x v="1861"/>
    <x v="186"/>
    <x v="0"/>
    <n v="1"/>
    <x v="0"/>
    <x v="0"/>
    <x v="3"/>
    <n v="65"/>
    <s v="S24_3420"/>
    <s v="Rovelli Gifts"/>
    <s v="035-640555"/>
    <s v="Via Ludovico il Moro 22"/>
    <m/>
    <s v="Bergamo"/>
    <m/>
    <n v="24100"/>
    <x v="12"/>
    <s v="EMEA"/>
    <s v="Rovelli"/>
    <s v="Giovanni"/>
    <x v="0"/>
  </r>
  <r>
    <n v="10119"/>
    <n v="20"/>
    <n v="72.98"/>
    <n v="5"/>
    <x v="1862"/>
    <x v="63"/>
    <x v="0"/>
    <n v="2"/>
    <x v="8"/>
    <x v="0"/>
    <x v="3"/>
    <n v="65"/>
    <s v="S24_3420"/>
    <s v="Salzburg Collectables"/>
    <s v="6562-9555"/>
    <s v="Geislweg 14"/>
    <m/>
    <s v="Salzburg"/>
    <m/>
    <n v="5020"/>
    <x v="5"/>
    <s v="EMEA"/>
    <s v="Pipps"/>
    <s v="Georg"/>
    <x v="0"/>
  </r>
  <r>
    <n v="10131"/>
    <n v="29"/>
    <n v="59.18"/>
    <n v="6"/>
    <x v="1863"/>
    <x v="187"/>
    <x v="0"/>
    <n v="2"/>
    <x v="9"/>
    <x v="0"/>
    <x v="3"/>
    <n v="65"/>
    <s v="S24_3420"/>
    <s v="Gift Ideas Corp."/>
    <n v="2035554407"/>
    <s v="2440 Pompton St."/>
    <m/>
    <s v="Glendale"/>
    <s v="CT"/>
    <n v="97561"/>
    <x v="0"/>
    <s v="NA"/>
    <s v="Lewis"/>
    <s v="Dan"/>
    <x v="0"/>
  </r>
  <r>
    <n v="10143"/>
    <n v="33"/>
    <n v="77.59"/>
    <n v="9"/>
    <x v="1864"/>
    <x v="65"/>
    <x v="0"/>
    <n v="3"/>
    <x v="3"/>
    <x v="0"/>
    <x v="3"/>
    <n v="65"/>
    <s v="S24_3420"/>
    <s v="Mini Creations Ltd."/>
    <n v="5085559555"/>
    <s v="4575 Hillside Dr."/>
    <m/>
    <s v="New Bedford"/>
    <s v="MA"/>
    <n v="50553"/>
    <x v="0"/>
    <s v="NA"/>
    <s v="Tam"/>
    <s v="Wing C"/>
    <x v="0"/>
  </r>
  <r>
    <n v="10155"/>
    <n v="34"/>
    <n v="55.89"/>
    <n v="7"/>
    <x v="1865"/>
    <x v="66"/>
    <x v="0"/>
    <n v="4"/>
    <x v="4"/>
    <x v="0"/>
    <x v="3"/>
    <n v="65"/>
    <s v="S24_3420"/>
    <s v="Toys of Finland, Co."/>
    <s v="90-224 8555"/>
    <s v="Keskuskatu 45"/>
    <m/>
    <s v="Helsinki"/>
    <m/>
    <n v="21240"/>
    <x v="4"/>
    <s v="EMEA"/>
    <s v="Karttunen"/>
    <s v="Matti"/>
    <x v="0"/>
  </r>
  <r>
    <n v="10167"/>
    <n v="32"/>
    <n v="63.12"/>
    <n v="3"/>
    <x v="1866"/>
    <x v="67"/>
    <x v="3"/>
    <n v="4"/>
    <x v="4"/>
    <x v="0"/>
    <x v="3"/>
    <n v="65"/>
    <s v="S24_3420"/>
    <s v="Scandinavian Gift Ideas"/>
    <s v="0695-34 6555"/>
    <s v="?kergatan 24"/>
    <m/>
    <s v="Boras"/>
    <m/>
    <s v="S-844 67"/>
    <x v="8"/>
    <s v="EMEA"/>
    <s v="Larsson"/>
    <s v="Maria"/>
    <x v="0"/>
  </r>
  <r>
    <n v="10178"/>
    <n v="27"/>
    <n v="73.64"/>
    <n v="6"/>
    <x v="1867"/>
    <x v="68"/>
    <x v="0"/>
    <n v="4"/>
    <x v="5"/>
    <x v="0"/>
    <x v="3"/>
    <n v="65"/>
    <s v="S24_3420"/>
    <s v="Alpha Cognac"/>
    <s v="61.77.6555"/>
    <s v="1 rue Alsace-Lorraine"/>
    <m/>
    <s v="Toulouse"/>
    <m/>
    <n v="31000"/>
    <x v="1"/>
    <s v="EMEA"/>
    <s v="Roulet"/>
    <s v="Annette"/>
    <x v="0"/>
  </r>
  <r>
    <n v="10186"/>
    <n v="21"/>
    <n v="69.040000000000006"/>
    <n v="3"/>
    <x v="1868"/>
    <x v="69"/>
    <x v="0"/>
    <n v="4"/>
    <x v="5"/>
    <x v="0"/>
    <x v="3"/>
    <n v="65"/>
    <s v="S24_3420"/>
    <s v="Double Decker Gift Stores, Ltd"/>
    <s v="(171) 555-7555"/>
    <s v="120 Hanover Sq."/>
    <m/>
    <s v="London"/>
    <m/>
    <s v="WA1 1DP"/>
    <x v="6"/>
    <s v="EMEA"/>
    <s v="Hardy"/>
    <s v="Thomas"/>
    <x v="0"/>
  </r>
  <r>
    <n v="10198"/>
    <n v="27"/>
    <n v="71.67"/>
    <n v="6"/>
    <x v="1869"/>
    <x v="188"/>
    <x v="0"/>
    <n v="4"/>
    <x v="5"/>
    <x v="0"/>
    <x v="3"/>
    <n v="65"/>
    <s v="S24_3420"/>
    <s v="Cruz &amp; Sons Co."/>
    <s v="+63 2 555 3587"/>
    <s v="15 McCallum Street - NatWest Center #13-03"/>
    <m/>
    <s v="Makati City"/>
    <m/>
    <s v="1227 MM"/>
    <x v="15"/>
    <s v="Japan"/>
    <s v="Cruz"/>
    <s v="Arnold"/>
    <x v="0"/>
  </r>
  <r>
    <n v="10209"/>
    <n v="36"/>
    <n v="77.59"/>
    <n v="2"/>
    <x v="1870"/>
    <x v="71"/>
    <x v="0"/>
    <n v="1"/>
    <x v="7"/>
    <x v="1"/>
    <x v="3"/>
    <n v="65"/>
    <s v="S24_3420"/>
    <s v="Men 'R' US Retailers, Ltd."/>
    <n v="2155554369"/>
    <s v="6047 Douglas Av."/>
    <m/>
    <s v="Los Angeles"/>
    <s v="CA"/>
    <m/>
    <x v="0"/>
    <s v="NA"/>
    <s v="Chandler"/>
    <s v="Michael"/>
    <x v="0"/>
  </r>
  <r>
    <n v="10222"/>
    <n v="43"/>
    <n v="70.349999999999994"/>
    <n v="6"/>
    <x v="1871"/>
    <x v="72"/>
    <x v="0"/>
    <n v="1"/>
    <x v="0"/>
    <x v="1"/>
    <x v="3"/>
    <n v="65"/>
    <s v="S24_3420"/>
    <s v="Collectable Mini Designs Co."/>
    <n v="7605558146"/>
    <s v="361 Furth Circle"/>
    <m/>
    <s v="San Diego"/>
    <s v="CA"/>
    <n v="91217"/>
    <x v="0"/>
    <s v="NA"/>
    <s v="Thompson"/>
    <s v="Valarie"/>
    <x v="1"/>
  </r>
  <r>
    <n v="10249"/>
    <n v="25"/>
    <n v="69.7"/>
    <n v="2"/>
    <x v="1872"/>
    <x v="232"/>
    <x v="0"/>
    <n v="2"/>
    <x v="1"/>
    <x v="1"/>
    <x v="3"/>
    <n v="65"/>
    <s v="S24_3420"/>
    <s v="Cambridge Collectables Co."/>
    <n v="6175555555"/>
    <s v="4658 Baden Av."/>
    <m/>
    <s v="Cambridge"/>
    <s v="MA"/>
    <n v="51247"/>
    <x v="0"/>
    <s v="NA"/>
    <s v="Tseng"/>
    <s v="Kyung"/>
    <x v="0"/>
  </r>
  <r>
    <n v="10262"/>
    <n v="46"/>
    <n v="70.349999999999994"/>
    <n v="11"/>
    <x v="1873"/>
    <x v="190"/>
    <x v="3"/>
    <n v="2"/>
    <x v="9"/>
    <x v="1"/>
    <x v="3"/>
    <n v="65"/>
    <s v="S24_3420"/>
    <s v="Euro Shopping Channel"/>
    <s v="(91) 555 94 44"/>
    <s v="C/ Moralzarzal, 86"/>
    <m/>
    <s v="Madrid"/>
    <m/>
    <n v="28034"/>
    <x v="7"/>
    <s v="EMEA"/>
    <s v="Freyre"/>
    <s v="Diego"/>
    <x v="1"/>
  </r>
  <r>
    <n v="10274"/>
    <n v="24"/>
    <n v="72.33"/>
    <n v="3"/>
    <x v="1874"/>
    <x v="75"/>
    <x v="0"/>
    <n v="3"/>
    <x v="2"/>
    <x v="1"/>
    <x v="3"/>
    <n v="65"/>
    <s v="S24_3420"/>
    <s v="Collectables For Less Inc."/>
    <n v="6175558555"/>
    <s v="7825 Douglas Av."/>
    <m/>
    <s v="Brickhaven"/>
    <s v="MA"/>
    <n v="58339"/>
    <x v="0"/>
    <s v="NA"/>
    <s v="Nelson"/>
    <s v="Allen"/>
    <x v="0"/>
  </r>
  <r>
    <n v="10284"/>
    <n v="39"/>
    <n v="71.67"/>
    <n v="13"/>
    <x v="1875"/>
    <x v="191"/>
    <x v="0"/>
    <n v="3"/>
    <x v="3"/>
    <x v="1"/>
    <x v="3"/>
    <n v="65"/>
    <s v="S24_3420"/>
    <s v="Norway Gifts By Mail, Co."/>
    <s v="+47 2212 1555"/>
    <s v="Drammensveien 126 A, PB 744 Sentrum"/>
    <m/>
    <s v="Oslo"/>
    <m/>
    <s v="N 0106"/>
    <x v="2"/>
    <s v="EMEA"/>
    <s v="Klaeboe"/>
    <s v="Jan"/>
    <x v="0"/>
  </r>
  <r>
    <n v="10296"/>
    <n v="31"/>
    <n v="53.92"/>
    <n v="9"/>
    <x v="1876"/>
    <x v="192"/>
    <x v="0"/>
    <n v="3"/>
    <x v="10"/>
    <x v="1"/>
    <x v="3"/>
    <n v="65"/>
    <s v="S24_3420"/>
    <s v="Bavarian Collectables Imports, Co."/>
    <s v="+49 89 61 08 9555"/>
    <s v="Hansastr. 15"/>
    <m/>
    <s v="Munich"/>
    <m/>
    <n v="80686"/>
    <x v="16"/>
    <s v="EMEA"/>
    <s v="Donnermeyer"/>
    <s v="Michael"/>
    <x v="0"/>
  </r>
  <r>
    <n v="10307"/>
    <n v="22"/>
    <n v="71.67"/>
    <n v="3"/>
    <x v="1877"/>
    <x v="78"/>
    <x v="0"/>
    <n v="4"/>
    <x v="4"/>
    <x v="1"/>
    <x v="3"/>
    <n v="65"/>
    <s v="S24_3420"/>
    <s v="Classic Gift Ideas, Inc"/>
    <n v="2155554695"/>
    <s v="782 First Street"/>
    <m/>
    <s v="Philadelphia"/>
    <s v="PA"/>
    <n v="71270"/>
    <x v="0"/>
    <s v="NA"/>
    <s v="Cervantes"/>
    <s v="Francisca"/>
    <x v="0"/>
  </r>
  <r>
    <n v="10316"/>
    <n v="47"/>
    <n v="76.930000000000007"/>
    <n v="11"/>
    <x v="1878"/>
    <x v="79"/>
    <x v="0"/>
    <n v="4"/>
    <x v="5"/>
    <x v="1"/>
    <x v="3"/>
    <n v="65"/>
    <s v="S24_3420"/>
    <s v="giftsbymail.co.uk"/>
    <s v="(198) 555-8888"/>
    <s v="Garden House Crowther Way"/>
    <m/>
    <s v="Cowes"/>
    <s v="Isle of Wight"/>
    <s v="PO31 7PJ"/>
    <x v="6"/>
    <s v="EMEA"/>
    <s v="Bennett"/>
    <s v="Helen"/>
    <x v="1"/>
  </r>
  <r>
    <n v="10328"/>
    <n v="20"/>
    <n v="72.98"/>
    <n v="2"/>
    <x v="1862"/>
    <x v="233"/>
    <x v="0"/>
    <n v="4"/>
    <x v="5"/>
    <x v="1"/>
    <x v="3"/>
    <n v="65"/>
    <s v="S24_3420"/>
    <s v="Rovelli Gifts"/>
    <s v="035-640555"/>
    <s v="Via Ludovico il Moro 22"/>
    <m/>
    <s v="Bergamo"/>
    <m/>
    <n v="24100"/>
    <x v="12"/>
    <s v="EMEA"/>
    <s v="Rovelli"/>
    <s v="Giovanni"/>
    <x v="0"/>
  </r>
  <r>
    <n v="10339"/>
    <n v="29"/>
    <n v="99.69"/>
    <n v="14"/>
    <x v="1879"/>
    <x v="58"/>
    <x v="0"/>
    <n v="4"/>
    <x v="5"/>
    <x v="1"/>
    <x v="3"/>
    <n v="65"/>
    <s v="S24_3420"/>
    <s v="Tokyo Collectables, Ltd"/>
    <s v="+81 3 3584 0555"/>
    <s v="2-2-8 Roppongi"/>
    <m/>
    <s v="Minato-ku"/>
    <s v="Tokyo"/>
    <s v="106-0032"/>
    <x v="11"/>
    <s v="Japan"/>
    <s v="Shimamura"/>
    <s v="Akiko"/>
    <x v="0"/>
  </r>
  <r>
    <n v="10351"/>
    <n v="38"/>
    <n v="68.38"/>
    <n v="4"/>
    <x v="1880"/>
    <x v="195"/>
    <x v="0"/>
    <n v="4"/>
    <x v="6"/>
    <x v="1"/>
    <x v="3"/>
    <n v="65"/>
    <s v="S24_3420"/>
    <s v="Stylish Desk Decors, Co."/>
    <s v="(171) 555-0297"/>
    <s v="35 King George"/>
    <m/>
    <s v="London"/>
    <m/>
    <s v="WX3 6FW"/>
    <x v="6"/>
    <s v="EMEA"/>
    <s v="Brown"/>
    <s v="Ann"/>
    <x v="0"/>
  </r>
  <r>
    <n v="10361"/>
    <n v="34"/>
    <n v="100"/>
    <n v="6"/>
    <x v="1881"/>
    <x v="21"/>
    <x v="0"/>
    <n v="4"/>
    <x v="6"/>
    <x v="1"/>
    <x v="3"/>
    <n v="65"/>
    <s v="S24_3420"/>
    <s v="Souveniers And Things Co."/>
    <s v="+61 2 9495 8555"/>
    <s v="Monitor Money Building, 815 Pacific Hwy"/>
    <s v="Level 6"/>
    <s v="Chatswood"/>
    <s v="NSW"/>
    <n v="2067"/>
    <x v="3"/>
    <s v="APAC"/>
    <s v="Huxley"/>
    <s v="Adrian"/>
    <x v="1"/>
  </r>
  <r>
    <n v="10373"/>
    <n v="46"/>
    <n v="66"/>
    <n v="11"/>
    <x v="1882"/>
    <x v="84"/>
    <x v="0"/>
    <n v="1"/>
    <x v="7"/>
    <x v="2"/>
    <x v="3"/>
    <n v="65"/>
    <s v="S24_3420"/>
    <s v="Oulu Toy Supplies, Inc."/>
    <s v="981-443655"/>
    <s v="Torikatu 38"/>
    <m/>
    <s v="Oulu"/>
    <m/>
    <n v="90110"/>
    <x v="4"/>
    <s v="EMEA"/>
    <s v="Koskitalo"/>
    <s v="Pirkko"/>
    <x v="1"/>
  </r>
  <r>
    <n v="10386"/>
    <n v="35"/>
    <n v="63.76"/>
    <n v="9"/>
    <x v="1883"/>
    <x v="196"/>
    <x v="5"/>
    <n v="1"/>
    <x v="11"/>
    <x v="2"/>
    <x v="3"/>
    <n v="65"/>
    <s v="S24_3420"/>
    <s v="Euro Shopping Channel"/>
    <s v="(91) 555 94 44"/>
    <s v="C/ Moralzarzal, 86"/>
    <m/>
    <s v="Madrid"/>
    <m/>
    <n v="28034"/>
    <x v="7"/>
    <s v="EMEA"/>
    <s v="Freyre"/>
    <s v="Diego"/>
    <x v="0"/>
  </r>
  <r>
    <n v="10398"/>
    <n v="34"/>
    <n v="71.67"/>
    <n v="13"/>
    <x v="1884"/>
    <x v="197"/>
    <x v="0"/>
    <n v="1"/>
    <x v="11"/>
    <x v="2"/>
    <x v="3"/>
    <n v="65"/>
    <s v="S24_3420"/>
    <s v="Reims Collectables"/>
    <s v="26.47.1555"/>
    <s v="59 rue de l'Abbaye"/>
    <m/>
    <s v="Reims"/>
    <m/>
    <n v="51100"/>
    <x v="1"/>
    <s v="EMEA"/>
    <s v="Henriot"/>
    <s v="Paul"/>
    <x v="0"/>
  </r>
  <r>
    <n v="10400"/>
    <n v="38"/>
    <n v="57.2"/>
    <n v="3"/>
    <x v="1189"/>
    <x v="87"/>
    <x v="0"/>
    <n v="2"/>
    <x v="8"/>
    <x v="2"/>
    <x v="3"/>
    <n v="65"/>
    <s v="S24_3420"/>
    <s v="The Sharp Gifts Warehouse"/>
    <n v="4085553659"/>
    <s v="3086 Ingle Ln."/>
    <m/>
    <s v="San Jose"/>
    <s v="CA"/>
    <n v="94217"/>
    <x v="0"/>
    <s v="NA"/>
    <s v="Frick"/>
    <s v="Sue"/>
    <x v="0"/>
  </r>
  <r>
    <n v="10415"/>
    <n v="18"/>
    <n v="69.7"/>
    <n v="2"/>
    <x v="1885"/>
    <x v="234"/>
    <x v="1"/>
    <n v="2"/>
    <x v="1"/>
    <x v="2"/>
    <x v="3"/>
    <n v="65"/>
    <s v="S24_3420"/>
    <s v="Australian Collectables, Ltd"/>
    <s v="61-9-3844-6555"/>
    <s v="7 Allen Street"/>
    <m/>
    <s v="Glen Waverly"/>
    <s v="Victoria"/>
    <n v="3150"/>
    <x v="3"/>
    <s v="APAC"/>
    <s v="Connery"/>
    <s v="Sean"/>
    <x v="0"/>
  </r>
  <r>
    <n v="10110"/>
    <n v="37"/>
    <n v="100"/>
    <n v="14"/>
    <x v="1886"/>
    <x v="178"/>
    <x v="0"/>
    <n v="1"/>
    <x v="11"/>
    <x v="0"/>
    <x v="1"/>
    <n v="107"/>
    <s v="S24_3432"/>
    <s v="AV Stores, Co."/>
    <s v="(171) 555-1555"/>
    <s v="Fauntleroy Circus"/>
    <m/>
    <s v="Manchester"/>
    <m/>
    <s v="EC2 5NT"/>
    <x v="6"/>
    <s v="EMEA"/>
    <s v="Ashworth"/>
    <s v="Victoria"/>
    <x v="1"/>
  </r>
  <r>
    <n v="10124"/>
    <n v="43"/>
    <n v="100"/>
    <n v="13"/>
    <x v="1887"/>
    <x v="166"/>
    <x v="0"/>
    <n v="2"/>
    <x v="1"/>
    <x v="0"/>
    <x v="1"/>
    <n v="107"/>
    <s v="S24_3432"/>
    <s v="Signal Gift Stores"/>
    <n v="7025551838"/>
    <s v="8489 Strong St."/>
    <m/>
    <s v="Las Vegas"/>
    <s v="NV"/>
    <n v="83030"/>
    <x v="0"/>
    <s v="NA"/>
    <s v="King"/>
    <s v="Sue"/>
    <x v="1"/>
  </r>
  <r>
    <n v="10148"/>
    <n v="27"/>
    <n v="100"/>
    <n v="7"/>
    <x v="1888"/>
    <x v="153"/>
    <x v="0"/>
    <n v="3"/>
    <x v="10"/>
    <x v="0"/>
    <x v="1"/>
    <n v="107"/>
    <s v="S24_3432"/>
    <s v="Anna's Decorations, Ltd"/>
    <s v="02 9936 8555"/>
    <s v="201 Miller Street"/>
    <s v="Level 15"/>
    <s v="North Sydney"/>
    <s v="NSW"/>
    <n v="2060"/>
    <x v="3"/>
    <s v="APAC"/>
    <s v="O'Hara"/>
    <s v="Anna"/>
    <x v="1"/>
  </r>
  <r>
    <n v="10161"/>
    <n v="30"/>
    <n v="100"/>
    <n v="6"/>
    <x v="1889"/>
    <x v="154"/>
    <x v="0"/>
    <n v="4"/>
    <x v="4"/>
    <x v="0"/>
    <x v="1"/>
    <n v="107"/>
    <s v="S24_3432"/>
    <s v="Heintze Collectables"/>
    <s v="86 21 3555"/>
    <s v="Smagsloget 45"/>
    <m/>
    <s v="Aaarhus"/>
    <m/>
    <n v="8200"/>
    <x v="13"/>
    <s v="EMEA"/>
    <s v="Ibsen"/>
    <s v="Palle"/>
    <x v="1"/>
  </r>
  <r>
    <n v="10172"/>
    <n v="22"/>
    <n v="98.51"/>
    <n v="4"/>
    <x v="1890"/>
    <x v="155"/>
    <x v="0"/>
    <n v="4"/>
    <x v="5"/>
    <x v="0"/>
    <x v="1"/>
    <n v="107"/>
    <s v="S24_3432"/>
    <s v="Gift Depot Inc."/>
    <n v="2035552570"/>
    <s v="25593 South Bay Ln."/>
    <m/>
    <s v="Bridgewater"/>
    <s v="CT"/>
    <n v="97562"/>
    <x v="0"/>
    <s v="NA"/>
    <s v="King"/>
    <s v="Julie"/>
    <x v="0"/>
  </r>
  <r>
    <n v="10182"/>
    <n v="49"/>
    <n v="100"/>
    <n v="17"/>
    <x v="1891"/>
    <x v="103"/>
    <x v="0"/>
    <n v="4"/>
    <x v="5"/>
    <x v="0"/>
    <x v="1"/>
    <n v="107"/>
    <s v="S24_3432"/>
    <s v="Mini Gifts Distributors Ltd."/>
    <n v="4155551450"/>
    <s v="5677 Strong St."/>
    <m/>
    <s v="San Rafael"/>
    <s v="CA"/>
    <n v="97562"/>
    <x v="0"/>
    <s v="NA"/>
    <s v="Nelson"/>
    <s v="Valarie"/>
    <x v="1"/>
  </r>
  <r>
    <n v="10192"/>
    <n v="46"/>
    <n v="100"/>
    <n v="5"/>
    <x v="1892"/>
    <x v="104"/>
    <x v="0"/>
    <n v="4"/>
    <x v="5"/>
    <x v="0"/>
    <x v="1"/>
    <n v="107"/>
    <s v="S24_3432"/>
    <s v="Online Diecast Creations Co."/>
    <n v="6035558647"/>
    <s v="2304 Long Airport Avenue"/>
    <m/>
    <s v="Nashua"/>
    <s v="NH"/>
    <n v="62005"/>
    <x v="0"/>
    <s v="NA"/>
    <s v="Young"/>
    <s v="Valarie"/>
    <x v="1"/>
  </r>
  <r>
    <n v="10204"/>
    <n v="48"/>
    <n v="91.02"/>
    <n v="11"/>
    <x v="1893"/>
    <x v="105"/>
    <x v="0"/>
    <n v="4"/>
    <x v="6"/>
    <x v="0"/>
    <x v="1"/>
    <n v="107"/>
    <s v="S24_3432"/>
    <s v="Muscle Machine Inc"/>
    <n v="2125557413"/>
    <s v="4092 Furth Circle"/>
    <s v="Suite 400"/>
    <s v="NYC"/>
    <s v="NY"/>
    <n v="10022"/>
    <x v="0"/>
    <s v="NA"/>
    <s v="Young"/>
    <s v="Jeff"/>
    <x v="1"/>
  </r>
  <r>
    <n v="10212"/>
    <n v="46"/>
    <n v="87.81"/>
    <n v="4"/>
    <x v="1894"/>
    <x v="138"/>
    <x v="0"/>
    <n v="1"/>
    <x v="7"/>
    <x v="1"/>
    <x v="1"/>
    <n v="107"/>
    <s v="S24_3432"/>
    <s v="Euro Shopping Channel"/>
    <s v="(91) 555 94 44"/>
    <s v="C/ Moralzarzal, 86"/>
    <m/>
    <s v="Madrid"/>
    <m/>
    <n v="28034"/>
    <x v="7"/>
    <s v="EMEA"/>
    <s v="Freyre"/>
    <s v="Diego"/>
    <x v="1"/>
  </r>
  <r>
    <n v="10226"/>
    <n v="48"/>
    <n v="92.09"/>
    <n v="2"/>
    <x v="1895"/>
    <x v="181"/>
    <x v="0"/>
    <n v="1"/>
    <x v="0"/>
    <x v="1"/>
    <x v="1"/>
    <n v="107"/>
    <s v="S24_3432"/>
    <s v="Collectable Mini Designs Co."/>
    <n v="7605558146"/>
    <s v="361 Furth Circle"/>
    <m/>
    <s v="San Diego"/>
    <s v="CA"/>
    <n v="91217"/>
    <x v="0"/>
    <s v="NA"/>
    <s v="Thompson"/>
    <s v="Valarie"/>
    <x v="1"/>
  </r>
  <r>
    <n v="10241"/>
    <n v="27"/>
    <n v="86.73"/>
    <n v="9"/>
    <x v="1896"/>
    <x v="156"/>
    <x v="0"/>
    <n v="2"/>
    <x v="8"/>
    <x v="1"/>
    <x v="1"/>
    <n v="107"/>
    <s v="S24_3432"/>
    <s v="Mini Caravy"/>
    <s v="88.60.1555"/>
    <s v="24, place Kluber"/>
    <m/>
    <s v="Strasbourg"/>
    <m/>
    <n v="67000"/>
    <x v="1"/>
    <s v="EMEA"/>
    <s v="Citeaux"/>
    <s v="Frederique"/>
    <x v="0"/>
  </r>
  <r>
    <n v="10267"/>
    <n v="43"/>
    <n v="100"/>
    <n v="6"/>
    <x v="1897"/>
    <x v="238"/>
    <x v="0"/>
    <n v="3"/>
    <x v="2"/>
    <x v="1"/>
    <x v="1"/>
    <n v="107"/>
    <s v="S24_3432"/>
    <s v="Muscle Machine Inc"/>
    <n v="2125557413"/>
    <s v="4092 Furth Circle"/>
    <s v="Suite 400"/>
    <s v="NYC"/>
    <s v="NY"/>
    <n v="10022"/>
    <x v="0"/>
    <s v="NA"/>
    <s v="Young"/>
    <s v="Jeff"/>
    <x v="1"/>
  </r>
  <r>
    <n v="10279"/>
    <n v="48"/>
    <n v="100"/>
    <n v="6"/>
    <x v="1898"/>
    <x v="239"/>
    <x v="0"/>
    <n v="3"/>
    <x v="3"/>
    <x v="1"/>
    <x v="1"/>
    <n v="107"/>
    <s v="S24_3432"/>
    <s v="Euro Shopping Channel"/>
    <s v="(91) 555 94 44"/>
    <s v="C/ Moralzarzal, 86"/>
    <m/>
    <s v="Madrid"/>
    <m/>
    <n v="28034"/>
    <x v="7"/>
    <s v="EMEA"/>
    <s v="Freyre"/>
    <s v="Diego"/>
    <x v="1"/>
  </r>
  <r>
    <n v="10288"/>
    <n v="41"/>
    <n v="100"/>
    <n v="12"/>
    <x v="1899"/>
    <x v="182"/>
    <x v="0"/>
    <n v="3"/>
    <x v="10"/>
    <x v="1"/>
    <x v="1"/>
    <n v="107"/>
    <s v="S24_3432"/>
    <s v="Handji Gifts&amp; Co"/>
    <s v="+65 224 1555"/>
    <s v="Village Close - 106 Linden Road Sandown"/>
    <s v="2nd Floor"/>
    <s v="Singapore"/>
    <m/>
    <n v="69045"/>
    <x v="9"/>
    <s v="APAC"/>
    <s v="Victorino"/>
    <s v="Wendy"/>
    <x v="1"/>
  </r>
  <r>
    <n v="10301"/>
    <n v="22"/>
    <n v="96.37"/>
    <n v="2"/>
    <x v="1900"/>
    <x v="158"/>
    <x v="0"/>
    <n v="4"/>
    <x v="4"/>
    <x v="0"/>
    <x v="1"/>
    <n v="107"/>
    <s v="S24_3432"/>
    <s v="Norway Gifts By Mail, Co."/>
    <s v="+47 2212 1555"/>
    <s v="Drammensveien 126 A, PB 744 Sentrum"/>
    <m/>
    <s v="Oslo"/>
    <m/>
    <s v="N 0106"/>
    <x v="2"/>
    <s v="EMEA"/>
    <s v="Klaeboe"/>
    <s v="Jan"/>
    <x v="0"/>
  </r>
  <r>
    <n v="10311"/>
    <n v="46"/>
    <n v="92.09"/>
    <n v="7"/>
    <x v="1901"/>
    <x v="113"/>
    <x v="0"/>
    <n v="4"/>
    <x v="4"/>
    <x v="1"/>
    <x v="1"/>
    <n v="107"/>
    <s v="S24_3432"/>
    <s v="Euro Shopping Channel"/>
    <s v="(91) 555 94 44"/>
    <s v="C/ Moralzarzal, 86"/>
    <m/>
    <s v="Madrid"/>
    <m/>
    <n v="28034"/>
    <x v="7"/>
    <s v="EMEA"/>
    <s v="Freyre"/>
    <s v="Diego"/>
    <x v="1"/>
  </r>
  <r>
    <n v="10321"/>
    <n v="21"/>
    <n v="89.95"/>
    <n v="4"/>
    <x v="1902"/>
    <x v="45"/>
    <x v="0"/>
    <n v="4"/>
    <x v="5"/>
    <x v="1"/>
    <x v="1"/>
    <n v="107"/>
    <s v="S24_3432"/>
    <s v="FunGiftIdeas.com"/>
    <n v="5085552555"/>
    <s v="1785 First Street"/>
    <m/>
    <s v="New Bedford"/>
    <s v="MA"/>
    <n v="50553"/>
    <x v="0"/>
    <s v="NA"/>
    <s v="Benitez"/>
    <s v="Violeta"/>
    <x v="0"/>
  </r>
  <r>
    <n v="10332"/>
    <n v="31"/>
    <n v="37.18"/>
    <n v="13"/>
    <x v="1903"/>
    <x v="159"/>
    <x v="0"/>
    <n v="4"/>
    <x v="5"/>
    <x v="1"/>
    <x v="1"/>
    <n v="107"/>
    <s v="S24_3432"/>
    <s v="AV Stores, Co."/>
    <s v="(171) 555-1555"/>
    <s v="Fauntleroy Circus"/>
    <m/>
    <s v="Manchester"/>
    <m/>
    <s v="EC2 5NT"/>
    <x v="6"/>
    <s v="EMEA"/>
    <s v="Ashworth"/>
    <s v="Victoria"/>
    <x v="0"/>
  </r>
  <r>
    <n v="10346"/>
    <n v="26"/>
    <n v="95.88"/>
    <n v="6"/>
    <x v="1904"/>
    <x v="47"/>
    <x v="0"/>
    <n v="4"/>
    <x v="5"/>
    <x v="1"/>
    <x v="1"/>
    <n v="107"/>
    <s v="S24_3432"/>
    <s v="Signal Gift Stores"/>
    <n v="7025551838"/>
    <s v="8489 Strong St."/>
    <m/>
    <s v="Las Vegas"/>
    <s v="NV"/>
    <n v="83030"/>
    <x v="0"/>
    <s v="NA"/>
    <s v="King"/>
    <s v="Sue"/>
    <x v="0"/>
  </r>
  <r>
    <n v="10368"/>
    <n v="20"/>
    <n v="99.58"/>
    <n v="4"/>
    <x v="1905"/>
    <x v="241"/>
    <x v="0"/>
    <n v="1"/>
    <x v="7"/>
    <x v="2"/>
    <x v="1"/>
    <n v="107"/>
    <s v="S24_3432"/>
    <s v="Mini Gifts Distributors Ltd."/>
    <n v="4155551450"/>
    <s v="5677 Strong St."/>
    <m/>
    <s v="San Rafael"/>
    <s v="CA"/>
    <n v="97562"/>
    <x v="0"/>
    <s v="NA"/>
    <s v="Nelson"/>
    <s v="Valarie"/>
    <x v="0"/>
  </r>
  <r>
    <n v="10380"/>
    <n v="34"/>
    <n v="100"/>
    <n v="11"/>
    <x v="1906"/>
    <x v="176"/>
    <x v="0"/>
    <n v="1"/>
    <x v="0"/>
    <x v="2"/>
    <x v="1"/>
    <n v="107"/>
    <s v="S24_3432"/>
    <s v="Euro Shopping Channel"/>
    <s v="(91) 555 94 44"/>
    <s v="C/ Moralzarzal, 86"/>
    <m/>
    <s v="Madrid"/>
    <m/>
    <n v="28034"/>
    <x v="7"/>
    <s v="EMEA"/>
    <s v="Freyre"/>
    <s v="Diego"/>
    <x v="1"/>
  </r>
  <r>
    <n v="10407"/>
    <n v="43"/>
    <n v="86.73"/>
    <n v="9"/>
    <x v="1907"/>
    <x v="185"/>
    <x v="4"/>
    <n v="2"/>
    <x v="8"/>
    <x v="2"/>
    <x v="1"/>
    <n v="107"/>
    <s v="S24_3432"/>
    <s v="The Sharp Gifts Warehouse"/>
    <n v="4085553659"/>
    <s v="3086 Ingle Ln."/>
    <m/>
    <s v="San Jose"/>
    <s v="CA"/>
    <n v="94217"/>
    <x v="0"/>
    <s v="NA"/>
    <s v="Frick"/>
    <s v="Sue"/>
    <x v="1"/>
  </r>
  <r>
    <n v="10420"/>
    <n v="26"/>
    <n v="100"/>
    <n v="12"/>
    <x v="1908"/>
    <x v="202"/>
    <x v="2"/>
    <n v="2"/>
    <x v="1"/>
    <x v="2"/>
    <x v="1"/>
    <n v="107"/>
    <s v="S24_3432"/>
    <s v="Souveniers And Things Co."/>
    <s v="+61 2 9495 8555"/>
    <s v="Monitor Money Building, 815 Pacific Hwy"/>
    <s v="Level 6"/>
    <s v="Chatswood"/>
    <s v="NSW"/>
    <n v="2067"/>
    <x v="3"/>
    <s v="APAC"/>
    <s v="Huxley"/>
    <s v="Adrian"/>
    <x v="0"/>
  </r>
  <r>
    <n v="10105"/>
    <n v="50"/>
    <n v="79.67"/>
    <n v="1"/>
    <x v="1909"/>
    <x v="62"/>
    <x v="0"/>
    <n v="1"/>
    <x v="0"/>
    <x v="0"/>
    <x v="3"/>
    <n v="83"/>
    <s v="S24_3816"/>
    <s v="Danish Wholesale Imports"/>
    <s v="31 12 3555"/>
    <s v="Vinb'ltet 34"/>
    <m/>
    <s v="Kobenhavn"/>
    <m/>
    <n v="1734"/>
    <x v="13"/>
    <s v="EMEA"/>
    <s v="Petersen"/>
    <s v="Jytte"/>
    <x v="1"/>
  </r>
  <r>
    <n v="10119"/>
    <n v="35"/>
    <n v="90.57"/>
    <n v="10"/>
    <x v="1910"/>
    <x v="63"/>
    <x v="0"/>
    <n v="2"/>
    <x v="8"/>
    <x v="0"/>
    <x v="3"/>
    <n v="83"/>
    <s v="S24_3816"/>
    <s v="Salzburg Collectables"/>
    <s v="6562-9555"/>
    <s v="Geislweg 14"/>
    <m/>
    <s v="Salzburg"/>
    <m/>
    <n v="5020"/>
    <x v="5"/>
    <s v="EMEA"/>
    <s v="Pipps"/>
    <s v="Georg"/>
    <x v="1"/>
  </r>
  <r>
    <n v="10129"/>
    <n v="50"/>
    <n v="77.989999999999995"/>
    <n v="1"/>
    <x v="1911"/>
    <x v="64"/>
    <x v="0"/>
    <n v="2"/>
    <x v="9"/>
    <x v="0"/>
    <x v="3"/>
    <n v="83"/>
    <s v="S24_3816"/>
    <s v="Stylish Desk Decors, Co."/>
    <s v="(171) 555-0297"/>
    <s v="35 King George"/>
    <m/>
    <s v="London"/>
    <m/>
    <s v="WX3 6FW"/>
    <x v="6"/>
    <s v="EMEA"/>
    <s v="Brown"/>
    <s v="Ann"/>
    <x v="1"/>
  </r>
  <r>
    <n v="10143"/>
    <n v="23"/>
    <n v="80.510000000000005"/>
    <n v="14"/>
    <x v="1912"/>
    <x v="65"/>
    <x v="0"/>
    <n v="3"/>
    <x v="3"/>
    <x v="0"/>
    <x v="3"/>
    <n v="83"/>
    <s v="S24_3816"/>
    <s v="Mini Creations Ltd."/>
    <n v="5085559555"/>
    <s v="4575 Hillside Dr."/>
    <m/>
    <s v="New Bedford"/>
    <s v="MA"/>
    <n v="50553"/>
    <x v="0"/>
    <s v="NA"/>
    <s v="Tam"/>
    <s v="Wing C"/>
    <x v="0"/>
  </r>
  <r>
    <n v="10155"/>
    <n v="37"/>
    <n v="67.930000000000007"/>
    <n v="12"/>
    <x v="1913"/>
    <x v="66"/>
    <x v="0"/>
    <n v="4"/>
    <x v="4"/>
    <x v="0"/>
    <x v="3"/>
    <n v="83"/>
    <s v="S24_3816"/>
    <s v="Toys of Finland, Co."/>
    <s v="90-224 8555"/>
    <s v="Keskuskatu 45"/>
    <m/>
    <s v="Helsinki"/>
    <m/>
    <n v="21240"/>
    <x v="4"/>
    <s v="EMEA"/>
    <s v="Karttunen"/>
    <s v="Matti"/>
    <x v="0"/>
  </r>
  <r>
    <n v="10167"/>
    <n v="29"/>
    <n v="83.86"/>
    <n v="8"/>
    <x v="1914"/>
    <x v="67"/>
    <x v="3"/>
    <n v="4"/>
    <x v="4"/>
    <x v="0"/>
    <x v="3"/>
    <n v="83"/>
    <s v="S24_3816"/>
    <s v="Scandinavian Gift Ideas"/>
    <s v="0695-34 6555"/>
    <s v="?kergatan 24"/>
    <m/>
    <s v="Boras"/>
    <m/>
    <s v="S-844 67"/>
    <x v="8"/>
    <s v="EMEA"/>
    <s v="Larsson"/>
    <s v="Maria"/>
    <x v="0"/>
  </r>
  <r>
    <n v="10178"/>
    <n v="21"/>
    <n v="72.12"/>
    <n v="11"/>
    <x v="1915"/>
    <x v="68"/>
    <x v="0"/>
    <n v="4"/>
    <x v="5"/>
    <x v="0"/>
    <x v="3"/>
    <n v="83"/>
    <s v="S24_3816"/>
    <s v="Alpha Cognac"/>
    <s v="61.77.6555"/>
    <s v="1 rue Alsace-Lorraine"/>
    <m/>
    <s v="Toulouse"/>
    <m/>
    <n v="31000"/>
    <x v="1"/>
    <s v="EMEA"/>
    <s v="Roulet"/>
    <s v="Annette"/>
    <x v="0"/>
  </r>
  <r>
    <n v="10186"/>
    <n v="36"/>
    <n v="85.54"/>
    <n v="8"/>
    <x v="1916"/>
    <x v="69"/>
    <x v="0"/>
    <n v="4"/>
    <x v="5"/>
    <x v="0"/>
    <x v="3"/>
    <n v="83"/>
    <s v="S24_3816"/>
    <s v="Double Decker Gift Stores, Ltd"/>
    <s v="(171) 555-7555"/>
    <s v="120 Hanover Sq."/>
    <m/>
    <s v="London"/>
    <m/>
    <s v="WA1 1DP"/>
    <x v="6"/>
    <s v="EMEA"/>
    <s v="Hardy"/>
    <s v="Thomas"/>
    <x v="1"/>
  </r>
  <r>
    <n v="10197"/>
    <n v="22"/>
    <n v="86.38"/>
    <n v="5"/>
    <x v="1917"/>
    <x v="70"/>
    <x v="0"/>
    <n v="4"/>
    <x v="5"/>
    <x v="0"/>
    <x v="3"/>
    <n v="83"/>
    <s v="S24_3816"/>
    <s v="Enaco Distributors"/>
    <s v="(93) 203 4555"/>
    <s v="Rambla de Catalu¤a, 23"/>
    <m/>
    <s v="Barcelona"/>
    <m/>
    <n v="8022"/>
    <x v="7"/>
    <s v="EMEA"/>
    <s v="Saavedra"/>
    <s v="Eduardo"/>
    <x v="0"/>
  </r>
  <r>
    <n v="10209"/>
    <n v="22"/>
    <n v="89.73"/>
    <n v="7"/>
    <x v="1918"/>
    <x v="71"/>
    <x v="0"/>
    <n v="1"/>
    <x v="7"/>
    <x v="1"/>
    <x v="3"/>
    <n v="83"/>
    <s v="S24_3816"/>
    <s v="Men 'R' US Retailers, Ltd."/>
    <n v="2155554369"/>
    <s v="6047 Douglas Av."/>
    <m/>
    <s v="Los Angeles"/>
    <s v="CA"/>
    <m/>
    <x v="0"/>
    <s v="NA"/>
    <s v="Chandler"/>
    <s v="Michael"/>
    <x v="0"/>
  </r>
  <r>
    <n v="10222"/>
    <n v="46"/>
    <n v="80.510000000000005"/>
    <n v="11"/>
    <x v="1919"/>
    <x v="72"/>
    <x v="0"/>
    <n v="1"/>
    <x v="0"/>
    <x v="1"/>
    <x v="3"/>
    <n v="83"/>
    <s v="S24_3816"/>
    <s v="Collectable Mini Designs Co."/>
    <n v="7605558146"/>
    <s v="361 Furth Circle"/>
    <m/>
    <s v="San Diego"/>
    <s v="CA"/>
    <n v="91217"/>
    <x v="0"/>
    <s v="NA"/>
    <s v="Thompson"/>
    <s v="Valarie"/>
    <x v="1"/>
  </r>
  <r>
    <n v="10248"/>
    <n v="23"/>
    <n v="76.31"/>
    <n v="2"/>
    <x v="1920"/>
    <x v="73"/>
    <x v="3"/>
    <n v="2"/>
    <x v="1"/>
    <x v="1"/>
    <x v="3"/>
    <n v="83"/>
    <s v="S24_3816"/>
    <s v="Land of Toys Inc."/>
    <n v="2125557818"/>
    <s v="897 Long Airport Avenue"/>
    <m/>
    <s v="NYC"/>
    <s v="NY"/>
    <n v="10022"/>
    <x v="0"/>
    <s v="NA"/>
    <s v="Yu"/>
    <s v="Kwai"/>
    <x v="0"/>
  </r>
  <r>
    <n v="10262"/>
    <n v="49"/>
    <n v="87.21"/>
    <n v="16"/>
    <x v="1921"/>
    <x v="190"/>
    <x v="3"/>
    <n v="2"/>
    <x v="9"/>
    <x v="1"/>
    <x v="3"/>
    <n v="83"/>
    <s v="S24_3816"/>
    <s v="Euro Shopping Channel"/>
    <s v="(91) 555 94 44"/>
    <s v="C/ Moralzarzal, 86"/>
    <m/>
    <s v="Madrid"/>
    <m/>
    <n v="28034"/>
    <x v="7"/>
    <s v="EMEA"/>
    <s v="Freyre"/>
    <s v="Diego"/>
    <x v="1"/>
  </r>
  <r>
    <n v="10273"/>
    <n v="48"/>
    <n v="83.02"/>
    <n v="3"/>
    <x v="1922"/>
    <x v="75"/>
    <x v="0"/>
    <n v="3"/>
    <x v="2"/>
    <x v="1"/>
    <x v="3"/>
    <n v="83"/>
    <s v="S24_3816"/>
    <s v="Petit Auto"/>
    <s v="(02) 5554 67"/>
    <s v="Rue Joseph-Bens 532"/>
    <m/>
    <s v="Bruxelles"/>
    <m/>
    <s v="B-1180"/>
    <x v="14"/>
    <s v="EMEA"/>
    <s v="Dewey"/>
    <s v="Catherine"/>
    <x v="1"/>
  </r>
  <r>
    <n v="10283"/>
    <n v="33"/>
    <n v="72.959999999999994"/>
    <n v="5"/>
    <x v="1923"/>
    <x v="76"/>
    <x v="0"/>
    <n v="3"/>
    <x v="3"/>
    <x v="1"/>
    <x v="3"/>
    <n v="83"/>
    <s v="S24_3816"/>
    <s v="Royal Canadian Collectables, Ltd."/>
    <s v="(604) 555-4555"/>
    <s v="23 Tsawassen Blvd."/>
    <m/>
    <s v="Tsawassen"/>
    <s v="BC"/>
    <s v="T2F 8M4"/>
    <x v="10"/>
    <s v="NA"/>
    <s v="Lincoln"/>
    <s v="Elizabeth"/>
    <x v="0"/>
  </r>
  <r>
    <n v="10296"/>
    <n v="22"/>
    <n v="77.150000000000006"/>
    <n v="14"/>
    <x v="1924"/>
    <x v="192"/>
    <x v="0"/>
    <n v="3"/>
    <x v="10"/>
    <x v="1"/>
    <x v="3"/>
    <n v="83"/>
    <s v="S24_3816"/>
    <s v="Bavarian Collectables Imports, Co."/>
    <s v="+49 89 61 08 9555"/>
    <s v="Hansastr. 15"/>
    <m/>
    <s v="Munich"/>
    <m/>
    <n v="80686"/>
    <x v="16"/>
    <s v="EMEA"/>
    <s v="Donnermeyer"/>
    <s v="Michael"/>
    <x v="0"/>
  </r>
  <r>
    <n v="10307"/>
    <n v="22"/>
    <n v="91.41"/>
    <n v="8"/>
    <x v="1925"/>
    <x v="78"/>
    <x v="0"/>
    <n v="4"/>
    <x v="4"/>
    <x v="1"/>
    <x v="3"/>
    <n v="83"/>
    <s v="S24_3816"/>
    <s v="Classic Gift Ideas, Inc"/>
    <n v="2155554695"/>
    <s v="782 First Street"/>
    <m/>
    <s v="Philadelphia"/>
    <s v="PA"/>
    <n v="71270"/>
    <x v="0"/>
    <s v="NA"/>
    <s v="Cervantes"/>
    <s v="Francisca"/>
    <x v="0"/>
  </r>
  <r>
    <n v="10316"/>
    <n v="25"/>
    <n v="92.25"/>
    <n v="16"/>
    <x v="1926"/>
    <x v="79"/>
    <x v="0"/>
    <n v="4"/>
    <x v="5"/>
    <x v="1"/>
    <x v="3"/>
    <n v="83"/>
    <s v="S24_3816"/>
    <s v="giftsbymail.co.uk"/>
    <s v="(198) 555-8888"/>
    <s v="Garden House Crowther Way"/>
    <m/>
    <s v="Cowes"/>
    <s v="Isle of Wight"/>
    <s v="PO31 7PJ"/>
    <x v="6"/>
    <s v="EMEA"/>
    <s v="Bennett"/>
    <s v="Helen"/>
    <x v="0"/>
  </r>
  <r>
    <n v="10326"/>
    <n v="20"/>
    <n v="92.25"/>
    <n v="2"/>
    <x v="1927"/>
    <x v="223"/>
    <x v="0"/>
    <n v="4"/>
    <x v="5"/>
    <x v="1"/>
    <x v="3"/>
    <n v="83"/>
    <s v="S24_3816"/>
    <s v="Volvo Model Replicas, Co"/>
    <s v="0921-12 3555"/>
    <s v="Berguvsv„gen  8"/>
    <m/>
    <s v="Lule"/>
    <m/>
    <s v="S-958 22"/>
    <x v="8"/>
    <s v="EMEA"/>
    <s v="Berglund"/>
    <s v="Christina"/>
    <x v="0"/>
  </r>
  <r>
    <n v="10339"/>
    <n v="42"/>
    <n v="59.36"/>
    <n v="16"/>
    <x v="1928"/>
    <x v="58"/>
    <x v="0"/>
    <n v="4"/>
    <x v="5"/>
    <x v="1"/>
    <x v="3"/>
    <n v="83"/>
    <s v="S24_3816"/>
    <s v="Tokyo Collectables, Ltd"/>
    <s v="+81 3 3584 0555"/>
    <s v="2-2-8 Roppongi"/>
    <m/>
    <s v="Minato-ku"/>
    <s v="Tokyo"/>
    <s v="106-0032"/>
    <x v="11"/>
    <s v="Japan"/>
    <s v="Shimamura"/>
    <s v="Akiko"/>
    <x v="0"/>
  </r>
  <r>
    <n v="10350"/>
    <n v="25"/>
    <n v="60.34"/>
    <n v="10"/>
    <x v="1929"/>
    <x v="82"/>
    <x v="0"/>
    <n v="4"/>
    <x v="6"/>
    <x v="1"/>
    <x v="3"/>
    <n v="83"/>
    <s v="S24_3816"/>
    <s v="Euro Shopping Channel"/>
    <s v="(91) 555 94 44"/>
    <s v="C/ Moralzarzal, 86"/>
    <m/>
    <s v="Madrid"/>
    <m/>
    <n v="28034"/>
    <x v="7"/>
    <s v="EMEA"/>
    <s v="Freyre"/>
    <s v="Diego"/>
    <x v="0"/>
  </r>
  <r>
    <n v="10373"/>
    <n v="23"/>
    <n v="100"/>
    <n v="10"/>
    <x v="1930"/>
    <x v="84"/>
    <x v="0"/>
    <n v="1"/>
    <x v="7"/>
    <x v="2"/>
    <x v="3"/>
    <n v="83"/>
    <s v="S24_3816"/>
    <s v="Oulu Toy Supplies, Inc."/>
    <s v="981-443655"/>
    <s v="Torikatu 38"/>
    <m/>
    <s v="Oulu"/>
    <m/>
    <n v="90110"/>
    <x v="4"/>
    <s v="EMEA"/>
    <s v="Koskitalo"/>
    <s v="Pirkko"/>
    <x v="0"/>
  </r>
  <r>
    <n v="10385"/>
    <n v="37"/>
    <n v="85.54"/>
    <n v="2"/>
    <x v="1931"/>
    <x v="244"/>
    <x v="0"/>
    <n v="1"/>
    <x v="0"/>
    <x v="2"/>
    <x v="3"/>
    <n v="83"/>
    <s v="S24_3816"/>
    <s v="Mini Gifts Distributors Ltd."/>
    <n v="4155551450"/>
    <s v="5677 Strong St."/>
    <m/>
    <s v="San Rafael"/>
    <s v="CA"/>
    <n v="97562"/>
    <x v="0"/>
    <s v="NA"/>
    <s v="Nelson"/>
    <s v="Valarie"/>
    <x v="1"/>
  </r>
  <r>
    <n v="10396"/>
    <n v="37"/>
    <n v="90.57"/>
    <n v="8"/>
    <x v="1932"/>
    <x v="141"/>
    <x v="0"/>
    <n v="1"/>
    <x v="11"/>
    <x v="2"/>
    <x v="3"/>
    <n v="83"/>
    <s v="S24_3816"/>
    <s v="Mini Gifts Distributors Ltd."/>
    <n v="4155551450"/>
    <s v="5677 Strong St."/>
    <m/>
    <s v="San Rafael"/>
    <s v="CA"/>
    <n v="97562"/>
    <x v="0"/>
    <s v="NA"/>
    <s v="Nelson"/>
    <s v="Valarie"/>
    <x v="1"/>
  </r>
  <r>
    <n v="10400"/>
    <n v="42"/>
    <n v="72.959999999999994"/>
    <n v="8"/>
    <x v="1933"/>
    <x v="87"/>
    <x v="0"/>
    <n v="2"/>
    <x v="8"/>
    <x v="2"/>
    <x v="3"/>
    <n v="83"/>
    <s v="S24_3816"/>
    <s v="The Sharp Gifts Warehouse"/>
    <n v="4085553659"/>
    <s v="3086 Ingle Ln."/>
    <m/>
    <s v="San Jose"/>
    <s v="CA"/>
    <n v="94217"/>
    <x v="0"/>
    <s v="NA"/>
    <s v="Frick"/>
    <s v="Sue"/>
    <x v="1"/>
  </r>
  <r>
    <n v="10414"/>
    <n v="51"/>
    <n v="76.31"/>
    <n v="2"/>
    <x v="1934"/>
    <x v="88"/>
    <x v="4"/>
    <n v="2"/>
    <x v="1"/>
    <x v="2"/>
    <x v="3"/>
    <n v="83"/>
    <s v="S24_3816"/>
    <s v="Gifts4AllAges.com"/>
    <n v="6175559555"/>
    <s v="8616 Spinnaker Dr."/>
    <m/>
    <s v="Boston"/>
    <s v="MA"/>
    <n v="51003"/>
    <x v="0"/>
    <s v="NA"/>
    <s v="Yoshido"/>
    <s v="Juri"/>
    <x v="1"/>
  </r>
  <r>
    <n v="10108"/>
    <n v="40"/>
    <n v="100"/>
    <n v="1"/>
    <x v="1935"/>
    <x v="98"/>
    <x v="0"/>
    <n v="1"/>
    <x v="11"/>
    <x v="0"/>
    <x v="1"/>
    <n v="140"/>
    <s v="S24_3856"/>
    <s v="Cruz &amp; Sons Co."/>
    <s v="+63 2 555 3587"/>
    <s v="15 McCallum Street - NatWest Center #13-03"/>
    <m/>
    <s v="Makati City"/>
    <m/>
    <s v="1227 MM"/>
    <x v="15"/>
    <s v="Japan"/>
    <s v="Cruz"/>
    <s v="Arnold"/>
    <x v="1"/>
  </r>
  <r>
    <n v="10122"/>
    <n v="43"/>
    <n v="100"/>
    <n v="5"/>
    <x v="1936"/>
    <x v="99"/>
    <x v="0"/>
    <n v="2"/>
    <x v="1"/>
    <x v="0"/>
    <x v="1"/>
    <n v="140"/>
    <s v="S24_3856"/>
    <s v="Marseille Mini Autos"/>
    <s v="91.24.4555"/>
    <s v="12, rue des Bouchers"/>
    <m/>
    <s v="Marseille"/>
    <m/>
    <n v="13008"/>
    <x v="1"/>
    <s v="EMEA"/>
    <s v="Lebihan"/>
    <s v="Laurence"/>
    <x v="1"/>
  </r>
  <r>
    <n v="10135"/>
    <n v="47"/>
    <n v="100"/>
    <n v="2"/>
    <x v="1937"/>
    <x v="100"/>
    <x v="0"/>
    <n v="3"/>
    <x v="2"/>
    <x v="0"/>
    <x v="1"/>
    <n v="140"/>
    <s v="S24_3856"/>
    <s v="Mini Gifts Distributors Ltd."/>
    <n v="4155551450"/>
    <s v="5677 Strong St."/>
    <m/>
    <s v="San Rafael"/>
    <s v="CA"/>
    <n v="97562"/>
    <x v="0"/>
    <s v="NA"/>
    <s v="Nelson"/>
    <s v="Valarie"/>
    <x v="1"/>
  </r>
  <r>
    <n v="10147"/>
    <n v="23"/>
    <n v="100"/>
    <n v="2"/>
    <x v="1938"/>
    <x v="101"/>
    <x v="0"/>
    <n v="3"/>
    <x v="10"/>
    <x v="0"/>
    <x v="1"/>
    <n v="140"/>
    <s v="S24_3856"/>
    <s v="Collectables For Less Inc."/>
    <n v="6175558555"/>
    <s v="7825 Douglas Av."/>
    <m/>
    <s v="Brickhaven"/>
    <s v="MA"/>
    <n v="58339"/>
    <x v="0"/>
    <s v="NA"/>
    <s v="Nelson"/>
    <s v="Allen"/>
    <x v="0"/>
  </r>
  <r>
    <n v="10160"/>
    <n v="35"/>
    <n v="100"/>
    <n v="3"/>
    <x v="1939"/>
    <x v="137"/>
    <x v="0"/>
    <n v="4"/>
    <x v="4"/>
    <x v="0"/>
    <x v="1"/>
    <n v="140"/>
    <s v="S24_3856"/>
    <s v="Men 'R' US Retailers, Ltd."/>
    <n v="2155554369"/>
    <s v="6047 Douglas Av."/>
    <m/>
    <s v="Los Angeles"/>
    <s v="CA"/>
    <m/>
    <x v="0"/>
    <s v="NA"/>
    <s v="Chandler"/>
    <s v="Michael"/>
    <x v="1"/>
  </r>
  <r>
    <n v="10170"/>
    <n v="34"/>
    <n v="100"/>
    <n v="1"/>
    <x v="1940"/>
    <x v="102"/>
    <x v="0"/>
    <n v="4"/>
    <x v="5"/>
    <x v="0"/>
    <x v="1"/>
    <n v="140"/>
    <s v="S24_3856"/>
    <s v="Mini Auto Werke"/>
    <s v="7675-3555"/>
    <s v="Kirchgasse 6"/>
    <m/>
    <s v="Graz"/>
    <m/>
    <n v="8010"/>
    <x v="5"/>
    <s v="EMEA"/>
    <s v="Mendel"/>
    <s v="Roland"/>
    <x v="1"/>
  </r>
  <r>
    <n v="10181"/>
    <n v="25"/>
    <n v="100"/>
    <n v="9"/>
    <x v="1941"/>
    <x v="103"/>
    <x v="0"/>
    <n v="4"/>
    <x v="5"/>
    <x v="0"/>
    <x v="1"/>
    <n v="140"/>
    <s v="S24_3856"/>
    <s v="Herkku Gifts"/>
    <s v="+47 2267 3215"/>
    <s v="Drammen 121, PR 744 Sentrum"/>
    <m/>
    <s v="Bergen"/>
    <m/>
    <s v="N 5804"/>
    <x v="2"/>
    <s v="EMEA"/>
    <s v="Oeztan"/>
    <s v="Veysel"/>
    <x v="1"/>
  </r>
  <r>
    <n v="10192"/>
    <n v="45"/>
    <n v="100"/>
    <n v="14"/>
    <x v="1942"/>
    <x v="104"/>
    <x v="0"/>
    <n v="4"/>
    <x v="5"/>
    <x v="0"/>
    <x v="1"/>
    <n v="140"/>
    <s v="S24_3856"/>
    <s v="Online Diecast Creations Co."/>
    <n v="6035558647"/>
    <s v="2304 Long Airport Avenue"/>
    <m/>
    <s v="Nashua"/>
    <s v="NH"/>
    <n v="62005"/>
    <x v="0"/>
    <s v="NA"/>
    <s v="Young"/>
    <s v="Valarie"/>
    <x v="1"/>
  </r>
  <r>
    <n v="10203"/>
    <n v="47"/>
    <n v="100"/>
    <n v="3"/>
    <x v="1943"/>
    <x v="105"/>
    <x v="0"/>
    <n v="4"/>
    <x v="6"/>
    <x v="0"/>
    <x v="1"/>
    <n v="140"/>
    <s v="S24_3856"/>
    <s v="Euro Shopping Channel"/>
    <s v="(91) 555 94 44"/>
    <s v="C/ Moralzarzal, 86"/>
    <m/>
    <s v="Madrid"/>
    <m/>
    <n v="28034"/>
    <x v="7"/>
    <s v="EMEA"/>
    <s v="Freyre"/>
    <s v="Diego"/>
    <x v="1"/>
  </r>
  <r>
    <n v="10212"/>
    <n v="49"/>
    <n v="100"/>
    <n v="13"/>
    <x v="1944"/>
    <x v="138"/>
    <x v="0"/>
    <n v="1"/>
    <x v="7"/>
    <x v="1"/>
    <x v="1"/>
    <n v="140"/>
    <s v="S24_3856"/>
    <s v="Euro Shopping Channel"/>
    <s v="(91) 555 94 44"/>
    <s v="C/ Moralzarzal, 86"/>
    <m/>
    <s v="Madrid"/>
    <m/>
    <n v="28034"/>
    <x v="7"/>
    <s v="EMEA"/>
    <s v="Freyre"/>
    <s v="Diego"/>
    <x v="1"/>
  </r>
  <r>
    <n v="10225"/>
    <n v="40"/>
    <n v="100"/>
    <n v="4"/>
    <x v="1945"/>
    <x v="106"/>
    <x v="0"/>
    <n v="1"/>
    <x v="0"/>
    <x v="1"/>
    <x v="1"/>
    <n v="140"/>
    <s v="S24_3856"/>
    <s v="Vida Sport, Ltd"/>
    <s v="0897-034555"/>
    <s v="Grenzacherweg 237"/>
    <m/>
    <s v="Gensve"/>
    <m/>
    <n v="1203"/>
    <x v="17"/>
    <s v="EMEA"/>
    <s v="Holz"/>
    <s v="Michael"/>
    <x v="1"/>
  </r>
  <r>
    <n v="10239"/>
    <n v="29"/>
    <n v="100"/>
    <n v="3"/>
    <x v="1946"/>
    <x v="148"/>
    <x v="0"/>
    <n v="2"/>
    <x v="8"/>
    <x v="1"/>
    <x v="1"/>
    <n v="140"/>
    <s v="S24_3856"/>
    <s v="Oulu Toy Supplies, Inc."/>
    <s v="981-443655"/>
    <s v="Torikatu 38"/>
    <m/>
    <s v="Oulu"/>
    <m/>
    <n v="90110"/>
    <x v="4"/>
    <s v="EMEA"/>
    <s v="Koskitalo"/>
    <s v="Pirkko"/>
    <x v="1"/>
  </r>
  <r>
    <n v="10253"/>
    <n v="39"/>
    <n v="100"/>
    <n v="8"/>
    <x v="1947"/>
    <x v="108"/>
    <x v="3"/>
    <n v="2"/>
    <x v="9"/>
    <x v="1"/>
    <x v="1"/>
    <n v="140"/>
    <s v="S24_3856"/>
    <s v="UK Collectables, Ltd."/>
    <s v="(171) 555-2282"/>
    <s v="Berkeley Gardens 12  Brewery"/>
    <m/>
    <s v="Liverpool"/>
    <m/>
    <s v="WX1 6LT"/>
    <x v="6"/>
    <s v="EMEA"/>
    <s v="Devon"/>
    <s v="Elizabeth"/>
    <x v="1"/>
  </r>
  <r>
    <n v="10266"/>
    <n v="24"/>
    <n v="100"/>
    <n v="9"/>
    <x v="1948"/>
    <x v="109"/>
    <x v="0"/>
    <n v="3"/>
    <x v="2"/>
    <x v="1"/>
    <x v="1"/>
    <n v="140"/>
    <s v="S24_3856"/>
    <s v="L'ordine Souveniers"/>
    <s v="0522-556555"/>
    <s v="Strada Provinciale 124"/>
    <m/>
    <s v="Reggio Emilia"/>
    <m/>
    <n v="42100"/>
    <x v="12"/>
    <s v="EMEA"/>
    <s v="Moroni"/>
    <s v="Maurizio"/>
    <x v="0"/>
  </r>
  <r>
    <n v="10278"/>
    <n v="25"/>
    <n v="100"/>
    <n v="9"/>
    <x v="1949"/>
    <x v="157"/>
    <x v="0"/>
    <n v="3"/>
    <x v="3"/>
    <x v="1"/>
    <x v="1"/>
    <n v="140"/>
    <s v="S24_3856"/>
    <s v="Signal Gift Stores"/>
    <n v="7025551838"/>
    <s v="8489 Strong St."/>
    <m/>
    <s v="Las Vegas"/>
    <s v="NV"/>
    <n v="83030"/>
    <x v="0"/>
    <s v="NA"/>
    <s v="King"/>
    <s v="Sue"/>
    <x v="1"/>
  </r>
  <r>
    <n v="10287"/>
    <n v="36"/>
    <n v="100"/>
    <n v="7"/>
    <x v="1950"/>
    <x v="111"/>
    <x v="0"/>
    <n v="3"/>
    <x v="3"/>
    <x v="1"/>
    <x v="1"/>
    <n v="140"/>
    <s v="S24_3856"/>
    <s v="Vida Sport, Ltd"/>
    <s v="0897-034555"/>
    <s v="Grenzacherweg 237"/>
    <m/>
    <s v="Gensve"/>
    <m/>
    <n v="1203"/>
    <x v="17"/>
    <s v="EMEA"/>
    <s v="Holz"/>
    <s v="Michael"/>
    <x v="1"/>
  </r>
  <r>
    <n v="10301"/>
    <n v="50"/>
    <n v="100"/>
    <n v="11"/>
    <x v="1951"/>
    <x v="158"/>
    <x v="0"/>
    <n v="4"/>
    <x v="4"/>
    <x v="0"/>
    <x v="1"/>
    <n v="140"/>
    <s v="S24_3856"/>
    <s v="Norway Gifts By Mail, Co."/>
    <s v="+47 2212 1555"/>
    <s v="Drammensveien 126 A, PB 744 Sentrum"/>
    <m/>
    <s v="Oslo"/>
    <m/>
    <s v="N 0106"/>
    <x v="2"/>
    <s v="EMEA"/>
    <s v="Klaeboe"/>
    <s v="Jan"/>
    <x v="2"/>
  </r>
  <r>
    <n v="10310"/>
    <n v="45"/>
    <n v="100"/>
    <n v="5"/>
    <x v="1952"/>
    <x v="113"/>
    <x v="0"/>
    <n v="4"/>
    <x v="4"/>
    <x v="1"/>
    <x v="1"/>
    <n v="140"/>
    <s v="S24_3856"/>
    <s v="Toms Spezialitten, Ltd"/>
    <s v="0221-5554327"/>
    <s v="Mehrheimerstr. 369"/>
    <m/>
    <s v="Koln"/>
    <m/>
    <n v="50739"/>
    <x v="16"/>
    <s v="EMEA"/>
    <s v="Pfalzheim"/>
    <s v="Henriette"/>
    <x v="1"/>
  </r>
  <r>
    <n v="10321"/>
    <n v="26"/>
    <n v="100"/>
    <n v="13"/>
    <x v="1953"/>
    <x v="45"/>
    <x v="0"/>
    <n v="4"/>
    <x v="5"/>
    <x v="1"/>
    <x v="1"/>
    <n v="140"/>
    <s v="S24_3856"/>
    <s v="FunGiftIdeas.com"/>
    <n v="5085552555"/>
    <s v="1785 First Street"/>
    <m/>
    <s v="New Bedford"/>
    <s v="MA"/>
    <n v="50553"/>
    <x v="0"/>
    <s v="NA"/>
    <s v="Benitez"/>
    <s v="Violeta"/>
    <x v="1"/>
  </r>
  <r>
    <n v="10331"/>
    <n v="21"/>
    <n v="100"/>
    <n v="1"/>
    <x v="1954"/>
    <x v="159"/>
    <x v="0"/>
    <n v="4"/>
    <x v="5"/>
    <x v="1"/>
    <x v="1"/>
    <n v="140"/>
    <s v="S24_3856"/>
    <s v="Motor Mint Distributors Inc."/>
    <n v="2155559857"/>
    <s v="11328 Douglas Av."/>
    <m/>
    <s v="Philadelphia"/>
    <s v="PA"/>
    <n v="71270"/>
    <x v="0"/>
    <s v="NA"/>
    <s v="Hernandez"/>
    <s v="Rosa"/>
    <x v="1"/>
  </r>
  <r>
    <n v="10342"/>
    <n v="42"/>
    <n v="100"/>
    <n v="6"/>
    <x v="1955"/>
    <x v="20"/>
    <x v="0"/>
    <n v="4"/>
    <x v="5"/>
    <x v="1"/>
    <x v="1"/>
    <n v="140"/>
    <s v="S24_3856"/>
    <s v="Australian Collectors, Co."/>
    <s v="03 9520 4555"/>
    <s v="636 St Kilda Road"/>
    <s v="Level 3"/>
    <s v="Melbourne"/>
    <s v="Victoria"/>
    <n v="3004"/>
    <x v="3"/>
    <s v="APAC"/>
    <s v="Ferguson"/>
    <s v="Peter"/>
    <x v="1"/>
  </r>
  <r>
    <n v="10355"/>
    <n v="32"/>
    <n v="100"/>
    <n v="8"/>
    <x v="1956"/>
    <x v="228"/>
    <x v="0"/>
    <n v="4"/>
    <x v="6"/>
    <x v="1"/>
    <x v="1"/>
    <n v="140"/>
    <s v="S24_3856"/>
    <s v="Euro Shopping Channel"/>
    <s v="(91) 555 94 44"/>
    <s v="C/ Moralzarzal, 86"/>
    <m/>
    <s v="Madrid"/>
    <m/>
    <n v="28034"/>
    <x v="7"/>
    <s v="EMEA"/>
    <s v="Freyre"/>
    <s v="Diego"/>
    <x v="1"/>
  </r>
  <r>
    <n v="10363"/>
    <n v="31"/>
    <n v="94.58"/>
    <n v="1"/>
    <x v="1957"/>
    <x v="115"/>
    <x v="0"/>
    <n v="1"/>
    <x v="7"/>
    <x v="2"/>
    <x v="1"/>
    <n v="140"/>
    <s v="S24_3856"/>
    <s v="Suominen Souveniers"/>
    <s v="+358 9 8045 555"/>
    <s v="Software Engineering Center, SEC Oy"/>
    <m/>
    <s v="Espoo"/>
    <m/>
    <s v="FIN-02271"/>
    <x v="4"/>
    <s v="EMEA"/>
    <s v="Suominen"/>
    <s v="Kalle"/>
    <x v="0"/>
  </r>
  <r>
    <n v="10378"/>
    <n v="33"/>
    <n v="53.27"/>
    <n v="3"/>
    <x v="1958"/>
    <x v="184"/>
    <x v="0"/>
    <n v="1"/>
    <x v="0"/>
    <x v="2"/>
    <x v="1"/>
    <n v="140"/>
    <s v="S24_3856"/>
    <s v="Euro Shopping Channel"/>
    <s v="(91) 555 94 44"/>
    <s v="C/ Moralzarzal, 86"/>
    <m/>
    <s v="Madrid"/>
    <m/>
    <n v="28034"/>
    <x v="7"/>
    <s v="EMEA"/>
    <s v="Freyre"/>
    <s v="Diego"/>
    <x v="0"/>
  </r>
  <r>
    <n v="10390"/>
    <n v="45"/>
    <n v="100"/>
    <n v="8"/>
    <x v="1959"/>
    <x v="162"/>
    <x v="0"/>
    <n v="1"/>
    <x v="11"/>
    <x v="2"/>
    <x v="1"/>
    <n v="140"/>
    <s v="S24_3856"/>
    <s v="Mini Gifts Distributors Ltd."/>
    <n v="4155551450"/>
    <s v="5677 Strong St."/>
    <m/>
    <s v="San Rafael"/>
    <s v="CA"/>
    <n v="97562"/>
    <x v="0"/>
    <s v="NA"/>
    <s v="Nelson"/>
    <s v="Valarie"/>
    <x v="1"/>
  </r>
  <r>
    <n v="10405"/>
    <n v="76"/>
    <n v="100"/>
    <n v="3"/>
    <x v="1960"/>
    <x v="150"/>
    <x v="0"/>
    <n v="2"/>
    <x v="8"/>
    <x v="2"/>
    <x v="1"/>
    <n v="140"/>
    <s v="S24_3856"/>
    <s v="Mini Caravy"/>
    <s v="88.60.1555"/>
    <s v="24, place Kluber"/>
    <m/>
    <s v="Strasbourg"/>
    <m/>
    <n v="67000"/>
    <x v="1"/>
    <s v="EMEA"/>
    <s v="Citeaux"/>
    <s v="Frederique"/>
    <x v="2"/>
  </r>
  <r>
    <n v="10419"/>
    <n v="70"/>
    <n v="100"/>
    <n v="8"/>
    <x v="1961"/>
    <x v="116"/>
    <x v="0"/>
    <n v="2"/>
    <x v="1"/>
    <x v="2"/>
    <x v="1"/>
    <n v="140"/>
    <s v="S24_3856"/>
    <s v="Salzburg Collectables"/>
    <s v="6562-9555"/>
    <s v="Geislweg 14"/>
    <m/>
    <s v="Salzburg"/>
    <m/>
    <n v="5020"/>
    <x v="5"/>
    <s v="EMEA"/>
    <s v="Pipps"/>
    <s v="Georg"/>
    <x v="2"/>
  </r>
  <r>
    <n v="10106"/>
    <n v="50"/>
    <n v="64.83"/>
    <n v="11"/>
    <x v="1962"/>
    <x v="186"/>
    <x v="0"/>
    <n v="1"/>
    <x v="0"/>
    <x v="0"/>
    <x v="4"/>
    <n v="68"/>
    <s v="S24_3949"/>
    <s v="Rovelli Gifts"/>
    <s v="035-640555"/>
    <s v="Via Ludovico il Moro 22"/>
    <m/>
    <s v="Bergamo"/>
    <m/>
    <n v="24100"/>
    <x v="12"/>
    <s v="EMEA"/>
    <s v="Rovelli"/>
    <s v="Giovanni"/>
    <x v="1"/>
  </r>
  <r>
    <n v="10119"/>
    <n v="28"/>
    <n v="70.290000000000006"/>
    <n v="2"/>
    <x v="1963"/>
    <x v="63"/>
    <x v="0"/>
    <n v="2"/>
    <x v="8"/>
    <x v="0"/>
    <x v="4"/>
    <n v="68"/>
    <s v="S24_3949"/>
    <s v="Salzburg Collectables"/>
    <s v="6562-9555"/>
    <s v="Geislweg 14"/>
    <m/>
    <s v="Salzburg"/>
    <m/>
    <n v="5020"/>
    <x v="5"/>
    <s v="EMEA"/>
    <s v="Pipps"/>
    <s v="Georg"/>
    <x v="0"/>
  </r>
  <r>
    <n v="10131"/>
    <n v="50"/>
    <n v="81.89"/>
    <n v="3"/>
    <x v="1964"/>
    <x v="187"/>
    <x v="0"/>
    <n v="2"/>
    <x v="9"/>
    <x v="0"/>
    <x v="4"/>
    <n v="68"/>
    <s v="S24_3949"/>
    <s v="Gift Ideas Corp."/>
    <n v="2035554407"/>
    <s v="2440 Pompton St."/>
    <m/>
    <s v="Glendale"/>
    <s v="CT"/>
    <n v="97561"/>
    <x v="0"/>
    <s v="NA"/>
    <s v="Lewis"/>
    <s v="Dan"/>
    <x v="1"/>
  </r>
  <r>
    <n v="10143"/>
    <n v="28"/>
    <n v="66.19"/>
    <n v="6"/>
    <x v="1965"/>
    <x v="65"/>
    <x v="0"/>
    <n v="3"/>
    <x v="3"/>
    <x v="0"/>
    <x v="4"/>
    <n v="68"/>
    <s v="S24_3949"/>
    <s v="Mini Creations Ltd."/>
    <n v="5085559555"/>
    <s v="4575 Hillside Dr."/>
    <m/>
    <s v="New Bedford"/>
    <s v="MA"/>
    <n v="50553"/>
    <x v="0"/>
    <s v="NA"/>
    <s v="Tam"/>
    <s v="Wing C"/>
    <x v="0"/>
  </r>
  <r>
    <n v="10155"/>
    <n v="44"/>
    <n v="77.11"/>
    <n v="4"/>
    <x v="1966"/>
    <x v="66"/>
    <x v="0"/>
    <n v="4"/>
    <x v="4"/>
    <x v="0"/>
    <x v="4"/>
    <n v="68"/>
    <s v="S24_3949"/>
    <s v="Toys of Finland, Co."/>
    <s v="90-224 8555"/>
    <s v="Keskuskatu 45"/>
    <m/>
    <s v="Helsinki"/>
    <m/>
    <n v="21240"/>
    <x v="4"/>
    <s v="EMEA"/>
    <s v="Karttunen"/>
    <s v="Matti"/>
    <x v="1"/>
  </r>
  <r>
    <n v="10168"/>
    <n v="27"/>
    <n v="73.02"/>
    <n v="18"/>
    <x v="1967"/>
    <x v="5"/>
    <x v="0"/>
    <n v="4"/>
    <x v="4"/>
    <x v="0"/>
    <x v="4"/>
    <n v="68"/>
    <s v="S24_3949"/>
    <s v="Technics Stores Inc."/>
    <n v="6505556809"/>
    <s v="9408 Furth Circle"/>
    <m/>
    <s v="Burlingame"/>
    <s v="CA"/>
    <n v="94217"/>
    <x v="0"/>
    <s v="NA"/>
    <s v="Hirano"/>
    <s v="Juri"/>
    <x v="0"/>
  </r>
  <r>
    <n v="10178"/>
    <n v="30"/>
    <n v="72.33"/>
    <n v="3"/>
    <x v="1968"/>
    <x v="68"/>
    <x v="0"/>
    <n v="4"/>
    <x v="5"/>
    <x v="0"/>
    <x v="4"/>
    <n v="68"/>
    <s v="S24_3949"/>
    <s v="Alpha Cognac"/>
    <s v="61.77.6555"/>
    <s v="1 rue Alsace-Lorraine"/>
    <m/>
    <s v="Toulouse"/>
    <m/>
    <n v="31000"/>
    <x v="1"/>
    <s v="EMEA"/>
    <s v="Roulet"/>
    <s v="Annette"/>
    <x v="0"/>
  </r>
  <r>
    <n v="10198"/>
    <n v="43"/>
    <n v="66.19"/>
    <n v="3"/>
    <x v="1969"/>
    <x v="188"/>
    <x v="0"/>
    <n v="4"/>
    <x v="5"/>
    <x v="0"/>
    <x v="4"/>
    <n v="68"/>
    <s v="S24_3949"/>
    <s v="Cruz &amp; Sons Co."/>
    <s v="+63 2 555 3587"/>
    <s v="15 McCallum Street - NatWest Center #13-03"/>
    <m/>
    <s v="Makati City"/>
    <m/>
    <s v="1227 MM"/>
    <x v="15"/>
    <s v="Japan"/>
    <s v="Cruz"/>
    <s v="Arnold"/>
    <x v="0"/>
  </r>
  <r>
    <n v="10210"/>
    <n v="29"/>
    <n v="69.599999999999994"/>
    <n v="16"/>
    <x v="1970"/>
    <x v="55"/>
    <x v="0"/>
    <n v="1"/>
    <x v="7"/>
    <x v="1"/>
    <x v="4"/>
    <n v="68"/>
    <s v="S24_3949"/>
    <s v="Osaka Souveniers Co."/>
    <s v="+81 06 6342 5555"/>
    <s v="Dojima Avanza 4F, 1-6-20 Dojima, Kita-ku"/>
    <m/>
    <s v="Osaka"/>
    <s v="Osaka"/>
    <s v="530-0003"/>
    <x v="11"/>
    <s v="Japan"/>
    <s v="Kentary"/>
    <s v="Mory"/>
    <x v="0"/>
  </r>
  <r>
    <n v="10222"/>
    <n v="48"/>
    <n v="56.64"/>
    <n v="3"/>
    <x v="1971"/>
    <x v="72"/>
    <x v="0"/>
    <n v="1"/>
    <x v="0"/>
    <x v="1"/>
    <x v="4"/>
    <n v="68"/>
    <s v="S24_3949"/>
    <s v="Collectable Mini Designs Co."/>
    <n v="7605558146"/>
    <s v="361 Furth Circle"/>
    <m/>
    <s v="San Diego"/>
    <s v="CA"/>
    <n v="91217"/>
    <x v="0"/>
    <s v="NA"/>
    <s v="Thompson"/>
    <s v="Valarie"/>
    <x v="0"/>
  </r>
  <r>
    <n v="10235"/>
    <n v="33"/>
    <n v="60.05"/>
    <n v="12"/>
    <x v="1972"/>
    <x v="210"/>
    <x v="0"/>
    <n v="2"/>
    <x v="8"/>
    <x v="1"/>
    <x v="4"/>
    <n v="68"/>
    <s v="S24_3949"/>
    <s v="Royal Canadian Collectables, Ltd."/>
    <s v="(604) 555-4555"/>
    <s v="23 Tsawassen Blvd."/>
    <m/>
    <s v="Tsawassen"/>
    <s v="BC"/>
    <s v="T2F 8M4"/>
    <x v="10"/>
    <s v="NA"/>
    <s v="Lincoln"/>
    <s v="Elizabeth"/>
    <x v="0"/>
  </r>
  <r>
    <n v="10250"/>
    <n v="40"/>
    <n v="75.06"/>
    <n v="13"/>
    <x v="1973"/>
    <x v="189"/>
    <x v="0"/>
    <n v="2"/>
    <x v="1"/>
    <x v="1"/>
    <x v="4"/>
    <n v="68"/>
    <s v="S24_3949"/>
    <s v="The Sharp Gifts Warehouse"/>
    <n v="4085553659"/>
    <s v="3086 Ingle Ln."/>
    <m/>
    <s v="San Jose"/>
    <s v="CA"/>
    <n v="94217"/>
    <x v="0"/>
    <s v="NA"/>
    <s v="Frick"/>
    <s v="Sue"/>
    <x v="1"/>
  </r>
  <r>
    <n v="10262"/>
    <n v="48"/>
    <n v="61.42"/>
    <n v="8"/>
    <x v="1974"/>
    <x v="190"/>
    <x v="3"/>
    <n v="2"/>
    <x v="9"/>
    <x v="1"/>
    <x v="4"/>
    <n v="68"/>
    <s v="S24_3949"/>
    <s v="Euro Shopping Channel"/>
    <s v="(91) 555 94 44"/>
    <s v="C/ Moralzarzal, 86"/>
    <m/>
    <s v="Madrid"/>
    <m/>
    <n v="28034"/>
    <x v="7"/>
    <s v="EMEA"/>
    <s v="Freyre"/>
    <s v="Diego"/>
    <x v="0"/>
  </r>
  <r>
    <n v="10275"/>
    <n v="41"/>
    <n v="81.89"/>
    <n v="18"/>
    <x v="1975"/>
    <x v="14"/>
    <x v="0"/>
    <n v="3"/>
    <x v="2"/>
    <x v="1"/>
    <x v="4"/>
    <n v="68"/>
    <s v="S24_3949"/>
    <s v="La Rochelle Gifts"/>
    <s v="40.67.8555"/>
    <s v="67, rue des Cinquante Otages"/>
    <m/>
    <s v="Nantes"/>
    <m/>
    <n v="44000"/>
    <x v="1"/>
    <s v="EMEA"/>
    <s v="Labrune"/>
    <s v="Janine"/>
    <x v="1"/>
  </r>
  <r>
    <n v="10284"/>
    <n v="21"/>
    <n v="55.96"/>
    <n v="10"/>
    <x v="1976"/>
    <x v="191"/>
    <x v="0"/>
    <n v="3"/>
    <x v="3"/>
    <x v="1"/>
    <x v="4"/>
    <n v="68"/>
    <s v="S24_3949"/>
    <s v="Norway Gifts By Mail, Co."/>
    <s v="+47 2212 1555"/>
    <s v="Drammensveien 126 A, PB 744 Sentrum"/>
    <m/>
    <s v="Oslo"/>
    <m/>
    <s v="N 0106"/>
    <x v="2"/>
    <s v="EMEA"/>
    <s v="Klaeboe"/>
    <s v="Jan"/>
    <x v="0"/>
  </r>
  <r>
    <n v="10296"/>
    <n v="32"/>
    <n v="71.650000000000006"/>
    <n v="6"/>
    <x v="1977"/>
    <x v="192"/>
    <x v="0"/>
    <n v="3"/>
    <x v="10"/>
    <x v="1"/>
    <x v="4"/>
    <n v="68"/>
    <s v="S24_3949"/>
    <s v="Bavarian Collectables Imports, Co."/>
    <s v="+49 89 61 08 9555"/>
    <s v="Hansastr. 15"/>
    <m/>
    <s v="Munich"/>
    <m/>
    <n v="80686"/>
    <x v="16"/>
    <s v="EMEA"/>
    <s v="Donnermeyer"/>
    <s v="Michael"/>
    <x v="0"/>
  </r>
  <r>
    <n v="10308"/>
    <n v="43"/>
    <n v="76.430000000000007"/>
    <n v="16"/>
    <x v="1978"/>
    <x v="17"/>
    <x v="0"/>
    <n v="4"/>
    <x v="4"/>
    <x v="1"/>
    <x v="4"/>
    <n v="68"/>
    <s v="S24_3949"/>
    <s v="Mini Classics"/>
    <n v="9145554562"/>
    <s v="3758 North Pendale Street"/>
    <m/>
    <s v="White Plains"/>
    <s v="NY"/>
    <n v="24067"/>
    <x v="0"/>
    <s v="NA"/>
    <s v="Frick"/>
    <s v="Steve"/>
    <x v="1"/>
  </r>
  <r>
    <n v="10316"/>
    <n v="30"/>
    <n v="77.790000000000006"/>
    <n v="8"/>
    <x v="1979"/>
    <x v="79"/>
    <x v="0"/>
    <n v="4"/>
    <x v="5"/>
    <x v="1"/>
    <x v="4"/>
    <n v="68"/>
    <s v="S24_3949"/>
    <s v="giftsbymail.co.uk"/>
    <s v="(198) 555-8888"/>
    <s v="Garden House Crowther Way"/>
    <m/>
    <s v="Cowes"/>
    <s v="Isle of Wight"/>
    <s v="PO31 7PJ"/>
    <x v="6"/>
    <s v="EMEA"/>
    <s v="Bennett"/>
    <s v="Helen"/>
    <x v="0"/>
  </r>
  <r>
    <n v="10328"/>
    <n v="35"/>
    <n v="76.430000000000007"/>
    <n v="3"/>
    <x v="1980"/>
    <x v="233"/>
    <x v="0"/>
    <n v="4"/>
    <x v="5"/>
    <x v="1"/>
    <x v="4"/>
    <n v="68"/>
    <s v="S24_3949"/>
    <s v="Rovelli Gifts"/>
    <s v="035-640555"/>
    <s v="Via Ludovico il Moro 22"/>
    <m/>
    <s v="Bergamo"/>
    <m/>
    <n v="24100"/>
    <x v="12"/>
    <s v="EMEA"/>
    <s v="Rovelli"/>
    <s v="Giovanni"/>
    <x v="0"/>
  </r>
  <r>
    <n v="10339"/>
    <n v="45"/>
    <n v="96.92"/>
    <n v="11"/>
    <x v="1981"/>
    <x v="58"/>
    <x v="0"/>
    <n v="4"/>
    <x v="5"/>
    <x v="1"/>
    <x v="4"/>
    <n v="68"/>
    <s v="S24_3949"/>
    <s v="Tokyo Collectables, Ltd"/>
    <s v="+81 3 3584 0555"/>
    <s v="2-2-8 Roppongi"/>
    <m/>
    <s v="Minato-ku"/>
    <s v="Tokyo"/>
    <s v="106-0032"/>
    <x v="11"/>
    <s v="Japan"/>
    <s v="Shimamura"/>
    <s v="Akiko"/>
    <x v="1"/>
  </r>
  <r>
    <n v="10351"/>
    <n v="34"/>
    <n v="59.37"/>
    <n v="3"/>
    <x v="1982"/>
    <x v="195"/>
    <x v="0"/>
    <n v="4"/>
    <x v="6"/>
    <x v="1"/>
    <x v="4"/>
    <n v="68"/>
    <s v="S24_3949"/>
    <s v="Stylish Desk Decors, Co."/>
    <s v="(171) 555-0297"/>
    <s v="35 King George"/>
    <m/>
    <s v="London"/>
    <m/>
    <s v="WX3 6FW"/>
    <x v="6"/>
    <s v="EMEA"/>
    <s v="Brown"/>
    <s v="Ann"/>
    <x v="0"/>
  </r>
  <r>
    <n v="10361"/>
    <n v="26"/>
    <n v="100"/>
    <n v="7"/>
    <x v="1983"/>
    <x v="21"/>
    <x v="0"/>
    <n v="4"/>
    <x v="6"/>
    <x v="1"/>
    <x v="4"/>
    <n v="68"/>
    <s v="S24_3949"/>
    <s v="Souveniers And Things Co."/>
    <s v="+61 2 9495 8555"/>
    <s v="Monitor Money Building, 815 Pacific Hwy"/>
    <s v="Level 6"/>
    <s v="Chatswood"/>
    <s v="NSW"/>
    <n v="2067"/>
    <x v="3"/>
    <s v="APAC"/>
    <s v="Huxley"/>
    <s v="Adrian"/>
    <x v="1"/>
  </r>
  <r>
    <n v="10373"/>
    <n v="39"/>
    <n v="73"/>
    <n v="13"/>
    <x v="1984"/>
    <x v="84"/>
    <x v="0"/>
    <n v="1"/>
    <x v="7"/>
    <x v="2"/>
    <x v="4"/>
    <n v="68"/>
    <s v="S24_3949"/>
    <s v="Oulu Toy Supplies, Inc."/>
    <s v="981-443655"/>
    <s v="Torikatu 38"/>
    <m/>
    <s v="Oulu"/>
    <m/>
    <n v="90110"/>
    <x v="4"/>
    <s v="EMEA"/>
    <s v="Koskitalo"/>
    <s v="Pirkko"/>
    <x v="0"/>
  </r>
  <r>
    <n v="10386"/>
    <n v="41"/>
    <n v="73.319999999999993"/>
    <n v="12"/>
    <x v="1985"/>
    <x v="196"/>
    <x v="5"/>
    <n v="1"/>
    <x v="11"/>
    <x v="2"/>
    <x v="4"/>
    <n v="68"/>
    <s v="S24_3949"/>
    <s v="Euro Shopping Channel"/>
    <s v="(91) 555 94 44"/>
    <s v="C/ Moralzarzal, 86"/>
    <m/>
    <s v="Madrid"/>
    <m/>
    <n v="28034"/>
    <x v="7"/>
    <s v="EMEA"/>
    <s v="Freyre"/>
    <s v="Diego"/>
    <x v="1"/>
  </r>
  <r>
    <n v="10398"/>
    <n v="41"/>
    <n v="68.239999999999995"/>
    <n v="2"/>
    <x v="1986"/>
    <x v="197"/>
    <x v="0"/>
    <n v="1"/>
    <x v="11"/>
    <x v="2"/>
    <x v="4"/>
    <n v="68"/>
    <s v="S24_3949"/>
    <s v="Reims Collectables"/>
    <s v="26.47.1555"/>
    <s v="59 rue de l'Abbaye"/>
    <m/>
    <s v="Reims"/>
    <m/>
    <n v="51100"/>
    <x v="1"/>
    <s v="EMEA"/>
    <s v="Henriot"/>
    <s v="Paul"/>
    <x v="0"/>
  </r>
  <r>
    <n v="10401"/>
    <n v="64"/>
    <n v="60.05"/>
    <n v="12"/>
    <x v="1987"/>
    <x v="213"/>
    <x v="4"/>
    <n v="2"/>
    <x v="8"/>
    <x v="2"/>
    <x v="4"/>
    <n v="68"/>
    <s v="S24_3949"/>
    <s v="Tekni Collectables Inc."/>
    <n v="2015559350"/>
    <s v="7476 Moss Rd."/>
    <m/>
    <s v="Newark"/>
    <s v="NJ"/>
    <n v="94019"/>
    <x v="0"/>
    <s v="NA"/>
    <s v="Brown"/>
    <s v="William"/>
    <x v="1"/>
  </r>
  <r>
    <n v="10416"/>
    <n v="18"/>
    <n v="75.06"/>
    <n v="13"/>
    <x v="1988"/>
    <x v="198"/>
    <x v="0"/>
    <n v="2"/>
    <x v="1"/>
    <x v="2"/>
    <x v="4"/>
    <n v="68"/>
    <s v="S24_3949"/>
    <s v="L'ordine Souveniers"/>
    <s v="0522-556555"/>
    <s v="Strada Provinciale 124"/>
    <m/>
    <s v="Reggio Emilia"/>
    <m/>
    <n v="42100"/>
    <x v="12"/>
    <s v="EMEA"/>
    <s v="Moroni"/>
    <s v="Maurizio"/>
    <x v="0"/>
  </r>
  <r>
    <n v="10100"/>
    <n v="49"/>
    <n v="34.47"/>
    <n v="1"/>
    <x v="1989"/>
    <x v="199"/>
    <x v="0"/>
    <n v="1"/>
    <x v="7"/>
    <x v="0"/>
    <x v="3"/>
    <n v="41"/>
    <s v="S24_3969"/>
    <s v="Online Diecast Creations Co."/>
    <n v="6035558647"/>
    <s v="2304 Long Airport Avenue"/>
    <m/>
    <s v="Nashua"/>
    <s v="NH"/>
    <n v="62005"/>
    <x v="0"/>
    <s v="NA"/>
    <s v="Young"/>
    <s v="Valarie"/>
    <x v="0"/>
  </r>
  <r>
    <n v="10110"/>
    <n v="48"/>
    <n v="34.47"/>
    <n v="5"/>
    <x v="1990"/>
    <x v="178"/>
    <x v="0"/>
    <n v="1"/>
    <x v="11"/>
    <x v="0"/>
    <x v="3"/>
    <n v="41"/>
    <s v="S24_3969"/>
    <s v="AV Stores, Co."/>
    <s v="(171) 555-1555"/>
    <s v="Fauntleroy Circus"/>
    <m/>
    <s v="Manchester"/>
    <m/>
    <s v="EC2 5NT"/>
    <x v="6"/>
    <s v="EMEA"/>
    <s v="Ashworth"/>
    <s v="Victoria"/>
    <x v="0"/>
  </r>
  <r>
    <n v="10124"/>
    <n v="46"/>
    <n v="33.229999999999997"/>
    <n v="4"/>
    <x v="1991"/>
    <x v="166"/>
    <x v="0"/>
    <n v="2"/>
    <x v="1"/>
    <x v="0"/>
    <x v="3"/>
    <n v="41"/>
    <s v="S24_3969"/>
    <s v="Signal Gift Stores"/>
    <n v="7025551838"/>
    <s v="8489 Strong St."/>
    <m/>
    <s v="Las Vegas"/>
    <s v="NV"/>
    <n v="83030"/>
    <x v="0"/>
    <s v="NA"/>
    <s v="King"/>
    <s v="Sue"/>
    <x v="0"/>
  </r>
  <r>
    <n v="10149"/>
    <n v="26"/>
    <n v="38.979999999999997"/>
    <n v="9"/>
    <x v="1992"/>
    <x v="168"/>
    <x v="0"/>
    <n v="3"/>
    <x v="10"/>
    <x v="0"/>
    <x v="3"/>
    <n v="41"/>
    <s v="S24_3969"/>
    <s v="Signal Collectibles Ltd."/>
    <n v="4155554312"/>
    <s v="2793 Furth Circle"/>
    <m/>
    <s v="Brisbane"/>
    <s v="CA"/>
    <n v="94217"/>
    <x v="0"/>
    <s v="NA"/>
    <s v="Taylor"/>
    <s v="Sue"/>
    <x v="0"/>
  </r>
  <r>
    <n v="10162"/>
    <n v="37"/>
    <n v="38.979999999999997"/>
    <n v="7"/>
    <x v="1993"/>
    <x v="169"/>
    <x v="0"/>
    <n v="4"/>
    <x v="4"/>
    <x v="0"/>
    <x v="3"/>
    <n v="41"/>
    <s v="S24_3969"/>
    <s v="Corporate Gift Ideas Co."/>
    <n v="6505551386"/>
    <s v="7734 Strong St."/>
    <m/>
    <s v="San Francisco"/>
    <s v="CA"/>
    <m/>
    <x v="0"/>
    <s v="NA"/>
    <s v="Brown"/>
    <s v="Julie"/>
    <x v="0"/>
  </r>
  <r>
    <n v="10173"/>
    <n v="35"/>
    <n v="33.229999999999997"/>
    <n v="11"/>
    <x v="1994"/>
    <x v="155"/>
    <x v="0"/>
    <n v="4"/>
    <x v="5"/>
    <x v="0"/>
    <x v="3"/>
    <n v="41"/>
    <s v="S24_3969"/>
    <s v="Rovelli Gifts"/>
    <s v="035-640555"/>
    <s v="Via Ludovico il Moro 22"/>
    <m/>
    <s v="Bergamo"/>
    <m/>
    <n v="24100"/>
    <x v="12"/>
    <s v="EMEA"/>
    <s v="Rovelli"/>
    <s v="Giovanni"/>
    <x v="0"/>
  </r>
  <r>
    <n v="10182"/>
    <n v="23"/>
    <n v="42.26"/>
    <n v="8"/>
    <x v="1995"/>
    <x v="103"/>
    <x v="0"/>
    <n v="4"/>
    <x v="5"/>
    <x v="0"/>
    <x v="3"/>
    <n v="41"/>
    <s v="S24_3969"/>
    <s v="Mini Gifts Distributors Ltd."/>
    <n v="4155551450"/>
    <s v="5677 Strong St."/>
    <m/>
    <s v="San Rafael"/>
    <s v="CA"/>
    <n v="97562"/>
    <x v="0"/>
    <s v="NA"/>
    <s v="Nelson"/>
    <s v="Valarie"/>
    <x v="0"/>
  </r>
  <r>
    <n v="10193"/>
    <n v="22"/>
    <n v="41.03"/>
    <n v="12"/>
    <x v="1996"/>
    <x v="170"/>
    <x v="0"/>
    <n v="4"/>
    <x v="5"/>
    <x v="0"/>
    <x v="3"/>
    <n v="41"/>
    <s v="S24_3969"/>
    <s v="Australian Collectables, Ltd"/>
    <s v="61-9-3844-6555"/>
    <s v="7 Allen Street"/>
    <m/>
    <s v="Glen Waverly"/>
    <s v="Victoria"/>
    <n v="3150"/>
    <x v="3"/>
    <s v="APAC"/>
    <s v="Connery"/>
    <s v="Sean"/>
    <x v="0"/>
  </r>
  <r>
    <n v="10204"/>
    <n v="39"/>
    <n v="33.229999999999997"/>
    <n v="2"/>
    <x v="1997"/>
    <x v="105"/>
    <x v="0"/>
    <n v="4"/>
    <x v="6"/>
    <x v="0"/>
    <x v="3"/>
    <n v="41"/>
    <s v="S24_3969"/>
    <s v="Muscle Machine Inc"/>
    <n v="2125557413"/>
    <s v="4092 Furth Circle"/>
    <s v="Suite 400"/>
    <s v="NYC"/>
    <s v="NY"/>
    <n v="10022"/>
    <x v="0"/>
    <s v="NA"/>
    <s v="Young"/>
    <s v="Jeff"/>
    <x v="0"/>
  </r>
  <r>
    <n v="10214"/>
    <n v="44"/>
    <n v="34.880000000000003"/>
    <n v="5"/>
    <x v="1998"/>
    <x v="200"/>
    <x v="0"/>
    <n v="1"/>
    <x v="7"/>
    <x v="1"/>
    <x v="3"/>
    <n v="41"/>
    <s v="S24_3969"/>
    <s v="Corrida Auto Replicas, Ltd"/>
    <s v="(91) 555 22 82"/>
    <s v="C/ Araquil, 67"/>
    <m/>
    <s v="Madrid"/>
    <m/>
    <n v="28023"/>
    <x v="7"/>
    <s v="EMEA"/>
    <s v="Sommer"/>
    <s v="Mart¡n"/>
    <x v="0"/>
  </r>
  <r>
    <n v="10227"/>
    <n v="27"/>
    <n v="43.9"/>
    <n v="8"/>
    <x v="1999"/>
    <x v="172"/>
    <x v="0"/>
    <n v="1"/>
    <x v="11"/>
    <x v="1"/>
    <x v="3"/>
    <n v="41"/>
    <s v="S24_3969"/>
    <s v="Saveley &amp; Henriot, Co."/>
    <s v="78.32.5555"/>
    <s v="2, rue du Commerce"/>
    <m/>
    <s v="Lyon"/>
    <m/>
    <n v="69004"/>
    <x v="1"/>
    <s v="EMEA"/>
    <s v="Saveley"/>
    <s v="Mary"/>
    <x v="0"/>
  </r>
  <r>
    <n v="10242"/>
    <n v="46"/>
    <n v="36.93"/>
    <n v="1"/>
    <x v="2000"/>
    <x v="245"/>
    <x v="0"/>
    <n v="2"/>
    <x v="8"/>
    <x v="1"/>
    <x v="3"/>
    <n v="41"/>
    <s v="S24_3969"/>
    <s v="Microscale Inc."/>
    <n v="2125551957"/>
    <s v="5290 North Pendale Street"/>
    <s v="Suite 200"/>
    <s v="NYC"/>
    <s v="NY"/>
    <n v="10022"/>
    <x v="0"/>
    <s v="NA"/>
    <s v="Kuo"/>
    <s v="Kee"/>
    <x v="0"/>
  </r>
  <r>
    <n v="10280"/>
    <n v="33"/>
    <n v="41.85"/>
    <n v="14"/>
    <x v="2001"/>
    <x v="41"/>
    <x v="0"/>
    <n v="3"/>
    <x v="3"/>
    <x v="1"/>
    <x v="3"/>
    <n v="41"/>
    <s v="S24_3969"/>
    <s v="Amica Models &amp; Co."/>
    <s v="011-4988555"/>
    <s v="Via Monte Bianco 34"/>
    <m/>
    <s v="Torino"/>
    <m/>
    <n v="10100"/>
    <x v="12"/>
    <s v="EMEA"/>
    <s v="Accorti"/>
    <s v="Paolo"/>
    <x v="0"/>
  </r>
  <r>
    <n v="10288"/>
    <n v="33"/>
    <n v="40.619999999999997"/>
    <n v="3"/>
    <x v="2002"/>
    <x v="182"/>
    <x v="0"/>
    <n v="3"/>
    <x v="10"/>
    <x v="1"/>
    <x v="3"/>
    <n v="41"/>
    <s v="S24_3969"/>
    <s v="Handji Gifts&amp; Co"/>
    <s v="+65 224 1555"/>
    <s v="Village Close - 106 Linden Road Sandown"/>
    <s v="2nd Floor"/>
    <s v="Singapore"/>
    <m/>
    <n v="69045"/>
    <x v="9"/>
    <s v="APAC"/>
    <s v="Victorino"/>
    <s v="Wendy"/>
    <x v="0"/>
  </r>
  <r>
    <n v="10303"/>
    <n v="24"/>
    <n v="40.21"/>
    <n v="1"/>
    <x v="2003"/>
    <x v="204"/>
    <x v="0"/>
    <n v="4"/>
    <x v="4"/>
    <x v="1"/>
    <x v="3"/>
    <n v="41"/>
    <s v="S24_3969"/>
    <s v="Iberia Gift Imports, Corp."/>
    <s v="(95) 555 82 82"/>
    <s v="C/ Romero, 33"/>
    <m/>
    <s v="Sevilla"/>
    <m/>
    <n v="41101"/>
    <x v="7"/>
    <s v="EMEA"/>
    <s v="Roel"/>
    <s v="Jose Pedro"/>
    <x v="0"/>
  </r>
  <r>
    <n v="10312"/>
    <n v="31"/>
    <n v="35.29"/>
    <n v="15"/>
    <x v="2004"/>
    <x v="44"/>
    <x v="0"/>
    <n v="4"/>
    <x v="4"/>
    <x v="1"/>
    <x v="3"/>
    <n v="41"/>
    <s v="S24_3969"/>
    <s v="Mini Gifts Distributors Ltd."/>
    <n v="4155551450"/>
    <s v="5677 Strong St."/>
    <m/>
    <s v="San Rafael"/>
    <s v="CA"/>
    <n v="97562"/>
    <x v="0"/>
    <s v="NA"/>
    <s v="Nelson"/>
    <s v="Valarie"/>
    <x v="0"/>
  </r>
  <r>
    <n v="10332"/>
    <n v="41"/>
    <n v="77.239999999999995"/>
    <n v="14"/>
    <x v="2005"/>
    <x v="159"/>
    <x v="0"/>
    <n v="4"/>
    <x v="5"/>
    <x v="1"/>
    <x v="3"/>
    <n v="41"/>
    <s v="S24_3969"/>
    <s v="AV Stores, Co."/>
    <s v="(171) 555-1555"/>
    <s v="Fauntleroy Circus"/>
    <m/>
    <s v="Manchester"/>
    <m/>
    <s v="EC2 5NT"/>
    <x v="6"/>
    <s v="EMEA"/>
    <s v="Ashworth"/>
    <s v="Victoria"/>
    <x v="1"/>
  </r>
  <r>
    <n v="10346"/>
    <n v="22"/>
    <n v="97.44"/>
    <n v="4"/>
    <x v="2006"/>
    <x v="47"/>
    <x v="0"/>
    <n v="4"/>
    <x v="5"/>
    <x v="1"/>
    <x v="3"/>
    <n v="41"/>
    <s v="S24_3969"/>
    <s v="Signal Gift Stores"/>
    <n v="7025551838"/>
    <s v="8489 Strong St."/>
    <m/>
    <s v="Las Vegas"/>
    <s v="NV"/>
    <n v="83030"/>
    <x v="0"/>
    <s v="NA"/>
    <s v="King"/>
    <s v="Sue"/>
    <x v="0"/>
  </r>
  <r>
    <n v="10368"/>
    <n v="46"/>
    <n v="37.340000000000003"/>
    <n v="3"/>
    <x v="2007"/>
    <x v="241"/>
    <x v="0"/>
    <n v="1"/>
    <x v="7"/>
    <x v="2"/>
    <x v="3"/>
    <n v="41"/>
    <s v="S24_3969"/>
    <s v="Mini Gifts Distributors Ltd."/>
    <n v="4155551450"/>
    <s v="5677 Strong St."/>
    <m/>
    <s v="San Rafael"/>
    <s v="CA"/>
    <n v="97562"/>
    <x v="0"/>
    <s v="NA"/>
    <s v="Nelson"/>
    <s v="Valarie"/>
    <x v="0"/>
  </r>
  <r>
    <n v="10380"/>
    <n v="43"/>
    <n v="95.03"/>
    <n v="12"/>
    <x v="2008"/>
    <x v="176"/>
    <x v="0"/>
    <n v="1"/>
    <x v="0"/>
    <x v="2"/>
    <x v="3"/>
    <n v="41"/>
    <s v="S24_3969"/>
    <s v="Euro Shopping Channel"/>
    <s v="(91) 555 94 44"/>
    <s v="C/ Moralzarzal, 86"/>
    <m/>
    <s v="Madrid"/>
    <m/>
    <n v="28034"/>
    <x v="7"/>
    <s v="EMEA"/>
    <s v="Freyre"/>
    <s v="Diego"/>
    <x v="1"/>
  </r>
  <r>
    <n v="10408"/>
    <n v="15"/>
    <n v="36.93"/>
    <n v="1"/>
    <x v="2009"/>
    <x v="185"/>
    <x v="0"/>
    <n v="2"/>
    <x v="8"/>
    <x v="2"/>
    <x v="3"/>
    <n v="41"/>
    <s v="S24_3969"/>
    <s v="Tokyo Collectables, Ltd"/>
    <s v="+81 3 3584 0555"/>
    <s v="2-2-8 Roppongi"/>
    <m/>
    <s v="Minato-ku"/>
    <s v="Tokyo"/>
    <s v="106-0032"/>
    <x v="11"/>
    <s v="Japan"/>
    <s v="Shimamura"/>
    <s v="Akiko"/>
    <x v="0"/>
  </r>
  <r>
    <n v="10420"/>
    <n v="15"/>
    <n v="43.49"/>
    <n v="3"/>
    <x v="2010"/>
    <x v="202"/>
    <x v="2"/>
    <n v="2"/>
    <x v="1"/>
    <x v="2"/>
    <x v="3"/>
    <n v="41"/>
    <s v="S24_3969"/>
    <s v="Souveniers And Things Co."/>
    <s v="+61 2 9495 8555"/>
    <s v="Monitor Money Building, 815 Pacific Hwy"/>
    <s v="Level 6"/>
    <s v="Chatswood"/>
    <s v="NSW"/>
    <n v="2067"/>
    <x v="3"/>
    <s v="APAC"/>
    <s v="Huxley"/>
    <s v="Adrian"/>
    <x v="0"/>
  </r>
  <r>
    <n v="10104"/>
    <n v="26"/>
    <n v="100"/>
    <n v="5"/>
    <x v="2011"/>
    <x v="134"/>
    <x v="0"/>
    <n v="1"/>
    <x v="7"/>
    <x v="0"/>
    <x v="1"/>
    <n v="118"/>
    <s v="S24_4048"/>
    <s v="Euro Shopping Channel"/>
    <s v="(91) 555 94 44"/>
    <s v="C/ Moralzarzal, 86"/>
    <m/>
    <s v="Madrid"/>
    <m/>
    <n v="28034"/>
    <x v="7"/>
    <s v="EMEA"/>
    <s v="Freyre"/>
    <s v="Diego"/>
    <x v="0"/>
  </r>
  <r>
    <n v="10115"/>
    <n v="44"/>
    <n v="100"/>
    <n v="1"/>
    <x v="2012"/>
    <x v="143"/>
    <x v="0"/>
    <n v="2"/>
    <x v="8"/>
    <x v="0"/>
    <x v="1"/>
    <n v="118"/>
    <s v="S24_4048"/>
    <s v="Classic Legends Inc."/>
    <n v="2125558493"/>
    <s v="5905 Pompton St."/>
    <s v="Suite 750"/>
    <s v="NYC"/>
    <s v="NY"/>
    <n v="10022"/>
    <x v="0"/>
    <s v="NA"/>
    <s v="Hernandez"/>
    <s v="Maria"/>
    <x v="1"/>
  </r>
  <r>
    <n v="10127"/>
    <n v="20"/>
    <n v="96.99"/>
    <n v="7"/>
    <x v="2013"/>
    <x v="118"/>
    <x v="0"/>
    <n v="2"/>
    <x v="9"/>
    <x v="0"/>
    <x v="1"/>
    <n v="118"/>
    <s v="S24_4048"/>
    <s v="Muscle Machine Inc"/>
    <n v="2125557413"/>
    <s v="4092 Furth Circle"/>
    <s v="Suite 400"/>
    <s v="NYC"/>
    <s v="NY"/>
    <n v="10022"/>
    <x v="0"/>
    <s v="NA"/>
    <s v="Young"/>
    <s v="Jeff"/>
    <x v="0"/>
  </r>
  <r>
    <n v="10141"/>
    <n v="40"/>
    <n v="94.62"/>
    <n v="1"/>
    <x v="2014"/>
    <x v="144"/>
    <x v="0"/>
    <n v="3"/>
    <x v="3"/>
    <x v="0"/>
    <x v="1"/>
    <n v="118"/>
    <s v="S24_4048"/>
    <s v="Suominen Souveniers"/>
    <s v="+358 9 8045 555"/>
    <s v="Software Engineering Center, SEC Oy"/>
    <m/>
    <s v="Espoo"/>
    <m/>
    <s v="FIN-02271"/>
    <x v="4"/>
    <s v="EMEA"/>
    <s v="Suominen"/>
    <s v="Kalle"/>
    <x v="1"/>
  </r>
  <r>
    <n v="10152"/>
    <n v="23"/>
    <n v="100"/>
    <n v="3"/>
    <x v="2015"/>
    <x v="235"/>
    <x v="0"/>
    <n v="3"/>
    <x v="10"/>
    <x v="0"/>
    <x v="1"/>
    <n v="118"/>
    <s v="S24_4048"/>
    <s v="Australian Gift Network, Co"/>
    <s v="61-7-3844-6555"/>
    <s v="31 Duncan St. West End"/>
    <m/>
    <s v="South Brisbane"/>
    <s v="Queensland"/>
    <n v="4101"/>
    <x v="3"/>
    <s v="APAC"/>
    <s v="Calaghan"/>
    <s v="Tony"/>
    <x v="0"/>
  </r>
  <r>
    <n v="10165"/>
    <n v="24"/>
    <n v="99.36"/>
    <n v="8"/>
    <x v="2016"/>
    <x v="121"/>
    <x v="0"/>
    <n v="4"/>
    <x v="4"/>
    <x v="0"/>
    <x v="1"/>
    <n v="118"/>
    <s v="S24_4048"/>
    <s v="Dragon Souveniers, Ltd."/>
    <s v="+65 221 7555"/>
    <s v="Bronz Sok., Bronz Apt. 3/6 Tesvikiye"/>
    <m/>
    <s v="Singapore"/>
    <m/>
    <n v="79903"/>
    <x v="9"/>
    <s v="Japan"/>
    <s v="Natividad"/>
    <s v="Eric"/>
    <x v="0"/>
  </r>
  <r>
    <n v="10176"/>
    <n v="29"/>
    <n v="100"/>
    <n v="7"/>
    <x v="2017"/>
    <x v="32"/>
    <x v="0"/>
    <n v="4"/>
    <x v="5"/>
    <x v="0"/>
    <x v="1"/>
    <n v="118"/>
    <s v="S24_4048"/>
    <s v="L'ordine Souveniers"/>
    <s v="0522-556555"/>
    <s v="Strada Provinciale 124"/>
    <m/>
    <s v="Reggio Emilia"/>
    <m/>
    <n v="42100"/>
    <x v="12"/>
    <s v="EMEA"/>
    <s v="Moroni"/>
    <s v="Maurizio"/>
    <x v="0"/>
  </r>
  <r>
    <n v="10184"/>
    <n v="49"/>
    <n v="100"/>
    <n v="2"/>
    <x v="2018"/>
    <x v="69"/>
    <x v="0"/>
    <n v="4"/>
    <x v="5"/>
    <x v="0"/>
    <x v="1"/>
    <n v="118"/>
    <s v="S24_4048"/>
    <s v="Iberia Gift Imports, Corp."/>
    <s v="(95) 555 82 82"/>
    <s v="C/ Romero, 33"/>
    <m/>
    <s v="Sevilla"/>
    <m/>
    <n v="41101"/>
    <x v="7"/>
    <s v="EMEA"/>
    <s v="Roel"/>
    <s v="Jose Pedro"/>
    <x v="1"/>
  </r>
  <r>
    <n v="10195"/>
    <n v="34"/>
    <n v="100"/>
    <n v="2"/>
    <x v="2019"/>
    <x v="34"/>
    <x v="0"/>
    <n v="4"/>
    <x v="5"/>
    <x v="0"/>
    <x v="1"/>
    <n v="118"/>
    <s v="S24_4048"/>
    <s v="Mini Classics"/>
    <n v="9145554562"/>
    <s v="3758 North Pendale Street"/>
    <m/>
    <s v="White Plains"/>
    <s v="NY"/>
    <n v="24067"/>
    <x v="0"/>
    <s v="NA"/>
    <s v="Frick"/>
    <s v="Steve"/>
    <x v="1"/>
  </r>
  <r>
    <n v="10207"/>
    <n v="28"/>
    <n v="100"/>
    <n v="3"/>
    <x v="2020"/>
    <x v="91"/>
    <x v="0"/>
    <n v="4"/>
    <x v="6"/>
    <x v="0"/>
    <x v="1"/>
    <n v="118"/>
    <s v="S24_4048"/>
    <s v="Diecast Collectables"/>
    <n v="6175552555"/>
    <s v="6251 Ingle Ln."/>
    <m/>
    <s v="Boston"/>
    <s v="MA"/>
    <n v="51003"/>
    <x v="0"/>
    <s v="NA"/>
    <s v="Franco"/>
    <s v="Valarie"/>
    <x v="0"/>
  </r>
  <r>
    <n v="10220"/>
    <n v="37"/>
    <n v="100"/>
    <n v="7"/>
    <x v="2021"/>
    <x v="123"/>
    <x v="0"/>
    <n v="1"/>
    <x v="0"/>
    <x v="1"/>
    <x v="1"/>
    <n v="118"/>
    <s v="S24_4048"/>
    <s v="Clover Collections, Co."/>
    <s v="+353 1862 1555"/>
    <s v="25 Maiden Lane"/>
    <s v="Floor No. 4"/>
    <s v="Dublin"/>
    <m/>
    <n v="2"/>
    <x v="18"/>
    <s v="EMEA"/>
    <s v="Cassidy"/>
    <s v="Dean"/>
    <x v="1"/>
  </r>
  <r>
    <n v="10230"/>
    <n v="45"/>
    <n v="100"/>
    <n v="5"/>
    <x v="2022"/>
    <x v="135"/>
    <x v="0"/>
    <n v="1"/>
    <x v="11"/>
    <x v="1"/>
    <x v="1"/>
    <n v="118"/>
    <s v="S24_4048"/>
    <s v="Blauer See Auto, Co."/>
    <s v="+49 69 66 90 2555"/>
    <s v="Lyonerstr. 34"/>
    <m/>
    <s v="Frankfurt"/>
    <m/>
    <n v="60528"/>
    <x v="16"/>
    <s v="EMEA"/>
    <s v="Keitel"/>
    <s v="Roland"/>
    <x v="1"/>
  </r>
  <r>
    <n v="10246"/>
    <n v="46"/>
    <n v="100"/>
    <n v="1"/>
    <x v="2023"/>
    <x v="125"/>
    <x v="0"/>
    <n v="2"/>
    <x v="1"/>
    <x v="1"/>
    <x v="1"/>
    <n v="118"/>
    <s v="S24_4048"/>
    <s v="Euro Shopping Channel"/>
    <s v="(91) 555 94 44"/>
    <s v="C/ Moralzarzal, 86"/>
    <m/>
    <s v="Madrid"/>
    <m/>
    <n v="28034"/>
    <x v="7"/>
    <s v="EMEA"/>
    <s v="Freyre"/>
    <s v="Diego"/>
    <x v="1"/>
  </r>
  <r>
    <n v="10271"/>
    <n v="22"/>
    <n v="100"/>
    <n v="1"/>
    <x v="2024"/>
    <x v="126"/>
    <x v="0"/>
    <n v="3"/>
    <x v="2"/>
    <x v="1"/>
    <x v="1"/>
    <n v="118"/>
    <s v="S24_4048"/>
    <s v="Mini Gifts Distributors Ltd."/>
    <n v="4155551450"/>
    <s v="5677 Strong St."/>
    <m/>
    <s v="San Rafael"/>
    <s v="CA"/>
    <n v="97562"/>
    <x v="0"/>
    <s v="NA"/>
    <s v="Nelson"/>
    <s v="Valarie"/>
    <x v="1"/>
  </r>
  <r>
    <n v="10282"/>
    <n v="39"/>
    <n v="100"/>
    <n v="10"/>
    <x v="2025"/>
    <x v="76"/>
    <x v="0"/>
    <n v="3"/>
    <x v="3"/>
    <x v="1"/>
    <x v="1"/>
    <n v="118"/>
    <s v="S24_4048"/>
    <s v="Mini Gifts Distributors Ltd."/>
    <n v="4155551450"/>
    <s v="5677 Strong St."/>
    <m/>
    <s v="San Rafael"/>
    <s v="CA"/>
    <n v="97562"/>
    <x v="0"/>
    <s v="NA"/>
    <s v="Nelson"/>
    <s v="Valarie"/>
    <x v="1"/>
  </r>
  <r>
    <n v="10292"/>
    <n v="27"/>
    <n v="100"/>
    <n v="4"/>
    <x v="2026"/>
    <x v="42"/>
    <x v="0"/>
    <n v="3"/>
    <x v="10"/>
    <x v="1"/>
    <x v="1"/>
    <n v="118"/>
    <s v="S24_4048"/>
    <s v="Land of Toys Inc."/>
    <n v="2125557818"/>
    <s v="897 Long Airport Avenue"/>
    <m/>
    <s v="NYC"/>
    <s v="NY"/>
    <n v="10022"/>
    <x v="0"/>
    <s v="NA"/>
    <s v="Yu"/>
    <s v="Kwai"/>
    <x v="1"/>
  </r>
  <r>
    <n v="10305"/>
    <n v="36"/>
    <n v="100"/>
    <n v="1"/>
    <x v="2027"/>
    <x v="95"/>
    <x v="0"/>
    <n v="4"/>
    <x v="4"/>
    <x v="1"/>
    <x v="1"/>
    <n v="118"/>
    <s v="S24_4048"/>
    <s v="Marta's Replicas Co."/>
    <n v="6175558555"/>
    <s v="39323 Spinnaker Dr."/>
    <m/>
    <s v="Cambridge"/>
    <s v="MA"/>
    <n v="51247"/>
    <x v="0"/>
    <s v="NA"/>
    <s v="Hernandez"/>
    <s v="Marta"/>
    <x v="1"/>
  </r>
  <r>
    <n v="10314"/>
    <n v="38"/>
    <n v="100"/>
    <n v="10"/>
    <x v="2028"/>
    <x v="96"/>
    <x v="0"/>
    <n v="4"/>
    <x v="4"/>
    <x v="1"/>
    <x v="1"/>
    <n v="118"/>
    <s v="S24_4048"/>
    <s v="Heintze Collectables"/>
    <s v="86 21 3555"/>
    <s v="Smagsloget 45"/>
    <m/>
    <s v="Aaarhus"/>
    <m/>
    <n v="8200"/>
    <x v="13"/>
    <s v="EMEA"/>
    <s v="Ibsen"/>
    <s v="Palle"/>
    <x v="1"/>
  </r>
  <r>
    <n v="10325"/>
    <n v="44"/>
    <n v="100"/>
    <n v="5"/>
    <x v="2029"/>
    <x v="80"/>
    <x v="0"/>
    <n v="4"/>
    <x v="5"/>
    <x v="1"/>
    <x v="1"/>
    <n v="118"/>
    <s v="S24_4048"/>
    <s v="Baane Mini Imports"/>
    <s v="07-98 9555"/>
    <s v="Erling Skakkes gate 78"/>
    <m/>
    <s v="Stavern"/>
    <m/>
    <n v="4110"/>
    <x v="2"/>
    <s v="EMEA"/>
    <s v="Bergulfsen"/>
    <s v="Jonas"/>
    <x v="1"/>
  </r>
  <r>
    <n v="10336"/>
    <n v="31"/>
    <n v="100"/>
    <n v="5"/>
    <x v="2030"/>
    <x v="128"/>
    <x v="0"/>
    <n v="4"/>
    <x v="5"/>
    <x v="1"/>
    <x v="1"/>
    <n v="118"/>
    <s v="S24_4048"/>
    <s v="La Corne D'abondance, Co."/>
    <s v="(1) 42.34.2555"/>
    <s v="265, boulevard Charonne"/>
    <m/>
    <s v="Paris"/>
    <m/>
    <n v="75012"/>
    <x v="1"/>
    <s v="EMEA"/>
    <s v="Bertrand"/>
    <s v="Marie"/>
    <x v="1"/>
  </r>
  <r>
    <n v="10349"/>
    <n v="23"/>
    <n v="100"/>
    <n v="2"/>
    <x v="2031"/>
    <x v="140"/>
    <x v="0"/>
    <n v="4"/>
    <x v="6"/>
    <x v="1"/>
    <x v="1"/>
    <n v="118"/>
    <s v="S24_4048"/>
    <s v="Muscle Machine Inc"/>
    <n v="2125557413"/>
    <s v="4092 Furth Circle"/>
    <s v="Suite 400"/>
    <s v="NYC"/>
    <s v="NY"/>
    <n v="10022"/>
    <x v="0"/>
    <s v="NA"/>
    <s v="Young"/>
    <s v="Jeff"/>
    <x v="1"/>
  </r>
  <r>
    <n v="10359"/>
    <n v="22"/>
    <n v="100"/>
    <n v="7"/>
    <x v="2032"/>
    <x v="83"/>
    <x v="0"/>
    <n v="4"/>
    <x v="6"/>
    <x v="1"/>
    <x v="1"/>
    <n v="118"/>
    <s v="S24_4048"/>
    <s v="Reims Collectables"/>
    <s v="26.47.1555"/>
    <s v="59 rue de l'Abbaye"/>
    <m/>
    <s v="Reims"/>
    <m/>
    <n v="51100"/>
    <x v="1"/>
    <s v="EMEA"/>
    <s v="Henriot"/>
    <s v="Paul"/>
    <x v="0"/>
  </r>
  <r>
    <n v="10371"/>
    <n v="28"/>
    <n v="50.32"/>
    <n v="9"/>
    <x v="2033"/>
    <x v="129"/>
    <x v="0"/>
    <n v="1"/>
    <x v="7"/>
    <x v="2"/>
    <x v="1"/>
    <n v="118"/>
    <s v="S24_4048"/>
    <s v="Mini Gifts Distributors Ltd."/>
    <n v="4155551450"/>
    <s v="5677 Strong St."/>
    <m/>
    <s v="San Rafael"/>
    <s v="CA"/>
    <n v="97562"/>
    <x v="0"/>
    <s v="NA"/>
    <s v="Nelson"/>
    <s v="Valarie"/>
    <x v="0"/>
  </r>
  <r>
    <n v="10383"/>
    <n v="21"/>
    <n v="93.91"/>
    <n v="4"/>
    <x v="2034"/>
    <x v="205"/>
    <x v="0"/>
    <n v="1"/>
    <x v="0"/>
    <x v="2"/>
    <x v="1"/>
    <n v="118"/>
    <s v="S24_4048"/>
    <s v="Euro Shopping Channel"/>
    <s v="(91) 555 94 44"/>
    <s v="C/ Moralzarzal, 86"/>
    <m/>
    <s v="Madrid"/>
    <m/>
    <n v="28034"/>
    <x v="7"/>
    <s v="EMEA"/>
    <s v="Freyre"/>
    <s v="Diego"/>
    <x v="0"/>
  </r>
  <r>
    <n v="10394"/>
    <n v="37"/>
    <n v="100"/>
    <n v="7"/>
    <x v="2035"/>
    <x v="222"/>
    <x v="0"/>
    <n v="1"/>
    <x v="11"/>
    <x v="2"/>
    <x v="1"/>
    <n v="118"/>
    <s v="S24_4048"/>
    <s v="Euro Shopping Channel"/>
    <s v="(91) 555 94 44"/>
    <s v="C/ Moralzarzal, 86"/>
    <m/>
    <s v="Madrid"/>
    <m/>
    <n v="28034"/>
    <x v="7"/>
    <s v="EMEA"/>
    <s v="Freyre"/>
    <s v="Diego"/>
    <x v="1"/>
  </r>
  <r>
    <n v="10412"/>
    <n v="31"/>
    <n v="100"/>
    <n v="1"/>
    <x v="2036"/>
    <x v="147"/>
    <x v="0"/>
    <n v="2"/>
    <x v="1"/>
    <x v="2"/>
    <x v="1"/>
    <n v="118"/>
    <s v="S24_4048"/>
    <s v="Euro Shopping Channel"/>
    <s v="(91) 555 94 44"/>
    <s v="C/ Moralzarzal, 86"/>
    <m/>
    <s v="Madrid"/>
    <m/>
    <n v="28034"/>
    <x v="7"/>
    <s v="EMEA"/>
    <s v="Freyre"/>
    <s v="Diego"/>
    <x v="1"/>
  </r>
  <r>
    <n v="10103"/>
    <n v="25"/>
    <n v="100"/>
    <n v="15"/>
    <x v="2037"/>
    <x v="26"/>
    <x v="0"/>
    <n v="1"/>
    <x v="7"/>
    <x v="0"/>
    <x v="3"/>
    <n v="97"/>
    <s v="S24_4258"/>
    <s v="Baane Mini Imports"/>
    <s v="07-98 9555"/>
    <s v="Erling Skakkes gate 78"/>
    <m/>
    <s v="Stavern"/>
    <m/>
    <n v="4110"/>
    <x v="2"/>
    <s v="EMEA"/>
    <s v="Bergulfsen"/>
    <s v="Jonas"/>
    <x v="0"/>
  </r>
  <r>
    <n v="10111"/>
    <n v="26"/>
    <n v="86.68"/>
    <n v="3"/>
    <x v="2038"/>
    <x v="165"/>
    <x v="0"/>
    <n v="1"/>
    <x v="11"/>
    <x v="0"/>
    <x v="3"/>
    <n v="97"/>
    <s v="S24_4258"/>
    <s v="Mini Wheels Co."/>
    <n v="6505555787"/>
    <s v="5557 North Pendale Street"/>
    <m/>
    <s v="San Francisco"/>
    <s v="CA"/>
    <m/>
    <x v="0"/>
    <s v="NA"/>
    <s v="Murphy"/>
    <s v="Julie"/>
    <x v="0"/>
  </r>
  <r>
    <n v="10126"/>
    <n v="34"/>
    <n v="100"/>
    <n v="15"/>
    <x v="2039"/>
    <x v="28"/>
    <x v="0"/>
    <n v="2"/>
    <x v="1"/>
    <x v="0"/>
    <x v="3"/>
    <n v="97"/>
    <s v="S24_4258"/>
    <s v="Corrida Auto Replicas, Ltd"/>
    <s v="(91) 555 22 82"/>
    <s v="C/ Araquil, 67"/>
    <m/>
    <s v="Madrid"/>
    <m/>
    <n v="28023"/>
    <x v="7"/>
    <s v="EMEA"/>
    <s v="Sommer"/>
    <s v="Mart¡n"/>
    <x v="1"/>
  </r>
  <r>
    <n v="10139"/>
    <n v="29"/>
    <n v="100"/>
    <n v="4"/>
    <x v="2040"/>
    <x v="167"/>
    <x v="0"/>
    <n v="3"/>
    <x v="2"/>
    <x v="0"/>
    <x v="3"/>
    <n v="97"/>
    <s v="S24_4258"/>
    <s v="Souveniers And Things Co."/>
    <s v="+61 2 9495 8555"/>
    <s v="Monitor Money Building, 815 Pacific Hwy"/>
    <s v="Level 6"/>
    <s v="Chatswood"/>
    <s v="NSW"/>
    <n v="2067"/>
    <x v="3"/>
    <s v="APAC"/>
    <s v="Huxley"/>
    <s v="Adrian"/>
    <x v="1"/>
  </r>
  <r>
    <n v="10149"/>
    <n v="20"/>
    <n v="90.57"/>
    <n v="1"/>
    <x v="2041"/>
    <x v="168"/>
    <x v="0"/>
    <n v="3"/>
    <x v="10"/>
    <x v="0"/>
    <x v="3"/>
    <n v="97"/>
    <s v="S24_4258"/>
    <s v="Signal Collectibles Ltd."/>
    <n v="4155554312"/>
    <s v="2793 Furth Circle"/>
    <m/>
    <s v="Brisbane"/>
    <s v="CA"/>
    <n v="94217"/>
    <x v="0"/>
    <s v="NA"/>
    <s v="Taylor"/>
    <s v="Sue"/>
    <x v="0"/>
  </r>
  <r>
    <n v="10163"/>
    <n v="42"/>
    <n v="91.55"/>
    <n v="5"/>
    <x v="2042"/>
    <x v="31"/>
    <x v="0"/>
    <n v="4"/>
    <x v="4"/>
    <x v="0"/>
    <x v="3"/>
    <n v="97"/>
    <s v="S24_4258"/>
    <s v="Classic Legends Inc."/>
    <n v="2125558493"/>
    <s v="5905 Pompton St."/>
    <s v="Suite 750"/>
    <s v="NYC"/>
    <s v="NY"/>
    <n v="10022"/>
    <x v="0"/>
    <s v="NA"/>
    <s v="Hernandez"/>
    <s v="Maria"/>
    <x v="1"/>
  </r>
  <r>
    <n v="10173"/>
    <n v="22"/>
    <n v="100"/>
    <n v="3"/>
    <x v="2043"/>
    <x v="155"/>
    <x v="0"/>
    <n v="4"/>
    <x v="5"/>
    <x v="0"/>
    <x v="3"/>
    <n v="97"/>
    <s v="S24_4258"/>
    <s v="Rovelli Gifts"/>
    <s v="035-640555"/>
    <s v="Via Ludovico il Moro 22"/>
    <m/>
    <s v="Bergamo"/>
    <m/>
    <n v="24100"/>
    <x v="12"/>
    <s v="EMEA"/>
    <s v="Rovelli"/>
    <s v="Giovanni"/>
    <x v="0"/>
  </r>
  <r>
    <n v="10183"/>
    <n v="47"/>
    <n v="100"/>
    <n v="12"/>
    <x v="2044"/>
    <x v="33"/>
    <x v="0"/>
    <n v="4"/>
    <x v="5"/>
    <x v="0"/>
    <x v="3"/>
    <n v="97"/>
    <s v="S24_4258"/>
    <s v="Classic Gift Ideas, Inc"/>
    <n v="2155554695"/>
    <s v="782 First Street"/>
    <m/>
    <s v="Philadelphia"/>
    <s v="PA"/>
    <n v="71270"/>
    <x v="0"/>
    <s v="NA"/>
    <s v="Cervantes"/>
    <s v="Francisca"/>
    <x v="1"/>
  </r>
  <r>
    <n v="10193"/>
    <n v="20"/>
    <n v="100"/>
    <n v="4"/>
    <x v="2045"/>
    <x v="170"/>
    <x v="0"/>
    <n v="4"/>
    <x v="5"/>
    <x v="0"/>
    <x v="3"/>
    <n v="97"/>
    <s v="S24_4258"/>
    <s v="Australian Collectables, Ltd"/>
    <s v="61-9-3844-6555"/>
    <s v="7 Allen Street"/>
    <m/>
    <s v="Glen Waverly"/>
    <s v="Victoria"/>
    <n v="3150"/>
    <x v="3"/>
    <s v="APAC"/>
    <s v="Connery"/>
    <s v="Sean"/>
    <x v="0"/>
  </r>
  <r>
    <n v="10206"/>
    <n v="33"/>
    <n v="97.39"/>
    <n v="10"/>
    <x v="2046"/>
    <x v="35"/>
    <x v="0"/>
    <n v="4"/>
    <x v="6"/>
    <x v="0"/>
    <x v="3"/>
    <n v="97"/>
    <s v="S24_4258"/>
    <s v="Canadian Gift Exchange Network"/>
    <s v="(604) 555-3392"/>
    <s v="1900 Oak St."/>
    <m/>
    <s v="Vancouver"/>
    <s v="BC"/>
    <s v="V3F 2K1"/>
    <x v="10"/>
    <s v="NA"/>
    <s v="Tannamuri"/>
    <s v="Yoshi"/>
    <x v="1"/>
  </r>
  <r>
    <n v="10215"/>
    <n v="39"/>
    <n v="90.57"/>
    <n v="7"/>
    <x v="2047"/>
    <x v="36"/>
    <x v="0"/>
    <n v="1"/>
    <x v="7"/>
    <x v="1"/>
    <x v="3"/>
    <n v="97"/>
    <s v="S24_4258"/>
    <s v="West Coast Collectables Co."/>
    <n v="3105553722"/>
    <s v="3675 Furth Circle"/>
    <m/>
    <s v="Burbank"/>
    <s v="CA"/>
    <n v="94019"/>
    <x v="0"/>
    <s v="NA"/>
    <s v="Thompson"/>
    <s v="Steve"/>
    <x v="1"/>
  </r>
  <r>
    <n v="10228"/>
    <n v="33"/>
    <n v="100"/>
    <n v="6"/>
    <x v="2048"/>
    <x v="37"/>
    <x v="0"/>
    <n v="1"/>
    <x v="11"/>
    <x v="1"/>
    <x v="3"/>
    <n v="97"/>
    <s v="S24_4258"/>
    <s v="Cambridge Collectables Co."/>
    <n v="6175555555"/>
    <s v="4658 Baden Av."/>
    <m/>
    <s v="Cambridge"/>
    <s v="MA"/>
    <n v="51247"/>
    <x v="0"/>
    <s v="NA"/>
    <s v="Tseng"/>
    <s v="Kyung"/>
    <x v="1"/>
  </r>
  <r>
    <n v="10244"/>
    <n v="40"/>
    <n v="86.68"/>
    <n v="4"/>
    <x v="2049"/>
    <x v="173"/>
    <x v="0"/>
    <n v="2"/>
    <x v="8"/>
    <x v="1"/>
    <x v="3"/>
    <n v="97"/>
    <s v="S24_4258"/>
    <s v="Euro Shopping Channel"/>
    <s v="(91) 555 94 44"/>
    <s v="C/ Moralzarzal, 86"/>
    <m/>
    <s v="Madrid"/>
    <m/>
    <n v="28034"/>
    <x v="7"/>
    <s v="EMEA"/>
    <s v="Freyre"/>
    <s v="Diego"/>
    <x v="1"/>
  </r>
  <r>
    <n v="10257"/>
    <n v="46"/>
    <n v="78.89"/>
    <n v="4"/>
    <x v="2050"/>
    <x v="215"/>
    <x v="0"/>
    <n v="2"/>
    <x v="9"/>
    <x v="1"/>
    <x v="3"/>
    <n v="97"/>
    <s v="S24_4258"/>
    <s v="The Sharp Gifts Warehouse"/>
    <n v="4085553659"/>
    <s v="3086 Ingle Ln."/>
    <m/>
    <s v="San Jose"/>
    <s v="CA"/>
    <n v="94217"/>
    <x v="0"/>
    <s v="NA"/>
    <s v="Frick"/>
    <s v="Sue"/>
    <x v="1"/>
  </r>
  <r>
    <n v="10269"/>
    <n v="48"/>
    <n v="97.39"/>
    <n v="2"/>
    <x v="2051"/>
    <x v="216"/>
    <x v="0"/>
    <n v="3"/>
    <x v="2"/>
    <x v="1"/>
    <x v="3"/>
    <n v="97"/>
    <s v="S24_4258"/>
    <s v="Salzburg Collectables"/>
    <s v="6562-9555"/>
    <s v="Geislweg 14"/>
    <m/>
    <s v="Salzburg"/>
    <m/>
    <n v="5020"/>
    <x v="5"/>
    <s v="EMEA"/>
    <s v="Pipps"/>
    <s v="Georg"/>
    <x v="1"/>
  </r>
  <r>
    <n v="10280"/>
    <n v="21"/>
    <n v="78.89"/>
    <n v="6"/>
    <x v="2052"/>
    <x v="41"/>
    <x v="0"/>
    <n v="3"/>
    <x v="3"/>
    <x v="1"/>
    <x v="3"/>
    <n v="97"/>
    <s v="S24_4258"/>
    <s v="Amica Models &amp; Co."/>
    <s v="011-4988555"/>
    <s v="Via Monte Bianco 34"/>
    <m/>
    <s v="Torino"/>
    <m/>
    <n v="10100"/>
    <x v="12"/>
    <s v="EMEA"/>
    <s v="Accorti"/>
    <s v="Paolo"/>
    <x v="0"/>
  </r>
  <r>
    <n v="10290"/>
    <n v="45"/>
    <n v="100"/>
    <n v="1"/>
    <x v="2053"/>
    <x v="226"/>
    <x v="0"/>
    <n v="3"/>
    <x v="10"/>
    <x v="1"/>
    <x v="3"/>
    <n v="97"/>
    <s v="S24_4258"/>
    <s v="Auto-Moto Classics Inc."/>
    <n v="6175558428"/>
    <s v="16780 Pompton St."/>
    <m/>
    <s v="Brickhaven"/>
    <s v="MA"/>
    <n v="58339"/>
    <x v="0"/>
    <s v="NA"/>
    <s v="Taylor"/>
    <s v="Leslie"/>
    <x v="1"/>
  </r>
  <r>
    <n v="10304"/>
    <n v="33"/>
    <n v="100"/>
    <n v="10"/>
    <x v="2054"/>
    <x v="43"/>
    <x v="0"/>
    <n v="4"/>
    <x v="4"/>
    <x v="1"/>
    <x v="3"/>
    <n v="97"/>
    <s v="S24_4258"/>
    <s v="Auto Assoc. &amp; Cie."/>
    <s v="30.59.8555"/>
    <s v="67, avenue de l'Europe"/>
    <m/>
    <s v="Versailles"/>
    <m/>
    <n v="78000"/>
    <x v="1"/>
    <s v="EMEA"/>
    <s v="Tonini"/>
    <s v="Daniel"/>
    <x v="1"/>
  </r>
  <r>
    <n v="10312"/>
    <n v="44"/>
    <n v="100"/>
    <n v="7"/>
    <x v="2055"/>
    <x v="44"/>
    <x v="0"/>
    <n v="4"/>
    <x v="4"/>
    <x v="1"/>
    <x v="3"/>
    <n v="97"/>
    <s v="S24_4258"/>
    <s v="Mini Gifts Distributors Ltd."/>
    <n v="4155551450"/>
    <s v="5677 Strong St."/>
    <m/>
    <s v="San Rafael"/>
    <s v="CA"/>
    <n v="97562"/>
    <x v="0"/>
    <s v="NA"/>
    <s v="Nelson"/>
    <s v="Valarie"/>
    <x v="1"/>
  </r>
  <r>
    <n v="10324"/>
    <n v="33"/>
    <n v="100"/>
    <n v="3"/>
    <x v="2056"/>
    <x v="80"/>
    <x v="0"/>
    <n v="4"/>
    <x v="5"/>
    <x v="1"/>
    <x v="3"/>
    <n v="97"/>
    <s v="S24_4258"/>
    <s v="Vitachrome Inc."/>
    <n v="2125551500"/>
    <s v="2678 Kingston Rd."/>
    <s v="Suite 101"/>
    <s v="NYC"/>
    <s v="NY"/>
    <n v="10022"/>
    <x v="0"/>
    <s v="NA"/>
    <s v="Frick"/>
    <s v="Michael"/>
    <x v="1"/>
  </r>
  <r>
    <n v="10333"/>
    <n v="39"/>
    <n v="100"/>
    <n v="1"/>
    <x v="2057"/>
    <x v="46"/>
    <x v="0"/>
    <n v="4"/>
    <x v="5"/>
    <x v="1"/>
    <x v="3"/>
    <n v="97"/>
    <s v="S24_4258"/>
    <s v="Mini Wheels Co."/>
    <n v="6505555787"/>
    <s v="5557 North Pendale Street"/>
    <m/>
    <s v="San Francisco"/>
    <s v="CA"/>
    <m/>
    <x v="0"/>
    <s v="NA"/>
    <s v="Murphy"/>
    <s v="Julie"/>
    <x v="1"/>
  </r>
  <r>
    <n v="10348"/>
    <n v="39"/>
    <n v="50.31"/>
    <n v="2"/>
    <x v="2058"/>
    <x v="79"/>
    <x v="0"/>
    <n v="4"/>
    <x v="5"/>
    <x v="1"/>
    <x v="3"/>
    <n v="97"/>
    <s v="S24_4258"/>
    <s v="Corrida Auto Replicas, Ltd"/>
    <s v="(91) 555 22 82"/>
    <s v="C/ Araquil, 67"/>
    <m/>
    <s v="Madrid"/>
    <m/>
    <n v="28023"/>
    <x v="7"/>
    <s v="EMEA"/>
    <s v="Sommer"/>
    <s v="Mart¡n"/>
    <x v="0"/>
  </r>
  <r>
    <n v="10358"/>
    <n v="41"/>
    <n v="100"/>
    <n v="6"/>
    <x v="2059"/>
    <x v="48"/>
    <x v="0"/>
    <n v="4"/>
    <x v="6"/>
    <x v="1"/>
    <x v="3"/>
    <n v="97"/>
    <s v="S24_4258"/>
    <s v="Euro Shopping Channel"/>
    <s v="(91) 555 94 44"/>
    <s v="C/ Moralzarzal, 86"/>
    <m/>
    <s v="Madrid"/>
    <m/>
    <n v="28034"/>
    <x v="7"/>
    <s v="EMEA"/>
    <s v="Freyre"/>
    <s v="Diego"/>
    <x v="1"/>
  </r>
  <r>
    <n v="10369"/>
    <n v="40"/>
    <n v="86.92"/>
    <n v="3"/>
    <x v="2060"/>
    <x v="49"/>
    <x v="0"/>
    <n v="1"/>
    <x v="7"/>
    <x v="2"/>
    <x v="3"/>
    <n v="97"/>
    <s v="S24_4258"/>
    <s v="Collectables For Less Inc."/>
    <n v="6175558555"/>
    <s v="7825 Douglas Av."/>
    <m/>
    <s v="Brickhaven"/>
    <s v="MA"/>
    <n v="58339"/>
    <x v="0"/>
    <s v="NA"/>
    <s v="Nelson"/>
    <s v="Allen"/>
    <x v="1"/>
  </r>
  <r>
    <n v="10382"/>
    <n v="33"/>
    <n v="100"/>
    <n v="4"/>
    <x v="2061"/>
    <x v="50"/>
    <x v="0"/>
    <n v="1"/>
    <x v="0"/>
    <x v="2"/>
    <x v="3"/>
    <n v="97"/>
    <s v="S24_4258"/>
    <s v="Mini Gifts Distributors Ltd."/>
    <n v="4155551450"/>
    <s v="5677 Strong St."/>
    <m/>
    <s v="San Rafael"/>
    <s v="CA"/>
    <n v="97562"/>
    <x v="0"/>
    <s v="NA"/>
    <s v="Nelson"/>
    <s v="Valarie"/>
    <x v="1"/>
  </r>
  <r>
    <n v="10423"/>
    <n v="28"/>
    <n v="78.89"/>
    <n v="4"/>
    <x v="2062"/>
    <x v="177"/>
    <x v="2"/>
    <n v="2"/>
    <x v="1"/>
    <x v="2"/>
    <x v="3"/>
    <n v="97"/>
    <s v="S24_4258"/>
    <s v="Petit Auto"/>
    <s v="(02) 5554 67"/>
    <s v="Rue Joseph-Bens 532"/>
    <m/>
    <s v="Bruxelles"/>
    <m/>
    <s v="B-1180"/>
    <x v="14"/>
    <s v="EMEA"/>
    <s v="Dewey"/>
    <s v="Catherine"/>
    <x v="0"/>
  </r>
  <r>
    <n v="10106"/>
    <n v="26"/>
    <n v="63.76"/>
    <n v="3"/>
    <x v="2063"/>
    <x v="186"/>
    <x v="0"/>
    <n v="1"/>
    <x v="0"/>
    <x v="0"/>
    <x v="4"/>
    <n v="72"/>
    <s v="S24_4278"/>
    <s v="Rovelli Gifts"/>
    <s v="035-640555"/>
    <s v="Via Ludovico il Moro 22"/>
    <m/>
    <s v="Bergamo"/>
    <m/>
    <n v="24100"/>
    <x v="12"/>
    <s v="EMEA"/>
    <s v="Rovelli"/>
    <s v="Giovanni"/>
    <x v="0"/>
  </r>
  <r>
    <n v="10120"/>
    <n v="29"/>
    <n v="85.49"/>
    <n v="9"/>
    <x v="2064"/>
    <x v="54"/>
    <x v="0"/>
    <n v="2"/>
    <x v="8"/>
    <x v="0"/>
    <x v="4"/>
    <n v="72"/>
    <s v="S24_4278"/>
    <s v="Australian Collectors, Co."/>
    <s v="03 9520 4555"/>
    <s v="636 St Kilda Road"/>
    <s v="Level 3"/>
    <s v="Melbourne"/>
    <s v="Victoria"/>
    <n v="3004"/>
    <x v="3"/>
    <s v="APAC"/>
    <s v="Ferguson"/>
    <s v="Peter"/>
    <x v="0"/>
  </r>
  <r>
    <n v="10133"/>
    <n v="46"/>
    <n v="77.52"/>
    <n v="4"/>
    <x v="2065"/>
    <x v="209"/>
    <x v="0"/>
    <n v="2"/>
    <x v="9"/>
    <x v="0"/>
    <x v="4"/>
    <n v="72"/>
    <s v="S24_4278"/>
    <s v="Euro Shopping Channel"/>
    <s v="(91) 555 94 44"/>
    <s v="C/ Moralzarzal, 86"/>
    <m/>
    <s v="Madrid"/>
    <m/>
    <n v="28034"/>
    <x v="7"/>
    <s v="EMEA"/>
    <s v="Freyre"/>
    <s v="Diego"/>
    <x v="1"/>
  </r>
  <r>
    <n v="10145"/>
    <n v="33"/>
    <n v="84.77"/>
    <n v="15"/>
    <x v="2066"/>
    <x v="3"/>
    <x v="0"/>
    <n v="3"/>
    <x v="3"/>
    <x v="0"/>
    <x v="4"/>
    <n v="72"/>
    <s v="S24_4278"/>
    <s v="Toys4GrownUps.com"/>
    <n v="6265557265"/>
    <s v="78934 Hillside Dr."/>
    <m/>
    <s v="Pasadena"/>
    <s v="CA"/>
    <n v="90003"/>
    <x v="0"/>
    <s v="NA"/>
    <s v="Young"/>
    <s v="Julie"/>
    <x v="0"/>
  </r>
  <r>
    <n v="10168"/>
    <n v="48"/>
    <n v="78.25"/>
    <n v="10"/>
    <x v="2067"/>
    <x v="5"/>
    <x v="0"/>
    <n v="4"/>
    <x v="4"/>
    <x v="0"/>
    <x v="4"/>
    <n v="72"/>
    <s v="S24_4278"/>
    <s v="Technics Stores Inc."/>
    <n v="6505556809"/>
    <s v="9408 Furth Circle"/>
    <m/>
    <s v="Burlingame"/>
    <s v="CA"/>
    <n v="94217"/>
    <x v="0"/>
    <s v="NA"/>
    <s v="Hirano"/>
    <s v="Juri"/>
    <x v="1"/>
  </r>
  <r>
    <n v="10210"/>
    <n v="40"/>
    <n v="71"/>
    <n v="8"/>
    <x v="2068"/>
    <x v="55"/>
    <x v="0"/>
    <n v="1"/>
    <x v="7"/>
    <x v="1"/>
    <x v="4"/>
    <n v="72"/>
    <s v="S24_4278"/>
    <s v="Osaka Souveniers Co."/>
    <s v="+81 06 6342 5555"/>
    <s v="Dojima Avanza 4F, 1-6-20 Dojima, Kita-ku"/>
    <m/>
    <s v="Osaka"/>
    <s v="Osaka"/>
    <s v="530-0003"/>
    <x v="11"/>
    <s v="Japan"/>
    <s v="Kentary"/>
    <s v="Mory"/>
    <x v="0"/>
  </r>
  <r>
    <n v="10223"/>
    <n v="23"/>
    <n v="74.62"/>
    <n v="10"/>
    <x v="2069"/>
    <x v="10"/>
    <x v="0"/>
    <n v="1"/>
    <x v="0"/>
    <x v="1"/>
    <x v="4"/>
    <n v="72"/>
    <s v="S24_4278"/>
    <s v="Australian Collectors, Co."/>
    <s v="03 9520 4555"/>
    <s v="636 St Kilda Road"/>
    <s v="Level 3"/>
    <s v="Melbourne"/>
    <s v="Victoria"/>
    <n v="3004"/>
    <x v="3"/>
    <s v="APAC"/>
    <s v="Ferguson"/>
    <s v="Peter"/>
    <x v="0"/>
  </r>
  <r>
    <n v="10235"/>
    <n v="40"/>
    <n v="81.14"/>
    <n v="4"/>
    <x v="2070"/>
    <x v="210"/>
    <x v="0"/>
    <n v="2"/>
    <x v="8"/>
    <x v="1"/>
    <x v="4"/>
    <n v="72"/>
    <s v="S24_4278"/>
    <s v="Royal Canadian Collectables, Ltd."/>
    <s v="(604) 555-4555"/>
    <s v="23 Tsawassen Blvd."/>
    <m/>
    <s v="Tsawassen"/>
    <s v="BC"/>
    <s v="T2F 8M4"/>
    <x v="10"/>
    <s v="NA"/>
    <s v="Lincoln"/>
    <s v="Elizabeth"/>
    <x v="1"/>
  </r>
  <r>
    <n v="10250"/>
    <n v="37"/>
    <n v="74.62"/>
    <n v="5"/>
    <x v="2071"/>
    <x v="189"/>
    <x v="0"/>
    <n v="2"/>
    <x v="1"/>
    <x v="1"/>
    <x v="4"/>
    <n v="72"/>
    <s v="S24_4278"/>
    <s v="The Sharp Gifts Warehouse"/>
    <n v="4085553659"/>
    <s v="3086 Ingle Ln."/>
    <m/>
    <s v="San Jose"/>
    <s v="CA"/>
    <n v="94217"/>
    <x v="0"/>
    <s v="NA"/>
    <s v="Frick"/>
    <s v="Sue"/>
    <x v="0"/>
  </r>
  <r>
    <n v="10263"/>
    <n v="24"/>
    <n v="75.349999999999994"/>
    <n v="11"/>
    <x v="2072"/>
    <x v="13"/>
    <x v="0"/>
    <n v="2"/>
    <x v="9"/>
    <x v="1"/>
    <x v="4"/>
    <n v="72"/>
    <s v="S24_4278"/>
    <s v="Gift Depot Inc."/>
    <n v="2035552570"/>
    <s v="25593 South Bay Ln."/>
    <m/>
    <s v="Bridgewater"/>
    <s v="CT"/>
    <n v="97562"/>
    <x v="0"/>
    <s v="NA"/>
    <s v="King"/>
    <s v="Julie"/>
    <x v="0"/>
  </r>
  <r>
    <n v="10275"/>
    <n v="27"/>
    <n v="62.31"/>
    <n v="10"/>
    <x v="2073"/>
    <x v="14"/>
    <x v="0"/>
    <n v="3"/>
    <x v="2"/>
    <x v="1"/>
    <x v="4"/>
    <n v="72"/>
    <s v="S24_4278"/>
    <s v="La Rochelle Gifts"/>
    <s v="40.67.8555"/>
    <s v="67, rue des Cinquante Otages"/>
    <m/>
    <s v="Nantes"/>
    <m/>
    <n v="44000"/>
    <x v="1"/>
    <s v="EMEA"/>
    <s v="Labrune"/>
    <s v="Janine"/>
    <x v="0"/>
  </r>
  <r>
    <n v="10284"/>
    <n v="21"/>
    <n v="71"/>
    <n v="2"/>
    <x v="2074"/>
    <x v="191"/>
    <x v="0"/>
    <n v="3"/>
    <x v="3"/>
    <x v="1"/>
    <x v="4"/>
    <n v="72"/>
    <s v="S24_4278"/>
    <s v="Norway Gifts By Mail, Co."/>
    <s v="+47 2212 1555"/>
    <s v="Drammensveien 126 A, PB 744 Sentrum"/>
    <m/>
    <s v="Oslo"/>
    <m/>
    <s v="N 0106"/>
    <x v="2"/>
    <s v="EMEA"/>
    <s v="Klaeboe"/>
    <s v="Jan"/>
    <x v="0"/>
  </r>
  <r>
    <n v="10297"/>
    <n v="23"/>
    <n v="72.45"/>
    <n v="5"/>
    <x v="2075"/>
    <x v="211"/>
    <x v="0"/>
    <n v="3"/>
    <x v="10"/>
    <x v="1"/>
    <x v="4"/>
    <n v="72"/>
    <s v="S24_4278"/>
    <s v="Clover Collections, Co."/>
    <s v="+353 1862 1555"/>
    <s v="25 Maiden Lane"/>
    <s v="Floor No. 4"/>
    <s v="Dublin"/>
    <m/>
    <n v="2"/>
    <x v="18"/>
    <s v="EMEA"/>
    <s v="Cassidy"/>
    <s v="Dean"/>
    <x v="0"/>
  </r>
  <r>
    <n v="10308"/>
    <n v="44"/>
    <n v="83.32"/>
    <n v="8"/>
    <x v="2076"/>
    <x v="17"/>
    <x v="0"/>
    <n v="4"/>
    <x v="4"/>
    <x v="1"/>
    <x v="4"/>
    <n v="72"/>
    <s v="S24_4278"/>
    <s v="Mini Classics"/>
    <n v="9145554562"/>
    <s v="3758 North Pendale Street"/>
    <m/>
    <s v="White Plains"/>
    <s v="NY"/>
    <n v="24067"/>
    <x v="0"/>
    <s v="NA"/>
    <s v="Frick"/>
    <s v="Steve"/>
    <x v="1"/>
  </r>
  <r>
    <n v="10317"/>
    <n v="35"/>
    <n v="83.32"/>
    <n v="1"/>
    <x v="2077"/>
    <x v="18"/>
    <x v="0"/>
    <n v="4"/>
    <x v="5"/>
    <x v="1"/>
    <x v="4"/>
    <n v="72"/>
    <s v="S24_4278"/>
    <s v="Technics Stores Inc."/>
    <n v="6505556809"/>
    <s v="9408 Furth Circle"/>
    <m/>
    <s v="Burlingame"/>
    <s v="CA"/>
    <n v="94217"/>
    <x v="0"/>
    <s v="NA"/>
    <s v="Hirano"/>
    <s v="Juri"/>
    <x v="0"/>
  </r>
  <r>
    <n v="10328"/>
    <n v="43"/>
    <n v="60.86"/>
    <n v="4"/>
    <x v="2078"/>
    <x v="233"/>
    <x v="0"/>
    <n v="4"/>
    <x v="5"/>
    <x v="1"/>
    <x v="4"/>
    <n v="72"/>
    <s v="S24_4278"/>
    <s v="Rovelli Gifts"/>
    <s v="035-640555"/>
    <s v="Via Ludovico il Moro 22"/>
    <m/>
    <s v="Bergamo"/>
    <m/>
    <n v="24100"/>
    <x v="12"/>
    <s v="EMEA"/>
    <s v="Rovelli"/>
    <s v="Giovanni"/>
    <x v="0"/>
  </r>
  <r>
    <n v="10340"/>
    <n v="40"/>
    <n v="84.77"/>
    <n v="1"/>
    <x v="2079"/>
    <x v="20"/>
    <x v="0"/>
    <n v="4"/>
    <x v="5"/>
    <x v="1"/>
    <x v="4"/>
    <n v="72"/>
    <s v="S24_4278"/>
    <s v="Enaco Distributors"/>
    <s v="(93) 203 4555"/>
    <s v="Rambla de Catalu¤a, 23"/>
    <m/>
    <s v="Barcelona"/>
    <m/>
    <n v="8022"/>
    <x v="7"/>
    <s v="EMEA"/>
    <s v="Saavedra"/>
    <s v="Eduardo"/>
    <x v="1"/>
  </r>
  <r>
    <n v="10353"/>
    <n v="35"/>
    <n v="89.9"/>
    <n v="3"/>
    <x v="2080"/>
    <x v="212"/>
    <x v="0"/>
    <n v="4"/>
    <x v="6"/>
    <x v="1"/>
    <x v="4"/>
    <n v="72"/>
    <s v="S24_4278"/>
    <s v="Gift Ideas Corp."/>
    <n v="2035554407"/>
    <s v="2440 Pompton St."/>
    <m/>
    <s v="Glendale"/>
    <s v="CT"/>
    <n v="97561"/>
    <x v="0"/>
    <s v="NA"/>
    <s v="Lewis"/>
    <s v="Dan"/>
    <x v="1"/>
  </r>
  <r>
    <n v="10361"/>
    <n v="25"/>
    <n v="62.46"/>
    <n v="1"/>
    <x v="2081"/>
    <x v="21"/>
    <x v="0"/>
    <n v="4"/>
    <x v="6"/>
    <x v="1"/>
    <x v="4"/>
    <n v="72"/>
    <s v="S24_4278"/>
    <s v="Souveniers And Things Co."/>
    <s v="+61 2 9495 8555"/>
    <s v="Monitor Money Building, 815 Pacific Hwy"/>
    <s v="Level 6"/>
    <s v="Chatswood"/>
    <s v="NSW"/>
    <n v="2067"/>
    <x v="3"/>
    <s v="APAC"/>
    <s v="Huxley"/>
    <s v="Adrian"/>
    <x v="0"/>
  </r>
  <r>
    <n v="10375"/>
    <n v="43"/>
    <n v="100"/>
    <n v="2"/>
    <x v="2082"/>
    <x v="22"/>
    <x v="0"/>
    <n v="1"/>
    <x v="0"/>
    <x v="2"/>
    <x v="4"/>
    <n v="72"/>
    <s v="S24_4278"/>
    <s v="La Rochelle Gifts"/>
    <s v="40.67.8555"/>
    <s v="67, rue des Cinquante Otages"/>
    <m/>
    <s v="Nantes"/>
    <m/>
    <n v="44000"/>
    <x v="1"/>
    <s v="EMEA"/>
    <s v="Labrune"/>
    <s v="Janine"/>
    <x v="2"/>
  </r>
  <r>
    <n v="10386"/>
    <n v="50"/>
    <n v="63.34"/>
    <n v="8"/>
    <x v="2083"/>
    <x v="196"/>
    <x v="5"/>
    <n v="1"/>
    <x v="11"/>
    <x v="2"/>
    <x v="4"/>
    <n v="72"/>
    <s v="S24_4278"/>
    <s v="Euro Shopping Channel"/>
    <s v="(91) 555 94 44"/>
    <s v="C/ Moralzarzal, 86"/>
    <m/>
    <s v="Madrid"/>
    <m/>
    <n v="28034"/>
    <x v="7"/>
    <s v="EMEA"/>
    <s v="Freyre"/>
    <s v="Diego"/>
    <x v="1"/>
  </r>
  <r>
    <n v="10398"/>
    <n v="45"/>
    <n v="78.25"/>
    <n v="14"/>
    <x v="2084"/>
    <x v="197"/>
    <x v="0"/>
    <n v="1"/>
    <x v="11"/>
    <x v="2"/>
    <x v="4"/>
    <n v="72"/>
    <s v="S24_4278"/>
    <s v="Reims Collectables"/>
    <s v="26.47.1555"/>
    <s v="59 rue de l'Abbaye"/>
    <m/>
    <s v="Reims"/>
    <m/>
    <n v="51100"/>
    <x v="1"/>
    <s v="EMEA"/>
    <s v="Henriot"/>
    <s v="Paul"/>
    <x v="1"/>
  </r>
  <r>
    <n v="10401"/>
    <n v="52"/>
    <n v="81.14"/>
    <n v="4"/>
    <x v="2085"/>
    <x v="213"/>
    <x v="4"/>
    <n v="2"/>
    <x v="8"/>
    <x v="2"/>
    <x v="4"/>
    <n v="72"/>
    <s v="S24_4278"/>
    <s v="Tekni Collectables Inc."/>
    <n v="2015559350"/>
    <s v="7476 Moss Rd."/>
    <m/>
    <s v="Newark"/>
    <s v="NJ"/>
    <n v="94019"/>
    <x v="0"/>
    <s v="NA"/>
    <s v="Brown"/>
    <s v="William"/>
    <x v="1"/>
  </r>
  <r>
    <n v="10416"/>
    <n v="48"/>
    <n v="74.62"/>
    <n v="5"/>
    <x v="2086"/>
    <x v="198"/>
    <x v="0"/>
    <n v="2"/>
    <x v="1"/>
    <x v="2"/>
    <x v="4"/>
    <n v="72"/>
    <s v="S24_4278"/>
    <s v="L'ordine Souveniers"/>
    <s v="0522-556555"/>
    <s v="Strada Provinciale 124"/>
    <m/>
    <s v="Reggio Emilia"/>
    <m/>
    <n v="42100"/>
    <x v="12"/>
    <s v="EMEA"/>
    <s v="Moroni"/>
    <s v="Maurizio"/>
    <x v="1"/>
  </r>
  <r>
    <n v="10108"/>
    <n v="31"/>
    <n v="68.709999999999994"/>
    <n v="10"/>
    <x v="2087"/>
    <x v="98"/>
    <x v="0"/>
    <n v="1"/>
    <x v="11"/>
    <x v="0"/>
    <x v="1"/>
    <n v="80"/>
    <s v="S24_4620"/>
    <s v="Cruz &amp; Sons Co."/>
    <s v="+63 2 555 3587"/>
    <s v="15 McCallum Street - NatWest Center #13-03"/>
    <m/>
    <s v="Makati City"/>
    <m/>
    <s v="1227 MM"/>
    <x v="15"/>
    <s v="Japan"/>
    <s v="Cruz"/>
    <s v="Arnold"/>
    <x v="0"/>
  </r>
  <r>
    <n v="10122"/>
    <n v="29"/>
    <n v="71.14"/>
    <n v="14"/>
    <x v="2088"/>
    <x v="99"/>
    <x v="0"/>
    <n v="2"/>
    <x v="1"/>
    <x v="0"/>
    <x v="1"/>
    <n v="80"/>
    <s v="S24_4620"/>
    <s v="Marseille Mini Autos"/>
    <s v="91.24.4555"/>
    <s v="12, rue des Bouchers"/>
    <m/>
    <s v="Marseille"/>
    <m/>
    <n v="13008"/>
    <x v="1"/>
    <s v="EMEA"/>
    <s v="Lebihan"/>
    <s v="Laurence"/>
    <x v="0"/>
  </r>
  <r>
    <n v="10135"/>
    <n v="23"/>
    <n v="87.31"/>
    <n v="11"/>
    <x v="2089"/>
    <x v="100"/>
    <x v="0"/>
    <n v="3"/>
    <x v="2"/>
    <x v="0"/>
    <x v="1"/>
    <n v="80"/>
    <s v="S24_4620"/>
    <s v="Mini Gifts Distributors Ltd."/>
    <n v="4155551450"/>
    <s v="5677 Strong St."/>
    <m/>
    <s v="San Rafael"/>
    <s v="CA"/>
    <n v="97562"/>
    <x v="0"/>
    <s v="NA"/>
    <s v="Nelson"/>
    <s v="Valarie"/>
    <x v="0"/>
  </r>
  <r>
    <n v="10147"/>
    <n v="31"/>
    <n v="64.67"/>
    <n v="11"/>
    <x v="2090"/>
    <x v="101"/>
    <x v="0"/>
    <n v="3"/>
    <x v="10"/>
    <x v="0"/>
    <x v="1"/>
    <n v="80"/>
    <s v="S24_4620"/>
    <s v="Collectables For Less Inc."/>
    <n v="6175558555"/>
    <s v="7825 Douglas Av."/>
    <m/>
    <s v="Brickhaven"/>
    <s v="MA"/>
    <n v="58339"/>
    <x v="0"/>
    <s v="NA"/>
    <s v="Nelson"/>
    <s v="Allen"/>
    <x v="0"/>
  </r>
  <r>
    <n v="10159"/>
    <n v="23"/>
    <n v="67.099999999999994"/>
    <n v="6"/>
    <x v="2091"/>
    <x v="4"/>
    <x v="0"/>
    <n v="4"/>
    <x v="4"/>
    <x v="0"/>
    <x v="1"/>
    <n v="80"/>
    <s v="S24_4620"/>
    <s v="Corporate Gift Ideas Co."/>
    <n v="6505551386"/>
    <s v="7734 Strong St."/>
    <m/>
    <s v="San Francisco"/>
    <s v="CA"/>
    <m/>
    <x v="0"/>
    <s v="NA"/>
    <s v="Brown"/>
    <s v="Julie"/>
    <x v="0"/>
  </r>
  <r>
    <n v="10169"/>
    <n v="24"/>
    <n v="94.58"/>
    <n v="6"/>
    <x v="2092"/>
    <x v="102"/>
    <x v="0"/>
    <n v="4"/>
    <x v="5"/>
    <x v="0"/>
    <x v="1"/>
    <n v="80"/>
    <s v="S24_4620"/>
    <s v="Anna's Decorations, Ltd"/>
    <s v="02 9936 8555"/>
    <s v="201 Miller Street"/>
    <s v="Level 15"/>
    <s v="North Sydney"/>
    <s v="NSW"/>
    <n v="2060"/>
    <x v="3"/>
    <s v="APAC"/>
    <s v="O'Hara"/>
    <s v="Anna"/>
    <x v="0"/>
  </r>
  <r>
    <n v="10180"/>
    <n v="28"/>
    <n v="71.14"/>
    <n v="1"/>
    <x v="2093"/>
    <x v="6"/>
    <x v="0"/>
    <n v="4"/>
    <x v="5"/>
    <x v="0"/>
    <x v="1"/>
    <n v="80"/>
    <s v="S24_4620"/>
    <s v="Daedalus Designs Imports"/>
    <s v="20.16.1555"/>
    <s v="184, chausse de Tournai"/>
    <m/>
    <s v="Lille"/>
    <m/>
    <n v="59000"/>
    <x v="1"/>
    <s v="EMEA"/>
    <s v="Rance"/>
    <s v="Martine"/>
    <x v="0"/>
  </r>
  <r>
    <n v="10191"/>
    <n v="44"/>
    <n v="66.290000000000006"/>
    <n v="7"/>
    <x v="2094"/>
    <x v="104"/>
    <x v="0"/>
    <n v="4"/>
    <x v="5"/>
    <x v="0"/>
    <x v="1"/>
    <n v="80"/>
    <s v="S24_4620"/>
    <s v="Toms Spezialitten, Ltd"/>
    <s v="0221-5554327"/>
    <s v="Mehrheimerstr. 369"/>
    <m/>
    <s v="Koln"/>
    <m/>
    <n v="50739"/>
    <x v="16"/>
    <s v="EMEA"/>
    <s v="Pfalzheim"/>
    <s v="Henriette"/>
    <x v="0"/>
  </r>
  <r>
    <n v="10211"/>
    <n v="22"/>
    <n v="92.16"/>
    <n v="6"/>
    <x v="2095"/>
    <x v="9"/>
    <x v="0"/>
    <n v="1"/>
    <x v="7"/>
    <x v="1"/>
    <x v="1"/>
    <n v="80"/>
    <s v="S24_4620"/>
    <s v="Auto Canal Petit"/>
    <s v="(1) 47.55.6555"/>
    <s v="25, rue Lauriston"/>
    <m/>
    <s v="Paris"/>
    <m/>
    <n v="75016"/>
    <x v="1"/>
    <s v="EMEA"/>
    <s v="Perrier"/>
    <s v="Dominique"/>
    <x v="0"/>
  </r>
  <r>
    <n v="10225"/>
    <n v="46"/>
    <n v="70.33"/>
    <n v="13"/>
    <x v="2096"/>
    <x v="106"/>
    <x v="0"/>
    <n v="1"/>
    <x v="0"/>
    <x v="1"/>
    <x v="1"/>
    <n v="80"/>
    <s v="S24_4620"/>
    <s v="Vida Sport, Ltd"/>
    <s v="0897-034555"/>
    <s v="Grenzacherweg 237"/>
    <m/>
    <s v="Gensve"/>
    <m/>
    <n v="1203"/>
    <x v="17"/>
    <s v="EMEA"/>
    <s v="Holz"/>
    <s v="Michael"/>
    <x v="1"/>
  </r>
  <r>
    <n v="10238"/>
    <n v="22"/>
    <n v="93.77"/>
    <n v="7"/>
    <x v="2097"/>
    <x v="107"/>
    <x v="0"/>
    <n v="2"/>
    <x v="8"/>
    <x v="1"/>
    <x v="1"/>
    <n v="80"/>
    <s v="S24_4620"/>
    <s v="Danish Wholesale Imports"/>
    <s v="31 12 3555"/>
    <s v="Vinb'ltet 34"/>
    <m/>
    <s v="Kobenhavn"/>
    <m/>
    <n v="1734"/>
    <x v="13"/>
    <s v="EMEA"/>
    <s v="Petersen"/>
    <s v="Jytte"/>
    <x v="0"/>
  </r>
  <r>
    <n v="10252"/>
    <n v="38"/>
    <n v="87.31"/>
    <n v="3"/>
    <x v="2098"/>
    <x v="224"/>
    <x v="0"/>
    <n v="2"/>
    <x v="1"/>
    <x v="1"/>
    <x v="1"/>
    <n v="80"/>
    <s v="S24_4620"/>
    <s v="Auto Canal Petit"/>
    <s v="(1) 47.55.6555"/>
    <s v="25, rue Lauriston"/>
    <m/>
    <s v="Paris"/>
    <m/>
    <n v="75016"/>
    <x v="1"/>
    <s v="EMEA"/>
    <s v="Perrier"/>
    <s v="Dominique"/>
    <x v="1"/>
  </r>
  <r>
    <n v="10264"/>
    <n v="47"/>
    <n v="83.27"/>
    <n v="1"/>
    <x v="2099"/>
    <x v="230"/>
    <x v="0"/>
    <n v="2"/>
    <x v="9"/>
    <x v="1"/>
    <x v="1"/>
    <n v="80"/>
    <s v="S24_4620"/>
    <s v="Gifts4AllAges.com"/>
    <n v="6175559555"/>
    <s v="8616 Spinnaker Dr."/>
    <m/>
    <s v="Boston"/>
    <s v="MA"/>
    <n v="51003"/>
    <x v="0"/>
    <s v="NA"/>
    <s v="Yoshido"/>
    <s v="Juri"/>
    <x v="1"/>
  </r>
  <r>
    <n v="10276"/>
    <n v="48"/>
    <n v="75.180000000000007"/>
    <n v="7"/>
    <x v="2100"/>
    <x v="110"/>
    <x v="0"/>
    <n v="3"/>
    <x v="3"/>
    <x v="1"/>
    <x v="1"/>
    <n v="80"/>
    <s v="S24_4620"/>
    <s v="Online Mini Collectables"/>
    <n v="6175557555"/>
    <s v="7635 Spinnaker Dr."/>
    <m/>
    <s v="Brickhaven"/>
    <s v="MA"/>
    <n v="58339"/>
    <x v="0"/>
    <s v="NA"/>
    <s v="Barajas"/>
    <s v="Miguel"/>
    <x v="1"/>
  </r>
  <r>
    <n v="10287"/>
    <n v="40"/>
    <n v="88.12"/>
    <n v="16"/>
    <x v="2101"/>
    <x v="111"/>
    <x v="0"/>
    <n v="3"/>
    <x v="3"/>
    <x v="1"/>
    <x v="1"/>
    <n v="80"/>
    <s v="S24_4620"/>
    <s v="Vida Sport, Ltd"/>
    <s v="0897-034555"/>
    <s v="Grenzacherweg 237"/>
    <m/>
    <s v="Gensve"/>
    <m/>
    <n v="1203"/>
    <x v="17"/>
    <s v="EMEA"/>
    <s v="Holz"/>
    <s v="Michael"/>
    <x v="1"/>
  </r>
  <r>
    <n v="10299"/>
    <n v="32"/>
    <n v="80.84"/>
    <n v="1"/>
    <x v="2102"/>
    <x v="16"/>
    <x v="0"/>
    <n v="3"/>
    <x v="10"/>
    <x v="1"/>
    <x v="1"/>
    <n v="80"/>
    <s v="S24_4620"/>
    <s v="Toys of Finland, Co."/>
    <s v="90-224 8555"/>
    <s v="Keskuskatu 45"/>
    <m/>
    <s v="Helsinki"/>
    <m/>
    <n v="21240"/>
    <x v="4"/>
    <s v="EMEA"/>
    <s v="Karttunen"/>
    <s v="Matti"/>
    <x v="0"/>
  </r>
  <r>
    <n v="10310"/>
    <n v="49"/>
    <n v="97.01"/>
    <n v="14"/>
    <x v="2103"/>
    <x v="113"/>
    <x v="0"/>
    <n v="4"/>
    <x v="4"/>
    <x v="1"/>
    <x v="1"/>
    <n v="80"/>
    <s v="S24_4620"/>
    <s v="Toms Spezialitten, Ltd"/>
    <s v="0221-5554327"/>
    <s v="Mehrheimerstr. 369"/>
    <m/>
    <s v="Koln"/>
    <m/>
    <n v="50739"/>
    <x v="16"/>
    <s v="EMEA"/>
    <s v="Pfalzheim"/>
    <s v="Henriette"/>
    <x v="1"/>
  </r>
  <r>
    <n v="10319"/>
    <n v="43"/>
    <n v="85.69"/>
    <n v="2"/>
    <x v="2104"/>
    <x v="114"/>
    <x v="0"/>
    <n v="4"/>
    <x v="5"/>
    <x v="1"/>
    <x v="1"/>
    <n v="80"/>
    <s v="S24_4620"/>
    <s v="Microscale Inc."/>
    <n v="2125551957"/>
    <s v="5290 North Pendale Street"/>
    <s v="Suite 200"/>
    <s v="NYC"/>
    <s v="NY"/>
    <n v="10022"/>
    <x v="0"/>
    <s v="NA"/>
    <s v="Kuo"/>
    <s v="Kee"/>
    <x v="1"/>
  </r>
  <r>
    <n v="10331"/>
    <n v="41"/>
    <n v="100"/>
    <n v="2"/>
    <x v="2105"/>
    <x v="159"/>
    <x v="0"/>
    <n v="4"/>
    <x v="5"/>
    <x v="1"/>
    <x v="1"/>
    <n v="80"/>
    <s v="S24_4620"/>
    <s v="Motor Mint Distributors Inc."/>
    <n v="2155559857"/>
    <s v="11328 Douglas Av."/>
    <m/>
    <s v="Philadelphia"/>
    <s v="PA"/>
    <n v="71270"/>
    <x v="0"/>
    <s v="NA"/>
    <s v="Hernandez"/>
    <s v="Rosa"/>
    <x v="1"/>
  </r>
  <r>
    <n v="10343"/>
    <n v="30"/>
    <n v="100"/>
    <n v="1"/>
    <x v="2106"/>
    <x v="20"/>
    <x v="0"/>
    <n v="4"/>
    <x v="5"/>
    <x v="1"/>
    <x v="1"/>
    <n v="80"/>
    <s v="S24_4620"/>
    <s v="Reims Collectables"/>
    <s v="26.47.1555"/>
    <s v="59 rue de l'Abbaye"/>
    <m/>
    <s v="Reims"/>
    <m/>
    <n v="51100"/>
    <x v="1"/>
    <s v="EMEA"/>
    <s v="Henriot"/>
    <s v="Paul"/>
    <x v="1"/>
  </r>
  <r>
    <n v="10355"/>
    <n v="28"/>
    <n v="95.39"/>
    <n v="9"/>
    <x v="2107"/>
    <x v="228"/>
    <x v="0"/>
    <n v="4"/>
    <x v="6"/>
    <x v="1"/>
    <x v="1"/>
    <n v="80"/>
    <s v="S24_4620"/>
    <s v="Euro Shopping Channel"/>
    <s v="(91) 555 94 44"/>
    <s v="C/ Moralzarzal, 86"/>
    <m/>
    <s v="Madrid"/>
    <m/>
    <n v="28034"/>
    <x v="7"/>
    <s v="EMEA"/>
    <s v="Freyre"/>
    <s v="Diego"/>
    <x v="0"/>
  </r>
  <r>
    <n v="10363"/>
    <n v="43"/>
    <n v="100"/>
    <n v="9"/>
    <x v="2108"/>
    <x v="115"/>
    <x v="0"/>
    <n v="1"/>
    <x v="7"/>
    <x v="2"/>
    <x v="1"/>
    <n v="80"/>
    <s v="S24_4620"/>
    <s v="Suominen Souveniers"/>
    <s v="+358 9 8045 555"/>
    <s v="Software Engineering Center, SEC Oy"/>
    <m/>
    <s v="Espoo"/>
    <m/>
    <s v="FIN-02271"/>
    <x v="4"/>
    <s v="EMEA"/>
    <s v="Suominen"/>
    <s v="Kalle"/>
    <x v="1"/>
  </r>
  <r>
    <n v="10378"/>
    <n v="41"/>
    <n v="100"/>
    <n v="2"/>
    <x v="2109"/>
    <x v="184"/>
    <x v="0"/>
    <n v="1"/>
    <x v="0"/>
    <x v="2"/>
    <x v="1"/>
    <n v="80"/>
    <s v="S24_4620"/>
    <s v="Euro Shopping Channel"/>
    <s v="(91) 555 94 44"/>
    <s v="C/ Moralzarzal, 86"/>
    <m/>
    <s v="Madrid"/>
    <m/>
    <n v="28034"/>
    <x v="7"/>
    <s v="EMEA"/>
    <s v="Freyre"/>
    <s v="Diego"/>
    <x v="1"/>
  </r>
  <r>
    <n v="10390"/>
    <n v="30"/>
    <n v="82.42"/>
    <n v="10"/>
    <x v="2110"/>
    <x v="162"/>
    <x v="0"/>
    <n v="1"/>
    <x v="11"/>
    <x v="2"/>
    <x v="1"/>
    <n v="80"/>
    <s v="S24_4620"/>
    <s v="Mini Gifts Distributors Ltd."/>
    <n v="4155551450"/>
    <s v="5677 Strong St."/>
    <m/>
    <s v="San Rafael"/>
    <s v="CA"/>
    <n v="97562"/>
    <x v="0"/>
    <s v="NA"/>
    <s v="Nelson"/>
    <s v="Valarie"/>
    <x v="0"/>
  </r>
  <r>
    <n v="10103"/>
    <n v="31"/>
    <n v="100"/>
    <n v="3"/>
    <x v="2111"/>
    <x v="26"/>
    <x v="0"/>
    <n v="1"/>
    <x v="7"/>
    <x v="0"/>
    <x v="2"/>
    <n v="96"/>
    <s v="S32_1268"/>
    <s v="Baane Mini Imports"/>
    <s v="07-98 9555"/>
    <s v="Erling Skakkes gate 78"/>
    <m/>
    <s v="Stavern"/>
    <m/>
    <n v="4110"/>
    <x v="2"/>
    <s v="EMEA"/>
    <s v="Bergulfsen"/>
    <s v="Jonas"/>
    <x v="1"/>
  </r>
  <r>
    <n v="10114"/>
    <n v="32"/>
    <n v="100"/>
    <n v="7"/>
    <x v="2112"/>
    <x v="89"/>
    <x v="0"/>
    <n v="2"/>
    <x v="8"/>
    <x v="0"/>
    <x v="2"/>
    <n v="96"/>
    <s v="S32_1268"/>
    <s v="La Corne D'abondance, Co."/>
    <s v="(1) 42.34.2555"/>
    <s v="265, boulevard Charonne"/>
    <m/>
    <s v="Paris"/>
    <m/>
    <n v="75012"/>
    <x v="1"/>
    <s v="EMEA"/>
    <s v="Bertrand"/>
    <s v="Marie"/>
    <x v="1"/>
  </r>
  <r>
    <n v="10126"/>
    <n v="43"/>
    <n v="96.31"/>
    <n v="3"/>
    <x v="2113"/>
    <x v="28"/>
    <x v="0"/>
    <n v="2"/>
    <x v="1"/>
    <x v="0"/>
    <x v="2"/>
    <n v="96"/>
    <s v="S32_1268"/>
    <s v="Corrida Auto Replicas, Ltd"/>
    <s v="(91) 555 22 82"/>
    <s v="C/ Araquil, 67"/>
    <m/>
    <s v="Madrid"/>
    <m/>
    <n v="28023"/>
    <x v="7"/>
    <s v="EMEA"/>
    <s v="Sommer"/>
    <s v="Mart¡n"/>
    <x v="1"/>
  </r>
  <r>
    <n v="10140"/>
    <n v="26"/>
    <n v="100"/>
    <n v="3"/>
    <x v="2114"/>
    <x v="29"/>
    <x v="0"/>
    <n v="3"/>
    <x v="2"/>
    <x v="0"/>
    <x v="2"/>
    <n v="96"/>
    <s v="S32_1268"/>
    <s v="Technics Stores Inc."/>
    <n v="6505556809"/>
    <s v="9408 Furth Circle"/>
    <m/>
    <s v="Burlingame"/>
    <s v="CA"/>
    <n v="94217"/>
    <x v="0"/>
    <s v="NA"/>
    <s v="Hirano"/>
    <s v="Juri"/>
    <x v="0"/>
  </r>
  <r>
    <n v="10151"/>
    <n v="27"/>
    <n v="100"/>
    <n v="10"/>
    <x v="2115"/>
    <x v="145"/>
    <x v="0"/>
    <n v="3"/>
    <x v="10"/>
    <x v="0"/>
    <x v="2"/>
    <n v="96"/>
    <s v="S32_1268"/>
    <s v="Oulu Toy Supplies, Inc."/>
    <s v="981-443655"/>
    <s v="Torikatu 38"/>
    <m/>
    <s v="Oulu"/>
    <m/>
    <n v="90110"/>
    <x v="4"/>
    <s v="EMEA"/>
    <s v="Koskitalo"/>
    <s v="Pirkko"/>
    <x v="1"/>
  </r>
  <r>
    <n v="10164"/>
    <n v="24"/>
    <n v="100"/>
    <n v="1"/>
    <x v="2116"/>
    <x v="90"/>
    <x v="5"/>
    <n v="4"/>
    <x v="4"/>
    <x v="0"/>
    <x v="2"/>
    <n v="96"/>
    <s v="S32_1268"/>
    <s v="Mini Auto Werke"/>
    <s v="7675-3555"/>
    <s v="Kirchgasse 6"/>
    <m/>
    <s v="Graz"/>
    <m/>
    <n v="8010"/>
    <x v="5"/>
    <s v="EMEA"/>
    <s v="Mendel"/>
    <s v="Roland"/>
    <x v="0"/>
  </r>
  <r>
    <n v="10175"/>
    <n v="22"/>
    <n v="100"/>
    <n v="8"/>
    <x v="2117"/>
    <x v="32"/>
    <x v="0"/>
    <n v="4"/>
    <x v="5"/>
    <x v="0"/>
    <x v="2"/>
    <n v="96"/>
    <s v="S32_1268"/>
    <s v="Stylish Desk Decors, Co."/>
    <s v="(171) 555-0297"/>
    <s v="35 King George"/>
    <m/>
    <s v="London"/>
    <m/>
    <s v="WX3 6FW"/>
    <x v="6"/>
    <s v="EMEA"/>
    <s v="Brown"/>
    <s v="Ann"/>
    <x v="0"/>
  </r>
  <r>
    <n v="10184"/>
    <n v="46"/>
    <n v="100"/>
    <n v="13"/>
    <x v="2118"/>
    <x v="69"/>
    <x v="0"/>
    <n v="4"/>
    <x v="5"/>
    <x v="0"/>
    <x v="2"/>
    <n v="96"/>
    <s v="S32_1268"/>
    <s v="Iberia Gift Imports, Corp."/>
    <s v="(95) 555 82 82"/>
    <s v="C/ Romero, 33"/>
    <m/>
    <s v="Sevilla"/>
    <m/>
    <n v="41101"/>
    <x v="7"/>
    <s v="EMEA"/>
    <s v="Roel"/>
    <s v="Jose Pedro"/>
    <x v="1"/>
  </r>
  <r>
    <n v="10194"/>
    <n v="37"/>
    <n v="97.27"/>
    <n v="3"/>
    <x v="2119"/>
    <x v="34"/>
    <x v="0"/>
    <n v="4"/>
    <x v="5"/>
    <x v="0"/>
    <x v="2"/>
    <n v="96"/>
    <s v="S32_1268"/>
    <s v="Saveley &amp; Henriot, Co."/>
    <s v="78.32.5555"/>
    <s v="2, rue du Commerce"/>
    <m/>
    <s v="Lyon"/>
    <m/>
    <n v="69004"/>
    <x v="1"/>
    <s v="EMEA"/>
    <s v="Saveley"/>
    <s v="Mary"/>
    <x v="1"/>
  </r>
  <r>
    <n v="10207"/>
    <n v="49"/>
    <n v="80.900000000000006"/>
    <n v="14"/>
    <x v="2120"/>
    <x v="91"/>
    <x v="0"/>
    <n v="4"/>
    <x v="6"/>
    <x v="0"/>
    <x v="2"/>
    <n v="96"/>
    <s v="S32_1268"/>
    <s v="Diecast Collectables"/>
    <n v="6175552555"/>
    <s v="6251 Ingle Ln."/>
    <m/>
    <s v="Boston"/>
    <s v="MA"/>
    <n v="51003"/>
    <x v="0"/>
    <s v="NA"/>
    <s v="Franco"/>
    <s v="Valarie"/>
    <x v="1"/>
  </r>
  <r>
    <n v="10217"/>
    <n v="21"/>
    <n v="100"/>
    <n v="3"/>
    <x v="2121"/>
    <x v="92"/>
    <x v="0"/>
    <n v="1"/>
    <x v="0"/>
    <x v="1"/>
    <x v="2"/>
    <n v="96"/>
    <s v="S32_1268"/>
    <s v="Handji Gifts&amp; Co"/>
    <s v="+65 224 1555"/>
    <s v="Village Close - 106 Linden Road Sandown"/>
    <s v="2nd Floor"/>
    <s v="Singapore"/>
    <m/>
    <n v="69045"/>
    <x v="9"/>
    <s v="APAC"/>
    <s v="Victorino"/>
    <s v="Wendy"/>
    <x v="0"/>
  </r>
  <r>
    <n v="10229"/>
    <n v="25"/>
    <n v="100"/>
    <n v="8"/>
    <x v="2122"/>
    <x v="93"/>
    <x v="0"/>
    <n v="1"/>
    <x v="11"/>
    <x v="1"/>
    <x v="2"/>
    <n v="96"/>
    <s v="S32_1268"/>
    <s v="Mini Gifts Distributors Ltd."/>
    <n v="4155551450"/>
    <s v="5677 Strong St."/>
    <m/>
    <s v="San Rafael"/>
    <s v="CA"/>
    <n v="97562"/>
    <x v="0"/>
    <s v="NA"/>
    <s v="Nelson"/>
    <s v="Valarie"/>
    <x v="0"/>
  </r>
  <r>
    <n v="10245"/>
    <n v="37"/>
    <n v="100"/>
    <n v="1"/>
    <x v="2123"/>
    <x v="38"/>
    <x v="0"/>
    <n v="2"/>
    <x v="1"/>
    <x v="1"/>
    <x v="2"/>
    <n v="96"/>
    <s v="S32_1268"/>
    <s v="Super Scale Inc."/>
    <n v="2035559545"/>
    <s v="567 North Pendale Street"/>
    <m/>
    <s v="New Haven"/>
    <s v="CT"/>
    <n v="97823"/>
    <x v="0"/>
    <s v="NA"/>
    <s v="Murphy"/>
    <s v="Leslie"/>
    <x v="1"/>
  </r>
  <r>
    <n v="10259"/>
    <n v="45"/>
    <n v="86.68"/>
    <n v="11"/>
    <x v="2124"/>
    <x v="39"/>
    <x v="0"/>
    <n v="2"/>
    <x v="9"/>
    <x v="1"/>
    <x v="2"/>
    <n v="96"/>
    <s v="S32_1268"/>
    <s v="Handji Gifts&amp; Co"/>
    <s v="+65 224 1555"/>
    <s v="Village Close - 106 Linden Road Sandown"/>
    <s v="2nd Floor"/>
    <s v="Singapore"/>
    <m/>
    <n v="69045"/>
    <x v="9"/>
    <s v="APAC"/>
    <s v="Victorino"/>
    <s v="Wendy"/>
    <x v="1"/>
  </r>
  <r>
    <n v="10270"/>
    <n v="32"/>
    <n v="85.72"/>
    <n v="1"/>
    <x v="2125"/>
    <x v="40"/>
    <x v="0"/>
    <n v="3"/>
    <x v="2"/>
    <x v="1"/>
    <x v="2"/>
    <n v="96"/>
    <s v="S32_1268"/>
    <s v="Souveniers And Things Co."/>
    <s v="+61 2 9495 8555"/>
    <s v="Monitor Money Building, 815 Pacific Hwy"/>
    <s v="Level 6"/>
    <s v="Chatswood"/>
    <s v="NSW"/>
    <n v="2067"/>
    <x v="3"/>
    <s v="APAC"/>
    <s v="Huxley"/>
    <s v="Adrian"/>
    <x v="0"/>
  </r>
  <r>
    <n v="10281"/>
    <n v="29"/>
    <n v="82.83"/>
    <n v="8"/>
    <x v="2126"/>
    <x v="94"/>
    <x v="0"/>
    <n v="3"/>
    <x v="3"/>
    <x v="1"/>
    <x v="2"/>
    <n v="96"/>
    <s v="S32_1268"/>
    <s v="Diecast Classics Inc."/>
    <n v="2155551555"/>
    <s v="7586 Pompton St."/>
    <m/>
    <s v="Allentown"/>
    <s v="PA"/>
    <n v="70267"/>
    <x v="0"/>
    <s v="NA"/>
    <s v="Yu"/>
    <s v="Kyung"/>
    <x v="0"/>
  </r>
  <r>
    <n v="10291"/>
    <n v="26"/>
    <n v="83.79"/>
    <n v="3"/>
    <x v="2127"/>
    <x v="42"/>
    <x v="0"/>
    <n v="3"/>
    <x v="10"/>
    <x v="1"/>
    <x v="2"/>
    <n v="96"/>
    <s v="S32_1268"/>
    <s v="Scandinavian Gift Ideas"/>
    <s v="0695-34 6555"/>
    <s v="?kergatan 24"/>
    <m/>
    <s v="Boras"/>
    <m/>
    <s v="S-844 67"/>
    <x v="8"/>
    <s v="EMEA"/>
    <s v="Larsson"/>
    <s v="Maria"/>
    <x v="0"/>
  </r>
  <r>
    <n v="10305"/>
    <n v="28"/>
    <n v="100"/>
    <n v="12"/>
    <x v="2128"/>
    <x v="95"/>
    <x v="0"/>
    <n v="4"/>
    <x v="4"/>
    <x v="1"/>
    <x v="2"/>
    <n v="96"/>
    <s v="S32_1268"/>
    <s v="Marta's Replicas Co."/>
    <n v="6175558555"/>
    <s v="39323 Spinnaker Dr."/>
    <m/>
    <s v="Cambridge"/>
    <s v="MA"/>
    <n v="51247"/>
    <x v="0"/>
    <s v="NA"/>
    <s v="Hernandez"/>
    <s v="Marta"/>
    <x v="1"/>
  </r>
  <r>
    <n v="10313"/>
    <n v="27"/>
    <n v="87.64"/>
    <n v="6"/>
    <x v="2129"/>
    <x v="96"/>
    <x v="0"/>
    <n v="4"/>
    <x v="4"/>
    <x v="1"/>
    <x v="2"/>
    <n v="96"/>
    <s v="S32_1268"/>
    <s v="Canadian Gift Exchange Network"/>
    <s v="(604) 555-3392"/>
    <s v="1900 Oak St."/>
    <m/>
    <s v="Vancouver"/>
    <s v="BC"/>
    <s v="V3F 2K1"/>
    <x v="10"/>
    <s v="NA"/>
    <s v="Tannamuri"/>
    <s v="Yoshi"/>
    <x v="0"/>
  </r>
  <r>
    <n v="10324"/>
    <n v="20"/>
    <n v="98.18"/>
    <n v="11"/>
    <x v="2130"/>
    <x v="80"/>
    <x v="0"/>
    <n v="4"/>
    <x v="5"/>
    <x v="1"/>
    <x v="2"/>
    <n v="96"/>
    <s v="S32_1268"/>
    <s v="Vitachrome Inc."/>
    <n v="2125551500"/>
    <s v="2678 Kingston Rd."/>
    <s v="Suite 101"/>
    <s v="NYC"/>
    <s v="NY"/>
    <n v="10022"/>
    <x v="0"/>
    <s v="NA"/>
    <s v="Frick"/>
    <s v="Michael"/>
    <x v="0"/>
  </r>
  <r>
    <n v="10335"/>
    <n v="44"/>
    <n v="100"/>
    <n v="1"/>
    <x v="2131"/>
    <x v="97"/>
    <x v="0"/>
    <n v="4"/>
    <x v="5"/>
    <x v="1"/>
    <x v="2"/>
    <n v="96"/>
    <s v="S32_1268"/>
    <s v="Mini Gifts Distributors Ltd."/>
    <n v="4155551450"/>
    <s v="5677 Strong St."/>
    <m/>
    <s v="San Rafael"/>
    <s v="CA"/>
    <n v="97562"/>
    <x v="0"/>
    <s v="NA"/>
    <s v="Nelson"/>
    <s v="Valarie"/>
    <x v="1"/>
  </r>
  <r>
    <n v="10348"/>
    <n v="42"/>
    <n v="100"/>
    <n v="3"/>
    <x v="2132"/>
    <x v="79"/>
    <x v="0"/>
    <n v="4"/>
    <x v="5"/>
    <x v="1"/>
    <x v="2"/>
    <n v="96"/>
    <s v="S32_1268"/>
    <s v="Corrida Auto Replicas, Ltd"/>
    <s v="(91) 555 22 82"/>
    <s v="C/ Araquil, 67"/>
    <m/>
    <s v="Madrid"/>
    <m/>
    <n v="28023"/>
    <x v="7"/>
    <s v="EMEA"/>
    <s v="Sommer"/>
    <s v="Mart¡n"/>
    <x v="1"/>
  </r>
  <r>
    <n v="10358"/>
    <n v="41"/>
    <n v="100"/>
    <n v="1"/>
    <x v="152"/>
    <x v="48"/>
    <x v="0"/>
    <n v="4"/>
    <x v="6"/>
    <x v="1"/>
    <x v="2"/>
    <n v="96"/>
    <s v="S32_1268"/>
    <s v="Euro Shopping Channel"/>
    <s v="(91) 555 94 44"/>
    <s v="C/ Moralzarzal, 86"/>
    <m/>
    <s v="Madrid"/>
    <m/>
    <n v="28034"/>
    <x v="7"/>
    <s v="EMEA"/>
    <s v="Freyre"/>
    <s v="Diego"/>
    <x v="1"/>
  </r>
  <r>
    <n v="10371"/>
    <n v="26"/>
    <n v="100"/>
    <n v="1"/>
    <x v="2133"/>
    <x v="129"/>
    <x v="0"/>
    <n v="1"/>
    <x v="7"/>
    <x v="2"/>
    <x v="2"/>
    <n v="96"/>
    <s v="S32_1268"/>
    <s v="Mini Gifts Distributors Ltd."/>
    <n v="4155551450"/>
    <s v="5677 Strong St."/>
    <m/>
    <s v="San Rafael"/>
    <s v="CA"/>
    <n v="97562"/>
    <x v="0"/>
    <s v="NA"/>
    <s v="Nelson"/>
    <s v="Valarie"/>
    <x v="1"/>
  </r>
  <r>
    <n v="10382"/>
    <n v="26"/>
    <n v="100"/>
    <n v="6"/>
    <x v="2134"/>
    <x v="50"/>
    <x v="0"/>
    <n v="1"/>
    <x v="0"/>
    <x v="2"/>
    <x v="2"/>
    <n v="96"/>
    <s v="S32_1268"/>
    <s v="Mini Gifts Distributors Ltd."/>
    <n v="4155551450"/>
    <s v="5677 Strong St."/>
    <m/>
    <s v="San Rafael"/>
    <s v="CA"/>
    <n v="97562"/>
    <x v="0"/>
    <s v="NA"/>
    <s v="Nelson"/>
    <s v="Valarie"/>
    <x v="0"/>
  </r>
  <r>
    <n v="10411"/>
    <n v="26"/>
    <n v="100"/>
    <n v="1"/>
    <x v="2135"/>
    <x v="52"/>
    <x v="0"/>
    <n v="2"/>
    <x v="1"/>
    <x v="2"/>
    <x v="2"/>
    <n v="96"/>
    <s v="S32_1268"/>
    <s v="Quebec Home Shopping Network"/>
    <s v="(514) 555-8054"/>
    <s v="43 rue St. Laurent"/>
    <m/>
    <s v="Montreal"/>
    <s v="Quebec"/>
    <s v="H1J 1C3"/>
    <x v="10"/>
    <s v="NA"/>
    <s v="Fresnisre"/>
    <s v="Jean"/>
    <x v="0"/>
  </r>
  <r>
    <n v="10425"/>
    <n v="41"/>
    <n v="86.68"/>
    <n v="11"/>
    <x v="2136"/>
    <x v="53"/>
    <x v="2"/>
    <n v="2"/>
    <x v="1"/>
    <x v="2"/>
    <x v="2"/>
    <n v="96"/>
    <s v="S32_1268"/>
    <s v="La Rochelle Gifts"/>
    <s v="40.67.8555"/>
    <s v="67, rue des Cinquante Otages"/>
    <m/>
    <s v="Nantes"/>
    <m/>
    <n v="44000"/>
    <x v="1"/>
    <s v="EMEA"/>
    <s v="Labrune"/>
    <s v="Janine"/>
    <x v="1"/>
  </r>
  <r>
    <n v="10107"/>
    <n v="20"/>
    <n v="92.9"/>
    <n v="8"/>
    <x v="2137"/>
    <x v="0"/>
    <x v="0"/>
    <n v="1"/>
    <x v="0"/>
    <x v="0"/>
    <x v="0"/>
    <n v="99"/>
    <s v="S32_1374"/>
    <s v="Land of Toys Inc."/>
    <n v="2125557818"/>
    <s v="897 Long Airport Avenue"/>
    <m/>
    <s v="NYC"/>
    <s v="NY"/>
    <n v="10022"/>
    <x v="0"/>
    <s v="NA"/>
    <s v="Yu"/>
    <s v="Kwai"/>
    <x v="0"/>
  </r>
  <r>
    <n v="10120"/>
    <n v="22"/>
    <n v="100"/>
    <n v="6"/>
    <x v="2138"/>
    <x v="54"/>
    <x v="0"/>
    <n v="2"/>
    <x v="8"/>
    <x v="0"/>
    <x v="0"/>
    <n v="99"/>
    <s v="S32_1374"/>
    <s v="Australian Collectors, Co."/>
    <s v="03 9520 4555"/>
    <s v="636 St Kilda Road"/>
    <s v="Level 3"/>
    <s v="Melbourne"/>
    <s v="Victoria"/>
    <n v="3004"/>
    <x v="3"/>
    <s v="APAC"/>
    <s v="Ferguson"/>
    <s v="Peter"/>
    <x v="0"/>
  </r>
  <r>
    <n v="10133"/>
    <n v="23"/>
    <n v="100"/>
    <n v="1"/>
    <x v="2139"/>
    <x v="209"/>
    <x v="0"/>
    <n v="2"/>
    <x v="9"/>
    <x v="0"/>
    <x v="0"/>
    <n v="99"/>
    <s v="S32_1374"/>
    <s v="Euro Shopping Channel"/>
    <s v="(91) 555 94 44"/>
    <s v="C/ Moralzarzal, 86"/>
    <m/>
    <s v="Madrid"/>
    <m/>
    <n v="28034"/>
    <x v="7"/>
    <s v="EMEA"/>
    <s v="Freyre"/>
    <s v="Diego"/>
    <x v="0"/>
  </r>
  <r>
    <n v="10145"/>
    <n v="33"/>
    <n v="93.9"/>
    <n v="12"/>
    <x v="2106"/>
    <x v="3"/>
    <x v="0"/>
    <n v="3"/>
    <x v="3"/>
    <x v="0"/>
    <x v="0"/>
    <n v="99"/>
    <s v="S32_1374"/>
    <s v="Toys4GrownUps.com"/>
    <n v="6265557265"/>
    <s v="78934 Hillside Dr."/>
    <m/>
    <s v="Pasadena"/>
    <s v="CA"/>
    <n v="90003"/>
    <x v="0"/>
    <s v="NA"/>
    <s v="Young"/>
    <s v="Julie"/>
    <x v="1"/>
  </r>
  <r>
    <n v="10168"/>
    <n v="28"/>
    <n v="100"/>
    <n v="7"/>
    <x v="2140"/>
    <x v="5"/>
    <x v="0"/>
    <n v="4"/>
    <x v="4"/>
    <x v="0"/>
    <x v="0"/>
    <n v="99"/>
    <s v="S32_1374"/>
    <s v="Technics Stores Inc."/>
    <n v="6505556809"/>
    <s v="9408 Furth Circle"/>
    <m/>
    <s v="Burlingame"/>
    <s v="CA"/>
    <n v="94217"/>
    <x v="0"/>
    <s v="NA"/>
    <s v="Hirano"/>
    <s v="Juri"/>
    <x v="1"/>
  </r>
  <r>
    <n v="10188"/>
    <n v="44"/>
    <n v="98.89"/>
    <n v="7"/>
    <x v="2141"/>
    <x v="7"/>
    <x v="0"/>
    <n v="4"/>
    <x v="5"/>
    <x v="0"/>
    <x v="0"/>
    <n v="99"/>
    <s v="S32_1374"/>
    <s v="Herkku Gifts"/>
    <s v="+47 2267 3215"/>
    <s v="Drammen 121, PR 744 Sentrum"/>
    <m/>
    <s v="Bergen"/>
    <m/>
    <s v="N 5804"/>
    <x v="2"/>
    <s v="EMEA"/>
    <s v="Oeztan"/>
    <s v="Veysel"/>
    <x v="1"/>
  </r>
  <r>
    <n v="10210"/>
    <n v="46"/>
    <n v="79.91"/>
    <n v="5"/>
    <x v="2142"/>
    <x v="55"/>
    <x v="0"/>
    <n v="1"/>
    <x v="7"/>
    <x v="1"/>
    <x v="0"/>
    <n v="99"/>
    <s v="S32_1374"/>
    <s v="Osaka Souveniers Co."/>
    <s v="+81 06 6342 5555"/>
    <s v="Dojima Avanza 4F, 1-6-20 Dojima, Kita-ku"/>
    <m/>
    <s v="Osaka"/>
    <s v="Osaka"/>
    <s v="530-0003"/>
    <x v="11"/>
    <s v="Japan"/>
    <s v="Kentary"/>
    <s v="Mory"/>
    <x v="1"/>
  </r>
  <r>
    <n v="10223"/>
    <n v="21"/>
    <n v="100"/>
    <n v="7"/>
    <x v="2143"/>
    <x v="10"/>
    <x v="0"/>
    <n v="1"/>
    <x v="0"/>
    <x v="1"/>
    <x v="0"/>
    <n v="99"/>
    <s v="S32_1374"/>
    <s v="Australian Collectors, Co."/>
    <s v="03 9520 4555"/>
    <s v="636 St Kilda Road"/>
    <s v="Level 3"/>
    <s v="Melbourne"/>
    <s v="Victoria"/>
    <n v="3004"/>
    <x v="3"/>
    <s v="APAC"/>
    <s v="Ferguson"/>
    <s v="Peter"/>
    <x v="0"/>
  </r>
  <r>
    <n v="10235"/>
    <n v="41"/>
    <n v="100"/>
    <n v="1"/>
    <x v="2144"/>
    <x v="210"/>
    <x v="0"/>
    <n v="2"/>
    <x v="8"/>
    <x v="1"/>
    <x v="0"/>
    <n v="99"/>
    <s v="S32_1374"/>
    <s v="Royal Canadian Collectables, Ltd."/>
    <s v="(604) 555-4555"/>
    <s v="23 Tsawassen Blvd."/>
    <m/>
    <s v="Tsawassen"/>
    <s v="BC"/>
    <s v="T2F 8M4"/>
    <x v="10"/>
    <s v="NA"/>
    <s v="Lincoln"/>
    <s v="Elizabeth"/>
    <x v="1"/>
  </r>
  <r>
    <n v="10250"/>
    <n v="31"/>
    <n v="100"/>
    <n v="2"/>
    <x v="2145"/>
    <x v="189"/>
    <x v="0"/>
    <n v="2"/>
    <x v="1"/>
    <x v="1"/>
    <x v="0"/>
    <n v="99"/>
    <s v="S32_1374"/>
    <s v="The Sharp Gifts Warehouse"/>
    <n v="4085553659"/>
    <s v="3086 Ingle Ln."/>
    <m/>
    <s v="San Jose"/>
    <s v="CA"/>
    <n v="94217"/>
    <x v="0"/>
    <s v="NA"/>
    <s v="Frick"/>
    <s v="Sue"/>
    <x v="1"/>
  </r>
  <r>
    <n v="10263"/>
    <n v="31"/>
    <n v="79.91"/>
    <n v="8"/>
    <x v="2146"/>
    <x v="13"/>
    <x v="0"/>
    <n v="2"/>
    <x v="9"/>
    <x v="1"/>
    <x v="0"/>
    <n v="99"/>
    <s v="S32_1374"/>
    <s v="Gift Depot Inc."/>
    <n v="2035552570"/>
    <s v="25593 South Bay Ln."/>
    <m/>
    <s v="Bridgewater"/>
    <s v="CT"/>
    <n v="97562"/>
    <x v="0"/>
    <s v="NA"/>
    <s v="King"/>
    <s v="Julie"/>
    <x v="0"/>
  </r>
  <r>
    <n v="10275"/>
    <n v="23"/>
    <n v="81.91"/>
    <n v="7"/>
    <x v="2147"/>
    <x v="14"/>
    <x v="0"/>
    <n v="3"/>
    <x v="2"/>
    <x v="1"/>
    <x v="0"/>
    <n v="99"/>
    <s v="S32_1374"/>
    <s v="La Rochelle Gifts"/>
    <s v="40.67.8555"/>
    <s v="67, rue des Cinquante Otages"/>
    <m/>
    <s v="Nantes"/>
    <m/>
    <n v="44000"/>
    <x v="1"/>
    <s v="EMEA"/>
    <s v="Labrune"/>
    <s v="Janine"/>
    <x v="0"/>
  </r>
  <r>
    <n v="10285"/>
    <n v="37"/>
    <n v="98.89"/>
    <n v="12"/>
    <x v="2148"/>
    <x v="15"/>
    <x v="0"/>
    <n v="3"/>
    <x v="3"/>
    <x v="1"/>
    <x v="0"/>
    <n v="99"/>
    <s v="S32_1374"/>
    <s v="Marta's Replicas Co."/>
    <n v="6175558555"/>
    <s v="39323 Spinnaker Dr."/>
    <m/>
    <s v="Cambridge"/>
    <s v="MA"/>
    <n v="51247"/>
    <x v="0"/>
    <s v="NA"/>
    <s v="Hernandez"/>
    <s v="Marta"/>
    <x v="1"/>
  </r>
  <r>
    <n v="10297"/>
    <n v="26"/>
    <n v="100"/>
    <n v="2"/>
    <x v="2149"/>
    <x v="211"/>
    <x v="0"/>
    <n v="3"/>
    <x v="10"/>
    <x v="1"/>
    <x v="0"/>
    <n v="99"/>
    <s v="S32_1374"/>
    <s v="Clover Collections, Co."/>
    <s v="+353 1862 1555"/>
    <s v="25 Maiden Lane"/>
    <s v="Floor No. 4"/>
    <s v="Dublin"/>
    <m/>
    <n v="2"/>
    <x v="18"/>
    <s v="EMEA"/>
    <s v="Cassidy"/>
    <s v="Dean"/>
    <x v="0"/>
  </r>
  <r>
    <n v="10308"/>
    <n v="24"/>
    <n v="79.91"/>
    <n v="5"/>
    <x v="2150"/>
    <x v="17"/>
    <x v="0"/>
    <n v="4"/>
    <x v="4"/>
    <x v="1"/>
    <x v="0"/>
    <n v="99"/>
    <s v="S32_1374"/>
    <s v="Mini Classics"/>
    <n v="9145554562"/>
    <s v="3758 North Pendale Street"/>
    <m/>
    <s v="White Plains"/>
    <s v="NY"/>
    <n v="24067"/>
    <x v="0"/>
    <s v="NA"/>
    <s v="Frick"/>
    <s v="Steve"/>
    <x v="0"/>
  </r>
  <r>
    <n v="10318"/>
    <n v="47"/>
    <n v="100"/>
    <n v="7"/>
    <x v="2151"/>
    <x v="18"/>
    <x v="0"/>
    <n v="4"/>
    <x v="5"/>
    <x v="1"/>
    <x v="0"/>
    <n v="99"/>
    <s v="S32_1374"/>
    <s v="Diecast Classics Inc."/>
    <n v="2155551555"/>
    <s v="7586 Pompton St."/>
    <m/>
    <s v="Allentown"/>
    <s v="PA"/>
    <n v="70267"/>
    <x v="0"/>
    <s v="NA"/>
    <s v="Yu"/>
    <s v="Kyung"/>
    <x v="1"/>
  </r>
  <r>
    <n v="10329"/>
    <n v="45"/>
    <n v="63.91"/>
    <n v="11"/>
    <x v="2152"/>
    <x v="19"/>
    <x v="0"/>
    <n v="4"/>
    <x v="5"/>
    <x v="1"/>
    <x v="0"/>
    <n v="99"/>
    <s v="S32_1374"/>
    <s v="Land of Toys Inc."/>
    <n v="2125557818"/>
    <s v="897 Long Airport Avenue"/>
    <m/>
    <s v="NYC"/>
    <s v="NY"/>
    <n v="10022"/>
    <x v="0"/>
    <s v="NA"/>
    <s v="Yu"/>
    <s v="Kwai"/>
    <x v="0"/>
  </r>
  <r>
    <n v="10340"/>
    <n v="55"/>
    <n v="100"/>
    <n v="2"/>
    <x v="2153"/>
    <x v="20"/>
    <x v="0"/>
    <n v="4"/>
    <x v="5"/>
    <x v="1"/>
    <x v="0"/>
    <n v="99"/>
    <s v="S32_1374"/>
    <s v="Enaco Distributors"/>
    <s v="(93) 203 4555"/>
    <s v="Rambla de Catalu¤a, 23"/>
    <m/>
    <s v="Barcelona"/>
    <m/>
    <n v="8022"/>
    <x v="7"/>
    <s v="EMEA"/>
    <s v="Saavedra"/>
    <s v="Eduardo"/>
    <x v="1"/>
  </r>
  <r>
    <n v="10353"/>
    <n v="46"/>
    <n v="81.17"/>
    <n v="5"/>
    <x v="2154"/>
    <x v="212"/>
    <x v="0"/>
    <n v="4"/>
    <x v="6"/>
    <x v="1"/>
    <x v="0"/>
    <n v="99"/>
    <s v="S32_1374"/>
    <s v="Gift Ideas Corp."/>
    <n v="2035554407"/>
    <s v="2440 Pompton St."/>
    <m/>
    <s v="Glendale"/>
    <s v="CT"/>
    <n v="97561"/>
    <x v="0"/>
    <s v="NA"/>
    <s v="Lewis"/>
    <s v="Dan"/>
    <x v="1"/>
  </r>
  <r>
    <n v="10363"/>
    <n v="50"/>
    <n v="100"/>
    <n v="2"/>
    <x v="2155"/>
    <x v="115"/>
    <x v="0"/>
    <n v="1"/>
    <x v="7"/>
    <x v="2"/>
    <x v="0"/>
    <n v="99"/>
    <s v="S32_1374"/>
    <s v="Suominen Souveniers"/>
    <s v="+358 9 8045 555"/>
    <s v="Software Engineering Center, SEC Oy"/>
    <m/>
    <s v="Espoo"/>
    <m/>
    <s v="FIN-02271"/>
    <x v="4"/>
    <s v="EMEA"/>
    <s v="Suominen"/>
    <s v="Kalle"/>
    <x v="1"/>
  </r>
  <r>
    <n v="10375"/>
    <n v="37"/>
    <n v="100"/>
    <n v="3"/>
    <x v="2156"/>
    <x v="22"/>
    <x v="0"/>
    <n v="1"/>
    <x v="0"/>
    <x v="2"/>
    <x v="0"/>
    <n v="99"/>
    <s v="S32_1374"/>
    <s v="La Rochelle Gifts"/>
    <s v="40.67.8555"/>
    <s v="67, rue des Cinquante Otages"/>
    <m/>
    <s v="Nantes"/>
    <m/>
    <n v="44000"/>
    <x v="1"/>
    <s v="EMEA"/>
    <s v="Labrune"/>
    <s v="Janine"/>
    <x v="1"/>
  </r>
  <r>
    <n v="10387"/>
    <n v="44"/>
    <n v="94.9"/>
    <n v="1"/>
    <x v="2157"/>
    <x v="246"/>
    <x v="0"/>
    <n v="1"/>
    <x v="11"/>
    <x v="2"/>
    <x v="0"/>
    <n v="99"/>
    <s v="S32_1374"/>
    <s v="Dragon Souveniers, Ltd."/>
    <s v="+65 221 7555"/>
    <s v="Bronz Sok., Bronz Apt. 3/6 Tesvikiye"/>
    <m/>
    <s v="Singapore"/>
    <m/>
    <n v="79903"/>
    <x v="9"/>
    <s v="Japan"/>
    <s v="Natividad"/>
    <s v="Eric"/>
    <x v="1"/>
  </r>
  <r>
    <n v="10401"/>
    <n v="49"/>
    <n v="100"/>
    <n v="1"/>
    <x v="2158"/>
    <x v="213"/>
    <x v="4"/>
    <n v="2"/>
    <x v="8"/>
    <x v="2"/>
    <x v="0"/>
    <n v="99"/>
    <s v="S32_1374"/>
    <s v="Tekni Collectables Inc."/>
    <n v="2015559350"/>
    <s v="7476 Moss Rd."/>
    <m/>
    <s v="Newark"/>
    <s v="NJ"/>
    <n v="94019"/>
    <x v="0"/>
    <s v="NA"/>
    <s v="Brown"/>
    <s v="William"/>
    <x v="1"/>
  </r>
  <r>
    <n v="10416"/>
    <n v="45"/>
    <n v="100"/>
    <n v="2"/>
    <x v="2159"/>
    <x v="198"/>
    <x v="0"/>
    <n v="2"/>
    <x v="1"/>
    <x v="2"/>
    <x v="0"/>
    <n v="99"/>
    <s v="S32_1374"/>
    <s v="L'ordine Souveniers"/>
    <s v="0522-556555"/>
    <s v="Strada Provinciale 124"/>
    <m/>
    <s v="Reggio Emilia"/>
    <m/>
    <n v="42100"/>
    <x v="12"/>
    <s v="EMEA"/>
    <s v="Moroni"/>
    <s v="Maurizio"/>
    <x v="1"/>
  </r>
  <r>
    <n v="10108"/>
    <n v="27"/>
    <n v="43.45"/>
    <n v="13"/>
    <x v="2160"/>
    <x v="98"/>
    <x v="0"/>
    <n v="1"/>
    <x v="11"/>
    <x v="0"/>
    <x v="0"/>
    <n v="40"/>
    <s v="S32_2206"/>
    <s v="Cruz &amp; Sons Co."/>
    <s v="+63 2 555 3587"/>
    <s v="15 McCallum Street - NatWest Center #13-03"/>
    <m/>
    <s v="Makati City"/>
    <m/>
    <s v="1227 MM"/>
    <x v="15"/>
    <s v="Japan"/>
    <s v="Cruz"/>
    <s v="Arnold"/>
    <x v="0"/>
  </r>
  <r>
    <n v="10122"/>
    <n v="31"/>
    <n v="44.66"/>
    <n v="17"/>
    <x v="2161"/>
    <x v="99"/>
    <x v="0"/>
    <n v="2"/>
    <x v="1"/>
    <x v="0"/>
    <x v="0"/>
    <n v="40"/>
    <s v="S32_2206"/>
    <s v="Marseille Mini Autos"/>
    <s v="91.24.4555"/>
    <s v="12, rue des Bouchers"/>
    <m/>
    <s v="Marseille"/>
    <m/>
    <n v="13008"/>
    <x v="1"/>
    <s v="EMEA"/>
    <s v="Lebihan"/>
    <s v="Laurence"/>
    <x v="0"/>
  </r>
  <r>
    <n v="10135"/>
    <n v="33"/>
    <n v="40.229999999999997"/>
    <n v="14"/>
    <x v="2162"/>
    <x v="100"/>
    <x v="0"/>
    <n v="3"/>
    <x v="2"/>
    <x v="0"/>
    <x v="0"/>
    <n v="40"/>
    <s v="S32_2206"/>
    <s v="Mini Gifts Distributors Ltd."/>
    <n v="4155551450"/>
    <s v="5677 Strong St."/>
    <m/>
    <s v="San Rafael"/>
    <s v="CA"/>
    <n v="97562"/>
    <x v="0"/>
    <s v="NA"/>
    <s v="Nelson"/>
    <s v="Valarie"/>
    <x v="0"/>
  </r>
  <r>
    <n v="10145"/>
    <n v="31"/>
    <n v="35.799999999999997"/>
    <n v="1"/>
    <x v="2163"/>
    <x v="3"/>
    <x v="0"/>
    <n v="3"/>
    <x v="3"/>
    <x v="0"/>
    <x v="0"/>
    <n v="40"/>
    <s v="S32_2206"/>
    <s v="Toys4GrownUps.com"/>
    <n v="6265557265"/>
    <s v="78934 Hillside Dr."/>
    <m/>
    <s v="Pasadena"/>
    <s v="CA"/>
    <n v="90003"/>
    <x v="0"/>
    <s v="NA"/>
    <s v="Young"/>
    <s v="Julie"/>
    <x v="0"/>
  </r>
  <r>
    <n v="10159"/>
    <n v="35"/>
    <n v="35.4"/>
    <n v="9"/>
    <x v="2164"/>
    <x v="4"/>
    <x v="0"/>
    <n v="4"/>
    <x v="4"/>
    <x v="0"/>
    <x v="0"/>
    <n v="40"/>
    <s v="S32_2206"/>
    <s v="Corporate Gift Ideas Co."/>
    <n v="6505551386"/>
    <s v="7734 Strong St."/>
    <m/>
    <s v="San Francisco"/>
    <s v="CA"/>
    <m/>
    <x v="0"/>
    <s v="NA"/>
    <s v="Brown"/>
    <s v="Julie"/>
    <x v="0"/>
  </r>
  <r>
    <n v="10169"/>
    <n v="26"/>
    <n v="39.83"/>
    <n v="9"/>
    <x v="2165"/>
    <x v="102"/>
    <x v="0"/>
    <n v="4"/>
    <x v="5"/>
    <x v="0"/>
    <x v="0"/>
    <n v="40"/>
    <s v="S32_2206"/>
    <s v="Anna's Decorations, Ltd"/>
    <s v="02 9936 8555"/>
    <s v="201 Miller Street"/>
    <s v="Level 15"/>
    <s v="North Sydney"/>
    <s v="NSW"/>
    <n v="2060"/>
    <x v="3"/>
    <s v="APAC"/>
    <s v="O'Hara"/>
    <s v="Anna"/>
    <x v="0"/>
  </r>
  <r>
    <n v="10180"/>
    <n v="34"/>
    <n v="45.46"/>
    <n v="4"/>
    <x v="2166"/>
    <x v="6"/>
    <x v="0"/>
    <n v="4"/>
    <x v="5"/>
    <x v="0"/>
    <x v="0"/>
    <n v="40"/>
    <s v="S32_2206"/>
    <s v="Daedalus Designs Imports"/>
    <s v="20.16.1555"/>
    <s v="184, chausse de Tournai"/>
    <m/>
    <s v="Lille"/>
    <m/>
    <n v="59000"/>
    <x v="1"/>
    <s v="EMEA"/>
    <s v="Rance"/>
    <s v="Martine"/>
    <x v="0"/>
  </r>
  <r>
    <n v="10190"/>
    <n v="46"/>
    <n v="32.99"/>
    <n v="1"/>
    <x v="2167"/>
    <x v="240"/>
    <x v="0"/>
    <n v="4"/>
    <x v="5"/>
    <x v="0"/>
    <x v="0"/>
    <n v="40"/>
    <s v="S32_2206"/>
    <s v="Euro Shopping Channel"/>
    <s v="(91) 555 94 44"/>
    <s v="C/ Moralzarzal, 86"/>
    <m/>
    <s v="Madrid"/>
    <m/>
    <n v="28034"/>
    <x v="7"/>
    <s v="EMEA"/>
    <s v="Freyre"/>
    <s v="Diego"/>
    <x v="0"/>
  </r>
  <r>
    <n v="10211"/>
    <n v="41"/>
    <n v="42.24"/>
    <n v="9"/>
    <x v="2168"/>
    <x v="9"/>
    <x v="0"/>
    <n v="1"/>
    <x v="7"/>
    <x v="1"/>
    <x v="0"/>
    <n v="40"/>
    <s v="S32_2206"/>
    <s v="Auto Canal Petit"/>
    <s v="(1) 47.55.6555"/>
    <s v="25, rue Lauriston"/>
    <m/>
    <s v="Paris"/>
    <m/>
    <n v="75016"/>
    <x v="1"/>
    <s v="EMEA"/>
    <s v="Perrier"/>
    <s v="Dominique"/>
    <x v="0"/>
  </r>
  <r>
    <n v="10224"/>
    <n v="43"/>
    <n v="39.43"/>
    <n v="2"/>
    <x v="2169"/>
    <x v="133"/>
    <x v="0"/>
    <n v="1"/>
    <x v="0"/>
    <x v="1"/>
    <x v="0"/>
    <n v="40"/>
    <s v="S32_2206"/>
    <s v="Daedalus Designs Imports"/>
    <s v="20.16.1555"/>
    <s v="184, chausse de Tournai"/>
    <m/>
    <s v="Lille"/>
    <m/>
    <n v="59000"/>
    <x v="1"/>
    <s v="EMEA"/>
    <s v="Rance"/>
    <s v="Martine"/>
    <x v="0"/>
  </r>
  <r>
    <n v="10237"/>
    <n v="26"/>
    <n v="40.229999999999997"/>
    <n v="2"/>
    <x v="2170"/>
    <x v="11"/>
    <x v="0"/>
    <n v="2"/>
    <x v="8"/>
    <x v="1"/>
    <x v="0"/>
    <n v="40"/>
    <s v="S32_2206"/>
    <s v="Vitachrome Inc."/>
    <n v="2125551500"/>
    <s v="2678 Kingston Rd."/>
    <s v="Suite 101"/>
    <s v="NYC"/>
    <s v="NY"/>
    <n v="10022"/>
    <x v="0"/>
    <s v="NA"/>
    <s v="Frick"/>
    <s v="Michael"/>
    <x v="0"/>
  </r>
  <r>
    <n v="10252"/>
    <n v="36"/>
    <n v="48.28"/>
    <n v="6"/>
    <x v="2171"/>
    <x v="224"/>
    <x v="0"/>
    <n v="2"/>
    <x v="1"/>
    <x v="1"/>
    <x v="0"/>
    <n v="40"/>
    <s v="S32_2206"/>
    <s v="Auto Canal Petit"/>
    <s v="(1) 47.55.6555"/>
    <s v="25, rue Lauriston"/>
    <m/>
    <s v="Paris"/>
    <m/>
    <n v="75016"/>
    <x v="1"/>
    <s v="EMEA"/>
    <s v="Perrier"/>
    <s v="Dominique"/>
    <x v="0"/>
  </r>
  <r>
    <n v="10264"/>
    <n v="20"/>
    <n v="32.590000000000003"/>
    <n v="4"/>
    <x v="2172"/>
    <x v="230"/>
    <x v="0"/>
    <n v="2"/>
    <x v="9"/>
    <x v="1"/>
    <x v="0"/>
    <n v="40"/>
    <s v="S32_2206"/>
    <s v="Gifts4AllAges.com"/>
    <n v="6175559555"/>
    <s v="8616 Spinnaker Dr."/>
    <m/>
    <s v="Boston"/>
    <s v="MA"/>
    <n v="51003"/>
    <x v="0"/>
    <s v="NA"/>
    <s v="Yoshido"/>
    <s v="Juri"/>
    <x v="0"/>
  </r>
  <r>
    <n v="10276"/>
    <n v="27"/>
    <n v="36.61"/>
    <n v="10"/>
    <x v="2173"/>
    <x v="110"/>
    <x v="0"/>
    <n v="3"/>
    <x v="3"/>
    <x v="1"/>
    <x v="0"/>
    <n v="40"/>
    <s v="S32_2206"/>
    <s v="Online Mini Collectables"/>
    <n v="6175557555"/>
    <s v="7635 Spinnaker Dr."/>
    <m/>
    <s v="Brickhaven"/>
    <s v="MA"/>
    <n v="58339"/>
    <x v="0"/>
    <s v="NA"/>
    <s v="Barajas"/>
    <s v="Miguel"/>
    <x v="0"/>
  </r>
  <r>
    <n v="10285"/>
    <n v="37"/>
    <n v="41.03"/>
    <n v="1"/>
    <x v="2174"/>
    <x v="15"/>
    <x v="0"/>
    <n v="3"/>
    <x v="3"/>
    <x v="1"/>
    <x v="0"/>
    <n v="40"/>
    <s v="S32_2206"/>
    <s v="Marta's Replicas Co."/>
    <n v="6175558555"/>
    <s v="39323 Spinnaker Dr."/>
    <m/>
    <s v="Cambridge"/>
    <s v="MA"/>
    <n v="51247"/>
    <x v="0"/>
    <s v="NA"/>
    <s v="Hernandez"/>
    <s v="Marta"/>
    <x v="0"/>
  </r>
  <r>
    <n v="10299"/>
    <n v="24"/>
    <n v="42.24"/>
    <n v="4"/>
    <x v="2175"/>
    <x v="16"/>
    <x v="0"/>
    <n v="3"/>
    <x v="10"/>
    <x v="1"/>
    <x v="0"/>
    <n v="40"/>
    <s v="S32_2206"/>
    <s v="Toys of Finland, Co."/>
    <s v="90-224 8555"/>
    <s v="Keskuskatu 45"/>
    <m/>
    <s v="Helsinki"/>
    <m/>
    <n v="21240"/>
    <x v="4"/>
    <s v="EMEA"/>
    <s v="Karttunen"/>
    <s v="Matti"/>
    <x v="0"/>
  </r>
  <r>
    <n v="10310"/>
    <n v="36"/>
    <n v="43.05"/>
    <n v="17"/>
    <x v="2176"/>
    <x v="113"/>
    <x v="0"/>
    <n v="4"/>
    <x v="4"/>
    <x v="1"/>
    <x v="0"/>
    <n v="40"/>
    <s v="S32_2206"/>
    <s v="Toms Spezialitten, Ltd"/>
    <s v="0221-5554327"/>
    <s v="Mehrheimerstr. 369"/>
    <m/>
    <s v="Koln"/>
    <m/>
    <n v="50739"/>
    <x v="16"/>
    <s v="EMEA"/>
    <s v="Pfalzheim"/>
    <s v="Henriette"/>
    <x v="0"/>
  </r>
  <r>
    <n v="10319"/>
    <n v="29"/>
    <n v="38.22"/>
    <n v="5"/>
    <x v="2177"/>
    <x v="114"/>
    <x v="0"/>
    <n v="4"/>
    <x v="5"/>
    <x v="1"/>
    <x v="0"/>
    <n v="40"/>
    <s v="S32_2206"/>
    <s v="Microscale Inc."/>
    <n v="2125551957"/>
    <s v="5290 North Pendale Street"/>
    <s v="Suite 200"/>
    <s v="NYC"/>
    <s v="NY"/>
    <n v="10022"/>
    <x v="0"/>
    <s v="NA"/>
    <s v="Kuo"/>
    <s v="Kee"/>
    <x v="0"/>
  </r>
  <r>
    <n v="10331"/>
    <n v="28"/>
    <n v="100"/>
    <n v="3"/>
    <x v="2178"/>
    <x v="159"/>
    <x v="0"/>
    <n v="4"/>
    <x v="5"/>
    <x v="1"/>
    <x v="0"/>
    <n v="40"/>
    <s v="S32_2206"/>
    <s v="Motor Mint Distributors Inc."/>
    <n v="2155559857"/>
    <s v="11328 Douglas Av."/>
    <m/>
    <s v="Philadelphia"/>
    <s v="PA"/>
    <n v="71270"/>
    <x v="0"/>
    <s v="NA"/>
    <s v="Hernandez"/>
    <s v="Rosa"/>
    <x v="1"/>
  </r>
  <r>
    <n v="10343"/>
    <n v="29"/>
    <n v="100"/>
    <n v="5"/>
    <x v="2179"/>
    <x v="20"/>
    <x v="0"/>
    <n v="4"/>
    <x v="5"/>
    <x v="1"/>
    <x v="0"/>
    <n v="40"/>
    <s v="S32_2206"/>
    <s v="Reims Collectables"/>
    <s v="26.47.1555"/>
    <s v="59 rue de l'Abbaye"/>
    <m/>
    <s v="Reims"/>
    <m/>
    <n v="51100"/>
    <x v="1"/>
    <s v="EMEA"/>
    <s v="Henriot"/>
    <s v="Paul"/>
    <x v="1"/>
  </r>
  <r>
    <n v="10355"/>
    <n v="38"/>
    <n v="39.83"/>
    <n v="10"/>
    <x v="2180"/>
    <x v="228"/>
    <x v="0"/>
    <n v="4"/>
    <x v="6"/>
    <x v="1"/>
    <x v="0"/>
    <n v="40"/>
    <s v="S32_2206"/>
    <s v="Euro Shopping Channel"/>
    <s v="(91) 555 94 44"/>
    <s v="C/ Moralzarzal, 86"/>
    <m/>
    <s v="Madrid"/>
    <m/>
    <n v="28034"/>
    <x v="7"/>
    <s v="EMEA"/>
    <s v="Freyre"/>
    <s v="Diego"/>
    <x v="0"/>
  </r>
  <r>
    <n v="10364"/>
    <n v="48"/>
    <n v="48.28"/>
    <n v="1"/>
    <x v="2181"/>
    <x v="115"/>
    <x v="0"/>
    <n v="1"/>
    <x v="7"/>
    <x v="2"/>
    <x v="0"/>
    <n v="40"/>
    <s v="S32_2206"/>
    <s v="Marseille Mini Autos"/>
    <s v="91.24.4555"/>
    <s v="12, rue des Bouchers"/>
    <m/>
    <s v="Marseille"/>
    <m/>
    <n v="13008"/>
    <x v="1"/>
    <s v="EMEA"/>
    <s v="Lebihan"/>
    <s v="Laurence"/>
    <x v="0"/>
  </r>
  <r>
    <n v="10378"/>
    <n v="40"/>
    <n v="82.46"/>
    <n v="1"/>
    <x v="2182"/>
    <x v="184"/>
    <x v="0"/>
    <n v="1"/>
    <x v="0"/>
    <x v="2"/>
    <x v="0"/>
    <n v="40"/>
    <s v="S32_2206"/>
    <s v="Euro Shopping Channel"/>
    <s v="(91) 555 94 44"/>
    <s v="C/ Moralzarzal, 86"/>
    <m/>
    <s v="Madrid"/>
    <m/>
    <n v="28034"/>
    <x v="7"/>
    <s v="EMEA"/>
    <s v="Freyre"/>
    <s v="Diego"/>
    <x v="1"/>
  </r>
  <r>
    <n v="10390"/>
    <n v="41"/>
    <n v="44.56"/>
    <n v="11"/>
    <x v="2183"/>
    <x v="162"/>
    <x v="0"/>
    <n v="1"/>
    <x v="11"/>
    <x v="2"/>
    <x v="0"/>
    <n v="40"/>
    <s v="S32_2206"/>
    <s v="Mini Gifts Distributors Ltd."/>
    <n v="4155551450"/>
    <s v="5677 Strong St."/>
    <m/>
    <s v="San Rafael"/>
    <s v="CA"/>
    <n v="97562"/>
    <x v="0"/>
    <s v="NA"/>
    <s v="Nelson"/>
    <s v="Valarie"/>
    <x v="0"/>
  </r>
  <r>
    <n v="10403"/>
    <n v="30"/>
    <n v="40.229999999999997"/>
    <n v="2"/>
    <x v="2184"/>
    <x v="24"/>
    <x v="0"/>
    <n v="2"/>
    <x v="8"/>
    <x v="2"/>
    <x v="0"/>
    <n v="40"/>
    <s v="S32_2206"/>
    <s v="UK Collectables, Ltd."/>
    <s v="(171) 555-2282"/>
    <s v="Berkeley Gardens 12  Brewery"/>
    <m/>
    <s v="Liverpool"/>
    <m/>
    <s v="WX1 6LT"/>
    <x v="6"/>
    <s v="EMEA"/>
    <s v="Devon"/>
    <s v="Elizabeth"/>
    <x v="0"/>
  </r>
  <r>
    <n v="10104"/>
    <n v="35"/>
    <n v="47.62"/>
    <n v="11"/>
    <x v="2185"/>
    <x v="134"/>
    <x v="0"/>
    <n v="1"/>
    <x v="7"/>
    <x v="0"/>
    <x v="2"/>
    <n v="54"/>
    <s v="S32_2509"/>
    <s v="Euro Shopping Channel"/>
    <s v="(91) 555 94 44"/>
    <s v="C/ Moralzarzal, 86"/>
    <m/>
    <s v="Madrid"/>
    <m/>
    <n v="28034"/>
    <x v="7"/>
    <s v="EMEA"/>
    <s v="Freyre"/>
    <s v="Diego"/>
    <x v="0"/>
  </r>
  <r>
    <n v="10114"/>
    <n v="28"/>
    <n v="55.73"/>
    <n v="2"/>
    <x v="2186"/>
    <x v="89"/>
    <x v="0"/>
    <n v="2"/>
    <x v="8"/>
    <x v="0"/>
    <x v="2"/>
    <n v="54"/>
    <s v="S32_2509"/>
    <s v="La Corne D'abondance, Co."/>
    <s v="(1) 42.34.2555"/>
    <s v="265, boulevard Charonne"/>
    <m/>
    <s v="Paris"/>
    <m/>
    <n v="75012"/>
    <x v="1"/>
    <s v="EMEA"/>
    <s v="Bertrand"/>
    <s v="Marie"/>
    <x v="0"/>
  </r>
  <r>
    <n v="10127"/>
    <n v="45"/>
    <n v="51.95"/>
    <n v="13"/>
    <x v="2187"/>
    <x v="118"/>
    <x v="0"/>
    <n v="2"/>
    <x v="9"/>
    <x v="0"/>
    <x v="2"/>
    <n v="54"/>
    <s v="S32_2509"/>
    <s v="Muscle Machine Inc"/>
    <n v="2125557413"/>
    <s v="4092 Furth Circle"/>
    <s v="Suite 400"/>
    <s v="NYC"/>
    <s v="NY"/>
    <n v="10022"/>
    <x v="0"/>
    <s v="NA"/>
    <s v="Young"/>
    <s v="Jeff"/>
    <x v="0"/>
  </r>
  <r>
    <n v="10141"/>
    <n v="24"/>
    <n v="45.99"/>
    <n v="7"/>
    <x v="2188"/>
    <x v="144"/>
    <x v="0"/>
    <n v="3"/>
    <x v="3"/>
    <x v="0"/>
    <x v="2"/>
    <n v="54"/>
    <s v="S32_2509"/>
    <s v="Suominen Souveniers"/>
    <s v="+358 9 8045 555"/>
    <s v="Software Engineering Center, SEC Oy"/>
    <m/>
    <s v="Espoo"/>
    <m/>
    <s v="FIN-02271"/>
    <x v="4"/>
    <s v="EMEA"/>
    <s v="Suominen"/>
    <s v="Kalle"/>
    <x v="0"/>
  </r>
  <r>
    <n v="10151"/>
    <n v="41"/>
    <n v="63.85"/>
    <n v="5"/>
    <x v="2189"/>
    <x v="145"/>
    <x v="0"/>
    <n v="3"/>
    <x v="10"/>
    <x v="0"/>
    <x v="2"/>
    <n v="54"/>
    <s v="S32_2509"/>
    <s v="Oulu Toy Supplies, Inc."/>
    <s v="981-443655"/>
    <s v="Torikatu 38"/>
    <m/>
    <s v="Oulu"/>
    <m/>
    <n v="90110"/>
    <x v="4"/>
    <s v="EMEA"/>
    <s v="Koskitalo"/>
    <s v="Pirkko"/>
    <x v="0"/>
  </r>
  <r>
    <n v="10165"/>
    <n v="48"/>
    <n v="45.99"/>
    <n v="14"/>
    <x v="2190"/>
    <x v="121"/>
    <x v="0"/>
    <n v="4"/>
    <x v="4"/>
    <x v="0"/>
    <x v="2"/>
    <n v="54"/>
    <s v="S32_2509"/>
    <s v="Dragon Souveniers, Ltd."/>
    <s v="+65 221 7555"/>
    <s v="Bronz Sok., Bronz Apt. 3/6 Tesvikiye"/>
    <m/>
    <s v="Singapore"/>
    <m/>
    <n v="79903"/>
    <x v="9"/>
    <s v="Japan"/>
    <s v="Natividad"/>
    <s v="Eric"/>
    <x v="0"/>
  </r>
  <r>
    <n v="10175"/>
    <n v="50"/>
    <n v="63.31"/>
    <n v="3"/>
    <x v="2191"/>
    <x v="32"/>
    <x v="0"/>
    <n v="4"/>
    <x v="5"/>
    <x v="0"/>
    <x v="2"/>
    <n v="54"/>
    <s v="S32_2509"/>
    <s v="Stylish Desk Decors, Co."/>
    <s v="(171) 555-0297"/>
    <s v="35 King George"/>
    <m/>
    <s v="London"/>
    <m/>
    <s v="WX3 6FW"/>
    <x v="6"/>
    <s v="EMEA"/>
    <s v="Brown"/>
    <s v="Ann"/>
    <x v="1"/>
  </r>
  <r>
    <n v="10184"/>
    <n v="33"/>
    <n v="62.77"/>
    <n v="8"/>
    <x v="2192"/>
    <x v="69"/>
    <x v="0"/>
    <n v="4"/>
    <x v="5"/>
    <x v="0"/>
    <x v="2"/>
    <n v="54"/>
    <s v="S32_2509"/>
    <s v="Iberia Gift Imports, Corp."/>
    <s v="(95) 555 82 82"/>
    <s v="C/ Romero, 33"/>
    <m/>
    <s v="Sevilla"/>
    <m/>
    <n v="41101"/>
    <x v="7"/>
    <s v="EMEA"/>
    <s v="Roel"/>
    <s v="Jose Pedro"/>
    <x v="0"/>
  </r>
  <r>
    <n v="10195"/>
    <n v="32"/>
    <n v="43.29"/>
    <n v="8"/>
    <x v="2193"/>
    <x v="34"/>
    <x v="0"/>
    <n v="4"/>
    <x v="5"/>
    <x v="0"/>
    <x v="2"/>
    <n v="54"/>
    <s v="S32_2509"/>
    <s v="Mini Classics"/>
    <n v="9145554562"/>
    <s v="3758 North Pendale Street"/>
    <m/>
    <s v="White Plains"/>
    <s v="NY"/>
    <n v="24067"/>
    <x v="0"/>
    <s v="NA"/>
    <s v="Frick"/>
    <s v="Steve"/>
    <x v="0"/>
  </r>
  <r>
    <n v="10207"/>
    <n v="27"/>
    <n v="60.06"/>
    <n v="9"/>
    <x v="2194"/>
    <x v="91"/>
    <x v="0"/>
    <n v="4"/>
    <x v="6"/>
    <x v="0"/>
    <x v="2"/>
    <n v="54"/>
    <s v="S32_2509"/>
    <s v="Diecast Collectables"/>
    <n v="6175552555"/>
    <s v="6251 Ingle Ln."/>
    <m/>
    <s v="Boston"/>
    <s v="MA"/>
    <n v="51003"/>
    <x v="0"/>
    <s v="NA"/>
    <s v="Franco"/>
    <s v="Valarie"/>
    <x v="0"/>
  </r>
  <r>
    <n v="10219"/>
    <n v="35"/>
    <n v="55.19"/>
    <n v="4"/>
    <x v="2195"/>
    <x v="146"/>
    <x v="0"/>
    <n v="1"/>
    <x v="0"/>
    <x v="1"/>
    <x v="2"/>
    <n v="54"/>
    <s v="S32_2509"/>
    <s v="Signal Collectibles Ltd."/>
    <n v="4155554312"/>
    <s v="2793 Furth Circle"/>
    <m/>
    <s v="Brisbane"/>
    <s v="CA"/>
    <n v="94217"/>
    <x v="0"/>
    <s v="NA"/>
    <s v="Taylor"/>
    <s v="Sue"/>
    <x v="0"/>
  </r>
  <r>
    <n v="10229"/>
    <n v="23"/>
    <n v="54.11"/>
    <n v="3"/>
    <x v="2196"/>
    <x v="93"/>
    <x v="0"/>
    <n v="1"/>
    <x v="11"/>
    <x v="1"/>
    <x v="2"/>
    <n v="54"/>
    <s v="S32_2509"/>
    <s v="Mini Gifts Distributors Ltd."/>
    <n v="4155551450"/>
    <s v="5677 Strong St."/>
    <m/>
    <s v="San Rafael"/>
    <s v="CA"/>
    <n v="97562"/>
    <x v="0"/>
    <s v="NA"/>
    <s v="Nelson"/>
    <s v="Valarie"/>
    <x v="0"/>
  </r>
  <r>
    <n v="10246"/>
    <n v="35"/>
    <n v="48.7"/>
    <n v="7"/>
    <x v="2197"/>
    <x v="125"/>
    <x v="0"/>
    <n v="2"/>
    <x v="1"/>
    <x v="1"/>
    <x v="2"/>
    <n v="54"/>
    <s v="S32_2509"/>
    <s v="Euro Shopping Channel"/>
    <s v="(91) 555 94 44"/>
    <s v="C/ Moralzarzal, 86"/>
    <m/>
    <s v="Madrid"/>
    <m/>
    <n v="28034"/>
    <x v="7"/>
    <s v="EMEA"/>
    <s v="Freyre"/>
    <s v="Diego"/>
    <x v="0"/>
  </r>
  <r>
    <n v="10259"/>
    <n v="40"/>
    <n v="43.83"/>
    <n v="6"/>
    <x v="2198"/>
    <x v="39"/>
    <x v="0"/>
    <n v="2"/>
    <x v="9"/>
    <x v="1"/>
    <x v="2"/>
    <n v="54"/>
    <s v="S32_2509"/>
    <s v="Handji Gifts&amp; Co"/>
    <s v="+65 224 1555"/>
    <s v="Village Close - 106 Linden Road Sandown"/>
    <s v="2nd Floor"/>
    <s v="Singapore"/>
    <m/>
    <n v="69045"/>
    <x v="9"/>
    <s v="APAC"/>
    <s v="Victorino"/>
    <s v="Wendy"/>
    <x v="0"/>
  </r>
  <r>
    <n v="10271"/>
    <n v="35"/>
    <n v="47.62"/>
    <n v="7"/>
    <x v="2185"/>
    <x v="126"/>
    <x v="0"/>
    <n v="3"/>
    <x v="2"/>
    <x v="1"/>
    <x v="2"/>
    <n v="54"/>
    <s v="S32_2509"/>
    <s v="Mini Gifts Distributors Ltd."/>
    <n v="4155551450"/>
    <s v="5677 Strong St."/>
    <m/>
    <s v="San Rafael"/>
    <s v="CA"/>
    <n v="97562"/>
    <x v="0"/>
    <s v="NA"/>
    <s v="Nelson"/>
    <s v="Valarie"/>
    <x v="0"/>
  </r>
  <r>
    <n v="10281"/>
    <n v="31"/>
    <n v="55.19"/>
    <n v="3"/>
    <x v="2199"/>
    <x v="94"/>
    <x v="0"/>
    <n v="3"/>
    <x v="3"/>
    <x v="1"/>
    <x v="2"/>
    <n v="54"/>
    <s v="S32_2509"/>
    <s v="Diecast Classics Inc."/>
    <n v="2155551555"/>
    <s v="7586 Pompton St."/>
    <m/>
    <s v="Allentown"/>
    <s v="PA"/>
    <n v="70267"/>
    <x v="0"/>
    <s v="NA"/>
    <s v="Yu"/>
    <s v="Kyung"/>
    <x v="0"/>
  </r>
  <r>
    <n v="10292"/>
    <n v="50"/>
    <n v="46.53"/>
    <n v="10"/>
    <x v="2200"/>
    <x v="42"/>
    <x v="0"/>
    <n v="3"/>
    <x v="10"/>
    <x v="1"/>
    <x v="2"/>
    <n v="54"/>
    <s v="S32_2509"/>
    <s v="Land of Toys Inc."/>
    <n v="2125557818"/>
    <s v="897 Long Airport Avenue"/>
    <m/>
    <s v="NYC"/>
    <s v="NY"/>
    <n v="10022"/>
    <x v="0"/>
    <s v="NA"/>
    <s v="Yu"/>
    <s v="Kwai"/>
    <x v="0"/>
  </r>
  <r>
    <n v="10305"/>
    <n v="40"/>
    <n v="57.9"/>
    <n v="7"/>
    <x v="2201"/>
    <x v="95"/>
    <x v="0"/>
    <n v="4"/>
    <x v="4"/>
    <x v="1"/>
    <x v="2"/>
    <n v="54"/>
    <s v="S32_2509"/>
    <s v="Marta's Replicas Co."/>
    <n v="6175558555"/>
    <s v="39323 Spinnaker Dr."/>
    <m/>
    <s v="Cambridge"/>
    <s v="MA"/>
    <n v="51247"/>
    <x v="0"/>
    <s v="NA"/>
    <s v="Hernandez"/>
    <s v="Marta"/>
    <x v="0"/>
  </r>
  <r>
    <n v="10313"/>
    <n v="38"/>
    <n v="45.45"/>
    <n v="1"/>
    <x v="2202"/>
    <x v="96"/>
    <x v="0"/>
    <n v="4"/>
    <x v="4"/>
    <x v="1"/>
    <x v="2"/>
    <n v="54"/>
    <s v="S32_2509"/>
    <s v="Canadian Gift Exchange Network"/>
    <s v="(604) 555-3392"/>
    <s v="1900 Oak St."/>
    <m/>
    <s v="Vancouver"/>
    <s v="BC"/>
    <s v="V3F 2K1"/>
    <x v="10"/>
    <s v="NA"/>
    <s v="Tannamuri"/>
    <s v="Yoshi"/>
    <x v="0"/>
  </r>
  <r>
    <n v="10325"/>
    <n v="38"/>
    <n v="100"/>
    <n v="3"/>
    <x v="2203"/>
    <x v="80"/>
    <x v="0"/>
    <n v="4"/>
    <x v="5"/>
    <x v="1"/>
    <x v="2"/>
    <n v="54"/>
    <s v="S32_2509"/>
    <s v="Baane Mini Imports"/>
    <s v="07-98 9555"/>
    <s v="Erling Skakkes gate 78"/>
    <m/>
    <s v="Stavern"/>
    <m/>
    <n v="4110"/>
    <x v="2"/>
    <s v="EMEA"/>
    <s v="Bergulfsen"/>
    <s v="Jonas"/>
    <x v="2"/>
  </r>
  <r>
    <n v="10335"/>
    <n v="40"/>
    <n v="60.6"/>
    <n v="3"/>
    <x v="2204"/>
    <x v="97"/>
    <x v="0"/>
    <n v="4"/>
    <x v="5"/>
    <x v="1"/>
    <x v="2"/>
    <n v="54"/>
    <s v="S32_2509"/>
    <s v="Mini Gifts Distributors Ltd."/>
    <n v="4155551450"/>
    <s v="5677 Strong St."/>
    <m/>
    <s v="San Rafael"/>
    <s v="CA"/>
    <n v="97562"/>
    <x v="0"/>
    <s v="NA"/>
    <s v="Nelson"/>
    <s v="Valarie"/>
    <x v="0"/>
  </r>
  <r>
    <n v="10349"/>
    <n v="33"/>
    <n v="46.53"/>
    <n v="1"/>
    <x v="2205"/>
    <x v="140"/>
    <x v="0"/>
    <n v="4"/>
    <x v="6"/>
    <x v="1"/>
    <x v="2"/>
    <n v="54"/>
    <s v="S32_2509"/>
    <s v="Muscle Machine Inc"/>
    <n v="2125557413"/>
    <s v="4092 Furth Circle"/>
    <s v="Suite 400"/>
    <s v="NYC"/>
    <s v="NY"/>
    <n v="10022"/>
    <x v="0"/>
    <s v="NA"/>
    <s v="Young"/>
    <s v="Jeff"/>
    <x v="0"/>
  </r>
  <r>
    <n v="10359"/>
    <n v="36"/>
    <n v="100"/>
    <n v="3"/>
    <x v="2206"/>
    <x v="83"/>
    <x v="0"/>
    <n v="4"/>
    <x v="6"/>
    <x v="1"/>
    <x v="2"/>
    <n v="54"/>
    <s v="S32_2509"/>
    <s v="Reims Collectables"/>
    <s v="26.47.1555"/>
    <s v="59 rue de l'Abbaye"/>
    <m/>
    <s v="Reims"/>
    <m/>
    <n v="51100"/>
    <x v="1"/>
    <s v="EMEA"/>
    <s v="Henriot"/>
    <s v="Paul"/>
    <x v="1"/>
  </r>
  <r>
    <n v="10371"/>
    <n v="20"/>
    <n v="66.47"/>
    <n v="2"/>
    <x v="2207"/>
    <x v="129"/>
    <x v="0"/>
    <n v="1"/>
    <x v="7"/>
    <x v="2"/>
    <x v="2"/>
    <n v="54"/>
    <s v="S32_2509"/>
    <s v="Mini Gifts Distributors Ltd."/>
    <n v="4155551450"/>
    <s v="5677 Strong St."/>
    <m/>
    <s v="San Rafael"/>
    <s v="CA"/>
    <n v="97562"/>
    <x v="0"/>
    <s v="NA"/>
    <s v="Nelson"/>
    <s v="Valarie"/>
    <x v="0"/>
  </r>
  <r>
    <n v="10383"/>
    <n v="32"/>
    <n v="53.18"/>
    <n v="5"/>
    <x v="2208"/>
    <x v="205"/>
    <x v="0"/>
    <n v="1"/>
    <x v="0"/>
    <x v="2"/>
    <x v="2"/>
    <n v="54"/>
    <s v="S32_2509"/>
    <s v="Euro Shopping Channel"/>
    <s v="(91) 555 94 44"/>
    <s v="C/ Moralzarzal, 86"/>
    <m/>
    <s v="Madrid"/>
    <m/>
    <n v="28034"/>
    <x v="7"/>
    <s v="EMEA"/>
    <s v="Freyre"/>
    <s v="Diego"/>
    <x v="0"/>
  </r>
  <r>
    <n v="10394"/>
    <n v="36"/>
    <n v="62.77"/>
    <n v="3"/>
    <x v="2209"/>
    <x v="222"/>
    <x v="0"/>
    <n v="1"/>
    <x v="11"/>
    <x v="2"/>
    <x v="2"/>
    <n v="54"/>
    <s v="S32_2509"/>
    <s v="Euro Shopping Channel"/>
    <s v="(91) 555 94 44"/>
    <s v="C/ Moralzarzal, 86"/>
    <m/>
    <s v="Madrid"/>
    <m/>
    <n v="28034"/>
    <x v="7"/>
    <s v="EMEA"/>
    <s v="Freyre"/>
    <s v="Diego"/>
    <x v="0"/>
  </r>
  <r>
    <n v="10412"/>
    <n v="19"/>
    <n v="48.7"/>
    <n v="7"/>
    <x v="2210"/>
    <x v="147"/>
    <x v="0"/>
    <n v="2"/>
    <x v="1"/>
    <x v="2"/>
    <x v="2"/>
    <n v="54"/>
    <s v="S32_2509"/>
    <s v="Euro Shopping Channel"/>
    <s v="(91) 555 94 44"/>
    <s v="C/ Moralzarzal, 86"/>
    <m/>
    <s v="Madrid"/>
    <m/>
    <n v="28034"/>
    <x v="7"/>
    <s v="EMEA"/>
    <s v="Freyre"/>
    <s v="Diego"/>
    <x v="0"/>
  </r>
  <r>
    <n v="10425"/>
    <n v="11"/>
    <n v="43.83"/>
    <n v="6"/>
    <x v="2211"/>
    <x v="53"/>
    <x v="2"/>
    <n v="2"/>
    <x v="1"/>
    <x v="2"/>
    <x v="2"/>
    <n v="54"/>
    <s v="S32_2509"/>
    <s v="La Rochelle Gifts"/>
    <s v="40.67.8555"/>
    <s v="67, rue des Cinquante Otages"/>
    <m/>
    <s v="Nantes"/>
    <m/>
    <n v="44000"/>
    <x v="1"/>
    <s v="EMEA"/>
    <s v="Labrune"/>
    <s v="Janine"/>
    <x v="0"/>
  </r>
  <r>
    <n v="10104"/>
    <n v="49"/>
    <n v="65.87"/>
    <n v="4"/>
    <x v="2212"/>
    <x v="134"/>
    <x v="0"/>
    <n v="1"/>
    <x v="7"/>
    <x v="0"/>
    <x v="6"/>
    <n v="62"/>
    <s v="S32_3207"/>
    <s v="Euro Shopping Channel"/>
    <s v="(91) 555 94 44"/>
    <s v="C/ Moralzarzal, 86"/>
    <m/>
    <s v="Madrid"/>
    <m/>
    <n v="28034"/>
    <x v="7"/>
    <s v="EMEA"/>
    <s v="Freyre"/>
    <s v="Diego"/>
    <x v="1"/>
  </r>
  <r>
    <n v="10116"/>
    <n v="27"/>
    <n v="63.38"/>
    <n v="1"/>
    <x v="2213"/>
    <x v="247"/>
    <x v="0"/>
    <n v="2"/>
    <x v="8"/>
    <x v="0"/>
    <x v="6"/>
    <n v="62"/>
    <s v="S32_3207"/>
    <s v="Royale Belge"/>
    <s v="(071) 23 67 2555"/>
    <s v="Boulevard Tirou, 255"/>
    <m/>
    <s v="Charleroi"/>
    <m/>
    <s v="B-6000"/>
    <x v="14"/>
    <s v="EMEA"/>
    <s v="Cartrain"/>
    <s v="Pascale"/>
    <x v="0"/>
  </r>
  <r>
    <n v="10127"/>
    <n v="29"/>
    <n v="70.84"/>
    <n v="6"/>
    <x v="2214"/>
    <x v="118"/>
    <x v="0"/>
    <n v="2"/>
    <x v="9"/>
    <x v="0"/>
    <x v="6"/>
    <n v="62"/>
    <s v="S32_3207"/>
    <s v="Muscle Machine Inc"/>
    <n v="2125557413"/>
    <s v="4092 Furth Circle"/>
    <s v="Suite 400"/>
    <s v="NYC"/>
    <s v="NY"/>
    <n v="10022"/>
    <x v="0"/>
    <s v="NA"/>
    <s v="Young"/>
    <s v="Jeff"/>
    <x v="0"/>
  </r>
  <r>
    <n v="10142"/>
    <n v="42"/>
    <n v="74.569999999999993"/>
    <n v="16"/>
    <x v="2215"/>
    <x v="119"/>
    <x v="0"/>
    <n v="3"/>
    <x v="3"/>
    <x v="0"/>
    <x v="6"/>
    <n v="62"/>
    <s v="S32_3207"/>
    <s v="Mini Gifts Distributors Ltd."/>
    <n v="4155551450"/>
    <s v="5677 Strong St."/>
    <m/>
    <s v="San Rafael"/>
    <s v="CA"/>
    <n v="97562"/>
    <x v="0"/>
    <s v="NA"/>
    <s v="Nelson"/>
    <s v="Valarie"/>
    <x v="1"/>
  </r>
  <r>
    <n v="10152"/>
    <n v="33"/>
    <n v="50.95"/>
    <n v="2"/>
    <x v="2216"/>
    <x v="235"/>
    <x v="0"/>
    <n v="3"/>
    <x v="10"/>
    <x v="0"/>
    <x v="6"/>
    <n v="62"/>
    <s v="S32_3207"/>
    <s v="Australian Gift Network, Co"/>
    <s v="61-7-3844-6555"/>
    <s v="31 Duncan St. West End"/>
    <m/>
    <s v="South Brisbane"/>
    <s v="Queensland"/>
    <n v="4101"/>
    <x v="3"/>
    <s v="APAC"/>
    <s v="Calaghan"/>
    <s v="Tony"/>
    <x v="0"/>
  </r>
  <r>
    <n v="10165"/>
    <n v="44"/>
    <n v="53.44"/>
    <n v="7"/>
    <x v="2217"/>
    <x v="121"/>
    <x v="0"/>
    <n v="4"/>
    <x v="4"/>
    <x v="0"/>
    <x v="6"/>
    <n v="62"/>
    <s v="S32_3207"/>
    <s v="Dragon Souveniers, Ltd."/>
    <s v="+65 221 7555"/>
    <s v="Bronz Sok., Bronz Apt. 3/6 Tesvikiye"/>
    <m/>
    <s v="Singapore"/>
    <m/>
    <n v="79903"/>
    <x v="9"/>
    <s v="Japan"/>
    <s v="Natividad"/>
    <s v="Eric"/>
    <x v="0"/>
  </r>
  <r>
    <n v="10176"/>
    <n v="22"/>
    <n v="64"/>
    <n v="6"/>
    <x v="2218"/>
    <x v="32"/>
    <x v="0"/>
    <n v="4"/>
    <x v="5"/>
    <x v="0"/>
    <x v="6"/>
    <n v="62"/>
    <s v="S32_3207"/>
    <s v="L'ordine Souveniers"/>
    <s v="0522-556555"/>
    <s v="Strada Provinciale 124"/>
    <m/>
    <s v="Reggio Emilia"/>
    <m/>
    <n v="42100"/>
    <x v="12"/>
    <s v="EMEA"/>
    <s v="Moroni"/>
    <s v="Maurizio"/>
    <x v="0"/>
  </r>
  <r>
    <n v="10184"/>
    <n v="48"/>
    <n v="50.95"/>
    <n v="1"/>
    <x v="2219"/>
    <x v="69"/>
    <x v="0"/>
    <n v="4"/>
    <x v="5"/>
    <x v="0"/>
    <x v="6"/>
    <n v="62"/>
    <s v="S32_3207"/>
    <s v="Iberia Gift Imports, Corp."/>
    <s v="(95) 555 82 82"/>
    <s v="C/ Romero, 33"/>
    <m/>
    <s v="Sevilla"/>
    <m/>
    <n v="41101"/>
    <x v="7"/>
    <s v="EMEA"/>
    <s v="Roel"/>
    <s v="Jose Pedro"/>
    <x v="0"/>
  </r>
  <r>
    <n v="10195"/>
    <n v="33"/>
    <n v="54.68"/>
    <n v="1"/>
    <x v="2220"/>
    <x v="34"/>
    <x v="0"/>
    <n v="4"/>
    <x v="5"/>
    <x v="0"/>
    <x v="6"/>
    <n v="62"/>
    <s v="S32_3207"/>
    <s v="Mini Classics"/>
    <n v="9145554562"/>
    <s v="3758 North Pendale Street"/>
    <m/>
    <s v="White Plains"/>
    <s v="NY"/>
    <n v="24067"/>
    <x v="0"/>
    <s v="NA"/>
    <s v="Frick"/>
    <s v="Steve"/>
    <x v="0"/>
  </r>
  <r>
    <n v="10207"/>
    <n v="45"/>
    <n v="56.55"/>
    <n v="2"/>
    <x v="2221"/>
    <x v="91"/>
    <x v="0"/>
    <n v="4"/>
    <x v="6"/>
    <x v="0"/>
    <x v="6"/>
    <n v="62"/>
    <s v="S32_3207"/>
    <s v="Diecast Collectables"/>
    <n v="6175552555"/>
    <s v="6251 Ingle Ln."/>
    <m/>
    <s v="Boston"/>
    <s v="MA"/>
    <n v="51003"/>
    <x v="0"/>
    <s v="NA"/>
    <s v="Franco"/>
    <s v="Valarie"/>
    <x v="0"/>
  </r>
  <r>
    <n v="10220"/>
    <n v="20"/>
    <n v="52.82"/>
    <n v="6"/>
    <x v="2222"/>
    <x v="123"/>
    <x v="0"/>
    <n v="1"/>
    <x v="0"/>
    <x v="1"/>
    <x v="6"/>
    <n v="62"/>
    <s v="S32_3207"/>
    <s v="Clover Collections, Co."/>
    <s v="+353 1862 1555"/>
    <s v="25 Maiden Lane"/>
    <s v="Floor No. 4"/>
    <s v="Dublin"/>
    <m/>
    <n v="2"/>
    <x v="18"/>
    <s v="EMEA"/>
    <s v="Cassidy"/>
    <s v="Dean"/>
    <x v="0"/>
  </r>
  <r>
    <n v="10230"/>
    <n v="46"/>
    <n v="60.9"/>
    <n v="4"/>
    <x v="2223"/>
    <x v="135"/>
    <x v="0"/>
    <n v="1"/>
    <x v="11"/>
    <x v="1"/>
    <x v="6"/>
    <n v="62"/>
    <s v="S32_3207"/>
    <s v="Blauer See Auto, Co."/>
    <s v="+49 69 66 90 2555"/>
    <s v="Lyonerstr. 34"/>
    <m/>
    <s v="Frankfurt"/>
    <m/>
    <n v="60528"/>
    <x v="16"/>
    <s v="EMEA"/>
    <s v="Keitel"/>
    <s v="Roland"/>
    <x v="0"/>
  </r>
  <r>
    <n v="10247"/>
    <n v="40"/>
    <n v="49.71"/>
    <n v="6"/>
    <x v="2224"/>
    <x v="125"/>
    <x v="0"/>
    <n v="2"/>
    <x v="1"/>
    <x v="1"/>
    <x v="6"/>
    <n v="62"/>
    <s v="S32_3207"/>
    <s v="Suominen Souveniers"/>
    <s v="+358 9 8045 555"/>
    <s v="Software Engineering Center, SEC Oy"/>
    <m/>
    <s v="Espoo"/>
    <m/>
    <s v="FIN-02271"/>
    <x v="4"/>
    <s v="EMEA"/>
    <s v="Suominen"/>
    <s v="Kalle"/>
    <x v="0"/>
  </r>
  <r>
    <n v="10272"/>
    <n v="45"/>
    <n v="64.63"/>
    <n v="6"/>
    <x v="2225"/>
    <x v="126"/>
    <x v="0"/>
    <n v="3"/>
    <x v="2"/>
    <x v="1"/>
    <x v="6"/>
    <n v="62"/>
    <s v="S32_3207"/>
    <s v="Diecast Classics Inc."/>
    <n v="2155551555"/>
    <s v="7586 Pompton St."/>
    <m/>
    <s v="Allentown"/>
    <s v="PA"/>
    <n v="70267"/>
    <x v="0"/>
    <s v="NA"/>
    <s v="Yu"/>
    <s v="Kyung"/>
    <x v="0"/>
  </r>
  <r>
    <n v="10282"/>
    <n v="36"/>
    <n v="59.65"/>
    <n v="9"/>
    <x v="2226"/>
    <x v="76"/>
    <x v="0"/>
    <n v="3"/>
    <x v="3"/>
    <x v="1"/>
    <x v="6"/>
    <n v="62"/>
    <s v="S32_3207"/>
    <s v="Mini Gifts Distributors Ltd."/>
    <n v="4155551450"/>
    <s v="5677 Strong St."/>
    <m/>
    <s v="San Rafael"/>
    <s v="CA"/>
    <n v="97562"/>
    <x v="0"/>
    <s v="NA"/>
    <s v="Nelson"/>
    <s v="Valarie"/>
    <x v="0"/>
  </r>
  <r>
    <n v="10292"/>
    <n v="31"/>
    <n v="67.73"/>
    <n v="3"/>
    <x v="2227"/>
    <x v="42"/>
    <x v="0"/>
    <n v="3"/>
    <x v="10"/>
    <x v="1"/>
    <x v="6"/>
    <n v="62"/>
    <s v="S32_3207"/>
    <s v="Land of Toys Inc."/>
    <n v="2125557818"/>
    <s v="897 Long Airport Avenue"/>
    <m/>
    <s v="NYC"/>
    <s v="NY"/>
    <n v="10022"/>
    <x v="0"/>
    <s v="NA"/>
    <s v="Yu"/>
    <s v="Kwai"/>
    <x v="0"/>
  </r>
  <r>
    <n v="10306"/>
    <n v="46"/>
    <n v="50.33"/>
    <n v="17"/>
    <x v="2228"/>
    <x v="78"/>
    <x v="0"/>
    <n v="4"/>
    <x v="4"/>
    <x v="1"/>
    <x v="6"/>
    <n v="62"/>
    <s v="S32_3207"/>
    <s v="AV Stores, Co."/>
    <s v="(171) 555-1555"/>
    <s v="Fauntleroy Circus"/>
    <m/>
    <s v="Manchester"/>
    <m/>
    <s v="EC2 5NT"/>
    <x v="6"/>
    <s v="EMEA"/>
    <s v="Ashworth"/>
    <s v="Victoria"/>
    <x v="0"/>
  </r>
  <r>
    <n v="10314"/>
    <n v="35"/>
    <n v="66.489999999999995"/>
    <n v="9"/>
    <x v="2229"/>
    <x v="96"/>
    <x v="0"/>
    <n v="4"/>
    <x v="4"/>
    <x v="1"/>
    <x v="6"/>
    <n v="62"/>
    <s v="S32_3207"/>
    <s v="Heintze Collectables"/>
    <s v="86 21 3555"/>
    <s v="Smagsloget 45"/>
    <m/>
    <s v="Aaarhus"/>
    <m/>
    <n v="8200"/>
    <x v="13"/>
    <s v="EMEA"/>
    <s v="Ibsen"/>
    <s v="Palle"/>
    <x v="0"/>
  </r>
  <r>
    <n v="10325"/>
    <n v="28"/>
    <n v="100"/>
    <n v="2"/>
    <x v="2230"/>
    <x v="80"/>
    <x v="0"/>
    <n v="4"/>
    <x v="5"/>
    <x v="1"/>
    <x v="6"/>
    <n v="62"/>
    <s v="S32_3207"/>
    <s v="Baane Mini Imports"/>
    <s v="07-98 9555"/>
    <s v="Erling Skakkes gate 78"/>
    <m/>
    <s v="Stavern"/>
    <m/>
    <n v="4110"/>
    <x v="2"/>
    <s v="EMEA"/>
    <s v="Bergulfsen"/>
    <s v="Jonas"/>
    <x v="1"/>
  </r>
  <r>
    <n v="10336"/>
    <n v="31"/>
    <n v="84.71"/>
    <n v="9"/>
    <x v="2231"/>
    <x v="128"/>
    <x v="0"/>
    <n v="4"/>
    <x v="5"/>
    <x v="1"/>
    <x v="6"/>
    <n v="62"/>
    <s v="S32_3207"/>
    <s v="La Corne D'abondance, Co."/>
    <s v="(1) 42.34.2555"/>
    <s v="265, boulevard Charonne"/>
    <m/>
    <s v="Paris"/>
    <m/>
    <n v="75012"/>
    <x v="1"/>
    <s v="EMEA"/>
    <s v="Bertrand"/>
    <s v="Marie"/>
    <x v="0"/>
  </r>
  <r>
    <n v="10350"/>
    <n v="27"/>
    <n v="100"/>
    <n v="14"/>
    <x v="2232"/>
    <x v="82"/>
    <x v="0"/>
    <n v="4"/>
    <x v="6"/>
    <x v="1"/>
    <x v="6"/>
    <n v="62"/>
    <s v="S32_3207"/>
    <s v="Euro Shopping Channel"/>
    <s v="(91) 555 94 44"/>
    <s v="C/ Moralzarzal, 86"/>
    <m/>
    <s v="Madrid"/>
    <m/>
    <n v="28034"/>
    <x v="7"/>
    <s v="EMEA"/>
    <s v="Freyre"/>
    <s v="Diego"/>
    <x v="1"/>
  </r>
  <r>
    <n v="10359"/>
    <n v="22"/>
    <n v="100"/>
    <n v="1"/>
    <x v="2233"/>
    <x v="83"/>
    <x v="0"/>
    <n v="4"/>
    <x v="6"/>
    <x v="1"/>
    <x v="6"/>
    <n v="62"/>
    <s v="S32_3207"/>
    <s v="Reims Collectables"/>
    <s v="26.47.1555"/>
    <s v="59 rue de l'Abbaye"/>
    <m/>
    <s v="Reims"/>
    <m/>
    <n v="51100"/>
    <x v="1"/>
    <s v="EMEA"/>
    <s v="Henriot"/>
    <s v="Paul"/>
    <x v="1"/>
  </r>
  <r>
    <n v="10371"/>
    <n v="30"/>
    <n v="99.55"/>
    <n v="11"/>
    <x v="2234"/>
    <x v="129"/>
    <x v="0"/>
    <n v="1"/>
    <x v="7"/>
    <x v="2"/>
    <x v="6"/>
    <n v="62"/>
    <s v="S32_3207"/>
    <s v="Mini Gifts Distributors Ltd."/>
    <n v="4155551450"/>
    <s v="5677 Strong St."/>
    <m/>
    <s v="San Rafael"/>
    <s v="CA"/>
    <n v="97562"/>
    <x v="0"/>
    <s v="NA"/>
    <s v="Nelson"/>
    <s v="Valarie"/>
    <x v="0"/>
  </r>
  <r>
    <n v="10383"/>
    <n v="44"/>
    <n v="36.07"/>
    <n v="8"/>
    <x v="2235"/>
    <x v="205"/>
    <x v="0"/>
    <n v="1"/>
    <x v="0"/>
    <x v="2"/>
    <x v="6"/>
    <n v="62"/>
    <s v="S32_3207"/>
    <s v="Euro Shopping Channel"/>
    <s v="(91) 555 94 44"/>
    <s v="C/ Moralzarzal, 86"/>
    <m/>
    <s v="Madrid"/>
    <m/>
    <n v="28034"/>
    <x v="7"/>
    <s v="EMEA"/>
    <s v="Freyre"/>
    <s v="Diego"/>
    <x v="0"/>
  </r>
  <r>
    <n v="10394"/>
    <n v="30"/>
    <n v="60.28"/>
    <n v="4"/>
    <x v="2072"/>
    <x v="222"/>
    <x v="0"/>
    <n v="1"/>
    <x v="11"/>
    <x v="2"/>
    <x v="6"/>
    <n v="62"/>
    <s v="S32_3207"/>
    <s v="Euro Shopping Channel"/>
    <s v="(91) 555 94 44"/>
    <s v="C/ Moralzarzal, 86"/>
    <m/>
    <s v="Madrid"/>
    <m/>
    <n v="28034"/>
    <x v="7"/>
    <s v="EMEA"/>
    <s v="Freyre"/>
    <s v="Diego"/>
    <x v="0"/>
  </r>
  <r>
    <n v="10413"/>
    <n v="24"/>
    <n v="49.71"/>
    <n v="6"/>
    <x v="2236"/>
    <x v="130"/>
    <x v="0"/>
    <n v="2"/>
    <x v="1"/>
    <x v="2"/>
    <x v="6"/>
    <n v="62"/>
    <s v="S32_3207"/>
    <s v="Gift Depot Inc."/>
    <n v="2035552570"/>
    <s v="25593 South Bay Ln."/>
    <m/>
    <s v="Bridgewater"/>
    <s v="CT"/>
    <n v="97562"/>
    <x v="0"/>
    <s v="NA"/>
    <s v="King"/>
    <s v="Julie"/>
    <x v="0"/>
  </r>
  <r>
    <n v="10103"/>
    <n v="45"/>
    <n v="75.63"/>
    <n v="7"/>
    <x v="2237"/>
    <x v="26"/>
    <x v="0"/>
    <n v="1"/>
    <x v="7"/>
    <x v="0"/>
    <x v="2"/>
    <n v="64"/>
    <s v="S32_3522"/>
    <s v="Baane Mini Imports"/>
    <s v="07-98 9555"/>
    <s v="Erling Skakkes gate 78"/>
    <m/>
    <s v="Stavern"/>
    <m/>
    <n v="4110"/>
    <x v="2"/>
    <s v="EMEA"/>
    <s v="Bergulfsen"/>
    <s v="Jonas"/>
    <x v="1"/>
  </r>
  <r>
    <n v="10113"/>
    <n v="23"/>
    <n v="68.52"/>
    <n v="1"/>
    <x v="2238"/>
    <x v="131"/>
    <x v="0"/>
    <n v="1"/>
    <x v="11"/>
    <x v="0"/>
    <x v="2"/>
    <n v="64"/>
    <s v="S32_3522"/>
    <s v="Mini Gifts Distributors Ltd."/>
    <n v="4155551450"/>
    <s v="5677 Strong St."/>
    <m/>
    <s v="San Rafael"/>
    <s v="CA"/>
    <n v="97562"/>
    <x v="0"/>
    <s v="NA"/>
    <s v="Nelson"/>
    <s v="Valarie"/>
    <x v="0"/>
  </r>
  <r>
    <n v="10126"/>
    <n v="26"/>
    <n v="62.7"/>
    <n v="7"/>
    <x v="2239"/>
    <x v="28"/>
    <x v="0"/>
    <n v="2"/>
    <x v="1"/>
    <x v="0"/>
    <x v="2"/>
    <n v="64"/>
    <s v="S32_3522"/>
    <s v="Corrida Auto Replicas, Ltd"/>
    <s v="(91) 555 22 82"/>
    <s v="C/ Araquil, 67"/>
    <m/>
    <s v="Madrid"/>
    <m/>
    <n v="28023"/>
    <x v="7"/>
    <s v="EMEA"/>
    <s v="Sommer"/>
    <s v="Mart¡n"/>
    <x v="0"/>
  </r>
  <r>
    <n v="10140"/>
    <n v="28"/>
    <n v="60.76"/>
    <n v="7"/>
    <x v="2240"/>
    <x v="29"/>
    <x v="0"/>
    <n v="3"/>
    <x v="2"/>
    <x v="0"/>
    <x v="2"/>
    <n v="64"/>
    <s v="S32_3522"/>
    <s v="Technics Stores Inc."/>
    <n v="6505556809"/>
    <s v="9408 Furth Circle"/>
    <m/>
    <s v="Burlingame"/>
    <s v="CA"/>
    <n v="94217"/>
    <x v="0"/>
    <s v="NA"/>
    <s v="Hirano"/>
    <s v="Juri"/>
    <x v="0"/>
  </r>
  <r>
    <n v="10150"/>
    <n v="49"/>
    <n v="58.18"/>
    <n v="4"/>
    <x v="2241"/>
    <x v="30"/>
    <x v="0"/>
    <n v="3"/>
    <x v="10"/>
    <x v="0"/>
    <x v="2"/>
    <n v="64"/>
    <s v="S32_3522"/>
    <s v="Dragon Souveniers, Ltd."/>
    <s v="+65 221 7555"/>
    <s v="Bronz Sok., Bronz Apt. 3/6 Tesvikiye"/>
    <m/>
    <s v="Singapore"/>
    <m/>
    <n v="79903"/>
    <x v="9"/>
    <s v="Japan"/>
    <s v="Natividad"/>
    <s v="Eric"/>
    <x v="0"/>
  </r>
  <r>
    <n v="10164"/>
    <n v="49"/>
    <n v="54.94"/>
    <n v="5"/>
    <x v="2242"/>
    <x v="90"/>
    <x v="5"/>
    <n v="4"/>
    <x v="4"/>
    <x v="0"/>
    <x v="2"/>
    <n v="64"/>
    <s v="S32_3522"/>
    <s v="Mini Auto Werke"/>
    <s v="7675-3555"/>
    <s v="Kirchgasse 6"/>
    <m/>
    <s v="Graz"/>
    <m/>
    <n v="8010"/>
    <x v="5"/>
    <s v="EMEA"/>
    <s v="Mendel"/>
    <s v="Roland"/>
    <x v="0"/>
  </r>
  <r>
    <n v="10175"/>
    <n v="29"/>
    <n v="74.98"/>
    <n v="12"/>
    <x v="2243"/>
    <x v="32"/>
    <x v="0"/>
    <n v="4"/>
    <x v="5"/>
    <x v="0"/>
    <x v="2"/>
    <n v="64"/>
    <s v="S32_3522"/>
    <s v="Stylish Desk Decors, Co."/>
    <s v="(171) 555-0297"/>
    <s v="35 King George"/>
    <m/>
    <s v="London"/>
    <m/>
    <s v="WX3 6FW"/>
    <x v="6"/>
    <s v="EMEA"/>
    <s v="Brown"/>
    <s v="Ann"/>
    <x v="0"/>
  </r>
  <r>
    <n v="10183"/>
    <n v="49"/>
    <n v="64.64"/>
    <n v="4"/>
    <x v="2244"/>
    <x v="33"/>
    <x v="0"/>
    <n v="4"/>
    <x v="5"/>
    <x v="0"/>
    <x v="2"/>
    <n v="64"/>
    <s v="S32_3522"/>
    <s v="Classic Gift Ideas, Inc"/>
    <n v="2155554695"/>
    <s v="782 First Street"/>
    <m/>
    <s v="Philadelphia"/>
    <s v="PA"/>
    <n v="71270"/>
    <x v="0"/>
    <s v="NA"/>
    <s v="Cervantes"/>
    <s v="Francisca"/>
    <x v="1"/>
  </r>
  <r>
    <n v="10194"/>
    <n v="39"/>
    <n v="54.94"/>
    <n v="7"/>
    <x v="2245"/>
    <x v="34"/>
    <x v="0"/>
    <n v="4"/>
    <x v="5"/>
    <x v="0"/>
    <x v="2"/>
    <n v="64"/>
    <s v="S32_3522"/>
    <s v="Saveley &amp; Henriot, Co."/>
    <s v="78.32.5555"/>
    <s v="2, rue du Commerce"/>
    <m/>
    <s v="Lyon"/>
    <m/>
    <n v="69004"/>
    <x v="1"/>
    <s v="EMEA"/>
    <s v="Saveley"/>
    <s v="Mary"/>
    <x v="0"/>
  </r>
  <r>
    <n v="10206"/>
    <n v="36"/>
    <n v="58.82"/>
    <n v="2"/>
    <x v="2246"/>
    <x v="35"/>
    <x v="0"/>
    <n v="4"/>
    <x v="6"/>
    <x v="0"/>
    <x v="2"/>
    <n v="64"/>
    <s v="S32_3522"/>
    <s v="Canadian Gift Exchange Network"/>
    <s v="(604) 555-3392"/>
    <s v="1900 Oak St."/>
    <m/>
    <s v="Vancouver"/>
    <s v="BC"/>
    <s v="V3F 2K1"/>
    <x v="10"/>
    <s v="NA"/>
    <s v="Tannamuri"/>
    <s v="Yoshi"/>
    <x v="0"/>
  </r>
  <r>
    <n v="10217"/>
    <n v="39"/>
    <n v="62.05"/>
    <n v="7"/>
    <x v="2247"/>
    <x v="92"/>
    <x v="0"/>
    <n v="1"/>
    <x v="0"/>
    <x v="1"/>
    <x v="2"/>
    <n v="64"/>
    <s v="S32_3522"/>
    <s v="Handji Gifts&amp; Co"/>
    <s v="+65 224 1555"/>
    <s v="Village Close - 106 Linden Road Sandown"/>
    <s v="2nd Floor"/>
    <s v="Singapore"/>
    <m/>
    <n v="69045"/>
    <x v="9"/>
    <s v="APAC"/>
    <s v="Victorino"/>
    <s v="Wendy"/>
    <x v="0"/>
  </r>
  <r>
    <n v="10229"/>
    <n v="30"/>
    <n v="73.040000000000006"/>
    <n v="12"/>
    <x v="2248"/>
    <x v="93"/>
    <x v="0"/>
    <n v="1"/>
    <x v="11"/>
    <x v="1"/>
    <x v="2"/>
    <n v="64"/>
    <s v="S32_3522"/>
    <s v="Mini Gifts Distributors Ltd."/>
    <n v="4155551450"/>
    <s v="5677 Strong St."/>
    <m/>
    <s v="San Rafael"/>
    <s v="CA"/>
    <n v="97562"/>
    <x v="0"/>
    <s v="NA"/>
    <s v="Nelson"/>
    <s v="Valarie"/>
    <x v="0"/>
  </r>
  <r>
    <n v="10245"/>
    <n v="44"/>
    <n v="69.16"/>
    <n v="5"/>
    <x v="2249"/>
    <x v="38"/>
    <x v="0"/>
    <n v="2"/>
    <x v="1"/>
    <x v="1"/>
    <x v="2"/>
    <n v="64"/>
    <s v="S32_3522"/>
    <s v="Super Scale Inc."/>
    <n v="2035559545"/>
    <s v="567 North Pendale Street"/>
    <m/>
    <s v="New Haven"/>
    <s v="CT"/>
    <n v="97823"/>
    <x v="0"/>
    <s v="NA"/>
    <s v="Murphy"/>
    <s v="Leslie"/>
    <x v="1"/>
  </r>
  <r>
    <n v="10258"/>
    <n v="20"/>
    <n v="61.41"/>
    <n v="2"/>
    <x v="2250"/>
    <x v="39"/>
    <x v="0"/>
    <n v="2"/>
    <x v="9"/>
    <x v="1"/>
    <x v="2"/>
    <n v="64"/>
    <s v="S32_3522"/>
    <s v="Tokyo Collectables, Ltd"/>
    <s v="+81 3 3584 0555"/>
    <s v="2-2-8 Roppongi"/>
    <m/>
    <s v="Minato-ku"/>
    <s v="Tokyo"/>
    <s v="106-0032"/>
    <x v="11"/>
    <s v="Japan"/>
    <s v="Shimamura"/>
    <s v="Akiko"/>
    <x v="0"/>
  </r>
  <r>
    <n v="10270"/>
    <n v="21"/>
    <n v="63.35"/>
    <n v="5"/>
    <x v="2251"/>
    <x v="40"/>
    <x v="0"/>
    <n v="3"/>
    <x v="2"/>
    <x v="1"/>
    <x v="2"/>
    <n v="64"/>
    <s v="S32_3522"/>
    <s v="Souveniers And Things Co."/>
    <s v="+61 2 9495 8555"/>
    <s v="Monitor Money Building, 815 Pacific Hwy"/>
    <s v="Level 6"/>
    <s v="Chatswood"/>
    <s v="NSW"/>
    <n v="2067"/>
    <x v="3"/>
    <s v="APAC"/>
    <s v="Huxley"/>
    <s v="Adrian"/>
    <x v="0"/>
  </r>
  <r>
    <n v="10281"/>
    <n v="36"/>
    <n v="77.569999999999993"/>
    <n v="12"/>
    <x v="2252"/>
    <x v="94"/>
    <x v="0"/>
    <n v="3"/>
    <x v="3"/>
    <x v="1"/>
    <x v="2"/>
    <n v="64"/>
    <s v="S32_3522"/>
    <s v="Diecast Classics Inc."/>
    <n v="2155551555"/>
    <s v="7586 Pompton St."/>
    <m/>
    <s v="Allentown"/>
    <s v="PA"/>
    <n v="70267"/>
    <x v="0"/>
    <s v="NA"/>
    <s v="Yu"/>
    <s v="Kyung"/>
    <x v="0"/>
  </r>
  <r>
    <n v="10291"/>
    <n v="32"/>
    <n v="71.75"/>
    <n v="7"/>
    <x v="2253"/>
    <x v="42"/>
    <x v="0"/>
    <n v="3"/>
    <x v="10"/>
    <x v="1"/>
    <x v="2"/>
    <n v="64"/>
    <s v="S32_3522"/>
    <s v="Scandinavian Gift Ideas"/>
    <s v="0695-34 6555"/>
    <s v="?kergatan 24"/>
    <m/>
    <s v="Boras"/>
    <m/>
    <s v="S-844 67"/>
    <x v="8"/>
    <s v="EMEA"/>
    <s v="Larsson"/>
    <s v="Maria"/>
    <x v="0"/>
  </r>
  <r>
    <n v="10304"/>
    <n v="36"/>
    <n v="73.040000000000006"/>
    <n v="2"/>
    <x v="2254"/>
    <x v="43"/>
    <x v="0"/>
    <n v="4"/>
    <x v="4"/>
    <x v="1"/>
    <x v="2"/>
    <n v="64"/>
    <s v="S32_3522"/>
    <s v="Auto Assoc. &amp; Cie."/>
    <s v="30.59.8555"/>
    <s v="67, avenue de l'Europe"/>
    <m/>
    <s v="Versailles"/>
    <m/>
    <n v="78000"/>
    <x v="1"/>
    <s v="EMEA"/>
    <s v="Tonini"/>
    <s v="Daniel"/>
    <x v="0"/>
  </r>
  <r>
    <n v="10313"/>
    <n v="34"/>
    <n v="56.24"/>
    <n v="10"/>
    <x v="2255"/>
    <x v="96"/>
    <x v="0"/>
    <n v="4"/>
    <x v="4"/>
    <x v="1"/>
    <x v="2"/>
    <n v="64"/>
    <s v="S32_3522"/>
    <s v="Canadian Gift Exchange Network"/>
    <s v="(604) 555-3392"/>
    <s v="1900 Oak St."/>
    <m/>
    <s v="Vancouver"/>
    <s v="BC"/>
    <s v="V3F 2K1"/>
    <x v="10"/>
    <s v="NA"/>
    <s v="Tannamuri"/>
    <s v="Yoshi"/>
    <x v="0"/>
  </r>
  <r>
    <n v="10324"/>
    <n v="48"/>
    <n v="100"/>
    <n v="4"/>
    <x v="1001"/>
    <x v="80"/>
    <x v="0"/>
    <n v="4"/>
    <x v="5"/>
    <x v="1"/>
    <x v="2"/>
    <n v="64"/>
    <s v="S32_3522"/>
    <s v="Vitachrome Inc."/>
    <n v="2125551500"/>
    <s v="2678 Kingston Rd."/>
    <s v="Suite 101"/>
    <s v="NYC"/>
    <s v="NY"/>
    <n v="10022"/>
    <x v="0"/>
    <s v="NA"/>
    <s v="Frick"/>
    <s v="Michael"/>
    <x v="2"/>
  </r>
  <r>
    <n v="10333"/>
    <n v="33"/>
    <n v="73.69"/>
    <n v="4"/>
    <x v="2256"/>
    <x v="46"/>
    <x v="0"/>
    <n v="4"/>
    <x v="5"/>
    <x v="1"/>
    <x v="2"/>
    <n v="64"/>
    <s v="S32_3522"/>
    <s v="Mini Wheels Co."/>
    <n v="6505555787"/>
    <s v="5557 North Pendale Street"/>
    <m/>
    <s v="San Francisco"/>
    <s v="CA"/>
    <m/>
    <x v="0"/>
    <s v="NA"/>
    <s v="Murphy"/>
    <s v="Julie"/>
    <x v="0"/>
  </r>
  <r>
    <n v="10348"/>
    <n v="31"/>
    <n v="100"/>
    <n v="5"/>
    <x v="2257"/>
    <x v="79"/>
    <x v="0"/>
    <n v="4"/>
    <x v="5"/>
    <x v="1"/>
    <x v="2"/>
    <n v="64"/>
    <s v="S32_3522"/>
    <s v="Corrida Auto Replicas, Ltd"/>
    <s v="(91) 555 22 82"/>
    <s v="C/ Araquil, 67"/>
    <m/>
    <s v="Madrid"/>
    <m/>
    <n v="28023"/>
    <x v="7"/>
    <s v="EMEA"/>
    <s v="Sommer"/>
    <s v="Mart¡n"/>
    <x v="1"/>
  </r>
  <r>
    <n v="10358"/>
    <n v="36"/>
    <n v="100"/>
    <n v="2"/>
    <x v="2258"/>
    <x v="48"/>
    <x v="0"/>
    <n v="4"/>
    <x v="6"/>
    <x v="1"/>
    <x v="2"/>
    <n v="64"/>
    <s v="S32_3522"/>
    <s v="Euro Shopping Channel"/>
    <s v="(91) 555 94 44"/>
    <s v="C/ Moralzarzal, 86"/>
    <m/>
    <s v="Madrid"/>
    <m/>
    <n v="28034"/>
    <x v="7"/>
    <s v="EMEA"/>
    <s v="Freyre"/>
    <s v="Diego"/>
    <x v="1"/>
  </r>
  <r>
    <n v="10370"/>
    <n v="25"/>
    <n v="100"/>
    <n v="3"/>
    <x v="2259"/>
    <x v="49"/>
    <x v="0"/>
    <n v="1"/>
    <x v="7"/>
    <x v="2"/>
    <x v="2"/>
    <n v="64"/>
    <s v="S32_3522"/>
    <s v="Anna's Decorations, Ltd"/>
    <s v="02 9936 8555"/>
    <s v="201 Miller Street"/>
    <s v="Level 15"/>
    <s v="North Sydney"/>
    <s v="NSW"/>
    <n v="2060"/>
    <x v="3"/>
    <s v="APAC"/>
    <s v="O'Hara"/>
    <s v="Anna"/>
    <x v="1"/>
  </r>
  <r>
    <n v="10382"/>
    <n v="48"/>
    <n v="100"/>
    <n v="8"/>
    <x v="2260"/>
    <x v="50"/>
    <x v="0"/>
    <n v="1"/>
    <x v="0"/>
    <x v="2"/>
    <x v="2"/>
    <n v="64"/>
    <s v="S32_3522"/>
    <s v="Mini Gifts Distributors Ltd."/>
    <n v="4155551450"/>
    <s v="5677 Strong St."/>
    <m/>
    <s v="San Rafael"/>
    <s v="CA"/>
    <n v="97562"/>
    <x v="0"/>
    <s v="NA"/>
    <s v="Nelson"/>
    <s v="Valarie"/>
    <x v="1"/>
  </r>
  <r>
    <n v="10411"/>
    <n v="27"/>
    <n v="69.16"/>
    <n v="5"/>
    <x v="2261"/>
    <x v="52"/>
    <x v="0"/>
    <n v="2"/>
    <x v="1"/>
    <x v="2"/>
    <x v="2"/>
    <n v="64"/>
    <s v="S32_3522"/>
    <s v="Quebec Home Shopping Network"/>
    <s v="(514) 555-8054"/>
    <s v="43 rue St. Laurent"/>
    <m/>
    <s v="Montreal"/>
    <s v="Quebec"/>
    <s v="H1J 1C3"/>
    <x v="10"/>
    <s v="NA"/>
    <s v="Fresnisre"/>
    <s v="Jean"/>
    <x v="0"/>
  </r>
  <r>
    <n v="10424"/>
    <n v="44"/>
    <n v="61.41"/>
    <n v="2"/>
    <x v="444"/>
    <x v="53"/>
    <x v="2"/>
    <n v="2"/>
    <x v="1"/>
    <x v="2"/>
    <x v="2"/>
    <n v="64"/>
    <s v="S32_3522"/>
    <s v="Euro Shopping Channel"/>
    <s v="(91) 555 94 44"/>
    <s v="C/ Moralzarzal, 86"/>
    <m/>
    <s v="Madrid"/>
    <m/>
    <n v="28034"/>
    <x v="7"/>
    <s v="EMEA"/>
    <s v="Freyre"/>
    <s v="Diego"/>
    <x v="0"/>
  </r>
  <r>
    <n v="10106"/>
    <n v="33"/>
    <n v="72.92"/>
    <n v="5"/>
    <x v="2262"/>
    <x v="186"/>
    <x v="0"/>
    <n v="1"/>
    <x v="0"/>
    <x v="0"/>
    <x v="3"/>
    <n v="68"/>
    <s v="S32_4289"/>
    <s v="Rovelli Gifts"/>
    <s v="035-640555"/>
    <s v="Via Ludovico il Moro 22"/>
    <m/>
    <s v="Bergamo"/>
    <m/>
    <n v="24100"/>
    <x v="12"/>
    <s v="EMEA"/>
    <s v="Rovelli"/>
    <s v="Giovanni"/>
    <x v="0"/>
  </r>
  <r>
    <n v="10120"/>
    <n v="29"/>
    <n v="72.23"/>
    <n v="11"/>
    <x v="2263"/>
    <x v="54"/>
    <x v="0"/>
    <n v="2"/>
    <x v="8"/>
    <x v="0"/>
    <x v="3"/>
    <n v="68"/>
    <s v="S32_4289"/>
    <s v="Australian Collectors, Co."/>
    <s v="03 9520 4555"/>
    <s v="636 St Kilda Road"/>
    <s v="Level 3"/>
    <s v="Melbourne"/>
    <s v="Victoria"/>
    <n v="3004"/>
    <x v="3"/>
    <s v="APAC"/>
    <s v="Ferguson"/>
    <s v="Peter"/>
    <x v="0"/>
  </r>
  <r>
    <n v="10133"/>
    <n v="49"/>
    <n v="57.1"/>
    <n v="6"/>
    <x v="2264"/>
    <x v="209"/>
    <x v="0"/>
    <n v="2"/>
    <x v="9"/>
    <x v="0"/>
    <x v="3"/>
    <n v="68"/>
    <s v="S32_4289"/>
    <s v="Euro Shopping Channel"/>
    <s v="(91) 555 94 44"/>
    <s v="C/ Moralzarzal, 86"/>
    <m/>
    <s v="Madrid"/>
    <m/>
    <n v="28034"/>
    <x v="7"/>
    <s v="EMEA"/>
    <s v="Freyre"/>
    <s v="Diego"/>
    <x v="0"/>
  </r>
  <r>
    <n v="10144"/>
    <n v="20"/>
    <n v="81.86"/>
    <n v="1"/>
    <x v="2265"/>
    <x v="248"/>
    <x v="0"/>
    <n v="3"/>
    <x v="3"/>
    <x v="0"/>
    <x v="3"/>
    <n v="68"/>
    <s v="S32_4289"/>
    <s v="Royale Belge"/>
    <s v="(071) 23 67 2555"/>
    <s v="Boulevard Tirou, 255"/>
    <m/>
    <s v="Charleroi"/>
    <m/>
    <s v="B-6000"/>
    <x v="14"/>
    <s v="EMEA"/>
    <s v="Cartrain"/>
    <s v="Pascale"/>
    <x v="0"/>
  </r>
  <r>
    <n v="10168"/>
    <n v="31"/>
    <n v="73.61"/>
    <n v="12"/>
    <x v="2266"/>
    <x v="5"/>
    <x v="0"/>
    <n v="4"/>
    <x v="4"/>
    <x v="0"/>
    <x v="3"/>
    <n v="68"/>
    <s v="S32_4289"/>
    <s v="Technics Stores Inc."/>
    <n v="6505556809"/>
    <s v="9408 Furth Circle"/>
    <m/>
    <s v="Burlingame"/>
    <s v="CA"/>
    <n v="94217"/>
    <x v="0"/>
    <s v="NA"/>
    <s v="Hirano"/>
    <s v="Juri"/>
    <x v="0"/>
  </r>
  <r>
    <n v="10210"/>
    <n v="39"/>
    <n v="59.16"/>
    <n v="10"/>
    <x v="2267"/>
    <x v="55"/>
    <x v="0"/>
    <n v="1"/>
    <x v="7"/>
    <x v="1"/>
    <x v="3"/>
    <n v="68"/>
    <s v="S32_4289"/>
    <s v="Osaka Souveniers Co."/>
    <s v="+81 06 6342 5555"/>
    <s v="Dojima Avanza 4F, 1-6-20 Dojima, Kita-ku"/>
    <m/>
    <s v="Osaka"/>
    <s v="Osaka"/>
    <s v="530-0003"/>
    <x v="11"/>
    <s v="Japan"/>
    <s v="Kentary"/>
    <s v="Mory"/>
    <x v="0"/>
  </r>
  <r>
    <n v="10223"/>
    <n v="20"/>
    <n v="66.040000000000006"/>
    <n v="12"/>
    <x v="2268"/>
    <x v="10"/>
    <x v="0"/>
    <n v="1"/>
    <x v="0"/>
    <x v="1"/>
    <x v="3"/>
    <n v="68"/>
    <s v="S32_4289"/>
    <s v="Australian Collectors, Co."/>
    <s v="03 9520 4555"/>
    <s v="636 St Kilda Road"/>
    <s v="Level 3"/>
    <s v="Melbourne"/>
    <s v="Victoria"/>
    <n v="3004"/>
    <x v="3"/>
    <s v="APAC"/>
    <s v="Ferguson"/>
    <s v="Peter"/>
    <x v="0"/>
  </r>
  <r>
    <n v="10235"/>
    <n v="34"/>
    <n v="77.73"/>
    <n v="6"/>
    <x v="2269"/>
    <x v="210"/>
    <x v="0"/>
    <n v="2"/>
    <x v="8"/>
    <x v="1"/>
    <x v="3"/>
    <n v="68"/>
    <s v="S32_4289"/>
    <s v="Royal Canadian Collectables, Ltd."/>
    <s v="(604) 555-4555"/>
    <s v="23 Tsawassen Blvd."/>
    <m/>
    <s v="Tsawassen"/>
    <s v="BC"/>
    <s v="T2F 8M4"/>
    <x v="10"/>
    <s v="NA"/>
    <s v="Lincoln"/>
    <s v="Elizabeth"/>
    <x v="0"/>
  </r>
  <r>
    <n v="10250"/>
    <n v="50"/>
    <n v="61.22"/>
    <n v="7"/>
    <x v="2270"/>
    <x v="189"/>
    <x v="0"/>
    <n v="2"/>
    <x v="1"/>
    <x v="1"/>
    <x v="3"/>
    <n v="68"/>
    <s v="S32_4289"/>
    <s v="The Sharp Gifts Warehouse"/>
    <n v="4085553659"/>
    <s v="3086 Ingle Ln."/>
    <m/>
    <s v="San Jose"/>
    <s v="CA"/>
    <n v="94217"/>
    <x v="0"/>
    <s v="NA"/>
    <s v="Frick"/>
    <s v="Sue"/>
    <x v="1"/>
  </r>
  <r>
    <n v="10262"/>
    <n v="40"/>
    <n v="79.11"/>
    <n v="2"/>
    <x v="2271"/>
    <x v="190"/>
    <x v="3"/>
    <n v="2"/>
    <x v="9"/>
    <x v="1"/>
    <x v="3"/>
    <n v="68"/>
    <s v="S32_4289"/>
    <s v="Euro Shopping Channel"/>
    <s v="(91) 555 94 44"/>
    <s v="C/ Moralzarzal, 86"/>
    <m/>
    <s v="Madrid"/>
    <m/>
    <n v="28034"/>
    <x v="7"/>
    <s v="EMEA"/>
    <s v="Freyre"/>
    <s v="Diego"/>
    <x v="1"/>
  </r>
  <r>
    <n v="10275"/>
    <n v="28"/>
    <n v="63.97"/>
    <n v="12"/>
    <x v="2272"/>
    <x v="14"/>
    <x v="0"/>
    <n v="3"/>
    <x v="2"/>
    <x v="1"/>
    <x v="3"/>
    <n v="68"/>
    <s v="S32_4289"/>
    <s v="La Rochelle Gifts"/>
    <s v="40.67.8555"/>
    <s v="67, rue des Cinquante Otages"/>
    <m/>
    <s v="Nantes"/>
    <m/>
    <n v="44000"/>
    <x v="1"/>
    <s v="EMEA"/>
    <s v="Labrune"/>
    <s v="Janine"/>
    <x v="0"/>
  </r>
  <r>
    <n v="10284"/>
    <n v="50"/>
    <n v="81.86"/>
    <n v="4"/>
    <x v="2273"/>
    <x v="191"/>
    <x v="0"/>
    <n v="3"/>
    <x v="3"/>
    <x v="1"/>
    <x v="3"/>
    <n v="68"/>
    <s v="S32_4289"/>
    <s v="Norway Gifts By Mail, Co."/>
    <s v="+47 2212 1555"/>
    <s v="Drammensveien 126 A, PB 744 Sentrum"/>
    <m/>
    <s v="Oslo"/>
    <m/>
    <s v="N 0106"/>
    <x v="2"/>
    <s v="EMEA"/>
    <s v="Klaeboe"/>
    <s v="Jan"/>
    <x v="1"/>
  </r>
  <r>
    <n v="10297"/>
    <n v="28"/>
    <n v="79.8"/>
    <n v="7"/>
    <x v="2274"/>
    <x v="211"/>
    <x v="0"/>
    <n v="3"/>
    <x v="10"/>
    <x v="1"/>
    <x v="3"/>
    <n v="68"/>
    <s v="S32_4289"/>
    <s v="Clover Collections, Co."/>
    <s v="+353 1862 1555"/>
    <s v="25 Maiden Lane"/>
    <s v="Floor No. 4"/>
    <s v="Dublin"/>
    <m/>
    <n v="2"/>
    <x v="18"/>
    <s v="EMEA"/>
    <s v="Cassidy"/>
    <s v="Dean"/>
    <x v="0"/>
  </r>
  <r>
    <n v="10308"/>
    <n v="46"/>
    <n v="66.040000000000006"/>
    <n v="10"/>
    <x v="2275"/>
    <x v="17"/>
    <x v="0"/>
    <n v="4"/>
    <x v="4"/>
    <x v="1"/>
    <x v="3"/>
    <n v="68"/>
    <s v="S32_4289"/>
    <s v="Mini Classics"/>
    <n v="9145554562"/>
    <s v="3758 North Pendale Street"/>
    <m/>
    <s v="White Plains"/>
    <s v="NY"/>
    <n v="24067"/>
    <x v="0"/>
    <s v="NA"/>
    <s v="Frick"/>
    <s v="Steve"/>
    <x v="1"/>
  </r>
  <r>
    <n v="10316"/>
    <n v="24"/>
    <n v="59.16"/>
    <n v="2"/>
    <x v="2276"/>
    <x v="79"/>
    <x v="0"/>
    <n v="4"/>
    <x v="5"/>
    <x v="1"/>
    <x v="3"/>
    <n v="68"/>
    <s v="S32_4289"/>
    <s v="giftsbymail.co.uk"/>
    <s v="(198) 555-8888"/>
    <s v="Garden House Crowther Way"/>
    <m/>
    <s v="Cowes"/>
    <s v="Isle of Wight"/>
    <s v="PO31 7PJ"/>
    <x v="6"/>
    <s v="EMEA"/>
    <s v="Bennett"/>
    <s v="Helen"/>
    <x v="0"/>
  </r>
  <r>
    <n v="10328"/>
    <n v="24"/>
    <n v="81.17"/>
    <n v="5"/>
    <x v="2277"/>
    <x v="233"/>
    <x v="0"/>
    <n v="4"/>
    <x v="5"/>
    <x v="1"/>
    <x v="3"/>
    <n v="68"/>
    <s v="S32_4289"/>
    <s v="Rovelli Gifts"/>
    <s v="035-640555"/>
    <s v="Via Ludovico il Moro 22"/>
    <m/>
    <s v="Bergamo"/>
    <m/>
    <n v="24100"/>
    <x v="12"/>
    <s v="EMEA"/>
    <s v="Rovelli"/>
    <s v="Giovanni"/>
    <x v="0"/>
  </r>
  <r>
    <n v="10340"/>
    <n v="39"/>
    <n v="59.16"/>
    <n v="3"/>
    <x v="2267"/>
    <x v="20"/>
    <x v="0"/>
    <n v="4"/>
    <x v="5"/>
    <x v="1"/>
    <x v="3"/>
    <n v="68"/>
    <s v="S32_4289"/>
    <s v="Enaco Distributors"/>
    <s v="(93) 203 4555"/>
    <s v="Rambla de Catalu¤a, 23"/>
    <m/>
    <s v="Barcelona"/>
    <m/>
    <n v="8022"/>
    <x v="7"/>
    <s v="EMEA"/>
    <s v="Saavedra"/>
    <s v="Eduardo"/>
    <x v="0"/>
  </r>
  <r>
    <n v="10353"/>
    <n v="40"/>
    <n v="44.51"/>
    <n v="7"/>
    <x v="2278"/>
    <x v="212"/>
    <x v="0"/>
    <n v="4"/>
    <x v="6"/>
    <x v="1"/>
    <x v="3"/>
    <n v="68"/>
    <s v="S32_4289"/>
    <s v="Gift Ideas Corp."/>
    <n v="2035554407"/>
    <s v="2440 Pompton St."/>
    <m/>
    <s v="Glendale"/>
    <s v="CT"/>
    <n v="97561"/>
    <x v="0"/>
    <s v="NA"/>
    <s v="Lewis"/>
    <s v="Dan"/>
    <x v="0"/>
  </r>
  <r>
    <n v="10361"/>
    <n v="49"/>
    <n v="72.33"/>
    <n v="2"/>
    <x v="2279"/>
    <x v="21"/>
    <x v="0"/>
    <n v="4"/>
    <x v="6"/>
    <x v="1"/>
    <x v="3"/>
    <n v="68"/>
    <s v="S32_4289"/>
    <s v="Souveniers And Things Co."/>
    <s v="+61 2 9495 8555"/>
    <s v="Monitor Money Building, 815 Pacific Hwy"/>
    <s v="Level 6"/>
    <s v="Chatswood"/>
    <s v="NSW"/>
    <n v="2067"/>
    <x v="3"/>
    <s v="APAC"/>
    <s v="Huxley"/>
    <s v="Adrian"/>
    <x v="1"/>
  </r>
  <r>
    <n v="10375"/>
    <n v="44"/>
    <n v="82.26"/>
    <n v="4"/>
    <x v="2280"/>
    <x v="22"/>
    <x v="0"/>
    <n v="1"/>
    <x v="0"/>
    <x v="2"/>
    <x v="3"/>
    <n v="68"/>
    <s v="S32_4289"/>
    <s v="La Rochelle Gifts"/>
    <s v="40.67.8555"/>
    <s v="67, rue des Cinquante Otages"/>
    <m/>
    <s v="Nantes"/>
    <m/>
    <n v="44000"/>
    <x v="1"/>
    <s v="EMEA"/>
    <s v="Labrune"/>
    <s v="Janine"/>
    <x v="1"/>
  </r>
  <r>
    <n v="10388"/>
    <n v="35"/>
    <n v="100"/>
    <n v="8"/>
    <x v="2281"/>
    <x v="23"/>
    <x v="0"/>
    <n v="1"/>
    <x v="11"/>
    <x v="2"/>
    <x v="3"/>
    <n v="68"/>
    <s v="S32_4289"/>
    <s v="FunGiftIdeas.com"/>
    <n v="5085552555"/>
    <s v="1785 First Street"/>
    <m/>
    <s v="New Bedford"/>
    <s v="MA"/>
    <n v="50553"/>
    <x v="0"/>
    <s v="NA"/>
    <s v="Benitez"/>
    <s v="Violeta"/>
    <x v="1"/>
  </r>
  <r>
    <n v="10398"/>
    <n v="22"/>
    <n v="67.41"/>
    <n v="4"/>
    <x v="2282"/>
    <x v="197"/>
    <x v="0"/>
    <n v="1"/>
    <x v="11"/>
    <x v="2"/>
    <x v="3"/>
    <n v="68"/>
    <s v="S32_4289"/>
    <s v="Reims Collectables"/>
    <s v="26.47.1555"/>
    <s v="59 rue de l'Abbaye"/>
    <m/>
    <s v="Reims"/>
    <m/>
    <n v="51100"/>
    <x v="1"/>
    <s v="EMEA"/>
    <s v="Henriot"/>
    <s v="Paul"/>
    <x v="0"/>
  </r>
  <r>
    <n v="10401"/>
    <n v="62"/>
    <n v="77.73"/>
    <n v="6"/>
    <x v="2283"/>
    <x v="213"/>
    <x v="4"/>
    <n v="2"/>
    <x v="8"/>
    <x v="2"/>
    <x v="3"/>
    <n v="68"/>
    <s v="S32_4289"/>
    <s v="Tekni Collectables Inc."/>
    <n v="2015559350"/>
    <s v="7476 Moss Rd."/>
    <m/>
    <s v="Newark"/>
    <s v="NJ"/>
    <n v="94019"/>
    <x v="0"/>
    <s v="NA"/>
    <s v="Brown"/>
    <s v="William"/>
    <x v="1"/>
  </r>
  <r>
    <n v="10416"/>
    <n v="26"/>
    <n v="61.22"/>
    <n v="7"/>
    <x v="2284"/>
    <x v="198"/>
    <x v="0"/>
    <n v="2"/>
    <x v="1"/>
    <x v="2"/>
    <x v="3"/>
    <n v="68"/>
    <s v="S32_4289"/>
    <s v="L'ordine Souveniers"/>
    <s v="0522-556555"/>
    <s v="Strada Provinciale 124"/>
    <m/>
    <s v="Reggio Emilia"/>
    <m/>
    <n v="42100"/>
    <x v="12"/>
    <s v="EMEA"/>
    <s v="Moroni"/>
    <s v="Maurizio"/>
    <x v="0"/>
  </r>
  <r>
    <n v="10108"/>
    <n v="31"/>
    <n v="100"/>
    <n v="16"/>
    <x v="2285"/>
    <x v="98"/>
    <x v="0"/>
    <n v="1"/>
    <x v="11"/>
    <x v="0"/>
    <x v="0"/>
    <n v="102"/>
    <s v="S32_4485"/>
    <s v="Cruz &amp; Sons Co."/>
    <s v="+63 2 555 3587"/>
    <s v="15 McCallum Street - NatWest Center #13-03"/>
    <m/>
    <s v="Makati City"/>
    <m/>
    <s v="1227 MM"/>
    <x v="15"/>
    <s v="Japan"/>
    <s v="Cruz"/>
    <s v="Arnold"/>
    <x v="1"/>
  </r>
  <r>
    <n v="10121"/>
    <n v="25"/>
    <n v="86.74"/>
    <n v="3"/>
    <x v="2286"/>
    <x v="1"/>
    <x v="0"/>
    <n v="2"/>
    <x v="1"/>
    <x v="0"/>
    <x v="0"/>
    <n v="102"/>
    <s v="S32_4485"/>
    <s v="Reims Collectables"/>
    <s v="26.47.1555"/>
    <s v="59 rue de l'Abbaye"/>
    <m/>
    <s v="Reims"/>
    <m/>
    <n v="51100"/>
    <x v="1"/>
    <s v="EMEA"/>
    <s v="Henriot"/>
    <s v="Paul"/>
    <x v="0"/>
  </r>
  <r>
    <n v="10135"/>
    <n v="30"/>
    <n v="89.8"/>
    <n v="17"/>
    <x v="2287"/>
    <x v="100"/>
    <x v="0"/>
    <n v="3"/>
    <x v="2"/>
    <x v="0"/>
    <x v="0"/>
    <n v="102"/>
    <s v="S32_4485"/>
    <s v="Mini Gifts Distributors Ltd."/>
    <n v="4155551450"/>
    <s v="5677 Strong St."/>
    <m/>
    <s v="San Rafael"/>
    <s v="CA"/>
    <n v="97562"/>
    <x v="0"/>
    <s v="NA"/>
    <s v="Nelson"/>
    <s v="Valarie"/>
    <x v="0"/>
  </r>
  <r>
    <n v="10145"/>
    <n v="27"/>
    <n v="100"/>
    <n v="4"/>
    <x v="2288"/>
    <x v="3"/>
    <x v="0"/>
    <n v="3"/>
    <x v="3"/>
    <x v="0"/>
    <x v="0"/>
    <n v="102"/>
    <s v="S32_4485"/>
    <s v="Toys4GrownUps.com"/>
    <n v="6265557265"/>
    <s v="78934 Hillside Dr."/>
    <m/>
    <s v="Pasadena"/>
    <s v="CA"/>
    <n v="90003"/>
    <x v="0"/>
    <s v="NA"/>
    <s v="Young"/>
    <s v="Julie"/>
    <x v="1"/>
  </r>
  <r>
    <n v="10159"/>
    <n v="23"/>
    <n v="100"/>
    <n v="12"/>
    <x v="2289"/>
    <x v="4"/>
    <x v="0"/>
    <n v="4"/>
    <x v="4"/>
    <x v="0"/>
    <x v="0"/>
    <n v="102"/>
    <s v="S32_4485"/>
    <s v="Corporate Gift Ideas Co."/>
    <n v="6505551386"/>
    <s v="7734 Strong St."/>
    <m/>
    <s v="San Francisco"/>
    <s v="CA"/>
    <m/>
    <x v="0"/>
    <s v="NA"/>
    <s v="Brown"/>
    <s v="Julie"/>
    <x v="0"/>
  </r>
  <r>
    <n v="10169"/>
    <n v="34"/>
    <n v="100"/>
    <n v="12"/>
    <x v="2290"/>
    <x v="102"/>
    <x v="0"/>
    <n v="4"/>
    <x v="5"/>
    <x v="0"/>
    <x v="0"/>
    <n v="102"/>
    <s v="S32_4485"/>
    <s v="Anna's Decorations, Ltd"/>
    <s v="02 9936 8555"/>
    <s v="201 Miller Street"/>
    <s v="Level 15"/>
    <s v="North Sydney"/>
    <s v="NSW"/>
    <n v="2060"/>
    <x v="3"/>
    <s v="APAC"/>
    <s v="O'Hara"/>
    <s v="Anna"/>
    <x v="1"/>
  </r>
  <r>
    <n v="10180"/>
    <n v="22"/>
    <n v="100"/>
    <n v="7"/>
    <x v="2291"/>
    <x v="6"/>
    <x v="0"/>
    <n v="4"/>
    <x v="5"/>
    <x v="0"/>
    <x v="0"/>
    <n v="102"/>
    <s v="S32_4485"/>
    <s v="Daedalus Designs Imports"/>
    <s v="20.16.1555"/>
    <s v="184, chausse de Tournai"/>
    <m/>
    <s v="Lille"/>
    <m/>
    <n v="59000"/>
    <x v="1"/>
    <s v="EMEA"/>
    <s v="Rance"/>
    <s v="Martine"/>
    <x v="0"/>
  </r>
  <r>
    <n v="10190"/>
    <n v="42"/>
    <n v="85.72"/>
    <n v="4"/>
    <x v="2292"/>
    <x v="240"/>
    <x v="0"/>
    <n v="4"/>
    <x v="5"/>
    <x v="0"/>
    <x v="0"/>
    <n v="102"/>
    <s v="S32_4485"/>
    <s v="Euro Shopping Channel"/>
    <s v="(91) 555 94 44"/>
    <s v="C/ Moralzarzal, 86"/>
    <m/>
    <s v="Madrid"/>
    <m/>
    <n v="28034"/>
    <x v="7"/>
    <s v="EMEA"/>
    <s v="Freyre"/>
    <s v="Diego"/>
    <x v="1"/>
  </r>
  <r>
    <n v="10211"/>
    <n v="37"/>
    <n v="100"/>
    <n v="12"/>
    <x v="2293"/>
    <x v="9"/>
    <x v="0"/>
    <n v="1"/>
    <x v="7"/>
    <x v="1"/>
    <x v="0"/>
    <n v="102"/>
    <s v="S32_4485"/>
    <s v="Auto Canal Petit"/>
    <s v="(1) 47.55.6555"/>
    <s v="25, rue Lauriston"/>
    <m/>
    <s v="Paris"/>
    <m/>
    <n v="75016"/>
    <x v="1"/>
    <s v="EMEA"/>
    <s v="Perrier"/>
    <s v="Dominique"/>
    <x v="1"/>
  </r>
  <r>
    <n v="10224"/>
    <n v="30"/>
    <n v="100"/>
    <n v="5"/>
    <x v="2294"/>
    <x v="133"/>
    <x v="0"/>
    <n v="1"/>
    <x v="0"/>
    <x v="1"/>
    <x v="0"/>
    <n v="102"/>
    <s v="S32_4485"/>
    <s v="Daedalus Designs Imports"/>
    <s v="20.16.1555"/>
    <s v="184, chausse de Tournai"/>
    <m/>
    <s v="Lille"/>
    <m/>
    <n v="59000"/>
    <x v="1"/>
    <s v="EMEA"/>
    <s v="Rance"/>
    <s v="Martine"/>
    <x v="1"/>
  </r>
  <r>
    <n v="10237"/>
    <n v="27"/>
    <n v="100"/>
    <n v="5"/>
    <x v="2295"/>
    <x v="11"/>
    <x v="0"/>
    <n v="2"/>
    <x v="8"/>
    <x v="1"/>
    <x v="0"/>
    <n v="102"/>
    <s v="S32_4485"/>
    <s v="Vitachrome Inc."/>
    <n v="2125551500"/>
    <s v="2678 Kingston Rd."/>
    <s v="Suite 101"/>
    <s v="NYC"/>
    <s v="NY"/>
    <n v="10022"/>
    <x v="0"/>
    <s v="NA"/>
    <s v="Frick"/>
    <s v="Michael"/>
    <x v="1"/>
  </r>
  <r>
    <n v="10252"/>
    <n v="25"/>
    <n v="100"/>
    <n v="9"/>
    <x v="2296"/>
    <x v="224"/>
    <x v="0"/>
    <n v="2"/>
    <x v="1"/>
    <x v="1"/>
    <x v="0"/>
    <n v="102"/>
    <s v="S32_4485"/>
    <s v="Auto Canal Petit"/>
    <s v="(1) 47.55.6555"/>
    <s v="25, rue Lauriston"/>
    <m/>
    <s v="Paris"/>
    <m/>
    <n v="75016"/>
    <x v="1"/>
    <s v="EMEA"/>
    <s v="Perrier"/>
    <s v="Dominique"/>
    <x v="0"/>
  </r>
  <r>
    <n v="10264"/>
    <n v="34"/>
    <n v="97.97"/>
    <n v="7"/>
    <x v="2297"/>
    <x v="230"/>
    <x v="0"/>
    <n v="2"/>
    <x v="9"/>
    <x v="1"/>
    <x v="0"/>
    <n v="102"/>
    <s v="S32_4485"/>
    <s v="Gifts4AllAges.com"/>
    <n v="6175559555"/>
    <s v="8616 Spinnaker Dr."/>
    <m/>
    <s v="Boston"/>
    <s v="MA"/>
    <n v="51003"/>
    <x v="0"/>
    <s v="NA"/>
    <s v="Yoshido"/>
    <s v="Juri"/>
    <x v="1"/>
  </r>
  <r>
    <n v="10276"/>
    <n v="38"/>
    <n v="100"/>
    <n v="13"/>
    <x v="2298"/>
    <x v="110"/>
    <x v="0"/>
    <n v="3"/>
    <x v="3"/>
    <x v="1"/>
    <x v="0"/>
    <n v="102"/>
    <s v="S32_4485"/>
    <s v="Online Mini Collectables"/>
    <n v="6175557555"/>
    <s v="7635 Spinnaker Dr."/>
    <m/>
    <s v="Brickhaven"/>
    <s v="MA"/>
    <n v="58339"/>
    <x v="0"/>
    <s v="NA"/>
    <s v="Barajas"/>
    <s v="Miguel"/>
    <x v="1"/>
  </r>
  <r>
    <n v="10285"/>
    <n v="26"/>
    <n v="100"/>
    <n v="4"/>
    <x v="2299"/>
    <x v="15"/>
    <x v="0"/>
    <n v="3"/>
    <x v="3"/>
    <x v="1"/>
    <x v="0"/>
    <n v="102"/>
    <s v="S32_4485"/>
    <s v="Marta's Replicas Co."/>
    <n v="6175558555"/>
    <s v="39323 Spinnaker Dr."/>
    <m/>
    <s v="Cambridge"/>
    <s v="MA"/>
    <n v="51247"/>
    <x v="0"/>
    <s v="NA"/>
    <s v="Hernandez"/>
    <s v="Marta"/>
    <x v="0"/>
  </r>
  <r>
    <n v="10299"/>
    <n v="38"/>
    <n v="100"/>
    <n v="7"/>
    <x v="2300"/>
    <x v="16"/>
    <x v="0"/>
    <n v="3"/>
    <x v="10"/>
    <x v="1"/>
    <x v="0"/>
    <n v="102"/>
    <s v="S32_4485"/>
    <s v="Toys of Finland, Co."/>
    <s v="90-224 8555"/>
    <s v="Keskuskatu 45"/>
    <m/>
    <s v="Helsinki"/>
    <m/>
    <n v="21240"/>
    <x v="4"/>
    <s v="EMEA"/>
    <s v="Karttunen"/>
    <s v="Matti"/>
    <x v="1"/>
  </r>
  <r>
    <n v="10309"/>
    <n v="50"/>
    <n v="84.7"/>
    <n v="3"/>
    <x v="2301"/>
    <x v="17"/>
    <x v="0"/>
    <n v="4"/>
    <x v="4"/>
    <x v="1"/>
    <x v="0"/>
    <n v="102"/>
    <s v="S32_4485"/>
    <s v="Baane Mini Imports"/>
    <s v="07-98 9555"/>
    <s v="Erling Skakkes gate 78"/>
    <m/>
    <s v="Stavern"/>
    <m/>
    <n v="4110"/>
    <x v="2"/>
    <s v="EMEA"/>
    <s v="Bergulfsen"/>
    <s v="Jonas"/>
    <x v="1"/>
  </r>
  <r>
    <n v="10319"/>
    <n v="22"/>
    <n v="100"/>
    <n v="8"/>
    <x v="2302"/>
    <x v="114"/>
    <x v="0"/>
    <n v="4"/>
    <x v="5"/>
    <x v="1"/>
    <x v="0"/>
    <n v="102"/>
    <s v="S32_4485"/>
    <s v="Microscale Inc."/>
    <n v="2125551957"/>
    <s v="5290 North Pendale Street"/>
    <s v="Suite 200"/>
    <s v="NYC"/>
    <s v="NY"/>
    <n v="10022"/>
    <x v="0"/>
    <s v="NA"/>
    <s v="Kuo"/>
    <s v="Kee"/>
    <x v="0"/>
  </r>
  <r>
    <n v="10331"/>
    <n v="32"/>
    <n v="100"/>
    <n v="4"/>
    <x v="2303"/>
    <x v="159"/>
    <x v="0"/>
    <n v="4"/>
    <x v="5"/>
    <x v="1"/>
    <x v="0"/>
    <n v="102"/>
    <s v="S32_4485"/>
    <s v="Motor Mint Distributors Inc."/>
    <n v="2155559857"/>
    <s v="11328 Douglas Av."/>
    <m/>
    <s v="Philadelphia"/>
    <s v="PA"/>
    <n v="71270"/>
    <x v="0"/>
    <s v="NA"/>
    <s v="Hernandez"/>
    <s v="Rosa"/>
    <x v="1"/>
  </r>
  <r>
    <n v="10341"/>
    <n v="31"/>
    <n v="71.02"/>
    <n v="4"/>
    <x v="2304"/>
    <x v="20"/>
    <x v="0"/>
    <n v="4"/>
    <x v="5"/>
    <x v="1"/>
    <x v="0"/>
    <n v="102"/>
    <s v="S32_4485"/>
    <s v="Salzburg Collectables"/>
    <s v="6562-9555"/>
    <s v="Geislweg 14"/>
    <m/>
    <s v="Salzburg"/>
    <m/>
    <n v="5020"/>
    <x v="5"/>
    <s v="EMEA"/>
    <s v="Pipps"/>
    <s v="Georg"/>
    <x v="0"/>
  </r>
  <r>
    <n v="10355"/>
    <n v="40"/>
    <n v="100"/>
    <n v="5"/>
    <x v="2305"/>
    <x v="228"/>
    <x v="0"/>
    <n v="4"/>
    <x v="6"/>
    <x v="1"/>
    <x v="0"/>
    <n v="102"/>
    <s v="S32_4485"/>
    <s v="Euro Shopping Channel"/>
    <s v="(91) 555 94 44"/>
    <s v="C/ Moralzarzal, 86"/>
    <m/>
    <s v="Madrid"/>
    <m/>
    <n v="28034"/>
    <x v="7"/>
    <s v="EMEA"/>
    <s v="Freyre"/>
    <s v="Diego"/>
    <x v="1"/>
  </r>
  <r>
    <n v="10365"/>
    <n v="22"/>
    <n v="100"/>
    <n v="3"/>
    <x v="2306"/>
    <x v="161"/>
    <x v="0"/>
    <n v="1"/>
    <x v="7"/>
    <x v="2"/>
    <x v="0"/>
    <n v="102"/>
    <s v="S32_4485"/>
    <s v="Mini Creations Ltd."/>
    <n v="5085559555"/>
    <s v="4575 Hillside Dr."/>
    <m/>
    <s v="New Bedford"/>
    <s v="MA"/>
    <n v="50553"/>
    <x v="0"/>
    <s v="NA"/>
    <s v="Tam"/>
    <s v="Wing C"/>
    <x v="1"/>
  </r>
  <r>
    <n v="10375"/>
    <n v="41"/>
    <n v="100"/>
    <n v="15"/>
    <x v="2307"/>
    <x v="22"/>
    <x v="0"/>
    <n v="1"/>
    <x v="0"/>
    <x v="2"/>
    <x v="0"/>
    <n v="102"/>
    <s v="S32_4485"/>
    <s v="La Rochelle Gifts"/>
    <s v="40.67.8555"/>
    <s v="67, rue des Cinquante Otages"/>
    <m/>
    <s v="Nantes"/>
    <m/>
    <n v="44000"/>
    <x v="1"/>
    <s v="EMEA"/>
    <s v="Labrune"/>
    <s v="Janine"/>
    <x v="1"/>
  </r>
  <r>
    <n v="10390"/>
    <n v="45"/>
    <n v="48.98"/>
    <n v="12"/>
    <x v="746"/>
    <x v="162"/>
    <x v="0"/>
    <n v="1"/>
    <x v="11"/>
    <x v="2"/>
    <x v="0"/>
    <n v="102"/>
    <s v="S32_4485"/>
    <s v="Mini Gifts Distributors Ltd."/>
    <n v="4155551450"/>
    <s v="5677 Strong St."/>
    <m/>
    <s v="San Rafael"/>
    <s v="CA"/>
    <n v="97562"/>
    <x v="0"/>
    <s v="NA"/>
    <s v="Nelson"/>
    <s v="Valarie"/>
    <x v="0"/>
  </r>
  <r>
    <n v="10403"/>
    <n v="45"/>
    <n v="100"/>
    <n v="5"/>
    <x v="2308"/>
    <x v="24"/>
    <x v="0"/>
    <n v="2"/>
    <x v="8"/>
    <x v="2"/>
    <x v="0"/>
    <n v="102"/>
    <s v="S32_4485"/>
    <s v="UK Collectables, Ltd."/>
    <s v="(171) 555-2282"/>
    <s v="Berkeley Gardens 12  Brewery"/>
    <m/>
    <s v="Liverpool"/>
    <m/>
    <s v="WX1 6LT"/>
    <x v="6"/>
    <s v="EMEA"/>
    <s v="Devon"/>
    <s v="Elizabeth"/>
    <x v="1"/>
  </r>
  <r>
    <n v="10106"/>
    <n v="39"/>
    <n v="40.15"/>
    <n v="6"/>
    <x v="2309"/>
    <x v="186"/>
    <x v="0"/>
    <n v="1"/>
    <x v="0"/>
    <x v="0"/>
    <x v="3"/>
    <n v="43"/>
    <s v="S50_1341"/>
    <s v="Rovelli Gifts"/>
    <s v="035-640555"/>
    <s v="Via Ludovico il Moro 22"/>
    <m/>
    <s v="Bergamo"/>
    <m/>
    <n v="24100"/>
    <x v="12"/>
    <s v="EMEA"/>
    <s v="Rovelli"/>
    <s v="Giovanni"/>
    <x v="0"/>
  </r>
  <r>
    <n v="10120"/>
    <n v="49"/>
    <n v="50.62"/>
    <n v="12"/>
    <x v="2310"/>
    <x v="54"/>
    <x v="0"/>
    <n v="2"/>
    <x v="8"/>
    <x v="0"/>
    <x v="3"/>
    <n v="43"/>
    <s v="S50_1341"/>
    <s v="Australian Collectors, Co."/>
    <s v="03 9520 4555"/>
    <s v="636 St Kilda Road"/>
    <s v="Level 3"/>
    <s v="Melbourne"/>
    <s v="Victoria"/>
    <n v="3004"/>
    <x v="3"/>
    <s v="APAC"/>
    <s v="Ferguson"/>
    <s v="Peter"/>
    <x v="0"/>
  </r>
  <r>
    <n v="10133"/>
    <n v="27"/>
    <n v="50.19"/>
    <n v="7"/>
    <x v="2311"/>
    <x v="209"/>
    <x v="0"/>
    <n v="2"/>
    <x v="9"/>
    <x v="0"/>
    <x v="3"/>
    <n v="43"/>
    <s v="S50_1341"/>
    <s v="Euro Shopping Channel"/>
    <s v="(91) 555 94 44"/>
    <s v="C/ Moralzarzal, 86"/>
    <m/>
    <s v="Madrid"/>
    <m/>
    <n v="28034"/>
    <x v="7"/>
    <s v="EMEA"/>
    <s v="Freyre"/>
    <s v="Diego"/>
    <x v="0"/>
  </r>
  <r>
    <n v="10143"/>
    <n v="34"/>
    <n v="36.659999999999997"/>
    <n v="1"/>
    <x v="2312"/>
    <x v="65"/>
    <x v="0"/>
    <n v="3"/>
    <x v="3"/>
    <x v="0"/>
    <x v="3"/>
    <n v="43"/>
    <s v="S50_1341"/>
    <s v="Mini Creations Ltd."/>
    <n v="5085559555"/>
    <s v="4575 Hillside Dr."/>
    <m/>
    <s v="New Bedford"/>
    <s v="MA"/>
    <n v="50553"/>
    <x v="0"/>
    <s v="NA"/>
    <s v="Tam"/>
    <s v="Wing C"/>
    <x v="0"/>
  </r>
  <r>
    <n v="10156"/>
    <n v="20"/>
    <n v="41.02"/>
    <n v="1"/>
    <x v="2313"/>
    <x v="249"/>
    <x v="0"/>
    <n v="4"/>
    <x v="4"/>
    <x v="0"/>
    <x v="3"/>
    <n v="43"/>
    <s v="S50_1341"/>
    <s v="Euro Shopping Channel"/>
    <s v="(91) 555 94 44"/>
    <s v="C/ Moralzarzal, 86"/>
    <m/>
    <s v="Madrid"/>
    <m/>
    <n v="28034"/>
    <x v="7"/>
    <s v="EMEA"/>
    <s v="Freyre"/>
    <s v="Diego"/>
    <x v="0"/>
  </r>
  <r>
    <n v="10168"/>
    <n v="48"/>
    <n v="51.93"/>
    <n v="13"/>
    <x v="2314"/>
    <x v="5"/>
    <x v="0"/>
    <n v="4"/>
    <x v="4"/>
    <x v="0"/>
    <x v="3"/>
    <n v="43"/>
    <s v="S50_1341"/>
    <s v="Technics Stores Inc."/>
    <n v="6505556809"/>
    <s v="9408 Furth Circle"/>
    <m/>
    <s v="Burlingame"/>
    <s v="CA"/>
    <n v="94217"/>
    <x v="0"/>
    <s v="NA"/>
    <s v="Hirano"/>
    <s v="Juri"/>
    <x v="0"/>
  </r>
  <r>
    <n v="10199"/>
    <n v="29"/>
    <n v="38.4"/>
    <n v="1"/>
    <x v="2315"/>
    <x v="8"/>
    <x v="0"/>
    <n v="4"/>
    <x v="6"/>
    <x v="0"/>
    <x v="3"/>
    <n v="43"/>
    <s v="S50_1341"/>
    <s v="West Coast Collectables Co."/>
    <n v="3105553722"/>
    <s v="3675 Furth Circle"/>
    <m/>
    <s v="Burbank"/>
    <s v="CA"/>
    <n v="94019"/>
    <x v="0"/>
    <s v="NA"/>
    <s v="Thompson"/>
    <s v="Steve"/>
    <x v="0"/>
  </r>
  <r>
    <n v="10210"/>
    <n v="43"/>
    <n v="41.02"/>
    <n v="11"/>
    <x v="2316"/>
    <x v="55"/>
    <x v="0"/>
    <n v="1"/>
    <x v="7"/>
    <x v="1"/>
    <x v="3"/>
    <n v="43"/>
    <s v="S50_1341"/>
    <s v="Osaka Souveniers Co."/>
    <s v="+81 06 6342 5555"/>
    <s v="Dojima Avanza 4F, 1-6-20 Dojima, Kita-ku"/>
    <m/>
    <s v="Osaka"/>
    <s v="Osaka"/>
    <s v="530-0003"/>
    <x v="11"/>
    <s v="Japan"/>
    <s v="Kentary"/>
    <s v="Mory"/>
    <x v="0"/>
  </r>
  <r>
    <n v="10223"/>
    <n v="41"/>
    <n v="46.26"/>
    <n v="13"/>
    <x v="2317"/>
    <x v="10"/>
    <x v="0"/>
    <n v="1"/>
    <x v="0"/>
    <x v="1"/>
    <x v="3"/>
    <n v="43"/>
    <s v="S50_1341"/>
    <s v="Australian Collectors, Co."/>
    <s v="03 9520 4555"/>
    <s v="636 St Kilda Road"/>
    <s v="Level 3"/>
    <s v="Melbourne"/>
    <s v="Victoria"/>
    <n v="3004"/>
    <x v="3"/>
    <s v="APAC"/>
    <s v="Ferguson"/>
    <s v="Peter"/>
    <x v="0"/>
  </r>
  <r>
    <n v="10235"/>
    <n v="41"/>
    <n v="35.35"/>
    <n v="7"/>
    <x v="2318"/>
    <x v="210"/>
    <x v="0"/>
    <n v="2"/>
    <x v="8"/>
    <x v="1"/>
    <x v="3"/>
    <n v="43"/>
    <s v="S50_1341"/>
    <s v="Royal Canadian Collectables, Ltd."/>
    <s v="(604) 555-4555"/>
    <s v="23 Tsawassen Blvd."/>
    <m/>
    <s v="Tsawassen"/>
    <s v="BC"/>
    <s v="T2F 8M4"/>
    <x v="10"/>
    <s v="NA"/>
    <s v="Lincoln"/>
    <s v="Elizabeth"/>
    <x v="0"/>
  </r>
  <r>
    <n v="10250"/>
    <n v="36"/>
    <n v="51.93"/>
    <n v="8"/>
    <x v="2319"/>
    <x v="189"/>
    <x v="0"/>
    <n v="2"/>
    <x v="1"/>
    <x v="1"/>
    <x v="3"/>
    <n v="43"/>
    <s v="S50_1341"/>
    <s v="The Sharp Gifts Warehouse"/>
    <n v="4085553659"/>
    <s v="3086 Ingle Ln."/>
    <m/>
    <s v="San Jose"/>
    <s v="CA"/>
    <n v="94217"/>
    <x v="0"/>
    <s v="NA"/>
    <s v="Frick"/>
    <s v="Sue"/>
    <x v="0"/>
  </r>
  <r>
    <n v="10262"/>
    <n v="49"/>
    <n v="37.97"/>
    <n v="3"/>
    <x v="2320"/>
    <x v="190"/>
    <x v="3"/>
    <n v="2"/>
    <x v="9"/>
    <x v="1"/>
    <x v="3"/>
    <n v="43"/>
    <s v="S50_1341"/>
    <s v="Euro Shopping Channel"/>
    <s v="(91) 555 94 44"/>
    <s v="C/ Moralzarzal, 86"/>
    <m/>
    <s v="Madrid"/>
    <m/>
    <n v="28034"/>
    <x v="7"/>
    <s v="EMEA"/>
    <s v="Freyre"/>
    <s v="Diego"/>
    <x v="0"/>
  </r>
  <r>
    <n v="10275"/>
    <n v="38"/>
    <n v="45.39"/>
    <n v="13"/>
    <x v="2321"/>
    <x v="14"/>
    <x v="0"/>
    <n v="3"/>
    <x v="2"/>
    <x v="1"/>
    <x v="3"/>
    <n v="43"/>
    <s v="S50_1341"/>
    <s v="La Rochelle Gifts"/>
    <s v="40.67.8555"/>
    <s v="67, rue des Cinquante Otages"/>
    <m/>
    <s v="Nantes"/>
    <m/>
    <n v="44000"/>
    <x v="1"/>
    <s v="EMEA"/>
    <s v="Labrune"/>
    <s v="Janine"/>
    <x v="0"/>
  </r>
  <r>
    <n v="10284"/>
    <n v="33"/>
    <n v="51.93"/>
    <n v="5"/>
    <x v="2322"/>
    <x v="191"/>
    <x v="0"/>
    <n v="3"/>
    <x v="3"/>
    <x v="1"/>
    <x v="3"/>
    <n v="43"/>
    <s v="S50_1341"/>
    <s v="Norway Gifts By Mail, Co."/>
    <s v="+47 2212 1555"/>
    <s v="Drammensveien 126 A, PB 744 Sentrum"/>
    <m/>
    <s v="Oslo"/>
    <m/>
    <s v="N 0106"/>
    <x v="2"/>
    <s v="EMEA"/>
    <s v="Klaeboe"/>
    <s v="Jan"/>
    <x v="0"/>
  </r>
  <r>
    <n v="10296"/>
    <n v="26"/>
    <n v="48.44"/>
    <n v="1"/>
    <x v="2323"/>
    <x v="192"/>
    <x v="0"/>
    <n v="3"/>
    <x v="10"/>
    <x v="1"/>
    <x v="3"/>
    <n v="43"/>
    <s v="S50_1341"/>
    <s v="Bavarian Collectables Imports, Co."/>
    <s v="+49 89 61 08 9555"/>
    <s v="Hansastr. 15"/>
    <m/>
    <s v="Munich"/>
    <m/>
    <n v="80686"/>
    <x v="16"/>
    <s v="EMEA"/>
    <s v="Donnermeyer"/>
    <s v="Michael"/>
    <x v="0"/>
  </r>
  <r>
    <n v="10308"/>
    <n v="47"/>
    <n v="43.64"/>
    <n v="11"/>
    <x v="2324"/>
    <x v="17"/>
    <x v="0"/>
    <n v="4"/>
    <x v="4"/>
    <x v="1"/>
    <x v="3"/>
    <n v="43"/>
    <s v="S50_1341"/>
    <s v="Mini Classics"/>
    <n v="9145554562"/>
    <s v="3758 North Pendale Street"/>
    <m/>
    <s v="White Plains"/>
    <s v="NY"/>
    <n v="24067"/>
    <x v="0"/>
    <s v="NA"/>
    <s v="Frick"/>
    <s v="Steve"/>
    <x v="0"/>
  </r>
  <r>
    <n v="10316"/>
    <n v="34"/>
    <n v="47.57"/>
    <n v="3"/>
    <x v="2325"/>
    <x v="79"/>
    <x v="0"/>
    <n v="4"/>
    <x v="5"/>
    <x v="1"/>
    <x v="3"/>
    <n v="43"/>
    <s v="S50_1341"/>
    <s v="giftsbymail.co.uk"/>
    <s v="(198) 555-8888"/>
    <s v="Garden House Crowther Way"/>
    <m/>
    <s v="Cowes"/>
    <s v="Isle of Wight"/>
    <s v="PO31 7PJ"/>
    <x v="6"/>
    <s v="EMEA"/>
    <s v="Bennett"/>
    <s v="Helen"/>
    <x v="0"/>
  </r>
  <r>
    <n v="10328"/>
    <n v="34"/>
    <n v="51.93"/>
    <n v="7"/>
    <x v="2326"/>
    <x v="233"/>
    <x v="0"/>
    <n v="4"/>
    <x v="5"/>
    <x v="1"/>
    <x v="3"/>
    <n v="43"/>
    <s v="S50_1341"/>
    <s v="Rovelli Gifts"/>
    <s v="035-640555"/>
    <s v="Via Ludovico il Moro 22"/>
    <m/>
    <s v="Bergamo"/>
    <m/>
    <n v="24100"/>
    <x v="12"/>
    <s v="EMEA"/>
    <s v="Rovelli"/>
    <s v="Giovanni"/>
    <x v="0"/>
  </r>
  <r>
    <n v="10340"/>
    <n v="40"/>
    <n v="50.62"/>
    <n v="4"/>
    <x v="2327"/>
    <x v="20"/>
    <x v="0"/>
    <n v="4"/>
    <x v="5"/>
    <x v="1"/>
    <x v="3"/>
    <n v="43"/>
    <s v="S50_1341"/>
    <s v="Enaco Distributors"/>
    <s v="(93) 203 4555"/>
    <s v="Rambla de Catalu¤a, 23"/>
    <m/>
    <s v="Barcelona"/>
    <m/>
    <n v="8022"/>
    <x v="7"/>
    <s v="EMEA"/>
    <s v="Saavedra"/>
    <s v="Eduardo"/>
    <x v="0"/>
  </r>
  <r>
    <n v="10353"/>
    <n v="40"/>
    <n v="82.21"/>
    <n v="8"/>
    <x v="2328"/>
    <x v="212"/>
    <x v="0"/>
    <n v="4"/>
    <x v="6"/>
    <x v="1"/>
    <x v="3"/>
    <n v="43"/>
    <s v="S50_1341"/>
    <s v="Gift Ideas Corp."/>
    <n v="2035554407"/>
    <s v="2440 Pompton St."/>
    <m/>
    <s v="Glendale"/>
    <s v="CT"/>
    <n v="97561"/>
    <x v="0"/>
    <s v="NA"/>
    <s v="Lewis"/>
    <s v="Dan"/>
    <x v="1"/>
  </r>
  <r>
    <n v="10361"/>
    <n v="33"/>
    <n v="82.59"/>
    <n v="3"/>
    <x v="2329"/>
    <x v="21"/>
    <x v="0"/>
    <n v="4"/>
    <x v="6"/>
    <x v="1"/>
    <x v="3"/>
    <n v="43"/>
    <s v="S50_1341"/>
    <s v="Souveniers And Things Co."/>
    <s v="+61 2 9495 8555"/>
    <s v="Monitor Money Building, 815 Pacific Hwy"/>
    <s v="Level 6"/>
    <s v="Chatswood"/>
    <s v="NSW"/>
    <n v="2067"/>
    <x v="3"/>
    <s v="APAC"/>
    <s v="Huxley"/>
    <s v="Adrian"/>
    <x v="0"/>
  </r>
  <r>
    <n v="10375"/>
    <n v="49"/>
    <n v="65.8"/>
    <n v="5"/>
    <x v="2330"/>
    <x v="22"/>
    <x v="0"/>
    <n v="1"/>
    <x v="0"/>
    <x v="2"/>
    <x v="3"/>
    <n v="43"/>
    <s v="S50_1341"/>
    <s v="La Rochelle Gifts"/>
    <s v="40.67.8555"/>
    <s v="67, rue des Cinquante Otages"/>
    <m/>
    <s v="Nantes"/>
    <m/>
    <n v="44000"/>
    <x v="1"/>
    <s v="EMEA"/>
    <s v="Labrune"/>
    <s v="Janine"/>
    <x v="1"/>
  </r>
  <r>
    <n v="10388"/>
    <n v="27"/>
    <n v="100"/>
    <n v="1"/>
    <x v="2331"/>
    <x v="23"/>
    <x v="0"/>
    <n v="1"/>
    <x v="11"/>
    <x v="2"/>
    <x v="3"/>
    <n v="43"/>
    <s v="S50_1341"/>
    <s v="FunGiftIdeas.com"/>
    <n v="5085552555"/>
    <s v="1785 First Street"/>
    <m/>
    <s v="New Bedford"/>
    <s v="MA"/>
    <n v="50553"/>
    <x v="0"/>
    <s v="NA"/>
    <s v="Benitez"/>
    <s v="Violeta"/>
    <x v="1"/>
  </r>
  <r>
    <n v="10398"/>
    <n v="49"/>
    <n v="36.659999999999997"/>
    <n v="5"/>
    <x v="2332"/>
    <x v="197"/>
    <x v="0"/>
    <n v="1"/>
    <x v="11"/>
    <x v="2"/>
    <x v="3"/>
    <n v="43"/>
    <s v="S50_1341"/>
    <s v="Reims Collectables"/>
    <s v="26.47.1555"/>
    <s v="59 rue de l'Abbaye"/>
    <m/>
    <s v="Reims"/>
    <m/>
    <n v="51100"/>
    <x v="1"/>
    <s v="EMEA"/>
    <s v="Henriot"/>
    <s v="Paul"/>
    <x v="0"/>
  </r>
  <r>
    <n v="10401"/>
    <n v="56"/>
    <n v="35.35"/>
    <n v="7"/>
    <x v="2333"/>
    <x v="213"/>
    <x v="4"/>
    <n v="2"/>
    <x v="8"/>
    <x v="2"/>
    <x v="3"/>
    <n v="43"/>
    <s v="S50_1341"/>
    <s v="Tekni Collectables Inc."/>
    <n v="2015559350"/>
    <s v="7476 Moss Rd."/>
    <m/>
    <s v="Newark"/>
    <s v="NJ"/>
    <n v="94019"/>
    <x v="0"/>
    <s v="NA"/>
    <s v="Brown"/>
    <s v="William"/>
    <x v="0"/>
  </r>
  <r>
    <n v="10416"/>
    <n v="37"/>
    <n v="51.93"/>
    <n v="8"/>
    <x v="2334"/>
    <x v="198"/>
    <x v="0"/>
    <n v="2"/>
    <x v="1"/>
    <x v="2"/>
    <x v="3"/>
    <n v="43"/>
    <s v="S50_1341"/>
    <s v="L'ordine Souveniers"/>
    <s v="0522-556555"/>
    <s v="Strada Provinciale 124"/>
    <m/>
    <s v="Reggio Emilia"/>
    <m/>
    <n v="42100"/>
    <x v="12"/>
    <s v="EMEA"/>
    <s v="Moroni"/>
    <s v="Maurizio"/>
    <x v="0"/>
  </r>
  <r>
    <n v="10104"/>
    <n v="33"/>
    <n v="100"/>
    <n v="7"/>
    <x v="2335"/>
    <x v="134"/>
    <x v="0"/>
    <n v="1"/>
    <x v="7"/>
    <x v="0"/>
    <x v="2"/>
    <n v="115"/>
    <s v="S50_1392"/>
    <s v="Euro Shopping Channel"/>
    <s v="(91) 555 94 44"/>
    <s v="C/ Moralzarzal, 86"/>
    <m/>
    <s v="Madrid"/>
    <m/>
    <n v="28034"/>
    <x v="7"/>
    <s v="EMEA"/>
    <s v="Freyre"/>
    <s v="Diego"/>
    <x v="1"/>
  </r>
  <r>
    <n v="10115"/>
    <n v="27"/>
    <n v="100"/>
    <n v="3"/>
    <x v="2336"/>
    <x v="143"/>
    <x v="0"/>
    <n v="2"/>
    <x v="8"/>
    <x v="0"/>
    <x v="2"/>
    <n v="115"/>
    <s v="S50_1392"/>
    <s v="Classic Legends Inc."/>
    <n v="2125558493"/>
    <s v="5905 Pompton St."/>
    <s v="Suite 750"/>
    <s v="NYC"/>
    <s v="NY"/>
    <n v="10022"/>
    <x v="0"/>
    <s v="NA"/>
    <s v="Hernandez"/>
    <s v="Maria"/>
    <x v="0"/>
  </r>
  <r>
    <n v="10127"/>
    <n v="46"/>
    <n v="100"/>
    <n v="9"/>
    <x v="2337"/>
    <x v="118"/>
    <x v="0"/>
    <n v="2"/>
    <x v="9"/>
    <x v="0"/>
    <x v="2"/>
    <n v="115"/>
    <s v="S50_1392"/>
    <s v="Muscle Machine Inc"/>
    <n v="2125557413"/>
    <s v="4092 Furth Circle"/>
    <s v="Suite 400"/>
    <s v="NYC"/>
    <s v="NY"/>
    <n v="10022"/>
    <x v="0"/>
    <s v="NA"/>
    <s v="Young"/>
    <s v="Jeff"/>
    <x v="1"/>
  </r>
  <r>
    <n v="10141"/>
    <n v="44"/>
    <n v="100"/>
    <n v="3"/>
    <x v="2338"/>
    <x v="144"/>
    <x v="0"/>
    <n v="3"/>
    <x v="3"/>
    <x v="0"/>
    <x v="2"/>
    <n v="115"/>
    <s v="S50_1392"/>
    <s v="Suominen Souveniers"/>
    <s v="+358 9 8045 555"/>
    <s v="Software Engineering Center, SEC Oy"/>
    <m/>
    <s v="Espoo"/>
    <m/>
    <s v="FIN-02271"/>
    <x v="4"/>
    <s v="EMEA"/>
    <s v="Suominen"/>
    <s v="Kalle"/>
    <x v="1"/>
  </r>
  <r>
    <n v="10151"/>
    <n v="26"/>
    <n v="100"/>
    <n v="1"/>
    <x v="2339"/>
    <x v="145"/>
    <x v="0"/>
    <n v="3"/>
    <x v="10"/>
    <x v="0"/>
    <x v="2"/>
    <n v="115"/>
    <s v="S50_1392"/>
    <s v="Oulu Toy Supplies, Inc."/>
    <s v="981-443655"/>
    <s v="Torikatu 38"/>
    <m/>
    <s v="Oulu"/>
    <m/>
    <n v="90110"/>
    <x v="4"/>
    <s v="EMEA"/>
    <s v="Koskitalo"/>
    <s v="Pirkko"/>
    <x v="1"/>
  </r>
  <r>
    <n v="10165"/>
    <n v="48"/>
    <n v="94.92"/>
    <n v="10"/>
    <x v="2340"/>
    <x v="121"/>
    <x v="0"/>
    <n v="4"/>
    <x v="4"/>
    <x v="0"/>
    <x v="2"/>
    <n v="115"/>
    <s v="S50_1392"/>
    <s v="Dragon Souveniers, Ltd."/>
    <s v="+65 221 7555"/>
    <s v="Bronz Sok., Bronz Apt. 3/6 Tesvikiye"/>
    <m/>
    <s v="Singapore"/>
    <m/>
    <n v="79903"/>
    <x v="9"/>
    <s v="Japan"/>
    <s v="Natividad"/>
    <s v="Eric"/>
    <x v="1"/>
  </r>
  <r>
    <n v="10176"/>
    <n v="23"/>
    <n v="100"/>
    <n v="9"/>
    <x v="2341"/>
    <x v="32"/>
    <x v="0"/>
    <n v="4"/>
    <x v="5"/>
    <x v="0"/>
    <x v="2"/>
    <n v="115"/>
    <s v="S50_1392"/>
    <s v="L'ordine Souveniers"/>
    <s v="0522-556555"/>
    <s v="Strada Provinciale 124"/>
    <m/>
    <s v="Reggio Emilia"/>
    <m/>
    <n v="42100"/>
    <x v="12"/>
    <s v="EMEA"/>
    <s v="Moroni"/>
    <s v="Maurizio"/>
    <x v="1"/>
  </r>
  <r>
    <n v="10184"/>
    <n v="45"/>
    <n v="100"/>
    <n v="4"/>
    <x v="968"/>
    <x v="69"/>
    <x v="0"/>
    <n v="4"/>
    <x v="5"/>
    <x v="0"/>
    <x v="2"/>
    <n v="115"/>
    <s v="S50_1392"/>
    <s v="Iberia Gift Imports, Corp."/>
    <s v="(95) 555 82 82"/>
    <s v="C/ Romero, 33"/>
    <m/>
    <s v="Sevilla"/>
    <m/>
    <n v="41101"/>
    <x v="7"/>
    <s v="EMEA"/>
    <s v="Roel"/>
    <s v="Jose Pedro"/>
    <x v="1"/>
  </r>
  <r>
    <n v="10195"/>
    <n v="49"/>
    <n v="100"/>
    <n v="4"/>
    <x v="2342"/>
    <x v="34"/>
    <x v="0"/>
    <n v="4"/>
    <x v="5"/>
    <x v="0"/>
    <x v="2"/>
    <n v="115"/>
    <s v="S50_1392"/>
    <s v="Mini Classics"/>
    <n v="9145554562"/>
    <s v="3758 North Pendale Street"/>
    <m/>
    <s v="White Plains"/>
    <s v="NY"/>
    <n v="24067"/>
    <x v="0"/>
    <s v="NA"/>
    <s v="Frick"/>
    <s v="Steve"/>
    <x v="1"/>
  </r>
  <r>
    <n v="10207"/>
    <n v="28"/>
    <n v="94.92"/>
    <n v="5"/>
    <x v="2343"/>
    <x v="91"/>
    <x v="0"/>
    <n v="4"/>
    <x v="6"/>
    <x v="0"/>
    <x v="2"/>
    <n v="115"/>
    <s v="S50_1392"/>
    <s v="Diecast Collectables"/>
    <n v="6175552555"/>
    <s v="6251 Ingle Ln."/>
    <m/>
    <s v="Boston"/>
    <s v="MA"/>
    <n v="51003"/>
    <x v="0"/>
    <s v="NA"/>
    <s v="Franco"/>
    <s v="Valarie"/>
    <x v="0"/>
  </r>
  <r>
    <n v="10220"/>
    <n v="37"/>
    <n v="100"/>
    <n v="9"/>
    <x v="2344"/>
    <x v="123"/>
    <x v="0"/>
    <n v="1"/>
    <x v="0"/>
    <x v="1"/>
    <x v="2"/>
    <n v="115"/>
    <s v="S50_1392"/>
    <s v="Clover Collections, Co."/>
    <s v="+353 1862 1555"/>
    <s v="25 Maiden Lane"/>
    <s v="Floor No. 4"/>
    <s v="Dublin"/>
    <m/>
    <n v="2"/>
    <x v="18"/>
    <s v="EMEA"/>
    <s v="Cassidy"/>
    <s v="Dean"/>
    <x v="1"/>
  </r>
  <r>
    <n v="10230"/>
    <n v="34"/>
    <n v="100"/>
    <n v="7"/>
    <x v="2345"/>
    <x v="135"/>
    <x v="0"/>
    <n v="1"/>
    <x v="11"/>
    <x v="1"/>
    <x v="2"/>
    <n v="115"/>
    <s v="S50_1392"/>
    <s v="Blauer See Auto, Co."/>
    <s v="+49 69 66 90 2555"/>
    <s v="Lyonerstr. 34"/>
    <m/>
    <s v="Frankfurt"/>
    <m/>
    <n v="60528"/>
    <x v="16"/>
    <s v="EMEA"/>
    <s v="Keitel"/>
    <s v="Roland"/>
    <x v="1"/>
  </r>
  <r>
    <n v="10246"/>
    <n v="22"/>
    <n v="100"/>
    <n v="3"/>
    <x v="2346"/>
    <x v="125"/>
    <x v="0"/>
    <n v="2"/>
    <x v="1"/>
    <x v="1"/>
    <x v="2"/>
    <n v="115"/>
    <s v="S50_1392"/>
    <s v="Euro Shopping Channel"/>
    <s v="(91) 555 94 44"/>
    <s v="C/ Moralzarzal, 86"/>
    <m/>
    <s v="Madrid"/>
    <m/>
    <n v="28034"/>
    <x v="7"/>
    <s v="EMEA"/>
    <s v="Freyre"/>
    <s v="Diego"/>
    <x v="0"/>
  </r>
  <r>
    <n v="10259"/>
    <n v="29"/>
    <n v="100"/>
    <n v="2"/>
    <x v="2347"/>
    <x v="39"/>
    <x v="0"/>
    <n v="2"/>
    <x v="9"/>
    <x v="1"/>
    <x v="2"/>
    <n v="115"/>
    <s v="S50_1392"/>
    <s v="Handji Gifts&amp; Co"/>
    <s v="+65 224 1555"/>
    <s v="Village Close - 106 Linden Road Sandown"/>
    <s v="2nd Floor"/>
    <s v="Singapore"/>
    <m/>
    <n v="69045"/>
    <x v="9"/>
    <s v="APAC"/>
    <s v="Victorino"/>
    <s v="Wendy"/>
    <x v="1"/>
  </r>
  <r>
    <n v="10271"/>
    <n v="34"/>
    <n v="98.39"/>
    <n v="3"/>
    <x v="2348"/>
    <x v="126"/>
    <x v="0"/>
    <n v="3"/>
    <x v="2"/>
    <x v="1"/>
    <x v="2"/>
    <n v="115"/>
    <s v="S50_1392"/>
    <s v="Mini Gifts Distributors Ltd."/>
    <n v="4155551450"/>
    <s v="5677 Strong St."/>
    <m/>
    <s v="San Rafael"/>
    <s v="CA"/>
    <n v="97562"/>
    <x v="0"/>
    <s v="NA"/>
    <s v="Nelson"/>
    <s v="Valarie"/>
    <x v="1"/>
  </r>
  <r>
    <n v="10282"/>
    <n v="38"/>
    <n v="100"/>
    <n v="12"/>
    <x v="2349"/>
    <x v="76"/>
    <x v="0"/>
    <n v="3"/>
    <x v="3"/>
    <x v="1"/>
    <x v="2"/>
    <n v="115"/>
    <s v="S50_1392"/>
    <s v="Mini Gifts Distributors Ltd."/>
    <n v="4155551450"/>
    <s v="5677 Strong St."/>
    <m/>
    <s v="San Rafael"/>
    <s v="CA"/>
    <n v="97562"/>
    <x v="0"/>
    <s v="NA"/>
    <s v="Nelson"/>
    <s v="Valarie"/>
    <x v="1"/>
  </r>
  <r>
    <n v="10292"/>
    <n v="41"/>
    <n v="100"/>
    <n v="6"/>
    <x v="2350"/>
    <x v="42"/>
    <x v="0"/>
    <n v="3"/>
    <x v="10"/>
    <x v="1"/>
    <x v="2"/>
    <n v="115"/>
    <s v="S50_1392"/>
    <s v="Land of Toys Inc."/>
    <n v="2125557818"/>
    <s v="897 Long Airport Avenue"/>
    <m/>
    <s v="NYC"/>
    <s v="NY"/>
    <n v="10022"/>
    <x v="0"/>
    <s v="NA"/>
    <s v="Yu"/>
    <s v="Kwai"/>
    <x v="1"/>
  </r>
  <r>
    <n v="10305"/>
    <n v="42"/>
    <n v="100"/>
    <n v="3"/>
    <x v="2351"/>
    <x v="95"/>
    <x v="0"/>
    <n v="4"/>
    <x v="4"/>
    <x v="1"/>
    <x v="2"/>
    <n v="115"/>
    <s v="S50_1392"/>
    <s v="Marta's Replicas Co."/>
    <n v="6175558555"/>
    <s v="39323 Spinnaker Dr."/>
    <m/>
    <s v="Cambridge"/>
    <s v="MA"/>
    <n v="51247"/>
    <x v="0"/>
    <s v="NA"/>
    <s v="Hernandez"/>
    <s v="Marta"/>
    <x v="1"/>
  </r>
  <r>
    <n v="10314"/>
    <n v="28"/>
    <n v="100"/>
    <n v="12"/>
    <x v="2352"/>
    <x v="96"/>
    <x v="0"/>
    <n v="4"/>
    <x v="4"/>
    <x v="1"/>
    <x v="2"/>
    <n v="115"/>
    <s v="S50_1392"/>
    <s v="Heintze Collectables"/>
    <s v="86 21 3555"/>
    <s v="Smagsloget 45"/>
    <m/>
    <s v="Aaarhus"/>
    <m/>
    <n v="8200"/>
    <x v="13"/>
    <s v="EMEA"/>
    <s v="Ibsen"/>
    <s v="Palle"/>
    <x v="1"/>
  </r>
  <r>
    <n v="10325"/>
    <n v="38"/>
    <n v="100"/>
    <n v="4"/>
    <x v="2353"/>
    <x v="80"/>
    <x v="0"/>
    <n v="4"/>
    <x v="5"/>
    <x v="1"/>
    <x v="2"/>
    <n v="115"/>
    <s v="S50_1392"/>
    <s v="Baane Mini Imports"/>
    <s v="07-98 9555"/>
    <s v="Erling Skakkes gate 78"/>
    <m/>
    <s v="Stavern"/>
    <m/>
    <n v="4110"/>
    <x v="2"/>
    <s v="EMEA"/>
    <s v="Bergulfsen"/>
    <s v="Jonas"/>
    <x v="1"/>
  </r>
  <r>
    <n v="10336"/>
    <n v="23"/>
    <n v="100"/>
    <n v="8"/>
    <x v="2354"/>
    <x v="128"/>
    <x v="0"/>
    <n v="4"/>
    <x v="5"/>
    <x v="1"/>
    <x v="2"/>
    <n v="115"/>
    <s v="S50_1392"/>
    <s v="La Corne D'abondance, Co."/>
    <s v="(1) 42.34.2555"/>
    <s v="265, boulevard Charonne"/>
    <m/>
    <s v="Paris"/>
    <m/>
    <n v="75012"/>
    <x v="1"/>
    <s v="EMEA"/>
    <s v="Bertrand"/>
    <s v="Marie"/>
    <x v="1"/>
  </r>
  <r>
    <n v="10350"/>
    <n v="31"/>
    <n v="71.400000000000006"/>
    <n v="8"/>
    <x v="809"/>
    <x v="82"/>
    <x v="0"/>
    <n v="4"/>
    <x v="6"/>
    <x v="1"/>
    <x v="2"/>
    <n v="115"/>
    <s v="S50_1392"/>
    <s v="Euro Shopping Channel"/>
    <s v="(91) 555 94 44"/>
    <s v="C/ Moralzarzal, 86"/>
    <m/>
    <s v="Madrid"/>
    <m/>
    <n v="28034"/>
    <x v="7"/>
    <s v="EMEA"/>
    <s v="Freyre"/>
    <s v="Diego"/>
    <x v="0"/>
  </r>
  <r>
    <n v="10359"/>
    <n v="46"/>
    <n v="100"/>
    <n v="2"/>
    <x v="2355"/>
    <x v="83"/>
    <x v="0"/>
    <n v="4"/>
    <x v="6"/>
    <x v="1"/>
    <x v="2"/>
    <n v="115"/>
    <s v="S50_1392"/>
    <s v="Reims Collectables"/>
    <s v="26.47.1555"/>
    <s v="59 rue de l'Abbaye"/>
    <m/>
    <s v="Reims"/>
    <m/>
    <n v="51100"/>
    <x v="1"/>
    <s v="EMEA"/>
    <s v="Henriot"/>
    <s v="Paul"/>
    <x v="1"/>
  </r>
  <r>
    <n v="10371"/>
    <n v="48"/>
    <n v="56.55"/>
    <n v="10"/>
    <x v="2356"/>
    <x v="129"/>
    <x v="0"/>
    <n v="1"/>
    <x v="7"/>
    <x v="2"/>
    <x v="2"/>
    <n v="115"/>
    <s v="S50_1392"/>
    <s v="Mini Gifts Distributors Ltd."/>
    <n v="4155551450"/>
    <s v="5677 Strong St."/>
    <m/>
    <s v="San Rafael"/>
    <s v="CA"/>
    <n v="97562"/>
    <x v="0"/>
    <s v="NA"/>
    <s v="Nelson"/>
    <s v="Valarie"/>
    <x v="0"/>
  </r>
  <r>
    <n v="10383"/>
    <n v="29"/>
    <n v="100"/>
    <n v="13"/>
    <x v="2357"/>
    <x v="205"/>
    <x v="0"/>
    <n v="1"/>
    <x v="0"/>
    <x v="2"/>
    <x v="2"/>
    <n v="115"/>
    <s v="S50_1392"/>
    <s v="Euro Shopping Channel"/>
    <s v="(91) 555 94 44"/>
    <s v="C/ Moralzarzal, 86"/>
    <m/>
    <s v="Madrid"/>
    <m/>
    <n v="28034"/>
    <x v="7"/>
    <s v="EMEA"/>
    <s v="Freyre"/>
    <s v="Diego"/>
    <x v="1"/>
  </r>
  <r>
    <n v="10395"/>
    <n v="46"/>
    <n v="100"/>
    <n v="4"/>
    <x v="2358"/>
    <x v="86"/>
    <x v="0"/>
    <n v="1"/>
    <x v="11"/>
    <x v="2"/>
    <x v="2"/>
    <n v="115"/>
    <s v="S50_1392"/>
    <s v="Lyon Souveniers"/>
    <s v="+33 1 46 62 7555"/>
    <s v="27 rue du Colonel Pierre Avia"/>
    <m/>
    <s v="Paris"/>
    <m/>
    <n v="75508"/>
    <x v="1"/>
    <s v="EMEA"/>
    <s v="Da Cunha"/>
    <s v="Daniel"/>
    <x v="1"/>
  </r>
  <r>
    <n v="10412"/>
    <n v="26"/>
    <n v="100"/>
    <n v="3"/>
    <x v="2359"/>
    <x v="147"/>
    <x v="0"/>
    <n v="2"/>
    <x v="1"/>
    <x v="2"/>
    <x v="2"/>
    <n v="115"/>
    <s v="S50_1392"/>
    <s v="Euro Shopping Channel"/>
    <s v="(91) 555 94 44"/>
    <s v="C/ Moralzarzal, 86"/>
    <m/>
    <s v="Madrid"/>
    <m/>
    <n v="28034"/>
    <x v="7"/>
    <s v="EMEA"/>
    <s v="Freyre"/>
    <s v="Diego"/>
    <x v="1"/>
  </r>
  <r>
    <n v="10425"/>
    <n v="18"/>
    <n v="100"/>
    <n v="2"/>
    <x v="2360"/>
    <x v="53"/>
    <x v="2"/>
    <n v="2"/>
    <x v="1"/>
    <x v="2"/>
    <x v="2"/>
    <n v="115"/>
    <s v="S50_1392"/>
    <s v="La Rochelle Gifts"/>
    <s v="40.67.8555"/>
    <s v="67, rue des Cinquante Otages"/>
    <m/>
    <s v="Nantes"/>
    <m/>
    <n v="44000"/>
    <x v="1"/>
    <s v="EMEA"/>
    <s v="Labrune"/>
    <s v="Janine"/>
    <x v="0"/>
  </r>
  <r>
    <n v="10104"/>
    <n v="32"/>
    <n v="53.31"/>
    <n v="2"/>
    <x v="2361"/>
    <x v="134"/>
    <x v="0"/>
    <n v="1"/>
    <x v="7"/>
    <x v="0"/>
    <x v="6"/>
    <n v="58"/>
    <s v="S50_1514"/>
    <s v="Euro Shopping Channel"/>
    <s v="(91) 555 94 44"/>
    <s v="C/ Moralzarzal, 86"/>
    <m/>
    <s v="Madrid"/>
    <m/>
    <n v="28034"/>
    <x v="7"/>
    <s v="EMEA"/>
    <s v="Freyre"/>
    <s v="Diego"/>
    <x v="0"/>
  </r>
  <r>
    <n v="10117"/>
    <n v="21"/>
    <n v="49.21"/>
    <n v="11"/>
    <x v="2362"/>
    <x v="117"/>
    <x v="0"/>
    <n v="2"/>
    <x v="8"/>
    <x v="0"/>
    <x v="6"/>
    <n v="58"/>
    <s v="S50_1514"/>
    <s v="Dragon Souveniers, Ltd."/>
    <s v="+65 221 7555"/>
    <s v="Bronz Sok., Bronz Apt. 3/6 Tesvikiye"/>
    <m/>
    <s v="Singapore"/>
    <m/>
    <n v="79903"/>
    <x v="9"/>
    <s v="Japan"/>
    <s v="Natividad"/>
    <s v="Eric"/>
    <x v="0"/>
  </r>
  <r>
    <n v="10127"/>
    <n v="46"/>
    <n v="69.12"/>
    <n v="4"/>
    <x v="2363"/>
    <x v="118"/>
    <x v="0"/>
    <n v="2"/>
    <x v="9"/>
    <x v="0"/>
    <x v="6"/>
    <n v="58"/>
    <s v="S50_1514"/>
    <s v="Muscle Machine Inc"/>
    <n v="2125557413"/>
    <s v="4092 Furth Circle"/>
    <s v="Suite 400"/>
    <s v="NYC"/>
    <s v="NY"/>
    <n v="10022"/>
    <x v="0"/>
    <s v="NA"/>
    <s v="Young"/>
    <s v="Jeff"/>
    <x v="1"/>
  </r>
  <r>
    <n v="10142"/>
    <n v="42"/>
    <n v="49.79"/>
    <n v="14"/>
    <x v="2364"/>
    <x v="119"/>
    <x v="0"/>
    <n v="3"/>
    <x v="3"/>
    <x v="0"/>
    <x v="6"/>
    <n v="58"/>
    <s v="S50_1514"/>
    <s v="Mini Gifts Distributors Ltd."/>
    <n v="4155551450"/>
    <s v="5677 Strong St."/>
    <m/>
    <s v="San Rafael"/>
    <s v="CA"/>
    <n v="97562"/>
    <x v="0"/>
    <s v="NA"/>
    <s v="Nelson"/>
    <s v="Valarie"/>
    <x v="0"/>
  </r>
  <r>
    <n v="10153"/>
    <n v="31"/>
    <n v="57.41"/>
    <n v="13"/>
    <x v="2365"/>
    <x v="120"/>
    <x v="0"/>
    <n v="3"/>
    <x v="10"/>
    <x v="0"/>
    <x v="6"/>
    <n v="58"/>
    <s v="S50_1514"/>
    <s v="Euro Shopping Channel"/>
    <s v="(91) 555 94 44"/>
    <s v="C/ Moralzarzal, 86"/>
    <m/>
    <s v="Madrid"/>
    <m/>
    <n v="28034"/>
    <x v="7"/>
    <s v="EMEA"/>
    <s v="Freyre"/>
    <s v="Diego"/>
    <x v="0"/>
  </r>
  <r>
    <n v="10165"/>
    <n v="38"/>
    <n v="66.78"/>
    <n v="5"/>
    <x v="2366"/>
    <x v="121"/>
    <x v="0"/>
    <n v="4"/>
    <x v="4"/>
    <x v="0"/>
    <x v="6"/>
    <n v="58"/>
    <s v="S50_1514"/>
    <s v="Dragon Souveniers, Ltd."/>
    <s v="+65 221 7555"/>
    <s v="Bronz Sok., Bronz Apt. 3/6 Tesvikiye"/>
    <m/>
    <s v="Singapore"/>
    <m/>
    <n v="79903"/>
    <x v="9"/>
    <s v="Japan"/>
    <s v="Natividad"/>
    <s v="Eric"/>
    <x v="0"/>
  </r>
  <r>
    <n v="10176"/>
    <n v="38"/>
    <n v="64.44"/>
    <n v="4"/>
    <x v="2367"/>
    <x v="32"/>
    <x v="0"/>
    <n v="4"/>
    <x v="5"/>
    <x v="0"/>
    <x v="6"/>
    <n v="58"/>
    <s v="S50_1514"/>
    <s v="L'ordine Souveniers"/>
    <s v="0522-556555"/>
    <s v="Strada Provinciale 124"/>
    <m/>
    <s v="Reggio Emilia"/>
    <m/>
    <n v="42100"/>
    <x v="12"/>
    <s v="EMEA"/>
    <s v="Moroni"/>
    <s v="Maurizio"/>
    <x v="0"/>
  </r>
  <r>
    <n v="10185"/>
    <n v="20"/>
    <n v="48.62"/>
    <n v="15"/>
    <x v="2368"/>
    <x v="69"/>
    <x v="0"/>
    <n v="4"/>
    <x v="5"/>
    <x v="0"/>
    <x v="6"/>
    <n v="58"/>
    <s v="S50_1514"/>
    <s v="Mini Creations Ltd."/>
    <n v="5085559555"/>
    <s v="4575 Hillside Dr."/>
    <m/>
    <s v="New Bedford"/>
    <s v="MA"/>
    <n v="50553"/>
    <x v="0"/>
    <s v="NA"/>
    <s v="Tam"/>
    <s v="Wing C"/>
    <x v="0"/>
  </r>
  <r>
    <n v="10196"/>
    <n v="46"/>
    <n v="62.09"/>
    <n v="7"/>
    <x v="2369"/>
    <x v="70"/>
    <x v="0"/>
    <n v="4"/>
    <x v="5"/>
    <x v="0"/>
    <x v="6"/>
    <n v="58"/>
    <s v="S50_1514"/>
    <s v="Super Scale Inc."/>
    <n v="2035559545"/>
    <s v="567 North Pendale Street"/>
    <m/>
    <s v="New Haven"/>
    <s v="CT"/>
    <n v="97823"/>
    <x v="0"/>
    <s v="NA"/>
    <s v="Murphy"/>
    <s v="Leslie"/>
    <x v="0"/>
  </r>
  <r>
    <n v="10208"/>
    <n v="30"/>
    <n v="65.61"/>
    <n v="15"/>
    <x v="2370"/>
    <x v="122"/>
    <x v="0"/>
    <n v="1"/>
    <x v="7"/>
    <x v="1"/>
    <x v="6"/>
    <n v="58"/>
    <s v="S50_1514"/>
    <s v="Saveley &amp; Henriot, Co."/>
    <s v="78.32.5555"/>
    <s v="2, rue du Commerce"/>
    <m/>
    <s v="Lyon"/>
    <m/>
    <n v="69004"/>
    <x v="1"/>
    <s v="EMEA"/>
    <s v="Saveley"/>
    <s v="Mary"/>
    <x v="0"/>
  </r>
  <r>
    <n v="10220"/>
    <n v="30"/>
    <n v="68.540000000000006"/>
    <n v="4"/>
    <x v="2371"/>
    <x v="123"/>
    <x v="0"/>
    <n v="1"/>
    <x v="0"/>
    <x v="1"/>
    <x v="6"/>
    <n v="58"/>
    <s v="S50_1514"/>
    <s v="Clover Collections, Co."/>
    <s v="+353 1862 1555"/>
    <s v="25 Maiden Lane"/>
    <s v="Floor No. 4"/>
    <s v="Dublin"/>
    <m/>
    <n v="2"/>
    <x v="18"/>
    <s v="EMEA"/>
    <s v="Cassidy"/>
    <s v="Dean"/>
    <x v="0"/>
  </r>
  <r>
    <n v="10230"/>
    <n v="43"/>
    <n v="52.14"/>
    <n v="2"/>
    <x v="2372"/>
    <x v="135"/>
    <x v="0"/>
    <n v="1"/>
    <x v="11"/>
    <x v="1"/>
    <x v="6"/>
    <n v="58"/>
    <s v="S50_1514"/>
    <s v="Blauer See Auto, Co."/>
    <s v="+49 69 66 90 2555"/>
    <s v="Lyonerstr. 34"/>
    <m/>
    <s v="Frankfurt"/>
    <m/>
    <n v="60528"/>
    <x v="16"/>
    <s v="EMEA"/>
    <s v="Keitel"/>
    <s v="Roland"/>
    <x v="0"/>
  </r>
  <r>
    <n v="10247"/>
    <n v="49"/>
    <n v="63.85"/>
    <n v="4"/>
    <x v="2373"/>
    <x v="125"/>
    <x v="0"/>
    <n v="2"/>
    <x v="1"/>
    <x v="1"/>
    <x v="6"/>
    <n v="58"/>
    <s v="S50_1514"/>
    <s v="Suominen Souveniers"/>
    <s v="+358 9 8045 555"/>
    <s v="Software Engineering Center, SEC Oy"/>
    <m/>
    <s v="Espoo"/>
    <m/>
    <s v="FIN-02271"/>
    <x v="4"/>
    <s v="EMEA"/>
    <s v="Suominen"/>
    <s v="Kalle"/>
    <x v="1"/>
  </r>
  <r>
    <n v="10272"/>
    <n v="43"/>
    <n v="56.82"/>
    <n v="4"/>
    <x v="2374"/>
    <x v="126"/>
    <x v="0"/>
    <n v="3"/>
    <x v="2"/>
    <x v="1"/>
    <x v="6"/>
    <n v="58"/>
    <s v="S50_1514"/>
    <s v="Diecast Classics Inc."/>
    <n v="2155551555"/>
    <s v="7586 Pompton St."/>
    <m/>
    <s v="Allentown"/>
    <s v="PA"/>
    <n v="70267"/>
    <x v="0"/>
    <s v="NA"/>
    <s v="Yu"/>
    <s v="Kyung"/>
    <x v="0"/>
  </r>
  <r>
    <n v="10282"/>
    <n v="37"/>
    <n v="66.78"/>
    <n v="7"/>
    <x v="2375"/>
    <x v="76"/>
    <x v="0"/>
    <n v="3"/>
    <x v="3"/>
    <x v="1"/>
    <x v="6"/>
    <n v="58"/>
    <s v="S50_1514"/>
    <s v="Mini Gifts Distributors Ltd."/>
    <n v="4155551450"/>
    <s v="5677 Strong St."/>
    <m/>
    <s v="San Rafael"/>
    <s v="CA"/>
    <n v="97562"/>
    <x v="0"/>
    <s v="NA"/>
    <s v="Nelson"/>
    <s v="Valarie"/>
    <x v="0"/>
  </r>
  <r>
    <n v="10292"/>
    <n v="35"/>
    <n v="55.07"/>
    <n v="1"/>
    <x v="2376"/>
    <x v="42"/>
    <x v="0"/>
    <n v="3"/>
    <x v="10"/>
    <x v="1"/>
    <x v="6"/>
    <n v="58"/>
    <s v="S50_1514"/>
    <s v="Land of Toys Inc."/>
    <n v="2125557818"/>
    <s v="897 Long Airport Avenue"/>
    <m/>
    <s v="NYC"/>
    <s v="NY"/>
    <n v="10022"/>
    <x v="0"/>
    <s v="NA"/>
    <s v="Yu"/>
    <s v="Kwai"/>
    <x v="0"/>
  </r>
  <r>
    <n v="10306"/>
    <n v="34"/>
    <n v="60.34"/>
    <n v="15"/>
    <x v="2377"/>
    <x v="78"/>
    <x v="0"/>
    <n v="4"/>
    <x v="4"/>
    <x v="1"/>
    <x v="6"/>
    <n v="58"/>
    <s v="S50_1514"/>
    <s v="AV Stores, Co."/>
    <s v="(171) 555-1555"/>
    <s v="Fauntleroy Circus"/>
    <m/>
    <s v="Manchester"/>
    <m/>
    <s v="EC2 5NT"/>
    <x v="6"/>
    <s v="EMEA"/>
    <s v="Ashworth"/>
    <s v="Victoria"/>
    <x v="0"/>
  </r>
  <r>
    <n v="10314"/>
    <n v="38"/>
    <n v="61.51"/>
    <n v="7"/>
    <x v="2378"/>
    <x v="96"/>
    <x v="0"/>
    <n v="4"/>
    <x v="4"/>
    <x v="1"/>
    <x v="6"/>
    <n v="58"/>
    <s v="S50_1514"/>
    <s v="Heintze Collectables"/>
    <s v="86 21 3555"/>
    <s v="Smagsloget 45"/>
    <m/>
    <s v="Aaarhus"/>
    <m/>
    <n v="8200"/>
    <x v="13"/>
    <s v="EMEA"/>
    <s v="Ibsen"/>
    <s v="Palle"/>
    <x v="0"/>
  </r>
  <r>
    <n v="10325"/>
    <n v="44"/>
    <n v="100"/>
    <n v="7"/>
    <x v="2379"/>
    <x v="80"/>
    <x v="0"/>
    <n v="4"/>
    <x v="5"/>
    <x v="1"/>
    <x v="6"/>
    <n v="58"/>
    <s v="S50_1514"/>
    <s v="Baane Mini Imports"/>
    <s v="07-98 9555"/>
    <s v="Erling Skakkes gate 78"/>
    <m/>
    <s v="Stavern"/>
    <m/>
    <n v="4110"/>
    <x v="2"/>
    <s v="EMEA"/>
    <s v="Bergulfsen"/>
    <s v="Jonas"/>
    <x v="1"/>
  </r>
  <r>
    <n v="10337"/>
    <n v="21"/>
    <n v="100"/>
    <n v="6"/>
    <x v="2380"/>
    <x v="81"/>
    <x v="0"/>
    <n v="4"/>
    <x v="5"/>
    <x v="1"/>
    <x v="6"/>
    <n v="58"/>
    <s v="S50_1514"/>
    <s v="Classic Legends Inc."/>
    <n v="2125558493"/>
    <s v="5905 Pompton St."/>
    <s v="Suite 750"/>
    <s v="NYC"/>
    <s v="NY"/>
    <n v="10022"/>
    <x v="0"/>
    <s v="NA"/>
    <s v="Hernandez"/>
    <s v="Maria"/>
    <x v="0"/>
  </r>
  <r>
    <n v="10350"/>
    <n v="44"/>
    <n v="100"/>
    <n v="17"/>
    <x v="2381"/>
    <x v="82"/>
    <x v="0"/>
    <n v="4"/>
    <x v="6"/>
    <x v="1"/>
    <x v="6"/>
    <n v="58"/>
    <s v="S50_1514"/>
    <s v="Euro Shopping Channel"/>
    <s v="(91) 555 94 44"/>
    <s v="C/ Moralzarzal, 86"/>
    <m/>
    <s v="Madrid"/>
    <m/>
    <n v="28034"/>
    <x v="7"/>
    <s v="EMEA"/>
    <s v="Freyre"/>
    <s v="Diego"/>
    <x v="1"/>
  </r>
  <r>
    <n v="10359"/>
    <n v="25"/>
    <n v="64.930000000000007"/>
    <n v="4"/>
    <x v="2382"/>
    <x v="83"/>
    <x v="0"/>
    <n v="4"/>
    <x v="6"/>
    <x v="1"/>
    <x v="6"/>
    <n v="58"/>
    <s v="S50_1514"/>
    <s v="Reims Collectables"/>
    <s v="26.47.1555"/>
    <s v="59 rue de l'Abbaye"/>
    <m/>
    <s v="Reims"/>
    <m/>
    <n v="51100"/>
    <x v="1"/>
    <s v="EMEA"/>
    <s v="Henriot"/>
    <s v="Paul"/>
    <x v="0"/>
  </r>
  <r>
    <n v="10372"/>
    <n v="24"/>
    <n v="58.58"/>
    <n v="9"/>
    <x v="2383"/>
    <x v="136"/>
    <x v="0"/>
    <n v="1"/>
    <x v="7"/>
    <x v="2"/>
    <x v="6"/>
    <n v="58"/>
    <s v="S50_1514"/>
    <s v="Tokyo Collectables, Ltd"/>
    <s v="+81 3 3584 0555"/>
    <s v="2-2-8 Roppongi"/>
    <m/>
    <s v="Minato-ku"/>
    <s v="Tokyo"/>
    <s v="106-0032"/>
    <x v="11"/>
    <s v="Japan"/>
    <s v="Shimamura"/>
    <s v="Akiko"/>
    <x v="0"/>
  </r>
  <r>
    <n v="10383"/>
    <n v="38"/>
    <n v="60.06"/>
    <n v="10"/>
    <x v="2384"/>
    <x v="205"/>
    <x v="0"/>
    <n v="1"/>
    <x v="0"/>
    <x v="2"/>
    <x v="6"/>
    <n v="58"/>
    <s v="S50_1514"/>
    <s v="Euro Shopping Channel"/>
    <s v="(91) 555 94 44"/>
    <s v="C/ Moralzarzal, 86"/>
    <m/>
    <s v="Madrid"/>
    <m/>
    <n v="28034"/>
    <x v="7"/>
    <s v="EMEA"/>
    <s v="Freyre"/>
    <s v="Diego"/>
    <x v="0"/>
  </r>
  <r>
    <n v="10395"/>
    <n v="45"/>
    <n v="100"/>
    <n v="3"/>
    <x v="2385"/>
    <x v="86"/>
    <x v="0"/>
    <n v="1"/>
    <x v="11"/>
    <x v="2"/>
    <x v="6"/>
    <n v="58"/>
    <s v="S50_1514"/>
    <s v="Lyon Souveniers"/>
    <s v="+33 1 46 62 7555"/>
    <s v="27 rue du Colonel Pierre Avia"/>
    <m/>
    <s v="Paris"/>
    <m/>
    <n v="75508"/>
    <x v="1"/>
    <s v="EMEA"/>
    <s v="Da Cunha"/>
    <s v="Daniel"/>
    <x v="2"/>
  </r>
  <r>
    <n v="10413"/>
    <n v="51"/>
    <n v="63.85"/>
    <n v="4"/>
    <x v="2386"/>
    <x v="130"/>
    <x v="0"/>
    <n v="2"/>
    <x v="1"/>
    <x v="2"/>
    <x v="6"/>
    <n v="58"/>
    <s v="S50_1514"/>
    <s v="Gift Depot Inc."/>
    <n v="2035552570"/>
    <s v="25593 South Bay Ln."/>
    <m/>
    <s v="Bridgewater"/>
    <s v="CT"/>
    <n v="97562"/>
    <x v="0"/>
    <s v="NA"/>
    <s v="King"/>
    <s v="Julie"/>
    <x v="1"/>
  </r>
  <r>
    <n v="10108"/>
    <n v="34"/>
    <n v="82.99"/>
    <n v="14"/>
    <x v="2387"/>
    <x v="98"/>
    <x v="0"/>
    <n v="1"/>
    <x v="11"/>
    <x v="0"/>
    <x v="0"/>
    <n v="81"/>
    <s v="S50_4713"/>
    <s v="Cruz &amp; Sons Co."/>
    <s v="+63 2 555 3587"/>
    <s v="15 McCallum Street - NatWest Center #13-03"/>
    <m/>
    <s v="Makati City"/>
    <m/>
    <s v="1227 MM"/>
    <x v="15"/>
    <s v="Japan"/>
    <s v="Cruz"/>
    <s v="Arnold"/>
    <x v="0"/>
  </r>
  <r>
    <n v="10121"/>
    <n v="44"/>
    <n v="74.849999999999994"/>
    <n v="1"/>
    <x v="2388"/>
    <x v="1"/>
    <x v="0"/>
    <n v="2"/>
    <x v="1"/>
    <x v="0"/>
    <x v="0"/>
    <n v="81"/>
    <s v="S50_4713"/>
    <s v="Reims Collectables"/>
    <s v="26.47.1555"/>
    <s v="59 rue de l'Abbaye"/>
    <m/>
    <s v="Reims"/>
    <m/>
    <n v="51100"/>
    <x v="1"/>
    <s v="EMEA"/>
    <s v="Henriot"/>
    <s v="Paul"/>
    <x v="1"/>
  </r>
  <r>
    <n v="10135"/>
    <n v="44"/>
    <n v="96"/>
    <n v="15"/>
    <x v="2389"/>
    <x v="100"/>
    <x v="0"/>
    <n v="3"/>
    <x v="2"/>
    <x v="0"/>
    <x v="0"/>
    <n v="81"/>
    <s v="S50_4713"/>
    <s v="Mini Gifts Distributors Ltd."/>
    <n v="4155551450"/>
    <s v="5677 Strong St."/>
    <m/>
    <s v="San Rafael"/>
    <s v="CA"/>
    <n v="97562"/>
    <x v="0"/>
    <s v="NA"/>
    <s v="Nelson"/>
    <s v="Valarie"/>
    <x v="1"/>
  </r>
  <r>
    <n v="10145"/>
    <n v="38"/>
    <n v="81.36"/>
    <n v="2"/>
    <x v="2390"/>
    <x v="3"/>
    <x v="0"/>
    <n v="3"/>
    <x v="3"/>
    <x v="0"/>
    <x v="0"/>
    <n v="81"/>
    <s v="S50_4713"/>
    <s v="Toys4GrownUps.com"/>
    <n v="6265557265"/>
    <s v="78934 Hillside Dr."/>
    <m/>
    <s v="Pasadena"/>
    <s v="CA"/>
    <n v="90003"/>
    <x v="0"/>
    <s v="NA"/>
    <s v="Young"/>
    <s v="Julie"/>
    <x v="1"/>
  </r>
  <r>
    <n v="10159"/>
    <n v="31"/>
    <n v="71.599999999999994"/>
    <n v="10"/>
    <x v="2391"/>
    <x v="4"/>
    <x v="0"/>
    <n v="4"/>
    <x v="4"/>
    <x v="0"/>
    <x v="0"/>
    <n v="81"/>
    <s v="S50_4713"/>
    <s v="Corporate Gift Ideas Co."/>
    <n v="6505551386"/>
    <s v="7734 Strong St."/>
    <m/>
    <s v="San Francisco"/>
    <s v="CA"/>
    <m/>
    <x v="0"/>
    <s v="NA"/>
    <s v="Brown"/>
    <s v="Julie"/>
    <x v="0"/>
  </r>
  <r>
    <n v="10169"/>
    <n v="48"/>
    <n v="80.55"/>
    <n v="10"/>
    <x v="2392"/>
    <x v="102"/>
    <x v="0"/>
    <n v="4"/>
    <x v="5"/>
    <x v="0"/>
    <x v="0"/>
    <n v="81"/>
    <s v="S50_4713"/>
    <s v="Anna's Decorations, Ltd"/>
    <s v="02 9936 8555"/>
    <s v="201 Miller Street"/>
    <s v="Level 15"/>
    <s v="North Sydney"/>
    <s v="NSW"/>
    <n v="2060"/>
    <x v="3"/>
    <s v="APAC"/>
    <s v="O'Hara"/>
    <s v="Anna"/>
    <x v="1"/>
  </r>
  <r>
    <n v="10180"/>
    <n v="21"/>
    <n v="93.56"/>
    <n v="5"/>
    <x v="2393"/>
    <x v="6"/>
    <x v="0"/>
    <n v="4"/>
    <x v="5"/>
    <x v="0"/>
    <x v="0"/>
    <n v="81"/>
    <s v="S50_4713"/>
    <s v="Daedalus Designs Imports"/>
    <s v="20.16.1555"/>
    <s v="184, chausse de Tournai"/>
    <m/>
    <s v="Lille"/>
    <m/>
    <n v="59000"/>
    <x v="1"/>
    <s v="EMEA"/>
    <s v="Rance"/>
    <s v="Martine"/>
    <x v="0"/>
  </r>
  <r>
    <n v="10190"/>
    <n v="40"/>
    <n v="66.72"/>
    <n v="2"/>
    <x v="2394"/>
    <x v="240"/>
    <x v="0"/>
    <n v="4"/>
    <x v="5"/>
    <x v="0"/>
    <x v="0"/>
    <n v="81"/>
    <s v="S50_4713"/>
    <s v="Euro Shopping Channel"/>
    <s v="(91) 555 94 44"/>
    <s v="C/ Moralzarzal, 86"/>
    <m/>
    <s v="Madrid"/>
    <m/>
    <n v="28034"/>
    <x v="7"/>
    <s v="EMEA"/>
    <s v="Freyre"/>
    <s v="Diego"/>
    <x v="0"/>
  </r>
  <r>
    <n v="10211"/>
    <n v="40"/>
    <n v="80.55"/>
    <n v="10"/>
    <x v="2395"/>
    <x v="9"/>
    <x v="0"/>
    <n v="1"/>
    <x v="7"/>
    <x v="1"/>
    <x v="0"/>
    <n v="81"/>
    <s v="S50_4713"/>
    <s v="Auto Canal Petit"/>
    <s v="(1) 47.55.6555"/>
    <s v="25, rue Lauriston"/>
    <m/>
    <s v="Paris"/>
    <m/>
    <n v="75016"/>
    <x v="1"/>
    <s v="EMEA"/>
    <s v="Perrier"/>
    <s v="Dominique"/>
    <x v="1"/>
  </r>
  <r>
    <n v="10224"/>
    <n v="50"/>
    <n v="77.290000000000006"/>
    <n v="3"/>
    <x v="2396"/>
    <x v="133"/>
    <x v="0"/>
    <n v="1"/>
    <x v="0"/>
    <x v="1"/>
    <x v="0"/>
    <n v="81"/>
    <s v="S50_4713"/>
    <s v="Daedalus Designs Imports"/>
    <s v="20.16.1555"/>
    <s v="184, chausse de Tournai"/>
    <m/>
    <s v="Lille"/>
    <m/>
    <n v="59000"/>
    <x v="1"/>
    <s v="EMEA"/>
    <s v="Rance"/>
    <s v="Martine"/>
    <x v="1"/>
  </r>
  <r>
    <n v="10237"/>
    <n v="20"/>
    <n v="68.34"/>
    <n v="3"/>
    <x v="2397"/>
    <x v="11"/>
    <x v="0"/>
    <n v="2"/>
    <x v="8"/>
    <x v="1"/>
    <x v="0"/>
    <n v="81"/>
    <s v="S50_4713"/>
    <s v="Vitachrome Inc."/>
    <n v="2125551500"/>
    <s v="2678 Kingston Rd."/>
    <s v="Suite 101"/>
    <s v="NYC"/>
    <s v="NY"/>
    <n v="10022"/>
    <x v="0"/>
    <s v="NA"/>
    <s v="Frick"/>
    <s v="Michael"/>
    <x v="0"/>
  </r>
  <r>
    <n v="10252"/>
    <n v="48"/>
    <n v="72.41"/>
    <n v="7"/>
    <x v="2398"/>
    <x v="224"/>
    <x v="0"/>
    <n v="2"/>
    <x v="1"/>
    <x v="1"/>
    <x v="0"/>
    <n v="81"/>
    <s v="S50_4713"/>
    <s v="Auto Canal Petit"/>
    <s v="(1) 47.55.6555"/>
    <s v="25, rue Lauriston"/>
    <m/>
    <s v="Paris"/>
    <m/>
    <n v="75016"/>
    <x v="1"/>
    <s v="EMEA"/>
    <s v="Perrier"/>
    <s v="Dominique"/>
    <x v="1"/>
  </r>
  <r>
    <n v="10264"/>
    <n v="47"/>
    <n v="89.5"/>
    <n v="5"/>
    <x v="2399"/>
    <x v="230"/>
    <x v="0"/>
    <n v="2"/>
    <x v="9"/>
    <x v="1"/>
    <x v="0"/>
    <n v="81"/>
    <s v="S50_4713"/>
    <s v="Gifts4AllAges.com"/>
    <n v="6175559555"/>
    <s v="8616 Spinnaker Dr."/>
    <m/>
    <s v="Boston"/>
    <s v="MA"/>
    <n v="51003"/>
    <x v="0"/>
    <s v="NA"/>
    <s v="Yoshido"/>
    <s v="Juri"/>
    <x v="1"/>
  </r>
  <r>
    <n v="10276"/>
    <n v="21"/>
    <n v="70.78"/>
    <n v="11"/>
    <x v="2400"/>
    <x v="110"/>
    <x v="0"/>
    <n v="3"/>
    <x v="3"/>
    <x v="1"/>
    <x v="0"/>
    <n v="81"/>
    <s v="S50_4713"/>
    <s v="Online Mini Collectables"/>
    <n v="6175557555"/>
    <s v="7635 Spinnaker Dr."/>
    <m/>
    <s v="Brickhaven"/>
    <s v="MA"/>
    <n v="58339"/>
    <x v="0"/>
    <s v="NA"/>
    <s v="Barajas"/>
    <s v="Miguel"/>
    <x v="0"/>
  </r>
  <r>
    <n v="10285"/>
    <n v="39"/>
    <n v="78.92"/>
    <n v="2"/>
    <x v="2401"/>
    <x v="15"/>
    <x v="0"/>
    <n v="3"/>
    <x v="3"/>
    <x v="1"/>
    <x v="0"/>
    <n v="81"/>
    <s v="S50_4713"/>
    <s v="Marta's Replicas Co."/>
    <n v="6175558555"/>
    <s v="39323 Spinnaker Dr."/>
    <m/>
    <s v="Cambridge"/>
    <s v="MA"/>
    <n v="51247"/>
    <x v="0"/>
    <s v="NA"/>
    <s v="Hernandez"/>
    <s v="Marta"/>
    <x v="1"/>
  </r>
  <r>
    <n v="10299"/>
    <n v="44"/>
    <n v="80.55"/>
    <n v="5"/>
    <x v="2402"/>
    <x v="16"/>
    <x v="0"/>
    <n v="3"/>
    <x v="10"/>
    <x v="1"/>
    <x v="0"/>
    <n v="81"/>
    <s v="S50_4713"/>
    <s v="Toys of Finland, Co."/>
    <s v="90-224 8555"/>
    <s v="Keskuskatu 45"/>
    <m/>
    <s v="Helsinki"/>
    <m/>
    <n v="21240"/>
    <x v="4"/>
    <s v="EMEA"/>
    <s v="Karttunen"/>
    <s v="Matti"/>
    <x v="1"/>
  </r>
  <r>
    <n v="10309"/>
    <n v="28"/>
    <n v="88.68"/>
    <n v="1"/>
    <x v="2403"/>
    <x v="17"/>
    <x v="0"/>
    <n v="4"/>
    <x v="4"/>
    <x v="1"/>
    <x v="0"/>
    <n v="81"/>
    <s v="S50_4713"/>
    <s v="Baane Mini Imports"/>
    <s v="07-98 9555"/>
    <s v="Erling Skakkes gate 78"/>
    <m/>
    <s v="Stavern"/>
    <m/>
    <n v="4110"/>
    <x v="2"/>
    <s v="EMEA"/>
    <s v="Bergulfsen"/>
    <s v="Jonas"/>
    <x v="0"/>
  </r>
  <r>
    <n v="10319"/>
    <n v="45"/>
    <n v="77.290000000000006"/>
    <n v="6"/>
    <x v="2404"/>
    <x v="114"/>
    <x v="0"/>
    <n v="4"/>
    <x v="5"/>
    <x v="1"/>
    <x v="0"/>
    <n v="81"/>
    <s v="S50_4713"/>
    <s v="Microscale Inc."/>
    <n v="2125551957"/>
    <s v="5290 North Pendale Street"/>
    <s v="Suite 200"/>
    <s v="NYC"/>
    <s v="NY"/>
    <n v="10022"/>
    <x v="0"/>
    <s v="NA"/>
    <s v="Kuo"/>
    <s v="Kee"/>
    <x v="1"/>
  </r>
  <r>
    <n v="10331"/>
    <n v="20"/>
    <n v="100"/>
    <n v="5"/>
    <x v="2405"/>
    <x v="159"/>
    <x v="0"/>
    <n v="4"/>
    <x v="5"/>
    <x v="1"/>
    <x v="0"/>
    <n v="81"/>
    <s v="S50_4713"/>
    <s v="Motor Mint Distributors Inc."/>
    <n v="2155559857"/>
    <s v="11328 Douglas Av."/>
    <m/>
    <s v="Philadelphia"/>
    <s v="PA"/>
    <n v="71270"/>
    <x v="0"/>
    <s v="NA"/>
    <s v="Hernandez"/>
    <s v="Rosa"/>
    <x v="1"/>
  </r>
  <r>
    <n v="10341"/>
    <n v="38"/>
    <n v="100"/>
    <n v="3"/>
    <x v="2406"/>
    <x v="20"/>
    <x v="0"/>
    <n v="4"/>
    <x v="5"/>
    <x v="1"/>
    <x v="0"/>
    <n v="81"/>
    <s v="S50_4713"/>
    <s v="Salzburg Collectables"/>
    <s v="6562-9555"/>
    <s v="Geislweg 14"/>
    <m/>
    <s v="Salzburg"/>
    <m/>
    <n v="5020"/>
    <x v="5"/>
    <s v="EMEA"/>
    <s v="Pipps"/>
    <s v="Georg"/>
    <x v="1"/>
  </r>
  <r>
    <n v="10356"/>
    <n v="26"/>
    <n v="100"/>
    <n v="4"/>
    <x v="2407"/>
    <x v="160"/>
    <x v="0"/>
    <n v="4"/>
    <x v="6"/>
    <x v="1"/>
    <x v="0"/>
    <n v="81"/>
    <s v="S50_4713"/>
    <s v="Lyon Souveniers"/>
    <s v="+33 1 46 62 7555"/>
    <s v="27 rue du Colonel Pierre Avia"/>
    <m/>
    <s v="Paris"/>
    <m/>
    <n v="75508"/>
    <x v="1"/>
    <s v="EMEA"/>
    <s v="Da Cunha"/>
    <s v="Daniel"/>
    <x v="1"/>
  </r>
  <r>
    <n v="10365"/>
    <n v="44"/>
    <n v="100"/>
    <n v="2"/>
    <x v="2408"/>
    <x v="161"/>
    <x v="0"/>
    <n v="1"/>
    <x v="7"/>
    <x v="2"/>
    <x v="0"/>
    <n v="81"/>
    <s v="S50_4713"/>
    <s v="Mini Creations Ltd."/>
    <n v="5085559555"/>
    <s v="4575 Hillside Dr."/>
    <m/>
    <s v="New Bedford"/>
    <s v="MA"/>
    <n v="50553"/>
    <x v="0"/>
    <s v="NA"/>
    <s v="Tam"/>
    <s v="Wing C"/>
    <x v="1"/>
  </r>
  <r>
    <n v="10375"/>
    <n v="49"/>
    <n v="100"/>
    <n v="8"/>
    <x v="2409"/>
    <x v="22"/>
    <x v="0"/>
    <n v="1"/>
    <x v="0"/>
    <x v="2"/>
    <x v="0"/>
    <n v="81"/>
    <s v="S50_4713"/>
    <s v="La Rochelle Gifts"/>
    <s v="40.67.8555"/>
    <s v="67, rue des Cinquante Otages"/>
    <m/>
    <s v="Nantes"/>
    <m/>
    <n v="44000"/>
    <x v="1"/>
    <s v="EMEA"/>
    <s v="Labrune"/>
    <s v="Janine"/>
    <x v="1"/>
  </r>
  <r>
    <n v="10390"/>
    <n v="22"/>
    <n v="100"/>
    <n v="13"/>
    <x v="2410"/>
    <x v="162"/>
    <x v="0"/>
    <n v="1"/>
    <x v="11"/>
    <x v="2"/>
    <x v="0"/>
    <n v="81"/>
    <s v="S50_4713"/>
    <s v="Mini Gifts Distributors Ltd."/>
    <n v="4155551450"/>
    <s v="5677 Strong St."/>
    <m/>
    <s v="San Rafael"/>
    <s v="CA"/>
    <n v="97562"/>
    <x v="0"/>
    <s v="NA"/>
    <s v="Nelson"/>
    <s v="Valarie"/>
    <x v="1"/>
  </r>
  <r>
    <n v="10403"/>
    <n v="31"/>
    <n v="68.34"/>
    <n v="3"/>
    <x v="2411"/>
    <x v="24"/>
    <x v="0"/>
    <n v="2"/>
    <x v="8"/>
    <x v="2"/>
    <x v="0"/>
    <n v="81"/>
    <s v="S50_4713"/>
    <s v="UK Collectables, Ltd."/>
    <s v="(171) 555-2282"/>
    <s v="Berkeley Gardens 12  Brewery"/>
    <m/>
    <s v="Liverpool"/>
    <m/>
    <s v="WX1 6LT"/>
    <x v="6"/>
    <s v="EMEA"/>
    <s v="Devon"/>
    <s v="Elizabeth"/>
    <x v="0"/>
  </r>
  <r>
    <n v="10105"/>
    <n v="41"/>
    <n v="70.67"/>
    <n v="5"/>
    <x v="2412"/>
    <x v="62"/>
    <x v="0"/>
    <n v="1"/>
    <x v="0"/>
    <x v="0"/>
    <x v="5"/>
    <n v="66"/>
    <s v="S700_1138"/>
    <s v="Danish Wholesale Imports"/>
    <s v="31 12 3555"/>
    <s v="Vinb'ltet 34"/>
    <m/>
    <s v="Kobenhavn"/>
    <m/>
    <n v="1734"/>
    <x v="13"/>
    <s v="EMEA"/>
    <s v="Petersen"/>
    <s v="Jytte"/>
    <x v="0"/>
  </r>
  <r>
    <n v="10119"/>
    <n v="25"/>
    <n v="76.67"/>
    <n v="14"/>
    <x v="2413"/>
    <x v="63"/>
    <x v="0"/>
    <n v="2"/>
    <x v="8"/>
    <x v="0"/>
    <x v="5"/>
    <n v="66"/>
    <s v="S700_1138"/>
    <s v="Salzburg Collectables"/>
    <s v="6562-9555"/>
    <s v="Geislweg 14"/>
    <m/>
    <s v="Salzburg"/>
    <m/>
    <n v="5020"/>
    <x v="5"/>
    <s v="EMEA"/>
    <s v="Pipps"/>
    <s v="Georg"/>
    <x v="0"/>
  </r>
  <r>
    <n v="10129"/>
    <n v="31"/>
    <n v="60"/>
    <n v="5"/>
    <x v="2414"/>
    <x v="64"/>
    <x v="0"/>
    <n v="2"/>
    <x v="9"/>
    <x v="0"/>
    <x v="5"/>
    <n v="66"/>
    <s v="S700_1138"/>
    <s v="Stylish Desk Decors, Co."/>
    <s v="(171) 555-0297"/>
    <s v="35 King George"/>
    <m/>
    <s v="London"/>
    <m/>
    <s v="WX3 6FW"/>
    <x v="6"/>
    <s v="EMEA"/>
    <s v="Brown"/>
    <s v="Ann"/>
    <x v="0"/>
  </r>
  <r>
    <n v="10142"/>
    <n v="41"/>
    <n v="64"/>
    <n v="2"/>
    <x v="1533"/>
    <x v="119"/>
    <x v="0"/>
    <n v="3"/>
    <x v="3"/>
    <x v="0"/>
    <x v="5"/>
    <n v="66"/>
    <s v="S700_1138"/>
    <s v="Mini Gifts Distributors Ltd."/>
    <n v="4155551450"/>
    <s v="5677 Strong St."/>
    <m/>
    <s v="San Rafael"/>
    <s v="CA"/>
    <n v="97562"/>
    <x v="0"/>
    <s v="NA"/>
    <s v="Nelson"/>
    <s v="Valarie"/>
    <x v="0"/>
  </r>
  <r>
    <n v="10153"/>
    <n v="43"/>
    <n v="64.67"/>
    <n v="1"/>
    <x v="2415"/>
    <x v="120"/>
    <x v="0"/>
    <n v="3"/>
    <x v="10"/>
    <x v="0"/>
    <x v="5"/>
    <n v="66"/>
    <s v="S700_1138"/>
    <s v="Euro Shopping Channel"/>
    <s v="(91) 555 94 44"/>
    <s v="C/ Moralzarzal, 86"/>
    <m/>
    <s v="Madrid"/>
    <m/>
    <n v="28034"/>
    <x v="7"/>
    <s v="EMEA"/>
    <s v="Freyre"/>
    <s v="Diego"/>
    <x v="0"/>
  </r>
  <r>
    <n v="10167"/>
    <n v="43"/>
    <n v="75.34"/>
    <n v="12"/>
    <x v="2416"/>
    <x v="67"/>
    <x v="3"/>
    <n v="4"/>
    <x v="4"/>
    <x v="0"/>
    <x v="5"/>
    <n v="66"/>
    <s v="S700_1138"/>
    <s v="Scandinavian Gift Ideas"/>
    <s v="0695-34 6555"/>
    <s v="?kergatan 24"/>
    <m/>
    <s v="Boras"/>
    <m/>
    <s v="S-844 67"/>
    <x v="8"/>
    <s v="EMEA"/>
    <s v="Larsson"/>
    <s v="Maria"/>
    <x v="1"/>
  </r>
  <r>
    <n v="10177"/>
    <n v="24"/>
    <n v="76"/>
    <n v="3"/>
    <x v="2417"/>
    <x v="219"/>
    <x v="0"/>
    <n v="4"/>
    <x v="5"/>
    <x v="0"/>
    <x v="5"/>
    <n v="66"/>
    <s v="S700_1138"/>
    <s v="CAF Imports"/>
    <s v="+34 913 728 555"/>
    <s v="Merchants House, 27-30 Merchant's Quay"/>
    <m/>
    <s v="Madrid"/>
    <m/>
    <n v="28023"/>
    <x v="7"/>
    <s v="EMEA"/>
    <s v="Fernandez"/>
    <s v="Jesus"/>
    <x v="0"/>
  </r>
  <r>
    <n v="10185"/>
    <n v="21"/>
    <n v="54"/>
    <n v="3"/>
    <x v="2418"/>
    <x v="69"/>
    <x v="0"/>
    <n v="4"/>
    <x v="5"/>
    <x v="0"/>
    <x v="5"/>
    <n v="66"/>
    <s v="S700_1138"/>
    <s v="Mini Creations Ltd."/>
    <n v="5085559555"/>
    <s v="4575 Hillside Dr."/>
    <m/>
    <s v="New Bedford"/>
    <s v="MA"/>
    <n v="50553"/>
    <x v="0"/>
    <s v="NA"/>
    <s v="Tam"/>
    <s v="Wing C"/>
    <x v="0"/>
  </r>
  <r>
    <n v="10197"/>
    <n v="23"/>
    <n v="64.67"/>
    <n v="9"/>
    <x v="2419"/>
    <x v="70"/>
    <x v="0"/>
    <n v="4"/>
    <x v="5"/>
    <x v="0"/>
    <x v="5"/>
    <n v="66"/>
    <s v="S700_1138"/>
    <s v="Enaco Distributors"/>
    <s v="(93) 203 4555"/>
    <s v="Rambla de Catalu¤a, 23"/>
    <m/>
    <s v="Barcelona"/>
    <m/>
    <n v="8022"/>
    <x v="7"/>
    <s v="EMEA"/>
    <s v="Saavedra"/>
    <s v="Eduardo"/>
    <x v="0"/>
  </r>
  <r>
    <n v="10208"/>
    <n v="38"/>
    <n v="74.67"/>
    <n v="3"/>
    <x v="2420"/>
    <x v="122"/>
    <x v="0"/>
    <n v="1"/>
    <x v="7"/>
    <x v="1"/>
    <x v="5"/>
    <n v="66"/>
    <s v="S700_1138"/>
    <s v="Saveley &amp; Henriot, Co."/>
    <s v="78.32.5555"/>
    <s v="2, rue du Commerce"/>
    <m/>
    <s v="Lyon"/>
    <m/>
    <n v="69004"/>
    <x v="1"/>
    <s v="EMEA"/>
    <s v="Saveley"/>
    <s v="Mary"/>
    <x v="0"/>
  </r>
  <r>
    <n v="10222"/>
    <n v="31"/>
    <n v="62.67"/>
    <n v="15"/>
    <x v="2421"/>
    <x v="72"/>
    <x v="0"/>
    <n v="1"/>
    <x v="0"/>
    <x v="1"/>
    <x v="5"/>
    <n v="66"/>
    <s v="S700_1138"/>
    <s v="Collectable Mini Designs Co."/>
    <n v="7605558146"/>
    <s v="361 Furth Circle"/>
    <m/>
    <s v="San Diego"/>
    <s v="CA"/>
    <n v="91217"/>
    <x v="0"/>
    <s v="NA"/>
    <s v="Thompson"/>
    <s v="Valarie"/>
    <x v="0"/>
  </r>
  <r>
    <n v="10233"/>
    <n v="36"/>
    <n v="70.67"/>
    <n v="3"/>
    <x v="2422"/>
    <x v="243"/>
    <x v="0"/>
    <n v="1"/>
    <x v="11"/>
    <x v="1"/>
    <x v="5"/>
    <n v="66"/>
    <s v="S700_1138"/>
    <s v="Tekni Collectables Inc."/>
    <n v="2015559350"/>
    <s v="7476 Moss Rd."/>
    <m/>
    <s v="Newark"/>
    <s v="NJ"/>
    <n v="94019"/>
    <x v="0"/>
    <s v="NA"/>
    <s v="Brown"/>
    <s v="William"/>
    <x v="0"/>
  </r>
  <r>
    <n v="10248"/>
    <n v="36"/>
    <n v="71.34"/>
    <n v="6"/>
    <x v="2423"/>
    <x v="73"/>
    <x v="3"/>
    <n v="2"/>
    <x v="1"/>
    <x v="1"/>
    <x v="5"/>
    <n v="66"/>
    <s v="S700_1138"/>
    <s v="Land of Toys Inc."/>
    <n v="2125557818"/>
    <s v="897 Long Airport Avenue"/>
    <m/>
    <s v="NYC"/>
    <s v="NY"/>
    <n v="10022"/>
    <x v="0"/>
    <s v="NA"/>
    <s v="Yu"/>
    <s v="Kwai"/>
    <x v="0"/>
  </r>
  <r>
    <n v="10261"/>
    <n v="34"/>
    <n v="62"/>
    <n v="4"/>
    <x v="2424"/>
    <x v="74"/>
    <x v="0"/>
    <n v="2"/>
    <x v="9"/>
    <x v="1"/>
    <x v="5"/>
    <n v="66"/>
    <s v="S700_1138"/>
    <s v="Quebec Home Shopping Network"/>
    <s v="(514) 555-8054"/>
    <s v="43 rue St. Laurent"/>
    <m/>
    <s v="Montreal"/>
    <s v="Quebec"/>
    <s v="H1J 1C3"/>
    <x v="10"/>
    <s v="NA"/>
    <s v="Fresnisre"/>
    <s v="Jean"/>
    <x v="0"/>
  </r>
  <r>
    <n v="10273"/>
    <n v="21"/>
    <n v="65.34"/>
    <n v="7"/>
    <x v="2425"/>
    <x v="75"/>
    <x v="0"/>
    <n v="3"/>
    <x v="2"/>
    <x v="1"/>
    <x v="5"/>
    <n v="66"/>
    <s v="S700_1138"/>
    <s v="Petit Auto"/>
    <s v="(02) 5554 67"/>
    <s v="Rue Joseph-Bens 532"/>
    <m/>
    <s v="Bruxelles"/>
    <m/>
    <s v="B-1180"/>
    <x v="14"/>
    <s v="EMEA"/>
    <s v="Dewey"/>
    <s v="Catherine"/>
    <x v="0"/>
  </r>
  <r>
    <n v="10283"/>
    <n v="45"/>
    <n v="78.67"/>
    <n v="9"/>
    <x v="2426"/>
    <x v="76"/>
    <x v="0"/>
    <n v="3"/>
    <x v="3"/>
    <x v="1"/>
    <x v="5"/>
    <n v="66"/>
    <s v="S700_1138"/>
    <s v="Royal Canadian Collectables, Ltd."/>
    <s v="(604) 555-4555"/>
    <s v="23 Tsawassen Blvd."/>
    <m/>
    <s v="Tsawassen"/>
    <s v="BC"/>
    <s v="T2F 8M4"/>
    <x v="10"/>
    <s v="NA"/>
    <s v="Lincoln"/>
    <s v="Elizabeth"/>
    <x v="1"/>
  </r>
  <r>
    <n v="10295"/>
    <n v="26"/>
    <n v="75.34"/>
    <n v="4"/>
    <x v="2427"/>
    <x v="77"/>
    <x v="0"/>
    <n v="3"/>
    <x v="10"/>
    <x v="1"/>
    <x v="5"/>
    <n v="66"/>
    <s v="S700_1138"/>
    <s v="Gifts4AllAges.com"/>
    <n v="6175559555"/>
    <s v="8616 Spinnaker Dr."/>
    <m/>
    <s v="Boston"/>
    <s v="MA"/>
    <n v="51003"/>
    <x v="0"/>
    <s v="NA"/>
    <s v="Yoshido"/>
    <s v="Juri"/>
    <x v="0"/>
  </r>
  <r>
    <n v="10306"/>
    <n v="50"/>
    <n v="54"/>
    <n v="3"/>
    <x v="2428"/>
    <x v="78"/>
    <x v="0"/>
    <n v="4"/>
    <x v="4"/>
    <x v="1"/>
    <x v="5"/>
    <n v="66"/>
    <s v="S700_1138"/>
    <s v="AV Stores, Co."/>
    <s v="(171) 555-1555"/>
    <s v="Fauntleroy Circus"/>
    <m/>
    <s v="Manchester"/>
    <m/>
    <s v="EC2 5NT"/>
    <x v="6"/>
    <s v="EMEA"/>
    <s v="Ashworth"/>
    <s v="Victoria"/>
    <x v="0"/>
  </r>
  <r>
    <n v="10315"/>
    <n v="41"/>
    <n v="62"/>
    <n v="2"/>
    <x v="2429"/>
    <x v="237"/>
    <x v="0"/>
    <n v="4"/>
    <x v="4"/>
    <x v="1"/>
    <x v="5"/>
    <n v="66"/>
    <s v="S700_1138"/>
    <s v="La Rochelle Gifts"/>
    <s v="40.67.8555"/>
    <s v="67, rue des Cinquante Otages"/>
    <m/>
    <s v="Nantes"/>
    <m/>
    <n v="44000"/>
    <x v="1"/>
    <s v="EMEA"/>
    <s v="Labrune"/>
    <s v="Janine"/>
    <x v="0"/>
  </r>
  <r>
    <n v="10326"/>
    <n v="39"/>
    <n v="60"/>
    <n v="1"/>
    <x v="2430"/>
    <x v="223"/>
    <x v="0"/>
    <n v="4"/>
    <x v="5"/>
    <x v="1"/>
    <x v="5"/>
    <n v="66"/>
    <s v="S700_1138"/>
    <s v="Volvo Model Replicas, Co"/>
    <s v="0921-12 3555"/>
    <s v="Berguvsv„gen  8"/>
    <m/>
    <s v="Lule"/>
    <m/>
    <s v="S-958 22"/>
    <x v="8"/>
    <s v="EMEA"/>
    <s v="Berglund"/>
    <s v="Christina"/>
    <x v="0"/>
  </r>
  <r>
    <n v="10339"/>
    <n v="22"/>
    <n v="100"/>
    <n v="5"/>
    <x v="2431"/>
    <x v="58"/>
    <x v="0"/>
    <n v="4"/>
    <x v="5"/>
    <x v="1"/>
    <x v="5"/>
    <n v="66"/>
    <s v="S700_1138"/>
    <s v="Tokyo Collectables, Ltd"/>
    <s v="+81 3 3584 0555"/>
    <s v="2-2-8 Roppongi"/>
    <m/>
    <s v="Minato-ku"/>
    <s v="Tokyo"/>
    <s v="106-0032"/>
    <x v="11"/>
    <s v="Japan"/>
    <s v="Shimamura"/>
    <s v="Akiko"/>
    <x v="0"/>
  </r>
  <r>
    <n v="10350"/>
    <n v="46"/>
    <n v="76.67"/>
    <n v="11"/>
    <x v="2432"/>
    <x v="82"/>
    <x v="0"/>
    <n v="4"/>
    <x v="6"/>
    <x v="1"/>
    <x v="5"/>
    <n v="66"/>
    <s v="S700_1138"/>
    <s v="Euro Shopping Channel"/>
    <s v="(91) 555 94 44"/>
    <s v="C/ Moralzarzal, 86"/>
    <m/>
    <s v="Madrid"/>
    <m/>
    <n v="28034"/>
    <x v="7"/>
    <s v="EMEA"/>
    <s v="Freyre"/>
    <s v="Diego"/>
    <x v="1"/>
  </r>
  <r>
    <n v="10373"/>
    <n v="44"/>
    <n v="100"/>
    <n v="14"/>
    <x v="2433"/>
    <x v="84"/>
    <x v="0"/>
    <n v="1"/>
    <x v="7"/>
    <x v="2"/>
    <x v="5"/>
    <n v="66"/>
    <s v="S700_1138"/>
    <s v="Oulu Toy Supplies, Inc."/>
    <s v="981-443655"/>
    <s v="Torikatu 38"/>
    <m/>
    <s v="Oulu"/>
    <m/>
    <n v="90110"/>
    <x v="4"/>
    <s v="EMEA"/>
    <s v="Koskitalo"/>
    <s v="Pirkko"/>
    <x v="1"/>
  </r>
  <r>
    <n v="10385"/>
    <n v="25"/>
    <n v="77.34"/>
    <n v="1"/>
    <x v="2434"/>
    <x v="244"/>
    <x v="0"/>
    <n v="1"/>
    <x v="0"/>
    <x v="2"/>
    <x v="5"/>
    <n v="66"/>
    <s v="S700_1138"/>
    <s v="Mini Gifts Distributors Ltd."/>
    <n v="4155551450"/>
    <s v="5677 Strong St."/>
    <m/>
    <s v="San Rafael"/>
    <s v="CA"/>
    <n v="97562"/>
    <x v="0"/>
    <s v="NA"/>
    <s v="Nelson"/>
    <s v="Valarie"/>
    <x v="0"/>
  </r>
  <r>
    <n v="10396"/>
    <n v="39"/>
    <n v="66.67"/>
    <n v="1"/>
    <x v="2435"/>
    <x v="141"/>
    <x v="0"/>
    <n v="1"/>
    <x v="11"/>
    <x v="2"/>
    <x v="5"/>
    <n v="66"/>
    <s v="S700_1138"/>
    <s v="Mini Gifts Distributors Ltd."/>
    <n v="4155551450"/>
    <s v="5677 Strong St."/>
    <m/>
    <s v="San Rafael"/>
    <s v="CA"/>
    <n v="97562"/>
    <x v="0"/>
    <s v="NA"/>
    <s v="Nelson"/>
    <s v="Valarie"/>
    <x v="0"/>
  </r>
  <r>
    <n v="10414"/>
    <n v="37"/>
    <n v="71.34"/>
    <n v="6"/>
    <x v="2436"/>
    <x v="88"/>
    <x v="4"/>
    <n v="2"/>
    <x v="1"/>
    <x v="2"/>
    <x v="5"/>
    <n v="66"/>
    <s v="S700_1138"/>
    <s v="Gifts4AllAges.com"/>
    <n v="6175559555"/>
    <s v="8616 Spinnaker Dr."/>
    <m/>
    <s v="Boston"/>
    <s v="MA"/>
    <n v="51003"/>
    <x v="0"/>
    <s v="NA"/>
    <s v="Yoshido"/>
    <s v="Juri"/>
    <x v="0"/>
  </r>
  <r>
    <n v="10106"/>
    <n v="31"/>
    <n v="100"/>
    <n v="7"/>
    <x v="2437"/>
    <x v="186"/>
    <x v="0"/>
    <n v="1"/>
    <x v="0"/>
    <x v="0"/>
    <x v="4"/>
    <n v="91"/>
    <s v="S700_1691"/>
    <s v="Rovelli Gifts"/>
    <s v="035-640555"/>
    <s v="Via Ludovico il Moro 22"/>
    <m/>
    <s v="Bergamo"/>
    <m/>
    <n v="24100"/>
    <x v="12"/>
    <s v="EMEA"/>
    <s v="Rovelli"/>
    <s v="Giovanni"/>
    <x v="1"/>
  </r>
  <r>
    <n v="10120"/>
    <n v="47"/>
    <n v="82.21"/>
    <n v="13"/>
    <x v="2438"/>
    <x v="54"/>
    <x v="0"/>
    <n v="2"/>
    <x v="8"/>
    <x v="0"/>
    <x v="4"/>
    <n v="91"/>
    <s v="S700_1691"/>
    <s v="Australian Collectors, Co."/>
    <s v="03 9520 4555"/>
    <s v="636 St Kilda Road"/>
    <s v="Level 3"/>
    <s v="Melbourne"/>
    <s v="Victoria"/>
    <n v="3004"/>
    <x v="3"/>
    <s v="APAC"/>
    <s v="Ferguson"/>
    <s v="Peter"/>
    <x v="1"/>
  </r>
  <r>
    <n v="10133"/>
    <n v="24"/>
    <n v="77.64"/>
    <n v="8"/>
    <x v="2439"/>
    <x v="209"/>
    <x v="0"/>
    <n v="2"/>
    <x v="9"/>
    <x v="0"/>
    <x v="4"/>
    <n v="91"/>
    <s v="S700_1691"/>
    <s v="Euro Shopping Channel"/>
    <s v="(91) 555 94 44"/>
    <s v="C/ Moralzarzal, 86"/>
    <m/>
    <s v="Madrid"/>
    <m/>
    <n v="28034"/>
    <x v="7"/>
    <s v="EMEA"/>
    <s v="Freyre"/>
    <s v="Diego"/>
    <x v="0"/>
  </r>
  <r>
    <n v="10143"/>
    <n v="36"/>
    <n v="100"/>
    <n v="2"/>
    <x v="2440"/>
    <x v="65"/>
    <x v="0"/>
    <n v="3"/>
    <x v="3"/>
    <x v="0"/>
    <x v="4"/>
    <n v="91"/>
    <s v="S700_1691"/>
    <s v="Mini Creations Ltd."/>
    <n v="5085559555"/>
    <s v="4575 Hillside Dr."/>
    <m/>
    <s v="New Bedford"/>
    <s v="MA"/>
    <n v="50553"/>
    <x v="0"/>
    <s v="NA"/>
    <s v="Tam"/>
    <s v="Wing C"/>
    <x v="1"/>
  </r>
  <r>
    <n v="10156"/>
    <n v="48"/>
    <n v="100"/>
    <n v="2"/>
    <x v="2441"/>
    <x v="249"/>
    <x v="0"/>
    <n v="4"/>
    <x v="4"/>
    <x v="0"/>
    <x v="4"/>
    <n v="91"/>
    <s v="S700_1691"/>
    <s v="Euro Shopping Channel"/>
    <s v="(91) 555 94 44"/>
    <s v="C/ Moralzarzal, 86"/>
    <m/>
    <s v="Madrid"/>
    <m/>
    <n v="28034"/>
    <x v="7"/>
    <s v="EMEA"/>
    <s v="Freyre"/>
    <s v="Diego"/>
    <x v="1"/>
  </r>
  <r>
    <n v="10168"/>
    <n v="28"/>
    <n v="98.65"/>
    <n v="14"/>
    <x v="1751"/>
    <x v="5"/>
    <x v="0"/>
    <n v="4"/>
    <x v="4"/>
    <x v="0"/>
    <x v="4"/>
    <n v="91"/>
    <s v="S700_1691"/>
    <s v="Technics Stores Inc."/>
    <n v="6505556809"/>
    <s v="9408 Furth Circle"/>
    <m/>
    <s v="Burlingame"/>
    <s v="CA"/>
    <n v="94217"/>
    <x v="0"/>
    <s v="NA"/>
    <s v="Hirano"/>
    <s v="Juri"/>
    <x v="0"/>
  </r>
  <r>
    <n v="10199"/>
    <n v="48"/>
    <n v="83.12"/>
    <n v="2"/>
    <x v="2442"/>
    <x v="8"/>
    <x v="0"/>
    <n v="4"/>
    <x v="6"/>
    <x v="0"/>
    <x v="4"/>
    <n v="91"/>
    <s v="S700_1691"/>
    <s v="West Coast Collectables Co."/>
    <n v="3105553722"/>
    <s v="3675 Furth Circle"/>
    <m/>
    <s v="Burbank"/>
    <s v="CA"/>
    <n v="94019"/>
    <x v="0"/>
    <s v="NA"/>
    <s v="Thompson"/>
    <s v="Steve"/>
    <x v="1"/>
  </r>
  <r>
    <n v="10210"/>
    <n v="21"/>
    <n v="78.55"/>
    <n v="12"/>
    <x v="2443"/>
    <x v="55"/>
    <x v="0"/>
    <n v="1"/>
    <x v="7"/>
    <x v="1"/>
    <x v="4"/>
    <n v="91"/>
    <s v="S700_1691"/>
    <s v="Osaka Souveniers Co."/>
    <s v="+81 06 6342 5555"/>
    <s v="Dojima Avanza 4F, 1-6-20 Dojima, Kita-ku"/>
    <m/>
    <s v="Osaka"/>
    <s v="Osaka"/>
    <s v="530-0003"/>
    <x v="11"/>
    <s v="Japan"/>
    <s v="Kentary"/>
    <s v="Mory"/>
    <x v="0"/>
  </r>
  <r>
    <n v="10223"/>
    <n v="25"/>
    <n v="100"/>
    <n v="14"/>
    <x v="2444"/>
    <x v="10"/>
    <x v="0"/>
    <n v="1"/>
    <x v="0"/>
    <x v="1"/>
    <x v="4"/>
    <n v="91"/>
    <s v="S700_1691"/>
    <s v="Australian Collectors, Co."/>
    <s v="03 9520 4555"/>
    <s v="636 St Kilda Road"/>
    <s v="Level 3"/>
    <s v="Melbourne"/>
    <s v="Victoria"/>
    <n v="3004"/>
    <x v="3"/>
    <s v="APAC"/>
    <s v="Ferguson"/>
    <s v="Peter"/>
    <x v="0"/>
  </r>
  <r>
    <n v="10235"/>
    <n v="25"/>
    <n v="100"/>
    <n v="8"/>
    <x v="2445"/>
    <x v="210"/>
    <x v="0"/>
    <n v="2"/>
    <x v="8"/>
    <x v="1"/>
    <x v="4"/>
    <n v="91"/>
    <s v="S700_1691"/>
    <s v="Royal Canadian Collectables, Ltd."/>
    <s v="(604) 555-4555"/>
    <s v="23 Tsawassen Blvd."/>
    <m/>
    <s v="Tsawassen"/>
    <s v="BC"/>
    <s v="T2F 8M4"/>
    <x v="10"/>
    <s v="NA"/>
    <s v="Lincoln"/>
    <s v="Elizabeth"/>
    <x v="0"/>
  </r>
  <r>
    <n v="10250"/>
    <n v="31"/>
    <n v="91.34"/>
    <n v="9"/>
    <x v="2446"/>
    <x v="189"/>
    <x v="0"/>
    <n v="2"/>
    <x v="1"/>
    <x v="1"/>
    <x v="4"/>
    <n v="91"/>
    <s v="S700_1691"/>
    <s v="The Sharp Gifts Warehouse"/>
    <n v="4085553659"/>
    <s v="3086 Ingle Ln."/>
    <m/>
    <s v="San Jose"/>
    <s v="CA"/>
    <n v="94217"/>
    <x v="0"/>
    <s v="NA"/>
    <s v="Frick"/>
    <s v="Sue"/>
    <x v="0"/>
  </r>
  <r>
    <n v="10262"/>
    <n v="40"/>
    <n v="84.03"/>
    <n v="4"/>
    <x v="2447"/>
    <x v="190"/>
    <x v="3"/>
    <n v="2"/>
    <x v="9"/>
    <x v="1"/>
    <x v="4"/>
    <n v="91"/>
    <s v="S700_1691"/>
    <s v="Euro Shopping Channel"/>
    <s v="(91) 555 94 44"/>
    <s v="C/ Moralzarzal, 86"/>
    <m/>
    <s v="Madrid"/>
    <m/>
    <n v="28034"/>
    <x v="7"/>
    <s v="EMEA"/>
    <s v="Freyre"/>
    <s v="Diego"/>
    <x v="1"/>
  </r>
  <r>
    <n v="10275"/>
    <n v="32"/>
    <n v="89.51"/>
    <n v="14"/>
    <x v="2448"/>
    <x v="14"/>
    <x v="0"/>
    <n v="3"/>
    <x v="2"/>
    <x v="1"/>
    <x v="4"/>
    <n v="91"/>
    <s v="S700_1691"/>
    <s v="La Rochelle Gifts"/>
    <s v="40.67.8555"/>
    <s v="67, rue des Cinquante Otages"/>
    <m/>
    <s v="Nantes"/>
    <m/>
    <n v="44000"/>
    <x v="1"/>
    <s v="EMEA"/>
    <s v="Labrune"/>
    <s v="Janine"/>
    <x v="0"/>
  </r>
  <r>
    <n v="10284"/>
    <n v="24"/>
    <n v="83.12"/>
    <n v="6"/>
    <x v="2449"/>
    <x v="191"/>
    <x v="0"/>
    <n v="3"/>
    <x v="3"/>
    <x v="1"/>
    <x v="4"/>
    <n v="91"/>
    <s v="S700_1691"/>
    <s v="Norway Gifts By Mail, Co."/>
    <s v="+47 2212 1555"/>
    <s v="Drammensveien 126 A, PB 744 Sentrum"/>
    <m/>
    <s v="Oslo"/>
    <m/>
    <s v="N 0106"/>
    <x v="2"/>
    <s v="EMEA"/>
    <s v="Klaeboe"/>
    <s v="Jan"/>
    <x v="0"/>
  </r>
  <r>
    <n v="10296"/>
    <n v="42"/>
    <n v="100"/>
    <n v="2"/>
    <x v="2450"/>
    <x v="192"/>
    <x v="0"/>
    <n v="3"/>
    <x v="10"/>
    <x v="1"/>
    <x v="4"/>
    <n v="91"/>
    <s v="S700_1691"/>
    <s v="Bavarian Collectables Imports, Co."/>
    <s v="+49 89 61 08 9555"/>
    <s v="Hansastr. 15"/>
    <m/>
    <s v="Munich"/>
    <m/>
    <n v="80686"/>
    <x v="16"/>
    <s v="EMEA"/>
    <s v="Donnermeyer"/>
    <s v="Michael"/>
    <x v="1"/>
  </r>
  <r>
    <n v="10308"/>
    <n v="21"/>
    <n v="100"/>
    <n v="12"/>
    <x v="2451"/>
    <x v="17"/>
    <x v="0"/>
    <n v="4"/>
    <x v="4"/>
    <x v="1"/>
    <x v="4"/>
    <n v="91"/>
    <s v="S700_1691"/>
    <s v="Mini Classics"/>
    <n v="9145554562"/>
    <s v="3758 North Pendale Street"/>
    <m/>
    <s v="White Plains"/>
    <s v="NY"/>
    <n v="24067"/>
    <x v="0"/>
    <s v="NA"/>
    <s v="Frick"/>
    <s v="Steve"/>
    <x v="0"/>
  </r>
  <r>
    <n v="10316"/>
    <n v="34"/>
    <n v="82.21"/>
    <n v="4"/>
    <x v="2452"/>
    <x v="79"/>
    <x v="0"/>
    <n v="4"/>
    <x v="5"/>
    <x v="1"/>
    <x v="4"/>
    <n v="91"/>
    <s v="S700_1691"/>
    <s v="giftsbymail.co.uk"/>
    <s v="(198) 555-8888"/>
    <s v="Garden House Crowther Way"/>
    <m/>
    <s v="Cowes"/>
    <s v="Isle of Wight"/>
    <s v="PO31 7PJ"/>
    <x v="6"/>
    <s v="EMEA"/>
    <s v="Bennett"/>
    <s v="Helen"/>
    <x v="0"/>
  </r>
  <r>
    <n v="10328"/>
    <n v="27"/>
    <n v="100"/>
    <n v="8"/>
    <x v="2453"/>
    <x v="233"/>
    <x v="0"/>
    <n v="4"/>
    <x v="5"/>
    <x v="1"/>
    <x v="4"/>
    <n v="91"/>
    <s v="S700_1691"/>
    <s v="Rovelli Gifts"/>
    <s v="035-640555"/>
    <s v="Via Ludovico il Moro 22"/>
    <m/>
    <s v="Bergamo"/>
    <m/>
    <n v="24100"/>
    <x v="12"/>
    <s v="EMEA"/>
    <s v="Rovelli"/>
    <s v="Giovanni"/>
    <x v="0"/>
  </r>
  <r>
    <n v="10340"/>
    <n v="30"/>
    <n v="88.6"/>
    <n v="5"/>
    <x v="2454"/>
    <x v="20"/>
    <x v="0"/>
    <n v="4"/>
    <x v="5"/>
    <x v="1"/>
    <x v="4"/>
    <n v="91"/>
    <s v="S700_1691"/>
    <s v="Enaco Distributors"/>
    <s v="(93) 203 4555"/>
    <s v="Rambla de Catalu¤a, 23"/>
    <m/>
    <s v="Barcelona"/>
    <m/>
    <n v="8022"/>
    <x v="7"/>
    <s v="EMEA"/>
    <s v="Saavedra"/>
    <s v="Eduardo"/>
    <x v="0"/>
  </r>
  <r>
    <n v="10353"/>
    <n v="39"/>
    <n v="100"/>
    <n v="9"/>
    <x v="2455"/>
    <x v="212"/>
    <x v="0"/>
    <n v="4"/>
    <x v="6"/>
    <x v="1"/>
    <x v="4"/>
    <n v="91"/>
    <s v="S700_1691"/>
    <s v="Gift Ideas Corp."/>
    <n v="2035554407"/>
    <s v="2440 Pompton St."/>
    <m/>
    <s v="Glendale"/>
    <s v="CT"/>
    <n v="97561"/>
    <x v="0"/>
    <s v="NA"/>
    <s v="Lewis"/>
    <s v="Dan"/>
    <x v="1"/>
  </r>
  <r>
    <n v="10361"/>
    <n v="20"/>
    <n v="60.54"/>
    <n v="4"/>
    <x v="2456"/>
    <x v="21"/>
    <x v="0"/>
    <n v="4"/>
    <x v="6"/>
    <x v="1"/>
    <x v="4"/>
    <n v="91"/>
    <s v="S700_1691"/>
    <s v="Souveniers And Things Co."/>
    <s v="+61 2 9495 8555"/>
    <s v="Monitor Money Building, 815 Pacific Hwy"/>
    <s v="Level 6"/>
    <s v="Chatswood"/>
    <s v="NSW"/>
    <n v="2067"/>
    <x v="3"/>
    <s v="APAC"/>
    <s v="Huxley"/>
    <s v="Adrian"/>
    <x v="0"/>
  </r>
  <r>
    <n v="10375"/>
    <n v="37"/>
    <n v="81.87"/>
    <n v="6"/>
    <x v="2457"/>
    <x v="22"/>
    <x v="0"/>
    <n v="1"/>
    <x v="0"/>
    <x v="2"/>
    <x v="4"/>
    <n v="91"/>
    <s v="S700_1691"/>
    <s v="La Rochelle Gifts"/>
    <s v="40.67.8555"/>
    <s v="67, rue des Cinquante Otages"/>
    <m/>
    <s v="Nantes"/>
    <m/>
    <n v="44000"/>
    <x v="1"/>
    <s v="EMEA"/>
    <s v="Labrune"/>
    <s v="Janine"/>
    <x v="1"/>
  </r>
  <r>
    <n v="10388"/>
    <n v="46"/>
    <n v="100"/>
    <n v="2"/>
    <x v="2458"/>
    <x v="23"/>
    <x v="0"/>
    <n v="1"/>
    <x v="11"/>
    <x v="2"/>
    <x v="4"/>
    <n v="91"/>
    <s v="S700_1691"/>
    <s v="FunGiftIdeas.com"/>
    <n v="5085552555"/>
    <s v="1785 First Street"/>
    <m/>
    <s v="New Bedford"/>
    <s v="MA"/>
    <n v="50553"/>
    <x v="0"/>
    <s v="NA"/>
    <s v="Benitez"/>
    <s v="Violeta"/>
    <x v="2"/>
  </r>
  <r>
    <n v="10398"/>
    <n v="47"/>
    <n v="87.69"/>
    <n v="6"/>
    <x v="2459"/>
    <x v="197"/>
    <x v="0"/>
    <n v="1"/>
    <x v="11"/>
    <x v="2"/>
    <x v="4"/>
    <n v="91"/>
    <s v="S700_1691"/>
    <s v="Reims Collectables"/>
    <s v="26.47.1555"/>
    <s v="59 rue de l'Abbaye"/>
    <m/>
    <s v="Reims"/>
    <m/>
    <n v="51100"/>
    <x v="1"/>
    <s v="EMEA"/>
    <s v="Henriot"/>
    <s v="Paul"/>
    <x v="1"/>
  </r>
  <r>
    <n v="10401"/>
    <n v="11"/>
    <n v="100"/>
    <n v="8"/>
    <x v="2460"/>
    <x v="213"/>
    <x v="4"/>
    <n v="2"/>
    <x v="8"/>
    <x v="2"/>
    <x v="4"/>
    <n v="91"/>
    <s v="S700_1691"/>
    <s v="Tekni Collectables Inc."/>
    <n v="2015559350"/>
    <s v="7476 Moss Rd."/>
    <m/>
    <s v="Newark"/>
    <s v="NJ"/>
    <n v="94019"/>
    <x v="0"/>
    <s v="NA"/>
    <s v="Brown"/>
    <s v="William"/>
    <x v="0"/>
  </r>
  <r>
    <n v="10416"/>
    <n v="23"/>
    <n v="91.34"/>
    <n v="9"/>
    <x v="2461"/>
    <x v="198"/>
    <x v="0"/>
    <n v="2"/>
    <x v="1"/>
    <x v="2"/>
    <x v="4"/>
    <n v="91"/>
    <s v="S700_1691"/>
    <s v="L'ordine Souveniers"/>
    <s v="0522-556555"/>
    <s v="Strada Provinciale 124"/>
    <m/>
    <s v="Reggio Emilia"/>
    <m/>
    <n v="42100"/>
    <x v="12"/>
    <s v="EMEA"/>
    <s v="Moroni"/>
    <s v="Maurizio"/>
    <x v="0"/>
  </r>
  <r>
    <n v="10105"/>
    <n v="29"/>
    <n v="70.150000000000006"/>
    <n v="12"/>
    <x v="2462"/>
    <x v="62"/>
    <x v="0"/>
    <n v="1"/>
    <x v="0"/>
    <x v="0"/>
    <x v="5"/>
    <n v="86"/>
    <s v="S700_1938"/>
    <s v="Danish Wholesale Imports"/>
    <s v="31 12 3555"/>
    <s v="Vinb'ltet 34"/>
    <m/>
    <s v="Kobenhavn"/>
    <m/>
    <n v="1734"/>
    <x v="13"/>
    <s v="EMEA"/>
    <s v="Petersen"/>
    <s v="Jytte"/>
    <x v="0"/>
  </r>
  <r>
    <n v="10117"/>
    <n v="38"/>
    <n v="79.680000000000007"/>
    <n v="6"/>
    <x v="2463"/>
    <x v="117"/>
    <x v="0"/>
    <n v="2"/>
    <x v="8"/>
    <x v="0"/>
    <x v="5"/>
    <n v="86"/>
    <s v="S700_1938"/>
    <s v="Dragon Souveniers, Ltd."/>
    <s v="+65 221 7555"/>
    <s v="Bronz Sok., Bronz Apt. 3/6 Tesvikiye"/>
    <m/>
    <s v="Singapore"/>
    <m/>
    <n v="79903"/>
    <x v="9"/>
    <s v="Japan"/>
    <s v="Natividad"/>
    <s v="Eric"/>
    <x v="1"/>
  </r>
  <r>
    <n v="10128"/>
    <n v="32"/>
    <n v="97"/>
    <n v="3"/>
    <x v="2464"/>
    <x v="218"/>
    <x v="0"/>
    <n v="2"/>
    <x v="9"/>
    <x v="0"/>
    <x v="5"/>
    <n v="86"/>
    <s v="S700_1938"/>
    <s v="Euro Shopping Channel"/>
    <s v="(91) 555 94 44"/>
    <s v="C/ Moralzarzal, 86"/>
    <m/>
    <s v="Madrid"/>
    <m/>
    <n v="28034"/>
    <x v="7"/>
    <s v="EMEA"/>
    <s v="Freyre"/>
    <s v="Diego"/>
    <x v="1"/>
  </r>
  <r>
    <n v="10142"/>
    <n v="43"/>
    <n v="84.01"/>
    <n v="9"/>
    <x v="2465"/>
    <x v="119"/>
    <x v="0"/>
    <n v="3"/>
    <x v="3"/>
    <x v="0"/>
    <x v="5"/>
    <n v="86"/>
    <s v="S700_1938"/>
    <s v="Mini Gifts Distributors Ltd."/>
    <n v="4155551450"/>
    <s v="5677 Strong St."/>
    <m/>
    <s v="San Rafael"/>
    <s v="CA"/>
    <n v="97562"/>
    <x v="0"/>
    <s v="NA"/>
    <s v="Nelson"/>
    <s v="Valarie"/>
    <x v="1"/>
  </r>
  <r>
    <n v="10153"/>
    <n v="31"/>
    <n v="87.48"/>
    <n v="8"/>
    <x v="2466"/>
    <x v="120"/>
    <x v="0"/>
    <n v="3"/>
    <x v="10"/>
    <x v="0"/>
    <x v="5"/>
    <n v="86"/>
    <s v="S700_1938"/>
    <s v="Euro Shopping Channel"/>
    <s v="(91) 555 94 44"/>
    <s v="C/ Moralzarzal, 86"/>
    <m/>
    <s v="Madrid"/>
    <m/>
    <n v="28034"/>
    <x v="7"/>
    <s v="EMEA"/>
    <s v="Freyre"/>
    <s v="Diego"/>
    <x v="0"/>
  </r>
  <r>
    <n v="10166"/>
    <n v="29"/>
    <n v="100"/>
    <n v="3"/>
    <x v="2467"/>
    <x v="90"/>
    <x v="0"/>
    <n v="4"/>
    <x v="4"/>
    <x v="0"/>
    <x v="5"/>
    <n v="86"/>
    <s v="S700_1938"/>
    <s v="FunGiftIdeas.com"/>
    <n v="5085552555"/>
    <s v="1785 First Street"/>
    <m/>
    <s v="New Bedford"/>
    <s v="MA"/>
    <n v="50553"/>
    <x v="0"/>
    <s v="NA"/>
    <s v="Benitez"/>
    <s v="Violeta"/>
    <x v="1"/>
  </r>
  <r>
    <n v="10177"/>
    <n v="31"/>
    <n v="88.34"/>
    <n v="10"/>
    <x v="2468"/>
    <x v="219"/>
    <x v="0"/>
    <n v="4"/>
    <x v="5"/>
    <x v="0"/>
    <x v="5"/>
    <n v="86"/>
    <s v="S700_1938"/>
    <s v="CAF Imports"/>
    <s v="+34 913 728 555"/>
    <s v="Merchants House, 27-30 Merchant's Quay"/>
    <m/>
    <s v="Madrid"/>
    <m/>
    <n v="28023"/>
    <x v="7"/>
    <s v="EMEA"/>
    <s v="Fernandez"/>
    <s v="Jesus"/>
    <x v="0"/>
  </r>
  <r>
    <n v="10185"/>
    <n v="30"/>
    <n v="94.4"/>
    <n v="10"/>
    <x v="2296"/>
    <x v="69"/>
    <x v="0"/>
    <n v="4"/>
    <x v="5"/>
    <x v="0"/>
    <x v="5"/>
    <n v="86"/>
    <s v="S700_1938"/>
    <s v="Mini Creations Ltd."/>
    <n v="5085559555"/>
    <s v="4575 Hillside Dr."/>
    <m/>
    <s v="New Bedford"/>
    <s v="MA"/>
    <n v="50553"/>
    <x v="0"/>
    <s v="NA"/>
    <s v="Tam"/>
    <s v="Wing C"/>
    <x v="0"/>
  </r>
  <r>
    <n v="10196"/>
    <n v="50"/>
    <n v="94.4"/>
    <n v="2"/>
    <x v="2469"/>
    <x v="70"/>
    <x v="0"/>
    <n v="4"/>
    <x v="5"/>
    <x v="0"/>
    <x v="5"/>
    <n v="86"/>
    <s v="S700_1938"/>
    <s v="Super Scale Inc."/>
    <n v="2035559545"/>
    <s v="567 North Pendale Street"/>
    <m/>
    <s v="New Haven"/>
    <s v="CT"/>
    <n v="97823"/>
    <x v="0"/>
    <s v="NA"/>
    <s v="Murphy"/>
    <s v="Leslie"/>
    <x v="1"/>
  </r>
  <r>
    <n v="10208"/>
    <n v="40"/>
    <n v="80.55"/>
    <n v="10"/>
    <x v="2395"/>
    <x v="122"/>
    <x v="0"/>
    <n v="1"/>
    <x v="7"/>
    <x v="1"/>
    <x v="5"/>
    <n v="86"/>
    <s v="S700_1938"/>
    <s v="Saveley &amp; Henriot, Co."/>
    <s v="78.32.5555"/>
    <s v="2, rue du Commerce"/>
    <m/>
    <s v="Lyon"/>
    <m/>
    <n v="69004"/>
    <x v="1"/>
    <s v="EMEA"/>
    <s v="Saveley"/>
    <s v="Mary"/>
    <x v="1"/>
  </r>
  <r>
    <n v="10221"/>
    <n v="23"/>
    <n v="97"/>
    <n v="4"/>
    <x v="2470"/>
    <x v="220"/>
    <x v="0"/>
    <n v="1"/>
    <x v="0"/>
    <x v="1"/>
    <x v="5"/>
    <n v="86"/>
    <s v="S700_1938"/>
    <s v="Petit Auto"/>
    <s v="(02) 5554 67"/>
    <s v="Rue Joseph-Bens 532"/>
    <m/>
    <s v="Bruxelles"/>
    <m/>
    <s v="B-1180"/>
    <x v="14"/>
    <s v="EMEA"/>
    <s v="Dewey"/>
    <s v="Catherine"/>
    <x v="0"/>
  </r>
  <r>
    <n v="10232"/>
    <n v="26"/>
    <n v="88.34"/>
    <n v="7"/>
    <x v="2471"/>
    <x v="221"/>
    <x v="0"/>
    <n v="1"/>
    <x v="11"/>
    <x v="1"/>
    <x v="5"/>
    <n v="86"/>
    <s v="S700_1938"/>
    <s v="giftsbymail.co.uk"/>
    <s v="(198) 555-8888"/>
    <s v="Garden House Crowther Way"/>
    <m/>
    <s v="Cowes"/>
    <s v="Isle of Wight"/>
    <s v="PO31 7PJ"/>
    <x v="6"/>
    <s v="EMEA"/>
    <s v="Bennett"/>
    <s v="Helen"/>
    <x v="0"/>
  </r>
  <r>
    <n v="10248"/>
    <n v="40"/>
    <n v="100"/>
    <n v="13"/>
    <x v="2472"/>
    <x v="73"/>
    <x v="3"/>
    <n v="2"/>
    <x v="1"/>
    <x v="1"/>
    <x v="5"/>
    <n v="86"/>
    <s v="S700_1938"/>
    <s v="Land of Toys Inc."/>
    <n v="2125557818"/>
    <s v="897 Long Airport Avenue"/>
    <m/>
    <s v="NYC"/>
    <s v="NY"/>
    <n v="10022"/>
    <x v="0"/>
    <s v="NA"/>
    <s v="Yu"/>
    <s v="Kwai"/>
    <x v="1"/>
  </r>
  <r>
    <n v="10273"/>
    <n v="21"/>
    <n v="100"/>
    <n v="14"/>
    <x v="2473"/>
    <x v="75"/>
    <x v="0"/>
    <n v="3"/>
    <x v="2"/>
    <x v="1"/>
    <x v="5"/>
    <n v="86"/>
    <s v="S700_1938"/>
    <s v="Petit Auto"/>
    <s v="(02) 5554 67"/>
    <s v="Rue Joseph-Bens 532"/>
    <m/>
    <s v="Bruxelles"/>
    <m/>
    <s v="B-1180"/>
    <x v="14"/>
    <s v="EMEA"/>
    <s v="Dewey"/>
    <s v="Catherine"/>
    <x v="0"/>
  </r>
  <r>
    <n v="10282"/>
    <n v="43"/>
    <n v="86.61"/>
    <n v="2"/>
    <x v="2474"/>
    <x v="76"/>
    <x v="0"/>
    <n v="3"/>
    <x v="3"/>
    <x v="1"/>
    <x v="5"/>
    <n v="86"/>
    <s v="S700_1938"/>
    <s v="Mini Gifts Distributors Ltd."/>
    <n v="4155551450"/>
    <s v="5677 Strong St."/>
    <m/>
    <s v="San Rafael"/>
    <s v="CA"/>
    <n v="97562"/>
    <x v="0"/>
    <s v="NA"/>
    <s v="Nelson"/>
    <s v="Valarie"/>
    <x v="1"/>
  </r>
  <r>
    <n v="10293"/>
    <n v="29"/>
    <n v="71.89"/>
    <n v="5"/>
    <x v="2475"/>
    <x v="127"/>
    <x v="0"/>
    <n v="3"/>
    <x v="10"/>
    <x v="1"/>
    <x v="5"/>
    <n v="86"/>
    <s v="S700_1938"/>
    <s v="Amica Models &amp; Co."/>
    <s v="011-4988555"/>
    <s v="Via Monte Bianco 34"/>
    <m/>
    <s v="Torino"/>
    <m/>
    <n v="10100"/>
    <x v="12"/>
    <s v="EMEA"/>
    <s v="Accorti"/>
    <s v="Paolo"/>
    <x v="0"/>
  </r>
  <r>
    <n v="10306"/>
    <n v="38"/>
    <n v="91.81"/>
    <n v="10"/>
    <x v="2476"/>
    <x v="78"/>
    <x v="0"/>
    <n v="4"/>
    <x v="4"/>
    <x v="1"/>
    <x v="5"/>
    <n v="86"/>
    <s v="S700_1938"/>
    <s v="AV Stores, Co."/>
    <s v="(171) 555-1555"/>
    <s v="Fauntleroy Circus"/>
    <m/>
    <s v="Manchester"/>
    <m/>
    <s v="EC2 5NT"/>
    <x v="6"/>
    <s v="EMEA"/>
    <s v="Ashworth"/>
    <s v="Victoria"/>
    <x v="1"/>
  </r>
  <r>
    <n v="10314"/>
    <n v="23"/>
    <n v="76.22"/>
    <n v="2"/>
    <x v="2477"/>
    <x v="96"/>
    <x v="0"/>
    <n v="4"/>
    <x v="4"/>
    <x v="1"/>
    <x v="5"/>
    <n v="86"/>
    <s v="S700_1938"/>
    <s v="Heintze Collectables"/>
    <s v="86 21 3555"/>
    <s v="Smagsloget 45"/>
    <m/>
    <s v="Aaarhus"/>
    <m/>
    <n v="8200"/>
    <x v="13"/>
    <s v="EMEA"/>
    <s v="Ibsen"/>
    <s v="Palle"/>
    <x v="0"/>
  </r>
  <r>
    <n v="10327"/>
    <n v="20"/>
    <n v="100"/>
    <n v="7"/>
    <x v="2478"/>
    <x v="193"/>
    <x v="5"/>
    <n v="4"/>
    <x v="5"/>
    <x v="1"/>
    <x v="5"/>
    <n v="86"/>
    <s v="S700_1938"/>
    <s v="Danish Wholesale Imports"/>
    <s v="31 12 3555"/>
    <s v="Vinb'ltet 34"/>
    <m/>
    <s v="Kobenhavn"/>
    <m/>
    <n v="1734"/>
    <x v="13"/>
    <s v="EMEA"/>
    <s v="Petersen"/>
    <s v="Jytte"/>
    <x v="1"/>
  </r>
  <r>
    <n v="10337"/>
    <n v="36"/>
    <n v="70.3"/>
    <n v="9"/>
    <x v="2479"/>
    <x v="81"/>
    <x v="0"/>
    <n v="4"/>
    <x v="5"/>
    <x v="1"/>
    <x v="5"/>
    <n v="86"/>
    <s v="S700_1938"/>
    <s v="Classic Legends Inc."/>
    <n v="2125558493"/>
    <s v="5905 Pompton St."/>
    <s v="Suite 750"/>
    <s v="NYC"/>
    <s v="NY"/>
    <n v="10022"/>
    <x v="0"/>
    <s v="NA"/>
    <s v="Hernandez"/>
    <s v="Maria"/>
    <x v="0"/>
  </r>
  <r>
    <n v="10350"/>
    <n v="28"/>
    <n v="100"/>
    <n v="4"/>
    <x v="2480"/>
    <x v="82"/>
    <x v="0"/>
    <n v="4"/>
    <x v="6"/>
    <x v="1"/>
    <x v="5"/>
    <n v="86"/>
    <s v="S700_1938"/>
    <s v="Euro Shopping Channel"/>
    <s v="(91) 555 94 44"/>
    <s v="C/ Moralzarzal, 86"/>
    <m/>
    <s v="Madrid"/>
    <m/>
    <n v="28034"/>
    <x v="7"/>
    <s v="EMEA"/>
    <s v="Freyre"/>
    <s v="Diego"/>
    <x v="0"/>
  </r>
  <r>
    <n v="10372"/>
    <n v="44"/>
    <n v="100"/>
    <n v="2"/>
    <x v="2481"/>
    <x v="136"/>
    <x v="0"/>
    <n v="1"/>
    <x v="7"/>
    <x v="2"/>
    <x v="5"/>
    <n v="86"/>
    <s v="S700_1938"/>
    <s v="Tokyo Collectables, Ltd"/>
    <s v="+81 3 3584 0555"/>
    <s v="2-2-8 Roppongi"/>
    <m/>
    <s v="Minato-ku"/>
    <s v="Tokyo"/>
    <s v="106-0032"/>
    <x v="11"/>
    <s v="Japan"/>
    <s v="Shimamura"/>
    <s v="Akiko"/>
    <x v="1"/>
  </r>
  <r>
    <n v="10384"/>
    <n v="49"/>
    <n v="100"/>
    <n v="1"/>
    <x v="2482"/>
    <x v="85"/>
    <x v="0"/>
    <n v="1"/>
    <x v="0"/>
    <x v="2"/>
    <x v="5"/>
    <n v="86"/>
    <s v="S700_1938"/>
    <s v="Corporate Gift Ideas Co."/>
    <n v="6505551386"/>
    <s v="7734 Strong St."/>
    <m/>
    <s v="San Francisco"/>
    <s v="CA"/>
    <m/>
    <x v="0"/>
    <s v="NA"/>
    <s v="Brown"/>
    <s v="Julie"/>
    <x v="1"/>
  </r>
  <r>
    <n v="10397"/>
    <n v="32"/>
    <n v="80.55"/>
    <n v="5"/>
    <x v="2483"/>
    <x v="250"/>
    <x v="0"/>
    <n v="1"/>
    <x v="11"/>
    <x v="2"/>
    <x v="5"/>
    <n v="86"/>
    <s v="S700_1938"/>
    <s v="Alpha Cognac"/>
    <s v="61.77.6555"/>
    <s v="1 rue Alsace-Lorraine"/>
    <m/>
    <s v="Toulouse"/>
    <m/>
    <n v="31000"/>
    <x v="1"/>
    <s v="EMEA"/>
    <s v="Roulet"/>
    <s v="Annette"/>
    <x v="0"/>
  </r>
  <r>
    <n v="10414"/>
    <n v="34"/>
    <n v="100"/>
    <n v="13"/>
    <x v="2484"/>
    <x v="88"/>
    <x v="4"/>
    <n v="2"/>
    <x v="1"/>
    <x v="2"/>
    <x v="5"/>
    <n v="86"/>
    <s v="S700_1938"/>
    <s v="Gifts4AllAges.com"/>
    <n v="6175559555"/>
    <s v="8616 Spinnaker Dr."/>
    <m/>
    <s v="Boston"/>
    <s v="MA"/>
    <n v="51003"/>
    <x v="0"/>
    <s v="NA"/>
    <s v="Yoshido"/>
    <s v="Juri"/>
    <x v="1"/>
  </r>
  <r>
    <n v="10106"/>
    <n v="30"/>
    <n v="100"/>
    <n v="16"/>
    <x v="2485"/>
    <x v="186"/>
    <x v="0"/>
    <n v="1"/>
    <x v="0"/>
    <x v="0"/>
    <x v="5"/>
    <n v="90"/>
    <s v="S700_2047"/>
    <s v="Rovelli Gifts"/>
    <s v="035-640555"/>
    <s v="Via Ludovico il Moro 22"/>
    <m/>
    <s v="Bergamo"/>
    <m/>
    <n v="24100"/>
    <x v="12"/>
    <s v="EMEA"/>
    <s v="Rovelli"/>
    <s v="Giovanni"/>
    <x v="1"/>
  </r>
  <r>
    <n v="10119"/>
    <n v="29"/>
    <n v="94.14"/>
    <n v="7"/>
    <x v="2486"/>
    <x v="63"/>
    <x v="0"/>
    <n v="2"/>
    <x v="8"/>
    <x v="0"/>
    <x v="5"/>
    <n v="90"/>
    <s v="S700_2047"/>
    <s v="Salzburg Collectables"/>
    <s v="6562-9555"/>
    <s v="Geislweg 14"/>
    <m/>
    <s v="Salzburg"/>
    <m/>
    <n v="5020"/>
    <x v="5"/>
    <s v="EMEA"/>
    <s v="Pipps"/>
    <s v="Georg"/>
    <x v="0"/>
  </r>
  <r>
    <n v="10131"/>
    <n v="22"/>
    <n v="85.99"/>
    <n v="8"/>
    <x v="2487"/>
    <x v="187"/>
    <x v="0"/>
    <n v="2"/>
    <x v="9"/>
    <x v="0"/>
    <x v="5"/>
    <n v="90"/>
    <s v="S700_2047"/>
    <s v="Gift Ideas Corp."/>
    <n v="2035554407"/>
    <s v="2440 Pompton St."/>
    <m/>
    <s v="Glendale"/>
    <s v="CT"/>
    <n v="97561"/>
    <x v="0"/>
    <s v="NA"/>
    <s v="Lewis"/>
    <s v="Dan"/>
    <x v="0"/>
  </r>
  <r>
    <n v="10143"/>
    <n v="26"/>
    <n v="100"/>
    <n v="11"/>
    <x v="2488"/>
    <x v="65"/>
    <x v="0"/>
    <n v="3"/>
    <x v="3"/>
    <x v="0"/>
    <x v="5"/>
    <n v="90"/>
    <s v="S700_2047"/>
    <s v="Mini Creations Ltd."/>
    <n v="5085559555"/>
    <s v="4575 Hillside Dr."/>
    <m/>
    <s v="New Bedford"/>
    <s v="MA"/>
    <n v="50553"/>
    <x v="0"/>
    <s v="NA"/>
    <s v="Tam"/>
    <s v="Wing C"/>
    <x v="0"/>
  </r>
  <r>
    <n v="10155"/>
    <n v="32"/>
    <n v="91.43"/>
    <n v="9"/>
    <x v="2489"/>
    <x v="66"/>
    <x v="0"/>
    <n v="4"/>
    <x v="4"/>
    <x v="0"/>
    <x v="5"/>
    <n v="90"/>
    <s v="S700_2047"/>
    <s v="Toys of Finland, Co."/>
    <s v="90-224 8555"/>
    <s v="Keskuskatu 45"/>
    <m/>
    <s v="Helsinki"/>
    <m/>
    <n v="21240"/>
    <x v="4"/>
    <s v="EMEA"/>
    <s v="Karttunen"/>
    <s v="Matti"/>
    <x v="0"/>
  </r>
  <r>
    <n v="10167"/>
    <n v="29"/>
    <n v="100"/>
    <n v="5"/>
    <x v="2490"/>
    <x v="67"/>
    <x v="3"/>
    <n v="4"/>
    <x v="4"/>
    <x v="0"/>
    <x v="5"/>
    <n v="90"/>
    <s v="S700_2047"/>
    <s v="Scandinavian Gift Ideas"/>
    <s v="0695-34 6555"/>
    <s v="?kergatan 24"/>
    <m/>
    <s v="Boras"/>
    <m/>
    <s v="S-844 67"/>
    <x v="8"/>
    <s v="EMEA"/>
    <s v="Larsson"/>
    <s v="Maria"/>
    <x v="0"/>
  </r>
  <r>
    <n v="10178"/>
    <n v="34"/>
    <n v="96.86"/>
    <n v="8"/>
    <x v="2491"/>
    <x v="68"/>
    <x v="0"/>
    <n v="4"/>
    <x v="5"/>
    <x v="0"/>
    <x v="5"/>
    <n v="90"/>
    <s v="S700_2047"/>
    <s v="Alpha Cognac"/>
    <s v="61.77.6555"/>
    <s v="1 rue Alsace-Lorraine"/>
    <m/>
    <s v="Toulouse"/>
    <m/>
    <n v="31000"/>
    <x v="1"/>
    <s v="EMEA"/>
    <s v="Roulet"/>
    <s v="Annette"/>
    <x v="1"/>
  </r>
  <r>
    <n v="10186"/>
    <n v="24"/>
    <n v="99.57"/>
    <n v="5"/>
    <x v="2492"/>
    <x v="69"/>
    <x v="0"/>
    <n v="4"/>
    <x v="5"/>
    <x v="0"/>
    <x v="5"/>
    <n v="90"/>
    <s v="S700_2047"/>
    <s v="Double Decker Gift Stores, Ltd"/>
    <s v="(171) 555-7555"/>
    <s v="120 Hanover Sq."/>
    <m/>
    <s v="London"/>
    <m/>
    <s v="WA1 1DP"/>
    <x v="6"/>
    <s v="EMEA"/>
    <s v="Hardy"/>
    <s v="Thomas"/>
    <x v="0"/>
  </r>
  <r>
    <n v="10197"/>
    <n v="24"/>
    <n v="90.52"/>
    <n v="2"/>
    <x v="2493"/>
    <x v="70"/>
    <x v="0"/>
    <n v="4"/>
    <x v="5"/>
    <x v="0"/>
    <x v="5"/>
    <n v="90"/>
    <s v="S700_2047"/>
    <s v="Enaco Distributors"/>
    <s v="(93) 203 4555"/>
    <s v="Rambla de Catalu¤a, 23"/>
    <m/>
    <s v="Barcelona"/>
    <m/>
    <n v="8022"/>
    <x v="7"/>
    <s v="EMEA"/>
    <s v="Saavedra"/>
    <s v="Eduardo"/>
    <x v="0"/>
  </r>
  <r>
    <n v="10209"/>
    <n v="33"/>
    <n v="88.71"/>
    <n v="4"/>
    <x v="2494"/>
    <x v="71"/>
    <x v="0"/>
    <n v="1"/>
    <x v="7"/>
    <x v="1"/>
    <x v="5"/>
    <n v="90"/>
    <s v="S700_2047"/>
    <s v="Men 'R' US Retailers, Ltd."/>
    <n v="2155554369"/>
    <s v="6047 Douglas Av."/>
    <m/>
    <s v="Los Angeles"/>
    <s v="CA"/>
    <m/>
    <x v="0"/>
    <s v="NA"/>
    <s v="Chandler"/>
    <s v="Michael"/>
    <x v="0"/>
  </r>
  <r>
    <n v="10222"/>
    <n v="26"/>
    <n v="100"/>
    <n v="8"/>
    <x v="2495"/>
    <x v="72"/>
    <x v="0"/>
    <n v="1"/>
    <x v="0"/>
    <x v="1"/>
    <x v="5"/>
    <n v="90"/>
    <s v="S700_2047"/>
    <s v="Collectable Mini Designs Co."/>
    <n v="7605558146"/>
    <s v="361 Furth Circle"/>
    <m/>
    <s v="San Diego"/>
    <s v="CA"/>
    <n v="91217"/>
    <x v="0"/>
    <s v="NA"/>
    <s v="Thompson"/>
    <s v="Valarie"/>
    <x v="0"/>
  </r>
  <r>
    <n v="10249"/>
    <n v="40"/>
    <n v="95.95"/>
    <n v="4"/>
    <x v="2496"/>
    <x v="232"/>
    <x v="0"/>
    <n v="2"/>
    <x v="1"/>
    <x v="1"/>
    <x v="5"/>
    <n v="90"/>
    <s v="S700_2047"/>
    <s v="Cambridge Collectables Co."/>
    <n v="6175555555"/>
    <s v="4658 Baden Av."/>
    <m/>
    <s v="Cambridge"/>
    <s v="MA"/>
    <n v="51247"/>
    <x v="0"/>
    <s v="NA"/>
    <s v="Tseng"/>
    <s v="Kyung"/>
    <x v="1"/>
  </r>
  <r>
    <n v="10262"/>
    <n v="44"/>
    <n v="94.14"/>
    <n v="13"/>
    <x v="2497"/>
    <x v="190"/>
    <x v="3"/>
    <n v="2"/>
    <x v="9"/>
    <x v="1"/>
    <x v="5"/>
    <n v="90"/>
    <s v="S700_2047"/>
    <s v="Euro Shopping Channel"/>
    <s v="(91) 555 94 44"/>
    <s v="C/ Moralzarzal, 86"/>
    <m/>
    <s v="Madrid"/>
    <m/>
    <n v="28034"/>
    <x v="7"/>
    <s v="EMEA"/>
    <s v="Freyre"/>
    <s v="Diego"/>
    <x v="1"/>
  </r>
  <r>
    <n v="10274"/>
    <n v="24"/>
    <n v="90.52"/>
    <n v="5"/>
    <x v="2493"/>
    <x v="75"/>
    <x v="0"/>
    <n v="3"/>
    <x v="2"/>
    <x v="1"/>
    <x v="5"/>
    <n v="90"/>
    <s v="S700_2047"/>
    <s v="Collectables For Less Inc."/>
    <n v="6175558555"/>
    <s v="7825 Douglas Av."/>
    <m/>
    <s v="Brickhaven"/>
    <s v="MA"/>
    <n v="58339"/>
    <x v="0"/>
    <s v="NA"/>
    <s v="Nelson"/>
    <s v="Allen"/>
    <x v="0"/>
  </r>
  <r>
    <n v="10283"/>
    <n v="20"/>
    <n v="94.14"/>
    <n v="2"/>
    <x v="2498"/>
    <x v="76"/>
    <x v="0"/>
    <n v="3"/>
    <x v="3"/>
    <x v="1"/>
    <x v="5"/>
    <n v="90"/>
    <s v="S700_2047"/>
    <s v="Royal Canadian Collectables, Ltd."/>
    <s v="(604) 555-4555"/>
    <s v="23 Tsawassen Blvd."/>
    <m/>
    <s v="Tsawassen"/>
    <s v="BC"/>
    <s v="T2F 8M4"/>
    <x v="10"/>
    <s v="NA"/>
    <s v="Lincoln"/>
    <s v="Elizabeth"/>
    <x v="0"/>
  </r>
  <r>
    <n v="10296"/>
    <n v="34"/>
    <n v="100"/>
    <n v="11"/>
    <x v="2499"/>
    <x v="192"/>
    <x v="0"/>
    <n v="3"/>
    <x v="10"/>
    <x v="1"/>
    <x v="5"/>
    <n v="90"/>
    <s v="S700_2047"/>
    <s v="Bavarian Collectables Imports, Co."/>
    <s v="+49 89 61 08 9555"/>
    <s v="Hansastr. 15"/>
    <m/>
    <s v="Munich"/>
    <m/>
    <n v="80686"/>
    <x v="16"/>
    <s v="EMEA"/>
    <s v="Donnermeyer"/>
    <s v="Michael"/>
    <x v="1"/>
  </r>
  <r>
    <n v="10307"/>
    <n v="34"/>
    <n v="97.76"/>
    <n v="5"/>
    <x v="2500"/>
    <x v="78"/>
    <x v="0"/>
    <n v="4"/>
    <x v="4"/>
    <x v="1"/>
    <x v="5"/>
    <n v="90"/>
    <s v="S700_2047"/>
    <s v="Classic Gift Ideas, Inc"/>
    <n v="2155554695"/>
    <s v="782 First Street"/>
    <m/>
    <s v="Philadelphia"/>
    <s v="PA"/>
    <n v="71270"/>
    <x v="0"/>
    <s v="NA"/>
    <s v="Cervantes"/>
    <s v="Francisca"/>
    <x v="1"/>
  </r>
  <r>
    <n v="10316"/>
    <n v="45"/>
    <n v="93.24"/>
    <n v="13"/>
    <x v="2501"/>
    <x v="79"/>
    <x v="0"/>
    <n v="4"/>
    <x v="5"/>
    <x v="1"/>
    <x v="5"/>
    <n v="90"/>
    <s v="S700_2047"/>
    <s v="giftsbymail.co.uk"/>
    <s v="(198) 555-8888"/>
    <s v="Garden House Crowther Way"/>
    <m/>
    <s v="Cowes"/>
    <s v="Isle of Wight"/>
    <s v="PO31 7PJ"/>
    <x v="6"/>
    <s v="EMEA"/>
    <s v="Bennett"/>
    <s v="Helen"/>
    <x v="1"/>
  </r>
  <r>
    <n v="10328"/>
    <n v="41"/>
    <n v="100"/>
    <n v="9"/>
    <x v="2502"/>
    <x v="233"/>
    <x v="0"/>
    <n v="4"/>
    <x v="5"/>
    <x v="1"/>
    <x v="5"/>
    <n v="90"/>
    <s v="S700_2047"/>
    <s v="Rovelli Gifts"/>
    <s v="035-640555"/>
    <s v="Via Ludovico il Moro 22"/>
    <m/>
    <s v="Bergamo"/>
    <m/>
    <n v="24100"/>
    <x v="12"/>
    <s v="EMEA"/>
    <s v="Rovelli"/>
    <s v="Giovanni"/>
    <x v="1"/>
  </r>
  <r>
    <n v="10339"/>
    <n v="55"/>
    <n v="71.25"/>
    <n v="15"/>
    <x v="2503"/>
    <x v="58"/>
    <x v="0"/>
    <n v="4"/>
    <x v="5"/>
    <x v="1"/>
    <x v="5"/>
    <n v="90"/>
    <s v="S700_2047"/>
    <s v="Tokyo Collectables, Ltd"/>
    <s v="+81 3 3584 0555"/>
    <s v="2-2-8 Roppongi"/>
    <m/>
    <s v="Minato-ku"/>
    <s v="Tokyo"/>
    <s v="106-0032"/>
    <x v="11"/>
    <s v="Japan"/>
    <s v="Shimamura"/>
    <s v="Akiko"/>
    <x v="1"/>
  </r>
  <r>
    <n v="10352"/>
    <n v="23"/>
    <n v="100"/>
    <n v="3"/>
    <x v="2504"/>
    <x v="195"/>
    <x v="0"/>
    <n v="4"/>
    <x v="6"/>
    <x v="1"/>
    <x v="5"/>
    <n v="90"/>
    <s v="S700_2047"/>
    <s v="Auto-Moto Classics Inc."/>
    <n v="6175558428"/>
    <s v="16780 Pompton St."/>
    <m/>
    <s v="Brickhaven"/>
    <s v="MA"/>
    <n v="58339"/>
    <x v="0"/>
    <s v="NA"/>
    <s v="Taylor"/>
    <s v="Leslie"/>
    <x v="0"/>
  </r>
  <r>
    <n v="10361"/>
    <n v="24"/>
    <n v="45.39"/>
    <n v="14"/>
    <x v="2505"/>
    <x v="21"/>
    <x v="0"/>
    <n v="4"/>
    <x v="6"/>
    <x v="1"/>
    <x v="5"/>
    <n v="90"/>
    <s v="S700_2047"/>
    <s v="Souveniers And Things Co."/>
    <s v="+61 2 9495 8555"/>
    <s v="Monitor Money Building, 815 Pacific Hwy"/>
    <s v="Level 6"/>
    <s v="Chatswood"/>
    <s v="NSW"/>
    <n v="2067"/>
    <x v="3"/>
    <s v="APAC"/>
    <s v="Huxley"/>
    <s v="Adrian"/>
    <x v="0"/>
  </r>
  <r>
    <n v="10373"/>
    <n v="32"/>
    <n v="84.41"/>
    <n v="15"/>
    <x v="2506"/>
    <x v="84"/>
    <x v="0"/>
    <n v="1"/>
    <x v="7"/>
    <x v="2"/>
    <x v="5"/>
    <n v="90"/>
    <s v="S700_2047"/>
    <s v="Oulu Toy Supplies, Inc."/>
    <s v="981-443655"/>
    <s v="Torikatu 38"/>
    <m/>
    <s v="Oulu"/>
    <m/>
    <n v="90110"/>
    <x v="4"/>
    <s v="EMEA"/>
    <s v="Koskitalo"/>
    <s v="Pirkko"/>
    <x v="0"/>
  </r>
  <r>
    <n v="10386"/>
    <n v="29"/>
    <n v="85.76"/>
    <n v="13"/>
    <x v="2507"/>
    <x v="196"/>
    <x v="5"/>
    <n v="1"/>
    <x v="11"/>
    <x v="2"/>
    <x v="5"/>
    <n v="90"/>
    <s v="S700_2047"/>
    <s v="Euro Shopping Channel"/>
    <s v="(91) 555 94 44"/>
    <s v="C/ Moralzarzal, 86"/>
    <m/>
    <s v="Madrid"/>
    <m/>
    <n v="28034"/>
    <x v="7"/>
    <s v="EMEA"/>
    <s v="Freyre"/>
    <s v="Diego"/>
    <x v="0"/>
  </r>
  <r>
    <n v="10398"/>
    <n v="36"/>
    <n v="100"/>
    <n v="7"/>
    <x v="2508"/>
    <x v="197"/>
    <x v="0"/>
    <n v="1"/>
    <x v="11"/>
    <x v="2"/>
    <x v="5"/>
    <n v="90"/>
    <s v="S700_2047"/>
    <s v="Reims Collectables"/>
    <s v="26.47.1555"/>
    <s v="59 rue de l'Abbaye"/>
    <m/>
    <s v="Reims"/>
    <m/>
    <n v="51100"/>
    <x v="1"/>
    <s v="EMEA"/>
    <s v="Henriot"/>
    <s v="Paul"/>
    <x v="1"/>
  </r>
  <r>
    <n v="10400"/>
    <n v="46"/>
    <n v="87.8"/>
    <n v="5"/>
    <x v="2509"/>
    <x v="87"/>
    <x v="0"/>
    <n v="2"/>
    <x v="8"/>
    <x v="2"/>
    <x v="5"/>
    <n v="90"/>
    <s v="S700_2047"/>
    <s v="The Sharp Gifts Warehouse"/>
    <n v="4085553659"/>
    <s v="3086 Ingle Ln."/>
    <m/>
    <s v="San Jose"/>
    <s v="CA"/>
    <n v="94217"/>
    <x v="0"/>
    <s v="NA"/>
    <s v="Frick"/>
    <s v="Sue"/>
    <x v="1"/>
  </r>
  <r>
    <n v="10415"/>
    <n v="32"/>
    <n v="95.95"/>
    <n v="4"/>
    <x v="2510"/>
    <x v="234"/>
    <x v="1"/>
    <n v="2"/>
    <x v="1"/>
    <x v="2"/>
    <x v="5"/>
    <n v="90"/>
    <s v="S700_2047"/>
    <s v="Australian Collectables, Ltd"/>
    <s v="61-9-3844-6555"/>
    <s v="7 Allen Street"/>
    <m/>
    <s v="Glen Waverly"/>
    <s v="Victoria"/>
    <n v="3150"/>
    <x v="3"/>
    <s v="APAC"/>
    <s v="Connery"/>
    <s v="Sean"/>
    <x v="1"/>
  </r>
  <r>
    <n v="10106"/>
    <n v="34"/>
    <n v="100"/>
    <n v="9"/>
    <x v="2511"/>
    <x v="186"/>
    <x v="0"/>
    <n v="1"/>
    <x v="0"/>
    <x v="0"/>
    <x v="4"/>
    <n v="99"/>
    <s v="S700_2466"/>
    <s v="Rovelli Gifts"/>
    <s v="035-640555"/>
    <s v="Via Ludovico il Moro 22"/>
    <m/>
    <s v="Bergamo"/>
    <m/>
    <n v="24100"/>
    <x v="12"/>
    <s v="EMEA"/>
    <s v="Rovelli"/>
    <s v="Giovanni"/>
    <x v="1"/>
  </r>
  <r>
    <n v="10120"/>
    <n v="24"/>
    <n v="100"/>
    <n v="15"/>
    <x v="2512"/>
    <x v="54"/>
    <x v="0"/>
    <n v="2"/>
    <x v="8"/>
    <x v="0"/>
    <x v="4"/>
    <n v="99"/>
    <s v="S700_2466"/>
    <s v="Australian Collectors, Co."/>
    <s v="03 9520 4555"/>
    <s v="636 St Kilda Road"/>
    <s v="Level 3"/>
    <s v="Melbourne"/>
    <s v="Victoria"/>
    <n v="3004"/>
    <x v="3"/>
    <s v="APAC"/>
    <s v="Ferguson"/>
    <s v="Peter"/>
    <x v="0"/>
  </r>
  <r>
    <n v="10131"/>
    <n v="40"/>
    <n v="100"/>
    <n v="1"/>
    <x v="2513"/>
    <x v="187"/>
    <x v="0"/>
    <n v="2"/>
    <x v="9"/>
    <x v="0"/>
    <x v="4"/>
    <n v="99"/>
    <s v="S700_2466"/>
    <s v="Gift Ideas Corp."/>
    <n v="2035554407"/>
    <s v="2440 Pompton St."/>
    <m/>
    <s v="Glendale"/>
    <s v="CT"/>
    <n v="97561"/>
    <x v="0"/>
    <s v="NA"/>
    <s v="Lewis"/>
    <s v="Dan"/>
    <x v="1"/>
  </r>
  <r>
    <n v="10143"/>
    <n v="26"/>
    <n v="82.77"/>
    <n v="4"/>
    <x v="2514"/>
    <x v="65"/>
    <x v="0"/>
    <n v="3"/>
    <x v="3"/>
    <x v="0"/>
    <x v="4"/>
    <n v="99"/>
    <s v="S700_2466"/>
    <s v="Mini Creations Ltd."/>
    <n v="5085559555"/>
    <s v="4575 Hillside Dr."/>
    <m/>
    <s v="New Bedford"/>
    <s v="MA"/>
    <n v="50553"/>
    <x v="0"/>
    <s v="NA"/>
    <s v="Tam"/>
    <s v="Wing C"/>
    <x v="0"/>
  </r>
  <r>
    <n v="10155"/>
    <n v="20"/>
    <n v="100"/>
    <n v="2"/>
    <x v="2515"/>
    <x v="66"/>
    <x v="0"/>
    <n v="4"/>
    <x v="4"/>
    <x v="0"/>
    <x v="4"/>
    <n v="99"/>
    <s v="S700_2466"/>
    <s v="Toys of Finland, Co."/>
    <s v="90-224 8555"/>
    <s v="Keskuskatu 45"/>
    <m/>
    <s v="Helsinki"/>
    <m/>
    <n v="21240"/>
    <x v="4"/>
    <s v="EMEA"/>
    <s v="Karttunen"/>
    <s v="Matti"/>
    <x v="0"/>
  </r>
  <r>
    <n v="10168"/>
    <n v="31"/>
    <n v="100"/>
    <n v="16"/>
    <x v="2516"/>
    <x v="5"/>
    <x v="0"/>
    <n v="4"/>
    <x v="4"/>
    <x v="0"/>
    <x v="4"/>
    <n v="99"/>
    <s v="S700_2466"/>
    <s v="Technics Stores Inc."/>
    <n v="6505556809"/>
    <s v="9408 Furth Circle"/>
    <m/>
    <s v="Burlingame"/>
    <s v="CA"/>
    <n v="94217"/>
    <x v="0"/>
    <s v="NA"/>
    <s v="Hirano"/>
    <s v="Juri"/>
    <x v="1"/>
  </r>
  <r>
    <n v="10178"/>
    <n v="22"/>
    <n v="87.75"/>
    <n v="1"/>
    <x v="2517"/>
    <x v="68"/>
    <x v="0"/>
    <n v="4"/>
    <x v="5"/>
    <x v="0"/>
    <x v="4"/>
    <n v="99"/>
    <s v="S700_2466"/>
    <s v="Alpha Cognac"/>
    <s v="61.77.6555"/>
    <s v="1 rue Alsace-Lorraine"/>
    <m/>
    <s v="Toulouse"/>
    <m/>
    <n v="31000"/>
    <x v="1"/>
    <s v="EMEA"/>
    <s v="Roulet"/>
    <s v="Annette"/>
    <x v="0"/>
  </r>
  <r>
    <n v="10198"/>
    <n v="42"/>
    <n v="100"/>
    <n v="1"/>
    <x v="2518"/>
    <x v="188"/>
    <x v="0"/>
    <n v="4"/>
    <x v="5"/>
    <x v="0"/>
    <x v="4"/>
    <n v="99"/>
    <s v="S700_2466"/>
    <s v="Cruz &amp; Sons Co."/>
    <s v="+63 2 555 3587"/>
    <s v="15 McCallum Street - NatWest Center #13-03"/>
    <m/>
    <s v="Makati City"/>
    <m/>
    <s v="1227 MM"/>
    <x v="15"/>
    <s v="Japan"/>
    <s v="Cruz"/>
    <s v="Arnold"/>
    <x v="1"/>
  </r>
  <r>
    <n v="10210"/>
    <n v="26"/>
    <n v="99.72"/>
    <n v="14"/>
    <x v="2519"/>
    <x v="55"/>
    <x v="0"/>
    <n v="1"/>
    <x v="7"/>
    <x v="1"/>
    <x v="4"/>
    <n v="99"/>
    <s v="S700_2466"/>
    <s v="Osaka Souveniers Co."/>
    <s v="+81 06 6342 5555"/>
    <s v="Dojima Avanza 4F, 1-6-20 Dojima, Kita-ku"/>
    <m/>
    <s v="Osaka"/>
    <s v="Osaka"/>
    <s v="530-0003"/>
    <x v="11"/>
    <s v="Japan"/>
    <s v="Kentary"/>
    <s v="Mory"/>
    <x v="0"/>
  </r>
  <r>
    <n v="10222"/>
    <n v="37"/>
    <n v="87.75"/>
    <n v="1"/>
    <x v="2520"/>
    <x v="72"/>
    <x v="0"/>
    <n v="1"/>
    <x v="0"/>
    <x v="1"/>
    <x v="4"/>
    <n v="99"/>
    <s v="S700_2466"/>
    <s v="Collectable Mini Designs Co."/>
    <n v="7605558146"/>
    <s v="361 Furth Circle"/>
    <m/>
    <s v="San Diego"/>
    <s v="CA"/>
    <n v="91217"/>
    <x v="0"/>
    <s v="NA"/>
    <s v="Thompson"/>
    <s v="Valarie"/>
    <x v="1"/>
  </r>
  <r>
    <n v="10235"/>
    <n v="38"/>
    <n v="88.75"/>
    <n v="10"/>
    <x v="2521"/>
    <x v="210"/>
    <x v="0"/>
    <n v="2"/>
    <x v="8"/>
    <x v="1"/>
    <x v="4"/>
    <n v="99"/>
    <s v="S700_2466"/>
    <s v="Royal Canadian Collectables, Ltd."/>
    <s v="(604) 555-4555"/>
    <s v="23 Tsawassen Blvd."/>
    <m/>
    <s v="Tsawassen"/>
    <s v="BC"/>
    <s v="T2F 8M4"/>
    <x v="10"/>
    <s v="NA"/>
    <s v="Lincoln"/>
    <s v="Elizabeth"/>
    <x v="1"/>
  </r>
  <r>
    <n v="10250"/>
    <n v="35"/>
    <n v="100"/>
    <n v="11"/>
    <x v="2522"/>
    <x v="189"/>
    <x v="0"/>
    <n v="2"/>
    <x v="1"/>
    <x v="1"/>
    <x v="4"/>
    <n v="99"/>
    <s v="S700_2466"/>
    <s v="The Sharp Gifts Warehouse"/>
    <n v="4085553659"/>
    <s v="3086 Ingle Ln."/>
    <m/>
    <s v="San Jose"/>
    <s v="CA"/>
    <n v="94217"/>
    <x v="0"/>
    <s v="NA"/>
    <s v="Frick"/>
    <s v="Sue"/>
    <x v="1"/>
  </r>
  <r>
    <n v="10262"/>
    <n v="33"/>
    <n v="90.75"/>
    <n v="6"/>
    <x v="2523"/>
    <x v="190"/>
    <x v="3"/>
    <n v="2"/>
    <x v="9"/>
    <x v="1"/>
    <x v="4"/>
    <n v="99"/>
    <s v="S700_2466"/>
    <s v="Euro Shopping Channel"/>
    <s v="(91) 555 94 44"/>
    <s v="C/ Moralzarzal, 86"/>
    <m/>
    <s v="Madrid"/>
    <m/>
    <n v="28034"/>
    <x v="7"/>
    <s v="EMEA"/>
    <s v="Freyre"/>
    <s v="Diego"/>
    <x v="0"/>
  </r>
  <r>
    <n v="10275"/>
    <n v="39"/>
    <n v="100"/>
    <n v="16"/>
    <x v="2524"/>
    <x v="14"/>
    <x v="0"/>
    <n v="3"/>
    <x v="2"/>
    <x v="1"/>
    <x v="4"/>
    <n v="99"/>
    <s v="S700_2466"/>
    <s v="La Rochelle Gifts"/>
    <s v="40.67.8555"/>
    <s v="67, rue des Cinquante Otages"/>
    <m/>
    <s v="Nantes"/>
    <m/>
    <n v="44000"/>
    <x v="1"/>
    <s v="EMEA"/>
    <s v="Labrune"/>
    <s v="Janine"/>
    <x v="1"/>
  </r>
  <r>
    <n v="10284"/>
    <n v="45"/>
    <n v="100"/>
    <n v="8"/>
    <x v="2525"/>
    <x v="191"/>
    <x v="0"/>
    <n v="3"/>
    <x v="3"/>
    <x v="1"/>
    <x v="4"/>
    <n v="99"/>
    <s v="S700_2466"/>
    <s v="Norway Gifts By Mail, Co."/>
    <s v="+47 2212 1555"/>
    <s v="Drammensveien 126 A, PB 744 Sentrum"/>
    <m/>
    <s v="Oslo"/>
    <m/>
    <s v="N 0106"/>
    <x v="2"/>
    <s v="EMEA"/>
    <s v="Klaeboe"/>
    <s v="Jan"/>
    <x v="1"/>
  </r>
  <r>
    <n v="10296"/>
    <n v="24"/>
    <n v="100"/>
    <n v="4"/>
    <x v="1304"/>
    <x v="192"/>
    <x v="0"/>
    <n v="3"/>
    <x v="10"/>
    <x v="1"/>
    <x v="4"/>
    <n v="99"/>
    <s v="S700_2466"/>
    <s v="Bavarian Collectables Imports, Co."/>
    <s v="+49 89 61 08 9555"/>
    <s v="Hansastr. 15"/>
    <m/>
    <s v="Munich"/>
    <m/>
    <n v="80686"/>
    <x v="16"/>
    <s v="EMEA"/>
    <s v="Donnermeyer"/>
    <s v="Michael"/>
    <x v="0"/>
  </r>
  <r>
    <n v="10308"/>
    <n v="35"/>
    <n v="88.75"/>
    <n v="14"/>
    <x v="2526"/>
    <x v="17"/>
    <x v="0"/>
    <n v="4"/>
    <x v="4"/>
    <x v="1"/>
    <x v="4"/>
    <n v="99"/>
    <s v="S700_2466"/>
    <s v="Mini Classics"/>
    <n v="9145554562"/>
    <s v="3758 North Pendale Street"/>
    <m/>
    <s v="White Plains"/>
    <s v="NY"/>
    <n v="24067"/>
    <x v="0"/>
    <s v="NA"/>
    <s v="Frick"/>
    <s v="Steve"/>
    <x v="1"/>
  </r>
  <r>
    <n v="10316"/>
    <n v="23"/>
    <n v="100"/>
    <n v="6"/>
    <x v="2527"/>
    <x v="79"/>
    <x v="0"/>
    <n v="4"/>
    <x v="5"/>
    <x v="1"/>
    <x v="4"/>
    <n v="99"/>
    <s v="S700_2466"/>
    <s v="giftsbymail.co.uk"/>
    <s v="(198) 555-8888"/>
    <s v="Garden House Crowther Way"/>
    <m/>
    <s v="Cowes"/>
    <s v="Isle of Wight"/>
    <s v="PO31 7PJ"/>
    <x v="6"/>
    <s v="EMEA"/>
    <s v="Bennett"/>
    <s v="Helen"/>
    <x v="0"/>
  </r>
  <r>
    <n v="10328"/>
    <n v="37"/>
    <n v="100"/>
    <n v="10"/>
    <x v="2528"/>
    <x v="233"/>
    <x v="0"/>
    <n v="4"/>
    <x v="5"/>
    <x v="1"/>
    <x v="4"/>
    <n v="99"/>
    <s v="S700_2466"/>
    <s v="Rovelli Gifts"/>
    <s v="035-640555"/>
    <s v="Via Ludovico il Moro 22"/>
    <m/>
    <s v="Bergamo"/>
    <m/>
    <n v="24100"/>
    <x v="12"/>
    <s v="EMEA"/>
    <s v="Rovelli"/>
    <s v="Giovanni"/>
    <x v="1"/>
  </r>
  <r>
    <n v="10340"/>
    <n v="55"/>
    <n v="87.75"/>
    <n v="7"/>
    <x v="2529"/>
    <x v="20"/>
    <x v="0"/>
    <n v="4"/>
    <x v="5"/>
    <x v="1"/>
    <x v="4"/>
    <n v="99"/>
    <s v="S700_2466"/>
    <s v="Enaco Distributors"/>
    <s v="(93) 203 4555"/>
    <s v="Rambla de Catalu¤a, 23"/>
    <m/>
    <s v="Barcelona"/>
    <m/>
    <n v="8022"/>
    <x v="7"/>
    <s v="EMEA"/>
    <s v="Saavedra"/>
    <s v="Eduardo"/>
    <x v="1"/>
  </r>
  <r>
    <n v="10352"/>
    <n v="49"/>
    <n v="100"/>
    <n v="2"/>
    <x v="2530"/>
    <x v="195"/>
    <x v="0"/>
    <n v="4"/>
    <x v="6"/>
    <x v="1"/>
    <x v="4"/>
    <n v="99"/>
    <s v="S700_2466"/>
    <s v="Auto-Moto Classics Inc."/>
    <n v="6175558428"/>
    <s v="16780 Pompton St."/>
    <m/>
    <s v="Brickhaven"/>
    <s v="MA"/>
    <n v="58339"/>
    <x v="0"/>
    <s v="NA"/>
    <s v="Taylor"/>
    <s v="Leslie"/>
    <x v="1"/>
  </r>
  <r>
    <n v="10361"/>
    <n v="26"/>
    <n v="100"/>
    <n v="9"/>
    <x v="2531"/>
    <x v="21"/>
    <x v="0"/>
    <n v="4"/>
    <x v="6"/>
    <x v="1"/>
    <x v="4"/>
    <n v="99"/>
    <s v="S700_2466"/>
    <s v="Souveniers And Things Co."/>
    <s v="+61 2 9495 8555"/>
    <s v="Monitor Money Building, 815 Pacific Hwy"/>
    <s v="Level 6"/>
    <s v="Chatswood"/>
    <s v="NSW"/>
    <n v="2067"/>
    <x v="3"/>
    <s v="APAC"/>
    <s v="Huxley"/>
    <s v="Adrian"/>
    <x v="0"/>
  </r>
  <r>
    <n v="10375"/>
    <n v="33"/>
    <n v="100"/>
    <n v="1"/>
    <x v="2532"/>
    <x v="22"/>
    <x v="0"/>
    <n v="1"/>
    <x v="0"/>
    <x v="2"/>
    <x v="4"/>
    <n v="99"/>
    <s v="S700_2466"/>
    <s v="La Rochelle Gifts"/>
    <s v="40.67.8555"/>
    <s v="67, rue des Cinquante Otages"/>
    <m/>
    <s v="Nantes"/>
    <m/>
    <n v="44000"/>
    <x v="1"/>
    <s v="EMEA"/>
    <s v="Labrune"/>
    <s v="Janine"/>
    <x v="1"/>
  </r>
  <r>
    <n v="10386"/>
    <n v="37"/>
    <n v="83.84"/>
    <n v="14"/>
    <x v="2533"/>
    <x v="196"/>
    <x v="5"/>
    <n v="1"/>
    <x v="11"/>
    <x v="2"/>
    <x v="4"/>
    <n v="99"/>
    <s v="S700_2466"/>
    <s v="Euro Shopping Channel"/>
    <s v="(91) 555 94 44"/>
    <s v="C/ Moralzarzal, 86"/>
    <m/>
    <s v="Madrid"/>
    <m/>
    <n v="28034"/>
    <x v="7"/>
    <s v="EMEA"/>
    <s v="Freyre"/>
    <s v="Diego"/>
    <x v="1"/>
  </r>
  <r>
    <n v="10398"/>
    <n v="22"/>
    <n v="86.76"/>
    <n v="8"/>
    <x v="2534"/>
    <x v="197"/>
    <x v="0"/>
    <n v="1"/>
    <x v="11"/>
    <x v="2"/>
    <x v="4"/>
    <n v="99"/>
    <s v="S700_2466"/>
    <s v="Reims Collectables"/>
    <s v="26.47.1555"/>
    <s v="59 rue de l'Abbaye"/>
    <m/>
    <s v="Reims"/>
    <m/>
    <n v="51100"/>
    <x v="1"/>
    <s v="EMEA"/>
    <s v="Henriot"/>
    <s v="Paul"/>
    <x v="0"/>
  </r>
  <r>
    <n v="10401"/>
    <n v="85"/>
    <n v="88.75"/>
    <n v="10"/>
    <x v="2535"/>
    <x v="213"/>
    <x v="4"/>
    <n v="2"/>
    <x v="8"/>
    <x v="2"/>
    <x v="4"/>
    <n v="99"/>
    <s v="S700_2466"/>
    <s v="Tekni Collectables Inc."/>
    <n v="2015559350"/>
    <s v="7476 Moss Rd."/>
    <m/>
    <s v="Newark"/>
    <s v="NJ"/>
    <n v="94019"/>
    <x v="0"/>
    <s v="NA"/>
    <s v="Brown"/>
    <s v="William"/>
    <x v="2"/>
  </r>
  <r>
    <n v="10416"/>
    <n v="22"/>
    <n v="100"/>
    <n v="11"/>
    <x v="2536"/>
    <x v="198"/>
    <x v="0"/>
    <n v="2"/>
    <x v="1"/>
    <x v="2"/>
    <x v="4"/>
    <n v="99"/>
    <s v="S700_2466"/>
    <s v="L'ordine Souveniers"/>
    <s v="0522-556555"/>
    <s v="Strada Provinciale 124"/>
    <m/>
    <s v="Reggio Emilia"/>
    <m/>
    <n v="42100"/>
    <x v="12"/>
    <s v="EMEA"/>
    <s v="Moroni"/>
    <s v="Maurizio"/>
    <x v="0"/>
  </r>
  <r>
    <n v="10105"/>
    <n v="31"/>
    <n v="65.77"/>
    <n v="3"/>
    <x v="2537"/>
    <x v="62"/>
    <x v="0"/>
    <n v="1"/>
    <x v="0"/>
    <x v="0"/>
    <x v="5"/>
    <n v="72"/>
    <s v="S700_2610"/>
    <s v="Danish Wholesale Imports"/>
    <s v="31 12 3555"/>
    <s v="Vinb'ltet 34"/>
    <m/>
    <s v="Kobenhavn"/>
    <m/>
    <n v="1734"/>
    <x v="13"/>
    <s v="EMEA"/>
    <s v="Petersen"/>
    <s v="Jytte"/>
    <x v="0"/>
  </r>
  <r>
    <n v="10119"/>
    <n v="38"/>
    <n v="65.77"/>
    <n v="12"/>
    <x v="2538"/>
    <x v="63"/>
    <x v="0"/>
    <n v="2"/>
    <x v="8"/>
    <x v="0"/>
    <x v="5"/>
    <n v="72"/>
    <s v="S700_2610"/>
    <s v="Salzburg Collectables"/>
    <s v="6562-9555"/>
    <s v="Geislweg 14"/>
    <m/>
    <s v="Salzburg"/>
    <m/>
    <n v="5020"/>
    <x v="5"/>
    <s v="EMEA"/>
    <s v="Pipps"/>
    <s v="Georg"/>
    <x v="0"/>
  </r>
  <r>
    <n v="10129"/>
    <n v="45"/>
    <n v="85.29"/>
    <n v="3"/>
    <x v="2539"/>
    <x v="64"/>
    <x v="0"/>
    <n v="2"/>
    <x v="9"/>
    <x v="0"/>
    <x v="5"/>
    <n v="72"/>
    <s v="S700_2610"/>
    <s v="Stylish Desk Decors, Co."/>
    <s v="(171) 555-0297"/>
    <s v="35 King George"/>
    <m/>
    <s v="London"/>
    <m/>
    <s v="WX3 6FW"/>
    <x v="6"/>
    <s v="EMEA"/>
    <s v="Brown"/>
    <s v="Ann"/>
    <x v="1"/>
  </r>
  <r>
    <n v="10143"/>
    <n v="31"/>
    <n v="85.29"/>
    <n v="16"/>
    <x v="2540"/>
    <x v="65"/>
    <x v="0"/>
    <n v="3"/>
    <x v="3"/>
    <x v="0"/>
    <x v="5"/>
    <n v="72"/>
    <s v="S700_2610"/>
    <s v="Mini Creations Ltd."/>
    <n v="5085559555"/>
    <s v="4575 Hillside Dr."/>
    <m/>
    <s v="New Bedford"/>
    <s v="MA"/>
    <n v="50553"/>
    <x v="0"/>
    <s v="NA"/>
    <s v="Tam"/>
    <s v="Wing C"/>
    <x v="0"/>
  </r>
  <r>
    <n v="10154"/>
    <n v="36"/>
    <n v="64.33"/>
    <n v="1"/>
    <x v="2541"/>
    <x v="242"/>
    <x v="0"/>
    <n v="4"/>
    <x v="4"/>
    <x v="0"/>
    <x v="5"/>
    <n v="72"/>
    <s v="S700_2610"/>
    <s v="Boards &amp; Toys Co."/>
    <n v="3105552373"/>
    <s v="4097 Douglas Av."/>
    <m/>
    <s v="Glendale"/>
    <s v="CA"/>
    <n v="92561"/>
    <x v="0"/>
    <s v="NA"/>
    <s v="Young"/>
    <s v="Leslie"/>
    <x v="0"/>
  </r>
  <r>
    <n v="10167"/>
    <n v="46"/>
    <n v="70.11"/>
    <n v="10"/>
    <x v="2542"/>
    <x v="67"/>
    <x v="3"/>
    <n v="4"/>
    <x v="4"/>
    <x v="0"/>
    <x v="5"/>
    <n v="72"/>
    <s v="S700_2610"/>
    <s v="Scandinavian Gift Ideas"/>
    <s v="0695-34 6555"/>
    <s v="?kergatan 24"/>
    <m/>
    <s v="Boras"/>
    <m/>
    <s v="S-844 67"/>
    <x v="8"/>
    <s v="EMEA"/>
    <s v="Larsson"/>
    <s v="Maria"/>
    <x v="1"/>
  </r>
  <r>
    <n v="10177"/>
    <n v="32"/>
    <n v="76.62"/>
    <n v="1"/>
    <x v="2543"/>
    <x v="219"/>
    <x v="0"/>
    <n v="4"/>
    <x v="5"/>
    <x v="0"/>
    <x v="5"/>
    <n v="72"/>
    <s v="S700_2610"/>
    <s v="CAF Imports"/>
    <s v="+34 913 728 555"/>
    <s v="Merchants House, 27-30 Merchant's Quay"/>
    <m/>
    <s v="Madrid"/>
    <m/>
    <n v="28023"/>
    <x v="7"/>
    <s v="EMEA"/>
    <s v="Fernandez"/>
    <s v="Jesus"/>
    <x v="0"/>
  </r>
  <r>
    <n v="10185"/>
    <n v="39"/>
    <n v="57.82"/>
    <n v="1"/>
    <x v="2544"/>
    <x v="69"/>
    <x v="0"/>
    <n v="4"/>
    <x v="5"/>
    <x v="0"/>
    <x v="5"/>
    <n v="72"/>
    <s v="S700_2610"/>
    <s v="Mini Creations Ltd."/>
    <n v="5085559555"/>
    <s v="4575 Hillside Dr."/>
    <m/>
    <s v="New Bedford"/>
    <s v="MA"/>
    <n v="50553"/>
    <x v="0"/>
    <s v="NA"/>
    <s v="Tam"/>
    <s v="Wing C"/>
    <x v="0"/>
  </r>
  <r>
    <n v="10197"/>
    <n v="50"/>
    <n v="78.790000000000006"/>
    <n v="7"/>
    <x v="2545"/>
    <x v="70"/>
    <x v="0"/>
    <n v="4"/>
    <x v="5"/>
    <x v="0"/>
    <x v="5"/>
    <n v="72"/>
    <s v="S700_2610"/>
    <s v="Enaco Distributors"/>
    <s v="(93) 203 4555"/>
    <s v="Rambla de Catalu¤a, 23"/>
    <m/>
    <s v="Barcelona"/>
    <m/>
    <n v="8022"/>
    <x v="7"/>
    <s v="EMEA"/>
    <s v="Saavedra"/>
    <s v="Eduardo"/>
    <x v="1"/>
  </r>
  <r>
    <n v="10208"/>
    <n v="46"/>
    <n v="74.45"/>
    <n v="1"/>
    <x v="2546"/>
    <x v="122"/>
    <x v="0"/>
    <n v="1"/>
    <x v="7"/>
    <x v="1"/>
    <x v="5"/>
    <n v="72"/>
    <s v="S700_2610"/>
    <s v="Saveley &amp; Henriot, Co."/>
    <s v="78.32.5555"/>
    <s v="2, rue du Commerce"/>
    <m/>
    <s v="Lyon"/>
    <m/>
    <n v="69004"/>
    <x v="1"/>
    <s v="EMEA"/>
    <s v="Saveley"/>
    <s v="Mary"/>
    <x v="1"/>
  </r>
  <r>
    <n v="10222"/>
    <n v="36"/>
    <n v="80.95"/>
    <n v="13"/>
    <x v="2547"/>
    <x v="72"/>
    <x v="0"/>
    <n v="1"/>
    <x v="0"/>
    <x v="1"/>
    <x v="5"/>
    <n v="72"/>
    <s v="S700_2610"/>
    <s v="Collectable Mini Designs Co."/>
    <n v="7605558146"/>
    <s v="361 Furth Circle"/>
    <m/>
    <s v="San Diego"/>
    <s v="CA"/>
    <n v="91217"/>
    <x v="0"/>
    <s v="NA"/>
    <s v="Thompson"/>
    <s v="Valarie"/>
    <x v="0"/>
  </r>
  <r>
    <n v="10233"/>
    <n v="29"/>
    <n v="82.4"/>
    <n v="1"/>
    <x v="2548"/>
    <x v="243"/>
    <x v="0"/>
    <n v="1"/>
    <x v="11"/>
    <x v="1"/>
    <x v="5"/>
    <n v="72"/>
    <s v="S700_2610"/>
    <s v="Tekni Collectables Inc."/>
    <n v="2015559350"/>
    <s v="7476 Moss Rd."/>
    <m/>
    <s v="Newark"/>
    <s v="NJ"/>
    <n v="94019"/>
    <x v="0"/>
    <s v="NA"/>
    <s v="Brown"/>
    <s v="William"/>
    <x v="0"/>
  </r>
  <r>
    <n v="10248"/>
    <n v="32"/>
    <n v="75.89"/>
    <n v="4"/>
    <x v="2549"/>
    <x v="73"/>
    <x v="3"/>
    <n v="2"/>
    <x v="1"/>
    <x v="1"/>
    <x v="5"/>
    <n v="72"/>
    <s v="S700_2610"/>
    <s v="Land of Toys Inc."/>
    <n v="2125557818"/>
    <s v="897 Long Airport Avenue"/>
    <m/>
    <s v="NYC"/>
    <s v="NY"/>
    <n v="10022"/>
    <x v="0"/>
    <s v="NA"/>
    <s v="Yu"/>
    <s v="Kwai"/>
    <x v="0"/>
  </r>
  <r>
    <n v="10261"/>
    <n v="44"/>
    <n v="68.67"/>
    <n v="2"/>
    <x v="2550"/>
    <x v="74"/>
    <x v="0"/>
    <n v="2"/>
    <x v="9"/>
    <x v="1"/>
    <x v="5"/>
    <n v="72"/>
    <s v="S700_2610"/>
    <s v="Quebec Home Shopping Network"/>
    <s v="(514) 555-8054"/>
    <s v="43 rue St. Laurent"/>
    <m/>
    <s v="Montreal"/>
    <s v="Quebec"/>
    <s v="H1J 1C3"/>
    <x v="10"/>
    <s v="NA"/>
    <s v="Fresnisre"/>
    <s v="Jean"/>
    <x v="1"/>
  </r>
  <r>
    <n v="10273"/>
    <n v="42"/>
    <n v="62.16"/>
    <n v="5"/>
    <x v="2551"/>
    <x v="75"/>
    <x v="0"/>
    <n v="3"/>
    <x v="2"/>
    <x v="1"/>
    <x v="5"/>
    <n v="72"/>
    <s v="S700_2610"/>
    <s v="Petit Auto"/>
    <s v="(02) 5554 67"/>
    <s v="Rue Joseph-Bens 532"/>
    <m/>
    <s v="Bruxelles"/>
    <m/>
    <s v="B-1180"/>
    <x v="14"/>
    <s v="EMEA"/>
    <s v="Dewey"/>
    <s v="Catherine"/>
    <x v="0"/>
  </r>
  <r>
    <n v="10283"/>
    <n v="47"/>
    <n v="65.77"/>
    <n v="7"/>
    <x v="2552"/>
    <x v="76"/>
    <x v="0"/>
    <n v="3"/>
    <x v="3"/>
    <x v="1"/>
    <x v="5"/>
    <n v="72"/>
    <s v="S700_2610"/>
    <s v="Royal Canadian Collectables, Ltd."/>
    <s v="(604) 555-4555"/>
    <s v="23 Tsawassen Blvd."/>
    <m/>
    <s v="Tsawassen"/>
    <s v="BC"/>
    <s v="T2F 8M4"/>
    <x v="10"/>
    <s v="NA"/>
    <s v="Lincoln"/>
    <s v="Elizabeth"/>
    <x v="1"/>
  </r>
  <r>
    <n v="10295"/>
    <n v="44"/>
    <n v="58.55"/>
    <n v="2"/>
    <x v="2553"/>
    <x v="77"/>
    <x v="0"/>
    <n v="3"/>
    <x v="10"/>
    <x v="1"/>
    <x v="5"/>
    <n v="72"/>
    <s v="S700_2610"/>
    <s v="Gifts4AllAges.com"/>
    <n v="6175559555"/>
    <s v="8616 Spinnaker Dr."/>
    <m/>
    <s v="Boston"/>
    <s v="MA"/>
    <n v="51003"/>
    <x v="0"/>
    <s v="NA"/>
    <s v="Yoshido"/>
    <s v="Juri"/>
    <x v="0"/>
  </r>
  <r>
    <n v="10306"/>
    <n v="43"/>
    <n v="75.17"/>
    <n v="1"/>
    <x v="2554"/>
    <x v="78"/>
    <x v="0"/>
    <n v="4"/>
    <x v="4"/>
    <x v="1"/>
    <x v="5"/>
    <n v="72"/>
    <s v="S700_2610"/>
    <s v="AV Stores, Co."/>
    <s v="(171) 555-1555"/>
    <s v="Fauntleroy Circus"/>
    <m/>
    <s v="Manchester"/>
    <m/>
    <s v="EC2 5NT"/>
    <x v="6"/>
    <s v="EMEA"/>
    <s v="Ashworth"/>
    <s v="Victoria"/>
    <x v="1"/>
  </r>
  <r>
    <n v="10316"/>
    <n v="48"/>
    <n v="74.45"/>
    <n v="18"/>
    <x v="2555"/>
    <x v="79"/>
    <x v="0"/>
    <n v="4"/>
    <x v="5"/>
    <x v="1"/>
    <x v="5"/>
    <n v="72"/>
    <s v="S700_2610"/>
    <s v="giftsbymail.co.uk"/>
    <s v="(198) 555-8888"/>
    <s v="Garden House Crowther Way"/>
    <m/>
    <s v="Cowes"/>
    <s v="Isle of Wight"/>
    <s v="PO31 7PJ"/>
    <x v="6"/>
    <s v="EMEA"/>
    <s v="Bennett"/>
    <s v="Helen"/>
    <x v="1"/>
  </r>
  <r>
    <n v="10327"/>
    <n v="21"/>
    <n v="96.31"/>
    <n v="1"/>
    <x v="2556"/>
    <x v="193"/>
    <x v="5"/>
    <n v="4"/>
    <x v="5"/>
    <x v="1"/>
    <x v="5"/>
    <n v="72"/>
    <s v="S700_2610"/>
    <s v="Danish Wholesale Imports"/>
    <s v="31 12 3555"/>
    <s v="Vinb'ltet 34"/>
    <m/>
    <s v="Kobenhavn"/>
    <m/>
    <n v="1734"/>
    <x v="13"/>
    <s v="EMEA"/>
    <s v="Petersen"/>
    <s v="Jytte"/>
    <x v="0"/>
  </r>
  <r>
    <n v="10339"/>
    <n v="50"/>
    <n v="74.349999999999994"/>
    <n v="9"/>
    <x v="2557"/>
    <x v="58"/>
    <x v="0"/>
    <n v="4"/>
    <x v="5"/>
    <x v="1"/>
    <x v="5"/>
    <n v="72"/>
    <s v="S700_2610"/>
    <s v="Tokyo Collectables, Ltd"/>
    <s v="+81 3 3584 0555"/>
    <s v="2-2-8 Roppongi"/>
    <m/>
    <s v="Minato-ku"/>
    <s v="Tokyo"/>
    <s v="106-0032"/>
    <x v="11"/>
    <s v="Japan"/>
    <s v="Shimamura"/>
    <s v="Akiko"/>
    <x v="1"/>
  </r>
  <r>
    <n v="10350"/>
    <n v="29"/>
    <n v="75.349999999999994"/>
    <n v="12"/>
    <x v="2558"/>
    <x v="82"/>
    <x v="0"/>
    <n v="4"/>
    <x v="6"/>
    <x v="1"/>
    <x v="5"/>
    <n v="72"/>
    <s v="S700_2610"/>
    <s v="Euro Shopping Channel"/>
    <s v="(91) 555 94 44"/>
    <s v="C/ Moralzarzal, 86"/>
    <m/>
    <s v="Madrid"/>
    <m/>
    <n v="28034"/>
    <x v="7"/>
    <s v="EMEA"/>
    <s v="Freyre"/>
    <s v="Diego"/>
    <x v="0"/>
  </r>
  <r>
    <n v="10373"/>
    <n v="41"/>
    <n v="70.33"/>
    <n v="16"/>
    <x v="2559"/>
    <x v="84"/>
    <x v="0"/>
    <n v="1"/>
    <x v="7"/>
    <x v="2"/>
    <x v="5"/>
    <n v="72"/>
    <s v="S700_2610"/>
    <s v="Oulu Toy Supplies, Inc."/>
    <s v="981-443655"/>
    <s v="Torikatu 38"/>
    <m/>
    <s v="Oulu"/>
    <m/>
    <n v="90110"/>
    <x v="4"/>
    <s v="EMEA"/>
    <s v="Koskitalo"/>
    <s v="Pirkko"/>
    <x v="0"/>
  </r>
  <r>
    <n v="10386"/>
    <n v="37"/>
    <n v="100"/>
    <n v="10"/>
    <x v="2560"/>
    <x v="196"/>
    <x v="5"/>
    <n v="1"/>
    <x v="11"/>
    <x v="2"/>
    <x v="5"/>
    <n v="72"/>
    <s v="S700_2610"/>
    <s v="Euro Shopping Channel"/>
    <s v="(91) 555 94 44"/>
    <s v="C/ Moralzarzal, 86"/>
    <m/>
    <s v="Madrid"/>
    <m/>
    <n v="28034"/>
    <x v="7"/>
    <s v="EMEA"/>
    <s v="Freyre"/>
    <s v="Diego"/>
    <x v="1"/>
  </r>
  <r>
    <n v="10397"/>
    <n v="22"/>
    <n v="66.5"/>
    <n v="4"/>
    <x v="1490"/>
    <x v="250"/>
    <x v="0"/>
    <n v="1"/>
    <x v="11"/>
    <x v="2"/>
    <x v="5"/>
    <n v="72"/>
    <s v="S700_2610"/>
    <s v="Alpha Cognac"/>
    <s v="61.77.6555"/>
    <s v="1 rue Alsace-Lorraine"/>
    <m/>
    <s v="Toulouse"/>
    <m/>
    <n v="31000"/>
    <x v="1"/>
    <s v="EMEA"/>
    <s v="Roulet"/>
    <s v="Annette"/>
    <x v="0"/>
  </r>
  <r>
    <n v="10414"/>
    <n v="31"/>
    <n v="75.89"/>
    <n v="4"/>
    <x v="2561"/>
    <x v="88"/>
    <x v="4"/>
    <n v="2"/>
    <x v="1"/>
    <x v="2"/>
    <x v="5"/>
    <n v="72"/>
    <s v="S700_2610"/>
    <s v="Gifts4AllAges.com"/>
    <n v="6175559555"/>
    <s v="8616 Spinnaker Dr."/>
    <m/>
    <s v="Boston"/>
    <s v="MA"/>
    <n v="51003"/>
    <x v="0"/>
    <s v="NA"/>
    <s v="Yoshido"/>
    <s v="Juri"/>
    <x v="0"/>
  </r>
  <r>
    <n v="10103"/>
    <n v="42"/>
    <n v="100"/>
    <n v="6"/>
    <x v="2562"/>
    <x v="26"/>
    <x v="0"/>
    <n v="1"/>
    <x v="7"/>
    <x v="0"/>
    <x v="1"/>
    <n v="101"/>
    <s v="S700_2824"/>
    <s v="Baane Mini Imports"/>
    <s v="07-98 9555"/>
    <s v="Erling Skakkes gate 78"/>
    <m/>
    <s v="Stavern"/>
    <m/>
    <n v="4110"/>
    <x v="2"/>
    <s v="EMEA"/>
    <s v="Bergulfsen"/>
    <s v="Jonas"/>
    <x v="1"/>
  </r>
  <r>
    <n v="10114"/>
    <n v="42"/>
    <n v="100"/>
    <n v="10"/>
    <x v="2563"/>
    <x v="89"/>
    <x v="0"/>
    <n v="2"/>
    <x v="8"/>
    <x v="0"/>
    <x v="1"/>
    <n v="101"/>
    <s v="S700_2824"/>
    <s v="La Corne D'abondance, Co."/>
    <s v="(1) 42.34.2555"/>
    <s v="265, boulevard Charonne"/>
    <m/>
    <s v="Paris"/>
    <m/>
    <n v="75012"/>
    <x v="1"/>
    <s v="EMEA"/>
    <s v="Bertrand"/>
    <s v="Marie"/>
    <x v="1"/>
  </r>
  <r>
    <n v="10126"/>
    <n v="45"/>
    <n v="100"/>
    <n v="6"/>
    <x v="2564"/>
    <x v="28"/>
    <x v="0"/>
    <n v="2"/>
    <x v="1"/>
    <x v="0"/>
    <x v="1"/>
    <n v="101"/>
    <s v="S700_2824"/>
    <s v="Corrida Auto Replicas, Ltd"/>
    <s v="(91) 555 22 82"/>
    <s v="C/ Araquil, 67"/>
    <m/>
    <s v="Madrid"/>
    <m/>
    <n v="28023"/>
    <x v="7"/>
    <s v="EMEA"/>
    <s v="Sommer"/>
    <s v="Mart¡n"/>
    <x v="1"/>
  </r>
  <r>
    <n v="10140"/>
    <n v="36"/>
    <n v="100"/>
    <n v="6"/>
    <x v="2565"/>
    <x v="29"/>
    <x v="0"/>
    <n v="3"/>
    <x v="2"/>
    <x v="0"/>
    <x v="1"/>
    <n v="101"/>
    <s v="S700_2824"/>
    <s v="Technics Stores Inc."/>
    <n v="6505556809"/>
    <s v="9408 Furth Circle"/>
    <m/>
    <s v="Burlingame"/>
    <s v="CA"/>
    <n v="94217"/>
    <x v="0"/>
    <s v="NA"/>
    <s v="Hirano"/>
    <s v="Juri"/>
    <x v="1"/>
  </r>
  <r>
    <n v="10150"/>
    <n v="20"/>
    <n v="100"/>
    <n v="3"/>
    <x v="2566"/>
    <x v="30"/>
    <x v="0"/>
    <n v="3"/>
    <x v="10"/>
    <x v="0"/>
    <x v="1"/>
    <n v="101"/>
    <s v="S700_2824"/>
    <s v="Dragon Souveniers, Ltd."/>
    <s v="+65 221 7555"/>
    <s v="Bronz Sok., Bronz Apt. 3/6 Tesvikiye"/>
    <m/>
    <s v="Singapore"/>
    <m/>
    <n v="79903"/>
    <x v="9"/>
    <s v="Japan"/>
    <s v="Natividad"/>
    <s v="Eric"/>
    <x v="0"/>
  </r>
  <r>
    <n v="10164"/>
    <n v="39"/>
    <n v="81.93"/>
    <n v="4"/>
    <x v="2567"/>
    <x v="90"/>
    <x v="5"/>
    <n v="4"/>
    <x v="4"/>
    <x v="0"/>
    <x v="1"/>
    <n v="101"/>
    <s v="S700_2824"/>
    <s v="Mini Auto Werke"/>
    <s v="7675-3555"/>
    <s v="Kirchgasse 6"/>
    <m/>
    <s v="Graz"/>
    <m/>
    <n v="8010"/>
    <x v="5"/>
    <s v="EMEA"/>
    <s v="Mendel"/>
    <s v="Roland"/>
    <x v="1"/>
  </r>
  <r>
    <n v="10175"/>
    <n v="42"/>
    <n v="85.98"/>
    <n v="11"/>
    <x v="2568"/>
    <x v="32"/>
    <x v="0"/>
    <n v="4"/>
    <x v="5"/>
    <x v="0"/>
    <x v="1"/>
    <n v="101"/>
    <s v="S700_2824"/>
    <s v="Stylish Desk Decors, Co."/>
    <s v="(171) 555-0297"/>
    <s v="35 King George"/>
    <m/>
    <s v="London"/>
    <m/>
    <s v="WX3 6FW"/>
    <x v="6"/>
    <s v="EMEA"/>
    <s v="Brown"/>
    <s v="Ann"/>
    <x v="1"/>
  </r>
  <r>
    <n v="10183"/>
    <n v="23"/>
    <n v="86.99"/>
    <n v="3"/>
    <x v="2569"/>
    <x v="33"/>
    <x v="0"/>
    <n v="4"/>
    <x v="5"/>
    <x v="0"/>
    <x v="1"/>
    <n v="101"/>
    <s v="S700_2824"/>
    <s v="Classic Gift Ideas, Inc"/>
    <n v="2155554695"/>
    <s v="782 First Street"/>
    <m/>
    <s v="Philadelphia"/>
    <s v="PA"/>
    <n v="71270"/>
    <x v="0"/>
    <s v="NA"/>
    <s v="Cervantes"/>
    <s v="Francisca"/>
    <x v="0"/>
  </r>
  <r>
    <n v="10194"/>
    <n v="26"/>
    <n v="89.01"/>
    <n v="6"/>
    <x v="2570"/>
    <x v="34"/>
    <x v="0"/>
    <n v="4"/>
    <x v="5"/>
    <x v="0"/>
    <x v="1"/>
    <n v="101"/>
    <s v="S700_2824"/>
    <s v="Saveley &amp; Henriot, Co."/>
    <s v="78.32.5555"/>
    <s v="2, rue du Commerce"/>
    <m/>
    <s v="Lyon"/>
    <m/>
    <n v="69004"/>
    <x v="1"/>
    <s v="EMEA"/>
    <s v="Saveley"/>
    <s v="Mary"/>
    <x v="0"/>
  </r>
  <r>
    <n v="10206"/>
    <n v="33"/>
    <n v="100"/>
    <n v="1"/>
    <x v="2571"/>
    <x v="35"/>
    <x v="0"/>
    <n v="4"/>
    <x v="6"/>
    <x v="0"/>
    <x v="1"/>
    <n v="101"/>
    <s v="S700_2824"/>
    <s v="Canadian Gift Exchange Network"/>
    <s v="(604) 555-3392"/>
    <s v="1900 Oak St."/>
    <m/>
    <s v="Vancouver"/>
    <s v="BC"/>
    <s v="V3F 2K1"/>
    <x v="10"/>
    <s v="NA"/>
    <s v="Tannamuri"/>
    <s v="Yoshi"/>
    <x v="1"/>
  </r>
  <r>
    <n v="10217"/>
    <n v="31"/>
    <n v="88"/>
    <n v="6"/>
    <x v="2572"/>
    <x v="92"/>
    <x v="0"/>
    <n v="1"/>
    <x v="0"/>
    <x v="1"/>
    <x v="1"/>
    <n v="101"/>
    <s v="S700_2824"/>
    <s v="Handji Gifts&amp; Co"/>
    <s v="+65 224 1555"/>
    <s v="Village Close - 106 Linden Road Sandown"/>
    <s v="2nd Floor"/>
    <s v="Singapore"/>
    <m/>
    <n v="69045"/>
    <x v="9"/>
    <s v="APAC"/>
    <s v="Victorino"/>
    <s v="Wendy"/>
    <x v="0"/>
  </r>
  <r>
    <n v="10229"/>
    <n v="50"/>
    <n v="100"/>
    <n v="11"/>
    <x v="2573"/>
    <x v="93"/>
    <x v="0"/>
    <n v="1"/>
    <x v="11"/>
    <x v="1"/>
    <x v="1"/>
    <n v="101"/>
    <s v="S700_2824"/>
    <s v="Mini Gifts Distributors Ltd."/>
    <n v="4155551450"/>
    <s v="5677 Strong St."/>
    <m/>
    <s v="San Rafael"/>
    <s v="CA"/>
    <n v="97562"/>
    <x v="0"/>
    <s v="NA"/>
    <s v="Nelson"/>
    <s v="Valarie"/>
    <x v="1"/>
  </r>
  <r>
    <n v="10245"/>
    <n v="44"/>
    <n v="100"/>
    <n v="4"/>
    <x v="2574"/>
    <x v="38"/>
    <x v="0"/>
    <n v="2"/>
    <x v="1"/>
    <x v="1"/>
    <x v="1"/>
    <n v="101"/>
    <s v="S700_2824"/>
    <s v="Super Scale Inc."/>
    <n v="2035559545"/>
    <s v="567 North Pendale Street"/>
    <m/>
    <s v="New Haven"/>
    <s v="CT"/>
    <n v="97823"/>
    <x v="0"/>
    <s v="NA"/>
    <s v="Murphy"/>
    <s v="Leslie"/>
    <x v="1"/>
  </r>
  <r>
    <n v="10258"/>
    <n v="45"/>
    <n v="80.92"/>
    <n v="1"/>
    <x v="2575"/>
    <x v="39"/>
    <x v="0"/>
    <n v="2"/>
    <x v="9"/>
    <x v="1"/>
    <x v="1"/>
    <n v="101"/>
    <s v="S700_2824"/>
    <s v="Tokyo Collectables, Ltd"/>
    <s v="+81 3 3584 0555"/>
    <s v="2-2-8 Roppongi"/>
    <m/>
    <s v="Minato-ku"/>
    <s v="Tokyo"/>
    <s v="106-0032"/>
    <x v="11"/>
    <s v="Japan"/>
    <s v="Shimamura"/>
    <s v="Akiko"/>
    <x v="1"/>
  </r>
  <r>
    <n v="10270"/>
    <n v="46"/>
    <n v="88"/>
    <n v="4"/>
    <x v="2576"/>
    <x v="40"/>
    <x v="0"/>
    <n v="3"/>
    <x v="2"/>
    <x v="1"/>
    <x v="1"/>
    <n v="101"/>
    <s v="S700_2824"/>
    <s v="Souveniers And Things Co."/>
    <s v="+61 2 9495 8555"/>
    <s v="Monitor Money Building, 815 Pacific Hwy"/>
    <s v="Level 6"/>
    <s v="Chatswood"/>
    <s v="NSW"/>
    <n v="2067"/>
    <x v="3"/>
    <s v="APAC"/>
    <s v="Huxley"/>
    <s v="Adrian"/>
    <x v="1"/>
  </r>
  <r>
    <n v="10281"/>
    <n v="27"/>
    <n v="85.98"/>
    <n v="11"/>
    <x v="2577"/>
    <x v="94"/>
    <x v="0"/>
    <n v="3"/>
    <x v="3"/>
    <x v="1"/>
    <x v="1"/>
    <n v="101"/>
    <s v="S700_2824"/>
    <s v="Diecast Classics Inc."/>
    <n v="2155551555"/>
    <s v="7586 Pompton St."/>
    <m/>
    <s v="Allentown"/>
    <s v="PA"/>
    <n v="70267"/>
    <x v="0"/>
    <s v="NA"/>
    <s v="Yu"/>
    <s v="Kyung"/>
    <x v="0"/>
  </r>
  <r>
    <n v="10291"/>
    <n v="28"/>
    <n v="100"/>
    <n v="6"/>
    <x v="2578"/>
    <x v="42"/>
    <x v="0"/>
    <n v="3"/>
    <x v="10"/>
    <x v="1"/>
    <x v="1"/>
    <n v="101"/>
    <s v="S700_2824"/>
    <s v="Scandinavian Gift Ideas"/>
    <s v="0695-34 6555"/>
    <s v="?kergatan 24"/>
    <m/>
    <s v="Boras"/>
    <m/>
    <s v="S-844 67"/>
    <x v="8"/>
    <s v="EMEA"/>
    <s v="Larsson"/>
    <s v="Maria"/>
    <x v="1"/>
  </r>
  <r>
    <n v="10304"/>
    <n v="40"/>
    <n v="100"/>
    <n v="1"/>
    <x v="2579"/>
    <x v="43"/>
    <x v="0"/>
    <n v="4"/>
    <x v="4"/>
    <x v="1"/>
    <x v="1"/>
    <n v="101"/>
    <s v="S700_2824"/>
    <s v="Auto Assoc. &amp; Cie."/>
    <s v="30.59.8555"/>
    <s v="67, avenue de l'Europe"/>
    <m/>
    <s v="Versailles"/>
    <m/>
    <n v="78000"/>
    <x v="1"/>
    <s v="EMEA"/>
    <s v="Tonini"/>
    <s v="Daniel"/>
    <x v="1"/>
  </r>
  <r>
    <n v="10313"/>
    <n v="30"/>
    <n v="99.13"/>
    <n v="9"/>
    <x v="2580"/>
    <x v="96"/>
    <x v="0"/>
    <n v="4"/>
    <x v="4"/>
    <x v="1"/>
    <x v="1"/>
    <n v="101"/>
    <s v="S700_2824"/>
    <s v="Canadian Gift Exchange Network"/>
    <s v="(604) 555-3392"/>
    <s v="1900 Oak St."/>
    <m/>
    <s v="Vancouver"/>
    <s v="BC"/>
    <s v="V3F 2K1"/>
    <x v="10"/>
    <s v="NA"/>
    <s v="Tannamuri"/>
    <s v="Yoshi"/>
    <x v="0"/>
  </r>
  <r>
    <n v="10324"/>
    <n v="34"/>
    <n v="100"/>
    <n v="5"/>
    <x v="2581"/>
    <x v="80"/>
    <x v="0"/>
    <n v="4"/>
    <x v="5"/>
    <x v="1"/>
    <x v="1"/>
    <n v="101"/>
    <s v="S700_2824"/>
    <s v="Vitachrome Inc."/>
    <n v="2125551500"/>
    <s v="2678 Kingston Rd."/>
    <s v="Suite 101"/>
    <s v="NYC"/>
    <s v="NY"/>
    <n v="10022"/>
    <x v="0"/>
    <s v="NA"/>
    <s v="Frick"/>
    <s v="Michael"/>
    <x v="1"/>
  </r>
  <r>
    <n v="10336"/>
    <n v="46"/>
    <n v="100"/>
    <n v="2"/>
    <x v="2582"/>
    <x v="128"/>
    <x v="0"/>
    <n v="4"/>
    <x v="5"/>
    <x v="1"/>
    <x v="1"/>
    <n v="101"/>
    <s v="S700_2824"/>
    <s v="La Corne D'abondance, Co."/>
    <s v="(1) 42.34.2555"/>
    <s v="265, boulevard Charonne"/>
    <m/>
    <s v="Paris"/>
    <m/>
    <n v="75012"/>
    <x v="1"/>
    <s v="EMEA"/>
    <s v="Bertrand"/>
    <s v="Marie"/>
    <x v="2"/>
  </r>
  <r>
    <n v="10348"/>
    <n v="32"/>
    <n v="82.83"/>
    <n v="7"/>
    <x v="2583"/>
    <x v="79"/>
    <x v="0"/>
    <n v="4"/>
    <x v="5"/>
    <x v="1"/>
    <x v="1"/>
    <n v="101"/>
    <s v="S700_2824"/>
    <s v="Corrida Auto Replicas, Ltd"/>
    <s v="(91) 555 22 82"/>
    <s v="C/ Araquil, 67"/>
    <m/>
    <s v="Madrid"/>
    <m/>
    <n v="28023"/>
    <x v="7"/>
    <s v="EMEA"/>
    <s v="Sommer"/>
    <s v="Mart¡n"/>
    <x v="0"/>
  </r>
  <r>
    <n v="10358"/>
    <n v="27"/>
    <n v="100"/>
    <n v="3"/>
    <x v="2584"/>
    <x v="48"/>
    <x v="0"/>
    <n v="4"/>
    <x v="6"/>
    <x v="1"/>
    <x v="1"/>
    <n v="101"/>
    <s v="S700_2824"/>
    <s v="Euro Shopping Channel"/>
    <s v="(91) 555 94 44"/>
    <s v="C/ Moralzarzal, 86"/>
    <m/>
    <s v="Madrid"/>
    <m/>
    <n v="28034"/>
    <x v="7"/>
    <s v="EMEA"/>
    <s v="Freyre"/>
    <s v="Diego"/>
    <x v="1"/>
  </r>
  <r>
    <n v="10371"/>
    <n v="34"/>
    <n v="100"/>
    <n v="3"/>
    <x v="2585"/>
    <x v="129"/>
    <x v="0"/>
    <n v="1"/>
    <x v="7"/>
    <x v="2"/>
    <x v="1"/>
    <n v="101"/>
    <s v="S700_2824"/>
    <s v="Mini Gifts Distributors Ltd."/>
    <n v="4155551450"/>
    <s v="5677 Strong St."/>
    <m/>
    <s v="San Rafael"/>
    <s v="CA"/>
    <n v="97562"/>
    <x v="0"/>
    <s v="NA"/>
    <s v="Nelson"/>
    <s v="Valarie"/>
    <x v="1"/>
  </r>
  <r>
    <n v="10382"/>
    <n v="34"/>
    <n v="54.84"/>
    <n v="9"/>
    <x v="2586"/>
    <x v="50"/>
    <x v="0"/>
    <n v="1"/>
    <x v="0"/>
    <x v="2"/>
    <x v="1"/>
    <n v="101"/>
    <s v="S700_2824"/>
    <s v="Mini Gifts Distributors Ltd."/>
    <n v="4155551450"/>
    <s v="5677 Strong St."/>
    <m/>
    <s v="San Rafael"/>
    <s v="CA"/>
    <n v="97562"/>
    <x v="0"/>
    <s v="NA"/>
    <s v="Nelson"/>
    <s v="Valarie"/>
    <x v="0"/>
  </r>
  <r>
    <n v="10411"/>
    <n v="34"/>
    <n v="100"/>
    <n v="4"/>
    <x v="2587"/>
    <x v="52"/>
    <x v="0"/>
    <n v="2"/>
    <x v="1"/>
    <x v="2"/>
    <x v="1"/>
    <n v="101"/>
    <s v="S700_2824"/>
    <s v="Quebec Home Shopping Network"/>
    <s v="(514) 555-8054"/>
    <s v="43 rue St. Laurent"/>
    <m/>
    <s v="Montreal"/>
    <s v="Quebec"/>
    <s v="H1J 1C3"/>
    <x v="10"/>
    <s v="NA"/>
    <s v="Fresnisre"/>
    <s v="Jean"/>
    <x v="1"/>
  </r>
  <r>
    <n v="10424"/>
    <n v="46"/>
    <n v="80.92"/>
    <n v="1"/>
    <x v="2588"/>
    <x v="53"/>
    <x v="2"/>
    <n v="2"/>
    <x v="1"/>
    <x v="2"/>
    <x v="1"/>
    <n v="101"/>
    <s v="S700_2824"/>
    <s v="Euro Shopping Channel"/>
    <s v="(91) 555 94 44"/>
    <s v="C/ Moralzarzal, 86"/>
    <m/>
    <s v="Madrid"/>
    <m/>
    <n v="28034"/>
    <x v="7"/>
    <s v="EMEA"/>
    <s v="Freyre"/>
    <s v="Diego"/>
    <x v="1"/>
  </r>
  <r>
    <n v="10106"/>
    <n v="32"/>
    <n v="100"/>
    <n v="1"/>
    <x v="2589"/>
    <x v="186"/>
    <x v="0"/>
    <n v="1"/>
    <x v="0"/>
    <x v="0"/>
    <x v="4"/>
    <n v="118"/>
    <s v="S700_2834"/>
    <s v="Rovelli Gifts"/>
    <s v="035-640555"/>
    <s v="Via Ludovico il Moro 22"/>
    <m/>
    <s v="Bergamo"/>
    <m/>
    <n v="24100"/>
    <x v="12"/>
    <s v="EMEA"/>
    <s v="Rovelli"/>
    <s v="Giovanni"/>
    <x v="1"/>
  </r>
  <r>
    <n v="10120"/>
    <n v="24"/>
    <n v="100"/>
    <n v="7"/>
    <x v="2590"/>
    <x v="54"/>
    <x v="0"/>
    <n v="2"/>
    <x v="8"/>
    <x v="0"/>
    <x v="4"/>
    <n v="118"/>
    <s v="S700_2834"/>
    <s v="Australian Collectors, Co."/>
    <s v="03 9520 4555"/>
    <s v="636 St Kilda Road"/>
    <s v="Level 3"/>
    <s v="Melbourne"/>
    <s v="Victoria"/>
    <n v="3004"/>
    <x v="3"/>
    <s v="APAC"/>
    <s v="Ferguson"/>
    <s v="Peter"/>
    <x v="1"/>
  </r>
  <r>
    <n v="10133"/>
    <n v="27"/>
    <n v="99.67"/>
    <n v="2"/>
    <x v="2591"/>
    <x v="209"/>
    <x v="0"/>
    <n v="2"/>
    <x v="9"/>
    <x v="0"/>
    <x v="4"/>
    <n v="118"/>
    <s v="S700_2834"/>
    <s v="Euro Shopping Channel"/>
    <s v="(91) 555 94 44"/>
    <s v="C/ Moralzarzal, 86"/>
    <m/>
    <s v="Madrid"/>
    <m/>
    <n v="28034"/>
    <x v="7"/>
    <s v="EMEA"/>
    <s v="Freyre"/>
    <s v="Diego"/>
    <x v="0"/>
  </r>
  <r>
    <n v="10145"/>
    <n v="20"/>
    <n v="100"/>
    <n v="13"/>
    <x v="2592"/>
    <x v="3"/>
    <x v="0"/>
    <n v="3"/>
    <x v="3"/>
    <x v="0"/>
    <x v="4"/>
    <n v="118"/>
    <s v="S700_2834"/>
    <s v="Toys4GrownUps.com"/>
    <n v="6265557265"/>
    <s v="78934 Hillside Dr."/>
    <m/>
    <s v="Pasadena"/>
    <s v="CA"/>
    <n v="90003"/>
    <x v="0"/>
    <s v="NA"/>
    <s v="Young"/>
    <s v="Julie"/>
    <x v="0"/>
  </r>
  <r>
    <n v="10168"/>
    <n v="36"/>
    <n v="100"/>
    <n v="8"/>
    <x v="2593"/>
    <x v="5"/>
    <x v="0"/>
    <n v="4"/>
    <x v="4"/>
    <x v="0"/>
    <x v="4"/>
    <n v="118"/>
    <s v="S700_2834"/>
    <s v="Technics Stores Inc."/>
    <n v="6505556809"/>
    <s v="9408 Furth Circle"/>
    <m/>
    <s v="Burlingame"/>
    <s v="CA"/>
    <n v="94217"/>
    <x v="0"/>
    <s v="NA"/>
    <s v="Hirano"/>
    <s v="Juri"/>
    <x v="1"/>
  </r>
  <r>
    <n v="10188"/>
    <n v="29"/>
    <n v="100"/>
    <n v="8"/>
    <x v="2594"/>
    <x v="7"/>
    <x v="0"/>
    <n v="4"/>
    <x v="5"/>
    <x v="0"/>
    <x v="4"/>
    <n v="118"/>
    <s v="S700_2834"/>
    <s v="Herkku Gifts"/>
    <s v="+47 2267 3215"/>
    <s v="Drammen 121, PR 744 Sentrum"/>
    <m/>
    <s v="Bergen"/>
    <m/>
    <s v="N 5804"/>
    <x v="2"/>
    <s v="EMEA"/>
    <s v="Oeztan"/>
    <s v="Veysel"/>
    <x v="1"/>
  </r>
  <r>
    <n v="10210"/>
    <n v="25"/>
    <n v="100"/>
    <n v="6"/>
    <x v="2595"/>
    <x v="55"/>
    <x v="0"/>
    <n v="1"/>
    <x v="7"/>
    <x v="1"/>
    <x v="4"/>
    <n v="118"/>
    <s v="S700_2834"/>
    <s v="Osaka Souveniers Co."/>
    <s v="+81 06 6342 5555"/>
    <s v="Dojima Avanza 4F, 1-6-20 Dojima, Kita-ku"/>
    <m/>
    <s v="Osaka"/>
    <s v="Osaka"/>
    <s v="530-0003"/>
    <x v="11"/>
    <s v="Japan"/>
    <s v="Kentary"/>
    <s v="Mory"/>
    <x v="0"/>
  </r>
  <r>
    <n v="10223"/>
    <n v="29"/>
    <n v="100"/>
    <n v="8"/>
    <x v="2596"/>
    <x v="10"/>
    <x v="0"/>
    <n v="1"/>
    <x v="0"/>
    <x v="1"/>
    <x v="4"/>
    <n v="118"/>
    <s v="S700_2834"/>
    <s v="Australian Collectors, Co."/>
    <s v="03 9520 4555"/>
    <s v="636 St Kilda Road"/>
    <s v="Level 3"/>
    <s v="Melbourne"/>
    <s v="Victoria"/>
    <n v="3004"/>
    <x v="3"/>
    <s v="APAC"/>
    <s v="Ferguson"/>
    <s v="Peter"/>
    <x v="1"/>
  </r>
  <r>
    <n v="10235"/>
    <n v="25"/>
    <n v="96.11"/>
    <n v="2"/>
    <x v="2597"/>
    <x v="210"/>
    <x v="0"/>
    <n v="2"/>
    <x v="8"/>
    <x v="1"/>
    <x v="4"/>
    <n v="118"/>
    <s v="S700_2834"/>
    <s v="Royal Canadian Collectables, Ltd."/>
    <s v="(604) 555-4555"/>
    <s v="23 Tsawassen Blvd."/>
    <m/>
    <s v="Tsawassen"/>
    <s v="BC"/>
    <s v="T2F 8M4"/>
    <x v="10"/>
    <s v="NA"/>
    <s v="Lincoln"/>
    <s v="Elizabeth"/>
    <x v="0"/>
  </r>
  <r>
    <n v="10250"/>
    <n v="44"/>
    <n v="100"/>
    <n v="3"/>
    <x v="2598"/>
    <x v="189"/>
    <x v="0"/>
    <n v="2"/>
    <x v="1"/>
    <x v="1"/>
    <x v="4"/>
    <n v="118"/>
    <s v="S700_2834"/>
    <s v="The Sharp Gifts Warehouse"/>
    <n v="4085553659"/>
    <s v="3086 Ingle Ln."/>
    <m/>
    <s v="San Jose"/>
    <s v="CA"/>
    <n v="94217"/>
    <x v="0"/>
    <s v="NA"/>
    <s v="Frick"/>
    <s v="Sue"/>
    <x v="1"/>
  </r>
  <r>
    <n v="10263"/>
    <n v="47"/>
    <n v="100"/>
    <n v="9"/>
    <x v="2599"/>
    <x v="13"/>
    <x v="0"/>
    <n v="2"/>
    <x v="9"/>
    <x v="1"/>
    <x v="4"/>
    <n v="118"/>
    <s v="S700_2834"/>
    <s v="Gift Depot Inc."/>
    <n v="2035552570"/>
    <s v="25593 South Bay Ln."/>
    <m/>
    <s v="Bridgewater"/>
    <s v="CT"/>
    <n v="97562"/>
    <x v="0"/>
    <s v="NA"/>
    <s v="King"/>
    <s v="Julie"/>
    <x v="1"/>
  </r>
  <r>
    <n v="10275"/>
    <n v="48"/>
    <n v="100"/>
    <n v="8"/>
    <x v="2600"/>
    <x v="14"/>
    <x v="0"/>
    <n v="3"/>
    <x v="2"/>
    <x v="1"/>
    <x v="4"/>
    <n v="118"/>
    <s v="S700_2834"/>
    <s v="La Rochelle Gifts"/>
    <s v="40.67.8555"/>
    <s v="67, rue des Cinquante Otages"/>
    <m/>
    <s v="Nantes"/>
    <m/>
    <n v="44000"/>
    <x v="1"/>
    <s v="EMEA"/>
    <s v="Labrune"/>
    <s v="Janine"/>
    <x v="1"/>
  </r>
  <r>
    <n v="10285"/>
    <n v="45"/>
    <n v="100"/>
    <n v="13"/>
    <x v="2601"/>
    <x v="15"/>
    <x v="0"/>
    <n v="3"/>
    <x v="3"/>
    <x v="1"/>
    <x v="4"/>
    <n v="118"/>
    <s v="S700_2834"/>
    <s v="Marta's Replicas Co."/>
    <n v="6175558555"/>
    <s v="39323 Spinnaker Dr."/>
    <m/>
    <s v="Cambridge"/>
    <s v="MA"/>
    <n v="51247"/>
    <x v="0"/>
    <s v="NA"/>
    <s v="Hernandez"/>
    <s v="Marta"/>
    <x v="1"/>
  </r>
  <r>
    <n v="10297"/>
    <n v="35"/>
    <n v="100"/>
    <n v="3"/>
    <x v="2602"/>
    <x v="211"/>
    <x v="0"/>
    <n v="3"/>
    <x v="10"/>
    <x v="1"/>
    <x v="4"/>
    <n v="118"/>
    <s v="S700_2834"/>
    <s v="Clover Collections, Co."/>
    <s v="+353 1862 1555"/>
    <s v="25 Maiden Lane"/>
    <s v="Floor No. 4"/>
    <s v="Dublin"/>
    <m/>
    <n v="2"/>
    <x v="18"/>
    <s v="EMEA"/>
    <s v="Cassidy"/>
    <s v="Dean"/>
    <x v="1"/>
  </r>
  <r>
    <n v="10308"/>
    <n v="31"/>
    <n v="100"/>
    <n v="6"/>
    <x v="2603"/>
    <x v="17"/>
    <x v="0"/>
    <n v="4"/>
    <x v="4"/>
    <x v="1"/>
    <x v="4"/>
    <n v="118"/>
    <s v="S700_2834"/>
    <s v="Mini Classics"/>
    <n v="9145554562"/>
    <s v="3758 North Pendale Street"/>
    <m/>
    <s v="White Plains"/>
    <s v="NY"/>
    <n v="24067"/>
    <x v="0"/>
    <s v="NA"/>
    <s v="Frick"/>
    <s v="Steve"/>
    <x v="1"/>
  </r>
  <r>
    <n v="10318"/>
    <n v="50"/>
    <n v="100"/>
    <n v="8"/>
    <x v="2604"/>
    <x v="18"/>
    <x v="0"/>
    <n v="4"/>
    <x v="5"/>
    <x v="1"/>
    <x v="4"/>
    <n v="118"/>
    <s v="S700_2834"/>
    <s v="Diecast Classics Inc."/>
    <n v="2155551555"/>
    <s v="7586 Pompton St."/>
    <m/>
    <s v="Allentown"/>
    <s v="PA"/>
    <n v="70267"/>
    <x v="0"/>
    <s v="NA"/>
    <s v="Yu"/>
    <s v="Kyung"/>
    <x v="2"/>
  </r>
  <r>
    <n v="10328"/>
    <n v="33"/>
    <n v="100"/>
    <n v="11"/>
    <x v="2605"/>
    <x v="233"/>
    <x v="0"/>
    <n v="4"/>
    <x v="5"/>
    <x v="1"/>
    <x v="4"/>
    <n v="118"/>
    <s v="S700_2834"/>
    <s v="Rovelli Gifts"/>
    <s v="035-640555"/>
    <s v="Via Ludovico il Moro 22"/>
    <m/>
    <s v="Bergamo"/>
    <m/>
    <n v="24100"/>
    <x v="12"/>
    <s v="EMEA"/>
    <s v="Rovelli"/>
    <s v="Giovanni"/>
    <x v="1"/>
  </r>
  <r>
    <n v="10340"/>
    <n v="29"/>
    <n v="100"/>
    <n v="6"/>
    <x v="2606"/>
    <x v="20"/>
    <x v="0"/>
    <n v="4"/>
    <x v="5"/>
    <x v="1"/>
    <x v="4"/>
    <n v="118"/>
    <s v="S700_2834"/>
    <s v="Enaco Distributors"/>
    <s v="(93) 203 4555"/>
    <s v="Rambla de Catalu¤a, 23"/>
    <m/>
    <s v="Barcelona"/>
    <m/>
    <n v="8022"/>
    <x v="7"/>
    <s v="EMEA"/>
    <s v="Saavedra"/>
    <s v="Eduardo"/>
    <x v="1"/>
  </r>
  <r>
    <n v="10353"/>
    <n v="48"/>
    <n v="68.8"/>
    <n v="4"/>
    <x v="2607"/>
    <x v="212"/>
    <x v="0"/>
    <n v="4"/>
    <x v="6"/>
    <x v="1"/>
    <x v="4"/>
    <n v="118"/>
    <s v="S700_2834"/>
    <s v="Gift Ideas Corp."/>
    <n v="2035554407"/>
    <s v="2440 Pompton St."/>
    <m/>
    <s v="Glendale"/>
    <s v="CT"/>
    <n v="97561"/>
    <x v="0"/>
    <s v="NA"/>
    <s v="Lewis"/>
    <s v="Dan"/>
    <x v="1"/>
  </r>
  <r>
    <n v="10361"/>
    <n v="44"/>
    <n v="72.42"/>
    <n v="5"/>
    <x v="2608"/>
    <x v="21"/>
    <x v="0"/>
    <n v="4"/>
    <x v="6"/>
    <x v="1"/>
    <x v="4"/>
    <n v="118"/>
    <s v="S700_2834"/>
    <s v="Souveniers And Things Co."/>
    <s v="+61 2 9495 8555"/>
    <s v="Monitor Money Building, 815 Pacific Hwy"/>
    <s v="Level 6"/>
    <s v="Chatswood"/>
    <s v="NSW"/>
    <n v="2067"/>
    <x v="3"/>
    <s v="APAC"/>
    <s v="Huxley"/>
    <s v="Adrian"/>
    <x v="1"/>
  </r>
  <r>
    <n v="10375"/>
    <n v="25"/>
    <n v="66.73"/>
    <n v="10"/>
    <x v="2609"/>
    <x v="22"/>
    <x v="0"/>
    <n v="1"/>
    <x v="0"/>
    <x v="2"/>
    <x v="4"/>
    <n v="118"/>
    <s v="S700_2834"/>
    <s v="La Rochelle Gifts"/>
    <s v="40.67.8555"/>
    <s v="67, rue des Cinquante Otages"/>
    <m/>
    <s v="Nantes"/>
    <m/>
    <n v="44000"/>
    <x v="1"/>
    <s v="EMEA"/>
    <s v="Labrune"/>
    <s v="Janine"/>
    <x v="0"/>
  </r>
  <r>
    <n v="10388"/>
    <n v="50"/>
    <n v="100"/>
    <n v="3"/>
    <x v="2610"/>
    <x v="23"/>
    <x v="0"/>
    <n v="1"/>
    <x v="11"/>
    <x v="2"/>
    <x v="4"/>
    <n v="118"/>
    <s v="S700_2834"/>
    <s v="FunGiftIdeas.com"/>
    <n v="5085552555"/>
    <s v="1785 First Street"/>
    <m/>
    <s v="New Bedford"/>
    <s v="MA"/>
    <n v="50553"/>
    <x v="0"/>
    <s v="NA"/>
    <s v="Benitez"/>
    <s v="Violeta"/>
    <x v="2"/>
  </r>
  <r>
    <n v="10398"/>
    <n v="23"/>
    <n v="100"/>
    <n v="9"/>
    <x v="2611"/>
    <x v="197"/>
    <x v="0"/>
    <n v="1"/>
    <x v="11"/>
    <x v="2"/>
    <x v="4"/>
    <n v="118"/>
    <s v="S700_2834"/>
    <s v="Reims Collectables"/>
    <s v="26.47.1555"/>
    <s v="59 rue de l'Abbaye"/>
    <m/>
    <s v="Reims"/>
    <m/>
    <n v="51100"/>
    <x v="1"/>
    <s v="EMEA"/>
    <s v="Henriot"/>
    <s v="Paul"/>
    <x v="0"/>
  </r>
  <r>
    <n v="10401"/>
    <n v="21"/>
    <n v="96.11"/>
    <n v="2"/>
    <x v="2612"/>
    <x v="213"/>
    <x v="4"/>
    <n v="2"/>
    <x v="8"/>
    <x v="2"/>
    <x v="4"/>
    <n v="118"/>
    <s v="S700_2834"/>
    <s v="Tekni Collectables Inc."/>
    <n v="2015559350"/>
    <s v="7476 Moss Rd."/>
    <m/>
    <s v="Newark"/>
    <s v="NJ"/>
    <n v="94019"/>
    <x v="0"/>
    <s v="NA"/>
    <s v="Brown"/>
    <s v="William"/>
    <x v="0"/>
  </r>
  <r>
    <n v="10416"/>
    <n v="41"/>
    <n v="100"/>
    <n v="3"/>
    <x v="2613"/>
    <x v="198"/>
    <x v="0"/>
    <n v="2"/>
    <x v="1"/>
    <x v="2"/>
    <x v="4"/>
    <n v="118"/>
    <s v="S700_2834"/>
    <s v="L'ordine Souveniers"/>
    <s v="0522-556555"/>
    <s v="Strada Provinciale 124"/>
    <m/>
    <s v="Reggio Emilia"/>
    <m/>
    <n v="42100"/>
    <x v="12"/>
    <s v="EMEA"/>
    <s v="Moroni"/>
    <s v="Maurizio"/>
    <x v="1"/>
  </r>
  <r>
    <n v="10106"/>
    <n v="44"/>
    <n v="74.400000000000006"/>
    <n v="8"/>
    <x v="2614"/>
    <x v="186"/>
    <x v="0"/>
    <n v="1"/>
    <x v="0"/>
    <x v="0"/>
    <x v="4"/>
    <n v="80"/>
    <s v="S700_3167"/>
    <s v="Rovelli Gifts"/>
    <s v="035-640555"/>
    <s v="Via Ludovico il Moro 22"/>
    <m/>
    <s v="Bergamo"/>
    <m/>
    <n v="24100"/>
    <x v="12"/>
    <s v="EMEA"/>
    <s v="Rovelli"/>
    <s v="Giovanni"/>
    <x v="1"/>
  </r>
  <r>
    <n v="10120"/>
    <n v="43"/>
    <n v="76"/>
    <n v="14"/>
    <x v="2615"/>
    <x v="54"/>
    <x v="0"/>
    <n v="2"/>
    <x v="8"/>
    <x v="0"/>
    <x v="4"/>
    <n v="80"/>
    <s v="S700_3167"/>
    <s v="Australian Collectors, Co."/>
    <s v="03 9520 4555"/>
    <s v="636 St Kilda Road"/>
    <s v="Level 3"/>
    <s v="Melbourne"/>
    <s v="Victoria"/>
    <n v="3004"/>
    <x v="3"/>
    <s v="APAC"/>
    <s v="Ferguson"/>
    <s v="Peter"/>
    <x v="1"/>
  </r>
  <r>
    <n v="10143"/>
    <n v="28"/>
    <n v="96"/>
    <n v="3"/>
    <x v="202"/>
    <x v="65"/>
    <x v="0"/>
    <n v="3"/>
    <x v="3"/>
    <x v="0"/>
    <x v="4"/>
    <n v="80"/>
    <s v="S700_3167"/>
    <s v="Mini Creations Ltd."/>
    <n v="5085559555"/>
    <s v="4575 Hillside Dr."/>
    <m/>
    <s v="New Bedford"/>
    <s v="MA"/>
    <n v="50553"/>
    <x v="0"/>
    <s v="NA"/>
    <s v="Tam"/>
    <s v="Wing C"/>
    <x v="0"/>
  </r>
  <r>
    <n v="10155"/>
    <n v="43"/>
    <n v="86.4"/>
    <n v="1"/>
    <x v="2616"/>
    <x v="66"/>
    <x v="0"/>
    <n v="4"/>
    <x v="4"/>
    <x v="0"/>
    <x v="4"/>
    <n v="80"/>
    <s v="S700_3167"/>
    <s v="Toys of Finland, Co."/>
    <s v="90-224 8555"/>
    <s v="Keskuskatu 45"/>
    <m/>
    <s v="Helsinki"/>
    <m/>
    <n v="21240"/>
    <x v="4"/>
    <s v="EMEA"/>
    <s v="Karttunen"/>
    <s v="Matti"/>
    <x v="1"/>
  </r>
  <r>
    <n v="10168"/>
    <n v="48"/>
    <n v="96"/>
    <n v="15"/>
    <x v="2617"/>
    <x v="5"/>
    <x v="0"/>
    <n v="4"/>
    <x v="4"/>
    <x v="0"/>
    <x v="4"/>
    <n v="80"/>
    <s v="S700_3167"/>
    <s v="Technics Stores Inc."/>
    <n v="6505556809"/>
    <s v="9408 Furth Circle"/>
    <m/>
    <s v="Burlingame"/>
    <s v="CA"/>
    <n v="94217"/>
    <x v="0"/>
    <s v="NA"/>
    <s v="Hirano"/>
    <s v="Juri"/>
    <x v="1"/>
  </r>
  <r>
    <n v="10199"/>
    <n v="38"/>
    <n v="82.4"/>
    <n v="3"/>
    <x v="2618"/>
    <x v="8"/>
    <x v="0"/>
    <n v="4"/>
    <x v="6"/>
    <x v="0"/>
    <x v="4"/>
    <n v="80"/>
    <s v="S700_3167"/>
    <s v="West Coast Collectables Co."/>
    <n v="3105553722"/>
    <s v="3675 Furth Circle"/>
    <m/>
    <s v="Burbank"/>
    <s v="CA"/>
    <n v="94019"/>
    <x v="0"/>
    <s v="NA"/>
    <s v="Thompson"/>
    <s v="Steve"/>
    <x v="1"/>
  </r>
  <r>
    <n v="10210"/>
    <n v="31"/>
    <n v="86.4"/>
    <n v="13"/>
    <x v="2619"/>
    <x v="55"/>
    <x v="0"/>
    <n v="1"/>
    <x v="7"/>
    <x v="1"/>
    <x v="4"/>
    <n v="80"/>
    <s v="S700_3167"/>
    <s v="Osaka Souveniers Co."/>
    <s v="+81 06 6342 5555"/>
    <s v="Dojima Avanza 4F, 1-6-20 Dojima, Kita-ku"/>
    <m/>
    <s v="Osaka"/>
    <s v="Osaka"/>
    <s v="530-0003"/>
    <x v="11"/>
    <s v="Japan"/>
    <s v="Kentary"/>
    <s v="Mory"/>
    <x v="0"/>
  </r>
  <r>
    <n v="10223"/>
    <n v="26"/>
    <n v="67.2"/>
    <n v="15"/>
    <x v="2620"/>
    <x v="10"/>
    <x v="0"/>
    <n v="1"/>
    <x v="0"/>
    <x v="1"/>
    <x v="4"/>
    <n v="80"/>
    <s v="S700_3167"/>
    <s v="Australian Collectors, Co."/>
    <s v="03 9520 4555"/>
    <s v="636 St Kilda Road"/>
    <s v="Level 3"/>
    <s v="Melbourne"/>
    <s v="Victoria"/>
    <n v="3004"/>
    <x v="3"/>
    <s v="APAC"/>
    <s v="Ferguson"/>
    <s v="Peter"/>
    <x v="0"/>
  </r>
  <r>
    <n v="10235"/>
    <n v="32"/>
    <n v="92"/>
    <n v="9"/>
    <x v="2621"/>
    <x v="210"/>
    <x v="0"/>
    <n v="2"/>
    <x v="8"/>
    <x v="1"/>
    <x v="4"/>
    <n v="80"/>
    <s v="S700_3167"/>
    <s v="Royal Canadian Collectables, Ltd."/>
    <s v="(604) 555-4555"/>
    <s v="23 Tsawassen Blvd."/>
    <m/>
    <s v="Tsawassen"/>
    <s v="BC"/>
    <s v="T2F 8M4"/>
    <x v="10"/>
    <s v="NA"/>
    <s v="Lincoln"/>
    <s v="Elizabeth"/>
    <x v="0"/>
  </r>
  <r>
    <n v="10250"/>
    <n v="44"/>
    <n v="67.2"/>
    <n v="10"/>
    <x v="2622"/>
    <x v="189"/>
    <x v="0"/>
    <n v="2"/>
    <x v="1"/>
    <x v="1"/>
    <x v="4"/>
    <n v="80"/>
    <s v="S700_3167"/>
    <s v="The Sharp Gifts Warehouse"/>
    <n v="4085553659"/>
    <s v="3086 Ingle Ln."/>
    <m/>
    <s v="San Jose"/>
    <s v="CA"/>
    <n v="94217"/>
    <x v="0"/>
    <s v="NA"/>
    <s v="Frick"/>
    <s v="Sue"/>
    <x v="0"/>
  </r>
  <r>
    <n v="10262"/>
    <n v="27"/>
    <n v="76"/>
    <n v="5"/>
    <x v="2623"/>
    <x v="190"/>
    <x v="3"/>
    <n v="2"/>
    <x v="9"/>
    <x v="1"/>
    <x v="4"/>
    <n v="80"/>
    <s v="S700_3167"/>
    <s v="Euro Shopping Channel"/>
    <s v="(91) 555 94 44"/>
    <s v="C/ Moralzarzal, 86"/>
    <m/>
    <s v="Madrid"/>
    <m/>
    <n v="28034"/>
    <x v="7"/>
    <s v="EMEA"/>
    <s v="Freyre"/>
    <s v="Diego"/>
    <x v="0"/>
  </r>
  <r>
    <n v="10275"/>
    <n v="43"/>
    <n v="73.599999999999994"/>
    <n v="15"/>
    <x v="2624"/>
    <x v="14"/>
    <x v="0"/>
    <n v="3"/>
    <x v="2"/>
    <x v="1"/>
    <x v="4"/>
    <n v="80"/>
    <s v="S700_3167"/>
    <s v="La Rochelle Gifts"/>
    <s v="40.67.8555"/>
    <s v="67, rue des Cinquante Otages"/>
    <m/>
    <s v="Nantes"/>
    <m/>
    <n v="44000"/>
    <x v="1"/>
    <s v="EMEA"/>
    <s v="Labrune"/>
    <s v="Janine"/>
    <x v="1"/>
  </r>
  <r>
    <n v="10284"/>
    <n v="25"/>
    <n v="69.599999999999994"/>
    <n v="7"/>
    <x v="2625"/>
    <x v="191"/>
    <x v="0"/>
    <n v="3"/>
    <x v="3"/>
    <x v="1"/>
    <x v="4"/>
    <n v="80"/>
    <s v="S700_3167"/>
    <s v="Norway Gifts By Mail, Co."/>
    <s v="+47 2212 1555"/>
    <s v="Drammensveien 126 A, PB 744 Sentrum"/>
    <m/>
    <s v="Oslo"/>
    <m/>
    <s v="N 0106"/>
    <x v="2"/>
    <s v="EMEA"/>
    <s v="Klaeboe"/>
    <s v="Jan"/>
    <x v="0"/>
  </r>
  <r>
    <n v="10296"/>
    <n v="22"/>
    <n v="80.8"/>
    <n v="3"/>
    <x v="2626"/>
    <x v="192"/>
    <x v="0"/>
    <n v="3"/>
    <x v="10"/>
    <x v="1"/>
    <x v="4"/>
    <n v="80"/>
    <s v="S700_3167"/>
    <s v="Bavarian Collectables Imports, Co."/>
    <s v="+49 89 61 08 9555"/>
    <s v="Hansastr. 15"/>
    <m/>
    <s v="Munich"/>
    <m/>
    <n v="80686"/>
    <x v="16"/>
    <s v="EMEA"/>
    <s v="Donnermeyer"/>
    <s v="Michael"/>
    <x v="0"/>
  </r>
  <r>
    <n v="10308"/>
    <n v="21"/>
    <n v="87.2"/>
    <n v="13"/>
    <x v="2627"/>
    <x v="17"/>
    <x v="0"/>
    <n v="4"/>
    <x v="4"/>
    <x v="1"/>
    <x v="4"/>
    <n v="80"/>
    <s v="S700_3167"/>
    <s v="Mini Classics"/>
    <n v="9145554562"/>
    <s v="3758 North Pendale Street"/>
    <m/>
    <s v="White Plains"/>
    <s v="NY"/>
    <n v="24067"/>
    <x v="0"/>
    <s v="NA"/>
    <s v="Frick"/>
    <s v="Steve"/>
    <x v="0"/>
  </r>
  <r>
    <n v="10316"/>
    <n v="48"/>
    <n v="75.2"/>
    <n v="5"/>
    <x v="2628"/>
    <x v="79"/>
    <x v="0"/>
    <n v="4"/>
    <x v="5"/>
    <x v="1"/>
    <x v="4"/>
    <n v="80"/>
    <s v="S700_3167"/>
    <s v="giftsbymail.co.uk"/>
    <s v="(198) 555-8888"/>
    <s v="Garden House Crowther Way"/>
    <m/>
    <s v="Cowes"/>
    <s v="Isle of Wight"/>
    <s v="PO31 7PJ"/>
    <x v="6"/>
    <s v="EMEA"/>
    <s v="Bennett"/>
    <s v="Helen"/>
    <x v="1"/>
  </r>
  <r>
    <n v="10328"/>
    <n v="33"/>
    <n v="64"/>
    <n v="13"/>
    <x v="2629"/>
    <x v="233"/>
    <x v="0"/>
    <n v="4"/>
    <x v="5"/>
    <x v="1"/>
    <x v="4"/>
    <n v="80"/>
    <s v="S700_3167"/>
    <s v="Rovelli Gifts"/>
    <s v="035-640555"/>
    <s v="Via Ludovico il Moro 22"/>
    <m/>
    <s v="Bergamo"/>
    <m/>
    <n v="24100"/>
    <x v="12"/>
    <s v="EMEA"/>
    <s v="Rovelli"/>
    <s v="Giovanni"/>
    <x v="0"/>
  </r>
  <r>
    <n v="10341"/>
    <n v="34"/>
    <n v="100"/>
    <n v="5"/>
    <x v="2630"/>
    <x v="20"/>
    <x v="0"/>
    <n v="4"/>
    <x v="5"/>
    <x v="1"/>
    <x v="4"/>
    <n v="80"/>
    <s v="S700_3167"/>
    <s v="Salzburg Collectables"/>
    <s v="6562-9555"/>
    <s v="Geislweg 14"/>
    <m/>
    <s v="Salzburg"/>
    <m/>
    <n v="5020"/>
    <x v="5"/>
    <s v="EMEA"/>
    <s v="Pipps"/>
    <s v="Georg"/>
    <x v="1"/>
  </r>
  <r>
    <n v="10353"/>
    <n v="43"/>
    <n v="81.95"/>
    <n v="6"/>
    <x v="2631"/>
    <x v="212"/>
    <x v="0"/>
    <n v="4"/>
    <x v="6"/>
    <x v="1"/>
    <x v="4"/>
    <n v="80"/>
    <s v="S700_3167"/>
    <s v="Gift Ideas Corp."/>
    <n v="2035554407"/>
    <s v="2440 Pompton St."/>
    <m/>
    <s v="Glendale"/>
    <s v="CT"/>
    <n v="97561"/>
    <x v="0"/>
    <s v="NA"/>
    <s v="Lewis"/>
    <s v="Dan"/>
    <x v="1"/>
  </r>
  <r>
    <n v="10361"/>
    <n v="44"/>
    <n v="100"/>
    <n v="10"/>
    <x v="2632"/>
    <x v="21"/>
    <x v="0"/>
    <n v="4"/>
    <x v="6"/>
    <x v="1"/>
    <x v="4"/>
    <n v="80"/>
    <s v="S700_3167"/>
    <s v="Souveniers And Things Co."/>
    <s v="+61 2 9495 8555"/>
    <s v="Monitor Money Building, 815 Pacific Hwy"/>
    <s v="Level 6"/>
    <s v="Chatswood"/>
    <s v="NSW"/>
    <n v="2067"/>
    <x v="3"/>
    <s v="APAC"/>
    <s v="Huxley"/>
    <s v="Adrian"/>
    <x v="1"/>
  </r>
  <r>
    <n v="10375"/>
    <n v="44"/>
    <n v="100"/>
    <n v="11"/>
    <x v="2633"/>
    <x v="22"/>
    <x v="0"/>
    <n v="1"/>
    <x v="0"/>
    <x v="2"/>
    <x v="4"/>
    <n v="80"/>
    <s v="S700_3167"/>
    <s v="La Rochelle Gifts"/>
    <s v="40.67.8555"/>
    <s v="67, rue des Cinquante Otages"/>
    <m/>
    <s v="Nantes"/>
    <m/>
    <n v="44000"/>
    <x v="1"/>
    <s v="EMEA"/>
    <s v="Labrune"/>
    <s v="Janine"/>
    <x v="1"/>
  </r>
  <r>
    <n v="10386"/>
    <n v="32"/>
    <n v="94.34"/>
    <n v="17"/>
    <x v="2634"/>
    <x v="196"/>
    <x v="5"/>
    <n v="1"/>
    <x v="11"/>
    <x v="2"/>
    <x v="4"/>
    <n v="80"/>
    <s v="S700_3167"/>
    <s v="Euro Shopping Channel"/>
    <s v="(91) 555 94 44"/>
    <s v="C/ Moralzarzal, 86"/>
    <m/>
    <s v="Madrid"/>
    <m/>
    <n v="28034"/>
    <x v="7"/>
    <s v="EMEA"/>
    <s v="Freyre"/>
    <s v="Diego"/>
    <x v="1"/>
  </r>
  <r>
    <n v="10398"/>
    <n v="29"/>
    <n v="65.599999999999994"/>
    <n v="10"/>
    <x v="2635"/>
    <x v="197"/>
    <x v="0"/>
    <n v="1"/>
    <x v="11"/>
    <x v="2"/>
    <x v="4"/>
    <n v="80"/>
    <s v="S700_3167"/>
    <s v="Reims Collectables"/>
    <s v="26.47.1555"/>
    <s v="59 rue de l'Abbaye"/>
    <m/>
    <s v="Reims"/>
    <m/>
    <n v="51100"/>
    <x v="1"/>
    <s v="EMEA"/>
    <s v="Henriot"/>
    <s v="Paul"/>
    <x v="0"/>
  </r>
  <r>
    <n v="10401"/>
    <n v="77"/>
    <n v="92"/>
    <n v="9"/>
    <x v="2636"/>
    <x v="213"/>
    <x v="4"/>
    <n v="2"/>
    <x v="8"/>
    <x v="2"/>
    <x v="4"/>
    <n v="80"/>
    <s v="S700_3167"/>
    <s v="Tekni Collectables Inc."/>
    <n v="2015559350"/>
    <s v="7476 Moss Rd."/>
    <m/>
    <s v="Newark"/>
    <s v="NJ"/>
    <n v="94019"/>
    <x v="0"/>
    <s v="NA"/>
    <s v="Brown"/>
    <s v="William"/>
    <x v="2"/>
  </r>
  <r>
    <n v="10416"/>
    <n v="39"/>
    <n v="67.2"/>
    <n v="10"/>
    <x v="1683"/>
    <x v="198"/>
    <x v="0"/>
    <n v="2"/>
    <x v="1"/>
    <x v="2"/>
    <x v="4"/>
    <n v="80"/>
    <s v="S700_3167"/>
    <s v="L'ordine Souveniers"/>
    <s v="0522-556555"/>
    <s v="Strada Provinciale 124"/>
    <m/>
    <s v="Reggio Emilia"/>
    <m/>
    <n v="42100"/>
    <x v="12"/>
    <s v="EMEA"/>
    <s v="Moroni"/>
    <s v="Maurizio"/>
    <x v="0"/>
  </r>
  <r>
    <n v="10105"/>
    <n v="39"/>
    <n v="81.14"/>
    <n v="6"/>
    <x v="2637"/>
    <x v="62"/>
    <x v="0"/>
    <n v="1"/>
    <x v="0"/>
    <x v="0"/>
    <x v="5"/>
    <n v="100"/>
    <s v="S700_3505"/>
    <s v="Danish Wholesale Imports"/>
    <s v="31 12 3555"/>
    <s v="Vinb'ltet 34"/>
    <m/>
    <s v="Kobenhavn"/>
    <m/>
    <n v="1734"/>
    <x v="13"/>
    <s v="EMEA"/>
    <s v="Petersen"/>
    <s v="Jytte"/>
    <x v="1"/>
  </r>
  <r>
    <n v="10118"/>
    <n v="36"/>
    <n v="100"/>
    <n v="1"/>
    <x v="2638"/>
    <x v="251"/>
    <x v="0"/>
    <n v="2"/>
    <x v="8"/>
    <x v="0"/>
    <x v="5"/>
    <n v="100"/>
    <s v="S700_3505"/>
    <s v="Enaco Distributors"/>
    <s v="(93) 203 4555"/>
    <s v="Rambla de Catalu¤a, 23"/>
    <m/>
    <s v="Barcelona"/>
    <m/>
    <n v="8022"/>
    <x v="7"/>
    <s v="EMEA"/>
    <s v="Saavedra"/>
    <s v="Eduardo"/>
    <x v="1"/>
  </r>
  <r>
    <n v="10129"/>
    <n v="42"/>
    <n v="91.15"/>
    <n v="6"/>
    <x v="2639"/>
    <x v="64"/>
    <x v="0"/>
    <n v="2"/>
    <x v="9"/>
    <x v="0"/>
    <x v="5"/>
    <n v="100"/>
    <s v="S700_3505"/>
    <s v="Stylish Desk Decors, Co."/>
    <s v="(171) 555-0297"/>
    <s v="35 King George"/>
    <m/>
    <s v="London"/>
    <m/>
    <s v="WX3 6FW"/>
    <x v="6"/>
    <s v="EMEA"/>
    <s v="Brown"/>
    <s v="Ann"/>
    <x v="1"/>
  </r>
  <r>
    <n v="10142"/>
    <n v="21"/>
    <n v="100"/>
    <n v="3"/>
    <x v="2640"/>
    <x v="119"/>
    <x v="0"/>
    <n v="3"/>
    <x v="3"/>
    <x v="0"/>
    <x v="5"/>
    <n v="100"/>
    <s v="S700_3505"/>
    <s v="Mini Gifts Distributors Ltd."/>
    <n v="4155551450"/>
    <s v="5677 Strong St."/>
    <m/>
    <s v="San Rafael"/>
    <s v="CA"/>
    <n v="97562"/>
    <x v="0"/>
    <s v="NA"/>
    <s v="Nelson"/>
    <s v="Valarie"/>
    <x v="0"/>
  </r>
  <r>
    <n v="10153"/>
    <n v="50"/>
    <n v="88.15"/>
    <n v="2"/>
    <x v="2641"/>
    <x v="120"/>
    <x v="0"/>
    <n v="3"/>
    <x v="10"/>
    <x v="0"/>
    <x v="5"/>
    <n v="100"/>
    <s v="S700_3505"/>
    <s v="Euro Shopping Channel"/>
    <s v="(91) 555 94 44"/>
    <s v="C/ Moralzarzal, 86"/>
    <m/>
    <s v="Madrid"/>
    <m/>
    <n v="28034"/>
    <x v="7"/>
    <s v="EMEA"/>
    <s v="Freyre"/>
    <s v="Diego"/>
    <x v="1"/>
  </r>
  <r>
    <n v="10167"/>
    <n v="24"/>
    <n v="100"/>
    <n v="13"/>
    <x v="2642"/>
    <x v="67"/>
    <x v="3"/>
    <n v="4"/>
    <x v="4"/>
    <x v="0"/>
    <x v="5"/>
    <n v="100"/>
    <s v="S700_3505"/>
    <s v="Scandinavian Gift Ideas"/>
    <s v="0695-34 6555"/>
    <s v="?kergatan 24"/>
    <m/>
    <s v="Boras"/>
    <m/>
    <s v="S-844 67"/>
    <x v="8"/>
    <s v="EMEA"/>
    <s v="Larsson"/>
    <s v="Maria"/>
    <x v="0"/>
  </r>
  <r>
    <n v="10177"/>
    <n v="44"/>
    <n v="92.16"/>
    <n v="4"/>
    <x v="2643"/>
    <x v="219"/>
    <x v="0"/>
    <n v="4"/>
    <x v="5"/>
    <x v="0"/>
    <x v="5"/>
    <n v="100"/>
    <s v="S700_3505"/>
    <s v="CAF Imports"/>
    <s v="+34 913 728 555"/>
    <s v="Merchants House, 27-30 Merchant's Quay"/>
    <m/>
    <s v="Madrid"/>
    <m/>
    <n v="28023"/>
    <x v="7"/>
    <s v="EMEA"/>
    <s v="Fernandez"/>
    <s v="Jesus"/>
    <x v="1"/>
  </r>
  <r>
    <n v="10185"/>
    <n v="37"/>
    <n v="100"/>
    <n v="4"/>
    <x v="2644"/>
    <x v="69"/>
    <x v="0"/>
    <n v="4"/>
    <x v="5"/>
    <x v="0"/>
    <x v="5"/>
    <n v="100"/>
    <s v="S700_3505"/>
    <s v="Mini Creations Ltd."/>
    <n v="5085559555"/>
    <s v="4575 Hillside Dr."/>
    <m/>
    <s v="New Bedford"/>
    <s v="MA"/>
    <n v="50553"/>
    <x v="0"/>
    <s v="NA"/>
    <s v="Tam"/>
    <s v="Wing C"/>
    <x v="1"/>
  </r>
  <r>
    <n v="10197"/>
    <n v="27"/>
    <n v="92.16"/>
    <n v="10"/>
    <x v="2645"/>
    <x v="70"/>
    <x v="0"/>
    <n v="4"/>
    <x v="5"/>
    <x v="0"/>
    <x v="5"/>
    <n v="100"/>
    <s v="S700_3505"/>
    <s v="Enaco Distributors"/>
    <s v="(93) 203 4555"/>
    <s v="Rambla de Catalu¤a, 23"/>
    <m/>
    <s v="Barcelona"/>
    <m/>
    <n v="8022"/>
    <x v="7"/>
    <s v="EMEA"/>
    <s v="Saavedra"/>
    <s v="Eduardo"/>
    <x v="0"/>
  </r>
  <r>
    <n v="10208"/>
    <n v="37"/>
    <n v="100"/>
    <n v="4"/>
    <x v="2646"/>
    <x v="122"/>
    <x v="0"/>
    <n v="1"/>
    <x v="7"/>
    <x v="1"/>
    <x v="5"/>
    <n v="100"/>
    <s v="S700_3505"/>
    <s v="Saveley &amp; Henriot, Co."/>
    <s v="78.32.5555"/>
    <s v="2, rue du Commerce"/>
    <m/>
    <s v="Lyon"/>
    <m/>
    <n v="69004"/>
    <x v="1"/>
    <s v="EMEA"/>
    <s v="Saveley"/>
    <s v="Mary"/>
    <x v="1"/>
  </r>
  <r>
    <n v="10222"/>
    <n v="38"/>
    <n v="100"/>
    <n v="16"/>
    <x v="2647"/>
    <x v="72"/>
    <x v="0"/>
    <n v="1"/>
    <x v="0"/>
    <x v="1"/>
    <x v="5"/>
    <n v="100"/>
    <s v="S700_3505"/>
    <s v="Collectable Mini Designs Co."/>
    <n v="7605558146"/>
    <s v="361 Furth Circle"/>
    <m/>
    <s v="San Diego"/>
    <s v="CA"/>
    <n v="91217"/>
    <x v="0"/>
    <s v="NA"/>
    <s v="Thompson"/>
    <s v="Valarie"/>
    <x v="1"/>
  </r>
  <r>
    <n v="10232"/>
    <n v="48"/>
    <n v="96.16"/>
    <n v="1"/>
    <x v="2648"/>
    <x v="221"/>
    <x v="0"/>
    <n v="1"/>
    <x v="11"/>
    <x v="1"/>
    <x v="5"/>
    <n v="100"/>
    <s v="S700_3505"/>
    <s v="giftsbymail.co.uk"/>
    <s v="(198) 555-8888"/>
    <s v="Garden House Crowther Way"/>
    <m/>
    <s v="Cowes"/>
    <s v="Isle of Wight"/>
    <s v="PO31 7PJ"/>
    <x v="6"/>
    <s v="EMEA"/>
    <s v="Bennett"/>
    <s v="Helen"/>
    <x v="1"/>
  </r>
  <r>
    <n v="10248"/>
    <n v="30"/>
    <n v="100"/>
    <n v="7"/>
    <x v="2649"/>
    <x v="73"/>
    <x v="3"/>
    <n v="2"/>
    <x v="1"/>
    <x v="1"/>
    <x v="5"/>
    <n v="100"/>
    <s v="S700_3505"/>
    <s v="Land of Toys Inc."/>
    <n v="2125557818"/>
    <s v="897 Long Airport Avenue"/>
    <m/>
    <s v="NYC"/>
    <s v="NY"/>
    <n v="10022"/>
    <x v="0"/>
    <s v="NA"/>
    <s v="Yu"/>
    <s v="Kwai"/>
    <x v="1"/>
  </r>
  <r>
    <n v="10261"/>
    <n v="25"/>
    <n v="88.15"/>
    <n v="5"/>
    <x v="2650"/>
    <x v="74"/>
    <x v="0"/>
    <n v="2"/>
    <x v="9"/>
    <x v="1"/>
    <x v="5"/>
    <n v="100"/>
    <s v="S700_3505"/>
    <s v="Quebec Home Shopping Network"/>
    <s v="(514) 555-8054"/>
    <s v="43 rue St. Laurent"/>
    <m/>
    <s v="Montreal"/>
    <s v="Quebec"/>
    <s v="H1J 1C3"/>
    <x v="10"/>
    <s v="NA"/>
    <s v="Fresnisre"/>
    <s v="Jean"/>
    <x v="0"/>
  </r>
  <r>
    <n v="10273"/>
    <n v="40"/>
    <n v="86.15"/>
    <n v="8"/>
    <x v="2651"/>
    <x v="75"/>
    <x v="0"/>
    <n v="3"/>
    <x v="2"/>
    <x v="1"/>
    <x v="5"/>
    <n v="100"/>
    <s v="S700_3505"/>
    <s v="Petit Auto"/>
    <s v="(02) 5554 67"/>
    <s v="Rue Joseph-Bens 532"/>
    <m/>
    <s v="Bruxelles"/>
    <m/>
    <s v="B-1180"/>
    <x v="14"/>
    <s v="EMEA"/>
    <s v="Dewey"/>
    <s v="Catherine"/>
    <x v="1"/>
  </r>
  <r>
    <n v="10283"/>
    <n v="22"/>
    <n v="88.15"/>
    <n v="10"/>
    <x v="2652"/>
    <x v="76"/>
    <x v="0"/>
    <n v="3"/>
    <x v="3"/>
    <x v="1"/>
    <x v="5"/>
    <n v="100"/>
    <s v="S700_3505"/>
    <s v="Royal Canadian Collectables, Ltd."/>
    <s v="(604) 555-4555"/>
    <s v="23 Tsawassen Blvd."/>
    <m/>
    <s v="Tsawassen"/>
    <s v="BC"/>
    <s v="T2F 8M4"/>
    <x v="10"/>
    <s v="NA"/>
    <s v="Lincoln"/>
    <s v="Elizabeth"/>
    <x v="0"/>
  </r>
  <r>
    <n v="10295"/>
    <n v="34"/>
    <n v="100"/>
    <n v="5"/>
    <x v="2653"/>
    <x v="77"/>
    <x v="0"/>
    <n v="3"/>
    <x v="10"/>
    <x v="1"/>
    <x v="5"/>
    <n v="100"/>
    <s v="S700_3505"/>
    <s v="Gifts4AllAges.com"/>
    <n v="6175559555"/>
    <s v="8616 Spinnaker Dr."/>
    <m/>
    <s v="Boston"/>
    <s v="MA"/>
    <n v="51003"/>
    <x v="0"/>
    <s v="NA"/>
    <s v="Yoshido"/>
    <s v="Juri"/>
    <x v="1"/>
  </r>
  <r>
    <n v="10306"/>
    <n v="32"/>
    <n v="90.15"/>
    <n v="4"/>
    <x v="2654"/>
    <x v="78"/>
    <x v="0"/>
    <n v="4"/>
    <x v="4"/>
    <x v="1"/>
    <x v="5"/>
    <n v="100"/>
    <s v="S700_3505"/>
    <s v="AV Stores, Co."/>
    <s v="(171) 555-1555"/>
    <s v="Fauntleroy Circus"/>
    <m/>
    <s v="Manchester"/>
    <m/>
    <s v="EC2 5NT"/>
    <x v="6"/>
    <s v="EMEA"/>
    <s v="Ashworth"/>
    <s v="Victoria"/>
    <x v="0"/>
  </r>
  <r>
    <n v="10315"/>
    <n v="31"/>
    <n v="86.15"/>
    <n v="3"/>
    <x v="2655"/>
    <x v="237"/>
    <x v="0"/>
    <n v="4"/>
    <x v="4"/>
    <x v="1"/>
    <x v="5"/>
    <n v="100"/>
    <s v="S700_3505"/>
    <s v="La Rochelle Gifts"/>
    <s v="40.67.8555"/>
    <s v="67, rue des Cinquante Otages"/>
    <m/>
    <s v="Nantes"/>
    <m/>
    <n v="44000"/>
    <x v="1"/>
    <s v="EMEA"/>
    <s v="Labrune"/>
    <s v="Janine"/>
    <x v="0"/>
  </r>
  <r>
    <n v="10327"/>
    <n v="43"/>
    <n v="80"/>
    <n v="2"/>
    <x v="2656"/>
    <x v="193"/>
    <x v="5"/>
    <n v="4"/>
    <x v="5"/>
    <x v="1"/>
    <x v="5"/>
    <n v="100"/>
    <s v="S700_3505"/>
    <s v="Danish Wholesale Imports"/>
    <s v="31 12 3555"/>
    <s v="Vinb'ltet 34"/>
    <m/>
    <s v="Kobenhavn"/>
    <m/>
    <n v="1734"/>
    <x v="13"/>
    <s v="EMEA"/>
    <s v="Petersen"/>
    <s v="Jytte"/>
    <x v="1"/>
  </r>
  <r>
    <n v="10337"/>
    <n v="31"/>
    <n v="89.38"/>
    <n v="1"/>
    <x v="2657"/>
    <x v="81"/>
    <x v="0"/>
    <n v="4"/>
    <x v="5"/>
    <x v="1"/>
    <x v="5"/>
    <n v="100"/>
    <s v="S700_3505"/>
    <s v="Classic Legends Inc."/>
    <n v="2125558493"/>
    <s v="5905 Pompton St."/>
    <s v="Suite 750"/>
    <s v="NYC"/>
    <s v="NY"/>
    <n v="10022"/>
    <x v="0"/>
    <s v="NA"/>
    <s v="Hernandez"/>
    <s v="Maria"/>
    <x v="0"/>
  </r>
  <r>
    <n v="10350"/>
    <n v="31"/>
    <n v="77.34"/>
    <n v="13"/>
    <x v="2658"/>
    <x v="82"/>
    <x v="0"/>
    <n v="4"/>
    <x v="6"/>
    <x v="1"/>
    <x v="5"/>
    <n v="100"/>
    <s v="S700_3505"/>
    <s v="Euro Shopping Channel"/>
    <s v="(91) 555 94 44"/>
    <s v="C/ Moralzarzal, 86"/>
    <m/>
    <s v="Madrid"/>
    <m/>
    <n v="28034"/>
    <x v="7"/>
    <s v="EMEA"/>
    <s v="Freyre"/>
    <s v="Diego"/>
    <x v="0"/>
  </r>
  <r>
    <n v="10373"/>
    <n v="34"/>
    <n v="96.34"/>
    <n v="2"/>
    <x v="2659"/>
    <x v="84"/>
    <x v="0"/>
    <n v="1"/>
    <x v="7"/>
    <x v="2"/>
    <x v="5"/>
    <n v="100"/>
    <s v="S700_3505"/>
    <s v="Oulu Toy Supplies, Inc."/>
    <s v="981-443655"/>
    <s v="Torikatu 38"/>
    <m/>
    <s v="Oulu"/>
    <m/>
    <n v="90110"/>
    <x v="4"/>
    <s v="EMEA"/>
    <s v="Koskitalo"/>
    <s v="Pirkko"/>
    <x v="1"/>
  </r>
  <r>
    <n v="10386"/>
    <n v="45"/>
    <n v="92.08"/>
    <n v="2"/>
    <x v="2660"/>
    <x v="196"/>
    <x v="5"/>
    <n v="1"/>
    <x v="11"/>
    <x v="2"/>
    <x v="5"/>
    <n v="100"/>
    <s v="S700_3505"/>
    <s v="Euro Shopping Channel"/>
    <s v="(91) 555 94 44"/>
    <s v="C/ Moralzarzal, 86"/>
    <m/>
    <s v="Madrid"/>
    <m/>
    <n v="28034"/>
    <x v="7"/>
    <s v="EMEA"/>
    <s v="Freyre"/>
    <s v="Diego"/>
    <x v="1"/>
  </r>
  <r>
    <n v="10397"/>
    <n v="48"/>
    <n v="100"/>
    <n v="3"/>
    <x v="2661"/>
    <x v="250"/>
    <x v="0"/>
    <n v="1"/>
    <x v="11"/>
    <x v="2"/>
    <x v="5"/>
    <n v="100"/>
    <s v="S700_3505"/>
    <s v="Alpha Cognac"/>
    <s v="61.77.6555"/>
    <s v="1 rue Alsace-Lorraine"/>
    <m/>
    <s v="Toulouse"/>
    <m/>
    <n v="31000"/>
    <x v="1"/>
    <s v="EMEA"/>
    <s v="Roulet"/>
    <s v="Annette"/>
    <x v="1"/>
  </r>
  <r>
    <n v="10414"/>
    <n v="28"/>
    <n v="100"/>
    <n v="7"/>
    <x v="2662"/>
    <x v="88"/>
    <x v="4"/>
    <n v="2"/>
    <x v="1"/>
    <x v="2"/>
    <x v="5"/>
    <n v="100"/>
    <s v="S700_3505"/>
    <s v="Gifts4AllAges.com"/>
    <n v="6175559555"/>
    <s v="8616 Spinnaker Dr."/>
    <m/>
    <s v="Boston"/>
    <s v="MA"/>
    <n v="51003"/>
    <x v="0"/>
    <s v="NA"/>
    <s v="Yoshido"/>
    <s v="Juri"/>
    <x v="1"/>
  </r>
  <r>
    <n v="10105"/>
    <n v="22"/>
    <n v="100"/>
    <n v="7"/>
    <x v="2663"/>
    <x v="62"/>
    <x v="0"/>
    <n v="1"/>
    <x v="0"/>
    <x v="0"/>
    <x v="5"/>
    <n v="99"/>
    <s v="S700_3962"/>
    <s v="Danish Wholesale Imports"/>
    <s v="31 12 3555"/>
    <s v="Vinb'ltet 34"/>
    <m/>
    <s v="Kobenhavn"/>
    <m/>
    <n v="1734"/>
    <x v="13"/>
    <s v="EMEA"/>
    <s v="Petersen"/>
    <s v="Jytte"/>
    <x v="0"/>
  </r>
  <r>
    <n v="10117"/>
    <n v="45"/>
    <n v="83.42"/>
    <n v="1"/>
    <x v="2664"/>
    <x v="117"/>
    <x v="0"/>
    <n v="2"/>
    <x v="8"/>
    <x v="0"/>
    <x v="5"/>
    <n v="99"/>
    <s v="S700_3962"/>
    <s v="Dragon Souveniers, Ltd."/>
    <s v="+65 221 7555"/>
    <s v="Bronz Sok., Bronz Apt. 3/6 Tesvikiye"/>
    <m/>
    <s v="Singapore"/>
    <m/>
    <n v="79903"/>
    <x v="9"/>
    <s v="Japan"/>
    <s v="Natividad"/>
    <s v="Eric"/>
    <x v="1"/>
  </r>
  <r>
    <n v="10129"/>
    <n v="30"/>
    <n v="85.41"/>
    <n v="7"/>
    <x v="2665"/>
    <x v="64"/>
    <x v="0"/>
    <n v="2"/>
    <x v="9"/>
    <x v="0"/>
    <x v="5"/>
    <n v="99"/>
    <s v="S700_3962"/>
    <s v="Stylish Desk Decors, Co."/>
    <s v="(171) 555-0297"/>
    <s v="35 King George"/>
    <m/>
    <s v="London"/>
    <m/>
    <s v="WX3 6FW"/>
    <x v="6"/>
    <s v="EMEA"/>
    <s v="Brown"/>
    <s v="Ann"/>
    <x v="0"/>
  </r>
  <r>
    <n v="10142"/>
    <n v="38"/>
    <n v="85.41"/>
    <n v="4"/>
    <x v="2666"/>
    <x v="119"/>
    <x v="0"/>
    <n v="3"/>
    <x v="3"/>
    <x v="0"/>
    <x v="5"/>
    <n v="99"/>
    <s v="S700_3962"/>
    <s v="Mini Gifts Distributors Ltd."/>
    <n v="4155551450"/>
    <s v="5677 Strong St."/>
    <m/>
    <s v="San Rafael"/>
    <s v="CA"/>
    <n v="97562"/>
    <x v="0"/>
    <s v="NA"/>
    <s v="Nelson"/>
    <s v="Valarie"/>
    <x v="1"/>
  </r>
  <r>
    <n v="10153"/>
    <n v="20"/>
    <n v="100"/>
    <n v="3"/>
    <x v="2667"/>
    <x v="120"/>
    <x v="0"/>
    <n v="3"/>
    <x v="10"/>
    <x v="0"/>
    <x v="5"/>
    <n v="99"/>
    <s v="S700_3962"/>
    <s v="Euro Shopping Channel"/>
    <s v="(91) 555 94 44"/>
    <s v="C/ Moralzarzal, 86"/>
    <m/>
    <s v="Madrid"/>
    <m/>
    <n v="28034"/>
    <x v="7"/>
    <s v="EMEA"/>
    <s v="Freyre"/>
    <s v="Diego"/>
    <x v="0"/>
  </r>
  <r>
    <n v="10167"/>
    <n v="28"/>
    <n v="100"/>
    <n v="14"/>
    <x v="45"/>
    <x v="67"/>
    <x v="3"/>
    <n v="4"/>
    <x v="4"/>
    <x v="0"/>
    <x v="5"/>
    <n v="99"/>
    <s v="S700_3962"/>
    <s v="Scandinavian Gift Ideas"/>
    <s v="0695-34 6555"/>
    <s v="?kergatan 24"/>
    <m/>
    <s v="Boras"/>
    <m/>
    <s v="S-844 67"/>
    <x v="8"/>
    <s v="EMEA"/>
    <s v="Larsson"/>
    <s v="Maria"/>
    <x v="1"/>
  </r>
  <r>
    <n v="10177"/>
    <n v="24"/>
    <n v="100"/>
    <n v="5"/>
    <x v="2668"/>
    <x v="219"/>
    <x v="0"/>
    <n v="4"/>
    <x v="5"/>
    <x v="0"/>
    <x v="5"/>
    <n v="99"/>
    <s v="S700_3962"/>
    <s v="CAF Imports"/>
    <s v="+34 913 728 555"/>
    <s v="Merchants House, 27-30 Merchant's Quay"/>
    <m/>
    <s v="Madrid"/>
    <m/>
    <n v="28023"/>
    <x v="7"/>
    <s v="EMEA"/>
    <s v="Fernandez"/>
    <s v="Jesus"/>
    <x v="0"/>
  </r>
  <r>
    <n v="10185"/>
    <n v="22"/>
    <n v="79.45"/>
    <n v="5"/>
    <x v="2669"/>
    <x v="69"/>
    <x v="0"/>
    <n v="4"/>
    <x v="5"/>
    <x v="0"/>
    <x v="5"/>
    <n v="99"/>
    <s v="S700_3962"/>
    <s v="Mini Creations Ltd."/>
    <n v="5085559555"/>
    <s v="4575 Hillside Dr."/>
    <m/>
    <s v="New Bedford"/>
    <s v="MA"/>
    <n v="50553"/>
    <x v="0"/>
    <s v="NA"/>
    <s v="Tam"/>
    <s v="Wing C"/>
    <x v="0"/>
  </r>
  <r>
    <n v="10197"/>
    <n v="35"/>
    <n v="93.35"/>
    <n v="11"/>
    <x v="2670"/>
    <x v="70"/>
    <x v="0"/>
    <n v="4"/>
    <x v="5"/>
    <x v="0"/>
    <x v="5"/>
    <n v="99"/>
    <s v="S700_3962"/>
    <s v="Enaco Distributors"/>
    <s v="(93) 203 4555"/>
    <s v="Rambla de Catalu¤a, 23"/>
    <m/>
    <s v="Barcelona"/>
    <m/>
    <n v="8022"/>
    <x v="7"/>
    <s v="EMEA"/>
    <s v="Saavedra"/>
    <s v="Eduardo"/>
    <x v="1"/>
  </r>
  <r>
    <n v="10208"/>
    <n v="33"/>
    <n v="85.41"/>
    <n v="5"/>
    <x v="2671"/>
    <x v="122"/>
    <x v="0"/>
    <n v="1"/>
    <x v="7"/>
    <x v="1"/>
    <x v="5"/>
    <n v="99"/>
    <s v="S700_3962"/>
    <s v="Saveley &amp; Henriot, Co."/>
    <s v="78.32.5555"/>
    <s v="2, rue du Commerce"/>
    <m/>
    <s v="Lyon"/>
    <m/>
    <n v="69004"/>
    <x v="1"/>
    <s v="EMEA"/>
    <s v="Saveley"/>
    <s v="Mary"/>
    <x v="0"/>
  </r>
  <r>
    <n v="10222"/>
    <n v="31"/>
    <n v="95.34"/>
    <n v="17"/>
    <x v="2672"/>
    <x v="72"/>
    <x v="0"/>
    <n v="1"/>
    <x v="0"/>
    <x v="1"/>
    <x v="5"/>
    <n v="99"/>
    <s v="S700_3962"/>
    <s v="Collectable Mini Designs Co."/>
    <n v="7605558146"/>
    <s v="361 Furth Circle"/>
    <m/>
    <s v="San Diego"/>
    <s v="CA"/>
    <n v="91217"/>
    <x v="0"/>
    <s v="NA"/>
    <s v="Thompson"/>
    <s v="Valarie"/>
    <x v="0"/>
  </r>
  <r>
    <n v="10232"/>
    <n v="35"/>
    <n v="82.43"/>
    <n v="2"/>
    <x v="2673"/>
    <x v="221"/>
    <x v="0"/>
    <n v="1"/>
    <x v="11"/>
    <x v="1"/>
    <x v="5"/>
    <n v="99"/>
    <s v="S700_3962"/>
    <s v="giftsbymail.co.uk"/>
    <s v="(198) 555-8888"/>
    <s v="Garden House Crowther Way"/>
    <m/>
    <s v="Cowes"/>
    <s v="Isle of Wight"/>
    <s v="PO31 7PJ"/>
    <x v="6"/>
    <s v="EMEA"/>
    <s v="Bennett"/>
    <s v="Helen"/>
    <x v="0"/>
  </r>
  <r>
    <n v="10248"/>
    <n v="35"/>
    <n v="90.37"/>
    <n v="8"/>
    <x v="2674"/>
    <x v="73"/>
    <x v="3"/>
    <n v="2"/>
    <x v="1"/>
    <x v="1"/>
    <x v="5"/>
    <n v="99"/>
    <s v="S700_3962"/>
    <s v="Land of Toys Inc."/>
    <n v="2125557818"/>
    <s v="897 Long Airport Avenue"/>
    <m/>
    <s v="NYC"/>
    <s v="NY"/>
    <n v="10022"/>
    <x v="0"/>
    <s v="NA"/>
    <s v="Yu"/>
    <s v="Kwai"/>
    <x v="1"/>
  </r>
  <r>
    <n v="10261"/>
    <n v="50"/>
    <n v="81.430000000000007"/>
    <n v="6"/>
    <x v="2675"/>
    <x v="74"/>
    <x v="0"/>
    <n v="2"/>
    <x v="9"/>
    <x v="1"/>
    <x v="5"/>
    <n v="99"/>
    <s v="S700_3962"/>
    <s v="Quebec Home Shopping Network"/>
    <s v="(514) 555-8054"/>
    <s v="43 rue St. Laurent"/>
    <m/>
    <s v="Montreal"/>
    <s v="Quebec"/>
    <s v="H1J 1C3"/>
    <x v="10"/>
    <s v="NA"/>
    <s v="Fresnisre"/>
    <s v="Jean"/>
    <x v="1"/>
  </r>
  <r>
    <n v="10273"/>
    <n v="26"/>
    <n v="100"/>
    <n v="9"/>
    <x v="2676"/>
    <x v="75"/>
    <x v="0"/>
    <n v="3"/>
    <x v="2"/>
    <x v="1"/>
    <x v="5"/>
    <n v="99"/>
    <s v="S700_3962"/>
    <s v="Petit Auto"/>
    <s v="(02) 5554 67"/>
    <s v="Rue Joseph-Bens 532"/>
    <m/>
    <s v="Bruxelles"/>
    <m/>
    <s v="B-1180"/>
    <x v="14"/>
    <s v="EMEA"/>
    <s v="Dewey"/>
    <s v="Catherine"/>
    <x v="0"/>
  </r>
  <r>
    <n v="10283"/>
    <n v="38"/>
    <n v="89.38"/>
    <n v="11"/>
    <x v="2677"/>
    <x v="76"/>
    <x v="0"/>
    <n v="3"/>
    <x v="3"/>
    <x v="1"/>
    <x v="5"/>
    <n v="99"/>
    <s v="S700_3962"/>
    <s v="Royal Canadian Collectables, Ltd."/>
    <s v="(604) 555-4555"/>
    <s v="23 Tsawassen Blvd."/>
    <m/>
    <s v="Tsawassen"/>
    <s v="BC"/>
    <s v="T2F 8M4"/>
    <x v="10"/>
    <s v="NA"/>
    <s v="Lincoln"/>
    <s v="Elizabeth"/>
    <x v="1"/>
  </r>
  <r>
    <n v="10294"/>
    <n v="45"/>
    <n v="100"/>
    <n v="1"/>
    <x v="390"/>
    <x v="77"/>
    <x v="0"/>
    <n v="3"/>
    <x v="10"/>
    <x v="1"/>
    <x v="5"/>
    <n v="99"/>
    <s v="S700_3962"/>
    <s v="Online Mini Collectables"/>
    <n v="6175557555"/>
    <s v="7635 Spinnaker Dr."/>
    <m/>
    <s v="Brickhaven"/>
    <s v="MA"/>
    <n v="58339"/>
    <x v="0"/>
    <s v="NA"/>
    <s v="Barajas"/>
    <s v="Miguel"/>
    <x v="1"/>
  </r>
  <r>
    <n v="10306"/>
    <n v="30"/>
    <n v="100"/>
    <n v="5"/>
    <x v="2678"/>
    <x v="78"/>
    <x v="0"/>
    <n v="4"/>
    <x v="4"/>
    <x v="1"/>
    <x v="5"/>
    <n v="99"/>
    <s v="S700_3962"/>
    <s v="AV Stores, Co."/>
    <s v="(171) 555-1555"/>
    <s v="Fauntleroy Circus"/>
    <m/>
    <s v="Manchester"/>
    <m/>
    <s v="EC2 5NT"/>
    <x v="6"/>
    <s v="EMEA"/>
    <s v="Ashworth"/>
    <s v="Victoria"/>
    <x v="1"/>
  </r>
  <r>
    <n v="10315"/>
    <n v="37"/>
    <n v="91.37"/>
    <n v="4"/>
    <x v="2679"/>
    <x v="237"/>
    <x v="0"/>
    <n v="4"/>
    <x v="4"/>
    <x v="1"/>
    <x v="5"/>
    <n v="99"/>
    <s v="S700_3962"/>
    <s v="La Rochelle Gifts"/>
    <s v="40.67.8555"/>
    <s v="67, rue des Cinquante Otages"/>
    <m/>
    <s v="Nantes"/>
    <m/>
    <n v="44000"/>
    <x v="1"/>
    <s v="EMEA"/>
    <s v="Labrune"/>
    <s v="Janine"/>
    <x v="1"/>
  </r>
  <r>
    <n v="10327"/>
    <n v="37"/>
    <n v="86.61"/>
    <n v="3"/>
    <x v="2680"/>
    <x v="193"/>
    <x v="5"/>
    <n v="4"/>
    <x v="5"/>
    <x v="1"/>
    <x v="5"/>
    <n v="99"/>
    <s v="S700_3962"/>
    <s v="Danish Wholesale Imports"/>
    <s v="31 12 3555"/>
    <s v="Vinb'ltet 34"/>
    <m/>
    <s v="Kobenhavn"/>
    <m/>
    <n v="1734"/>
    <x v="13"/>
    <s v="EMEA"/>
    <s v="Petersen"/>
    <s v="Jytte"/>
    <x v="1"/>
  </r>
  <r>
    <n v="10337"/>
    <n v="36"/>
    <n v="71.89"/>
    <n v="7"/>
    <x v="2681"/>
    <x v="81"/>
    <x v="0"/>
    <n v="4"/>
    <x v="5"/>
    <x v="1"/>
    <x v="5"/>
    <n v="99"/>
    <s v="S700_3962"/>
    <s v="Classic Legends Inc."/>
    <n v="2125558493"/>
    <s v="5905 Pompton St."/>
    <s v="Suite 750"/>
    <s v="NYC"/>
    <s v="NY"/>
    <n v="10022"/>
    <x v="0"/>
    <s v="NA"/>
    <s v="Hernandez"/>
    <s v="Maria"/>
    <x v="0"/>
  </r>
  <r>
    <n v="10350"/>
    <n v="25"/>
    <n v="100"/>
    <n v="16"/>
    <x v="2682"/>
    <x v="82"/>
    <x v="0"/>
    <n v="4"/>
    <x v="6"/>
    <x v="1"/>
    <x v="5"/>
    <n v="99"/>
    <s v="S700_3962"/>
    <s v="Euro Shopping Channel"/>
    <s v="(91) 555 94 44"/>
    <s v="C/ Moralzarzal, 86"/>
    <m/>
    <s v="Madrid"/>
    <m/>
    <n v="28034"/>
    <x v="7"/>
    <s v="EMEA"/>
    <s v="Freyre"/>
    <s v="Diego"/>
    <x v="0"/>
  </r>
  <r>
    <n v="10373"/>
    <n v="37"/>
    <n v="100"/>
    <n v="8"/>
    <x v="2683"/>
    <x v="84"/>
    <x v="0"/>
    <n v="1"/>
    <x v="7"/>
    <x v="2"/>
    <x v="5"/>
    <n v="99"/>
    <s v="S700_3962"/>
    <s v="Oulu Toy Supplies, Inc."/>
    <s v="981-443655"/>
    <s v="Torikatu 38"/>
    <m/>
    <s v="Oulu"/>
    <m/>
    <n v="90110"/>
    <x v="4"/>
    <s v="EMEA"/>
    <s v="Koskitalo"/>
    <s v="Pirkko"/>
    <x v="1"/>
  </r>
  <r>
    <n v="10386"/>
    <n v="30"/>
    <n v="95.48"/>
    <n v="3"/>
    <x v="2684"/>
    <x v="196"/>
    <x v="5"/>
    <n v="1"/>
    <x v="11"/>
    <x v="2"/>
    <x v="5"/>
    <n v="99"/>
    <s v="S700_3962"/>
    <s v="Euro Shopping Channel"/>
    <s v="(91) 555 94 44"/>
    <s v="C/ Moralzarzal, 86"/>
    <m/>
    <s v="Madrid"/>
    <m/>
    <n v="28034"/>
    <x v="7"/>
    <s v="EMEA"/>
    <s v="Freyre"/>
    <s v="Diego"/>
    <x v="0"/>
  </r>
  <r>
    <n v="10397"/>
    <n v="36"/>
    <n v="100"/>
    <n v="2"/>
    <x v="2685"/>
    <x v="250"/>
    <x v="0"/>
    <n v="1"/>
    <x v="11"/>
    <x v="2"/>
    <x v="5"/>
    <n v="99"/>
    <s v="S700_3962"/>
    <s v="Alpha Cognac"/>
    <s v="61.77.6555"/>
    <s v="1 rue Alsace-Lorraine"/>
    <m/>
    <s v="Toulouse"/>
    <m/>
    <n v="31000"/>
    <x v="1"/>
    <s v="EMEA"/>
    <s v="Roulet"/>
    <s v="Annette"/>
    <x v="1"/>
  </r>
  <r>
    <n v="10414"/>
    <n v="27"/>
    <n v="90.37"/>
    <n v="8"/>
    <x v="2686"/>
    <x v="88"/>
    <x v="4"/>
    <n v="2"/>
    <x v="1"/>
    <x v="2"/>
    <x v="5"/>
    <n v="99"/>
    <s v="S700_3962"/>
    <s v="Gifts4AllAges.com"/>
    <n v="6175559555"/>
    <s v="8616 Spinnaker Dr."/>
    <m/>
    <s v="Boston"/>
    <s v="MA"/>
    <n v="51003"/>
    <x v="0"/>
    <s v="NA"/>
    <s v="Yoshido"/>
    <s v="Juri"/>
    <x v="0"/>
  </r>
  <r>
    <n v="10106"/>
    <n v="48"/>
    <n v="61.44"/>
    <n v="10"/>
    <x v="2687"/>
    <x v="186"/>
    <x v="0"/>
    <n v="1"/>
    <x v="0"/>
    <x v="0"/>
    <x v="4"/>
    <n v="74"/>
    <s v="S700_4002"/>
    <s v="Rovelli Gifts"/>
    <s v="035-640555"/>
    <s v="Via Ludovico il Moro 22"/>
    <m/>
    <s v="Bergamo"/>
    <m/>
    <n v="24100"/>
    <x v="12"/>
    <s v="EMEA"/>
    <s v="Rovelli"/>
    <s v="Giovanni"/>
    <x v="0"/>
  </r>
  <r>
    <n v="10119"/>
    <n v="26"/>
    <n v="59.22"/>
    <n v="1"/>
    <x v="2688"/>
    <x v="63"/>
    <x v="0"/>
    <n v="2"/>
    <x v="8"/>
    <x v="0"/>
    <x v="4"/>
    <n v="74"/>
    <s v="S700_4002"/>
    <s v="Salzburg Collectables"/>
    <s v="6562-9555"/>
    <s v="Geislweg 14"/>
    <m/>
    <s v="Salzburg"/>
    <m/>
    <n v="5020"/>
    <x v="5"/>
    <s v="EMEA"/>
    <s v="Pipps"/>
    <s v="Georg"/>
    <x v="0"/>
  </r>
  <r>
    <n v="10131"/>
    <n v="26"/>
    <n v="85.13"/>
    <n v="2"/>
    <x v="2689"/>
    <x v="187"/>
    <x v="0"/>
    <n v="2"/>
    <x v="9"/>
    <x v="0"/>
    <x v="4"/>
    <n v="74"/>
    <s v="S700_4002"/>
    <s v="Gift Ideas Corp."/>
    <n v="2035554407"/>
    <s v="2440 Pompton St."/>
    <m/>
    <s v="Glendale"/>
    <s v="CT"/>
    <n v="97561"/>
    <x v="0"/>
    <s v="NA"/>
    <s v="Lewis"/>
    <s v="Dan"/>
    <x v="0"/>
  </r>
  <r>
    <n v="10143"/>
    <n v="34"/>
    <n v="85.87"/>
    <n v="5"/>
    <x v="2690"/>
    <x v="65"/>
    <x v="0"/>
    <n v="3"/>
    <x v="3"/>
    <x v="0"/>
    <x v="4"/>
    <n v="74"/>
    <s v="S700_4002"/>
    <s v="Mini Creations Ltd."/>
    <n v="5085559555"/>
    <s v="4575 Hillside Dr."/>
    <m/>
    <s v="New Bedford"/>
    <s v="MA"/>
    <n v="50553"/>
    <x v="0"/>
    <s v="NA"/>
    <s v="Tam"/>
    <s v="Wing C"/>
    <x v="0"/>
  </r>
  <r>
    <n v="10155"/>
    <n v="44"/>
    <n v="85.87"/>
    <n v="3"/>
    <x v="2691"/>
    <x v="66"/>
    <x v="0"/>
    <n v="4"/>
    <x v="4"/>
    <x v="0"/>
    <x v="4"/>
    <n v="74"/>
    <s v="S700_4002"/>
    <s v="Toys of Finland, Co."/>
    <s v="90-224 8555"/>
    <s v="Keskuskatu 45"/>
    <m/>
    <s v="Helsinki"/>
    <m/>
    <n v="21240"/>
    <x v="4"/>
    <s v="EMEA"/>
    <s v="Karttunen"/>
    <s v="Matti"/>
    <x v="1"/>
  </r>
  <r>
    <n v="10168"/>
    <n v="39"/>
    <n v="82.91"/>
    <n v="17"/>
    <x v="2692"/>
    <x v="5"/>
    <x v="0"/>
    <n v="4"/>
    <x v="4"/>
    <x v="0"/>
    <x v="4"/>
    <n v="74"/>
    <s v="S700_4002"/>
    <s v="Technics Stores Inc."/>
    <n v="6505556809"/>
    <s v="9408 Furth Circle"/>
    <m/>
    <s v="Burlingame"/>
    <s v="CA"/>
    <n v="94217"/>
    <x v="0"/>
    <s v="NA"/>
    <s v="Hirano"/>
    <s v="Juri"/>
    <x v="1"/>
  </r>
  <r>
    <n v="10178"/>
    <n v="45"/>
    <n v="76.25"/>
    <n v="2"/>
    <x v="2693"/>
    <x v="68"/>
    <x v="0"/>
    <n v="4"/>
    <x v="5"/>
    <x v="0"/>
    <x v="4"/>
    <n v="74"/>
    <s v="S700_4002"/>
    <s v="Alpha Cognac"/>
    <s v="61.77.6555"/>
    <s v="1 rue Alsace-Lorraine"/>
    <m/>
    <s v="Toulouse"/>
    <m/>
    <n v="31000"/>
    <x v="1"/>
    <s v="EMEA"/>
    <s v="Roulet"/>
    <s v="Annette"/>
    <x v="1"/>
  </r>
  <r>
    <n v="10198"/>
    <n v="40"/>
    <n v="63.67"/>
    <n v="2"/>
    <x v="2694"/>
    <x v="188"/>
    <x v="0"/>
    <n v="4"/>
    <x v="5"/>
    <x v="0"/>
    <x v="4"/>
    <n v="74"/>
    <s v="S700_4002"/>
    <s v="Cruz &amp; Sons Co."/>
    <s v="+63 2 555 3587"/>
    <s v="15 McCallum Street - NatWest Center #13-03"/>
    <m/>
    <s v="Makati City"/>
    <m/>
    <s v="1227 MM"/>
    <x v="15"/>
    <s v="Japan"/>
    <s v="Cruz"/>
    <s v="Arnold"/>
    <x v="0"/>
  </r>
  <r>
    <n v="10210"/>
    <n v="42"/>
    <n v="70.33"/>
    <n v="15"/>
    <x v="2695"/>
    <x v="55"/>
    <x v="0"/>
    <n v="1"/>
    <x v="7"/>
    <x v="1"/>
    <x v="4"/>
    <n v="74"/>
    <s v="S700_4002"/>
    <s v="Osaka Souveniers Co."/>
    <s v="+81 06 6342 5555"/>
    <s v="Dojima Avanza 4F, 1-6-20 Dojima, Kita-ku"/>
    <m/>
    <s v="Osaka"/>
    <s v="Osaka"/>
    <s v="530-0003"/>
    <x v="11"/>
    <s v="Japan"/>
    <s v="Kentary"/>
    <s v="Mory"/>
    <x v="0"/>
  </r>
  <r>
    <n v="10222"/>
    <n v="43"/>
    <n v="74.03"/>
    <n v="2"/>
    <x v="2696"/>
    <x v="72"/>
    <x v="0"/>
    <n v="1"/>
    <x v="0"/>
    <x v="1"/>
    <x v="4"/>
    <n v="74"/>
    <s v="S700_4002"/>
    <s v="Collectable Mini Designs Co."/>
    <n v="7605558146"/>
    <s v="361 Furth Circle"/>
    <m/>
    <s v="San Diego"/>
    <s v="CA"/>
    <n v="91217"/>
    <x v="0"/>
    <s v="NA"/>
    <s v="Thompson"/>
    <s v="Valarie"/>
    <x v="1"/>
  </r>
  <r>
    <n v="10235"/>
    <n v="34"/>
    <n v="72.55"/>
    <n v="11"/>
    <x v="2697"/>
    <x v="210"/>
    <x v="0"/>
    <n v="2"/>
    <x v="8"/>
    <x v="1"/>
    <x v="4"/>
    <n v="74"/>
    <s v="S700_4002"/>
    <s v="Royal Canadian Collectables, Ltd."/>
    <s v="(604) 555-4555"/>
    <s v="23 Tsawassen Blvd."/>
    <m/>
    <s v="Tsawassen"/>
    <s v="BC"/>
    <s v="T2F 8M4"/>
    <x v="10"/>
    <s v="NA"/>
    <s v="Lincoln"/>
    <s v="Elizabeth"/>
    <x v="0"/>
  </r>
  <r>
    <n v="10250"/>
    <n v="38"/>
    <n v="62.19"/>
    <n v="12"/>
    <x v="2698"/>
    <x v="189"/>
    <x v="0"/>
    <n v="2"/>
    <x v="1"/>
    <x v="1"/>
    <x v="4"/>
    <n v="74"/>
    <s v="S700_4002"/>
    <s v="The Sharp Gifts Warehouse"/>
    <n v="4085553659"/>
    <s v="3086 Ingle Ln."/>
    <m/>
    <s v="San Jose"/>
    <s v="CA"/>
    <n v="94217"/>
    <x v="0"/>
    <s v="NA"/>
    <s v="Frick"/>
    <s v="Sue"/>
    <x v="0"/>
  </r>
  <r>
    <n v="10262"/>
    <n v="35"/>
    <n v="71.069999999999993"/>
    <n v="7"/>
    <x v="2699"/>
    <x v="190"/>
    <x v="3"/>
    <n v="2"/>
    <x v="9"/>
    <x v="1"/>
    <x v="4"/>
    <n v="74"/>
    <s v="S700_4002"/>
    <s v="Euro Shopping Channel"/>
    <s v="(91) 555 94 44"/>
    <s v="C/ Moralzarzal, 86"/>
    <m/>
    <s v="Madrid"/>
    <m/>
    <n v="28034"/>
    <x v="7"/>
    <s v="EMEA"/>
    <s v="Freyre"/>
    <s v="Diego"/>
    <x v="0"/>
  </r>
  <r>
    <n v="10275"/>
    <n v="31"/>
    <n v="72.55"/>
    <n v="17"/>
    <x v="2700"/>
    <x v="14"/>
    <x v="0"/>
    <n v="3"/>
    <x v="2"/>
    <x v="1"/>
    <x v="4"/>
    <n v="74"/>
    <s v="S700_4002"/>
    <s v="La Rochelle Gifts"/>
    <s v="40.67.8555"/>
    <s v="67, rue des Cinquante Otages"/>
    <m/>
    <s v="Nantes"/>
    <m/>
    <n v="44000"/>
    <x v="1"/>
    <s v="EMEA"/>
    <s v="Labrune"/>
    <s v="Janine"/>
    <x v="0"/>
  </r>
  <r>
    <n v="10284"/>
    <n v="32"/>
    <n v="64.41"/>
    <n v="9"/>
    <x v="2701"/>
    <x v="191"/>
    <x v="0"/>
    <n v="3"/>
    <x v="3"/>
    <x v="1"/>
    <x v="4"/>
    <n v="74"/>
    <s v="S700_4002"/>
    <s v="Norway Gifts By Mail, Co."/>
    <s v="+47 2212 1555"/>
    <s v="Drammensveien 126 A, PB 744 Sentrum"/>
    <m/>
    <s v="Oslo"/>
    <m/>
    <s v="N 0106"/>
    <x v="2"/>
    <s v="EMEA"/>
    <s v="Klaeboe"/>
    <s v="Jan"/>
    <x v="0"/>
  </r>
  <r>
    <n v="10296"/>
    <n v="47"/>
    <n v="86.62"/>
    <n v="5"/>
    <x v="2702"/>
    <x v="192"/>
    <x v="0"/>
    <n v="3"/>
    <x v="10"/>
    <x v="1"/>
    <x v="4"/>
    <n v="74"/>
    <s v="S700_4002"/>
    <s v="Bavarian Collectables Imports, Co."/>
    <s v="+49 89 61 08 9555"/>
    <s v="Hansastr. 15"/>
    <m/>
    <s v="Munich"/>
    <m/>
    <n v="80686"/>
    <x v="16"/>
    <s v="EMEA"/>
    <s v="Donnermeyer"/>
    <s v="Michael"/>
    <x v="1"/>
  </r>
  <r>
    <n v="10308"/>
    <n v="39"/>
    <n v="68.11"/>
    <n v="15"/>
    <x v="2703"/>
    <x v="17"/>
    <x v="0"/>
    <n v="4"/>
    <x v="4"/>
    <x v="1"/>
    <x v="4"/>
    <n v="74"/>
    <s v="S700_4002"/>
    <s v="Mini Classics"/>
    <n v="9145554562"/>
    <s v="3758 North Pendale Street"/>
    <m/>
    <s v="White Plains"/>
    <s v="NY"/>
    <n v="24067"/>
    <x v="0"/>
    <s v="NA"/>
    <s v="Frick"/>
    <s v="Steve"/>
    <x v="0"/>
  </r>
  <r>
    <n v="10316"/>
    <n v="44"/>
    <n v="62.19"/>
    <n v="7"/>
    <x v="2704"/>
    <x v="79"/>
    <x v="0"/>
    <n v="4"/>
    <x v="5"/>
    <x v="1"/>
    <x v="4"/>
    <n v="74"/>
    <s v="S700_4002"/>
    <s v="giftsbymail.co.uk"/>
    <s v="(198) 555-8888"/>
    <s v="Garden House Crowther Way"/>
    <m/>
    <s v="Cowes"/>
    <s v="Isle of Wight"/>
    <s v="PO31 7PJ"/>
    <x v="6"/>
    <s v="EMEA"/>
    <s v="Bennett"/>
    <s v="Helen"/>
    <x v="0"/>
  </r>
  <r>
    <n v="10328"/>
    <n v="39"/>
    <n v="85.87"/>
    <n v="12"/>
    <x v="2705"/>
    <x v="233"/>
    <x v="0"/>
    <n v="4"/>
    <x v="5"/>
    <x v="1"/>
    <x v="4"/>
    <n v="74"/>
    <s v="S700_4002"/>
    <s v="Rovelli Gifts"/>
    <s v="035-640555"/>
    <s v="Via Ludovico il Moro 22"/>
    <m/>
    <s v="Bergamo"/>
    <m/>
    <n v="24100"/>
    <x v="12"/>
    <s v="EMEA"/>
    <s v="Rovelli"/>
    <s v="Giovanni"/>
    <x v="1"/>
  </r>
  <r>
    <n v="10339"/>
    <n v="50"/>
    <n v="57.86"/>
    <n v="8"/>
    <x v="2706"/>
    <x v="58"/>
    <x v="0"/>
    <n v="4"/>
    <x v="5"/>
    <x v="1"/>
    <x v="4"/>
    <n v="74"/>
    <s v="S700_4002"/>
    <s v="Tokyo Collectables, Ltd"/>
    <s v="+81 3 3584 0555"/>
    <s v="2-2-8 Roppongi"/>
    <m/>
    <s v="Minato-ku"/>
    <s v="Tokyo"/>
    <s v="106-0032"/>
    <x v="11"/>
    <s v="Japan"/>
    <s v="Shimamura"/>
    <s v="Akiko"/>
    <x v="0"/>
  </r>
  <r>
    <n v="10352"/>
    <n v="22"/>
    <n v="75.510000000000005"/>
    <n v="1"/>
    <x v="2707"/>
    <x v="195"/>
    <x v="0"/>
    <n v="4"/>
    <x v="6"/>
    <x v="1"/>
    <x v="4"/>
    <n v="74"/>
    <s v="S700_4002"/>
    <s v="Auto-Moto Classics Inc."/>
    <n v="6175558428"/>
    <s v="16780 Pompton St."/>
    <m/>
    <s v="Brickhaven"/>
    <s v="MA"/>
    <n v="58339"/>
    <x v="0"/>
    <s v="NA"/>
    <s v="Taylor"/>
    <s v="Leslie"/>
    <x v="0"/>
  </r>
  <r>
    <n v="10361"/>
    <n v="35"/>
    <n v="100"/>
    <n v="11"/>
    <x v="2708"/>
    <x v="21"/>
    <x v="0"/>
    <n v="4"/>
    <x v="6"/>
    <x v="1"/>
    <x v="4"/>
    <n v="74"/>
    <s v="S700_4002"/>
    <s v="Souveniers And Things Co."/>
    <s v="+61 2 9495 8555"/>
    <s v="Monitor Money Building, 815 Pacific Hwy"/>
    <s v="Level 6"/>
    <s v="Chatswood"/>
    <s v="NSW"/>
    <n v="2067"/>
    <x v="3"/>
    <s v="APAC"/>
    <s v="Huxley"/>
    <s v="Adrian"/>
    <x v="1"/>
  </r>
  <r>
    <n v="10373"/>
    <n v="45"/>
    <n v="55.62"/>
    <n v="17"/>
    <x v="2709"/>
    <x v="84"/>
    <x v="0"/>
    <n v="1"/>
    <x v="7"/>
    <x v="2"/>
    <x v="4"/>
    <n v="74"/>
    <s v="S700_4002"/>
    <s v="Oulu Toy Supplies, Inc."/>
    <s v="981-443655"/>
    <s v="Torikatu 38"/>
    <m/>
    <s v="Oulu"/>
    <m/>
    <n v="90110"/>
    <x v="4"/>
    <s v="EMEA"/>
    <s v="Koskitalo"/>
    <s v="Pirkko"/>
    <x v="0"/>
  </r>
  <r>
    <n v="10386"/>
    <n v="44"/>
    <n v="86.4"/>
    <n v="15"/>
    <x v="2710"/>
    <x v="196"/>
    <x v="5"/>
    <n v="1"/>
    <x v="11"/>
    <x v="2"/>
    <x v="4"/>
    <n v="74"/>
    <s v="S700_4002"/>
    <s v="Euro Shopping Channel"/>
    <s v="(91) 555 94 44"/>
    <s v="C/ Moralzarzal, 86"/>
    <m/>
    <s v="Madrid"/>
    <m/>
    <n v="28034"/>
    <x v="7"/>
    <s v="EMEA"/>
    <s v="Freyre"/>
    <s v="Diego"/>
    <x v="1"/>
  </r>
  <r>
    <n v="10398"/>
    <n v="36"/>
    <n v="87.36"/>
    <n v="12"/>
    <x v="2711"/>
    <x v="197"/>
    <x v="0"/>
    <n v="1"/>
    <x v="11"/>
    <x v="2"/>
    <x v="4"/>
    <n v="74"/>
    <s v="S700_4002"/>
    <s v="Reims Collectables"/>
    <s v="26.47.1555"/>
    <s v="59 rue de l'Abbaye"/>
    <m/>
    <s v="Reims"/>
    <m/>
    <n v="51100"/>
    <x v="1"/>
    <s v="EMEA"/>
    <s v="Henriot"/>
    <s v="Paul"/>
    <x v="1"/>
  </r>
  <r>
    <n v="10401"/>
    <n v="28"/>
    <n v="72.55"/>
    <n v="11"/>
    <x v="2712"/>
    <x v="213"/>
    <x v="4"/>
    <n v="2"/>
    <x v="8"/>
    <x v="2"/>
    <x v="4"/>
    <n v="74"/>
    <s v="S700_4002"/>
    <s v="Tekni Collectables Inc."/>
    <n v="2015559350"/>
    <s v="7476 Moss Rd."/>
    <m/>
    <s v="Newark"/>
    <s v="NJ"/>
    <n v="94019"/>
    <x v="0"/>
    <s v="NA"/>
    <s v="Brown"/>
    <s v="William"/>
    <x v="0"/>
  </r>
  <r>
    <n v="10416"/>
    <n v="43"/>
    <n v="62.19"/>
    <n v="12"/>
    <x v="2713"/>
    <x v="198"/>
    <x v="0"/>
    <n v="2"/>
    <x v="1"/>
    <x v="2"/>
    <x v="4"/>
    <n v="74"/>
    <s v="S700_4002"/>
    <s v="L'ordine Souveniers"/>
    <s v="0522-556555"/>
    <s v="Strada Provinciale 124"/>
    <m/>
    <s v="Reggio Emilia"/>
    <m/>
    <n v="42100"/>
    <x v="12"/>
    <s v="EMEA"/>
    <s v="Moroni"/>
    <s v="Maurizio"/>
    <x v="0"/>
  </r>
  <r>
    <n v="10106"/>
    <n v="48"/>
    <n v="52.64"/>
    <n v="15"/>
    <x v="2714"/>
    <x v="186"/>
    <x v="0"/>
    <n v="1"/>
    <x v="0"/>
    <x v="0"/>
    <x v="4"/>
    <n v="49"/>
    <s v="S72_1253"/>
    <s v="Rovelli Gifts"/>
    <s v="035-640555"/>
    <s v="Via Ludovico il Moro 22"/>
    <m/>
    <s v="Bergamo"/>
    <m/>
    <n v="24100"/>
    <x v="12"/>
    <s v="EMEA"/>
    <s v="Rovelli"/>
    <s v="Giovanni"/>
    <x v="0"/>
  </r>
  <r>
    <n v="10119"/>
    <n v="28"/>
    <n v="48.17"/>
    <n v="6"/>
    <x v="2715"/>
    <x v="63"/>
    <x v="0"/>
    <n v="2"/>
    <x v="8"/>
    <x v="0"/>
    <x v="4"/>
    <n v="49"/>
    <s v="S72_1253"/>
    <s v="Salzburg Collectables"/>
    <s v="6562-9555"/>
    <s v="Geislweg 14"/>
    <m/>
    <s v="Salzburg"/>
    <m/>
    <n v="5020"/>
    <x v="5"/>
    <s v="EMEA"/>
    <s v="Pipps"/>
    <s v="Georg"/>
    <x v="0"/>
  </r>
  <r>
    <n v="10131"/>
    <n v="21"/>
    <n v="41.71"/>
    <n v="7"/>
    <x v="2716"/>
    <x v="187"/>
    <x v="0"/>
    <n v="2"/>
    <x v="9"/>
    <x v="0"/>
    <x v="4"/>
    <n v="49"/>
    <s v="S72_1253"/>
    <s v="Gift Ideas Corp."/>
    <n v="2035554407"/>
    <s v="2440 Pompton St."/>
    <m/>
    <s v="Glendale"/>
    <s v="CT"/>
    <n v="97561"/>
    <x v="0"/>
    <s v="NA"/>
    <s v="Lewis"/>
    <s v="Dan"/>
    <x v="0"/>
  </r>
  <r>
    <n v="10143"/>
    <n v="37"/>
    <n v="50.65"/>
    <n v="10"/>
    <x v="2717"/>
    <x v="65"/>
    <x v="0"/>
    <n v="3"/>
    <x v="3"/>
    <x v="0"/>
    <x v="4"/>
    <n v="49"/>
    <s v="S72_1253"/>
    <s v="Mini Creations Ltd."/>
    <n v="5085559555"/>
    <s v="4575 Hillside Dr."/>
    <m/>
    <s v="New Bedford"/>
    <s v="MA"/>
    <n v="50553"/>
    <x v="0"/>
    <s v="NA"/>
    <s v="Tam"/>
    <s v="Wing C"/>
    <x v="0"/>
  </r>
  <r>
    <n v="10155"/>
    <n v="34"/>
    <n v="49.16"/>
    <n v="8"/>
    <x v="2718"/>
    <x v="66"/>
    <x v="0"/>
    <n v="4"/>
    <x v="4"/>
    <x v="0"/>
    <x v="4"/>
    <n v="49"/>
    <s v="S72_1253"/>
    <s v="Toys of Finland, Co."/>
    <s v="90-224 8555"/>
    <s v="Keskuskatu 45"/>
    <m/>
    <s v="Helsinki"/>
    <m/>
    <n v="21240"/>
    <x v="4"/>
    <s v="EMEA"/>
    <s v="Karttunen"/>
    <s v="Matti"/>
    <x v="0"/>
  </r>
  <r>
    <n v="10167"/>
    <n v="40"/>
    <n v="41.71"/>
    <n v="4"/>
    <x v="2719"/>
    <x v="67"/>
    <x v="3"/>
    <n v="4"/>
    <x v="4"/>
    <x v="0"/>
    <x v="4"/>
    <n v="49"/>
    <s v="S72_1253"/>
    <s v="Scandinavian Gift Ideas"/>
    <s v="0695-34 6555"/>
    <s v="?kergatan 24"/>
    <m/>
    <s v="Boras"/>
    <m/>
    <s v="S-844 67"/>
    <x v="8"/>
    <s v="EMEA"/>
    <s v="Larsson"/>
    <s v="Maria"/>
    <x v="0"/>
  </r>
  <r>
    <n v="10178"/>
    <n v="45"/>
    <n v="51.15"/>
    <n v="7"/>
    <x v="2720"/>
    <x v="68"/>
    <x v="0"/>
    <n v="4"/>
    <x v="5"/>
    <x v="0"/>
    <x v="4"/>
    <n v="49"/>
    <s v="S72_1253"/>
    <s v="Alpha Cognac"/>
    <s v="61.77.6555"/>
    <s v="1 rue Alsace-Lorraine"/>
    <m/>
    <s v="Toulouse"/>
    <m/>
    <n v="31000"/>
    <x v="1"/>
    <s v="EMEA"/>
    <s v="Roulet"/>
    <s v="Annette"/>
    <x v="0"/>
  </r>
  <r>
    <n v="10186"/>
    <n v="28"/>
    <n v="52.14"/>
    <n v="4"/>
    <x v="2721"/>
    <x v="69"/>
    <x v="0"/>
    <n v="4"/>
    <x v="5"/>
    <x v="0"/>
    <x v="4"/>
    <n v="49"/>
    <s v="S72_1253"/>
    <s v="Double Decker Gift Stores, Ltd"/>
    <s v="(171) 555-7555"/>
    <s v="120 Hanover Sq."/>
    <m/>
    <s v="London"/>
    <m/>
    <s v="WA1 1DP"/>
    <x v="6"/>
    <s v="EMEA"/>
    <s v="Hardy"/>
    <s v="Thomas"/>
    <x v="0"/>
  </r>
  <r>
    <n v="10197"/>
    <n v="29"/>
    <n v="41.71"/>
    <n v="1"/>
    <x v="2722"/>
    <x v="70"/>
    <x v="0"/>
    <n v="4"/>
    <x v="5"/>
    <x v="0"/>
    <x v="4"/>
    <n v="49"/>
    <s v="S72_1253"/>
    <s v="Enaco Distributors"/>
    <s v="(93) 203 4555"/>
    <s v="Rambla de Catalu¤a, 23"/>
    <m/>
    <s v="Barcelona"/>
    <m/>
    <n v="8022"/>
    <x v="7"/>
    <s v="EMEA"/>
    <s v="Saavedra"/>
    <s v="Eduardo"/>
    <x v="0"/>
  </r>
  <r>
    <n v="10209"/>
    <n v="48"/>
    <n v="44.69"/>
    <n v="3"/>
    <x v="2723"/>
    <x v="71"/>
    <x v="0"/>
    <n v="1"/>
    <x v="7"/>
    <x v="1"/>
    <x v="4"/>
    <n v="49"/>
    <s v="S72_1253"/>
    <s v="Men 'R' US Retailers, Ltd."/>
    <n v="2155554369"/>
    <s v="6047 Douglas Av."/>
    <m/>
    <s v="Los Angeles"/>
    <s v="CA"/>
    <m/>
    <x v="0"/>
    <s v="NA"/>
    <s v="Chandler"/>
    <s v="Michael"/>
    <x v="0"/>
  </r>
  <r>
    <n v="10222"/>
    <n v="31"/>
    <n v="45.69"/>
    <n v="7"/>
    <x v="2724"/>
    <x v="72"/>
    <x v="0"/>
    <n v="1"/>
    <x v="0"/>
    <x v="1"/>
    <x v="4"/>
    <n v="49"/>
    <s v="S72_1253"/>
    <s v="Collectable Mini Designs Co."/>
    <n v="7605558146"/>
    <s v="361 Furth Circle"/>
    <m/>
    <s v="San Diego"/>
    <s v="CA"/>
    <n v="91217"/>
    <x v="0"/>
    <s v="NA"/>
    <s v="Thompson"/>
    <s v="Valarie"/>
    <x v="0"/>
  </r>
  <r>
    <n v="10249"/>
    <n v="32"/>
    <n v="57.61"/>
    <n v="3"/>
    <x v="2725"/>
    <x v="232"/>
    <x v="0"/>
    <n v="2"/>
    <x v="1"/>
    <x v="1"/>
    <x v="4"/>
    <n v="49"/>
    <s v="S72_1253"/>
    <s v="Cambridge Collectables Co."/>
    <n v="6175555555"/>
    <s v="4658 Baden Av."/>
    <m/>
    <s v="Cambridge"/>
    <s v="MA"/>
    <n v="51247"/>
    <x v="0"/>
    <s v="NA"/>
    <s v="Tseng"/>
    <s v="Kyung"/>
    <x v="0"/>
  </r>
  <r>
    <n v="10262"/>
    <n v="21"/>
    <n v="57.11"/>
    <n v="12"/>
    <x v="2726"/>
    <x v="190"/>
    <x v="3"/>
    <n v="2"/>
    <x v="9"/>
    <x v="1"/>
    <x v="4"/>
    <n v="49"/>
    <s v="S72_1253"/>
    <s v="Euro Shopping Channel"/>
    <s v="(91) 555 94 44"/>
    <s v="C/ Moralzarzal, 86"/>
    <m/>
    <s v="Madrid"/>
    <m/>
    <n v="28034"/>
    <x v="7"/>
    <s v="EMEA"/>
    <s v="Freyre"/>
    <s v="Diego"/>
    <x v="0"/>
  </r>
  <r>
    <n v="10274"/>
    <n v="32"/>
    <n v="58.6"/>
    <n v="4"/>
    <x v="2727"/>
    <x v="75"/>
    <x v="0"/>
    <n v="3"/>
    <x v="2"/>
    <x v="1"/>
    <x v="4"/>
    <n v="49"/>
    <s v="S72_1253"/>
    <s v="Collectables For Less Inc."/>
    <n v="6175558555"/>
    <s v="7825 Douglas Av."/>
    <m/>
    <s v="Brickhaven"/>
    <s v="MA"/>
    <n v="58339"/>
    <x v="0"/>
    <s v="NA"/>
    <s v="Nelson"/>
    <s v="Allen"/>
    <x v="0"/>
  </r>
  <r>
    <n v="10283"/>
    <n v="43"/>
    <n v="57.61"/>
    <n v="1"/>
    <x v="2728"/>
    <x v="76"/>
    <x v="0"/>
    <n v="3"/>
    <x v="3"/>
    <x v="1"/>
    <x v="4"/>
    <n v="49"/>
    <s v="S72_1253"/>
    <s v="Royal Canadian Collectables, Ltd."/>
    <s v="(604) 555-4555"/>
    <s v="23 Tsawassen Blvd."/>
    <m/>
    <s v="Tsawassen"/>
    <s v="BC"/>
    <s v="T2F 8M4"/>
    <x v="10"/>
    <s v="NA"/>
    <s v="Lincoln"/>
    <s v="Elizabeth"/>
    <x v="0"/>
  </r>
  <r>
    <n v="10296"/>
    <n v="21"/>
    <n v="45.19"/>
    <n v="10"/>
    <x v="2729"/>
    <x v="192"/>
    <x v="0"/>
    <n v="3"/>
    <x v="10"/>
    <x v="1"/>
    <x v="4"/>
    <n v="49"/>
    <s v="S72_1253"/>
    <s v="Bavarian Collectables Imports, Co."/>
    <s v="+49 89 61 08 9555"/>
    <s v="Hansastr. 15"/>
    <m/>
    <s v="Munich"/>
    <m/>
    <n v="80686"/>
    <x v="16"/>
    <s v="EMEA"/>
    <s v="Donnermeyer"/>
    <s v="Michael"/>
    <x v="0"/>
  </r>
  <r>
    <n v="10307"/>
    <n v="34"/>
    <n v="53.63"/>
    <n v="4"/>
    <x v="2730"/>
    <x v="78"/>
    <x v="0"/>
    <n v="4"/>
    <x v="4"/>
    <x v="1"/>
    <x v="4"/>
    <n v="49"/>
    <s v="S72_1253"/>
    <s v="Classic Gift Ideas, Inc"/>
    <n v="2155554695"/>
    <s v="782 First Street"/>
    <m/>
    <s v="Philadelphia"/>
    <s v="PA"/>
    <n v="71270"/>
    <x v="0"/>
    <s v="NA"/>
    <s v="Cervantes"/>
    <s v="Francisca"/>
    <x v="0"/>
  </r>
  <r>
    <n v="10316"/>
    <n v="34"/>
    <n v="43.7"/>
    <n v="12"/>
    <x v="2731"/>
    <x v="79"/>
    <x v="0"/>
    <n v="4"/>
    <x v="5"/>
    <x v="1"/>
    <x v="4"/>
    <n v="49"/>
    <s v="S72_1253"/>
    <s v="giftsbymail.co.uk"/>
    <s v="(198) 555-8888"/>
    <s v="Garden House Crowther Way"/>
    <m/>
    <s v="Cowes"/>
    <s v="Isle of Wight"/>
    <s v="PO31 7PJ"/>
    <x v="6"/>
    <s v="EMEA"/>
    <s v="Bennett"/>
    <s v="Helen"/>
    <x v="0"/>
  </r>
  <r>
    <n v="10329"/>
    <n v="44"/>
    <n v="86.13"/>
    <n v="8"/>
    <x v="2685"/>
    <x v="19"/>
    <x v="0"/>
    <n v="4"/>
    <x v="5"/>
    <x v="1"/>
    <x v="4"/>
    <n v="49"/>
    <s v="S72_1253"/>
    <s v="Land of Toys Inc."/>
    <n v="2125557818"/>
    <s v="897 Long Airport Avenue"/>
    <m/>
    <s v="NYC"/>
    <s v="NY"/>
    <n v="10022"/>
    <x v="0"/>
    <s v="NA"/>
    <s v="Yu"/>
    <s v="Kwai"/>
    <x v="1"/>
  </r>
  <r>
    <n v="10339"/>
    <n v="27"/>
    <n v="76.31"/>
    <n v="6"/>
    <x v="2732"/>
    <x v="58"/>
    <x v="0"/>
    <n v="4"/>
    <x v="5"/>
    <x v="1"/>
    <x v="4"/>
    <n v="49"/>
    <s v="S72_1253"/>
    <s v="Tokyo Collectables, Ltd"/>
    <s v="+81 3 3584 0555"/>
    <s v="2-2-8 Roppongi"/>
    <m/>
    <s v="Minato-ku"/>
    <s v="Tokyo"/>
    <s v="106-0032"/>
    <x v="11"/>
    <s v="Japan"/>
    <s v="Shimamura"/>
    <s v="Akiko"/>
    <x v="0"/>
  </r>
  <r>
    <n v="10352"/>
    <n v="49"/>
    <n v="52.64"/>
    <n v="4"/>
    <x v="2733"/>
    <x v="195"/>
    <x v="0"/>
    <n v="4"/>
    <x v="6"/>
    <x v="1"/>
    <x v="4"/>
    <n v="49"/>
    <s v="S72_1253"/>
    <s v="Auto-Moto Classics Inc."/>
    <n v="6175558428"/>
    <s v="16780 Pompton St."/>
    <m/>
    <s v="Brickhaven"/>
    <s v="MA"/>
    <n v="58339"/>
    <x v="0"/>
    <s v="NA"/>
    <s v="Taylor"/>
    <s v="Leslie"/>
    <x v="0"/>
  </r>
  <r>
    <n v="10361"/>
    <n v="23"/>
    <n v="95.2"/>
    <n v="12"/>
    <x v="2734"/>
    <x v="21"/>
    <x v="0"/>
    <n v="4"/>
    <x v="6"/>
    <x v="1"/>
    <x v="4"/>
    <n v="49"/>
    <s v="S72_1253"/>
    <s v="Souveniers And Things Co."/>
    <s v="+61 2 9495 8555"/>
    <s v="Monitor Money Building, 815 Pacific Hwy"/>
    <s v="Level 6"/>
    <s v="Chatswood"/>
    <s v="NSW"/>
    <n v="2067"/>
    <x v="3"/>
    <s v="APAC"/>
    <s v="Huxley"/>
    <s v="Adrian"/>
    <x v="0"/>
  </r>
  <r>
    <n v="10373"/>
    <n v="25"/>
    <n v="64.97"/>
    <n v="9"/>
    <x v="2735"/>
    <x v="84"/>
    <x v="0"/>
    <n v="1"/>
    <x v="7"/>
    <x v="2"/>
    <x v="4"/>
    <n v="49"/>
    <s v="S72_1253"/>
    <s v="Oulu Toy Supplies, Inc."/>
    <s v="981-443655"/>
    <s v="Torikatu 38"/>
    <m/>
    <s v="Oulu"/>
    <m/>
    <n v="90110"/>
    <x v="4"/>
    <s v="EMEA"/>
    <s v="Koskitalo"/>
    <s v="Pirkko"/>
    <x v="0"/>
  </r>
  <r>
    <n v="10386"/>
    <n v="50"/>
    <n v="87.15"/>
    <n v="16"/>
    <x v="2736"/>
    <x v="196"/>
    <x v="5"/>
    <n v="1"/>
    <x v="11"/>
    <x v="2"/>
    <x v="4"/>
    <n v="49"/>
    <s v="S72_1253"/>
    <s v="Euro Shopping Channel"/>
    <s v="(91) 555 94 44"/>
    <s v="C/ Moralzarzal, 86"/>
    <m/>
    <s v="Madrid"/>
    <m/>
    <n v="28034"/>
    <x v="7"/>
    <s v="EMEA"/>
    <s v="Freyre"/>
    <s v="Diego"/>
    <x v="1"/>
  </r>
  <r>
    <n v="10398"/>
    <n v="34"/>
    <n v="40.22"/>
    <n v="1"/>
    <x v="2737"/>
    <x v="197"/>
    <x v="0"/>
    <n v="1"/>
    <x v="11"/>
    <x v="2"/>
    <x v="4"/>
    <n v="49"/>
    <s v="S72_1253"/>
    <s v="Reims Collectables"/>
    <s v="26.47.1555"/>
    <s v="59 rue de l'Abbaye"/>
    <m/>
    <s v="Reims"/>
    <m/>
    <n v="51100"/>
    <x v="1"/>
    <s v="EMEA"/>
    <s v="Henriot"/>
    <s v="Paul"/>
    <x v="0"/>
  </r>
  <r>
    <n v="10400"/>
    <n v="20"/>
    <n v="56.12"/>
    <n v="4"/>
    <x v="2738"/>
    <x v="87"/>
    <x v="0"/>
    <n v="2"/>
    <x v="8"/>
    <x v="2"/>
    <x v="4"/>
    <n v="49"/>
    <s v="S72_1253"/>
    <s v="The Sharp Gifts Warehouse"/>
    <n v="4085553659"/>
    <s v="3086 Ingle Ln."/>
    <m/>
    <s v="San Jose"/>
    <s v="CA"/>
    <n v="94217"/>
    <x v="0"/>
    <s v="NA"/>
    <s v="Frick"/>
    <s v="Sue"/>
    <x v="0"/>
  </r>
  <r>
    <n v="10415"/>
    <n v="42"/>
    <n v="57.61"/>
    <n v="3"/>
    <x v="2739"/>
    <x v="234"/>
    <x v="1"/>
    <n v="2"/>
    <x v="1"/>
    <x v="2"/>
    <x v="4"/>
    <n v="49"/>
    <s v="S72_1253"/>
    <s v="Australian Collectables, Ltd"/>
    <s v="61-9-3844-6555"/>
    <s v="7 Allen Street"/>
    <m/>
    <s v="Glen Waverly"/>
    <s v="Victoria"/>
    <n v="3150"/>
    <x v="3"/>
    <s v="APAC"/>
    <s v="Connery"/>
    <s v="Sean"/>
    <x v="0"/>
  </r>
  <r>
    <n v="10105"/>
    <n v="25"/>
    <n v="56.78"/>
    <n v="8"/>
    <x v="2740"/>
    <x v="62"/>
    <x v="0"/>
    <n v="1"/>
    <x v="0"/>
    <x v="0"/>
    <x v="5"/>
    <n v="54"/>
    <s v="S72_3212"/>
    <s v="Danish Wholesale Imports"/>
    <s v="31 12 3555"/>
    <s v="Vinb'ltet 34"/>
    <m/>
    <s v="Kobenhavn"/>
    <m/>
    <n v="1734"/>
    <x v="13"/>
    <s v="EMEA"/>
    <s v="Petersen"/>
    <s v="Jytte"/>
    <x v="0"/>
  </r>
  <r>
    <n v="10117"/>
    <n v="50"/>
    <n v="43.68"/>
    <n v="2"/>
    <x v="2741"/>
    <x v="117"/>
    <x v="0"/>
    <n v="2"/>
    <x v="8"/>
    <x v="0"/>
    <x v="5"/>
    <n v="54"/>
    <s v="S72_3212"/>
    <s v="Dragon Souveniers, Ltd."/>
    <s v="+65 221 7555"/>
    <s v="Bronz Sok., Bronz Apt. 3/6 Tesvikiye"/>
    <m/>
    <s v="Singapore"/>
    <m/>
    <n v="79903"/>
    <x v="9"/>
    <s v="Japan"/>
    <s v="Natividad"/>
    <s v="Eric"/>
    <x v="0"/>
  </r>
  <r>
    <n v="10129"/>
    <n v="32"/>
    <n v="64.97"/>
    <n v="8"/>
    <x v="2742"/>
    <x v="64"/>
    <x v="0"/>
    <n v="2"/>
    <x v="9"/>
    <x v="0"/>
    <x v="5"/>
    <n v="54"/>
    <s v="S72_3212"/>
    <s v="Stylish Desk Decors, Co."/>
    <s v="(171) 555-0297"/>
    <s v="35 King George"/>
    <m/>
    <s v="London"/>
    <m/>
    <s v="WX3 6FW"/>
    <x v="6"/>
    <s v="EMEA"/>
    <s v="Brown"/>
    <s v="Ann"/>
    <x v="0"/>
  </r>
  <r>
    <n v="10142"/>
    <n v="39"/>
    <n v="44.23"/>
    <n v="5"/>
    <x v="2743"/>
    <x v="119"/>
    <x v="0"/>
    <n v="3"/>
    <x v="3"/>
    <x v="0"/>
    <x v="5"/>
    <n v="54"/>
    <s v="S72_3212"/>
    <s v="Mini Gifts Distributors Ltd."/>
    <n v="4155551450"/>
    <s v="5677 Strong St."/>
    <m/>
    <s v="San Rafael"/>
    <s v="CA"/>
    <n v="97562"/>
    <x v="0"/>
    <s v="NA"/>
    <s v="Nelson"/>
    <s v="Valarie"/>
    <x v="0"/>
  </r>
  <r>
    <n v="10153"/>
    <n v="50"/>
    <n v="60.06"/>
    <n v="4"/>
    <x v="45"/>
    <x v="120"/>
    <x v="0"/>
    <n v="3"/>
    <x v="10"/>
    <x v="0"/>
    <x v="5"/>
    <n v="54"/>
    <s v="S72_3212"/>
    <s v="Euro Shopping Channel"/>
    <s v="(91) 555 94 44"/>
    <s v="C/ Moralzarzal, 86"/>
    <m/>
    <s v="Madrid"/>
    <m/>
    <n v="28034"/>
    <x v="7"/>
    <s v="EMEA"/>
    <s v="Freyre"/>
    <s v="Diego"/>
    <x v="1"/>
  </r>
  <r>
    <n v="10167"/>
    <n v="38"/>
    <n v="48.59"/>
    <n v="15"/>
    <x v="2744"/>
    <x v="67"/>
    <x v="3"/>
    <n v="4"/>
    <x v="4"/>
    <x v="0"/>
    <x v="5"/>
    <n v="54"/>
    <s v="S72_3212"/>
    <s v="Scandinavian Gift Ideas"/>
    <s v="0695-34 6555"/>
    <s v="?kergatan 24"/>
    <m/>
    <s v="Boras"/>
    <m/>
    <s v="S-844 67"/>
    <x v="8"/>
    <s v="EMEA"/>
    <s v="Larsson"/>
    <s v="Maria"/>
    <x v="0"/>
  </r>
  <r>
    <n v="10177"/>
    <n v="40"/>
    <n v="50.23"/>
    <n v="6"/>
    <x v="2745"/>
    <x v="219"/>
    <x v="0"/>
    <n v="4"/>
    <x v="5"/>
    <x v="0"/>
    <x v="5"/>
    <n v="54"/>
    <s v="S72_3212"/>
    <s v="CAF Imports"/>
    <s v="+34 913 728 555"/>
    <s v="Merchants House, 27-30 Merchant's Quay"/>
    <m/>
    <s v="Madrid"/>
    <m/>
    <n v="28023"/>
    <x v="7"/>
    <s v="EMEA"/>
    <s v="Fernandez"/>
    <s v="Jesus"/>
    <x v="0"/>
  </r>
  <r>
    <n v="10185"/>
    <n v="28"/>
    <n v="64.430000000000007"/>
    <n v="6"/>
    <x v="2746"/>
    <x v="69"/>
    <x v="0"/>
    <n v="4"/>
    <x v="5"/>
    <x v="0"/>
    <x v="5"/>
    <n v="54"/>
    <s v="S72_3212"/>
    <s v="Mini Creations Ltd."/>
    <n v="5085559555"/>
    <s v="4575 Hillside Dr."/>
    <m/>
    <s v="New Bedford"/>
    <s v="MA"/>
    <n v="50553"/>
    <x v="0"/>
    <s v="NA"/>
    <s v="Tam"/>
    <s v="Wing C"/>
    <x v="0"/>
  </r>
  <r>
    <n v="10197"/>
    <n v="42"/>
    <n v="50.23"/>
    <n v="12"/>
    <x v="2747"/>
    <x v="70"/>
    <x v="0"/>
    <n v="4"/>
    <x v="5"/>
    <x v="0"/>
    <x v="5"/>
    <n v="54"/>
    <s v="S72_3212"/>
    <s v="Enaco Distributors"/>
    <s v="(93) 203 4555"/>
    <s v="Rambla de Catalu¤a, 23"/>
    <m/>
    <s v="Barcelona"/>
    <m/>
    <n v="8022"/>
    <x v="7"/>
    <s v="EMEA"/>
    <s v="Saavedra"/>
    <s v="Eduardo"/>
    <x v="0"/>
  </r>
  <r>
    <n v="10208"/>
    <n v="42"/>
    <n v="63.88"/>
    <n v="6"/>
    <x v="2748"/>
    <x v="122"/>
    <x v="0"/>
    <n v="1"/>
    <x v="7"/>
    <x v="1"/>
    <x v="5"/>
    <n v="54"/>
    <s v="S72_3212"/>
    <s v="Saveley &amp; Henriot, Co."/>
    <s v="78.32.5555"/>
    <s v="2, rue du Commerce"/>
    <m/>
    <s v="Lyon"/>
    <m/>
    <n v="69004"/>
    <x v="1"/>
    <s v="EMEA"/>
    <s v="Saveley"/>
    <s v="Mary"/>
    <x v="0"/>
  </r>
  <r>
    <n v="10222"/>
    <n v="36"/>
    <n v="63.34"/>
    <n v="18"/>
    <x v="2749"/>
    <x v="72"/>
    <x v="0"/>
    <n v="1"/>
    <x v="0"/>
    <x v="1"/>
    <x v="5"/>
    <n v="54"/>
    <s v="S72_3212"/>
    <s v="Collectable Mini Designs Co."/>
    <n v="7605558146"/>
    <s v="361 Furth Circle"/>
    <m/>
    <s v="San Diego"/>
    <s v="CA"/>
    <n v="91217"/>
    <x v="0"/>
    <s v="NA"/>
    <s v="Thompson"/>
    <s v="Valarie"/>
    <x v="0"/>
  </r>
  <r>
    <n v="10232"/>
    <n v="24"/>
    <n v="49.69"/>
    <n v="3"/>
    <x v="2750"/>
    <x v="221"/>
    <x v="0"/>
    <n v="1"/>
    <x v="11"/>
    <x v="1"/>
    <x v="5"/>
    <n v="54"/>
    <s v="S72_3212"/>
    <s v="giftsbymail.co.uk"/>
    <s v="(198) 555-8888"/>
    <s v="Garden House Crowther Way"/>
    <m/>
    <s v="Cowes"/>
    <s v="Isle of Wight"/>
    <s v="PO31 7PJ"/>
    <x v="6"/>
    <s v="EMEA"/>
    <s v="Bennett"/>
    <s v="Helen"/>
    <x v="0"/>
  </r>
  <r>
    <n v="10248"/>
    <n v="23"/>
    <n v="65.52"/>
    <n v="9"/>
    <x v="1842"/>
    <x v="73"/>
    <x v="3"/>
    <n v="2"/>
    <x v="1"/>
    <x v="1"/>
    <x v="5"/>
    <n v="54"/>
    <s v="S72_3212"/>
    <s v="Land of Toys Inc."/>
    <n v="2125557818"/>
    <s v="897 Long Airport Avenue"/>
    <m/>
    <s v="NYC"/>
    <s v="NY"/>
    <n v="10022"/>
    <x v="0"/>
    <s v="NA"/>
    <s v="Yu"/>
    <s v="Kwai"/>
    <x v="0"/>
  </r>
  <r>
    <n v="10261"/>
    <n v="29"/>
    <n v="50.78"/>
    <n v="7"/>
    <x v="2751"/>
    <x v="74"/>
    <x v="0"/>
    <n v="2"/>
    <x v="9"/>
    <x v="1"/>
    <x v="5"/>
    <n v="54"/>
    <s v="S72_3212"/>
    <s v="Quebec Home Shopping Network"/>
    <s v="(514) 555-8054"/>
    <s v="43 rue St. Laurent"/>
    <m/>
    <s v="Montreal"/>
    <s v="Quebec"/>
    <s v="H1J 1C3"/>
    <x v="10"/>
    <s v="NA"/>
    <s v="Fresnisre"/>
    <s v="Jean"/>
    <x v="0"/>
  </r>
  <r>
    <n v="10273"/>
    <n v="37"/>
    <n v="45.86"/>
    <n v="10"/>
    <x v="2752"/>
    <x v="75"/>
    <x v="0"/>
    <n v="3"/>
    <x v="2"/>
    <x v="1"/>
    <x v="5"/>
    <n v="54"/>
    <s v="S72_3212"/>
    <s v="Petit Auto"/>
    <s v="(02) 5554 67"/>
    <s v="Rue Joseph-Bens 532"/>
    <m/>
    <s v="Bruxelles"/>
    <m/>
    <s v="B-1180"/>
    <x v="14"/>
    <s v="EMEA"/>
    <s v="Dewey"/>
    <s v="Catherine"/>
    <x v="0"/>
  </r>
  <r>
    <n v="10283"/>
    <n v="33"/>
    <n v="51.32"/>
    <n v="12"/>
    <x v="2753"/>
    <x v="76"/>
    <x v="0"/>
    <n v="3"/>
    <x v="3"/>
    <x v="1"/>
    <x v="5"/>
    <n v="54"/>
    <s v="S72_3212"/>
    <s v="Royal Canadian Collectables, Ltd."/>
    <s v="(604) 555-4555"/>
    <s v="23 Tsawassen Blvd."/>
    <m/>
    <s v="Tsawassen"/>
    <s v="BC"/>
    <s v="T2F 8M4"/>
    <x v="10"/>
    <s v="NA"/>
    <s v="Lincoln"/>
    <s v="Elizabeth"/>
    <x v="0"/>
  </r>
  <r>
    <n v="10293"/>
    <n v="32"/>
    <n v="60.06"/>
    <n v="1"/>
    <x v="2754"/>
    <x v="127"/>
    <x v="0"/>
    <n v="3"/>
    <x v="10"/>
    <x v="1"/>
    <x v="5"/>
    <n v="54"/>
    <s v="S72_3212"/>
    <s v="Amica Models &amp; Co."/>
    <s v="011-4988555"/>
    <s v="Via Monte Bianco 34"/>
    <m/>
    <s v="Torino"/>
    <m/>
    <n v="10100"/>
    <x v="12"/>
    <s v="EMEA"/>
    <s v="Accorti"/>
    <s v="Paolo"/>
    <x v="0"/>
  </r>
  <r>
    <n v="10306"/>
    <n v="35"/>
    <n v="59.51"/>
    <n v="6"/>
    <x v="2755"/>
    <x v="78"/>
    <x v="0"/>
    <n v="4"/>
    <x v="4"/>
    <x v="1"/>
    <x v="5"/>
    <n v="54"/>
    <s v="S72_3212"/>
    <s v="AV Stores, Co."/>
    <s v="(171) 555-1555"/>
    <s v="Fauntleroy Circus"/>
    <m/>
    <s v="Manchester"/>
    <m/>
    <s v="EC2 5NT"/>
    <x v="6"/>
    <s v="EMEA"/>
    <s v="Ashworth"/>
    <s v="Victoria"/>
    <x v="0"/>
  </r>
  <r>
    <n v="10315"/>
    <n v="40"/>
    <n v="55.69"/>
    <n v="5"/>
    <x v="2756"/>
    <x v="237"/>
    <x v="0"/>
    <n v="4"/>
    <x v="4"/>
    <x v="1"/>
    <x v="5"/>
    <n v="54"/>
    <s v="S72_3212"/>
    <s v="La Rochelle Gifts"/>
    <s v="40.67.8555"/>
    <s v="67, rue des Cinquante Otages"/>
    <m/>
    <s v="Nantes"/>
    <m/>
    <n v="44000"/>
    <x v="1"/>
    <s v="EMEA"/>
    <s v="Labrune"/>
    <s v="Janine"/>
    <x v="0"/>
  </r>
  <r>
    <n v="10327"/>
    <n v="37"/>
    <n v="86.74"/>
    <n v="4"/>
    <x v="2757"/>
    <x v="193"/>
    <x v="5"/>
    <n v="4"/>
    <x v="5"/>
    <x v="1"/>
    <x v="5"/>
    <n v="54"/>
    <s v="S72_3212"/>
    <s v="Danish Wholesale Imports"/>
    <s v="31 12 3555"/>
    <s v="Vinb'ltet 34"/>
    <m/>
    <s v="Kobenhavn"/>
    <m/>
    <n v="1734"/>
    <x v="13"/>
    <s v="EMEA"/>
    <s v="Petersen"/>
    <s v="Jytte"/>
    <x v="1"/>
  </r>
  <r>
    <n v="10337"/>
    <n v="42"/>
    <n v="97.16"/>
    <n v="5"/>
    <x v="2758"/>
    <x v="81"/>
    <x v="0"/>
    <n v="4"/>
    <x v="5"/>
    <x v="1"/>
    <x v="5"/>
    <n v="54"/>
    <s v="S72_3212"/>
    <s v="Classic Legends Inc."/>
    <n v="2125558493"/>
    <s v="5905 Pompton St."/>
    <s v="Suite 750"/>
    <s v="NYC"/>
    <s v="NY"/>
    <n v="10022"/>
    <x v="0"/>
    <s v="NA"/>
    <s v="Hernandez"/>
    <s v="Maria"/>
    <x v="1"/>
  </r>
  <r>
    <n v="10350"/>
    <n v="20"/>
    <n v="100"/>
    <n v="15"/>
    <x v="2759"/>
    <x v="82"/>
    <x v="0"/>
    <n v="4"/>
    <x v="6"/>
    <x v="1"/>
    <x v="5"/>
    <n v="54"/>
    <s v="S72_3212"/>
    <s v="Euro Shopping Channel"/>
    <s v="(91) 555 94 44"/>
    <s v="C/ Moralzarzal, 86"/>
    <m/>
    <s v="Madrid"/>
    <m/>
    <n v="28034"/>
    <x v="7"/>
    <s v="EMEA"/>
    <s v="Freyre"/>
    <s v="Diego"/>
    <x v="0"/>
  </r>
  <r>
    <n v="10373"/>
    <n v="29"/>
    <n v="100"/>
    <n v="1"/>
    <x v="2760"/>
    <x v="84"/>
    <x v="0"/>
    <n v="1"/>
    <x v="7"/>
    <x v="2"/>
    <x v="5"/>
    <n v="54"/>
    <s v="S72_3212"/>
    <s v="Oulu Toy Supplies, Inc."/>
    <s v="981-443655"/>
    <s v="Torikatu 38"/>
    <m/>
    <s v="Oulu"/>
    <m/>
    <n v="90110"/>
    <x v="4"/>
    <s v="EMEA"/>
    <s v="Koskitalo"/>
    <s v="Pirkko"/>
    <x v="1"/>
  </r>
  <r>
    <n v="10386"/>
    <n v="43"/>
    <n v="100"/>
    <n v="4"/>
    <x v="2761"/>
    <x v="196"/>
    <x v="5"/>
    <n v="1"/>
    <x v="11"/>
    <x v="2"/>
    <x v="5"/>
    <n v="54"/>
    <s v="S72_3212"/>
    <s v="Euro Shopping Channel"/>
    <s v="(91) 555 94 44"/>
    <s v="C/ Moralzarzal, 86"/>
    <m/>
    <s v="Madrid"/>
    <m/>
    <n v="28034"/>
    <x v="7"/>
    <s v="EMEA"/>
    <s v="Freyre"/>
    <s v="Diego"/>
    <x v="1"/>
  </r>
  <r>
    <n v="10397"/>
    <n v="34"/>
    <n v="62.24"/>
    <n v="1"/>
    <x v="2762"/>
    <x v="250"/>
    <x v="0"/>
    <n v="1"/>
    <x v="11"/>
    <x v="2"/>
    <x v="5"/>
    <n v="54"/>
    <s v="S72_3212"/>
    <s v="Alpha Cognac"/>
    <s v="61.77.6555"/>
    <s v="1 rue Alsace-Lorraine"/>
    <m/>
    <s v="Toulouse"/>
    <m/>
    <n v="31000"/>
    <x v="1"/>
    <s v="EMEA"/>
    <s v="Roulet"/>
    <s v="Annette"/>
    <x v="0"/>
  </r>
  <r>
    <n v="10414"/>
    <n v="47"/>
    <n v="65.52"/>
    <n v="9"/>
    <x v="1916"/>
    <x v="88"/>
    <x v="4"/>
    <n v="2"/>
    <x v="1"/>
    <x v="2"/>
    <x v="5"/>
    <n v="54"/>
    <s v="S72_3212"/>
    <s v="Gifts4AllAges.com"/>
    <n v="6175559555"/>
    <s v="8616 Spinnaker Dr."/>
    <m/>
    <s v="Boston"/>
    <s v="MA"/>
    <n v="51003"/>
    <x v="0"/>
    <s v="NA"/>
    <s v="Yoshido"/>
    <s v="Juri"/>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524155A-0CBD-419D-A2DA-5F2D842EB065}"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G11:H19" firstHeaderRow="1" firstDataRow="1" firstDataCol="1"/>
  <pivotFields count="28">
    <pivotField showAll="0"/>
    <pivotField showAll="0"/>
    <pivotField showAll="0"/>
    <pivotField showAll="0"/>
    <pivotField dataField="1" showAll="0">
      <items count="2764">
        <item x="2211"/>
        <item x="1270"/>
        <item x="2009"/>
        <item x="1529"/>
        <item x="1789"/>
        <item x="2172"/>
        <item x="2010"/>
        <item x="1526"/>
        <item x="1531"/>
        <item x="1535"/>
        <item x="1518"/>
        <item x="1765"/>
        <item x="1690"/>
        <item x="712"/>
        <item x="22"/>
        <item x="1524"/>
        <item x="1771"/>
        <item x="740"/>
        <item x="1704"/>
        <item x="2313"/>
        <item x="1611"/>
        <item x="1537"/>
        <item x="1481"/>
        <item x="1699"/>
        <item x="1612"/>
        <item x="1694"/>
        <item x="1607"/>
        <item x="2716"/>
        <item x="893"/>
        <item x="1692"/>
        <item x="1774"/>
        <item x="1996"/>
        <item x="1697"/>
        <item x="1599"/>
        <item x="1770"/>
        <item x="2210"/>
        <item x="1763"/>
        <item x="768"/>
        <item x="2729"/>
        <item x="2003"/>
        <item x="1995"/>
        <item x="2368"/>
        <item x="636"/>
        <item x="1528"/>
        <item x="1522"/>
        <item x="1489"/>
        <item x="806"/>
        <item x="2173"/>
        <item x="840"/>
        <item x="1593"/>
        <item x="1521"/>
        <item x="1598"/>
        <item x="1992"/>
        <item x="2175"/>
        <item x="1702"/>
        <item x="2362"/>
        <item x="2165"/>
        <item x="2170"/>
        <item x="2222"/>
        <item x="1835"/>
        <item x="1181"/>
        <item x="1510"/>
        <item x="1766"/>
        <item x="1715"/>
        <item x="1700"/>
        <item x="1420"/>
        <item x="2505"/>
        <item x="312"/>
        <item x="2004"/>
        <item x="2188"/>
        <item x="1442"/>
        <item x="510"/>
        <item x="1530"/>
        <item x="2177"/>
        <item x="2163"/>
        <item x="1596"/>
        <item x="2315"/>
        <item x="1333"/>
        <item x="2738"/>
        <item x="1485"/>
        <item x="2418"/>
        <item x="2460"/>
        <item x="1597"/>
        <item x="1782"/>
        <item x="812"/>
        <item x="939"/>
        <item x="1695"/>
        <item x="1532"/>
        <item x="1903"/>
        <item x="1601"/>
        <item x="1994"/>
        <item x="505"/>
        <item x="434"/>
        <item x="1705"/>
        <item x="813"/>
        <item x="2160"/>
        <item x="1976"/>
        <item x="1999"/>
        <item x="1525"/>
        <item x="742"/>
        <item x="2750"/>
        <item x="2236"/>
        <item x="1520"/>
        <item x="2726"/>
        <item x="124"/>
        <item x="1846"/>
        <item x="1777"/>
        <item x="2184"/>
        <item x="1764"/>
        <item x="1296"/>
        <item x="1693"/>
        <item x="2722"/>
        <item x="1540"/>
        <item x="2456"/>
        <item x="1419"/>
        <item x="1849"/>
        <item x="913"/>
        <item x="1709"/>
        <item x="1474"/>
        <item x="1527"/>
        <item x="2250"/>
        <item x="1781"/>
        <item x="709"/>
        <item x="917"/>
        <item x="513"/>
        <item x="2164"/>
        <item x="902"/>
        <item x="2196"/>
        <item x="2312"/>
        <item x="1698"/>
        <item x="1401"/>
        <item x="1885"/>
        <item x="1327"/>
        <item x="1337"/>
        <item x="2323"/>
        <item x="596"/>
        <item x="1848"/>
        <item x="836"/>
        <item x="1403"/>
        <item x="1222"/>
        <item x="1413"/>
        <item x="1768"/>
        <item x="802"/>
        <item x="1328"/>
        <item x="518"/>
        <item x="1472"/>
        <item x="1997"/>
        <item x="1411"/>
        <item x="863"/>
        <item x="1430"/>
        <item x="516"/>
        <item x="2268"/>
        <item x="679"/>
        <item x="2162"/>
        <item x="1373"/>
        <item x="2207"/>
        <item x="74"/>
        <item x="2251"/>
        <item x="689"/>
        <item x="1696"/>
        <item x="1710"/>
        <item x="1651"/>
        <item x="600"/>
        <item x="2002"/>
        <item x="342"/>
        <item x="508"/>
        <item x="1329"/>
        <item x="1659"/>
        <item x="2715"/>
        <item x="1688"/>
        <item x="1988"/>
        <item x="1482"/>
        <item x="2311"/>
        <item x="1727"/>
        <item x="1185"/>
        <item x="1432"/>
        <item x="1179"/>
        <item x="1850"/>
        <item x="566"/>
        <item x="2397"/>
        <item x="2737"/>
        <item x="2425"/>
        <item x="1776"/>
        <item x="1513"/>
        <item x="2001"/>
        <item x="1780"/>
        <item x="2161"/>
        <item x="2193"/>
        <item x="1784"/>
        <item x="906"/>
        <item x="1517"/>
        <item x="2383"/>
        <item x="2218"/>
        <item x="2033"/>
        <item x="2724"/>
        <item x="2740"/>
        <item x="2276"/>
        <item x="503"/>
        <item x="680"/>
        <item x="897"/>
        <item x="1740"/>
        <item x="1778"/>
        <item x="1523"/>
        <item x="1993"/>
        <item x="892"/>
        <item x="1707"/>
        <item x="2318"/>
        <item x="541"/>
        <item x="1868"/>
        <item x="21"/>
        <item x="1475"/>
        <item x="1194"/>
        <item x="1427"/>
        <item x="1862"/>
        <item x="2721"/>
        <item x="1490"/>
        <item x="641"/>
        <item x="282"/>
        <item x="1721"/>
        <item x="2751"/>
        <item x="1545"/>
        <item x="1772"/>
        <item x="996"/>
        <item x="754"/>
        <item x="1739"/>
        <item x="790"/>
        <item x="2282"/>
        <item x="350"/>
        <item x="2731"/>
        <item x="2400"/>
        <item x="2419"/>
        <item x="1691"/>
        <item x="794"/>
        <item x="772"/>
        <item x="2074"/>
        <item x="675"/>
        <item x="1731"/>
        <item x="673"/>
        <item x="898"/>
        <item x="506"/>
        <item x="757"/>
        <item x="1340"/>
        <item x="504"/>
        <item x="900"/>
        <item x="1396"/>
        <item x="1842"/>
        <item x="1929"/>
        <item x="1706"/>
        <item x="2180"/>
        <item x="1915"/>
        <item x="487"/>
        <item x="2167"/>
        <item x="383"/>
        <item x="2174"/>
        <item x="1723"/>
        <item x="1088"/>
        <item x="1991"/>
        <item x="1998"/>
        <item x="1043"/>
        <item x="2205"/>
        <item x="1077"/>
        <item x="1773"/>
        <item x="1831"/>
        <item x="2688"/>
        <item x="1818"/>
        <item x="2091"/>
        <item x="1670"/>
        <item x="2166"/>
        <item x="2176"/>
        <item x="807"/>
        <item x="932"/>
        <item x="1767"/>
        <item x="1349"/>
        <item x="507"/>
        <item x="1480"/>
        <item x="1441"/>
        <item x="911"/>
        <item x="2186"/>
        <item x="1595"/>
        <item x="2081"/>
        <item x="2309"/>
        <item x="1335"/>
        <item x="787"/>
        <item x="682"/>
        <item x="1384"/>
        <item x="1783"/>
        <item x="2238"/>
        <item x="1877"/>
        <item x="1769"/>
        <item x="1256"/>
        <item x="1483"/>
        <item x="1703"/>
        <item x="2235"/>
        <item x="2284"/>
        <item x="1853"/>
        <item x="967"/>
        <item x="514"/>
        <item x="1795"/>
        <item x="1760"/>
        <item x="797"/>
        <item x="671"/>
        <item x="1728"/>
        <item x="565"/>
        <item x="2325"/>
        <item x="2194"/>
        <item x="2382"/>
        <item x="2735"/>
        <item x="597"/>
        <item x="361"/>
        <item x="345"/>
        <item x="1369"/>
        <item x="2239"/>
        <item x="1861"/>
        <item x="1421"/>
        <item x="2265"/>
        <item x="1186"/>
        <item x="1672"/>
        <item x="1294"/>
        <item x="678"/>
        <item x="1646"/>
        <item x="1719"/>
        <item x="1389"/>
        <item x="1779"/>
        <item x="2443"/>
        <item x="1990"/>
        <item x="2052"/>
        <item x="1195"/>
        <item x="2063"/>
        <item x="992"/>
        <item x="2707"/>
        <item x="1188"/>
        <item x="920"/>
        <item x="2075"/>
        <item x="2185"/>
        <item x="752"/>
        <item x="2609"/>
        <item x="1320"/>
        <item x="2719"/>
        <item x="1096"/>
        <item x="1720"/>
        <item x="2718"/>
        <item x="1876"/>
        <item x="1386"/>
        <item x="756"/>
        <item x="1387"/>
        <item x="1341"/>
        <item x="2216"/>
        <item x="1404"/>
        <item x="2073"/>
        <item x="1275"/>
        <item x="355"/>
        <item x="862"/>
        <item x="1385"/>
        <item x="1989"/>
        <item x="1603"/>
        <item x="2753"/>
        <item x="766"/>
        <item x="2169"/>
        <item x="801"/>
        <item x="2752"/>
        <item x="1924"/>
        <item x="2000"/>
        <item x="2240"/>
        <item x="765"/>
        <item x="2208"/>
        <item x="1519"/>
        <item x="2197"/>
        <item x="1080"/>
        <item x="2361"/>
        <item x="1775"/>
        <item x="1838"/>
        <item x="2199"/>
        <item x="1586"/>
        <item x="2213"/>
        <item x="2322"/>
        <item x="1395"/>
        <item x="1863"/>
        <item x="2069"/>
        <item x="2007"/>
        <item x="1470"/>
        <item x="2321"/>
        <item x="2743"/>
        <item x="1412"/>
        <item x="2202"/>
        <item x="683"/>
        <item x="1592"/>
        <item x="2168"/>
        <item x="755"/>
        <item x="1422"/>
        <item x="1606"/>
        <item x="156"/>
        <item x="1874"/>
        <item x="2171"/>
        <item x="2625"/>
        <item x="1176"/>
        <item x="500"/>
        <item x="1872"/>
        <item x="497"/>
        <item x="638"/>
        <item x="2620"/>
        <item x="2669"/>
        <item x="387"/>
        <item x="2477"/>
        <item x="2198"/>
        <item x="1920"/>
        <item x="1958"/>
        <item x="1488"/>
        <item x="343"/>
        <item x="2316"/>
        <item x="1602"/>
        <item x="2326"/>
        <item x="1169"/>
        <item x="1701"/>
        <item x="808"/>
        <item x="803"/>
        <item x="1076"/>
        <item x="2626"/>
        <item x="2365"/>
        <item x="2278"/>
        <item x="973"/>
        <item x="1839"/>
        <item x="1645"/>
        <item x="1799"/>
        <item x="1714"/>
        <item x="1285"/>
        <item x="2272"/>
        <item x="509"/>
        <item x="2332"/>
        <item x="759"/>
        <item x="341"/>
        <item x="950"/>
        <item x="895"/>
        <item x="1539"/>
        <item x="2746"/>
        <item x="2220"/>
        <item x="2072"/>
        <item x="311"/>
        <item x="2041"/>
        <item x="904"/>
        <item x="102"/>
        <item x="1851"/>
        <item x="2730"/>
        <item x="2417"/>
        <item x="775"/>
        <item x="2183"/>
        <item x="1615"/>
        <item x="1476"/>
        <item x="2627"/>
        <item x="608"/>
        <item x="1276"/>
        <item x="685"/>
        <item x="1332"/>
        <item x="2725"/>
        <item x="1927"/>
        <item x="1613"/>
        <item x="2744"/>
        <item x="1549"/>
        <item x="1550"/>
        <item x="1912"/>
        <item x="1965"/>
        <item x="793"/>
        <item x="1061"/>
        <item x="1423"/>
        <item x="2137"/>
        <item x="1757"/>
        <item x="753"/>
        <item x="2414"/>
        <item x="2320"/>
        <item x="2439"/>
        <item x="1215"/>
        <item x="1424"/>
        <item x="2586"/>
        <item x="811"/>
        <item x="1736"/>
        <item x="2261"/>
        <item x="2319"/>
        <item x="910"/>
        <item x="2717"/>
        <item x="1125"/>
        <item x="2727"/>
        <item x="922"/>
        <item x="674"/>
        <item x="1199"/>
        <item x="912"/>
        <item x="2498"/>
        <item x="2147"/>
        <item x="1732"/>
        <item x="203"/>
        <item x="903"/>
        <item x="1902"/>
        <item x="1811"/>
        <item x="2487"/>
        <item x="1837"/>
        <item x="2360"/>
        <item x="2317"/>
        <item x="1865"/>
        <item x="1917"/>
        <item x="2635"/>
        <item x="1251"/>
        <item x="1378"/>
        <item x="942"/>
        <item x="2534"/>
        <item x="1858"/>
        <item x="2255"/>
        <item x="1344"/>
        <item x="2413"/>
        <item x="1277"/>
        <item x="2150"/>
        <item x="1547"/>
        <item x="2334"/>
        <item x="2754"/>
        <item x="2376"/>
        <item x="603"/>
        <item x="2517"/>
        <item x="2195"/>
        <item x="2434"/>
        <item x="1869"/>
        <item x="1324"/>
        <item x="346"/>
        <item x="2652"/>
        <item x="2013"/>
        <item x="1417"/>
        <item x="2421"/>
        <item x="799"/>
        <item x="1408"/>
        <item x="2277"/>
        <item x="1819"/>
        <item x="1428"/>
        <item x="2427"/>
        <item x="402"/>
        <item x="424"/>
        <item x="183"/>
        <item x="2058"/>
        <item x="125"/>
        <item x="2130"/>
        <item x="2393"/>
        <item x="1963"/>
        <item x="2370"/>
        <item x="1967"/>
        <item x="1331"/>
        <item x="2034"/>
        <item x="1918"/>
        <item x="970"/>
        <item x="2333"/>
        <item x="1972"/>
        <item x="800"/>
        <item x="938"/>
        <item x="1415"/>
        <item x="1815"/>
        <item x="1867"/>
        <item x="2224"/>
        <item x="1905"/>
        <item x="2093"/>
        <item x="2449"/>
        <item x="804"/>
        <item x="2569"/>
        <item x="2090"/>
        <item x="1802"/>
        <item x="2089"/>
        <item x="1511"/>
        <item x="2745"/>
        <item x="1382"/>
        <item x="1925"/>
        <item x="894"/>
        <item x="1052"/>
        <item x="1375"/>
        <item x="2612"/>
        <item x="1970"/>
        <item x="908"/>
        <item x="1982"/>
        <item x="1440"/>
        <item x="1193"/>
        <item x="1866"/>
        <item x="2556"/>
        <item x="936"/>
        <item x="944"/>
        <item x="2327"/>
        <item x="2095"/>
        <item x="1487"/>
        <item x="841"/>
        <item x="2712"/>
        <item x="423"/>
        <item x="2462"/>
        <item x="2537"/>
        <item x="340"/>
        <item x="1665"/>
        <item x="2324"/>
        <item x="2377"/>
        <item x="2623"/>
        <item x="2214"/>
        <item x="791"/>
        <item x="493"/>
        <item x="2371"/>
        <item x="1840"/>
        <item x="1283"/>
        <item x="935"/>
        <item x="2732"/>
        <item x="1643"/>
        <item x="2701"/>
        <item x="2097"/>
        <item x="2088"/>
        <item x="780"/>
        <item x="1653"/>
        <item x="2192"/>
        <item x="1829"/>
        <item x="1393"/>
        <item x="2742"/>
        <item x="1807"/>
        <item x="770"/>
        <item x="2755"/>
        <item x="1334"/>
        <item x="435"/>
        <item x="1380"/>
        <item x="2475"/>
        <item x="761"/>
        <item x="1585"/>
        <item x="2364"/>
        <item x="798"/>
        <item x="1758"/>
        <item x="1788"/>
        <item x="2263"/>
        <item x="1348"/>
        <item x="1557"/>
        <item x="2227"/>
        <item x="613"/>
        <item x="2461"/>
        <item x="2566"/>
        <item x="2424"/>
        <item x="2747"/>
        <item x="2629"/>
        <item x="496"/>
        <item x="1824"/>
        <item x="2762"/>
        <item x="1410"/>
        <item x="2246"/>
        <item x="1072"/>
        <item x="2411"/>
        <item x="1900"/>
        <item x="499"/>
        <item x="2087"/>
        <item x="388"/>
        <item x="764"/>
        <item x="1381"/>
        <item x="1604"/>
        <item x="367"/>
        <item x="392"/>
        <item x="594"/>
        <item x="760"/>
        <item x="2245"/>
        <item x="2006"/>
        <item x="1671"/>
        <item x="2723"/>
        <item x="2473"/>
        <item x="2226"/>
        <item x="751"/>
        <item x="1823"/>
        <item x="1433"/>
        <item x="1667"/>
        <item x="1054"/>
        <item x="2514"/>
        <item x="1458"/>
        <item x="1074"/>
        <item x="702"/>
        <item x="795"/>
        <item x="1852"/>
        <item x="1733"/>
        <item x="1890"/>
        <item x="2286"/>
        <item x="8"/>
        <item x="1647"/>
        <item x="1968"/>
        <item x="1093"/>
        <item x="2493"/>
        <item x="1189"/>
        <item x="2243"/>
        <item x="1605"/>
        <item x="2127"/>
        <item x="1684"/>
        <item x="1190"/>
        <item x="1738"/>
        <item x="474"/>
        <item x="2741"/>
        <item x="1314"/>
        <item x="2558"/>
        <item x="1546"/>
        <item x="2734"/>
        <item x="2248"/>
        <item x="758"/>
        <item x="1658"/>
        <item x="1330"/>
        <item x="667"/>
        <item x="2304"/>
        <item x="816"/>
        <item x="1267"/>
        <item x="2650"/>
        <item x="746"/>
        <item x="2667"/>
        <item x="1844"/>
        <item x="2190"/>
        <item x="915"/>
        <item x="2062"/>
        <item x="723"/>
        <item x="2689"/>
        <item x="809"/>
        <item x="1501"/>
        <item x="380"/>
        <item x="1342"/>
        <item x="1486"/>
        <item x="919"/>
        <item x="2391"/>
        <item x="1730"/>
        <item x="1184"/>
        <item x="1609"/>
        <item x="2451"/>
        <item x="76"/>
        <item x="779"/>
        <item x="2756"/>
        <item x="1070"/>
        <item x="2470"/>
        <item x="1883"/>
        <item x="964"/>
        <item x="1493"/>
        <item x="2274"/>
        <item x="781"/>
        <item x="1273"/>
        <item x="1478"/>
        <item x="2372"/>
        <item x="868"/>
        <item x="2759"/>
        <item x="2121"/>
        <item x="945"/>
        <item x="1095"/>
        <item x="1813"/>
        <item x="2700"/>
        <item x="433"/>
        <item x="2038"/>
        <item x="1453"/>
        <item x="351"/>
        <item x="297"/>
        <item x="2544"/>
        <item x="1588"/>
        <item x="684"/>
        <item x="1559"/>
        <item x="966"/>
        <item x="2209"/>
        <item x="672"/>
        <item x="1657"/>
        <item x="734"/>
        <item x="1081"/>
        <item x="1177"/>
        <item x="1172"/>
        <item x="2092"/>
        <item x="1409"/>
        <item x="1437"/>
        <item x="687"/>
        <item x="1464"/>
        <item x="2045"/>
        <item x="1666"/>
        <item x="2749"/>
        <item x="208"/>
        <item x="2266"/>
        <item x="1817"/>
        <item x="2384"/>
        <item x="691"/>
        <item x="1977"/>
        <item x="1426"/>
        <item x="2253"/>
        <item x="2380"/>
        <item x="2471"/>
        <item x="154"/>
        <item x="344"/>
        <item x="1455"/>
        <item x="2720"/>
        <item x="498"/>
        <item x="1926"/>
        <item x="2267"/>
        <item x="495"/>
        <item x="1505"/>
        <item x="1554"/>
        <item x="1610"/>
        <item x="940"/>
        <item x="2570"/>
        <item x="1429"/>
        <item x="1326"/>
        <item x="2228"/>
        <item x="2541"/>
        <item x="2201"/>
        <item x="2181"/>
        <item x="2577"/>
        <item x="1113"/>
        <item x="676"/>
        <item x="1669"/>
        <item x="2200"/>
        <item x="2229"/>
        <item x="1821"/>
        <item x="1827"/>
        <item x="11"/>
        <item x="1979"/>
        <item x="2640"/>
        <item x="2378"/>
        <item x="2187"/>
        <item x="1435"/>
        <item x="2430"/>
        <item x="1258"/>
        <item x="1896"/>
        <item x="1826"/>
        <item x="1286"/>
        <item x="2289"/>
        <item x="1742"/>
        <item x="1600"/>
        <item x="1718"/>
        <item x="1845"/>
        <item x="2217"/>
        <item x="2561"/>
        <item x="2504"/>
        <item x="805"/>
        <item x="2515"/>
        <item x="494"/>
        <item x="1374"/>
        <item x="2698"/>
        <item x="511"/>
        <item x="2129"/>
        <item x="1504"/>
        <item x="1407"/>
        <item x="2016"/>
        <item x="2548"/>
        <item x="2492"/>
        <item x="1309"/>
        <item x="1930"/>
        <item x="1746"/>
        <item x="681"/>
        <item x="2658"/>
        <item x="1406"/>
        <item x="1555"/>
        <item x="1479"/>
        <item x="2126"/>
        <item x="2597"/>
        <item x="301"/>
        <item x="2262"/>
        <item x="1923"/>
        <item x="1655"/>
        <item x="1360"/>
        <item x="477"/>
        <item x="1594"/>
        <item x="50"/>
        <item x="1066"/>
        <item x="2739"/>
        <item x="2247"/>
        <item x="1398"/>
        <item x="2204"/>
        <item x="512"/>
        <item x="665"/>
        <item x="2549"/>
        <item x="1859"/>
        <item x="1439"/>
        <item x="2256"/>
        <item x="1914"/>
        <item x="24"/>
        <item x="2117"/>
        <item x="1884"/>
        <item x="212"/>
        <item x="2686"/>
        <item x="731"/>
        <item x="1304"/>
        <item x="2374"/>
        <item x="1563"/>
        <item x="1717"/>
        <item x="1109"/>
        <item x="2219"/>
        <item x="1857"/>
        <item x="2367"/>
        <item x="2543"/>
        <item x="1797"/>
        <item x="302"/>
        <item x="501"/>
        <item x="2536"/>
        <item x="1644"/>
        <item x="2138"/>
        <item x="1098"/>
        <item x="604"/>
        <item x="235"/>
        <item x="2697"/>
        <item x="439"/>
        <item x="1127"/>
        <item x="2375"/>
        <item x="2110"/>
        <item x="1591"/>
        <item x="2143"/>
        <item x="2146"/>
        <item x="2728"/>
        <item x="2064"/>
        <item x="2310"/>
        <item x="1494"/>
        <item x="1068"/>
        <item x="1259"/>
        <item x="1312"/>
        <item x="2403"/>
        <item x="1082"/>
        <item x="2507"/>
        <item x="2699"/>
        <item x="1183"/>
        <item x="954"/>
        <item x="2645"/>
        <item x="1325"/>
        <item x="677"/>
        <item x="2314"/>
        <item x="1904"/>
        <item x="1928"/>
        <item x="299"/>
        <item x="6"/>
        <item x="1209"/>
        <item x="2538"/>
        <item x="1252"/>
        <item x="1115"/>
        <item x="2709"/>
        <item x="879"/>
        <item x="408"/>
        <item x="530"/>
        <item x="488"/>
        <item x="204"/>
        <item x="1913"/>
        <item x="2291"/>
        <item x="490"/>
        <item x="972"/>
        <item x="1649"/>
        <item x="410"/>
        <item x="2668"/>
        <item x="453"/>
        <item x="2714"/>
        <item x="1246"/>
        <item x="362"/>
        <item x="1477"/>
        <item x="2479"/>
        <item x="1660"/>
        <item x="2444"/>
        <item x="1451"/>
        <item x="2366"/>
        <item x="1208"/>
        <item x="947"/>
        <item x="1108"/>
        <item x="869"/>
        <item x="763"/>
        <item x="2429"/>
        <item x="2422"/>
        <item x="2221"/>
        <item x="2694"/>
        <item x="2663"/>
        <item x="366"/>
        <item x="1864"/>
        <item x="2665"/>
        <item x="1338"/>
        <item x="2423"/>
        <item x="2043"/>
        <item x="1055"/>
        <item x="1372"/>
        <item x="182"/>
        <item x="1443"/>
        <item x="1492"/>
        <item x="2553"/>
        <item x="2483"/>
        <item x="2733"/>
        <item x="2445"/>
        <item x="1400"/>
        <item x="331"/>
        <item x="2512"/>
        <item x="750"/>
        <item x="937"/>
        <item x="2102"/>
        <item x="2681"/>
        <item x="348"/>
        <item x="2519"/>
        <item x="16"/>
        <item x="1880"/>
        <item x="1192"/>
        <item x="1180"/>
        <item x="2435"/>
        <item x="2299"/>
        <item x="666"/>
        <item x="2032"/>
        <item x="1729"/>
        <item x="1121"/>
        <item x="533"/>
        <item x="1806"/>
        <item x="1726"/>
        <item x="876"/>
        <item x="2551"/>
        <item x="1278"/>
        <item x="462"/>
        <item x="2488"/>
        <item x="788"/>
        <item x="1484"/>
        <item x="2078"/>
        <item x="1908"/>
        <item x="2189"/>
        <item x="1683"/>
        <item x="983"/>
        <item x="1533"/>
        <item x="126"/>
        <item x="2231"/>
        <item x="1187"/>
        <item x="2302"/>
        <item x="2254"/>
        <item x="907"/>
        <item x="1664"/>
        <item x="1463"/>
        <item x="1551"/>
        <item x="1339"/>
        <item x="605"/>
        <item x="2116"/>
        <item x="1456"/>
        <item x="2436"/>
        <item x="2139"/>
        <item x="2269"/>
        <item x="2540"/>
        <item x="748"/>
        <item x="1673"/>
        <item x="2583"/>
        <item x="1461"/>
        <item x="1640"/>
        <item x="901"/>
        <item x="2703"/>
        <item x="1120"/>
        <item x="2343"/>
        <item x="2454"/>
        <item x="1090"/>
        <item x="1499"/>
        <item x="2495"/>
        <item x="776"/>
        <item x="2394"/>
        <item x="228"/>
        <item x="2655"/>
        <item x="2107"/>
        <item x="1473"/>
        <item x="1438"/>
        <item x="2713"/>
        <item x="792"/>
        <item x="1980"/>
        <item x="406"/>
        <item x="1737"/>
        <item x="2619"/>
        <item x="352"/>
        <item x="2748"/>
        <item x="401"/>
        <item x="1201"/>
        <item x="202"/>
        <item x="2591"/>
        <item x="2242"/>
        <item x="1397"/>
        <item x="121"/>
        <item x="2287"/>
        <item x="1336"/>
        <item x="386"/>
        <item x="1268"/>
        <item x="933"/>
        <item x="2428"/>
        <item x="2506"/>
        <item x="745"/>
        <item x="444"/>
        <item x="2527"/>
        <item x="2134"/>
        <item x="240"/>
        <item x="285"/>
        <item x="2466"/>
        <item x="2356"/>
        <item x="1971"/>
        <item x="1383"/>
        <item x="918"/>
        <item x="2329"/>
        <item x="2572"/>
        <item x="1745"/>
        <item x="1085"/>
        <item x="2486"/>
        <item x="991"/>
        <item x="1556"/>
        <item x="2704"/>
        <item x="2468"/>
        <item x="2125"/>
        <item x="1502"/>
        <item x="1856"/>
        <item x="1722"/>
        <item x="2592"/>
        <item x="2531"/>
        <item x="73"/>
        <item x="540"/>
        <item x="953"/>
        <item x="1744"/>
        <item x="2071"/>
        <item x="1106"/>
        <item x="2453"/>
        <item x="1751"/>
        <item x="131"/>
        <item x="1"/>
        <item x="955"/>
        <item x="2657"/>
        <item x="1097"/>
        <item x="360"/>
        <item x="1631"/>
        <item x="1227"/>
        <item x="2415"/>
        <item x="546"/>
        <item x="1434"/>
        <item x="1579"/>
        <item x="357"/>
        <item x="1749"/>
        <item x="2252"/>
        <item x="2122"/>
        <item x="1870"/>
        <item x="941"/>
        <item x="54"/>
        <item x="1875"/>
        <item x="2452"/>
        <item x="870"/>
        <item x="744"/>
        <item x="1803"/>
        <item x="2066"/>
        <item x="1986"/>
        <item x="2264"/>
        <item x="430"/>
        <item x="2223"/>
        <item x="2015"/>
        <item x="1553"/>
        <item x="951"/>
        <item x="562"/>
        <item x="1376"/>
        <item x="407"/>
        <item x="784"/>
        <item x="2611"/>
        <item x="2642"/>
        <item x="796"/>
        <item x="1648"/>
        <item x="2431"/>
        <item x="180"/>
        <item x="930"/>
        <item x="2595"/>
        <item x="2671"/>
        <item x="989"/>
        <item x="1191"/>
        <item x="2387"/>
        <item x="856"/>
        <item x="1794"/>
        <item x="1734"/>
        <item x="2114"/>
        <item x="1681"/>
        <item x="2446"/>
        <item x="2296"/>
        <item x="1264"/>
        <item x="2420"/>
        <item x="393"/>
        <item x="1084"/>
        <item x="2068"/>
        <item x="747"/>
        <item x="777"/>
        <item x="2336"/>
        <item x="1030"/>
        <item x="1444"/>
        <item x="1969"/>
        <item x="354"/>
        <item x="1984"/>
        <item x="1107"/>
        <item x="1542"/>
        <item x="2241"/>
        <item x="861"/>
        <item x="151"/>
        <item x="1196"/>
        <item x="64"/>
        <item x="2682"/>
        <item x="572"/>
        <item x="2369"/>
        <item x="2149"/>
        <item x="295"/>
        <item x="928"/>
        <item x="349"/>
        <item x="2448"/>
        <item x="2684"/>
        <item x="963"/>
        <item x="905"/>
        <item x="0"/>
        <item x="1508"/>
        <item x="2037"/>
        <item x="2152"/>
        <item x="1686"/>
        <item x="1038"/>
        <item x="1843"/>
        <item x="1315"/>
        <item x="2559"/>
        <item x="2654"/>
        <item x="2673"/>
        <item x="1879"/>
        <item x="2706"/>
        <item x="1860"/>
        <item x="1663"/>
        <item x="2412"/>
        <item x="67"/>
        <item x="2135"/>
        <item x="609"/>
        <item x="1938"/>
        <item x="2225"/>
        <item x="786"/>
        <item x="116"/>
        <item x="1431"/>
        <item x="767"/>
        <item x="1175"/>
        <item x="2547"/>
        <item x="2017"/>
        <item x="2077"/>
        <item x="2094"/>
        <item x="2690"/>
        <item x="1454"/>
        <item x="2011"/>
        <item x="949"/>
        <item x="536"/>
        <item x="2480"/>
        <item x="1425"/>
        <item x="1617"/>
        <item x="2489"/>
        <item x="2494"/>
        <item x="2346"/>
        <item x="178"/>
        <item x="1957"/>
        <item x="1948"/>
        <item x="1847"/>
        <item x="534"/>
        <item x="225"/>
        <item x="2490"/>
        <item x="1581"/>
        <item x="2621"/>
        <item x="1974"/>
        <item x="2687"/>
        <item x="234"/>
        <item x="478"/>
        <item x="2695"/>
        <item x="909"/>
        <item x="610"/>
        <item x="2672"/>
        <item x="2622"/>
        <item x="2676"/>
        <item x="1622"/>
        <item x="1558"/>
        <item x="1652"/>
        <item x="2580"/>
        <item x="914"/>
        <item x="2020"/>
        <item x="882"/>
        <item x="409"/>
        <item x="1711"/>
        <item x="2234"/>
        <item x="99"/>
        <item x="1041"/>
        <item x="119"/>
        <item x="1471"/>
        <item x="2523"/>
        <item x="1855"/>
        <item x="1087"/>
        <item x="1973"/>
        <item x="45"/>
        <item x="1985"/>
        <item x="962"/>
        <item x="62"/>
        <item x="1118"/>
        <item x="378"/>
        <item x="2467"/>
        <item x="2634"/>
        <item x="1810"/>
        <item x="2550"/>
        <item x="1292"/>
        <item x="1221"/>
        <item x="1871"/>
        <item x="61"/>
        <item x="2463"/>
        <item x="2662"/>
        <item x="2457"/>
        <item x="839"/>
        <item x="1112"/>
        <item x="1882"/>
        <item x="238"/>
        <item x="2275"/>
        <item x="601"/>
        <item x="334"/>
        <item x="1091"/>
        <item x="2249"/>
        <item x="824"/>
        <item x="690"/>
        <item x="123"/>
        <item x="1747"/>
        <item x="502"/>
        <item x="1801"/>
        <item x="452"/>
        <item x="2347"/>
        <item x="2270"/>
        <item x="1933"/>
        <item x="815"/>
        <item x="974"/>
        <item x="363"/>
        <item x="1791"/>
        <item x="2115"/>
        <item x="739"/>
        <item x="1394"/>
        <item x="2510"/>
        <item x="1057"/>
        <item x="2024"/>
        <item x="1377"/>
        <item x="769"/>
        <item x="520"/>
        <item x="2401"/>
        <item x="1854"/>
        <item x="1916"/>
        <item x="1253"/>
        <item x="2357"/>
        <item x="743"/>
        <item x="2552"/>
        <item x="2390"/>
        <item x="1654"/>
        <item x="1103"/>
        <item x="1079"/>
        <item x="2106"/>
        <item x="305"/>
        <item x="2533"/>
        <item x="2464"/>
        <item x="332"/>
        <item x="2526"/>
        <item x="475"/>
        <item x="1820"/>
        <item x="592"/>
        <item x="2295"/>
        <item x="322"/>
        <item x="2341"/>
        <item x="782"/>
        <item x="1182"/>
        <item x="405"/>
        <item x="2373"/>
        <item x="1102"/>
        <item x="591"/>
        <item x="2618"/>
        <item x="2215"/>
        <item x="1954"/>
        <item x="960"/>
        <item x="2257"/>
        <item x="2354"/>
        <item x="576"/>
        <item x="273"/>
        <item x="2711"/>
        <item x="2080"/>
        <item x="1889"/>
        <item x="1626"/>
        <item x="1552"/>
        <item x="2128"/>
        <item x="1541"/>
        <item x="1036"/>
        <item x="1178"/>
        <item x="515"/>
        <item x="843"/>
        <item x="1949"/>
        <item x="1804"/>
        <item x="2259"/>
        <item x="637"/>
        <item x="2674"/>
        <item x="778"/>
        <item x="2271"/>
        <item x="2637"/>
        <item x="2624"/>
        <item x="1931"/>
        <item x="2191"/>
        <item x="2005"/>
        <item x="2083"/>
        <item x="2244"/>
        <item x="300"/>
        <item x="1910"/>
        <item x="1284"/>
        <item x="1572"/>
        <item x="749"/>
        <item x="72"/>
        <item x="2485"/>
        <item x="1146"/>
        <item x="2363"/>
        <item x="958"/>
        <item x="2031"/>
        <item x="2696"/>
        <item x="353"/>
        <item x="1822"/>
        <item x="470"/>
        <item x="2608"/>
        <item x="847"/>
        <item x="135"/>
        <item x="12"/>
        <item x="1633"/>
        <item x="136"/>
        <item x="789"/>
        <item x="1790"/>
        <item x="2567"/>
        <item x="2596"/>
        <item x="1650"/>
        <item x="686"/>
        <item x="1405"/>
        <item x="2680"/>
        <item x="725"/>
        <item x="23"/>
        <item x="1582"/>
        <item x="2757"/>
        <item x="2331"/>
        <item x="440"/>
        <item x="2046"/>
        <item x="2339"/>
        <item x="2395"/>
        <item x="859"/>
        <item x="2330"/>
        <item x="2111"/>
        <item x="2542"/>
        <item x="2212"/>
        <item x="394"/>
        <item x="853"/>
        <item x="2554"/>
        <item x="2692"/>
        <item x="2096"/>
        <item x="1873"/>
        <item x="658"/>
        <item x="2416"/>
        <item x="1962"/>
        <item x="336"/>
        <item x="2140"/>
        <item x="2649"/>
        <item x="2666"/>
        <item x="2070"/>
        <item x="2520"/>
        <item x="480"/>
        <item x="2288"/>
        <item x="469"/>
        <item x="946"/>
        <item x="1724"/>
        <item x="2386"/>
        <item x="2578"/>
        <item x="585"/>
        <item x="1418"/>
        <item x="1796"/>
        <item x="2670"/>
        <item x="2615"/>
        <item x="616"/>
        <item x="2614"/>
        <item x="1446"/>
        <item x="230"/>
        <item x="2659"/>
        <item x="2040"/>
        <item x="2145"/>
        <item x="623"/>
        <item x="1978"/>
        <item x="2328"/>
        <item x="1122"/>
        <item x="468"/>
        <item x="309"/>
        <item x="1370"/>
        <item x="2491"/>
        <item x="2388"/>
        <item x="2182"/>
        <item x="875"/>
        <item x="447"/>
        <item x="2607"/>
        <item x="1830"/>
        <item x="1662"/>
        <item x="55"/>
        <item x="1503"/>
        <item x="2437"/>
        <item x="1679"/>
        <item x="2098"/>
        <item x="2500"/>
        <item x="1832"/>
        <item x="368"/>
        <item x="1800"/>
        <item x="873"/>
        <item x="2297"/>
        <item x="934"/>
        <item x="1590"/>
        <item x="877"/>
        <item x="2294"/>
        <item x="1231"/>
        <item x="1708"/>
        <item x="1073"/>
        <item x="959"/>
        <item x="2054"/>
        <item x="2348"/>
        <item x="134"/>
        <item x="2705"/>
        <item x="927"/>
        <item x="1932"/>
        <item x="1046"/>
        <item x="1975"/>
        <item x="899"/>
        <item x="1266"/>
        <item x="427"/>
        <item x="1668"/>
        <item x="2447"/>
        <item x="926"/>
        <item x="595"/>
        <item x="1568"/>
        <item x="359"/>
        <item x="129"/>
        <item x="2521"/>
        <item x="1220"/>
        <item x="1402"/>
        <item x="531"/>
        <item x="464"/>
        <item x="1269"/>
        <item x="117"/>
        <item x="703"/>
        <item x="2679"/>
        <item x="1685"/>
        <item x="1272"/>
        <item x="373"/>
        <item x="1836"/>
        <item x="338"/>
        <item x="670"/>
        <item x="896"/>
        <item x="2079"/>
        <item x="1265"/>
        <item x="1966"/>
        <item x="771"/>
        <item x="210"/>
        <item x="1132"/>
        <item x="2677"/>
        <item x="602"/>
        <item x="1094"/>
        <item x="2352"/>
        <item x="1661"/>
        <item x="2237"/>
        <item x="2048"/>
        <item x="1133"/>
        <item x="211"/>
        <item x="1083"/>
        <item x="1618"/>
        <item x="708"/>
        <item x="2590"/>
        <item x="181"/>
        <item x="921"/>
        <item x="1202"/>
        <item x="535"/>
        <item x="2546"/>
        <item x="2306"/>
        <item x="120"/>
        <item x="2693"/>
        <item x="2516"/>
        <item x="1379"/>
        <item x="1445"/>
        <item x="174"/>
        <item x="139"/>
        <item x="2656"/>
        <item x="943"/>
        <item x="1414"/>
        <item x="981"/>
        <item x="924"/>
        <item x="2651"/>
        <item x="1228"/>
        <item x="263"/>
        <item x="634"/>
        <item x="1639"/>
        <item x="221"/>
        <item x="823"/>
        <item x="1203"/>
        <item x="644"/>
        <item x="916"/>
        <item x="2359"/>
        <item x="2049"/>
        <item x="2478"/>
        <item x="1888"/>
        <item x="1656"/>
        <item x="1388"/>
        <item x="2653"/>
        <item x="1114"/>
        <item x="2398"/>
        <item x="2060"/>
        <item x="2499"/>
        <item x="2404"/>
        <item x="1834"/>
        <item x="5"/>
        <item x="925"/>
        <item x="339"/>
        <item x="1399"/>
        <item x="2476"/>
        <item x="1841"/>
        <item x="1144"/>
        <item x="2410"/>
        <item x="1282"/>
        <item x="111"/>
        <item x="1507"/>
        <item x="1560"/>
        <item x="292"/>
        <item x="1623"/>
        <item x="1608"/>
        <item x="1497"/>
        <item x="118"/>
        <item x="1078"/>
        <item x="785"/>
        <item x="2678"/>
        <item x="632"/>
        <item x="1808"/>
        <item x="1628"/>
        <item x="2084"/>
        <item x="2631"/>
        <item x="887"/>
        <item x="2101"/>
        <item x="880"/>
        <item x="2432"/>
        <item x="846"/>
        <item x="2047"/>
        <item x="2484"/>
        <item x="1725"/>
        <item x="483"/>
        <item x="1117"/>
        <item x="137"/>
        <item x="2426"/>
        <item x="1086"/>
        <item x="257"/>
        <item x="370"/>
        <item x="2279"/>
        <item x="2402"/>
        <item x="398"/>
        <item x="1469"/>
        <item x="975"/>
        <item x="2136"/>
        <item x="1359"/>
        <item x="1319"/>
        <item x="206"/>
        <item x="1293"/>
        <item x="1059"/>
        <item x="2065"/>
        <item x="1261"/>
        <item x="421"/>
        <item x="1543"/>
        <item x="889"/>
        <item x="2555"/>
        <item x="1828"/>
        <item x="2039"/>
        <item x="2587"/>
        <item x="833"/>
        <item x="1287"/>
        <item x="956"/>
        <item x="2086"/>
        <item x="1351"/>
        <item x="179"/>
        <item x="231"/>
        <item x="1562"/>
        <item x="1254"/>
        <item x="1002"/>
        <item x="2119"/>
        <item x="1205"/>
        <item x="611"/>
        <item x="2292"/>
        <item x="1241"/>
        <item x="1260"/>
        <item x="1289"/>
        <item x="726"/>
        <item x="985"/>
        <item x="358"/>
        <item x="699"/>
        <item x="2100"/>
        <item x="1500"/>
        <item x="2628"/>
        <item x="2568"/>
        <item x="2465"/>
        <item x="1878"/>
        <item x="1167"/>
        <item x="2280"/>
        <item x="1204"/>
        <item x="606"/>
        <item x="2050"/>
        <item x="736"/>
        <item x="1279"/>
        <item x="329"/>
        <item x="1130"/>
        <item x="1153"/>
        <item x="2575"/>
        <item x="978"/>
        <item x="2630"/>
        <item x="443"/>
        <item x="347"/>
        <item x="1548"/>
        <item x="1024"/>
        <item x="2405"/>
        <item x="2148"/>
        <item x="1515"/>
        <item x="1716"/>
        <item x="60"/>
        <item x="58"/>
        <item x="1833"/>
        <item x="100"/>
        <item x="2076"/>
        <item x="1111"/>
        <item x="2112"/>
        <item x="650"/>
        <item x="581"/>
        <item x="2285"/>
        <item x="1067"/>
        <item x="825"/>
        <item x="980"/>
        <item x="2142"/>
        <item x="13"/>
        <item x="1616"/>
        <item x="2104"/>
        <item x="1534"/>
        <item x="612"/>
        <item x="290"/>
        <item x="2019"/>
        <item x="1919"/>
        <item x="1263"/>
        <item x="561"/>
        <item x="2335"/>
        <item x="485"/>
        <item x="1983"/>
        <item x="886"/>
        <item x="579"/>
        <item x="2179"/>
        <item x="2616"/>
        <item x="1459"/>
        <item x="2557"/>
        <item x="2588"/>
        <item x="2474"/>
        <item x="1886"/>
        <item x="830"/>
        <item x="1907"/>
        <item x="391"/>
        <item x="2154"/>
        <item x="635"/>
        <item x="1007"/>
        <item x="1170"/>
        <item x="476"/>
        <item x="1135"/>
        <item x="3"/>
        <item x="1390"/>
        <item x="2664"/>
        <item x="631"/>
        <item x="2067"/>
        <item x="69"/>
        <item x="990"/>
        <item x="2584"/>
        <item x="2511"/>
        <item x="445"/>
        <item x="701"/>
        <item x="692"/>
        <item x="817"/>
        <item x="716"/>
        <item x="2691"/>
        <item x="327"/>
        <item x="717"/>
        <item x="2014"/>
        <item x="1142"/>
        <item x="1262"/>
        <item x="607"/>
        <item x="2685"/>
        <item x="1229"/>
        <item x="1050"/>
        <item x="2710"/>
        <item x="986"/>
        <item x="593"/>
        <item x="272"/>
        <item x="1069"/>
        <item x="1570"/>
        <item x="1071"/>
        <item x="1218"/>
        <item x="1940"/>
        <item x="1635"/>
        <item x="436"/>
        <item x="730"/>
        <item x="207"/>
        <item x="2639"/>
        <item x="2026"/>
        <item x="415"/>
        <item x="101"/>
        <item x="1003"/>
        <item x="2496"/>
        <item x="2539"/>
        <item x="166"/>
        <item x="1987"/>
        <item x="484"/>
        <item x="714"/>
        <item x="773"/>
        <item x="2042"/>
        <item x="1674"/>
        <item x="599"/>
        <item x="307"/>
        <item x="923"/>
        <item x="112"/>
        <item x="148"/>
        <item x="2532"/>
        <item x="418"/>
        <item x="1496"/>
        <item x="1210"/>
        <item x="718"/>
        <item x="1092"/>
        <item x="1941"/>
        <item x="995"/>
        <item x="2438"/>
        <item x="2396"/>
        <item x="2392"/>
        <item x="260"/>
        <item x="2571"/>
        <item x="1881"/>
        <item x="259"/>
        <item x="1416"/>
        <item x="834"/>
        <item x="564"/>
        <item x="614"/>
        <item x="1792"/>
        <item x="191"/>
        <item x="2"/>
        <item x="849"/>
        <item x="2644"/>
        <item x="1934"/>
        <item x="627"/>
        <item x="53"/>
        <item x="1911"/>
        <item x="2124"/>
        <item x="1544"/>
        <item x="1089"/>
        <item x="1805"/>
        <item x="2522"/>
        <item x="2508"/>
        <item x="1798"/>
        <item x="1587"/>
        <item x="437"/>
        <item x="1255"/>
        <item x="2099"/>
        <item x="1014"/>
        <item x="1680"/>
        <item x="2503"/>
        <item x="2281"/>
        <item x="416"/>
        <item x="2290"/>
        <item x="171"/>
        <item x="1140"/>
        <item x="735"/>
        <item x="1026"/>
        <item x="167"/>
        <item x="1689"/>
        <item x="660"/>
        <item x="1017"/>
        <item x="2407"/>
        <item x="2545"/>
        <item x="1257"/>
        <item x="46"/>
        <item x="2440"/>
        <item x="713"/>
        <item x="1281"/>
        <item x="1058"/>
        <item x="1906"/>
        <item x="2594"/>
        <item x="1116"/>
        <item x="1104"/>
        <item x="1274"/>
        <item x="2120"/>
        <item x="10"/>
        <item x="1676"/>
        <item x="425"/>
        <item x="1491"/>
        <item x="2345"/>
        <item x="2760"/>
        <item x="2344"/>
        <item x="1909"/>
        <item x="304"/>
        <item x="1922"/>
        <item x="2602"/>
        <item x="2589"/>
        <item x="310"/>
        <item x="356"/>
        <item x="2442"/>
        <item x="1008"/>
        <item x="2028"/>
        <item x="2603"/>
        <item x="1031"/>
        <item x="2528"/>
        <item x="2683"/>
        <item x="246"/>
        <item x="1162"/>
        <item x="527"/>
        <item x="145"/>
        <item x="1124"/>
        <item x="929"/>
        <item x="271"/>
        <item x="2509"/>
        <item x="1894"/>
        <item x="2293"/>
        <item x="1614"/>
        <item x="70"/>
        <item x="2133"/>
        <item x="127"/>
        <item x="2576"/>
        <item x="1126"/>
        <item x="1953"/>
        <item x="2643"/>
        <item x="219"/>
        <item x="283"/>
        <item x="1506"/>
        <item x="412"/>
        <item x="1816"/>
        <item x="2702"/>
        <item x="2675"/>
        <item x="287"/>
        <item x="2605"/>
        <item x="141"/>
        <item x="1217"/>
        <item x="2758"/>
        <item x="2008"/>
        <item x="598"/>
        <item x="2273"/>
        <item x="1964"/>
        <item x="2606"/>
        <item x="224"/>
        <item x="15"/>
        <item x="214"/>
        <item x="618"/>
        <item x="2178"/>
        <item x="1212"/>
        <item x="1687"/>
        <item x="256"/>
        <item x="1509"/>
        <item x="2565"/>
        <item x="1164"/>
        <item x="1447"/>
        <item x="2459"/>
        <item x="122"/>
        <item x="83"/>
        <item x="2123"/>
        <item x="411"/>
        <item x="51"/>
        <item x="2113"/>
        <item x="2497"/>
        <item x="1677"/>
        <item x="1147"/>
        <item x="2660"/>
        <item x="1148"/>
        <item x="2502"/>
        <item x="254"/>
        <item x="2472"/>
        <item x="325"/>
        <item x="529"/>
        <item x="429"/>
        <item x="693"/>
        <item x="1516"/>
        <item x="1216"/>
        <item x="851"/>
        <item x="1037"/>
        <item x="1020"/>
        <item x="1065"/>
        <item x="2157"/>
        <item x="14"/>
        <item x="2144"/>
        <item x="1101"/>
        <item x="400"/>
        <item x="419"/>
        <item x="84"/>
        <item x="449"/>
        <item x="2647"/>
        <item x="1028"/>
        <item x="249"/>
        <item x="2501"/>
        <item x="737"/>
        <item x="461"/>
        <item x="1466"/>
        <item x="1368"/>
        <item x="2399"/>
        <item x="1242"/>
        <item x="639"/>
        <item x="2579"/>
        <item x="1812"/>
        <item x="1583"/>
        <item x="567"/>
        <item x="2638"/>
        <item x="2085"/>
        <item x="308"/>
        <item x="1759"/>
        <item x="2389"/>
        <item x="1297"/>
        <item x="821"/>
        <item x="620"/>
        <item x="1168"/>
        <item x="2301"/>
        <item x="1901"/>
        <item x="1355"/>
        <item x="1748"/>
        <item x="279"/>
        <item x="2581"/>
        <item x="2036"/>
        <item x="1825"/>
        <item x="526"/>
        <item x="1305"/>
        <item x="140"/>
        <item x="1921"/>
        <item x="2708"/>
        <item x="277"/>
        <item x="872"/>
        <item x="1213"/>
        <item x="971"/>
        <item x="2450"/>
        <item x="1950"/>
        <item x="721"/>
        <item x="1362"/>
        <item x="1290"/>
        <item x="1574"/>
        <item x="2233"/>
        <item x="2585"/>
        <item x="146"/>
        <item x="2298"/>
        <item x="133"/>
        <item x="1457"/>
        <item x="1165"/>
        <item x="2349"/>
        <item x="891"/>
        <item x="857"/>
        <item x="1323"/>
        <item x="2305"/>
        <item x="1512"/>
        <item x="1051"/>
        <item x="1584"/>
        <item x="1750"/>
        <item x="845"/>
        <item x="2141"/>
        <item x="1452"/>
        <item x="569"/>
        <item x="640"/>
        <item x="2736"/>
        <item x="18"/>
        <item x="1981"/>
        <item x="278"/>
        <item x="1893"/>
        <item x="486"/>
        <item x="442"/>
        <item x="521"/>
        <item x="276"/>
        <item x="2300"/>
        <item x="472"/>
        <item x="396"/>
        <item x="1743"/>
        <item x="17"/>
        <item x="1245"/>
        <item x="19"/>
        <item x="107"/>
        <item x="1561"/>
        <item x="1129"/>
        <item x="2232"/>
        <item x="881"/>
        <item x="2641"/>
        <item x="333"/>
        <item x="1013"/>
        <item x="984"/>
        <item x="1011"/>
        <item x="1895"/>
        <item x="1392"/>
        <item x="2057"/>
        <item x="2513"/>
        <item x="157"/>
        <item x="152"/>
        <item x="719"/>
        <item x="617"/>
        <item x="1678"/>
        <item x="1353"/>
        <item x="1131"/>
        <item x="2646"/>
        <item x="831"/>
        <item x="965"/>
        <item x="629"/>
        <item x="2562"/>
        <item x="838"/>
        <item x="466"/>
        <item x="404"/>
        <item x="66"/>
        <item x="2524"/>
        <item x="397"/>
        <item x="1946"/>
        <item x="422"/>
        <item x="537"/>
        <item x="528"/>
        <item x="722"/>
        <item x="2481"/>
        <item x="1291"/>
        <item x="432"/>
        <item x="1307"/>
        <item x="615"/>
        <item x="245"/>
        <item x="1578"/>
        <item x="48"/>
        <item x="371"/>
        <item x="169"/>
        <item x="375"/>
        <item x="1230"/>
        <item x="109"/>
        <item x="1675"/>
        <item x="2593"/>
        <item x="706"/>
        <item x="450"/>
        <item x="1573"/>
        <item x="1391"/>
        <item x="1234"/>
        <item x="1945"/>
        <item x="659"/>
        <item x="1110"/>
        <item x="2340"/>
        <item x="999"/>
        <item x="1136"/>
        <item x="313"/>
        <item x="482"/>
        <item x="96"/>
        <item x="1034"/>
        <item x="2525"/>
        <item x="890"/>
        <item x="144"/>
        <item x="2061"/>
        <item x="643"/>
        <item x="1756"/>
        <item x="2564"/>
        <item x="1467"/>
        <item x="1062"/>
        <item x="1300"/>
        <item x="2118"/>
        <item x="2617"/>
        <item x="1197"/>
        <item x="885"/>
        <item x="2648"/>
        <item x="364"/>
        <item x="2351"/>
        <item x="2030"/>
        <item x="1354"/>
        <item x="2433"/>
        <item x="2574"/>
        <item x="931"/>
        <item x="243"/>
        <item x="420"/>
        <item x="2027"/>
        <item x="724"/>
        <item x="1752"/>
        <item x="1495"/>
        <item x="255"/>
        <item x="1621"/>
        <item x="1310"/>
        <item x="454"/>
        <item x="2051"/>
        <item x="1239"/>
        <item x="622"/>
        <item x="2406"/>
        <item x="479"/>
        <item x="431"/>
        <item x="390"/>
        <item x="59"/>
        <item x="2307"/>
        <item x="587"/>
        <item x="438"/>
        <item x="1352"/>
        <item x="9"/>
        <item x="274"/>
        <item x="1308"/>
        <item x="2469"/>
        <item x="774"/>
        <item x="732"/>
        <item x="2022"/>
        <item x="1295"/>
        <item x="2131"/>
        <item x="729"/>
        <item x="2103"/>
        <item x="303"/>
        <item x="2563"/>
        <item x="205"/>
        <item x="2159"/>
        <item x="1939"/>
        <item x="247"/>
        <item x="381"/>
        <item x="2518"/>
        <item x="1200"/>
        <item x="961"/>
        <item x="783"/>
        <item x="229"/>
        <item x="1100"/>
        <item x="2025"/>
        <item x="284"/>
        <item x="467"/>
        <item x="1171"/>
        <item x="1223"/>
        <item x="1025"/>
        <item x="1793"/>
        <item x="888"/>
        <item x="837"/>
        <item x="1298"/>
        <item x="707"/>
        <item x="948"/>
        <item x="2283"/>
        <item x="2529"/>
        <item x="213"/>
        <item x="1005"/>
        <item x="1053"/>
        <item x="626"/>
        <item x="1465"/>
        <item x="128"/>
        <item x="538"/>
        <item x="306"/>
        <item x="31"/>
        <item x="998"/>
        <item x="492"/>
        <item x="1899"/>
        <item x="269"/>
        <item x="2055"/>
        <item x="1321"/>
        <item x="374"/>
        <item x="2109"/>
        <item x="1787"/>
        <item x="2355"/>
        <item x="952"/>
        <item x="188"/>
        <item x="40"/>
        <item x="852"/>
        <item x="403"/>
        <item x="417"/>
        <item x="1207"/>
        <item x="738"/>
        <item x="218"/>
        <item x="2530"/>
        <item x="1288"/>
        <item x="298"/>
        <item x="968"/>
        <item x="720"/>
        <item x="2441"/>
        <item x="524"/>
        <item x="850"/>
        <item x="741"/>
        <item x="280"/>
        <item x="2350"/>
        <item x="2408"/>
        <item x="267"/>
        <item x="1105"/>
        <item x="2158"/>
        <item x="517"/>
        <item x="2632"/>
        <item x="106"/>
        <item x="1302"/>
        <item x="1955"/>
        <item x="57"/>
        <item x="2560"/>
        <item x="1785"/>
        <item x="164"/>
        <item x="987"/>
        <item x="2303"/>
        <item x="1039"/>
        <item x="2021"/>
        <item x="649"/>
        <item x="2044"/>
        <item x="1163"/>
        <item x="473"/>
        <item x="2455"/>
        <item x="323"/>
        <item x="858"/>
        <item x="376"/>
        <item x="818"/>
        <item x="1198"/>
        <item x="1063"/>
        <item x="1280"/>
        <item x="704"/>
        <item x="1233"/>
        <item x="1620"/>
        <item x="1619"/>
        <item x="1897"/>
        <item x="1303"/>
        <item x="1152"/>
        <item x="883"/>
        <item x="1134"/>
        <item x="865"/>
        <item x="651"/>
        <item x="1947"/>
        <item x="570"/>
        <item x="426"/>
        <item x="2108"/>
        <item x="969"/>
        <item x="2342"/>
        <item x="844"/>
        <item x="1564"/>
        <item x="2053"/>
        <item x="82"/>
        <item x="574"/>
        <item x="855"/>
        <item x="252"/>
        <item x="395"/>
        <item x="2308"/>
        <item x="1566"/>
        <item x="2353"/>
        <item x="994"/>
        <item x="2661"/>
        <item x="56"/>
        <item x="399"/>
        <item x="532"/>
        <item x="114"/>
        <item x="543"/>
        <item x="1887"/>
        <item x="4"/>
        <item x="2035"/>
        <item x="2633"/>
        <item x="711"/>
        <item x="385"/>
        <item x="1322"/>
        <item x="481"/>
        <item x="413"/>
        <item x="379"/>
        <item x="547"/>
        <item x="1357"/>
        <item x="159"/>
        <item x="810"/>
        <item x="997"/>
        <item x="619"/>
        <item x="860"/>
        <item x="544"/>
        <item x="590"/>
        <item x="957"/>
        <item x="1629"/>
        <item x="1468"/>
        <item x="75"/>
        <item x="1313"/>
        <item x="293"/>
        <item x="1762"/>
        <item x="1682"/>
        <item x="1956"/>
        <item x="1346"/>
        <item x="2151"/>
        <item x="1580"/>
        <item x="669"/>
        <item x="113"/>
        <item x="2029"/>
        <item x="1151"/>
        <item x="1157"/>
        <item x="1248"/>
        <item x="1056"/>
        <item x="1226"/>
        <item x="1450"/>
        <item x="1448"/>
        <item x="1364"/>
        <item x="138"/>
        <item x="33"/>
        <item x="573"/>
        <item x="2230"/>
        <item x="1243"/>
        <item x="1311"/>
        <item x="1206"/>
        <item x="2601"/>
        <item x="268"/>
        <item x="1632"/>
        <item x="132"/>
        <item x="588"/>
        <item x="26"/>
        <item x="2409"/>
        <item x="165"/>
        <item x="696"/>
        <item x="2761"/>
        <item x="446"/>
        <item x="1006"/>
        <item x="63"/>
        <item x="1128"/>
        <item x="519"/>
        <item x="842"/>
        <item x="525"/>
        <item x="94"/>
        <item x="1935"/>
        <item x="1064"/>
        <item x="428"/>
        <item x="1460"/>
        <item x="1569"/>
        <item x="294"/>
        <item x="2599"/>
        <item x="1010"/>
        <item x="1099"/>
        <item x="1155"/>
        <item x="1936"/>
        <item x="1952"/>
        <item x="715"/>
        <item x="2338"/>
        <item x="878"/>
        <item x="1642"/>
        <item x="7"/>
        <item x="175"/>
        <item x="628"/>
        <item x="1219"/>
        <item x="1636"/>
        <item x="1232"/>
        <item x="1154"/>
        <item x="976"/>
        <item x="871"/>
        <item x="1712"/>
        <item x="491"/>
        <item x="1755"/>
        <item x="1514"/>
        <item x="1018"/>
        <item x="318"/>
        <item x="1350"/>
        <item x="1892"/>
        <item x="71"/>
        <item x="2012"/>
        <item x="828"/>
        <item x="1753"/>
        <item x="1634"/>
        <item x="1174"/>
        <item x="296"/>
        <item x="874"/>
        <item x="108"/>
        <item x="1211"/>
        <item x="1630"/>
        <item x="2573"/>
        <item x="1060"/>
        <item x="563"/>
        <item x="451"/>
        <item x="2613"/>
        <item x="1576"/>
        <item x="2258"/>
        <item x="1356"/>
        <item x="559"/>
        <item x="1244"/>
        <item x="1638"/>
        <item x="47"/>
        <item x="2358"/>
        <item x="656"/>
        <item x="1035"/>
        <item x="1627"/>
        <item x="884"/>
        <item x="1361"/>
        <item x="2105"/>
        <item x="553"/>
        <item x="1589"/>
        <item x="365"/>
        <item x="1158"/>
        <item x="1449"/>
        <item x="558"/>
        <item x="700"/>
        <item x="65"/>
        <item x="220"/>
        <item x="1624"/>
        <item x="549"/>
        <item x="705"/>
        <item x="170"/>
        <item x="661"/>
        <item x="993"/>
        <item x="153"/>
        <item x="1156"/>
        <item x="1214"/>
        <item x="2018"/>
        <item x="835"/>
        <item x="458"/>
        <item x="1075"/>
        <item x="710"/>
        <item x="197"/>
        <item x="1761"/>
        <item x="77"/>
        <item x="522"/>
        <item x="539"/>
        <item x="1029"/>
        <item x="1786"/>
        <item x="286"/>
        <item x="98"/>
        <item x="582"/>
        <item x="1318"/>
        <item x="78"/>
        <item x="577"/>
        <item x="698"/>
        <item x="158"/>
        <item x="463"/>
        <item x="471"/>
        <item x="265"/>
        <item x="456"/>
        <item x="222"/>
        <item x="110"/>
        <item x="1049"/>
        <item x="2379"/>
        <item x="314"/>
        <item x="647"/>
        <item x="335"/>
        <item x="1741"/>
        <item x="829"/>
        <item x="389"/>
        <item x="261"/>
        <item x="264"/>
        <item x="1161"/>
        <item x="232"/>
        <item x="578"/>
        <item x="1436"/>
        <item x="1637"/>
        <item x="697"/>
        <item x="115"/>
        <item x="44"/>
        <item x="551"/>
        <item x="848"/>
        <item x="1567"/>
        <item x="291"/>
        <item x="977"/>
        <item x="185"/>
        <item x="2598"/>
        <item x="79"/>
        <item x="571"/>
        <item x="36"/>
        <item x="1571"/>
        <item x="248"/>
        <item x="1713"/>
        <item x="1366"/>
        <item x="1814"/>
        <item x="337"/>
        <item x="38"/>
        <item x="88"/>
        <item x="289"/>
        <item x="1271"/>
        <item x="864"/>
        <item x="621"/>
        <item x="1235"/>
        <item x="523"/>
        <item x="728"/>
        <item x="217"/>
        <item x="1898"/>
        <item x="2337"/>
        <item x="448"/>
        <item x="382"/>
        <item x="1316"/>
        <item x="630"/>
        <item x="1225"/>
        <item x="1735"/>
        <item x="155"/>
        <item x="457"/>
        <item x="236"/>
        <item x="242"/>
        <item x="1150"/>
        <item x="1891"/>
        <item x="1143"/>
        <item x="2056"/>
        <item x="1042"/>
        <item x="1367"/>
        <item x="695"/>
        <item x="694"/>
        <item x="2023"/>
        <item x="1942"/>
        <item x="1012"/>
        <item x="1937"/>
        <item x="1565"/>
        <item x="1358"/>
        <item x="2156"/>
        <item x="1159"/>
        <item x="2206"/>
        <item x="384"/>
        <item x="1249"/>
        <item x="2600"/>
        <item x="866"/>
        <item x="2132"/>
        <item x="226"/>
        <item x="281"/>
        <item x="227"/>
        <item x="2482"/>
        <item x="1027"/>
        <item x="1019"/>
        <item x="143"/>
        <item x="625"/>
        <item x="1498"/>
        <item x="568"/>
        <item x="459"/>
        <item x="251"/>
        <item x="1462"/>
        <item x="372"/>
        <item x="1166"/>
        <item x="460"/>
        <item x="37"/>
        <item x="1301"/>
        <item x="2153"/>
        <item x="819"/>
        <item x="68"/>
        <item x="550"/>
        <item x="2381"/>
        <item x="455"/>
        <item x="548"/>
        <item x="1754"/>
        <item x="377"/>
        <item x="1145"/>
        <item x="655"/>
        <item x="1137"/>
        <item x="215"/>
        <item x="556"/>
        <item x="200"/>
        <item x="2155"/>
        <item x="1306"/>
        <item x="223"/>
        <item x="150"/>
        <item x="149"/>
        <item x="95"/>
        <item x="988"/>
        <item x="668"/>
        <item x="664"/>
        <item x="557"/>
        <item x="244"/>
        <item x="1138"/>
        <item x="1238"/>
        <item x="1141"/>
        <item x="1959"/>
        <item x="1317"/>
        <item x="1023"/>
        <item x="2260"/>
        <item x="1575"/>
        <item x="216"/>
        <item x="1625"/>
        <item x="369"/>
        <item x="1343"/>
        <item x="762"/>
        <item x="2059"/>
        <item x="854"/>
        <item x="1371"/>
        <item x="253"/>
        <item x="1045"/>
        <item x="177"/>
        <item x="982"/>
        <item x="1250"/>
        <item x="93"/>
        <item x="330"/>
        <item x="545"/>
        <item x="979"/>
        <item x="176"/>
        <item x="1944"/>
        <item x="324"/>
        <item x="554"/>
        <item x="1577"/>
        <item x="814"/>
        <item x="1943"/>
        <item x="275"/>
        <item x="727"/>
        <item x="142"/>
        <item x="147"/>
        <item x="90"/>
        <item x="81"/>
        <item x="1247"/>
        <item x="317"/>
        <item x="542"/>
        <item x="652"/>
        <item x="198"/>
        <item x="91"/>
        <item x="1299"/>
        <item x="1021"/>
        <item x="2636"/>
        <item x="1345"/>
        <item x="648"/>
        <item x="2604"/>
        <item x="1022"/>
        <item x="41"/>
        <item x="1240"/>
        <item x="646"/>
        <item x="2610"/>
        <item x="642"/>
        <item x="194"/>
        <item x="441"/>
        <item x="662"/>
        <item x="105"/>
        <item x="27"/>
        <item x="822"/>
        <item x="321"/>
        <item x="1237"/>
        <item x="1044"/>
        <item x="34"/>
        <item x="654"/>
        <item x="1224"/>
        <item x="583"/>
        <item x="28"/>
        <item x="1160"/>
        <item x="266"/>
        <item x="29"/>
        <item x="560"/>
        <item x="645"/>
        <item x="1040"/>
        <item x="1149"/>
        <item x="624"/>
        <item x="1032"/>
        <item x="663"/>
        <item x="190"/>
        <item x="552"/>
        <item x="633"/>
        <item x="826"/>
        <item x="168"/>
        <item x="25"/>
        <item x="2535"/>
        <item x="250"/>
        <item x="575"/>
        <item x="580"/>
        <item x="160"/>
        <item x="1015"/>
        <item x="586"/>
        <item x="97"/>
        <item x="39"/>
        <item x="867"/>
        <item x="1951"/>
        <item x="20"/>
        <item x="1347"/>
        <item x="319"/>
        <item x="320"/>
        <item x="1365"/>
        <item x="1363"/>
        <item x="820"/>
        <item x="326"/>
        <item x="237"/>
        <item x="201"/>
        <item x="161"/>
        <item x="32"/>
        <item x="187"/>
        <item x="87"/>
        <item x="584"/>
        <item x="258"/>
        <item x="315"/>
        <item x="555"/>
        <item x="1001"/>
        <item x="288"/>
        <item x="328"/>
        <item x="49"/>
        <item x="1000"/>
        <item x="1236"/>
        <item x="832"/>
        <item x="239"/>
        <item x="1047"/>
        <item x="1016"/>
        <item x="163"/>
        <item x="1004"/>
        <item x="92"/>
        <item x="241"/>
        <item x="1538"/>
        <item x="465"/>
        <item x="195"/>
        <item x="270"/>
        <item x="199"/>
        <item x="1139"/>
        <item x="653"/>
        <item x="233"/>
        <item x="1641"/>
        <item x="189"/>
        <item x="193"/>
        <item x="262"/>
        <item x="209"/>
        <item x="184"/>
        <item x="86"/>
        <item x="1009"/>
        <item x="2203"/>
        <item x="688"/>
        <item x="192"/>
        <item x="85"/>
        <item x="1123"/>
        <item x="1033"/>
        <item x="2385"/>
        <item x="414"/>
        <item x="35"/>
        <item x="172"/>
        <item x="657"/>
        <item x="104"/>
        <item x="1961"/>
        <item x="489"/>
        <item x="162"/>
        <item x="80"/>
        <item x="316"/>
        <item x="827"/>
        <item x="2582"/>
        <item x="173"/>
        <item x="130"/>
        <item x="1536"/>
        <item x="89"/>
        <item x="2082"/>
        <item x="2458"/>
        <item x="42"/>
        <item x="1173"/>
        <item x="196"/>
        <item x="1809"/>
        <item x="30"/>
        <item x="186"/>
        <item x="1119"/>
        <item x="43"/>
        <item x="1960"/>
        <item x="103"/>
        <item x="1048"/>
        <item x="52"/>
        <item x="733"/>
        <item x="589"/>
        <item t="default"/>
      </items>
    </pivotField>
    <pivotField numFmtId="22" showAll="0">
      <items count="253">
        <item x="199"/>
        <item x="206"/>
        <item x="164"/>
        <item x="26"/>
        <item x="134"/>
        <item x="62"/>
        <item x="186"/>
        <item x="0"/>
        <item x="98"/>
        <item x="151"/>
        <item x="178"/>
        <item x="27"/>
        <item x="165"/>
        <item x="131"/>
        <item x="89"/>
        <item x="143"/>
        <item x="247"/>
        <item x="117"/>
        <item x="251"/>
        <item x="63"/>
        <item x="54"/>
        <item x="1"/>
        <item x="99"/>
        <item x="179"/>
        <item x="166"/>
        <item x="28"/>
        <item x="118"/>
        <item x="218"/>
        <item x="64"/>
        <item x="187"/>
        <item x="209"/>
        <item x="2"/>
        <item x="100"/>
        <item x="152"/>
        <item x="180"/>
        <item x="167"/>
        <item x="29"/>
        <item x="144"/>
        <item x="119"/>
        <item x="65"/>
        <item x="248"/>
        <item x="3"/>
        <item x="229"/>
        <item x="101"/>
        <item x="153"/>
        <item x="168"/>
        <item x="30"/>
        <item x="145"/>
        <item x="235"/>
        <item x="120"/>
        <item x="242"/>
        <item x="112"/>
        <item x="158"/>
        <item x="66"/>
        <item x="249"/>
        <item x="4"/>
        <item x="137"/>
        <item x="154"/>
        <item x="169"/>
        <item x="31"/>
        <item x="90"/>
        <item x="121"/>
        <item x="67"/>
        <item x="5"/>
        <item x="102"/>
        <item x="155"/>
        <item x="32"/>
        <item x="219"/>
        <item x="68"/>
        <item x="6"/>
        <item x="103"/>
        <item x="33"/>
        <item x="69"/>
        <item x="7"/>
        <item x="240"/>
        <item x="104"/>
        <item x="170"/>
        <item x="34"/>
        <item x="70"/>
        <item x="188"/>
        <item x="8"/>
        <item x="105"/>
        <item x="171"/>
        <item x="35"/>
        <item x="91"/>
        <item x="122"/>
        <item x="71"/>
        <item x="55"/>
        <item x="9"/>
        <item x="138"/>
        <item x="236"/>
        <item x="200"/>
        <item x="36"/>
        <item x="132"/>
        <item x="92"/>
        <item x="146"/>
        <item x="123"/>
        <item x="220"/>
        <item x="72"/>
        <item x="10"/>
        <item x="133"/>
        <item x="106"/>
        <item x="181"/>
        <item x="172"/>
        <item x="37"/>
        <item x="93"/>
        <item x="135"/>
        <item x="124"/>
        <item x="221"/>
        <item x="243"/>
        <item x="210"/>
        <item x="56"/>
        <item x="11"/>
        <item x="107"/>
        <item x="148"/>
        <item x="156"/>
        <item x="245"/>
        <item x="207"/>
        <item x="173"/>
        <item x="38"/>
        <item x="125"/>
        <item x="73"/>
        <item x="232"/>
        <item x="189"/>
        <item x="12"/>
        <item x="224"/>
        <item x="108"/>
        <item x="214"/>
        <item x="174"/>
        <item x="215"/>
        <item x="39"/>
        <item x="74"/>
        <item x="190"/>
        <item x="13"/>
        <item x="230"/>
        <item x="225"/>
        <item x="109"/>
        <item x="238"/>
        <item x="216"/>
        <item x="40"/>
        <item x="126"/>
        <item x="75"/>
        <item x="14"/>
        <item x="110"/>
        <item x="149"/>
        <item x="157"/>
        <item x="239"/>
        <item x="41"/>
        <item x="94"/>
        <item x="76"/>
        <item x="191"/>
        <item x="15"/>
        <item x="231"/>
        <item x="111"/>
        <item x="182"/>
        <item x="175"/>
        <item x="226"/>
        <item x="42"/>
        <item x="127"/>
        <item x="77"/>
        <item x="192"/>
        <item x="211"/>
        <item x="57"/>
        <item x="16"/>
        <item x="204"/>
        <item x="43"/>
        <item x="95"/>
        <item x="78"/>
        <item x="17"/>
        <item x="113"/>
        <item x="44"/>
        <item x="96"/>
        <item x="237"/>
        <item x="79"/>
        <item x="18"/>
        <item x="114"/>
        <item x="45"/>
        <item x="80"/>
        <item x="223"/>
        <item x="193"/>
        <item x="233"/>
        <item x="19"/>
        <item x="227"/>
        <item x="159"/>
        <item x="46"/>
        <item x="97"/>
        <item x="128"/>
        <item x="81"/>
        <item x="194"/>
        <item x="58"/>
        <item x="20"/>
        <item x="201"/>
        <item x="47"/>
        <item x="140"/>
        <item x="82"/>
        <item x="195"/>
        <item x="212"/>
        <item x="228"/>
        <item x="160"/>
        <item x="48"/>
        <item x="83"/>
        <item x="21"/>
        <item x="61"/>
        <item x="115"/>
        <item x="161"/>
        <item x="203"/>
        <item x="183"/>
        <item x="241"/>
        <item x="49"/>
        <item x="129"/>
        <item x="136"/>
        <item x="84"/>
        <item x="59"/>
        <item x="22"/>
        <item x="139"/>
        <item x="142"/>
        <item x="184"/>
        <item x="176"/>
        <item x="50"/>
        <item x="205"/>
        <item x="85"/>
        <item x="244"/>
        <item x="196"/>
        <item x="246"/>
        <item x="23"/>
        <item x="162"/>
        <item x="51"/>
        <item x="217"/>
        <item x="222"/>
        <item x="86"/>
        <item x="141"/>
        <item x="250"/>
        <item x="197"/>
        <item x="87"/>
        <item x="213"/>
        <item x="60"/>
        <item x="24"/>
        <item x="150"/>
        <item x="163"/>
        <item x="185"/>
        <item x="208"/>
        <item x="52"/>
        <item x="147"/>
        <item x="130"/>
        <item x="88"/>
        <item x="234"/>
        <item x="198"/>
        <item x="25"/>
        <item x="116"/>
        <item x="202"/>
        <item x="177"/>
        <item x="53"/>
        <item t="default"/>
      </items>
    </pivotField>
    <pivotField showAll="0"/>
    <pivotField showAll="0"/>
    <pivotField showAll="0">
      <items count="13">
        <item x="7"/>
        <item x="0"/>
        <item x="11"/>
        <item x="8"/>
        <item x="1"/>
        <item x="9"/>
        <item x="2"/>
        <item x="3"/>
        <item x="10"/>
        <item x="4"/>
        <item x="5"/>
        <item x="6"/>
        <item t="default"/>
      </items>
    </pivotField>
    <pivotField showAll="0">
      <items count="4">
        <item x="0"/>
        <item x="1"/>
        <item x="2"/>
        <item t="default"/>
      </items>
    </pivotField>
    <pivotField axis="axisRow" showAll="0" sortType="descending">
      <items count="8">
        <item x="1"/>
        <item x="0"/>
        <item x="4"/>
        <item x="5"/>
        <item x="6"/>
        <item x="2"/>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0"/>
  </rowFields>
  <rowItems count="8">
    <i>
      <x/>
    </i>
    <i>
      <x v="6"/>
    </i>
    <i>
      <x v="1"/>
    </i>
    <i>
      <x v="5"/>
    </i>
    <i>
      <x v="2"/>
    </i>
    <i>
      <x v="3"/>
    </i>
    <i>
      <x v="4"/>
    </i>
    <i t="grand">
      <x/>
    </i>
  </rowItems>
  <colItems count="1">
    <i/>
  </colItems>
  <dataFields count="1">
    <dataField name="Sum of SALES" fld="4" baseField="10" baseItem="0"/>
  </dataFields>
  <chartFormats count="1">
    <chartFormat chart="19"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45D1694-780A-43A6-AAD5-93DD015E1F0D}"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15:B48" firstHeaderRow="1" firstDataRow="1" firstDataCol="1"/>
  <pivotFields count="28">
    <pivotField showAll="0"/>
    <pivotField showAll="0"/>
    <pivotField showAll="0"/>
    <pivotField showAll="0"/>
    <pivotField dataField="1" showAll="0"/>
    <pivotField numFmtId="22" showAll="0">
      <items count="253">
        <item x="199"/>
        <item x="206"/>
        <item x="164"/>
        <item x="26"/>
        <item x="134"/>
        <item x="62"/>
        <item x="186"/>
        <item x="0"/>
        <item x="98"/>
        <item x="151"/>
        <item x="178"/>
        <item x="27"/>
        <item x="165"/>
        <item x="131"/>
        <item x="89"/>
        <item x="143"/>
        <item x="247"/>
        <item x="117"/>
        <item x="251"/>
        <item x="63"/>
        <item x="54"/>
        <item x="1"/>
        <item x="99"/>
        <item x="179"/>
        <item x="166"/>
        <item x="28"/>
        <item x="118"/>
        <item x="218"/>
        <item x="64"/>
        <item x="187"/>
        <item x="209"/>
        <item x="2"/>
        <item x="100"/>
        <item x="152"/>
        <item x="180"/>
        <item x="167"/>
        <item x="29"/>
        <item x="144"/>
        <item x="119"/>
        <item x="65"/>
        <item x="248"/>
        <item x="3"/>
        <item x="229"/>
        <item x="101"/>
        <item x="153"/>
        <item x="168"/>
        <item x="30"/>
        <item x="145"/>
        <item x="235"/>
        <item x="120"/>
        <item x="242"/>
        <item x="112"/>
        <item x="158"/>
        <item x="66"/>
        <item x="249"/>
        <item x="4"/>
        <item x="137"/>
        <item x="154"/>
        <item x="169"/>
        <item x="31"/>
        <item x="90"/>
        <item x="121"/>
        <item x="67"/>
        <item x="5"/>
        <item x="102"/>
        <item x="155"/>
        <item x="32"/>
        <item x="219"/>
        <item x="68"/>
        <item x="6"/>
        <item x="103"/>
        <item x="33"/>
        <item x="69"/>
        <item x="7"/>
        <item x="240"/>
        <item x="104"/>
        <item x="170"/>
        <item x="34"/>
        <item x="70"/>
        <item x="188"/>
        <item x="8"/>
        <item x="105"/>
        <item x="171"/>
        <item x="35"/>
        <item x="91"/>
        <item x="122"/>
        <item x="71"/>
        <item x="55"/>
        <item x="9"/>
        <item x="138"/>
        <item x="236"/>
        <item x="200"/>
        <item x="36"/>
        <item x="132"/>
        <item x="92"/>
        <item x="146"/>
        <item x="123"/>
        <item x="220"/>
        <item x="72"/>
        <item x="10"/>
        <item x="133"/>
        <item x="106"/>
        <item x="181"/>
        <item x="172"/>
        <item x="37"/>
        <item x="93"/>
        <item x="135"/>
        <item x="124"/>
        <item x="221"/>
        <item x="243"/>
        <item x="210"/>
        <item x="56"/>
        <item x="11"/>
        <item x="107"/>
        <item x="148"/>
        <item x="156"/>
        <item x="245"/>
        <item x="207"/>
        <item x="173"/>
        <item x="38"/>
        <item x="125"/>
        <item x="73"/>
        <item x="232"/>
        <item x="189"/>
        <item x="12"/>
        <item x="224"/>
        <item x="108"/>
        <item x="214"/>
        <item x="174"/>
        <item x="215"/>
        <item x="39"/>
        <item x="74"/>
        <item x="190"/>
        <item x="13"/>
        <item x="230"/>
        <item x="225"/>
        <item x="109"/>
        <item x="238"/>
        <item x="216"/>
        <item x="40"/>
        <item x="126"/>
        <item x="75"/>
        <item x="14"/>
        <item x="110"/>
        <item x="149"/>
        <item x="157"/>
        <item x="239"/>
        <item x="41"/>
        <item x="94"/>
        <item x="76"/>
        <item x="191"/>
        <item x="15"/>
        <item x="231"/>
        <item x="111"/>
        <item x="182"/>
        <item x="175"/>
        <item x="226"/>
        <item x="42"/>
        <item x="127"/>
        <item x="77"/>
        <item x="192"/>
        <item x="211"/>
        <item x="57"/>
        <item x="16"/>
        <item x="204"/>
        <item x="43"/>
        <item x="95"/>
        <item x="78"/>
        <item x="17"/>
        <item x="113"/>
        <item x="44"/>
        <item x="96"/>
        <item x="237"/>
        <item x="79"/>
        <item x="18"/>
        <item x="114"/>
        <item x="45"/>
        <item x="80"/>
        <item x="223"/>
        <item x="193"/>
        <item x="233"/>
        <item x="19"/>
        <item x="227"/>
        <item x="159"/>
        <item x="46"/>
        <item x="97"/>
        <item x="128"/>
        <item x="81"/>
        <item x="194"/>
        <item x="58"/>
        <item x="20"/>
        <item x="201"/>
        <item x="47"/>
        <item x="140"/>
        <item x="82"/>
        <item x="195"/>
        <item x="212"/>
        <item x="228"/>
        <item x="160"/>
        <item x="48"/>
        <item x="83"/>
        <item x="21"/>
        <item x="61"/>
        <item x="115"/>
        <item x="161"/>
        <item x="203"/>
        <item x="183"/>
        <item x="241"/>
        <item x="49"/>
        <item x="129"/>
        <item x="136"/>
        <item x="84"/>
        <item x="59"/>
        <item x="22"/>
        <item x="139"/>
        <item x="142"/>
        <item x="184"/>
        <item x="176"/>
        <item x="50"/>
        <item x="205"/>
        <item x="85"/>
        <item x="244"/>
        <item x="196"/>
        <item x="246"/>
        <item x="23"/>
        <item x="162"/>
        <item x="51"/>
        <item x="217"/>
        <item x="222"/>
        <item x="86"/>
        <item x="141"/>
        <item x="250"/>
        <item x="197"/>
        <item x="87"/>
        <item x="213"/>
        <item x="60"/>
        <item x="24"/>
        <item x="150"/>
        <item x="163"/>
        <item x="185"/>
        <item x="208"/>
        <item x="52"/>
        <item x="147"/>
        <item x="130"/>
        <item x="88"/>
        <item x="234"/>
        <item x="198"/>
        <item x="25"/>
        <item x="116"/>
        <item x="202"/>
        <item x="177"/>
        <item x="53"/>
        <item t="default"/>
      </items>
    </pivotField>
    <pivotField showAll="0"/>
    <pivotField showAll="0"/>
    <pivotField showAll="0">
      <items count="13">
        <item x="7"/>
        <item x="0"/>
        <item x="11"/>
        <item x="8"/>
        <item x="1"/>
        <item x="9"/>
        <item x="2"/>
        <item x="3"/>
        <item x="10"/>
        <item x="4"/>
        <item x="5"/>
        <item x="6"/>
        <item t="default"/>
      </items>
    </pivotField>
    <pivotField axis="axisRow" showAll="0" sortType="ascending">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sortType="ascending">
      <items count="15">
        <item sd="0" x="1"/>
        <item sd="0" x="2"/>
        <item sd="0" x="3"/>
        <item sd="0" x="4"/>
        <item sd="0" x="5"/>
        <item sd="0" x="6"/>
        <item sd="0" x="7"/>
        <item sd="0" x="8"/>
        <item sd="0" x="9"/>
        <item sd="0" x="10"/>
        <item sd="0" x="11"/>
        <item sd="0" x="12"/>
        <item sd="0" x="0"/>
        <item sd="0" x="13"/>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2">
    <field x="9"/>
    <field x="25"/>
  </rowFields>
  <rowItems count="33">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i>
      <x v="2"/>
    </i>
    <i r="1">
      <x/>
    </i>
    <i r="1">
      <x v="1"/>
    </i>
    <i r="1">
      <x v="2"/>
    </i>
    <i r="1">
      <x v="3"/>
    </i>
    <i r="1">
      <x v="4"/>
    </i>
    <i t="grand">
      <x/>
    </i>
  </rowItems>
  <colItems count="1">
    <i/>
  </colItems>
  <dataFields count="1">
    <dataField name="Sum of SALES" fld="4" baseField="0" baseItem="0"/>
  </dataFields>
  <formats count="1">
    <format dxfId="0">
      <pivotArea grandRow="1" outline="0" collapsedLevelsAreSubtotals="1" fieldPosition="0"/>
    </format>
  </formats>
  <chartFormats count="1">
    <chartFormat chart="6"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AB6E348-C624-4910-8AAF-87A815430A45}"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8">
  <location ref="J3:K7" firstHeaderRow="1" firstDataRow="1" firstDataCol="1"/>
  <pivotFields count="28">
    <pivotField dataField="1" showAll="0"/>
    <pivotField showAll="0"/>
    <pivotField showAll="0"/>
    <pivotField showAll="0"/>
    <pivotField showAll="0">
      <items count="2764">
        <item x="2211"/>
        <item x="1270"/>
        <item x="2009"/>
        <item x="1529"/>
        <item x="1789"/>
        <item x="2172"/>
        <item x="2010"/>
        <item x="1526"/>
        <item x="1531"/>
        <item x="1535"/>
        <item x="1518"/>
        <item x="1765"/>
        <item x="1690"/>
        <item x="712"/>
        <item x="22"/>
        <item x="1524"/>
        <item x="1771"/>
        <item x="740"/>
        <item x="1704"/>
        <item x="2313"/>
        <item x="1611"/>
        <item x="1537"/>
        <item x="1481"/>
        <item x="1699"/>
        <item x="1612"/>
        <item x="1694"/>
        <item x="1607"/>
        <item x="2716"/>
        <item x="893"/>
        <item x="1692"/>
        <item x="1774"/>
        <item x="1996"/>
        <item x="1697"/>
        <item x="1599"/>
        <item x="1770"/>
        <item x="2210"/>
        <item x="1763"/>
        <item x="768"/>
        <item x="2729"/>
        <item x="2003"/>
        <item x="1995"/>
        <item x="2368"/>
        <item x="636"/>
        <item x="1528"/>
        <item x="1522"/>
        <item x="1489"/>
        <item x="806"/>
        <item x="2173"/>
        <item x="840"/>
        <item x="1593"/>
        <item x="1521"/>
        <item x="1598"/>
        <item x="1992"/>
        <item x="2175"/>
        <item x="1702"/>
        <item x="2362"/>
        <item x="2165"/>
        <item x="2170"/>
        <item x="2222"/>
        <item x="1835"/>
        <item x="1181"/>
        <item x="1510"/>
        <item x="1766"/>
        <item x="1715"/>
        <item x="1700"/>
        <item x="1420"/>
        <item x="2505"/>
        <item x="312"/>
        <item x="2004"/>
        <item x="2188"/>
        <item x="1442"/>
        <item x="510"/>
        <item x="1530"/>
        <item x="2177"/>
        <item x="2163"/>
        <item x="1596"/>
        <item x="2315"/>
        <item x="1333"/>
        <item x="2738"/>
        <item x="1485"/>
        <item x="2418"/>
        <item x="2460"/>
        <item x="1597"/>
        <item x="1782"/>
        <item x="812"/>
        <item x="939"/>
        <item x="1695"/>
        <item x="1532"/>
        <item x="1903"/>
        <item x="1601"/>
        <item x="1994"/>
        <item x="505"/>
        <item x="434"/>
        <item x="1705"/>
        <item x="813"/>
        <item x="2160"/>
        <item x="1976"/>
        <item x="1999"/>
        <item x="1525"/>
        <item x="742"/>
        <item x="2750"/>
        <item x="2236"/>
        <item x="1520"/>
        <item x="2726"/>
        <item x="124"/>
        <item x="1846"/>
        <item x="1777"/>
        <item x="2184"/>
        <item x="1764"/>
        <item x="1296"/>
        <item x="1693"/>
        <item x="2722"/>
        <item x="1540"/>
        <item x="2456"/>
        <item x="1419"/>
        <item x="1849"/>
        <item x="913"/>
        <item x="1709"/>
        <item x="1474"/>
        <item x="1527"/>
        <item x="2250"/>
        <item x="1781"/>
        <item x="709"/>
        <item x="917"/>
        <item x="513"/>
        <item x="2164"/>
        <item x="902"/>
        <item x="2196"/>
        <item x="2312"/>
        <item x="1698"/>
        <item x="1401"/>
        <item x="1885"/>
        <item x="1327"/>
        <item x="1337"/>
        <item x="2323"/>
        <item x="596"/>
        <item x="1848"/>
        <item x="836"/>
        <item x="1403"/>
        <item x="1222"/>
        <item x="1413"/>
        <item x="1768"/>
        <item x="802"/>
        <item x="1328"/>
        <item x="518"/>
        <item x="1472"/>
        <item x="1997"/>
        <item x="1411"/>
        <item x="863"/>
        <item x="1430"/>
        <item x="516"/>
        <item x="2268"/>
        <item x="679"/>
        <item x="2162"/>
        <item x="1373"/>
        <item x="2207"/>
        <item x="74"/>
        <item x="2251"/>
        <item x="689"/>
        <item x="1696"/>
        <item x="1710"/>
        <item x="1651"/>
        <item x="600"/>
        <item x="2002"/>
        <item x="342"/>
        <item x="508"/>
        <item x="1329"/>
        <item x="1659"/>
        <item x="2715"/>
        <item x="1688"/>
        <item x="1988"/>
        <item x="1482"/>
        <item x="2311"/>
        <item x="1727"/>
        <item x="1185"/>
        <item x="1432"/>
        <item x="1179"/>
        <item x="1850"/>
        <item x="566"/>
        <item x="2397"/>
        <item x="2737"/>
        <item x="2425"/>
        <item x="1776"/>
        <item x="1513"/>
        <item x="2001"/>
        <item x="1780"/>
        <item x="2161"/>
        <item x="2193"/>
        <item x="1784"/>
        <item x="906"/>
        <item x="1517"/>
        <item x="2383"/>
        <item x="2218"/>
        <item x="2033"/>
        <item x="2724"/>
        <item x="2740"/>
        <item x="2276"/>
        <item x="503"/>
        <item x="680"/>
        <item x="897"/>
        <item x="1740"/>
        <item x="1778"/>
        <item x="1523"/>
        <item x="1993"/>
        <item x="892"/>
        <item x="1707"/>
        <item x="2318"/>
        <item x="541"/>
        <item x="1868"/>
        <item x="21"/>
        <item x="1475"/>
        <item x="1194"/>
        <item x="1427"/>
        <item x="1862"/>
        <item x="2721"/>
        <item x="1490"/>
        <item x="641"/>
        <item x="282"/>
        <item x="1721"/>
        <item x="2751"/>
        <item x="1545"/>
        <item x="1772"/>
        <item x="996"/>
        <item x="754"/>
        <item x="1739"/>
        <item x="790"/>
        <item x="2282"/>
        <item x="350"/>
        <item x="2731"/>
        <item x="2400"/>
        <item x="2419"/>
        <item x="1691"/>
        <item x="794"/>
        <item x="772"/>
        <item x="2074"/>
        <item x="675"/>
        <item x="1731"/>
        <item x="673"/>
        <item x="898"/>
        <item x="506"/>
        <item x="757"/>
        <item x="1340"/>
        <item x="504"/>
        <item x="900"/>
        <item x="1396"/>
        <item x="1842"/>
        <item x="1929"/>
        <item x="1706"/>
        <item x="2180"/>
        <item x="1915"/>
        <item x="487"/>
        <item x="2167"/>
        <item x="383"/>
        <item x="2174"/>
        <item x="1723"/>
        <item x="1088"/>
        <item x="1991"/>
        <item x="1998"/>
        <item x="1043"/>
        <item x="2205"/>
        <item x="1077"/>
        <item x="1773"/>
        <item x="1831"/>
        <item x="2688"/>
        <item x="1818"/>
        <item x="2091"/>
        <item x="1670"/>
        <item x="2166"/>
        <item x="2176"/>
        <item x="807"/>
        <item x="932"/>
        <item x="1767"/>
        <item x="1349"/>
        <item x="507"/>
        <item x="1480"/>
        <item x="1441"/>
        <item x="911"/>
        <item x="2186"/>
        <item x="1595"/>
        <item x="2081"/>
        <item x="2309"/>
        <item x="1335"/>
        <item x="787"/>
        <item x="682"/>
        <item x="1384"/>
        <item x="1783"/>
        <item x="2238"/>
        <item x="1877"/>
        <item x="1769"/>
        <item x="1256"/>
        <item x="1483"/>
        <item x="1703"/>
        <item x="2235"/>
        <item x="2284"/>
        <item x="1853"/>
        <item x="967"/>
        <item x="514"/>
        <item x="1795"/>
        <item x="1760"/>
        <item x="797"/>
        <item x="671"/>
        <item x="1728"/>
        <item x="565"/>
        <item x="2325"/>
        <item x="2194"/>
        <item x="2382"/>
        <item x="2735"/>
        <item x="597"/>
        <item x="361"/>
        <item x="345"/>
        <item x="1369"/>
        <item x="2239"/>
        <item x="1861"/>
        <item x="1421"/>
        <item x="2265"/>
        <item x="1186"/>
        <item x="1672"/>
        <item x="1294"/>
        <item x="678"/>
        <item x="1646"/>
        <item x="1719"/>
        <item x="1389"/>
        <item x="1779"/>
        <item x="2443"/>
        <item x="1990"/>
        <item x="2052"/>
        <item x="1195"/>
        <item x="2063"/>
        <item x="992"/>
        <item x="2707"/>
        <item x="1188"/>
        <item x="920"/>
        <item x="2075"/>
        <item x="2185"/>
        <item x="752"/>
        <item x="2609"/>
        <item x="1320"/>
        <item x="2719"/>
        <item x="1096"/>
        <item x="1720"/>
        <item x="2718"/>
        <item x="1876"/>
        <item x="1386"/>
        <item x="756"/>
        <item x="1387"/>
        <item x="1341"/>
        <item x="2216"/>
        <item x="1404"/>
        <item x="2073"/>
        <item x="1275"/>
        <item x="355"/>
        <item x="862"/>
        <item x="1385"/>
        <item x="1989"/>
        <item x="1603"/>
        <item x="2753"/>
        <item x="766"/>
        <item x="2169"/>
        <item x="801"/>
        <item x="2752"/>
        <item x="1924"/>
        <item x="2000"/>
        <item x="2240"/>
        <item x="765"/>
        <item x="2208"/>
        <item x="1519"/>
        <item x="2197"/>
        <item x="1080"/>
        <item x="2361"/>
        <item x="1775"/>
        <item x="1838"/>
        <item x="2199"/>
        <item x="1586"/>
        <item x="2213"/>
        <item x="2322"/>
        <item x="1395"/>
        <item x="1863"/>
        <item x="2069"/>
        <item x="2007"/>
        <item x="1470"/>
        <item x="2321"/>
        <item x="2743"/>
        <item x="1412"/>
        <item x="2202"/>
        <item x="683"/>
        <item x="1592"/>
        <item x="2168"/>
        <item x="755"/>
        <item x="1422"/>
        <item x="1606"/>
        <item x="156"/>
        <item x="1874"/>
        <item x="2171"/>
        <item x="2625"/>
        <item x="1176"/>
        <item x="500"/>
        <item x="1872"/>
        <item x="497"/>
        <item x="638"/>
        <item x="2620"/>
        <item x="2669"/>
        <item x="387"/>
        <item x="2477"/>
        <item x="2198"/>
        <item x="1920"/>
        <item x="1958"/>
        <item x="1488"/>
        <item x="343"/>
        <item x="2316"/>
        <item x="1602"/>
        <item x="2326"/>
        <item x="1169"/>
        <item x="1701"/>
        <item x="808"/>
        <item x="803"/>
        <item x="1076"/>
        <item x="2626"/>
        <item x="2365"/>
        <item x="2278"/>
        <item x="973"/>
        <item x="1839"/>
        <item x="1645"/>
        <item x="1799"/>
        <item x="1714"/>
        <item x="1285"/>
        <item x="2272"/>
        <item x="509"/>
        <item x="2332"/>
        <item x="759"/>
        <item x="341"/>
        <item x="950"/>
        <item x="895"/>
        <item x="1539"/>
        <item x="2746"/>
        <item x="2220"/>
        <item x="2072"/>
        <item x="311"/>
        <item x="2041"/>
        <item x="904"/>
        <item x="102"/>
        <item x="1851"/>
        <item x="2730"/>
        <item x="2417"/>
        <item x="775"/>
        <item x="2183"/>
        <item x="1615"/>
        <item x="1476"/>
        <item x="2627"/>
        <item x="608"/>
        <item x="1276"/>
        <item x="685"/>
        <item x="1332"/>
        <item x="2725"/>
        <item x="1927"/>
        <item x="1613"/>
        <item x="2744"/>
        <item x="1549"/>
        <item x="1550"/>
        <item x="1912"/>
        <item x="1965"/>
        <item x="793"/>
        <item x="1061"/>
        <item x="1423"/>
        <item x="2137"/>
        <item x="1757"/>
        <item x="753"/>
        <item x="2414"/>
        <item x="2320"/>
        <item x="2439"/>
        <item x="1215"/>
        <item x="1424"/>
        <item x="2586"/>
        <item x="811"/>
        <item x="1736"/>
        <item x="2261"/>
        <item x="2319"/>
        <item x="910"/>
        <item x="2717"/>
        <item x="1125"/>
        <item x="2727"/>
        <item x="922"/>
        <item x="674"/>
        <item x="1199"/>
        <item x="912"/>
        <item x="2498"/>
        <item x="2147"/>
        <item x="1732"/>
        <item x="203"/>
        <item x="903"/>
        <item x="1902"/>
        <item x="1811"/>
        <item x="2487"/>
        <item x="1837"/>
        <item x="2360"/>
        <item x="2317"/>
        <item x="1865"/>
        <item x="1917"/>
        <item x="2635"/>
        <item x="1251"/>
        <item x="1378"/>
        <item x="942"/>
        <item x="2534"/>
        <item x="1858"/>
        <item x="2255"/>
        <item x="1344"/>
        <item x="2413"/>
        <item x="1277"/>
        <item x="2150"/>
        <item x="1547"/>
        <item x="2334"/>
        <item x="2754"/>
        <item x="2376"/>
        <item x="603"/>
        <item x="2517"/>
        <item x="2195"/>
        <item x="2434"/>
        <item x="1869"/>
        <item x="1324"/>
        <item x="346"/>
        <item x="2652"/>
        <item x="2013"/>
        <item x="1417"/>
        <item x="2421"/>
        <item x="799"/>
        <item x="1408"/>
        <item x="2277"/>
        <item x="1819"/>
        <item x="1428"/>
        <item x="2427"/>
        <item x="402"/>
        <item x="424"/>
        <item x="183"/>
        <item x="2058"/>
        <item x="125"/>
        <item x="2130"/>
        <item x="2393"/>
        <item x="1963"/>
        <item x="2370"/>
        <item x="1967"/>
        <item x="1331"/>
        <item x="2034"/>
        <item x="1918"/>
        <item x="970"/>
        <item x="2333"/>
        <item x="1972"/>
        <item x="800"/>
        <item x="938"/>
        <item x="1415"/>
        <item x="1815"/>
        <item x="1867"/>
        <item x="2224"/>
        <item x="1905"/>
        <item x="2093"/>
        <item x="2449"/>
        <item x="804"/>
        <item x="2569"/>
        <item x="2090"/>
        <item x="1802"/>
        <item x="2089"/>
        <item x="1511"/>
        <item x="2745"/>
        <item x="1382"/>
        <item x="1925"/>
        <item x="894"/>
        <item x="1052"/>
        <item x="1375"/>
        <item x="2612"/>
        <item x="1970"/>
        <item x="908"/>
        <item x="1982"/>
        <item x="1440"/>
        <item x="1193"/>
        <item x="1866"/>
        <item x="2556"/>
        <item x="936"/>
        <item x="944"/>
        <item x="2327"/>
        <item x="2095"/>
        <item x="1487"/>
        <item x="841"/>
        <item x="2712"/>
        <item x="423"/>
        <item x="2462"/>
        <item x="2537"/>
        <item x="340"/>
        <item x="1665"/>
        <item x="2324"/>
        <item x="2377"/>
        <item x="2623"/>
        <item x="2214"/>
        <item x="791"/>
        <item x="493"/>
        <item x="2371"/>
        <item x="1840"/>
        <item x="1283"/>
        <item x="935"/>
        <item x="2732"/>
        <item x="1643"/>
        <item x="2701"/>
        <item x="2097"/>
        <item x="2088"/>
        <item x="780"/>
        <item x="1653"/>
        <item x="2192"/>
        <item x="1829"/>
        <item x="1393"/>
        <item x="2742"/>
        <item x="1807"/>
        <item x="770"/>
        <item x="2755"/>
        <item x="1334"/>
        <item x="435"/>
        <item x="1380"/>
        <item x="2475"/>
        <item x="761"/>
        <item x="1585"/>
        <item x="2364"/>
        <item x="798"/>
        <item x="1758"/>
        <item x="1788"/>
        <item x="2263"/>
        <item x="1348"/>
        <item x="1557"/>
        <item x="2227"/>
        <item x="613"/>
        <item x="2461"/>
        <item x="2566"/>
        <item x="2424"/>
        <item x="2747"/>
        <item x="2629"/>
        <item x="496"/>
        <item x="1824"/>
        <item x="2762"/>
        <item x="1410"/>
        <item x="2246"/>
        <item x="1072"/>
        <item x="2411"/>
        <item x="1900"/>
        <item x="499"/>
        <item x="2087"/>
        <item x="388"/>
        <item x="764"/>
        <item x="1381"/>
        <item x="1604"/>
        <item x="367"/>
        <item x="392"/>
        <item x="594"/>
        <item x="760"/>
        <item x="2245"/>
        <item x="2006"/>
        <item x="1671"/>
        <item x="2723"/>
        <item x="2473"/>
        <item x="2226"/>
        <item x="751"/>
        <item x="1823"/>
        <item x="1433"/>
        <item x="1667"/>
        <item x="1054"/>
        <item x="2514"/>
        <item x="1458"/>
        <item x="1074"/>
        <item x="702"/>
        <item x="795"/>
        <item x="1852"/>
        <item x="1733"/>
        <item x="1890"/>
        <item x="2286"/>
        <item x="8"/>
        <item x="1647"/>
        <item x="1968"/>
        <item x="1093"/>
        <item x="2493"/>
        <item x="1189"/>
        <item x="2243"/>
        <item x="1605"/>
        <item x="2127"/>
        <item x="1684"/>
        <item x="1190"/>
        <item x="1738"/>
        <item x="474"/>
        <item x="2741"/>
        <item x="1314"/>
        <item x="2558"/>
        <item x="1546"/>
        <item x="2734"/>
        <item x="2248"/>
        <item x="758"/>
        <item x="1658"/>
        <item x="1330"/>
        <item x="667"/>
        <item x="2304"/>
        <item x="816"/>
        <item x="1267"/>
        <item x="2650"/>
        <item x="746"/>
        <item x="2667"/>
        <item x="1844"/>
        <item x="2190"/>
        <item x="915"/>
        <item x="2062"/>
        <item x="723"/>
        <item x="2689"/>
        <item x="809"/>
        <item x="1501"/>
        <item x="380"/>
        <item x="1342"/>
        <item x="1486"/>
        <item x="919"/>
        <item x="2391"/>
        <item x="1730"/>
        <item x="1184"/>
        <item x="1609"/>
        <item x="2451"/>
        <item x="76"/>
        <item x="779"/>
        <item x="2756"/>
        <item x="1070"/>
        <item x="2470"/>
        <item x="1883"/>
        <item x="964"/>
        <item x="1493"/>
        <item x="2274"/>
        <item x="781"/>
        <item x="1273"/>
        <item x="1478"/>
        <item x="2372"/>
        <item x="868"/>
        <item x="2759"/>
        <item x="2121"/>
        <item x="945"/>
        <item x="1095"/>
        <item x="1813"/>
        <item x="2700"/>
        <item x="433"/>
        <item x="2038"/>
        <item x="1453"/>
        <item x="351"/>
        <item x="297"/>
        <item x="2544"/>
        <item x="1588"/>
        <item x="684"/>
        <item x="1559"/>
        <item x="966"/>
        <item x="2209"/>
        <item x="672"/>
        <item x="1657"/>
        <item x="734"/>
        <item x="1081"/>
        <item x="1177"/>
        <item x="1172"/>
        <item x="2092"/>
        <item x="1409"/>
        <item x="1437"/>
        <item x="687"/>
        <item x="1464"/>
        <item x="2045"/>
        <item x="1666"/>
        <item x="2749"/>
        <item x="208"/>
        <item x="2266"/>
        <item x="1817"/>
        <item x="2384"/>
        <item x="691"/>
        <item x="1977"/>
        <item x="1426"/>
        <item x="2253"/>
        <item x="2380"/>
        <item x="2471"/>
        <item x="154"/>
        <item x="344"/>
        <item x="1455"/>
        <item x="2720"/>
        <item x="498"/>
        <item x="1926"/>
        <item x="2267"/>
        <item x="495"/>
        <item x="1505"/>
        <item x="1554"/>
        <item x="1610"/>
        <item x="940"/>
        <item x="2570"/>
        <item x="1429"/>
        <item x="1326"/>
        <item x="2228"/>
        <item x="2541"/>
        <item x="2201"/>
        <item x="2181"/>
        <item x="2577"/>
        <item x="1113"/>
        <item x="676"/>
        <item x="1669"/>
        <item x="2200"/>
        <item x="2229"/>
        <item x="1821"/>
        <item x="1827"/>
        <item x="11"/>
        <item x="1979"/>
        <item x="2640"/>
        <item x="2378"/>
        <item x="2187"/>
        <item x="1435"/>
        <item x="2430"/>
        <item x="1258"/>
        <item x="1896"/>
        <item x="1826"/>
        <item x="1286"/>
        <item x="2289"/>
        <item x="1742"/>
        <item x="1600"/>
        <item x="1718"/>
        <item x="1845"/>
        <item x="2217"/>
        <item x="2561"/>
        <item x="2504"/>
        <item x="805"/>
        <item x="2515"/>
        <item x="494"/>
        <item x="1374"/>
        <item x="2698"/>
        <item x="511"/>
        <item x="2129"/>
        <item x="1504"/>
        <item x="1407"/>
        <item x="2016"/>
        <item x="2548"/>
        <item x="2492"/>
        <item x="1309"/>
        <item x="1930"/>
        <item x="1746"/>
        <item x="681"/>
        <item x="2658"/>
        <item x="1406"/>
        <item x="1555"/>
        <item x="1479"/>
        <item x="2126"/>
        <item x="2597"/>
        <item x="301"/>
        <item x="2262"/>
        <item x="1923"/>
        <item x="1655"/>
        <item x="1360"/>
        <item x="477"/>
        <item x="1594"/>
        <item x="50"/>
        <item x="1066"/>
        <item x="2739"/>
        <item x="2247"/>
        <item x="1398"/>
        <item x="2204"/>
        <item x="512"/>
        <item x="665"/>
        <item x="2549"/>
        <item x="1859"/>
        <item x="1439"/>
        <item x="2256"/>
        <item x="1914"/>
        <item x="24"/>
        <item x="2117"/>
        <item x="1884"/>
        <item x="212"/>
        <item x="2686"/>
        <item x="731"/>
        <item x="1304"/>
        <item x="2374"/>
        <item x="1563"/>
        <item x="1717"/>
        <item x="1109"/>
        <item x="2219"/>
        <item x="1857"/>
        <item x="2367"/>
        <item x="2543"/>
        <item x="1797"/>
        <item x="302"/>
        <item x="501"/>
        <item x="2536"/>
        <item x="1644"/>
        <item x="2138"/>
        <item x="1098"/>
        <item x="604"/>
        <item x="235"/>
        <item x="2697"/>
        <item x="439"/>
        <item x="1127"/>
        <item x="2375"/>
        <item x="2110"/>
        <item x="1591"/>
        <item x="2143"/>
        <item x="2146"/>
        <item x="2728"/>
        <item x="2064"/>
        <item x="2310"/>
        <item x="1494"/>
        <item x="1068"/>
        <item x="1259"/>
        <item x="1312"/>
        <item x="2403"/>
        <item x="1082"/>
        <item x="2507"/>
        <item x="2699"/>
        <item x="1183"/>
        <item x="954"/>
        <item x="2645"/>
        <item x="1325"/>
        <item x="677"/>
        <item x="2314"/>
        <item x="1904"/>
        <item x="1928"/>
        <item x="299"/>
        <item x="6"/>
        <item x="1209"/>
        <item x="2538"/>
        <item x="1252"/>
        <item x="1115"/>
        <item x="2709"/>
        <item x="879"/>
        <item x="408"/>
        <item x="530"/>
        <item x="488"/>
        <item x="204"/>
        <item x="1913"/>
        <item x="2291"/>
        <item x="490"/>
        <item x="972"/>
        <item x="1649"/>
        <item x="410"/>
        <item x="2668"/>
        <item x="453"/>
        <item x="2714"/>
        <item x="1246"/>
        <item x="362"/>
        <item x="1477"/>
        <item x="2479"/>
        <item x="1660"/>
        <item x="2444"/>
        <item x="1451"/>
        <item x="2366"/>
        <item x="1208"/>
        <item x="947"/>
        <item x="1108"/>
        <item x="869"/>
        <item x="763"/>
        <item x="2429"/>
        <item x="2422"/>
        <item x="2221"/>
        <item x="2694"/>
        <item x="2663"/>
        <item x="366"/>
        <item x="1864"/>
        <item x="2665"/>
        <item x="1338"/>
        <item x="2423"/>
        <item x="2043"/>
        <item x="1055"/>
        <item x="1372"/>
        <item x="182"/>
        <item x="1443"/>
        <item x="1492"/>
        <item x="2553"/>
        <item x="2483"/>
        <item x="2733"/>
        <item x="2445"/>
        <item x="1400"/>
        <item x="331"/>
        <item x="2512"/>
        <item x="750"/>
        <item x="937"/>
        <item x="2102"/>
        <item x="2681"/>
        <item x="348"/>
        <item x="2519"/>
        <item x="16"/>
        <item x="1880"/>
        <item x="1192"/>
        <item x="1180"/>
        <item x="2435"/>
        <item x="2299"/>
        <item x="666"/>
        <item x="2032"/>
        <item x="1729"/>
        <item x="1121"/>
        <item x="533"/>
        <item x="1806"/>
        <item x="1726"/>
        <item x="876"/>
        <item x="2551"/>
        <item x="1278"/>
        <item x="462"/>
        <item x="2488"/>
        <item x="788"/>
        <item x="1484"/>
        <item x="2078"/>
        <item x="1908"/>
        <item x="2189"/>
        <item x="1683"/>
        <item x="983"/>
        <item x="1533"/>
        <item x="126"/>
        <item x="2231"/>
        <item x="1187"/>
        <item x="2302"/>
        <item x="2254"/>
        <item x="907"/>
        <item x="1664"/>
        <item x="1463"/>
        <item x="1551"/>
        <item x="1339"/>
        <item x="605"/>
        <item x="2116"/>
        <item x="1456"/>
        <item x="2436"/>
        <item x="2139"/>
        <item x="2269"/>
        <item x="2540"/>
        <item x="748"/>
        <item x="1673"/>
        <item x="2583"/>
        <item x="1461"/>
        <item x="1640"/>
        <item x="901"/>
        <item x="2703"/>
        <item x="1120"/>
        <item x="2343"/>
        <item x="2454"/>
        <item x="1090"/>
        <item x="1499"/>
        <item x="2495"/>
        <item x="776"/>
        <item x="2394"/>
        <item x="228"/>
        <item x="2655"/>
        <item x="2107"/>
        <item x="1473"/>
        <item x="1438"/>
        <item x="2713"/>
        <item x="792"/>
        <item x="1980"/>
        <item x="406"/>
        <item x="1737"/>
        <item x="2619"/>
        <item x="352"/>
        <item x="2748"/>
        <item x="401"/>
        <item x="1201"/>
        <item x="202"/>
        <item x="2591"/>
        <item x="2242"/>
        <item x="1397"/>
        <item x="121"/>
        <item x="2287"/>
        <item x="1336"/>
        <item x="386"/>
        <item x="1268"/>
        <item x="933"/>
        <item x="2428"/>
        <item x="2506"/>
        <item x="745"/>
        <item x="444"/>
        <item x="2527"/>
        <item x="2134"/>
        <item x="240"/>
        <item x="285"/>
        <item x="2466"/>
        <item x="2356"/>
        <item x="1971"/>
        <item x="1383"/>
        <item x="918"/>
        <item x="2329"/>
        <item x="2572"/>
        <item x="1745"/>
        <item x="1085"/>
        <item x="2486"/>
        <item x="991"/>
        <item x="1556"/>
        <item x="2704"/>
        <item x="2468"/>
        <item x="2125"/>
        <item x="1502"/>
        <item x="1856"/>
        <item x="1722"/>
        <item x="2592"/>
        <item x="2531"/>
        <item x="73"/>
        <item x="540"/>
        <item x="953"/>
        <item x="1744"/>
        <item x="2071"/>
        <item x="1106"/>
        <item x="2453"/>
        <item x="1751"/>
        <item x="131"/>
        <item x="1"/>
        <item x="955"/>
        <item x="2657"/>
        <item x="1097"/>
        <item x="360"/>
        <item x="1631"/>
        <item x="1227"/>
        <item x="2415"/>
        <item x="546"/>
        <item x="1434"/>
        <item x="1579"/>
        <item x="357"/>
        <item x="1749"/>
        <item x="2252"/>
        <item x="2122"/>
        <item x="1870"/>
        <item x="941"/>
        <item x="54"/>
        <item x="1875"/>
        <item x="2452"/>
        <item x="870"/>
        <item x="744"/>
        <item x="1803"/>
        <item x="2066"/>
        <item x="1986"/>
        <item x="2264"/>
        <item x="430"/>
        <item x="2223"/>
        <item x="2015"/>
        <item x="1553"/>
        <item x="951"/>
        <item x="562"/>
        <item x="1376"/>
        <item x="407"/>
        <item x="784"/>
        <item x="2611"/>
        <item x="2642"/>
        <item x="796"/>
        <item x="1648"/>
        <item x="2431"/>
        <item x="180"/>
        <item x="930"/>
        <item x="2595"/>
        <item x="2671"/>
        <item x="989"/>
        <item x="1191"/>
        <item x="2387"/>
        <item x="856"/>
        <item x="1794"/>
        <item x="1734"/>
        <item x="2114"/>
        <item x="1681"/>
        <item x="2446"/>
        <item x="2296"/>
        <item x="1264"/>
        <item x="2420"/>
        <item x="393"/>
        <item x="1084"/>
        <item x="2068"/>
        <item x="747"/>
        <item x="777"/>
        <item x="2336"/>
        <item x="1030"/>
        <item x="1444"/>
        <item x="1969"/>
        <item x="354"/>
        <item x="1984"/>
        <item x="1107"/>
        <item x="1542"/>
        <item x="2241"/>
        <item x="861"/>
        <item x="151"/>
        <item x="1196"/>
        <item x="64"/>
        <item x="2682"/>
        <item x="572"/>
        <item x="2369"/>
        <item x="2149"/>
        <item x="295"/>
        <item x="928"/>
        <item x="349"/>
        <item x="2448"/>
        <item x="2684"/>
        <item x="963"/>
        <item x="905"/>
        <item x="0"/>
        <item x="1508"/>
        <item x="2037"/>
        <item x="2152"/>
        <item x="1686"/>
        <item x="1038"/>
        <item x="1843"/>
        <item x="1315"/>
        <item x="2559"/>
        <item x="2654"/>
        <item x="2673"/>
        <item x="1879"/>
        <item x="2706"/>
        <item x="1860"/>
        <item x="1663"/>
        <item x="2412"/>
        <item x="67"/>
        <item x="2135"/>
        <item x="609"/>
        <item x="1938"/>
        <item x="2225"/>
        <item x="786"/>
        <item x="116"/>
        <item x="1431"/>
        <item x="767"/>
        <item x="1175"/>
        <item x="2547"/>
        <item x="2017"/>
        <item x="2077"/>
        <item x="2094"/>
        <item x="2690"/>
        <item x="1454"/>
        <item x="2011"/>
        <item x="949"/>
        <item x="536"/>
        <item x="2480"/>
        <item x="1425"/>
        <item x="1617"/>
        <item x="2489"/>
        <item x="2494"/>
        <item x="2346"/>
        <item x="178"/>
        <item x="1957"/>
        <item x="1948"/>
        <item x="1847"/>
        <item x="534"/>
        <item x="225"/>
        <item x="2490"/>
        <item x="1581"/>
        <item x="2621"/>
        <item x="1974"/>
        <item x="2687"/>
        <item x="234"/>
        <item x="478"/>
        <item x="2695"/>
        <item x="909"/>
        <item x="610"/>
        <item x="2672"/>
        <item x="2622"/>
        <item x="2676"/>
        <item x="1622"/>
        <item x="1558"/>
        <item x="1652"/>
        <item x="2580"/>
        <item x="914"/>
        <item x="2020"/>
        <item x="882"/>
        <item x="409"/>
        <item x="1711"/>
        <item x="2234"/>
        <item x="99"/>
        <item x="1041"/>
        <item x="119"/>
        <item x="1471"/>
        <item x="2523"/>
        <item x="1855"/>
        <item x="1087"/>
        <item x="1973"/>
        <item x="45"/>
        <item x="1985"/>
        <item x="962"/>
        <item x="62"/>
        <item x="1118"/>
        <item x="378"/>
        <item x="2467"/>
        <item x="2634"/>
        <item x="1810"/>
        <item x="2550"/>
        <item x="1292"/>
        <item x="1221"/>
        <item x="1871"/>
        <item x="61"/>
        <item x="2463"/>
        <item x="2662"/>
        <item x="2457"/>
        <item x="839"/>
        <item x="1112"/>
        <item x="1882"/>
        <item x="238"/>
        <item x="2275"/>
        <item x="601"/>
        <item x="334"/>
        <item x="1091"/>
        <item x="2249"/>
        <item x="824"/>
        <item x="690"/>
        <item x="123"/>
        <item x="1747"/>
        <item x="502"/>
        <item x="1801"/>
        <item x="452"/>
        <item x="2347"/>
        <item x="2270"/>
        <item x="1933"/>
        <item x="815"/>
        <item x="974"/>
        <item x="363"/>
        <item x="1791"/>
        <item x="2115"/>
        <item x="739"/>
        <item x="1394"/>
        <item x="2510"/>
        <item x="1057"/>
        <item x="2024"/>
        <item x="1377"/>
        <item x="769"/>
        <item x="520"/>
        <item x="2401"/>
        <item x="1854"/>
        <item x="1916"/>
        <item x="1253"/>
        <item x="2357"/>
        <item x="743"/>
        <item x="2552"/>
        <item x="2390"/>
        <item x="1654"/>
        <item x="1103"/>
        <item x="1079"/>
        <item x="2106"/>
        <item x="305"/>
        <item x="2533"/>
        <item x="2464"/>
        <item x="332"/>
        <item x="2526"/>
        <item x="475"/>
        <item x="1820"/>
        <item x="592"/>
        <item x="2295"/>
        <item x="322"/>
        <item x="2341"/>
        <item x="782"/>
        <item x="1182"/>
        <item x="405"/>
        <item x="2373"/>
        <item x="1102"/>
        <item x="591"/>
        <item x="2618"/>
        <item x="2215"/>
        <item x="1954"/>
        <item x="960"/>
        <item x="2257"/>
        <item x="2354"/>
        <item x="576"/>
        <item x="273"/>
        <item x="2711"/>
        <item x="2080"/>
        <item x="1889"/>
        <item x="1626"/>
        <item x="1552"/>
        <item x="2128"/>
        <item x="1541"/>
        <item x="1036"/>
        <item x="1178"/>
        <item x="515"/>
        <item x="843"/>
        <item x="1949"/>
        <item x="1804"/>
        <item x="2259"/>
        <item x="637"/>
        <item x="2674"/>
        <item x="778"/>
        <item x="2271"/>
        <item x="2637"/>
        <item x="2624"/>
        <item x="1931"/>
        <item x="2191"/>
        <item x="2005"/>
        <item x="2083"/>
        <item x="2244"/>
        <item x="300"/>
        <item x="1910"/>
        <item x="1284"/>
        <item x="1572"/>
        <item x="749"/>
        <item x="72"/>
        <item x="2485"/>
        <item x="1146"/>
        <item x="2363"/>
        <item x="958"/>
        <item x="2031"/>
        <item x="2696"/>
        <item x="353"/>
        <item x="1822"/>
        <item x="470"/>
        <item x="2608"/>
        <item x="847"/>
        <item x="135"/>
        <item x="12"/>
        <item x="1633"/>
        <item x="136"/>
        <item x="789"/>
        <item x="1790"/>
        <item x="2567"/>
        <item x="2596"/>
        <item x="1650"/>
        <item x="686"/>
        <item x="1405"/>
        <item x="2680"/>
        <item x="725"/>
        <item x="23"/>
        <item x="1582"/>
        <item x="2757"/>
        <item x="2331"/>
        <item x="440"/>
        <item x="2046"/>
        <item x="2339"/>
        <item x="2395"/>
        <item x="859"/>
        <item x="2330"/>
        <item x="2111"/>
        <item x="2542"/>
        <item x="2212"/>
        <item x="394"/>
        <item x="853"/>
        <item x="2554"/>
        <item x="2692"/>
        <item x="2096"/>
        <item x="1873"/>
        <item x="658"/>
        <item x="2416"/>
        <item x="1962"/>
        <item x="336"/>
        <item x="2140"/>
        <item x="2649"/>
        <item x="2666"/>
        <item x="2070"/>
        <item x="2520"/>
        <item x="480"/>
        <item x="2288"/>
        <item x="469"/>
        <item x="946"/>
        <item x="1724"/>
        <item x="2386"/>
        <item x="2578"/>
        <item x="585"/>
        <item x="1418"/>
        <item x="1796"/>
        <item x="2670"/>
        <item x="2615"/>
        <item x="616"/>
        <item x="2614"/>
        <item x="1446"/>
        <item x="230"/>
        <item x="2659"/>
        <item x="2040"/>
        <item x="2145"/>
        <item x="623"/>
        <item x="1978"/>
        <item x="2328"/>
        <item x="1122"/>
        <item x="468"/>
        <item x="309"/>
        <item x="1370"/>
        <item x="2491"/>
        <item x="2388"/>
        <item x="2182"/>
        <item x="875"/>
        <item x="447"/>
        <item x="2607"/>
        <item x="1830"/>
        <item x="1662"/>
        <item x="55"/>
        <item x="1503"/>
        <item x="2437"/>
        <item x="1679"/>
        <item x="2098"/>
        <item x="2500"/>
        <item x="1832"/>
        <item x="368"/>
        <item x="1800"/>
        <item x="873"/>
        <item x="2297"/>
        <item x="934"/>
        <item x="1590"/>
        <item x="877"/>
        <item x="2294"/>
        <item x="1231"/>
        <item x="1708"/>
        <item x="1073"/>
        <item x="959"/>
        <item x="2054"/>
        <item x="2348"/>
        <item x="134"/>
        <item x="2705"/>
        <item x="927"/>
        <item x="1932"/>
        <item x="1046"/>
        <item x="1975"/>
        <item x="899"/>
        <item x="1266"/>
        <item x="427"/>
        <item x="1668"/>
        <item x="2447"/>
        <item x="926"/>
        <item x="595"/>
        <item x="1568"/>
        <item x="359"/>
        <item x="129"/>
        <item x="2521"/>
        <item x="1220"/>
        <item x="1402"/>
        <item x="531"/>
        <item x="464"/>
        <item x="1269"/>
        <item x="117"/>
        <item x="703"/>
        <item x="2679"/>
        <item x="1685"/>
        <item x="1272"/>
        <item x="373"/>
        <item x="1836"/>
        <item x="338"/>
        <item x="670"/>
        <item x="896"/>
        <item x="2079"/>
        <item x="1265"/>
        <item x="1966"/>
        <item x="771"/>
        <item x="210"/>
        <item x="1132"/>
        <item x="2677"/>
        <item x="602"/>
        <item x="1094"/>
        <item x="2352"/>
        <item x="1661"/>
        <item x="2237"/>
        <item x="2048"/>
        <item x="1133"/>
        <item x="211"/>
        <item x="1083"/>
        <item x="1618"/>
        <item x="708"/>
        <item x="2590"/>
        <item x="181"/>
        <item x="921"/>
        <item x="1202"/>
        <item x="535"/>
        <item x="2546"/>
        <item x="2306"/>
        <item x="120"/>
        <item x="2693"/>
        <item x="2516"/>
        <item x="1379"/>
        <item x="1445"/>
        <item x="174"/>
        <item x="139"/>
        <item x="2656"/>
        <item x="943"/>
        <item x="1414"/>
        <item x="981"/>
        <item x="924"/>
        <item x="2651"/>
        <item x="1228"/>
        <item x="263"/>
        <item x="634"/>
        <item x="1639"/>
        <item x="221"/>
        <item x="823"/>
        <item x="1203"/>
        <item x="644"/>
        <item x="916"/>
        <item x="2359"/>
        <item x="2049"/>
        <item x="2478"/>
        <item x="1888"/>
        <item x="1656"/>
        <item x="1388"/>
        <item x="2653"/>
        <item x="1114"/>
        <item x="2398"/>
        <item x="2060"/>
        <item x="2499"/>
        <item x="2404"/>
        <item x="1834"/>
        <item x="5"/>
        <item x="925"/>
        <item x="339"/>
        <item x="1399"/>
        <item x="2476"/>
        <item x="1841"/>
        <item x="1144"/>
        <item x="2410"/>
        <item x="1282"/>
        <item x="111"/>
        <item x="1507"/>
        <item x="1560"/>
        <item x="292"/>
        <item x="1623"/>
        <item x="1608"/>
        <item x="1497"/>
        <item x="118"/>
        <item x="1078"/>
        <item x="785"/>
        <item x="2678"/>
        <item x="632"/>
        <item x="1808"/>
        <item x="1628"/>
        <item x="2084"/>
        <item x="2631"/>
        <item x="887"/>
        <item x="2101"/>
        <item x="880"/>
        <item x="2432"/>
        <item x="846"/>
        <item x="2047"/>
        <item x="2484"/>
        <item x="1725"/>
        <item x="483"/>
        <item x="1117"/>
        <item x="137"/>
        <item x="2426"/>
        <item x="1086"/>
        <item x="257"/>
        <item x="370"/>
        <item x="2279"/>
        <item x="2402"/>
        <item x="398"/>
        <item x="1469"/>
        <item x="975"/>
        <item x="2136"/>
        <item x="1359"/>
        <item x="1319"/>
        <item x="206"/>
        <item x="1293"/>
        <item x="1059"/>
        <item x="2065"/>
        <item x="1261"/>
        <item x="421"/>
        <item x="1543"/>
        <item x="889"/>
        <item x="2555"/>
        <item x="1828"/>
        <item x="2039"/>
        <item x="2587"/>
        <item x="833"/>
        <item x="1287"/>
        <item x="956"/>
        <item x="2086"/>
        <item x="1351"/>
        <item x="179"/>
        <item x="231"/>
        <item x="1562"/>
        <item x="1254"/>
        <item x="1002"/>
        <item x="2119"/>
        <item x="1205"/>
        <item x="611"/>
        <item x="2292"/>
        <item x="1241"/>
        <item x="1260"/>
        <item x="1289"/>
        <item x="726"/>
        <item x="985"/>
        <item x="358"/>
        <item x="699"/>
        <item x="2100"/>
        <item x="1500"/>
        <item x="2628"/>
        <item x="2568"/>
        <item x="2465"/>
        <item x="1878"/>
        <item x="1167"/>
        <item x="2280"/>
        <item x="1204"/>
        <item x="606"/>
        <item x="2050"/>
        <item x="736"/>
        <item x="1279"/>
        <item x="329"/>
        <item x="1130"/>
        <item x="1153"/>
        <item x="2575"/>
        <item x="978"/>
        <item x="2630"/>
        <item x="443"/>
        <item x="347"/>
        <item x="1548"/>
        <item x="1024"/>
        <item x="2405"/>
        <item x="2148"/>
        <item x="1515"/>
        <item x="1716"/>
        <item x="60"/>
        <item x="58"/>
        <item x="1833"/>
        <item x="100"/>
        <item x="2076"/>
        <item x="1111"/>
        <item x="2112"/>
        <item x="650"/>
        <item x="581"/>
        <item x="2285"/>
        <item x="1067"/>
        <item x="825"/>
        <item x="980"/>
        <item x="2142"/>
        <item x="13"/>
        <item x="1616"/>
        <item x="2104"/>
        <item x="1534"/>
        <item x="612"/>
        <item x="290"/>
        <item x="2019"/>
        <item x="1919"/>
        <item x="1263"/>
        <item x="561"/>
        <item x="2335"/>
        <item x="485"/>
        <item x="1983"/>
        <item x="886"/>
        <item x="579"/>
        <item x="2179"/>
        <item x="2616"/>
        <item x="1459"/>
        <item x="2557"/>
        <item x="2588"/>
        <item x="2474"/>
        <item x="1886"/>
        <item x="830"/>
        <item x="1907"/>
        <item x="391"/>
        <item x="2154"/>
        <item x="635"/>
        <item x="1007"/>
        <item x="1170"/>
        <item x="476"/>
        <item x="1135"/>
        <item x="3"/>
        <item x="1390"/>
        <item x="2664"/>
        <item x="631"/>
        <item x="2067"/>
        <item x="69"/>
        <item x="990"/>
        <item x="2584"/>
        <item x="2511"/>
        <item x="445"/>
        <item x="701"/>
        <item x="692"/>
        <item x="817"/>
        <item x="716"/>
        <item x="2691"/>
        <item x="327"/>
        <item x="717"/>
        <item x="2014"/>
        <item x="1142"/>
        <item x="1262"/>
        <item x="607"/>
        <item x="2685"/>
        <item x="1229"/>
        <item x="1050"/>
        <item x="2710"/>
        <item x="986"/>
        <item x="593"/>
        <item x="272"/>
        <item x="1069"/>
        <item x="1570"/>
        <item x="1071"/>
        <item x="1218"/>
        <item x="1940"/>
        <item x="1635"/>
        <item x="436"/>
        <item x="730"/>
        <item x="207"/>
        <item x="2639"/>
        <item x="2026"/>
        <item x="415"/>
        <item x="101"/>
        <item x="1003"/>
        <item x="2496"/>
        <item x="2539"/>
        <item x="166"/>
        <item x="1987"/>
        <item x="484"/>
        <item x="714"/>
        <item x="773"/>
        <item x="2042"/>
        <item x="1674"/>
        <item x="599"/>
        <item x="307"/>
        <item x="923"/>
        <item x="112"/>
        <item x="148"/>
        <item x="2532"/>
        <item x="418"/>
        <item x="1496"/>
        <item x="1210"/>
        <item x="718"/>
        <item x="1092"/>
        <item x="1941"/>
        <item x="995"/>
        <item x="2438"/>
        <item x="2396"/>
        <item x="2392"/>
        <item x="260"/>
        <item x="2571"/>
        <item x="1881"/>
        <item x="259"/>
        <item x="1416"/>
        <item x="834"/>
        <item x="564"/>
        <item x="614"/>
        <item x="1792"/>
        <item x="191"/>
        <item x="2"/>
        <item x="849"/>
        <item x="2644"/>
        <item x="1934"/>
        <item x="627"/>
        <item x="53"/>
        <item x="1911"/>
        <item x="2124"/>
        <item x="1544"/>
        <item x="1089"/>
        <item x="1805"/>
        <item x="2522"/>
        <item x="2508"/>
        <item x="1798"/>
        <item x="1587"/>
        <item x="437"/>
        <item x="1255"/>
        <item x="2099"/>
        <item x="1014"/>
        <item x="1680"/>
        <item x="2503"/>
        <item x="2281"/>
        <item x="416"/>
        <item x="2290"/>
        <item x="171"/>
        <item x="1140"/>
        <item x="735"/>
        <item x="1026"/>
        <item x="167"/>
        <item x="1689"/>
        <item x="660"/>
        <item x="1017"/>
        <item x="2407"/>
        <item x="2545"/>
        <item x="1257"/>
        <item x="46"/>
        <item x="2440"/>
        <item x="713"/>
        <item x="1281"/>
        <item x="1058"/>
        <item x="1906"/>
        <item x="2594"/>
        <item x="1116"/>
        <item x="1104"/>
        <item x="1274"/>
        <item x="2120"/>
        <item x="10"/>
        <item x="1676"/>
        <item x="425"/>
        <item x="1491"/>
        <item x="2345"/>
        <item x="2760"/>
        <item x="2344"/>
        <item x="1909"/>
        <item x="304"/>
        <item x="1922"/>
        <item x="2602"/>
        <item x="2589"/>
        <item x="310"/>
        <item x="356"/>
        <item x="2442"/>
        <item x="1008"/>
        <item x="2028"/>
        <item x="2603"/>
        <item x="1031"/>
        <item x="2528"/>
        <item x="2683"/>
        <item x="246"/>
        <item x="1162"/>
        <item x="527"/>
        <item x="145"/>
        <item x="1124"/>
        <item x="929"/>
        <item x="271"/>
        <item x="2509"/>
        <item x="1894"/>
        <item x="2293"/>
        <item x="1614"/>
        <item x="70"/>
        <item x="2133"/>
        <item x="127"/>
        <item x="2576"/>
        <item x="1126"/>
        <item x="1953"/>
        <item x="2643"/>
        <item x="219"/>
        <item x="283"/>
        <item x="1506"/>
        <item x="412"/>
        <item x="1816"/>
        <item x="2702"/>
        <item x="2675"/>
        <item x="287"/>
        <item x="2605"/>
        <item x="141"/>
        <item x="1217"/>
        <item x="2758"/>
        <item x="2008"/>
        <item x="598"/>
        <item x="2273"/>
        <item x="1964"/>
        <item x="2606"/>
        <item x="224"/>
        <item x="15"/>
        <item x="214"/>
        <item x="618"/>
        <item x="2178"/>
        <item x="1212"/>
        <item x="1687"/>
        <item x="256"/>
        <item x="1509"/>
        <item x="2565"/>
        <item x="1164"/>
        <item x="1447"/>
        <item x="2459"/>
        <item x="122"/>
        <item x="83"/>
        <item x="2123"/>
        <item x="411"/>
        <item x="51"/>
        <item x="2113"/>
        <item x="2497"/>
        <item x="1677"/>
        <item x="1147"/>
        <item x="2660"/>
        <item x="1148"/>
        <item x="2502"/>
        <item x="254"/>
        <item x="2472"/>
        <item x="325"/>
        <item x="529"/>
        <item x="429"/>
        <item x="693"/>
        <item x="1516"/>
        <item x="1216"/>
        <item x="851"/>
        <item x="1037"/>
        <item x="1020"/>
        <item x="1065"/>
        <item x="2157"/>
        <item x="14"/>
        <item x="2144"/>
        <item x="1101"/>
        <item x="400"/>
        <item x="419"/>
        <item x="84"/>
        <item x="449"/>
        <item x="2647"/>
        <item x="1028"/>
        <item x="249"/>
        <item x="2501"/>
        <item x="737"/>
        <item x="461"/>
        <item x="1466"/>
        <item x="1368"/>
        <item x="2399"/>
        <item x="1242"/>
        <item x="639"/>
        <item x="2579"/>
        <item x="1812"/>
        <item x="1583"/>
        <item x="567"/>
        <item x="2638"/>
        <item x="2085"/>
        <item x="308"/>
        <item x="1759"/>
        <item x="2389"/>
        <item x="1297"/>
        <item x="821"/>
        <item x="620"/>
        <item x="1168"/>
        <item x="2301"/>
        <item x="1901"/>
        <item x="1355"/>
        <item x="1748"/>
        <item x="279"/>
        <item x="2581"/>
        <item x="2036"/>
        <item x="1825"/>
        <item x="526"/>
        <item x="1305"/>
        <item x="140"/>
        <item x="1921"/>
        <item x="2708"/>
        <item x="277"/>
        <item x="872"/>
        <item x="1213"/>
        <item x="971"/>
        <item x="2450"/>
        <item x="1950"/>
        <item x="721"/>
        <item x="1362"/>
        <item x="1290"/>
        <item x="1574"/>
        <item x="2233"/>
        <item x="2585"/>
        <item x="146"/>
        <item x="2298"/>
        <item x="133"/>
        <item x="1457"/>
        <item x="1165"/>
        <item x="2349"/>
        <item x="891"/>
        <item x="857"/>
        <item x="1323"/>
        <item x="2305"/>
        <item x="1512"/>
        <item x="1051"/>
        <item x="1584"/>
        <item x="1750"/>
        <item x="845"/>
        <item x="2141"/>
        <item x="1452"/>
        <item x="569"/>
        <item x="640"/>
        <item x="2736"/>
        <item x="18"/>
        <item x="1981"/>
        <item x="278"/>
        <item x="1893"/>
        <item x="486"/>
        <item x="442"/>
        <item x="521"/>
        <item x="276"/>
        <item x="2300"/>
        <item x="472"/>
        <item x="396"/>
        <item x="1743"/>
        <item x="17"/>
        <item x="1245"/>
        <item x="19"/>
        <item x="107"/>
        <item x="1561"/>
        <item x="1129"/>
        <item x="2232"/>
        <item x="881"/>
        <item x="2641"/>
        <item x="333"/>
        <item x="1013"/>
        <item x="984"/>
        <item x="1011"/>
        <item x="1895"/>
        <item x="1392"/>
        <item x="2057"/>
        <item x="2513"/>
        <item x="157"/>
        <item x="152"/>
        <item x="719"/>
        <item x="617"/>
        <item x="1678"/>
        <item x="1353"/>
        <item x="1131"/>
        <item x="2646"/>
        <item x="831"/>
        <item x="965"/>
        <item x="629"/>
        <item x="2562"/>
        <item x="838"/>
        <item x="466"/>
        <item x="404"/>
        <item x="66"/>
        <item x="2524"/>
        <item x="397"/>
        <item x="1946"/>
        <item x="422"/>
        <item x="537"/>
        <item x="528"/>
        <item x="722"/>
        <item x="2481"/>
        <item x="1291"/>
        <item x="432"/>
        <item x="1307"/>
        <item x="615"/>
        <item x="245"/>
        <item x="1578"/>
        <item x="48"/>
        <item x="371"/>
        <item x="169"/>
        <item x="375"/>
        <item x="1230"/>
        <item x="109"/>
        <item x="1675"/>
        <item x="2593"/>
        <item x="706"/>
        <item x="450"/>
        <item x="1573"/>
        <item x="1391"/>
        <item x="1234"/>
        <item x="1945"/>
        <item x="659"/>
        <item x="1110"/>
        <item x="2340"/>
        <item x="999"/>
        <item x="1136"/>
        <item x="313"/>
        <item x="482"/>
        <item x="96"/>
        <item x="1034"/>
        <item x="2525"/>
        <item x="890"/>
        <item x="144"/>
        <item x="2061"/>
        <item x="643"/>
        <item x="1756"/>
        <item x="2564"/>
        <item x="1467"/>
        <item x="1062"/>
        <item x="1300"/>
        <item x="2118"/>
        <item x="2617"/>
        <item x="1197"/>
        <item x="885"/>
        <item x="2648"/>
        <item x="364"/>
        <item x="2351"/>
        <item x="2030"/>
        <item x="1354"/>
        <item x="2433"/>
        <item x="2574"/>
        <item x="931"/>
        <item x="243"/>
        <item x="420"/>
        <item x="2027"/>
        <item x="724"/>
        <item x="1752"/>
        <item x="1495"/>
        <item x="255"/>
        <item x="1621"/>
        <item x="1310"/>
        <item x="454"/>
        <item x="2051"/>
        <item x="1239"/>
        <item x="622"/>
        <item x="2406"/>
        <item x="479"/>
        <item x="431"/>
        <item x="390"/>
        <item x="59"/>
        <item x="2307"/>
        <item x="587"/>
        <item x="438"/>
        <item x="1352"/>
        <item x="9"/>
        <item x="274"/>
        <item x="1308"/>
        <item x="2469"/>
        <item x="774"/>
        <item x="732"/>
        <item x="2022"/>
        <item x="1295"/>
        <item x="2131"/>
        <item x="729"/>
        <item x="2103"/>
        <item x="303"/>
        <item x="2563"/>
        <item x="205"/>
        <item x="2159"/>
        <item x="1939"/>
        <item x="247"/>
        <item x="381"/>
        <item x="2518"/>
        <item x="1200"/>
        <item x="961"/>
        <item x="783"/>
        <item x="229"/>
        <item x="1100"/>
        <item x="2025"/>
        <item x="284"/>
        <item x="467"/>
        <item x="1171"/>
        <item x="1223"/>
        <item x="1025"/>
        <item x="1793"/>
        <item x="888"/>
        <item x="837"/>
        <item x="1298"/>
        <item x="707"/>
        <item x="948"/>
        <item x="2283"/>
        <item x="2529"/>
        <item x="213"/>
        <item x="1005"/>
        <item x="1053"/>
        <item x="626"/>
        <item x="1465"/>
        <item x="128"/>
        <item x="538"/>
        <item x="306"/>
        <item x="31"/>
        <item x="998"/>
        <item x="492"/>
        <item x="1899"/>
        <item x="269"/>
        <item x="2055"/>
        <item x="1321"/>
        <item x="374"/>
        <item x="2109"/>
        <item x="1787"/>
        <item x="2355"/>
        <item x="952"/>
        <item x="188"/>
        <item x="40"/>
        <item x="852"/>
        <item x="403"/>
        <item x="417"/>
        <item x="1207"/>
        <item x="738"/>
        <item x="218"/>
        <item x="2530"/>
        <item x="1288"/>
        <item x="298"/>
        <item x="968"/>
        <item x="720"/>
        <item x="2441"/>
        <item x="524"/>
        <item x="850"/>
        <item x="741"/>
        <item x="280"/>
        <item x="2350"/>
        <item x="2408"/>
        <item x="267"/>
        <item x="1105"/>
        <item x="2158"/>
        <item x="517"/>
        <item x="2632"/>
        <item x="106"/>
        <item x="1302"/>
        <item x="1955"/>
        <item x="57"/>
        <item x="2560"/>
        <item x="1785"/>
        <item x="164"/>
        <item x="987"/>
        <item x="2303"/>
        <item x="1039"/>
        <item x="2021"/>
        <item x="649"/>
        <item x="2044"/>
        <item x="1163"/>
        <item x="473"/>
        <item x="2455"/>
        <item x="323"/>
        <item x="858"/>
        <item x="376"/>
        <item x="818"/>
        <item x="1198"/>
        <item x="1063"/>
        <item x="1280"/>
        <item x="704"/>
        <item x="1233"/>
        <item x="1620"/>
        <item x="1619"/>
        <item x="1897"/>
        <item x="1303"/>
        <item x="1152"/>
        <item x="883"/>
        <item x="1134"/>
        <item x="865"/>
        <item x="651"/>
        <item x="1947"/>
        <item x="570"/>
        <item x="426"/>
        <item x="2108"/>
        <item x="969"/>
        <item x="2342"/>
        <item x="844"/>
        <item x="1564"/>
        <item x="2053"/>
        <item x="82"/>
        <item x="574"/>
        <item x="855"/>
        <item x="252"/>
        <item x="395"/>
        <item x="2308"/>
        <item x="1566"/>
        <item x="2353"/>
        <item x="994"/>
        <item x="2661"/>
        <item x="56"/>
        <item x="399"/>
        <item x="532"/>
        <item x="114"/>
        <item x="543"/>
        <item x="1887"/>
        <item x="4"/>
        <item x="2035"/>
        <item x="2633"/>
        <item x="711"/>
        <item x="385"/>
        <item x="1322"/>
        <item x="481"/>
        <item x="413"/>
        <item x="379"/>
        <item x="547"/>
        <item x="1357"/>
        <item x="159"/>
        <item x="810"/>
        <item x="997"/>
        <item x="619"/>
        <item x="860"/>
        <item x="544"/>
        <item x="590"/>
        <item x="957"/>
        <item x="1629"/>
        <item x="1468"/>
        <item x="75"/>
        <item x="1313"/>
        <item x="293"/>
        <item x="1762"/>
        <item x="1682"/>
        <item x="1956"/>
        <item x="1346"/>
        <item x="2151"/>
        <item x="1580"/>
        <item x="669"/>
        <item x="113"/>
        <item x="2029"/>
        <item x="1151"/>
        <item x="1157"/>
        <item x="1248"/>
        <item x="1056"/>
        <item x="1226"/>
        <item x="1450"/>
        <item x="1448"/>
        <item x="1364"/>
        <item x="138"/>
        <item x="33"/>
        <item x="573"/>
        <item x="2230"/>
        <item x="1243"/>
        <item x="1311"/>
        <item x="1206"/>
        <item x="2601"/>
        <item x="268"/>
        <item x="1632"/>
        <item x="132"/>
        <item x="588"/>
        <item x="26"/>
        <item x="2409"/>
        <item x="165"/>
        <item x="696"/>
        <item x="2761"/>
        <item x="446"/>
        <item x="1006"/>
        <item x="63"/>
        <item x="1128"/>
        <item x="519"/>
        <item x="842"/>
        <item x="525"/>
        <item x="94"/>
        <item x="1935"/>
        <item x="1064"/>
        <item x="428"/>
        <item x="1460"/>
        <item x="1569"/>
        <item x="294"/>
        <item x="2599"/>
        <item x="1010"/>
        <item x="1099"/>
        <item x="1155"/>
        <item x="1936"/>
        <item x="1952"/>
        <item x="715"/>
        <item x="2338"/>
        <item x="878"/>
        <item x="1642"/>
        <item x="7"/>
        <item x="175"/>
        <item x="628"/>
        <item x="1219"/>
        <item x="1636"/>
        <item x="1232"/>
        <item x="1154"/>
        <item x="976"/>
        <item x="871"/>
        <item x="1712"/>
        <item x="491"/>
        <item x="1755"/>
        <item x="1514"/>
        <item x="1018"/>
        <item x="318"/>
        <item x="1350"/>
        <item x="1892"/>
        <item x="71"/>
        <item x="2012"/>
        <item x="828"/>
        <item x="1753"/>
        <item x="1634"/>
        <item x="1174"/>
        <item x="296"/>
        <item x="874"/>
        <item x="108"/>
        <item x="1211"/>
        <item x="1630"/>
        <item x="2573"/>
        <item x="1060"/>
        <item x="563"/>
        <item x="451"/>
        <item x="2613"/>
        <item x="1576"/>
        <item x="2258"/>
        <item x="1356"/>
        <item x="559"/>
        <item x="1244"/>
        <item x="1638"/>
        <item x="47"/>
        <item x="2358"/>
        <item x="656"/>
        <item x="1035"/>
        <item x="1627"/>
        <item x="884"/>
        <item x="1361"/>
        <item x="2105"/>
        <item x="553"/>
        <item x="1589"/>
        <item x="365"/>
        <item x="1158"/>
        <item x="1449"/>
        <item x="558"/>
        <item x="700"/>
        <item x="65"/>
        <item x="220"/>
        <item x="1624"/>
        <item x="549"/>
        <item x="705"/>
        <item x="170"/>
        <item x="661"/>
        <item x="993"/>
        <item x="153"/>
        <item x="1156"/>
        <item x="1214"/>
        <item x="2018"/>
        <item x="835"/>
        <item x="458"/>
        <item x="1075"/>
        <item x="710"/>
        <item x="197"/>
        <item x="1761"/>
        <item x="77"/>
        <item x="522"/>
        <item x="539"/>
        <item x="1029"/>
        <item x="1786"/>
        <item x="286"/>
        <item x="98"/>
        <item x="582"/>
        <item x="1318"/>
        <item x="78"/>
        <item x="577"/>
        <item x="698"/>
        <item x="158"/>
        <item x="463"/>
        <item x="471"/>
        <item x="265"/>
        <item x="456"/>
        <item x="222"/>
        <item x="110"/>
        <item x="1049"/>
        <item x="2379"/>
        <item x="314"/>
        <item x="647"/>
        <item x="335"/>
        <item x="1741"/>
        <item x="829"/>
        <item x="389"/>
        <item x="261"/>
        <item x="264"/>
        <item x="1161"/>
        <item x="232"/>
        <item x="578"/>
        <item x="1436"/>
        <item x="1637"/>
        <item x="697"/>
        <item x="115"/>
        <item x="44"/>
        <item x="551"/>
        <item x="848"/>
        <item x="1567"/>
        <item x="291"/>
        <item x="977"/>
        <item x="185"/>
        <item x="2598"/>
        <item x="79"/>
        <item x="571"/>
        <item x="36"/>
        <item x="1571"/>
        <item x="248"/>
        <item x="1713"/>
        <item x="1366"/>
        <item x="1814"/>
        <item x="337"/>
        <item x="38"/>
        <item x="88"/>
        <item x="289"/>
        <item x="1271"/>
        <item x="864"/>
        <item x="621"/>
        <item x="1235"/>
        <item x="523"/>
        <item x="728"/>
        <item x="217"/>
        <item x="1898"/>
        <item x="2337"/>
        <item x="448"/>
        <item x="382"/>
        <item x="1316"/>
        <item x="630"/>
        <item x="1225"/>
        <item x="1735"/>
        <item x="155"/>
        <item x="457"/>
        <item x="236"/>
        <item x="242"/>
        <item x="1150"/>
        <item x="1891"/>
        <item x="1143"/>
        <item x="2056"/>
        <item x="1042"/>
        <item x="1367"/>
        <item x="695"/>
        <item x="694"/>
        <item x="2023"/>
        <item x="1942"/>
        <item x="1012"/>
        <item x="1937"/>
        <item x="1565"/>
        <item x="1358"/>
        <item x="2156"/>
        <item x="1159"/>
        <item x="2206"/>
        <item x="384"/>
        <item x="1249"/>
        <item x="2600"/>
        <item x="866"/>
        <item x="2132"/>
        <item x="226"/>
        <item x="281"/>
        <item x="227"/>
        <item x="2482"/>
        <item x="1027"/>
        <item x="1019"/>
        <item x="143"/>
        <item x="625"/>
        <item x="1498"/>
        <item x="568"/>
        <item x="459"/>
        <item x="251"/>
        <item x="1462"/>
        <item x="372"/>
        <item x="1166"/>
        <item x="460"/>
        <item x="37"/>
        <item x="1301"/>
        <item x="2153"/>
        <item x="819"/>
        <item x="68"/>
        <item x="550"/>
        <item x="2381"/>
        <item x="455"/>
        <item x="548"/>
        <item x="1754"/>
        <item x="377"/>
        <item x="1145"/>
        <item x="655"/>
        <item x="1137"/>
        <item x="215"/>
        <item x="556"/>
        <item x="200"/>
        <item x="2155"/>
        <item x="1306"/>
        <item x="223"/>
        <item x="150"/>
        <item x="149"/>
        <item x="95"/>
        <item x="988"/>
        <item x="668"/>
        <item x="664"/>
        <item x="557"/>
        <item x="244"/>
        <item x="1138"/>
        <item x="1238"/>
        <item x="1141"/>
        <item x="1959"/>
        <item x="1317"/>
        <item x="1023"/>
        <item x="2260"/>
        <item x="1575"/>
        <item x="216"/>
        <item x="1625"/>
        <item x="369"/>
        <item x="1343"/>
        <item x="762"/>
        <item x="2059"/>
        <item x="854"/>
        <item x="1371"/>
        <item x="253"/>
        <item x="1045"/>
        <item x="177"/>
        <item x="982"/>
        <item x="1250"/>
        <item x="93"/>
        <item x="330"/>
        <item x="545"/>
        <item x="979"/>
        <item x="176"/>
        <item x="1944"/>
        <item x="324"/>
        <item x="554"/>
        <item x="1577"/>
        <item x="814"/>
        <item x="1943"/>
        <item x="275"/>
        <item x="727"/>
        <item x="142"/>
        <item x="147"/>
        <item x="90"/>
        <item x="81"/>
        <item x="1247"/>
        <item x="317"/>
        <item x="542"/>
        <item x="652"/>
        <item x="198"/>
        <item x="91"/>
        <item x="1299"/>
        <item x="1021"/>
        <item x="2636"/>
        <item x="1345"/>
        <item x="648"/>
        <item x="2604"/>
        <item x="1022"/>
        <item x="41"/>
        <item x="1240"/>
        <item x="646"/>
        <item x="2610"/>
        <item x="642"/>
        <item x="194"/>
        <item x="441"/>
        <item x="662"/>
        <item x="105"/>
        <item x="27"/>
        <item x="822"/>
        <item x="321"/>
        <item x="1237"/>
        <item x="1044"/>
        <item x="34"/>
        <item x="654"/>
        <item x="1224"/>
        <item x="583"/>
        <item x="28"/>
        <item x="1160"/>
        <item x="266"/>
        <item x="29"/>
        <item x="560"/>
        <item x="645"/>
        <item x="1040"/>
        <item x="1149"/>
        <item x="624"/>
        <item x="1032"/>
        <item x="663"/>
        <item x="190"/>
        <item x="552"/>
        <item x="633"/>
        <item x="826"/>
        <item x="168"/>
        <item x="25"/>
        <item x="2535"/>
        <item x="250"/>
        <item x="575"/>
        <item x="580"/>
        <item x="160"/>
        <item x="1015"/>
        <item x="586"/>
        <item x="97"/>
        <item x="39"/>
        <item x="867"/>
        <item x="1951"/>
        <item x="20"/>
        <item x="1347"/>
        <item x="319"/>
        <item x="320"/>
        <item x="1365"/>
        <item x="1363"/>
        <item x="820"/>
        <item x="326"/>
        <item x="237"/>
        <item x="201"/>
        <item x="161"/>
        <item x="32"/>
        <item x="187"/>
        <item x="87"/>
        <item x="584"/>
        <item x="258"/>
        <item x="315"/>
        <item x="555"/>
        <item x="1001"/>
        <item x="288"/>
        <item x="328"/>
        <item x="49"/>
        <item x="1000"/>
        <item x="1236"/>
        <item x="832"/>
        <item x="239"/>
        <item x="1047"/>
        <item x="1016"/>
        <item x="163"/>
        <item x="1004"/>
        <item x="92"/>
        <item x="241"/>
        <item x="1538"/>
        <item x="465"/>
        <item x="195"/>
        <item x="270"/>
        <item x="199"/>
        <item x="1139"/>
        <item x="653"/>
        <item x="233"/>
        <item x="1641"/>
        <item x="189"/>
        <item x="193"/>
        <item x="262"/>
        <item x="209"/>
        <item x="184"/>
        <item x="86"/>
        <item x="1009"/>
        <item x="2203"/>
        <item x="688"/>
        <item x="192"/>
        <item x="85"/>
        <item x="1123"/>
        <item x="1033"/>
        <item x="2385"/>
        <item x="414"/>
        <item x="35"/>
        <item x="172"/>
        <item x="657"/>
        <item x="104"/>
        <item x="1961"/>
        <item x="489"/>
        <item x="162"/>
        <item x="80"/>
        <item x="316"/>
        <item x="827"/>
        <item x="2582"/>
        <item x="173"/>
        <item x="130"/>
        <item x="1536"/>
        <item x="89"/>
        <item x="2082"/>
        <item x="2458"/>
        <item x="42"/>
        <item x="1173"/>
        <item x="196"/>
        <item x="1809"/>
        <item x="30"/>
        <item x="186"/>
        <item x="1119"/>
        <item x="43"/>
        <item x="1960"/>
        <item x="103"/>
        <item x="1048"/>
        <item x="52"/>
        <item x="733"/>
        <item x="589"/>
        <item t="default"/>
      </items>
    </pivotField>
    <pivotField numFmtId="22" showAll="0">
      <items count="253">
        <item x="199"/>
        <item x="206"/>
        <item x="164"/>
        <item x="26"/>
        <item x="134"/>
        <item x="62"/>
        <item x="186"/>
        <item x="0"/>
        <item x="98"/>
        <item x="151"/>
        <item x="178"/>
        <item x="27"/>
        <item x="165"/>
        <item x="131"/>
        <item x="89"/>
        <item x="143"/>
        <item x="247"/>
        <item x="117"/>
        <item x="251"/>
        <item x="63"/>
        <item x="54"/>
        <item x="1"/>
        <item x="99"/>
        <item x="179"/>
        <item x="166"/>
        <item x="28"/>
        <item x="118"/>
        <item x="218"/>
        <item x="64"/>
        <item x="187"/>
        <item x="209"/>
        <item x="2"/>
        <item x="100"/>
        <item x="152"/>
        <item x="180"/>
        <item x="167"/>
        <item x="29"/>
        <item x="144"/>
        <item x="119"/>
        <item x="65"/>
        <item x="248"/>
        <item x="3"/>
        <item x="229"/>
        <item x="101"/>
        <item x="153"/>
        <item x="168"/>
        <item x="30"/>
        <item x="145"/>
        <item x="235"/>
        <item x="120"/>
        <item x="242"/>
        <item x="112"/>
        <item x="158"/>
        <item x="66"/>
        <item x="249"/>
        <item x="4"/>
        <item x="137"/>
        <item x="154"/>
        <item x="169"/>
        <item x="31"/>
        <item x="90"/>
        <item x="121"/>
        <item x="67"/>
        <item x="5"/>
        <item x="102"/>
        <item x="155"/>
        <item x="32"/>
        <item x="219"/>
        <item x="68"/>
        <item x="6"/>
        <item x="103"/>
        <item x="33"/>
        <item x="69"/>
        <item x="7"/>
        <item x="240"/>
        <item x="104"/>
        <item x="170"/>
        <item x="34"/>
        <item x="70"/>
        <item x="188"/>
        <item x="8"/>
        <item x="105"/>
        <item x="171"/>
        <item x="35"/>
        <item x="91"/>
        <item x="122"/>
        <item x="71"/>
        <item x="55"/>
        <item x="9"/>
        <item x="138"/>
        <item x="236"/>
        <item x="200"/>
        <item x="36"/>
        <item x="132"/>
        <item x="92"/>
        <item x="146"/>
        <item x="123"/>
        <item x="220"/>
        <item x="72"/>
        <item x="10"/>
        <item x="133"/>
        <item x="106"/>
        <item x="181"/>
        <item x="172"/>
        <item x="37"/>
        <item x="93"/>
        <item x="135"/>
        <item x="124"/>
        <item x="221"/>
        <item x="243"/>
        <item x="210"/>
        <item x="56"/>
        <item x="11"/>
        <item x="107"/>
        <item x="148"/>
        <item x="156"/>
        <item x="245"/>
        <item x="207"/>
        <item x="173"/>
        <item x="38"/>
        <item x="125"/>
        <item x="73"/>
        <item x="232"/>
        <item x="189"/>
        <item x="12"/>
        <item x="224"/>
        <item x="108"/>
        <item x="214"/>
        <item x="174"/>
        <item x="215"/>
        <item x="39"/>
        <item x="74"/>
        <item x="190"/>
        <item x="13"/>
        <item x="230"/>
        <item x="225"/>
        <item x="109"/>
        <item x="238"/>
        <item x="216"/>
        <item x="40"/>
        <item x="126"/>
        <item x="75"/>
        <item x="14"/>
        <item x="110"/>
        <item x="149"/>
        <item x="157"/>
        <item x="239"/>
        <item x="41"/>
        <item x="94"/>
        <item x="76"/>
        <item x="191"/>
        <item x="15"/>
        <item x="231"/>
        <item x="111"/>
        <item x="182"/>
        <item x="175"/>
        <item x="226"/>
        <item x="42"/>
        <item x="127"/>
        <item x="77"/>
        <item x="192"/>
        <item x="211"/>
        <item x="57"/>
        <item x="16"/>
        <item x="204"/>
        <item x="43"/>
        <item x="95"/>
        <item x="78"/>
        <item x="17"/>
        <item x="113"/>
        <item x="44"/>
        <item x="96"/>
        <item x="237"/>
        <item x="79"/>
        <item x="18"/>
        <item x="114"/>
        <item x="45"/>
        <item x="80"/>
        <item x="223"/>
        <item x="193"/>
        <item x="233"/>
        <item x="19"/>
        <item x="227"/>
        <item x="159"/>
        <item x="46"/>
        <item x="97"/>
        <item x="128"/>
        <item x="81"/>
        <item x="194"/>
        <item x="58"/>
        <item x="20"/>
        <item x="201"/>
        <item x="47"/>
        <item x="140"/>
        <item x="82"/>
        <item x="195"/>
        <item x="212"/>
        <item x="228"/>
        <item x="160"/>
        <item x="48"/>
        <item x="83"/>
        <item x="21"/>
        <item x="61"/>
        <item x="115"/>
        <item x="161"/>
        <item x="203"/>
        <item x="183"/>
        <item x="241"/>
        <item x="49"/>
        <item x="129"/>
        <item x="136"/>
        <item x="84"/>
        <item x="59"/>
        <item x="22"/>
        <item x="139"/>
        <item x="142"/>
        <item x="184"/>
        <item x="176"/>
        <item x="50"/>
        <item x="205"/>
        <item x="85"/>
        <item x="244"/>
        <item x="196"/>
        <item x="246"/>
        <item x="23"/>
        <item x="162"/>
        <item x="51"/>
        <item x="217"/>
        <item x="222"/>
        <item x="86"/>
        <item x="141"/>
        <item x="250"/>
        <item x="197"/>
        <item x="87"/>
        <item x="213"/>
        <item x="60"/>
        <item x="24"/>
        <item x="150"/>
        <item x="163"/>
        <item x="185"/>
        <item x="208"/>
        <item x="52"/>
        <item x="147"/>
        <item x="130"/>
        <item x="88"/>
        <item x="234"/>
        <item x="198"/>
        <item x="25"/>
        <item x="116"/>
        <item x="202"/>
        <item x="177"/>
        <item x="53"/>
        <item t="default"/>
      </items>
    </pivotField>
    <pivotField showAll="0"/>
    <pivotField showAll="0"/>
    <pivotField showAll="0">
      <items count="13">
        <item x="7"/>
        <item x="0"/>
        <item x="11"/>
        <item x="8"/>
        <item x="1"/>
        <item x="9"/>
        <item x="2"/>
        <item x="3"/>
        <item x="10"/>
        <item x="4"/>
        <item x="5"/>
        <item x="6"/>
        <item t="default"/>
      </items>
    </pivotField>
    <pivotField showAll="0">
      <items count="4">
        <item x="0"/>
        <item x="1"/>
        <item x="2"/>
        <item t="default"/>
      </items>
    </pivotField>
    <pivotField showAll="0">
      <items count="8">
        <item x="1"/>
        <item x="0"/>
        <item x="4"/>
        <item x="5"/>
        <item x="6"/>
        <item x="2"/>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x="2"/>
        <item x="1"/>
        <item x="0"/>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24"/>
  </rowFields>
  <rowItems count="4">
    <i>
      <x/>
    </i>
    <i>
      <x v="1"/>
    </i>
    <i>
      <x v="2"/>
    </i>
    <i t="grand">
      <x/>
    </i>
  </rowItems>
  <colItems count="1">
    <i/>
  </colItems>
  <dataFields count="1">
    <dataField name="Count of ORDERNUMBER" fld="0" subtotal="count" baseField="24" baseItem="2"/>
  </dataFields>
  <chartFormats count="4">
    <chartFormat chart="31" format="5" series="1">
      <pivotArea type="data" outline="0" fieldPosition="0">
        <references count="1">
          <reference field="4294967294" count="1" selected="0">
            <x v="0"/>
          </reference>
        </references>
      </pivotArea>
    </chartFormat>
    <chartFormat chart="31" format="6">
      <pivotArea type="data" outline="0" fieldPosition="0">
        <references count="2">
          <reference field="4294967294" count="1" selected="0">
            <x v="0"/>
          </reference>
          <reference field="24" count="1" selected="0">
            <x v="0"/>
          </reference>
        </references>
      </pivotArea>
    </chartFormat>
    <chartFormat chart="31" format="7">
      <pivotArea type="data" outline="0" fieldPosition="0">
        <references count="2">
          <reference field="4294967294" count="1" selected="0">
            <x v="0"/>
          </reference>
          <reference field="24" count="1" selected="0">
            <x v="1"/>
          </reference>
        </references>
      </pivotArea>
    </chartFormat>
    <chartFormat chart="31" format="8">
      <pivotArea type="data" outline="0" fieldPosition="0">
        <references count="2">
          <reference field="4294967294" count="1" selected="0">
            <x v="0"/>
          </reference>
          <reference field="2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F6A9768-8A03-40D7-9DC8-FFDA60199F74}"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G23:H43" firstHeaderRow="1" firstDataRow="1" firstDataCol="1"/>
  <pivotFields count="28">
    <pivotField showAll="0"/>
    <pivotField showAll="0"/>
    <pivotField showAll="0"/>
    <pivotField showAll="0"/>
    <pivotField dataField="1" showAll="0">
      <items count="2764">
        <item x="2211"/>
        <item x="1270"/>
        <item x="2009"/>
        <item x="1529"/>
        <item x="1789"/>
        <item x="2172"/>
        <item x="2010"/>
        <item x="1526"/>
        <item x="1531"/>
        <item x="1535"/>
        <item x="1518"/>
        <item x="1765"/>
        <item x="1690"/>
        <item x="712"/>
        <item x="22"/>
        <item x="1524"/>
        <item x="1771"/>
        <item x="740"/>
        <item x="1704"/>
        <item x="2313"/>
        <item x="1611"/>
        <item x="1537"/>
        <item x="1481"/>
        <item x="1699"/>
        <item x="1612"/>
        <item x="1694"/>
        <item x="1607"/>
        <item x="2716"/>
        <item x="893"/>
        <item x="1692"/>
        <item x="1774"/>
        <item x="1996"/>
        <item x="1697"/>
        <item x="1599"/>
        <item x="1770"/>
        <item x="2210"/>
        <item x="1763"/>
        <item x="768"/>
        <item x="2729"/>
        <item x="2003"/>
        <item x="1995"/>
        <item x="2368"/>
        <item x="636"/>
        <item x="1528"/>
        <item x="1522"/>
        <item x="1489"/>
        <item x="806"/>
        <item x="2173"/>
        <item x="840"/>
        <item x="1593"/>
        <item x="1521"/>
        <item x="1598"/>
        <item x="1992"/>
        <item x="2175"/>
        <item x="1702"/>
        <item x="2362"/>
        <item x="2165"/>
        <item x="2170"/>
        <item x="2222"/>
        <item x="1835"/>
        <item x="1181"/>
        <item x="1510"/>
        <item x="1766"/>
        <item x="1715"/>
        <item x="1700"/>
        <item x="1420"/>
        <item x="2505"/>
        <item x="312"/>
        <item x="2004"/>
        <item x="2188"/>
        <item x="1442"/>
        <item x="510"/>
        <item x="1530"/>
        <item x="2177"/>
        <item x="2163"/>
        <item x="1596"/>
        <item x="2315"/>
        <item x="1333"/>
        <item x="2738"/>
        <item x="1485"/>
        <item x="2418"/>
        <item x="2460"/>
        <item x="1597"/>
        <item x="1782"/>
        <item x="812"/>
        <item x="939"/>
        <item x="1695"/>
        <item x="1532"/>
        <item x="1903"/>
        <item x="1601"/>
        <item x="1994"/>
        <item x="505"/>
        <item x="434"/>
        <item x="1705"/>
        <item x="813"/>
        <item x="2160"/>
        <item x="1976"/>
        <item x="1999"/>
        <item x="1525"/>
        <item x="742"/>
        <item x="2750"/>
        <item x="2236"/>
        <item x="1520"/>
        <item x="2726"/>
        <item x="124"/>
        <item x="1846"/>
        <item x="1777"/>
        <item x="2184"/>
        <item x="1764"/>
        <item x="1296"/>
        <item x="1693"/>
        <item x="2722"/>
        <item x="1540"/>
        <item x="2456"/>
        <item x="1419"/>
        <item x="1849"/>
        <item x="913"/>
        <item x="1709"/>
        <item x="1474"/>
        <item x="1527"/>
        <item x="2250"/>
        <item x="1781"/>
        <item x="709"/>
        <item x="917"/>
        <item x="513"/>
        <item x="2164"/>
        <item x="902"/>
        <item x="2196"/>
        <item x="2312"/>
        <item x="1698"/>
        <item x="1401"/>
        <item x="1885"/>
        <item x="1327"/>
        <item x="1337"/>
        <item x="2323"/>
        <item x="596"/>
        <item x="1848"/>
        <item x="836"/>
        <item x="1403"/>
        <item x="1222"/>
        <item x="1413"/>
        <item x="1768"/>
        <item x="802"/>
        <item x="1328"/>
        <item x="518"/>
        <item x="1472"/>
        <item x="1997"/>
        <item x="1411"/>
        <item x="863"/>
        <item x="1430"/>
        <item x="516"/>
        <item x="2268"/>
        <item x="679"/>
        <item x="2162"/>
        <item x="1373"/>
        <item x="2207"/>
        <item x="74"/>
        <item x="2251"/>
        <item x="689"/>
        <item x="1696"/>
        <item x="1710"/>
        <item x="1651"/>
        <item x="600"/>
        <item x="2002"/>
        <item x="342"/>
        <item x="508"/>
        <item x="1329"/>
        <item x="1659"/>
        <item x="2715"/>
        <item x="1688"/>
        <item x="1988"/>
        <item x="1482"/>
        <item x="2311"/>
        <item x="1727"/>
        <item x="1185"/>
        <item x="1432"/>
        <item x="1179"/>
        <item x="1850"/>
        <item x="566"/>
        <item x="2397"/>
        <item x="2737"/>
        <item x="2425"/>
        <item x="1776"/>
        <item x="1513"/>
        <item x="2001"/>
        <item x="1780"/>
        <item x="2161"/>
        <item x="2193"/>
        <item x="1784"/>
        <item x="906"/>
        <item x="1517"/>
        <item x="2383"/>
        <item x="2218"/>
        <item x="2033"/>
        <item x="2724"/>
        <item x="2740"/>
        <item x="2276"/>
        <item x="503"/>
        <item x="680"/>
        <item x="897"/>
        <item x="1740"/>
        <item x="1778"/>
        <item x="1523"/>
        <item x="1993"/>
        <item x="892"/>
        <item x="1707"/>
        <item x="2318"/>
        <item x="541"/>
        <item x="1868"/>
        <item x="21"/>
        <item x="1475"/>
        <item x="1194"/>
        <item x="1427"/>
        <item x="1862"/>
        <item x="2721"/>
        <item x="1490"/>
        <item x="641"/>
        <item x="282"/>
        <item x="1721"/>
        <item x="2751"/>
        <item x="1545"/>
        <item x="1772"/>
        <item x="996"/>
        <item x="754"/>
        <item x="1739"/>
        <item x="790"/>
        <item x="2282"/>
        <item x="350"/>
        <item x="2731"/>
        <item x="2400"/>
        <item x="2419"/>
        <item x="1691"/>
        <item x="794"/>
        <item x="772"/>
        <item x="2074"/>
        <item x="675"/>
        <item x="1731"/>
        <item x="673"/>
        <item x="898"/>
        <item x="506"/>
        <item x="757"/>
        <item x="1340"/>
        <item x="504"/>
        <item x="900"/>
        <item x="1396"/>
        <item x="1842"/>
        <item x="1929"/>
        <item x="1706"/>
        <item x="2180"/>
        <item x="1915"/>
        <item x="487"/>
        <item x="2167"/>
        <item x="383"/>
        <item x="2174"/>
        <item x="1723"/>
        <item x="1088"/>
        <item x="1991"/>
        <item x="1998"/>
        <item x="1043"/>
        <item x="2205"/>
        <item x="1077"/>
        <item x="1773"/>
        <item x="1831"/>
        <item x="2688"/>
        <item x="1818"/>
        <item x="2091"/>
        <item x="1670"/>
        <item x="2166"/>
        <item x="2176"/>
        <item x="807"/>
        <item x="932"/>
        <item x="1767"/>
        <item x="1349"/>
        <item x="507"/>
        <item x="1480"/>
        <item x="1441"/>
        <item x="911"/>
        <item x="2186"/>
        <item x="1595"/>
        <item x="2081"/>
        <item x="2309"/>
        <item x="1335"/>
        <item x="787"/>
        <item x="682"/>
        <item x="1384"/>
        <item x="1783"/>
        <item x="2238"/>
        <item x="1877"/>
        <item x="1769"/>
        <item x="1256"/>
        <item x="1483"/>
        <item x="1703"/>
        <item x="2235"/>
        <item x="2284"/>
        <item x="1853"/>
        <item x="967"/>
        <item x="514"/>
        <item x="1795"/>
        <item x="1760"/>
        <item x="797"/>
        <item x="671"/>
        <item x="1728"/>
        <item x="565"/>
        <item x="2325"/>
        <item x="2194"/>
        <item x="2382"/>
        <item x="2735"/>
        <item x="597"/>
        <item x="361"/>
        <item x="345"/>
        <item x="1369"/>
        <item x="2239"/>
        <item x="1861"/>
        <item x="1421"/>
        <item x="2265"/>
        <item x="1186"/>
        <item x="1672"/>
        <item x="1294"/>
        <item x="678"/>
        <item x="1646"/>
        <item x="1719"/>
        <item x="1389"/>
        <item x="1779"/>
        <item x="2443"/>
        <item x="1990"/>
        <item x="2052"/>
        <item x="1195"/>
        <item x="2063"/>
        <item x="992"/>
        <item x="2707"/>
        <item x="1188"/>
        <item x="920"/>
        <item x="2075"/>
        <item x="2185"/>
        <item x="752"/>
        <item x="2609"/>
        <item x="1320"/>
        <item x="2719"/>
        <item x="1096"/>
        <item x="1720"/>
        <item x="2718"/>
        <item x="1876"/>
        <item x="1386"/>
        <item x="756"/>
        <item x="1387"/>
        <item x="1341"/>
        <item x="2216"/>
        <item x="1404"/>
        <item x="2073"/>
        <item x="1275"/>
        <item x="355"/>
        <item x="862"/>
        <item x="1385"/>
        <item x="1989"/>
        <item x="1603"/>
        <item x="2753"/>
        <item x="766"/>
        <item x="2169"/>
        <item x="801"/>
        <item x="2752"/>
        <item x="1924"/>
        <item x="2000"/>
        <item x="2240"/>
        <item x="765"/>
        <item x="2208"/>
        <item x="1519"/>
        <item x="2197"/>
        <item x="1080"/>
        <item x="2361"/>
        <item x="1775"/>
        <item x="1838"/>
        <item x="2199"/>
        <item x="1586"/>
        <item x="2213"/>
        <item x="2322"/>
        <item x="1395"/>
        <item x="1863"/>
        <item x="2069"/>
        <item x="2007"/>
        <item x="1470"/>
        <item x="2321"/>
        <item x="2743"/>
        <item x="1412"/>
        <item x="2202"/>
        <item x="683"/>
        <item x="1592"/>
        <item x="2168"/>
        <item x="755"/>
        <item x="1422"/>
        <item x="1606"/>
        <item x="156"/>
        <item x="1874"/>
        <item x="2171"/>
        <item x="2625"/>
        <item x="1176"/>
        <item x="500"/>
        <item x="1872"/>
        <item x="497"/>
        <item x="638"/>
        <item x="2620"/>
        <item x="2669"/>
        <item x="387"/>
        <item x="2477"/>
        <item x="2198"/>
        <item x="1920"/>
        <item x="1958"/>
        <item x="1488"/>
        <item x="343"/>
        <item x="2316"/>
        <item x="1602"/>
        <item x="2326"/>
        <item x="1169"/>
        <item x="1701"/>
        <item x="808"/>
        <item x="803"/>
        <item x="1076"/>
        <item x="2626"/>
        <item x="2365"/>
        <item x="2278"/>
        <item x="973"/>
        <item x="1839"/>
        <item x="1645"/>
        <item x="1799"/>
        <item x="1714"/>
        <item x="1285"/>
        <item x="2272"/>
        <item x="509"/>
        <item x="2332"/>
        <item x="759"/>
        <item x="341"/>
        <item x="950"/>
        <item x="895"/>
        <item x="1539"/>
        <item x="2746"/>
        <item x="2220"/>
        <item x="2072"/>
        <item x="311"/>
        <item x="2041"/>
        <item x="904"/>
        <item x="102"/>
        <item x="1851"/>
        <item x="2730"/>
        <item x="2417"/>
        <item x="775"/>
        <item x="2183"/>
        <item x="1615"/>
        <item x="1476"/>
        <item x="2627"/>
        <item x="608"/>
        <item x="1276"/>
        <item x="685"/>
        <item x="1332"/>
        <item x="2725"/>
        <item x="1927"/>
        <item x="1613"/>
        <item x="2744"/>
        <item x="1549"/>
        <item x="1550"/>
        <item x="1912"/>
        <item x="1965"/>
        <item x="793"/>
        <item x="1061"/>
        <item x="1423"/>
        <item x="2137"/>
        <item x="1757"/>
        <item x="753"/>
        <item x="2414"/>
        <item x="2320"/>
        <item x="2439"/>
        <item x="1215"/>
        <item x="1424"/>
        <item x="2586"/>
        <item x="811"/>
        <item x="1736"/>
        <item x="2261"/>
        <item x="2319"/>
        <item x="910"/>
        <item x="2717"/>
        <item x="1125"/>
        <item x="2727"/>
        <item x="922"/>
        <item x="674"/>
        <item x="1199"/>
        <item x="912"/>
        <item x="2498"/>
        <item x="2147"/>
        <item x="1732"/>
        <item x="203"/>
        <item x="903"/>
        <item x="1902"/>
        <item x="1811"/>
        <item x="2487"/>
        <item x="1837"/>
        <item x="2360"/>
        <item x="2317"/>
        <item x="1865"/>
        <item x="1917"/>
        <item x="2635"/>
        <item x="1251"/>
        <item x="1378"/>
        <item x="942"/>
        <item x="2534"/>
        <item x="1858"/>
        <item x="2255"/>
        <item x="1344"/>
        <item x="2413"/>
        <item x="1277"/>
        <item x="2150"/>
        <item x="1547"/>
        <item x="2334"/>
        <item x="2754"/>
        <item x="2376"/>
        <item x="603"/>
        <item x="2517"/>
        <item x="2195"/>
        <item x="2434"/>
        <item x="1869"/>
        <item x="1324"/>
        <item x="346"/>
        <item x="2652"/>
        <item x="2013"/>
        <item x="1417"/>
        <item x="2421"/>
        <item x="799"/>
        <item x="1408"/>
        <item x="2277"/>
        <item x="1819"/>
        <item x="1428"/>
        <item x="2427"/>
        <item x="402"/>
        <item x="424"/>
        <item x="183"/>
        <item x="2058"/>
        <item x="125"/>
        <item x="2130"/>
        <item x="2393"/>
        <item x="1963"/>
        <item x="2370"/>
        <item x="1967"/>
        <item x="1331"/>
        <item x="2034"/>
        <item x="1918"/>
        <item x="970"/>
        <item x="2333"/>
        <item x="1972"/>
        <item x="800"/>
        <item x="938"/>
        <item x="1415"/>
        <item x="1815"/>
        <item x="1867"/>
        <item x="2224"/>
        <item x="1905"/>
        <item x="2093"/>
        <item x="2449"/>
        <item x="804"/>
        <item x="2569"/>
        <item x="2090"/>
        <item x="1802"/>
        <item x="2089"/>
        <item x="1511"/>
        <item x="2745"/>
        <item x="1382"/>
        <item x="1925"/>
        <item x="894"/>
        <item x="1052"/>
        <item x="1375"/>
        <item x="2612"/>
        <item x="1970"/>
        <item x="908"/>
        <item x="1982"/>
        <item x="1440"/>
        <item x="1193"/>
        <item x="1866"/>
        <item x="2556"/>
        <item x="936"/>
        <item x="944"/>
        <item x="2327"/>
        <item x="2095"/>
        <item x="1487"/>
        <item x="841"/>
        <item x="2712"/>
        <item x="423"/>
        <item x="2462"/>
        <item x="2537"/>
        <item x="340"/>
        <item x="1665"/>
        <item x="2324"/>
        <item x="2377"/>
        <item x="2623"/>
        <item x="2214"/>
        <item x="791"/>
        <item x="493"/>
        <item x="2371"/>
        <item x="1840"/>
        <item x="1283"/>
        <item x="935"/>
        <item x="2732"/>
        <item x="1643"/>
        <item x="2701"/>
        <item x="2097"/>
        <item x="2088"/>
        <item x="780"/>
        <item x="1653"/>
        <item x="2192"/>
        <item x="1829"/>
        <item x="1393"/>
        <item x="2742"/>
        <item x="1807"/>
        <item x="770"/>
        <item x="2755"/>
        <item x="1334"/>
        <item x="435"/>
        <item x="1380"/>
        <item x="2475"/>
        <item x="761"/>
        <item x="1585"/>
        <item x="2364"/>
        <item x="798"/>
        <item x="1758"/>
        <item x="1788"/>
        <item x="2263"/>
        <item x="1348"/>
        <item x="1557"/>
        <item x="2227"/>
        <item x="613"/>
        <item x="2461"/>
        <item x="2566"/>
        <item x="2424"/>
        <item x="2747"/>
        <item x="2629"/>
        <item x="496"/>
        <item x="1824"/>
        <item x="2762"/>
        <item x="1410"/>
        <item x="2246"/>
        <item x="1072"/>
        <item x="2411"/>
        <item x="1900"/>
        <item x="499"/>
        <item x="2087"/>
        <item x="388"/>
        <item x="764"/>
        <item x="1381"/>
        <item x="1604"/>
        <item x="367"/>
        <item x="392"/>
        <item x="594"/>
        <item x="760"/>
        <item x="2245"/>
        <item x="2006"/>
        <item x="1671"/>
        <item x="2723"/>
        <item x="2473"/>
        <item x="2226"/>
        <item x="751"/>
        <item x="1823"/>
        <item x="1433"/>
        <item x="1667"/>
        <item x="1054"/>
        <item x="2514"/>
        <item x="1458"/>
        <item x="1074"/>
        <item x="702"/>
        <item x="795"/>
        <item x="1852"/>
        <item x="1733"/>
        <item x="1890"/>
        <item x="2286"/>
        <item x="8"/>
        <item x="1647"/>
        <item x="1968"/>
        <item x="1093"/>
        <item x="2493"/>
        <item x="1189"/>
        <item x="2243"/>
        <item x="1605"/>
        <item x="2127"/>
        <item x="1684"/>
        <item x="1190"/>
        <item x="1738"/>
        <item x="474"/>
        <item x="2741"/>
        <item x="1314"/>
        <item x="2558"/>
        <item x="1546"/>
        <item x="2734"/>
        <item x="2248"/>
        <item x="758"/>
        <item x="1658"/>
        <item x="1330"/>
        <item x="667"/>
        <item x="2304"/>
        <item x="816"/>
        <item x="1267"/>
        <item x="2650"/>
        <item x="746"/>
        <item x="2667"/>
        <item x="1844"/>
        <item x="2190"/>
        <item x="915"/>
        <item x="2062"/>
        <item x="723"/>
        <item x="2689"/>
        <item x="809"/>
        <item x="1501"/>
        <item x="380"/>
        <item x="1342"/>
        <item x="1486"/>
        <item x="919"/>
        <item x="2391"/>
        <item x="1730"/>
        <item x="1184"/>
        <item x="1609"/>
        <item x="2451"/>
        <item x="76"/>
        <item x="779"/>
        <item x="2756"/>
        <item x="1070"/>
        <item x="2470"/>
        <item x="1883"/>
        <item x="964"/>
        <item x="1493"/>
        <item x="2274"/>
        <item x="781"/>
        <item x="1273"/>
        <item x="1478"/>
        <item x="2372"/>
        <item x="868"/>
        <item x="2759"/>
        <item x="2121"/>
        <item x="945"/>
        <item x="1095"/>
        <item x="1813"/>
        <item x="2700"/>
        <item x="433"/>
        <item x="2038"/>
        <item x="1453"/>
        <item x="351"/>
        <item x="297"/>
        <item x="2544"/>
        <item x="1588"/>
        <item x="684"/>
        <item x="1559"/>
        <item x="966"/>
        <item x="2209"/>
        <item x="672"/>
        <item x="1657"/>
        <item x="734"/>
        <item x="1081"/>
        <item x="1177"/>
        <item x="1172"/>
        <item x="2092"/>
        <item x="1409"/>
        <item x="1437"/>
        <item x="687"/>
        <item x="1464"/>
        <item x="2045"/>
        <item x="1666"/>
        <item x="2749"/>
        <item x="208"/>
        <item x="2266"/>
        <item x="1817"/>
        <item x="2384"/>
        <item x="691"/>
        <item x="1977"/>
        <item x="1426"/>
        <item x="2253"/>
        <item x="2380"/>
        <item x="2471"/>
        <item x="154"/>
        <item x="344"/>
        <item x="1455"/>
        <item x="2720"/>
        <item x="498"/>
        <item x="1926"/>
        <item x="2267"/>
        <item x="495"/>
        <item x="1505"/>
        <item x="1554"/>
        <item x="1610"/>
        <item x="940"/>
        <item x="2570"/>
        <item x="1429"/>
        <item x="1326"/>
        <item x="2228"/>
        <item x="2541"/>
        <item x="2201"/>
        <item x="2181"/>
        <item x="2577"/>
        <item x="1113"/>
        <item x="676"/>
        <item x="1669"/>
        <item x="2200"/>
        <item x="2229"/>
        <item x="1821"/>
        <item x="1827"/>
        <item x="11"/>
        <item x="1979"/>
        <item x="2640"/>
        <item x="2378"/>
        <item x="2187"/>
        <item x="1435"/>
        <item x="2430"/>
        <item x="1258"/>
        <item x="1896"/>
        <item x="1826"/>
        <item x="1286"/>
        <item x="2289"/>
        <item x="1742"/>
        <item x="1600"/>
        <item x="1718"/>
        <item x="1845"/>
        <item x="2217"/>
        <item x="2561"/>
        <item x="2504"/>
        <item x="805"/>
        <item x="2515"/>
        <item x="494"/>
        <item x="1374"/>
        <item x="2698"/>
        <item x="511"/>
        <item x="2129"/>
        <item x="1504"/>
        <item x="1407"/>
        <item x="2016"/>
        <item x="2548"/>
        <item x="2492"/>
        <item x="1309"/>
        <item x="1930"/>
        <item x="1746"/>
        <item x="681"/>
        <item x="2658"/>
        <item x="1406"/>
        <item x="1555"/>
        <item x="1479"/>
        <item x="2126"/>
        <item x="2597"/>
        <item x="301"/>
        <item x="2262"/>
        <item x="1923"/>
        <item x="1655"/>
        <item x="1360"/>
        <item x="477"/>
        <item x="1594"/>
        <item x="50"/>
        <item x="1066"/>
        <item x="2739"/>
        <item x="2247"/>
        <item x="1398"/>
        <item x="2204"/>
        <item x="512"/>
        <item x="665"/>
        <item x="2549"/>
        <item x="1859"/>
        <item x="1439"/>
        <item x="2256"/>
        <item x="1914"/>
        <item x="24"/>
        <item x="2117"/>
        <item x="1884"/>
        <item x="212"/>
        <item x="2686"/>
        <item x="731"/>
        <item x="1304"/>
        <item x="2374"/>
        <item x="1563"/>
        <item x="1717"/>
        <item x="1109"/>
        <item x="2219"/>
        <item x="1857"/>
        <item x="2367"/>
        <item x="2543"/>
        <item x="1797"/>
        <item x="302"/>
        <item x="501"/>
        <item x="2536"/>
        <item x="1644"/>
        <item x="2138"/>
        <item x="1098"/>
        <item x="604"/>
        <item x="235"/>
        <item x="2697"/>
        <item x="439"/>
        <item x="1127"/>
        <item x="2375"/>
        <item x="2110"/>
        <item x="1591"/>
        <item x="2143"/>
        <item x="2146"/>
        <item x="2728"/>
        <item x="2064"/>
        <item x="2310"/>
        <item x="1494"/>
        <item x="1068"/>
        <item x="1259"/>
        <item x="1312"/>
        <item x="2403"/>
        <item x="1082"/>
        <item x="2507"/>
        <item x="2699"/>
        <item x="1183"/>
        <item x="954"/>
        <item x="2645"/>
        <item x="1325"/>
        <item x="677"/>
        <item x="2314"/>
        <item x="1904"/>
        <item x="1928"/>
        <item x="299"/>
        <item x="6"/>
        <item x="1209"/>
        <item x="2538"/>
        <item x="1252"/>
        <item x="1115"/>
        <item x="2709"/>
        <item x="879"/>
        <item x="408"/>
        <item x="530"/>
        <item x="488"/>
        <item x="204"/>
        <item x="1913"/>
        <item x="2291"/>
        <item x="490"/>
        <item x="972"/>
        <item x="1649"/>
        <item x="410"/>
        <item x="2668"/>
        <item x="453"/>
        <item x="2714"/>
        <item x="1246"/>
        <item x="362"/>
        <item x="1477"/>
        <item x="2479"/>
        <item x="1660"/>
        <item x="2444"/>
        <item x="1451"/>
        <item x="2366"/>
        <item x="1208"/>
        <item x="947"/>
        <item x="1108"/>
        <item x="869"/>
        <item x="763"/>
        <item x="2429"/>
        <item x="2422"/>
        <item x="2221"/>
        <item x="2694"/>
        <item x="2663"/>
        <item x="366"/>
        <item x="1864"/>
        <item x="2665"/>
        <item x="1338"/>
        <item x="2423"/>
        <item x="2043"/>
        <item x="1055"/>
        <item x="1372"/>
        <item x="182"/>
        <item x="1443"/>
        <item x="1492"/>
        <item x="2553"/>
        <item x="2483"/>
        <item x="2733"/>
        <item x="2445"/>
        <item x="1400"/>
        <item x="331"/>
        <item x="2512"/>
        <item x="750"/>
        <item x="937"/>
        <item x="2102"/>
        <item x="2681"/>
        <item x="348"/>
        <item x="2519"/>
        <item x="16"/>
        <item x="1880"/>
        <item x="1192"/>
        <item x="1180"/>
        <item x="2435"/>
        <item x="2299"/>
        <item x="666"/>
        <item x="2032"/>
        <item x="1729"/>
        <item x="1121"/>
        <item x="533"/>
        <item x="1806"/>
        <item x="1726"/>
        <item x="876"/>
        <item x="2551"/>
        <item x="1278"/>
        <item x="462"/>
        <item x="2488"/>
        <item x="788"/>
        <item x="1484"/>
        <item x="2078"/>
        <item x="1908"/>
        <item x="2189"/>
        <item x="1683"/>
        <item x="983"/>
        <item x="1533"/>
        <item x="126"/>
        <item x="2231"/>
        <item x="1187"/>
        <item x="2302"/>
        <item x="2254"/>
        <item x="907"/>
        <item x="1664"/>
        <item x="1463"/>
        <item x="1551"/>
        <item x="1339"/>
        <item x="605"/>
        <item x="2116"/>
        <item x="1456"/>
        <item x="2436"/>
        <item x="2139"/>
        <item x="2269"/>
        <item x="2540"/>
        <item x="748"/>
        <item x="1673"/>
        <item x="2583"/>
        <item x="1461"/>
        <item x="1640"/>
        <item x="901"/>
        <item x="2703"/>
        <item x="1120"/>
        <item x="2343"/>
        <item x="2454"/>
        <item x="1090"/>
        <item x="1499"/>
        <item x="2495"/>
        <item x="776"/>
        <item x="2394"/>
        <item x="228"/>
        <item x="2655"/>
        <item x="2107"/>
        <item x="1473"/>
        <item x="1438"/>
        <item x="2713"/>
        <item x="792"/>
        <item x="1980"/>
        <item x="406"/>
        <item x="1737"/>
        <item x="2619"/>
        <item x="352"/>
        <item x="2748"/>
        <item x="401"/>
        <item x="1201"/>
        <item x="202"/>
        <item x="2591"/>
        <item x="2242"/>
        <item x="1397"/>
        <item x="121"/>
        <item x="2287"/>
        <item x="1336"/>
        <item x="386"/>
        <item x="1268"/>
        <item x="933"/>
        <item x="2428"/>
        <item x="2506"/>
        <item x="745"/>
        <item x="444"/>
        <item x="2527"/>
        <item x="2134"/>
        <item x="240"/>
        <item x="285"/>
        <item x="2466"/>
        <item x="2356"/>
        <item x="1971"/>
        <item x="1383"/>
        <item x="918"/>
        <item x="2329"/>
        <item x="2572"/>
        <item x="1745"/>
        <item x="1085"/>
        <item x="2486"/>
        <item x="991"/>
        <item x="1556"/>
        <item x="2704"/>
        <item x="2468"/>
        <item x="2125"/>
        <item x="1502"/>
        <item x="1856"/>
        <item x="1722"/>
        <item x="2592"/>
        <item x="2531"/>
        <item x="73"/>
        <item x="540"/>
        <item x="953"/>
        <item x="1744"/>
        <item x="2071"/>
        <item x="1106"/>
        <item x="2453"/>
        <item x="1751"/>
        <item x="131"/>
        <item x="1"/>
        <item x="955"/>
        <item x="2657"/>
        <item x="1097"/>
        <item x="360"/>
        <item x="1631"/>
        <item x="1227"/>
        <item x="2415"/>
        <item x="546"/>
        <item x="1434"/>
        <item x="1579"/>
        <item x="357"/>
        <item x="1749"/>
        <item x="2252"/>
        <item x="2122"/>
        <item x="1870"/>
        <item x="941"/>
        <item x="54"/>
        <item x="1875"/>
        <item x="2452"/>
        <item x="870"/>
        <item x="744"/>
        <item x="1803"/>
        <item x="2066"/>
        <item x="1986"/>
        <item x="2264"/>
        <item x="430"/>
        <item x="2223"/>
        <item x="2015"/>
        <item x="1553"/>
        <item x="951"/>
        <item x="562"/>
        <item x="1376"/>
        <item x="407"/>
        <item x="784"/>
        <item x="2611"/>
        <item x="2642"/>
        <item x="796"/>
        <item x="1648"/>
        <item x="2431"/>
        <item x="180"/>
        <item x="930"/>
        <item x="2595"/>
        <item x="2671"/>
        <item x="989"/>
        <item x="1191"/>
        <item x="2387"/>
        <item x="856"/>
        <item x="1794"/>
        <item x="1734"/>
        <item x="2114"/>
        <item x="1681"/>
        <item x="2446"/>
        <item x="2296"/>
        <item x="1264"/>
        <item x="2420"/>
        <item x="393"/>
        <item x="1084"/>
        <item x="2068"/>
        <item x="747"/>
        <item x="777"/>
        <item x="2336"/>
        <item x="1030"/>
        <item x="1444"/>
        <item x="1969"/>
        <item x="354"/>
        <item x="1984"/>
        <item x="1107"/>
        <item x="1542"/>
        <item x="2241"/>
        <item x="861"/>
        <item x="151"/>
        <item x="1196"/>
        <item x="64"/>
        <item x="2682"/>
        <item x="572"/>
        <item x="2369"/>
        <item x="2149"/>
        <item x="295"/>
        <item x="928"/>
        <item x="349"/>
        <item x="2448"/>
        <item x="2684"/>
        <item x="963"/>
        <item x="905"/>
        <item x="0"/>
        <item x="1508"/>
        <item x="2037"/>
        <item x="2152"/>
        <item x="1686"/>
        <item x="1038"/>
        <item x="1843"/>
        <item x="1315"/>
        <item x="2559"/>
        <item x="2654"/>
        <item x="2673"/>
        <item x="1879"/>
        <item x="2706"/>
        <item x="1860"/>
        <item x="1663"/>
        <item x="2412"/>
        <item x="67"/>
        <item x="2135"/>
        <item x="609"/>
        <item x="1938"/>
        <item x="2225"/>
        <item x="786"/>
        <item x="116"/>
        <item x="1431"/>
        <item x="767"/>
        <item x="1175"/>
        <item x="2547"/>
        <item x="2017"/>
        <item x="2077"/>
        <item x="2094"/>
        <item x="2690"/>
        <item x="1454"/>
        <item x="2011"/>
        <item x="949"/>
        <item x="536"/>
        <item x="2480"/>
        <item x="1425"/>
        <item x="1617"/>
        <item x="2489"/>
        <item x="2494"/>
        <item x="2346"/>
        <item x="178"/>
        <item x="1957"/>
        <item x="1948"/>
        <item x="1847"/>
        <item x="534"/>
        <item x="225"/>
        <item x="2490"/>
        <item x="1581"/>
        <item x="2621"/>
        <item x="1974"/>
        <item x="2687"/>
        <item x="234"/>
        <item x="478"/>
        <item x="2695"/>
        <item x="909"/>
        <item x="610"/>
        <item x="2672"/>
        <item x="2622"/>
        <item x="2676"/>
        <item x="1622"/>
        <item x="1558"/>
        <item x="1652"/>
        <item x="2580"/>
        <item x="914"/>
        <item x="2020"/>
        <item x="882"/>
        <item x="409"/>
        <item x="1711"/>
        <item x="2234"/>
        <item x="99"/>
        <item x="1041"/>
        <item x="119"/>
        <item x="1471"/>
        <item x="2523"/>
        <item x="1855"/>
        <item x="1087"/>
        <item x="1973"/>
        <item x="45"/>
        <item x="1985"/>
        <item x="962"/>
        <item x="62"/>
        <item x="1118"/>
        <item x="378"/>
        <item x="2467"/>
        <item x="2634"/>
        <item x="1810"/>
        <item x="2550"/>
        <item x="1292"/>
        <item x="1221"/>
        <item x="1871"/>
        <item x="61"/>
        <item x="2463"/>
        <item x="2662"/>
        <item x="2457"/>
        <item x="839"/>
        <item x="1112"/>
        <item x="1882"/>
        <item x="238"/>
        <item x="2275"/>
        <item x="601"/>
        <item x="334"/>
        <item x="1091"/>
        <item x="2249"/>
        <item x="824"/>
        <item x="690"/>
        <item x="123"/>
        <item x="1747"/>
        <item x="502"/>
        <item x="1801"/>
        <item x="452"/>
        <item x="2347"/>
        <item x="2270"/>
        <item x="1933"/>
        <item x="815"/>
        <item x="974"/>
        <item x="363"/>
        <item x="1791"/>
        <item x="2115"/>
        <item x="739"/>
        <item x="1394"/>
        <item x="2510"/>
        <item x="1057"/>
        <item x="2024"/>
        <item x="1377"/>
        <item x="769"/>
        <item x="520"/>
        <item x="2401"/>
        <item x="1854"/>
        <item x="1916"/>
        <item x="1253"/>
        <item x="2357"/>
        <item x="743"/>
        <item x="2552"/>
        <item x="2390"/>
        <item x="1654"/>
        <item x="1103"/>
        <item x="1079"/>
        <item x="2106"/>
        <item x="305"/>
        <item x="2533"/>
        <item x="2464"/>
        <item x="332"/>
        <item x="2526"/>
        <item x="475"/>
        <item x="1820"/>
        <item x="592"/>
        <item x="2295"/>
        <item x="322"/>
        <item x="2341"/>
        <item x="782"/>
        <item x="1182"/>
        <item x="405"/>
        <item x="2373"/>
        <item x="1102"/>
        <item x="591"/>
        <item x="2618"/>
        <item x="2215"/>
        <item x="1954"/>
        <item x="960"/>
        <item x="2257"/>
        <item x="2354"/>
        <item x="576"/>
        <item x="273"/>
        <item x="2711"/>
        <item x="2080"/>
        <item x="1889"/>
        <item x="1626"/>
        <item x="1552"/>
        <item x="2128"/>
        <item x="1541"/>
        <item x="1036"/>
        <item x="1178"/>
        <item x="515"/>
        <item x="843"/>
        <item x="1949"/>
        <item x="1804"/>
        <item x="2259"/>
        <item x="637"/>
        <item x="2674"/>
        <item x="778"/>
        <item x="2271"/>
        <item x="2637"/>
        <item x="2624"/>
        <item x="1931"/>
        <item x="2191"/>
        <item x="2005"/>
        <item x="2083"/>
        <item x="2244"/>
        <item x="300"/>
        <item x="1910"/>
        <item x="1284"/>
        <item x="1572"/>
        <item x="749"/>
        <item x="72"/>
        <item x="2485"/>
        <item x="1146"/>
        <item x="2363"/>
        <item x="958"/>
        <item x="2031"/>
        <item x="2696"/>
        <item x="353"/>
        <item x="1822"/>
        <item x="470"/>
        <item x="2608"/>
        <item x="847"/>
        <item x="135"/>
        <item x="12"/>
        <item x="1633"/>
        <item x="136"/>
        <item x="789"/>
        <item x="1790"/>
        <item x="2567"/>
        <item x="2596"/>
        <item x="1650"/>
        <item x="686"/>
        <item x="1405"/>
        <item x="2680"/>
        <item x="725"/>
        <item x="23"/>
        <item x="1582"/>
        <item x="2757"/>
        <item x="2331"/>
        <item x="440"/>
        <item x="2046"/>
        <item x="2339"/>
        <item x="2395"/>
        <item x="859"/>
        <item x="2330"/>
        <item x="2111"/>
        <item x="2542"/>
        <item x="2212"/>
        <item x="394"/>
        <item x="853"/>
        <item x="2554"/>
        <item x="2692"/>
        <item x="2096"/>
        <item x="1873"/>
        <item x="658"/>
        <item x="2416"/>
        <item x="1962"/>
        <item x="336"/>
        <item x="2140"/>
        <item x="2649"/>
        <item x="2666"/>
        <item x="2070"/>
        <item x="2520"/>
        <item x="480"/>
        <item x="2288"/>
        <item x="469"/>
        <item x="946"/>
        <item x="1724"/>
        <item x="2386"/>
        <item x="2578"/>
        <item x="585"/>
        <item x="1418"/>
        <item x="1796"/>
        <item x="2670"/>
        <item x="2615"/>
        <item x="616"/>
        <item x="2614"/>
        <item x="1446"/>
        <item x="230"/>
        <item x="2659"/>
        <item x="2040"/>
        <item x="2145"/>
        <item x="623"/>
        <item x="1978"/>
        <item x="2328"/>
        <item x="1122"/>
        <item x="468"/>
        <item x="309"/>
        <item x="1370"/>
        <item x="2491"/>
        <item x="2388"/>
        <item x="2182"/>
        <item x="875"/>
        <item x="447"/>
        <item x="2607"/>
        <item x="1830"/>
        <item x="1662"/>
        <item x="55"/>
        <item x="1503"/>
        <item x="2437"/>
        <item x="1679"/>
        <item x="2098"/>
        <item x="2500"/>
        <item x="1832"/>
        <item x="368"/>
        <item x="1800"/>
        <item x="873"/>
        <item x="2297"/>
        <item x="934"/>
        <item x="1590"/>
        <item x="877"/>
        <item x="2294"/>
        <item x="1231"/>
        <item x="1708"/>
        <item x="1073"/>
        <item x="959"/>
        <item x="2054"/>
        <item x="2348"/>
        <item x="134"/>
        <item x="2705"/>
        <item x="927"/>
        <item x="1932"/>
        <item x="1046"/>
        <item x="1975"/>
        <item x="899"/>
        <item x="1266"/>
        <item x="427"/>
        <item x="1668"/>
        <item x="2447"/>
        <item x="926"/>
        <item x="595"/>
        <item x="1568"/>
        <item x="359"/>
        <item x="129"/>
        <item x="2521"/>
        <item x="1220"/>
        <item x="1402"/>
        <item x="531"/>
        <item x="464"/>
        <item x="1269"/>
        <item x="117"/>
        <item x="703"/>
        <item x="2679"/>
        <item x="1685"/>
        <item x="1272"/>
        <item x="373"/>
        <item x="1836"/>
        <item x="338"/>
        <item x="670"/>
        <item x="896"/>
        <item x="2079"/>
        <item x="1265"/>
        <item x="1966"/>
        <item x="771"/>
        <item x="210"/>
        <item x="1132"/>
        <item x="2677"/>
        <item x="602"/>
        <item x="1094"/>
        <item x="2352"/>
        <item x="1661"/>
        <item x="2237"/>
        <item x="2048"/>
        <item x="1133"/>
        <item x="211"/>
        <item x="1083"/>
        <item x="1618"/>
        <item x="708"/>
        <item x="2590"/>
        <item x="181"/>
        <item x="921"/>
        <item x="1202"/>
        <item x="535"/>
        <item x="2546"/>
        <item x="2306"/>
        <item x="120"/>
        <item x="2693"/>
        <item x="2516"/>
        <item x="1379"/>
        <item x="1445"/>
        <item x="174"/>
        <item x="139"/>
        <item x="2656"/>
        <item x="943"/>
        <item x="1414"/>
        <item x="981"/>
        <item x="924"/>
        <item x="2651"/>
        <item x="1228"/>
        <item x="263"/>
        <item x="634"/>
        <item x="1639"/>
        <item x="221"/>
        <item x="823"/>
        <item x="1203"/>
        <item x="644"/>
        <item x="916"/>
        <item x="2359"/>
        <item x="2049"/>
        <item x="2478"/>
        <item x="1888"/>
        <item x="1656"/>
        <item x="1388"/>
        <item x="2653"/>
        <item x="1114"/>
        <item x="2398"/>
        <item x="2060"/>
        <item x="2499"/>
        <item x="2404"/>
        <item x="1834"/>
        <item x="5"/>
        <item x="925"/>
        <item x="339"/>
        <item x="1399"/>
        <item x="2476"/>
        <item x="1841"/>
        <item x="1144"/>
        <item x="2410"/>
        <item x="1282"/>
        <item x="111"/>
        <item x="1507"/>
        <item x="1560"/>
        <item x="292"/>
        <item x="1623"/>
        <item x="1608"/>
        <item x="1497"/>
        <item x="118"/>
        <item x="1078"/>
        <item x="785"/>
        <item x="2678"/>
        <item x="632"/>
        <item x="1808"/>
        <item x="1628"/>
        <item x="2084"/>
        <item x="2631"/>
        <item x="887"/>
        <item x="2101"/>
        <item x="880"/>
        <item x="2432"/>
        <item x="846"/>
        <item x="2047"/>
        <item x="2484"/>
        <item x="1725"/>
        <item x="483"/>
        <item x="1117"/>
        <item x="137"/>
        <item x="2426"/>
        <item x="1086"/>
        <item x="257"/>
        <item x="370"/>
        <item x="2279"/>
        <item x="2402"/>
        <item x="398"/>
        <item x="1469"/>
        <item x="975"/>
        <item x="2136"/>
        <item x="1359"/>
        <item x="1319"/>
        <item x="206"/>
        <item x="1293"/>
        <item x="1059"/>
        <item x="2065"/>
        <item x="1261"/>
        <item x="421"/>
        <item x="1543"/>
        <item x="889"/>
        <item x="2555"/>
        <item x="1828"/>
        <item x="2039"/>
        <item x="2587"/>
        <item x="833"/>
        <item x="1287"/>
        <item x="956"/>
        <item x="2086"/>
        <item x="1351"/>
        <item x="179"/>
        <item x="231"/>
        <item x="1562"/>
        <item x="1254"/>
        <item x="1002"/>
        <item x="2119"/>
        <item x="1205"/>
        <item x="611"/>
        <item x="2292"/>
        <item x="1241"/>
        <item x="1260"/>
        <item x="1289"/>
        <item x="726"/>
        <item x="985"/>
        <item x="358"/>
        <item x="699"/>
        <item x="2100"/>
        <item x="1500"/>
        <item x="2628"/>
        <item x="2568"/>
        <item x="2465"/>
        <item x="1878"/>
        <item x="1167"/>
        <item x="2280"/>
        <item x="1204"/>
        <item x="606"/>
        <item x="2050"/>
        <item x="736"/>
        <item x="1279"/>
        <item x="329"/>
        <item x="1130"/>
        <item x="1153"/>
        <item x="2575"/>
        <item x="978"/>
        <item x="2630"/>
        <item x="443"/>
        <item x="347"/>
        <item x="1548"/>
        <item x="1024"/>
        <item x="2405"/>
        <item x="2148"/>
        <item x="1515"/>
        <item x="1716"/>
        <item x="60"/>
        <item x="58"/>
        <item x="1833"/>
        <item x="100"/>
        <item x="2076"/>
        <item x="1111"/>
        <item x="2112"/>
        <item x="650"/>
        <item x="581"/>
        <item x="2285"/>
        <item x="1067"/>
        <item x="825"/>
        <item x="980"/>
        <item x="2142"/>
        <item x="13"/>
        <item x="1616"/>
        <item x="2104"/>
        <item x="1534"/>
        <item x="612"/>
        <item x="290"/>
        <item x="2019"/>
        <item x="1919"/>
        <item x="1263"/>
        <item x="561"/>
        <item x="2335"/>
        <item x="485"/>
        <item x="1983"/>
        <item x="886"/>
        <item x="579"/>
        <item x="2179"/>
        <item x="2616"/>
        <item x="1459"/>
        <item x="2557"/>
        <item x="2588"/>
        <item x="2474"/>
        <item x="1886"/>
        <item x="830"/>
        <item x="1907"/>
        <item x="391"/>
        <item x="2154"/>
        <item x="635"/>
        <item x="1007"/>
        <item x="1170"/>
        <item x="476"/>
        <item x="1135"/>
        <item x="3"/>
        <item x="1390"/>
        <item x="2664"/>
        <item x="631"/>
        <item x="2067"/>
        <item x="69"/>
        <item x="990"/>
        <item x="2584"/>
        <item x="2511"/>
        <item x="445"/>
        <item x="701"/>
        <item x="692"/>
        <item x="817"/>
        <item x="716"/>
        <item x="2691"/>
        <item x="327"/>
        <item x="717"/>
        <item x="2014"/>
        <item x="1142"/>
        <item x="1262"/>
        <item x="607"/>
        <item x="2685"/>
        <item x="1229"/>
        <item x="1050"/>
        <item x="2710"/>
        <item x="986"/>
        <item x="593"/>
        <item x="272"/>
        <item x="1069"/>
        <item x="1570"/>
        <item x="1071"/>
        <item x="1218"/>
        <item x="1940"/>
        <item x="1635"/>
        <item x="436"/>
        <item x="730"/>
        <item x="207"/>
        <item x="2639"/>
        <item x="2026"/>
        <item x="415"/>
        <item x="101"/>
        <item x="1003"/>
        <item x="2496"/>
        <item x="2539"/>
        <item x="166"/>
        <item x="1987"/>
        <item x="484"/>
        <item x="714"/>
        <item x="773"/>
        <item x="2042"/>
        <item x="1674"/>
        <item x="599"/>
        <item x="307"/>
        <item x="923"/>
        <item x="112"/>
        <item x="148"/>
        <item x="2532"/>
        <item x="418"/>
        <item x="1496"/>
        <item x="1210"/>
        <item x="718"/>
        <item x="1092"/>
        <item x="1941"/>
        <item x="995"/>
        <item x="2438"/>
        <item x="2396"/>
        <item x="2392"/>
        <item x="260"/>
        <item x="2571"/>
        <item x="1881"/>
        <item x="259"/>
        <item x="1416"/>
        <item x="834"/>
        <item x="564"/>
        <item x="614"/>
        <item x="1792"/>
        <item x="191"/>
        <item x="2"/>
        <item x="849"/>
        <item x="2644"/>
        <item x="1934"/>
        <item x="627"/>
        <item x="53"/>
        <item x="1911"/>
        <item x="2124"/>
        <item x="1544"/>
        <item x="1089"/>
        <item x="1805"/>
        <item x="2522"/>
        <item x="2508"/>
        <item x="1798"/>
        <item x="1587"/>
        <item x="437"/>
        <item x="1255"/>
        <item x="2099"/>
        <item x="1014"/>
        <item x="1680"/>
        <item x="2503"/>
        <item x="2281"/>
        <item x="416"/>
        <item x="2290"/>
        <item x="171"/>
        <item x="1140"/>
        <item x="735"/>
        <item x="1026"/>
        <item x="167"/>
        <item x="1689"/>
        <item x="660"/>
        <item x="1017"/>
        <item x="2407"/>
        <item x="2545"/>
        <item x="1257"/>
        <item x="46"/>
        <item x="2440"/>
        <item x="713"/>
        <item x="1281"/>
        <item x="1058"/>
        <item x="1906"/>
        <item x="2594"/>
        <item x="1116"/>
        <item x="1104"/>
        <item x="1274"/>
        <item x="2120"/>
        <item x="10"/>
        <item x="1676"/>
        <item x="425"/>
        <item x="1491"/>
        <item x="2345"/>
        <item x="2760"/>
        <item x="2344"/>
        <item x="1909"/>
        <item x="304"/>
        <item x="1922"/>
        <item x="2602"/>
        <item x="2589"/>
        <item x="310"/>
        <item x="356"/>
        <item x="2442"/>
        <item x="1008"/>
        <item x="2028"/>
        <item x="2603"/>
        <item x="1031"/>
        <item x="2528"/>
        <item x="2683"/>
        <item x="246"/>
        <item x="1162"/>
        <item x="527"/>
        <item x="145"/>
        <item x="1124"/>
        <item x="929"/>
        <item x="271"/>
        <item x="2509"/>
        <item x="1894"/>
        <item x="2293"/>
        <item x="1614"/>
        <item x="70"/>
        <item x="2133"/>
        <item x="127"/>
        <item x="2576"/>
        <item x="1126"/>
        <item x="1953"/>
        <item x="2643"/>
        <item x="219"/>
        <item x="283"/>
        <item x="1506"/>
        <item x="412"/>
        <item x="1816"/>
        <item x="2702"/>
        <item x="2675"/>
        <item x="287"/>
        <item x="2605"/>
        <item x="141"/>
        <item x="1217"/>
        <item x="2758"/>
        <item x="2008"/>
        <item x="598"/>
        <item x="2273"/>
        <item x="1964"/>
        <item x="2606"/>
        <item x="224"/>
        <item x="15"/>
        <item x="214"/>
        <item x="618"/>
        <item x="2178"/>
        <item x="1212"/>
        <item x="1687"/>
        <item x="256"/>
        <item x="1509"/>
        <item x="2565"/>
        <item x="1164"/>
        <item x="1447"/>
        <item x="2459"/>
        <item x="122"/>
        <item x="83"/>
        <item x="2123"/>
        <item x="411"/>
        <item x="51"/>
        <item x="2113"/>
        <item x="2497"/>
        <item x="1677"/>
        <item x="1147"/>
        <item x="2660"/>
        <item x="1148"/>
        <item x="2502"/>
        <item x="254"/>
        <item x="2472"/>
        <item x="325"/>
        <item x="529"/>
        <item x="429"/>
        <item x="693"/>
        <item x="1516"/>
        <item x="1216"/>
        <item x="851"/>
        <item x="1037"/>
        <item x="1020"/>
        <item x="1065"/>
        <item x="2157"/>
        <item x="14"/>
        <item x="2144"/>
        <item x="1101"/>
        <item x="400"/>
        <item x="419"/>
        <item x="84"/>
        <item x="449"/>
        <item x="2647"/>
        <item x="1028"/>
        <item x="249"/>
        <item x="2501"/>
        <item x="737"/>
        <item x="461"/>
        <item x="1466"/>
        <item x="1368"/>
        <item x="2399"/>
        <item x="1242"/>
        <item x="639"/>
        <item x="2579"/>
        <item x="1812"/>
        <item x="1583"/>
        <item x="567"/>
        <item x="2638"/>
        <item x="2085"/>
        <item x="308"/>
        <item x="1759"/>
        <item x="2389"/>
        <item x="1297"/>
        <item x="821"/>
        <item x="620"/>
        <item x="1168"/>
        <item x="2301"/>
        <item x="1901"/>
        <item x="1355"/>
        <item x="1748"/>
        <item x="279"/>
        <item x="2581"/>
        <item x="2036"/>
        <item x="1825"/>
        <item x="526"/>
        <item x="1305"/>
        <item x="140"/>
        <item x="1921"/>
        <item x="2708"/>
        <item x="277"/>
        <item x="872"/>
        <item x="1213"/>
        <item x="971"/>
        <item x="2450"/>
        <item x="1950"/>
        <item x="721"/>
        <item x="1362"/>
        <item x="1290"/>
        <item x="1574"/>
        <item x="2233"/>
        <item x="2585"/>
        <item x="146"/>
        <item x="2298"/>
        <item x="133"/>
        <item x="1457"/>
        <item x="1165"/>
        <item x="2349"/>
        <item x="891"/>
        <item x="857"/>
        <item x="1323"/>
        <item x="2305"/>
        <item x="1512"/>
        <item x="1051"/>
        <item x="1584"/>
        <item x="1750"/>
        <item x="845"/>
        <item x="2141"/>
        <item x="1452"/>
        <item x="569"/>
        <item x="640"/>
        <item x="2736"/>
        <item x="18"/>
        <item x="1981"/>
        <item x="278"/>
        <item x="1893"/>
        <item x="486"/>
        <item x="442"/>
        <item x="521"/>
        <item x="276"/>
        <item x="2300"/>
        <item x="472"/>
        <item x="396"/>
        <item x="1743"/>
        <item x="17"/>
        <item x="1245"/>
        <item x="19"/>
        <item x="107"/>
        <item x="1561"/>
        <item x="1129"/>
        <item x="2232"/>
        <item x="881"/>
        <item x="2641"/>
        <item x="333"/>
        <item x="1013"/>
        <item x="984"/>
        <item x="1011"/>
        <item x="1895"/>
        <item x="1392"/>
        <item x="2057"/>
        <item x="2513"/>
        <item x="157"/>
        <item x="152"/>
        <item x="719"/>
        <item x="617"/>
        <item x="1678"/>
        <item x="1353"/>
        <item x="1131"/>
        <item x="2646"/>
        <item x="831"/>
        <item x="965"/>
        <item x="629"/>
        <item x="2562"/>
        <item x="838"/>
        <item x="466"/>
        <item x="404"/>
        <item x="66"/>
        <item x="2524"/>
        <item x="397"/>
        <item x="1946"/>
        <item x="422"/>
        <item x="537"/>
        <item x="528"/>
        <item x="722"/>
        <item x="2481"/>
        <item x="1291"/>
        <item x="432"/>
        <item x="1307"/>
        <item x="615"/>
        <item x="245"/>
        <item x="1578"/>
        <item x="48"/>
        <item x="371"/>
        <item x="169"/>
        <item x="375"/>
        <item x="1230"/>
        <item x="109"/>
        <item x="1675"/>
        <item x="2593"/>
        <item x="706"/>
        <item x="450"/>
        <item x="1573"/>
        <item x="1391"/>
        <item x="1234"/>
        <item x="1945"/>
        <item x="659"/>
        <item x="1110"/>
        <item x="2340"/>
        <item x="999"/>
        <item x="1136"/>
        <item x="313"/>
        <item x="482"/>
        <item x="96"/>
        <item x="1034"/>
        <item x="2525"/>
        <item x="890"/>
        <item x="144"/>
        <item x="2061"/>
        <item x="643"/>
        <item x="1756"/>
        <item x="2564"/>
        <item x="1467"/>
        <item x="1062"/>
        <item x="1300"/>
        <item x="2118"/>
        <item x="2617"/>
        <item x="1197"/>
        <item x="885"/>
        <item x="2648"/>
        <item x="364"/>
        <item x="2351"/>
        <item x="2030"/>
        <item x="1354"/>
        <item x="2433"/>
        <item x="2574"/>
        <item x="931"/>
        <item x="243"/>
        <item x="420"/>
        <item x="2027"/>
        <item x="724"/>
        <item x="1752"/>
        <item x="1495"/>
        <item x="255"/>
        <item x="1621"/>
        <item x="1310"/>
        <item x="454"/>
        <item x="2051"/>
        <item x="1239"/>
        <item x="622"/>
        <item x="2406"/>
        <item x="479"/>
        <item x="431"/>
        <item x="390"/>
        <item x="59"/>
        <item x="2307"/>
        <item x="587"/>
        <item x="438"/>
        <item x="1352"/>
        <item x="9"/>
        <item x="274"/>
        <item x="1308"/>
        <item x="2469"/>
        <item x="774"/>
        <item x="732"/>
        <item x="2022"/>
        <item x="1295"/>
        <item x="2131"/>
        <item x="729"/>
        <item x="2103"/>
        <item x="303"/>
        <item x="2563"/>
        <item x="205"/>
        <item x="2159"/>
        <item x="1939"/>
        <item x="247"/>
        <item x="381"/>
        <item x="2518"/>
        <item x="1200"/>
        <item x="961"/>
        <item x="783"/>
        <item x="229"/>
        <item x="1100"/>
        <item x="2025"/>
        <item x="284"/>
        <item x="467"/>
        <item x="1171"/>
        <item x="1223"/>
        <item x="1025"/>
        <item x="1793"/>
        <item x="888"/>
        <item x="837"/>
        <item x="1298"/>
        <item x="707"/>
        <item x="948"/>
        <item x="2283"/>
        <item x="2529"/>
        <item x="213"/>
        <item x="1005"/>
        <item x="1053"/>
        <item x="626"/>
        <item x="1465"/>
        <item x="128"/>
        <item x="538"/>
        <item x="306"/>
        <item x="31"/>
        <item x="998"/>
        <item x="492"/>
        <item x="1899"/>
        <item x="269"/>
        <item x="2055"/>
        <item x="1321"/>
        <item x="374"/>
        <item x="2109"/>
        <item x="1787"/>
        <item x="2355"/>
        <item x="952"/>
        <item x="188"/>
        <item x="40"/>
        <item x="852"/>
        <item x="403"/>
        <item x="417"/>
        <item x="1207"/>
        <item x="738"/>
        <item x="218"/>
        <item x="2530"/>
        <item x="1288"/>
        <item x="298"/>
        <item x="968"/>
        <item x="720"/>
        <item x="2441"/>
        <item x="524"/>
        <item x="850"/>
        <item x="741"/>
        <item x="280"/>
        <item x="2350"/>
        <item x="2408"/>
        <item x="267"/>
        <item x="1105"/>
        <item x="2158"/>
        <item x="517"/>
        <item x="2632"/>
        <item x="106"/>
        <item x="1302"/>
        <item x="1955"/>
        <item x="57"/>
        <item x="2560"/>
        <item x="1785"/>
        <item x="164"/>
        <item x="987"/>
        <item x="2303"/>
        <item x="1039"/>
        <item x="2021"/>
        <item x="649"/>
        <item x="2044"/>
        <item x="1163"/>
        <item x="473"/>
        <item x="2455"/>
        <item x="323"/>
        <item x="858"/>
        <item x="376"/>
        <item x="818"/>
        <item x="1198"/>
        <item x="1063"/>
        <item x="1280"/>
        <item x="704"/>
        <item x="1233"/>
        <item x="1620"/>
        <item x="1619"/>
        <item x="1897"/>
        <item x="1303"/>
        <item x="1152"/>
        <item x="883"/>
        <item x="1134"/>
        <item x="865"/>
        <item x="651"/>
        <item x="1947"/>
        <item x="570"/>
        <item x="426"/>
        <item x="2108"/>
        <item x="969"/>
        <item x="2342"/>
        <item x="844"/>
        <item x="1564"/>
        <item x="2053"/>
        <item x="82"/>
        <item x="574"/>
        <item x="855"/>
        <item x="252"/>
        <item x="395"/>
        <item x="2308"/>
        <item x="1566"/>
        <item x="2353"/>
        <item x="994"/>
        <item x="2661"/>
        <item x="56"/>
        <item x="399"/>
        <item x="532"/>
        <item x="114"/>
        <item x="543"/>
        <item x="1887"/>
        <item x="4"/>
        <item x="2035"/>
        <item x="2633"/>
        <item x="711"/>
        <item x="385"/>
        <item x="1322"/>
        <item x="481"/>
        <item x="413"/>
        <item x="379"/>
        <item x="547"/>
        <item x="1357"/>
        <item x="159"/>
        <item x="810"/>
        <item x="997"/>
        <item x="619"/>
        <item x="860"/>
        <item x="544"/>
        <item x="590"/>
        <item x="957"/>
        <item x="1629"/>
        <item x="1468"/>
        <item x="75"/>
        <item x="1313"/>
        <item x="293"/>
        <item x="1762"/>
        <item x="1682"/>
        <item x="1956"/>
        <item x="1346"/>
        <item x="2151"/>
        <item x="1580"/>
        <item x="669"/>
        <item x="113"/>
        <item x="2029"/>
        <item x="1151"/>
        <item x="1157"/>
        <item x="1248"/>
        <item x="1056"/>
        <item x="1226"/>
        <item x="1450"/>
        <item x="1448"/>
        <item x="1364"/>
        <item x="138"/>
        <item x="33"/>
        <item x="573"/>
        <item x="2230"/>
        <item x="1243"/>
        <item x="1311"/>
        <item x="1206"/>
        <item x="2601"/>
        <item x="268"/>
        <item x="1632"/>
        <item x="132"/>
        <item x="588"/>
        <item x="26"/>
        <item x="2409"/>
        <item x="165"/>
        <item x="696"/>
        <item x="2761"/>
        <item x="446"/>
        <item x="1006"/>
        <item x="63"/>
        <item x="1128"/>
        <item x="519"/>
        <item x="842"/>
        <item x="525"/>
        <item x="94"/>
        <item x="1935"/>
        <item x="1064"/>
        <item x="428"/>
        <item x="1460"/>
        <item x="1569"/>
        <item x="294"/>
        <item x="2599"/>
        <item x="1010"/>
        <item x="1099"/>
        <item x="1155"/>
        <item x="1936"/>
        <item x="1952"/>
        <item x="715"/>
        <item x="2338"/>
        <item x="878"/>
        <item x="1642"/>
        <item x="7"/>
        <item x="175"/>
        <item x="628"/>
        <item x="1219"/>
        <item x="1636"/>
        <item x="1232"/>
        <item x="1154"/>
        <item x="976"/>
        <item x="871"/>
        <item x="1712"/>
        <item x="491"/>
        <item x="1755"/>
        <item x="1514"/>
        <item x="1018"/>
        <item x="318"/>
        <item x="1350"/>
        <item x="1892"/>
        <item x="71"/>
        <item x="2012"/>
        <item x="828"/>
        <item x="1753"/>
        <item x="1634"/>
        <item x="1174"/>
        <item x="296"/>
        <item x="874"/>
        <item x="108"/>
        <item x="1211"/>
        <item x="1630"/>
        <item x="2573"/>
        <item x="1060"/>
        <item x="563"/>
        <item x="451"/>
        <item x="2613"/>
        <item x="1576"/>
        <item x="2258"/>
        <item x="1356"/>
        <item x="559"/>
        <item x="1244"/>
        <item x="1638"/>
        <item x="47"/>
        <item x="2358"/>
        <item x="656"/>
        <item x="1035"/>
        <item x="1627"/>
        <item x="884"/>
        <item x="1361"/>
        <item x="2105"/>
        <item x="553"/>
        <item x="1589"/>
        <item x="365"/>
        <item x="1158"/>
        <item x="1449"/>
        <item x="558"/>
        <item x="700"/>
        <item x="65"/>
        <item x="220"/>
        <item x="1624"/>
        <item x="549"/>
        <item x="705"/>
        <item x="170"/>
        <item x="661"/>
        <item x="993"/>
        <item x="153"/>
        <item x="1156"/>
        <item x="1214"/>
        <item x="2018"/>
        <item x="835"/>
        <item x="458"/>
        <item x="1075"/>
        <item x="710"/>
        <item x="197"/>
        <item x="1761"/>
        <item x="77"/>
        <item x="522"/>
        <item x="539"/>
        <item x="1029"/>
        <item x="1786"/>
        <item x="286"/>
        <item x="98"/>
        <item x="582"/>
        <item x="1318"/>
        <item x="78"/>
        <item x="577"/>
        <item x="698"/>
        <item x="158"/>
        <item x="463"/>
        <item x="471"/>
        <item x="265"/>
        <item x="456"/>
        <item x="222"/>
        <item x="110"/>
        <item x="1049"/>
        <item x="2379"/>
        <item x="314"/>
        <item x="647"/>
        <item x="335"/>
        <item x="1741"/>
        <item x="829"/>
        <item x="389"/>
        <item x="261"/>
        <item x="264"/>
        <item x="1161"/>
        <item x="232"/>
        <item x="578"/>
        <item x="1436"/>
        <item x="1637"/>
        <item x="697"/>
        <item x="115"/>
        <item x="44"/>
        <item x="551"/>
        <item x="848"/>
        <item x="1567"/>
        <item x="291"/>
        <item x="977"/>
        <item x="185"/>
        <item x="2598"/>
        <item x="79"/>
        <item x="571"/>
        <item x="36"/>
        <item x="1571"/>
        <item x="248"/>
        <item x="1713"/>
        <item x="1366"/>
        <item x="1814"/>
        <item x="337"/>
        <item x="38"/>
        <item x="88"/>
        <item x="289"/>
        <item x="1271"/>
        <item x="864"/>
        <item x="621"/>
        <item x="1235"/>
        <item x="523"/>
        <item x="728"/>
        <item x="217"/>
        <item x="1898"/>
        <item x="2337"/>
        <item x="448"/>
        <item x="382"/>
        <item x="1316"/>
        <item x="630"/>
        <item x="1225"/>
        <item x="1735"/>
        <item x="155"/>
        <item x="457"/>
        <item x="236"/>
        <item x="242"/>
        <item x="1150"/>
        <item x="1891"/>
        <item x="1143"/>
        <item x="2056"/>
        <item x="1042"/>
        <item x="1367"/>
        <item x="695"/>
        <item x="694"/>
        <item x="2023"/>
        <item x="1942"/>
        <item x="1012"/>
        <item x="1937"/>
        <item x="1565"/>
        <item x="1358"/>
        <item x="2156"/>
        <item x="1159"/>
        <item x="2206"/>
        <item x="384"/>
        <item x="1249"/>
        <item x="2600"/>
        <item x="866"/>
        <item x="2132"/>
        <item x="226"/>
        <item x="281"/>
        <item x="227"/>
        <item x="2482"/>
        <item x="1027"/>
        <item x="1019"/>
        <item x="143"/>
        <item x="625"/>
        <item x="1498"/>
        <item x="568"/>
        <item x="459"/>
        <item x="251"/>
        <item x="1462"/>
        <item x="372"/>
        <item x="1166"/>
        <item x="460"/>
        <item x="37"/>
        <item x="1301"/>
        <item x="2153"/>
        <item x="819"/>
        <item x="68"/>
        <item x="550"/>
        <item x="2381"/>
        <item x="455"/>
        <item x="548"/>
        <item x="1754"/>
        <item x="377"/>
        <item x="1145"/>
        <item x="655"/>
        <item x="1137"/>
        <item x="215"/>
        <item x="556"/>
        <item x="200"/>
        <item x="2155"/>
        <item x="1306"/>
        <item x="223"/>
        <item x="150"/>
        <item x="149"/>
        <item x="95"/>
        <item x="988"/>
        <item x="668"/>
        <item x="664"/>
        <item x="557"/>
        <item x="244"/>
        <item x="1138"/>
        <item x="1238"/>
        <item x="1141"/>
        <item x="1959"/>
        <item x="1317"/>
        <item x="1023"/>
        <item x="2260"/>
        <item x="1575"/>
        <item x="216"/>
        <item x="1625"/>
        <item x="369"/>
        <item x="1343"/>
        <item x="762"/>
        <item x="2059"/>
        <item x="854"/>
        <item x="1371"/>
        <item x="253"/>
        <item x="1045"/>
        <item x="177"/>
        <item x="982"/>
        <item x="1250"/>
        <item x="93"/>
        <item x="330"/>
        <item x="545"/>
        <item x="979"/>
        <item x="176"/>
        <item x="1944"/>
        <item x="324"/>
        <item x="554"/>
        <item x="1577"/>
        <item x="814"/>
        <item x="1943"/>
        <item x="275"/>
        <item x="727"/>
        <item x="142"/>
        <item x="147"/>
        <item x="90"/>
        <item x="81"/>
        <item x="1247"/>
        <item x="317"/>
        <item x="542"/>
        <item x="652"/>
        <item x="198"/>
        <item x="91"/>
        <item x="1299"/>
        <item x="1021"/>
        <item x="2636"/>
        <item x="1345"/>
        <item x="648"/>
        <item x="2604"/>
        <item x="1022"/>
        <item x="41"/>
        <item x="1240"/>
        <item x="646"/>
        <item x="2610"/>
        <item x="642"/>
        <item x="194"/>
        <item x="441"/>
        <item x="662"/>
        <item x="105"/>
        <item x="27"/>
        <item x="822"/>
        <item x="321"/>
        <item x="1237"/>
        <item x="1044"/>
        <item x="34"/>
        <item x="654"/>
        <item x="1224"/>
        <item x="583"/>
        <item x="28"/>
        <item x="1160"/>
        <item x="266"/>
        <item x="29"/>
        <item x="560"/>
        <item x="645"/>
        <item x="1040"/>
        <item x="1149"/>
        <item x="624"/>
        <item x="1032"/>
        <item x="663"/>
        <item x="190"/>
        <item x="552"/>
        <item x="633"/>
        <item x="826"/>
        <item x="168"/>
        <item x="25"/>
        <item x="2535"/>
        <item x="250"/>
        <item x="575"/>
        <item x="580"/>
        <item x="160"/>
        <item x="1015"/>
        <item x="586"/>
        <item x="97"/>
        <item x="39"/>
        <item x="867"/>
        <item x="1951"/>
        <item x="20"/>
        <item x="1347"/>
        <item x="319"/>
        <item x="320"/>
        <item x="1365"/>
        <item x="1363"/>
        <item x="820"/>
        <item x="326"/>
        <item x="237"/>
        <item x="201"/>
        <item x="161"/>
        <item x="32"/>
        <item x="187"/>
        <item x="87"/>
        <item x="584"/>
        <item x="258"/>
        <item x="315"/>
        <item x="555"/>
        <item x="1001"/>
        <item x="288"/>
        <item x="328"/>
        <item x="49"/>
        <item x="1000"/>
        <item x="1236"/>
        <item x="832"/>
        <item x="239"/>
        <item x="1047"/>
        <item x="1016"/>
        <item x="163"/>
        <item x="1004"/>
        <item x="92"/>
        <item x="241"/>
        <item x="1538"/>
        <item x="465"/>
        <item x="195"/>
        <item x="270"/>
        <item x="199"/>
        <item x="1139"/>
        <item x="653"/>
        <item x="233"/>
        <item x="1641"/>
        <item x="189"/>
        <item x="193"/>
        <item x="262"/>
        <item x="209"/>
        <item x="184"/>
        <item x="86"/>
        <item x="1009"/>
        <item x="2203"/>
        <item x="688"/>
        <item x="192"/>
        <item x="85"/>
        <item x="1123"/>
        <item x="1033"/>
        <item x="2385"/>
        <item x="414"/>
        <item x="35"/>
        <item x="172"/>
        <item x="657"/>
        <item x="104"/>
        <item x="1961"/>
        <item x="489"/>
        <item x="162"/>
        <item x="80"/>
        <item x="316"/>
        <item x="827"/>
        <item x="2582"/>
        <item x="173"/>
        <item x="130"/>
        <item x="1536"/>
        <item x="89"/>
        <item x="2082"/>
        <item x="2458"/>
        <item x="42"/>
        <item x="1173"/>
        <item x="196"/>
        <item x="1809"/>
        <item x="30"/>
        <item x="186"/>
        <item x="1119"/>
        <item x="43"/>
        <item x="1960"/>
        <item x="103"/>
        <item x="1048"/>
        <item x="52"/>
        <item x="733"/>
        <item x="589"/>
        <item t="default"/>
      </items>
    </pivotField>
    <pivotField numFmtId="22" showAll="0">
      <items count="253">
        <item x="199"/>
        <item x="206"/>
        <item x="164"/>
        <item x="26"/>
        <item x="134"/>
        <item x="62"/>
        <item x="186"/>
        <item x="0"/>
        <item x="98"/>
        <item x="151"/>
        <item x="178"/>
        <item x="27"/>
        <item x="165"/>
        <item x="131"/>
        <item x="89"/>
        <item x="143"/>
        <item x="247"/>
        <item x="117"/>
        <item x="251"/>
        <item x="63"/>
        <item x="54"/>
        <item x="1"/>
        <item x="99"/>
        <item x="179"/>
        <item x="166"/>
        <item x="28"/>
        <item x="118"/>
        <item x="218"/>
        <item x="64"/>
        <item x="187"/>
        <item x="209"/>
        <item x="2"/>
        <item x="100"/>
        <item x="152"/>
        <item x="180"/>
        <item x="167"/>
        <item x="29"/>
        <item x="144"/>
        <item x="119"/>
        <item x="65"/>
        <item x="248"/>
        <item x="3"/>
        <item x="229"/>
        <item x="101"/>
        <item x="153"/>
        <item x="168"/>
        <item x="30"/>
        <item x="145"/>
        <item x="235"/>
        <item x="120"/>
        <item x="242"/>
        <item x="112"/>
        <item x="158"/>
        <item x="66"/>
        <item x="249"/>
        <item x="4"/>
        <item x="137"/>
        <item x="154"/>
        <item x="169"/>
        <item x="31"/>
        <item x="90"/>
        <item x="121"/>
        <item x="67"/>
        <item x="5"/>
        <item x="102"/>
        <item x="155"/>
        <item x="32"/>
        <item x="219"/>
        <item x="68"/>
        <item x="6"/>
        <item x="103"/>
        <item x="33"/>
        <item x="69"/>
        <item x="7"/>
        <item x="240"/>
        <item x="104"/>
        <item x="170"/>
        <item x="34"/>
        <item x="70"/>
        <item x="188"/>
        <item x="8"/>
        <item x="105"/>
        <item x="171"/>
        <item x="35"/>
        <item x="91"/>
        <item x="122"/>
        <item x="71"/>
        <item x="55"/>
        <item x="9"/>
        <item x="138"/>
        <item x="236"/>
        <item x="200"/>
        <item x="36"/>
        <item x="132"/>
        <item x="92"/>
        <item x="146"/>
        <item x="123"/>
        <item x="220"/>
        <item x="72"/>
        <item x="10"/>
        <item x="133"/>
        <item x="106"/>
        <item x="181"/>
        <item x="172"/>
        <item x="37"/>
        <item x="93"/>
        <item x="135"/>
        <item x="124"/>
        <item x="221"/>
        <item x="243"/>
        <item x="210"/>
        <item x="56"/>
        <item x="11"/>
        <item x="107"/>
        <item x="148"/>
        <item x="156"/>
        <item x="245"/>
        <item x="207"/>
        <item x="173"/>
        <item x="38"/>
        <item x="125"/>
        <item x="73"/>
        <item x="232"/>
        <item x="189"/>
        <item x="12"/>
        <item x="224"/>
        <item x="108"/>
        <item x="214"/>
        <item x="174"/>
        <item x="215"/>
        <item x="39"/>
        <item x="74"/>
        <item x="190"/>
        <item x="13"/>
        <item x="230"/>
        <item x="225"/>
        <item x="109"/>
        <item x="238"/>
        <item x="216"/>
        <item x="40"/>
        <item x="126"/>
        <item x="75"/>
        <item x="14"/>
        <item x="110"/>
        <item x="149"/>
        <item x="157"/>
        <item x="239"/>
        <item x="41"/>
        <item x="94"/>
        <item x="76"/>
        <item x="191"/>
        <item x="15"/>
        <item x="231"/>
        <item x="111"/>
        <item x="182"/>
        <item x="175"/>
        <item x="226"/>
        <item x="42"/>
        <item x="127"/>
        <item x="77"/>
        <item x="192"/>
        <item x="211"/>
        <item x="57"/>
        <item x="16"/>
        <item x="204"/>
        <item x="43"/>
        <item x="95"/>
        <item x="78"/>
        <item x="17"/>
        <item x="113"/>
        <item x="44"/>
        <item x="96"/>
        <item x="237"/>
        <item x="79"/>
        <item x="18"/>
        <item x="114"/>
        <item x="45"/>
        <item x="80"/>
        <item x="223"/>
        <item x="193"/>
        <item x="233"/>
        <item x="19"/>
        <item x="227"/>
        <item x="159"/>
        <item x="46"/>
        <item x="97"/>
        <item x="128"/>
        <item x="81"/>
        <item x="194"/>
        <item x="58"/>
        <item x="20"/>
        <item x="201"/>
        <item x="47"/>
        <item x="140"/>
        <item x="82"/>
        <item x="195"/>
        <item x="212"/>
        <item x="228"/>
        <item x="160"/>
        <item x="48"/>
        <item x="83"/>
        <item x="21"/>
        <item x="61"/>
        <item x="115"/>
        <item x="161"/>
        <item x="203"/>
        <item x="183"/>
        <item x="241"/>
        <item x="49"/>
        <item x="129"/>
        <item x="136"/>
        <item x="84"/>
        <item x="59"/>
        <item x="22"/>
        <item x="139"/>
        <item x="142"/>
        <item x="184"/>
        <item x="176"/>
        <item x="50"/>
        <item x="205"/>
        <item x="85"/>
        <item x="244"/>
        <item x="196"/>
        <item x="246"/>
        <item x="23"/>
        <item x="162"/>
        <item x="51"/>
        <item x="217"/>
        <item x="222"/>
        <item x="86"/>
        <item x="141"/>
        <item x="250"/>
        <item x="197"/>
        <item x="87"/>
        <item x="213"/>
        <item x="60"/>
        <item x="24"/>
        <item x="150"/>
        <item x="163"/>
        <item x="185"/>
        <item x="208"/>
        <item x="52"/>
        <item x="147"/>
        <item x="130"/>
        <item x="88"/>
        <item x="234"/>
        <item x="198"/>
        <item x="25"/>
        <item x="116"/>
        <item x="202"/>
        <item x="177"/>
        <item x="53"/>
        <item t="default"/>
      </items>
    </pivotField>
    <pivotField showAll="0"/>
    <pivotField showAll="0"/>
    <pivotField showAll="0">
      <items count="13">
        <item x="7"/>
        <item x="0"/>
        <item x="11"/>
        <item x="8"/>
        <item x="1"/>
        <item x="9"/>
        <item x="2"/>
        <item x="3"/>
        <item x="10"/>
        <item x="4"/>
        <item x="5"/>
        <item x="6"/>
        <item t="default"/>
      </items>
    </pivotField>
    <pivotField showAll="0">
      <items count="4">
        <item x="0"/>
        <item x="1"/>
        <item x="2"/>
        <item t="default"/>
      </items>
    </pivotField>
    <pivotField showAll="0" sortType="descending">
      <items count="8">
        <item x="1"/>
        <item x="0"/>
        <item x="4"/>
        <item x="5"/>
        <item x="6"/>
        <item x="2"/>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axis="axisRow" showAll="0">
      <items count="20">
        <item x="3"/>
        <item x="5"/>
        <item x="14"/>
        <item x="10"/>
        <item x="13"/>
        <item x="4"/>
        <item x="1"/>
        <item x="16"/>
        <item x="18"/>
        <item x="12"/>
        <item x="11"/>
        <item x="2"/>
        <item x="15"/>
        <item x="9"/>
        <item x="7"/>
        <item x="8"/>
        <item x="17"/>
        <item x="6"/>
        <item x="0"/>
        <item t="default"/>
      </items>
    </pivotField>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20"/>
  </rowFields>
  <rowItems count="20">
    <i>
      <x/>
    </i>
    <i>
      <x v="1"/>
    </i>
    <i>
      <x v="2"/>
    </i>
    <i>
      <x v="3"/>
    </i>
    <i>
      <x v="4"/>
    </i>
    <i>
      <x v="5"/>
    </i>
    <i>
      <x v="6"/>
    </i>
    <i>
      <x v="7"/>
    </i>
    <i>
      <x v="8"/>
    </i>
    <i>
      <x v="9"/>
    </i>
    <i>
      <x v="10"/>
    </i>
    <i>
      <x v="11"/>
    </i>
    <i>
      <x v="12"/>
    </i>
    <i>
      <x v="13"/>
    </i>
    <i>
      <x v="14"/>
    </i>
    <i>
      <x v="15"/>
    </i>
    <i>
      <x v="16"/>
    </i>
    <i>
      <x v="17"/>
    </i>
    <i>
      <x v="18"/>
    </i>
    <i t="grand">
      <x/>
    </i>
  </rowItems>
  <colItems count="1">
    <i/>
  </colItems>
  <dataFields count="1">
    <dataField name="Sum of SALES" fld="4" baseField="10" baseItem="0" numFmtId="43"/>
  </dataFields>
  <formats count="3">
    <format dxfId="3">
      <pivotArea grandRow="1" outline="0" collapsedLevelsAreSubtotals="1" fieldPosition="0"/>
    </format>
    <format dxfId="2">
      <pivotArea dataOnly="0" outline="0" axis="axisValues" fieldPosition="0"/>
    </format>
    <format dxfId="1">
      <pivotArea collapsedLevelsAreSubtotals="1" fieldPosition="0">
        <references count="1">
          <reference field="20" count="0"/>
        </references>
      </pivotArea>
    </format>
  </formats>
  <chartFormats count="2">
    <chartFormat chart="12"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2153D23-9C9B-4AD3-A0DB-CBA686D70D4E}"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8:G9" firstHeaderRow="1" firstDataRow="1" firstDataCol="0" rowPageCount="1" colPageCount="1"/>
  <pivotFields count="28">
    <pivotField showAll="0"/>
    <pivotField dataField="1" showAll="0"/>
    <pivotField showAll="0"/>
    <pivotField showAll="0"/>
    <pivotField showAll="0">
      <items count="2764">
        <item x="2211"/>
        <item x="1270"/>
        <item x="2009"/>
        <item x="1529"/>
        <item x="1789"/>
        <item x="2172"/>
        <item x="2010"/>
        <item x="1526"/>
        <item x="1531"/>
        <item x="1535"/>
        <item x="1518"/>
        <item x="1765"/>
        <item x="1690"/>
        <item x="712"/>
        <item x="22"/>
        <item x="1524"/>
        <item x="1771"/>
        <item x="740"/>
        <item x="1704"/>
        <item x="2313"/>
        <item x="1611"/>
        <item x="1537"/>
        <item x="1481"/>
        <item x="1699"/>
        <item x="1612"/>
        <item x="1694"/>
        <item x="1607"/>
        <item x="2716"/>
        <item x="893"/>
        <item x="1692"/>
        <item x="1774"/>
        <item x="1996"/>
        <item x="1697"/>
        <item x="1599"/>
        <item x="1770"/>
        <item x="2210"/>
        <item x="1763"/>
        <item x="768"/>
        <item x="2729"/>
        <item x="2003"/>
        <item x="1995"/>
        <item x="2368"/>
        <item x="636"/>
        <item x="1528"/>
        <item x="1522"/>
        <item x="1489"/>
        <item x="806"/>
        <item x="2173"/>
        <item x="840"/>
        <item x="1593"/>
        <item x="1521"/>
        <item x="1598"/>
        <item x="1992"/>
        <item x="2175"/>
        <item x="1702"/>
        <item x="2362"/>
        <item x="2165"/>
        <item x="2170"/>
        <item x="2222"/>
        <item x="1835"/>
        <item x="1181"/>
        <item x="1510"/>
        <item x="1766"/>
        <item x="1715"/>
        <item x="1700"/>
        <item x="1420"/>
        <item x="2505"/>
        <item x="312"/>
        <item x="2004"/>
        <item x="2188"/>
        <item x="1442"/>
        <item x="510"/>
        <item x="1530"/>
        <item x="2177"/>
        <item x="2163"/>
        <item x="1596"/>
        <item x="2315"/>
        <item x="1333"/>
        <item x="2738"/>
        <item x="1485"/>
        <item x="2418"/>
        <item x="2460"/>
        <item x="1597"/>
        <item x="1782"/>
        <item x="812"/>
        <item x="939"/>
        <item x="1695"/>
        <item x="1532"/>
        <item x="1903"/>
        <item x="1601"/>
        <item x="1994"/>
        <item x="505"/>
        <item x="434"/>
        <item x="1705"/>
        <item x="813"/>
        <item x="2160"/>
        <item x="1976"/>
        <item x="1999"/>
        <item x="1525"/>
        <item x="742"/>
        <item x="2750"/>
        <item x="2236"/>
        <item x="1520"/>
        <item x="2726"/>
        <item x="124"/>
        <item x="1846"/>
        <item x="1777"/>
        <item x="2184"/>
        <item x="1764"/>
        <item x="1296"/>
        <item x="1693"/>
        <item x="2722"/>
        <item x="1540"/>
        <item x="2456"/>
        <item x="1419"/>
        <item x="1849"/>
        <item x="913"/>
        <item x="1709"/>
        <item x="1474"/>
        <item x="1527"/>
        <item x="2250"/>
        <item x="1781"/>
        <item x="709"/>
        <item x="917"/>
        <item x="513"/>
        <item x="2164"/>
        <item x="902"/>
        <item x="2196"/>
        <item x="2312"/>
        <item x="1698"/>
        <item x="1401"/>
        <item x="1885"/>
        <item x="1327"/>
        <item x="1337"/>
        <item x="2323"/>
        <item x="596"/>
        <item x="1848"/>
        <item x="836"/>
        <item x="1403"/>
        <item x="1222"/>
        <item x="1413"/>
        <item x="1768"/>
        <item x="802"/>
        <item x="1328"/>
        <item x="518"/>
        <item x="1472"/>
        <item x="1997"/>
        <item x="1411"/>
        <item x="863"/>
        <item x="1430"/>
        <item x="516"/>
        <item x="2268"/>
        <item x="679"/>
        <item x="2162"/>
        <item x="1373"/>
        <item x="2207"/>
        <item x="74"/>
        <item x="2251"/>
        <item x="689"/>
        <item x="1696"/>
        <item x="1710"/>
        <item x="1651"/>
        <item x="600"/>
        <item x="2002"/>
        <item x="342"/>
        <item x="508"/>
        <item x="1329"/>
        <item x="1659"/>
        <item x="2715"/>
        <item x="1688"/>
        <item x="1988"/>
        <item x="1482"/>
        <item x="2311"/>
        <item x="1727"/>
        <item x="1185"/>
        <item x="1432"/>
        <item x="1179"/>
        <item x="1850"/>
        <item x="566"/>
        <item x="2397"/>
        <item x="2737"/>
        <item x="2425"/>
        <item x="1776"/>
        <item x="1513"/>
        <item x="2001"/>
        <item x="1780"/>
        <item x="2161"/>
        <item x="2193"/>
        <item x="1784"/>
        <item x="906"/>
        <item x="1517"/>
        <item x="2383"/>
        <item x="2218"/>
        <item x="2033"/>
        <item x="2724"/>
        <item x="2740"/>
        <item x="2276"/>
        <item x="503"/>
        <item x="680"/>
        <item x="897"/>
        <item x="1740"/>
        <item x="1778"/>
        <item x="1523"/>
        <item x="1993"/>
        <item x="892"/>
        <item x="1707"/>
        <item x="2318"/>
        <item x="541"/>
        <item x="1868"/>
        <item x="21"/>
        <item x="1475"/>
        <item x="1194"/>
        <item x="1427"/>
        <item x="1862"/>
        <item x="2721"/>
        <item x="1490"/>
        <item x="641"/>
        <item x="282"/>
        <item x="1721"/>
        <item x="2751"/>
        <item x="1545"/>
        <item x="1772"/>
        <item x="996"/>
        <item x="754"/>
        <item x="1739"/>
        <item x="790"/>
        <item x="2282"/>
        <item x="350"/>
        <item x="2731"/>
        <item x="2400"/>
        <item x="2419"/>
        <item x="1691"/>
        <item x="794"/>
        <item x="772"/>
        <item x="2074"/>
        <item x="675"/>
        <item x="1731"/>
        <item x="673"/>
        <item x="898"/>
        <item x="506"/>
        <item x="757"/>
        <item x="1340"/>
        <item x="504"/>
        <item x="900"/>
        <item x="1396"/>
        <item x="1842"/>
        <item x="1929"/>
        <item x="1706"/>
        <item x="2180"/>
        <item x="1915"/>
        <item x="487"/>
        <item x="2167"/>
        <item x="383"/>
        <item x="2174"/>
        <item x="1723"/>
        <item x="1088"/>
        <item x="1991"/>
        <item x="1998"/>
        <item x="1043"/>
        <item x="2205"/>
        <item x="1077"/>
        <item x="1773"/>
        <item x="1831"/>
        <item x="2688"/>
        <item x="1818"/>
        <item x="2091"/>
        <item x="1670"/>
        <item x="2166"/>
        <item x="2176"/>
        <item x="807"/>
        <item x="932"/>
        <item x="1767"/>
        <item x="1349"/>
        <item x="507"/>
        <item x="1480"/>
        <item x="1441"/>
        <item x="911"/>
        <item x="2186"/>
        <item x="1595"/>
        <item x="2081"/>
        <item x="2309"/>
        <item x="1335"/>
        <item x="787"/>
        <item x="682"/>
        <item x="1384"/>
        <item x="1783"/>
        <item x="2238"/>
        <item x="1877"/>
        <item x="1769"/>
        <item x="1256"/>
        <item x="1483"/>
        <item x="1703"/>
        <item x="2235"/>
        <item x="2284"/>
        <item x="1853"/>
        <item x="967"/>
        <item x="514"/>
        <item x="1795"/>
        <item x="1760"/>
        <item x="797"/>
        <item x="671"/>
        <item x="1728"/>
        <item x="565"/>
        <item x="2325"/>
        <item x="2194"/>
        <item x="2382"/>
        <item x="2735"/>
        <item x="597"/>
        <item x="361"/>
        <item x="345"/>
        <item x="1369"/>
        <item x="2239"/>
        <item x="1861"/>
        <item x="1421"/>
        <item x="2265"/>
        <item x="1186"/>
        <item x="1672"/>
        <item x="1294"/>
        <item x="678"/>
        <item x="1646"/>
        <item x="1719"/>
        <item x="1389"/>
        <item x="1779"/>
        <item x="2443"/>
        <item x="1990"/>
        <item x="2052"/>
        <item x="1195"/>
        <item x="2063"/>
        <item x="992"/>
        <item x="2707"/>
        <item x="1188"/>
        <item x="920"/>
        <item x="2075"/>
        <item x="2185"/>
        <item x="752"/>
        <item x="2609"/>
        <item x="1320"/>
        <item x="2719"/>
        <item x="1096"/>
        <item x="1720"/>
        <item x="2718"/>
        <item x="1876"/>
        <item x="1386"/>
        <item x="756"/>
        <item x="1387"/>
        <item x="1341"/>
        <item x="2216"/>
        <item x="1404"/>
        <item x="2073"/>
        <item x="1275"/>
        <item x="355"/>
        <item x="862"/>
        <item x="1385"/>
        <item x="1989"/>
        <item x="1603"/>
        <item x="2753"/>
        <item x="766"/>
        <item x="2169"/>
        <item x="801"/>
        <item x="2752"/>
        <item x="1924"/>
        <item x="2000"/>
        <item x="2240"/>
        <item x="765"/>
        <item x="2208"/>
        <item x="1519"/>
        <item x="2197"/>
        <item x="1080"/>
        <item x="2361"/>
        <item x="1775"/>
        <item x="1838"/>
        <item x="2199"/>
        <item x="1586"/>
        <item x="2213"/>
        <item x="2322"/>
        <item x="1395"/>
        <item x="1863"/>
        <item x="2069"/>
        <item x="2007"/>
        <item x="1470"/>
        <item x="2321"/>
        <item x="2743"/>
        <item x="1412"/>
        <item x="2202"/>
        <item x="683"/>
        <item x="1592"/>
        <item x="2168"/>
        <item x="755"/>
        <item x="1422"/>
        <item x="1606"/>
        <item x="156"/>
        <item x="1874"/>
        <item x="2171"/>
        <item x="2625"/>
        <item x="1176"/>
        <item x="500"/>
        <item x="1872"/>
        <item x="497"/>
        <item x="638"/>
        <item x="2620"/>
        <item x="2669"/>
        <item x="387"/>
        <item x="2477"/>
        <item x="2198"/>
        <item x="1920"/>
        <item x="1958"/>
        <item x="1488"/>
        <item x="343"/>
        <item x="2316"/>
        <item x="1602"/>
        <item x="2326"/>
        <item x="1169"/>
        <item x="1701"/>
        <item x="808"/>
        <item x="803"/>
        <item x="1076"/>
        <item x="2626"/>
        <item x="2365"/>
        <item x="2278"/>
        <item x="973"/>
        <item x="1839"/>
        <item x="1645"/>
        <item x="1799"/>
        <item x="1714"/>
        <item x="1285"/>
        <item x="2272"/>
        <item x="509"/>
        <item x="2332"/>
        <item x="759"/>
        <item x="341"/>
        <item x="950"/>
        <item x="895"/>
        <item x="1539"/>
        <item x="2746"/>
        <item x="2220"/>
        <item x="2072"/>
        <item x="311"/>
        <item x="2041"/>
        <item x="904"/>
        <item x="102"/>
        <item x="1851"/>
        <item x="2730"/>
        <item x="2417"/>
        <item x="775"/>
        <item x="2183"/>
        <item x="1615"/>
        <item x="1476"/>
        <item x="2627"/>
        <item x="608"/>
        <item x="1276"/>
        <item x="685"/>
        <item x="1332"/>
        <item x="2725"/>
        <item x="1927"/>
        <item x="1613"/>
        <item x="2744"/>
        <item x="1549"/>
        <item x="1550"/>
        <item x="1912"/>
        <item x="1965"/>
        <item x="793"/>
        <item x="1061"/>
        <item x="1423"/>
        <item x="2137"/>
        <item x="1757"/>
        <item x="753"/>
        <item x="2414"/>
        <item x="2320"/>
        <item x="2439"/>
        <item x="1215"/>
        <item x="1424"/>
        <item x="2586"/>
        <item x="811"/>
        <item x="1736"/>
        <item x="2261"/>
        <item x="2319"/>
        <item x="910"/>
        <item x="2717"/>
        <item x="1125"/>
        <item x="2727"/>
        <item x="922"/>
        <item x="674"/>
        <item x="1199"/>
        <item x="912"/>
        <item x="2498"/>
        <item x="2147"/>
        <item x="1732"/>
        <item x="203"/>
        <item x="903"/>
        <item x="1902"/>
        <item x="1811"/>
        <item x="2487"/>
        <item x="1837"/>
        <item x="2360"/>
        <item x="2317"/>
        <item x="1865"/>
        <item x="1917"/>
        <item x="2635"/>
        <item x="1251"/>
        <item x="1378"/>
        <item x="942"/>
        <item x="2534"/>
        <item x="1858"/>
        <item x="2255"/>
        <item x="1344"/>
        <item x="2413"/>
        <item x="1277"/>
        <item x="2150"/>
        <item x="1547"/>
        <item x="2334"/>
        <item x="2754"/>
        <item x="2376"/>
        <item x="603"/>
        <item x="2517"/>
        <item x="2195"/>
        <item x="2434"/>
        <item x="1869"/>
        <item x="1324"/>
        <item x="346"/>
        <item x="2652"/>
        <item x="2013"/>
        <item x="1417"/>
        <item x="2421"/>
        <item x="799"/>
        <item x="1408"/>
        <item x="2277"/>
        <item x="1819"/>
        <item x="1428"/>
        <item x="2427"/>
        <item x="402"/>
        <item x="424"/>
        <item x="183"/>
        <item x="2058"/>
        <item x="125"/>
        <item x="2130"/>
        <item x="2393"/>
        <item x="1963"/>
        <item x="2370"/>
        <item x="1967"/>
        <item x="1331"/>
        <item x="2034"/>
        <item x="1918"/>
        <item x="970"/>
        <item x="2333"/>
        <item x="1972"/>
        <item x="800"/>
        <item x="938"/>
        <item x="1415"/>
        <item x="1815"/>
        <item x="1867"/>
        <item x="2224"/>
        <item x="1905"/>
        <item x="2093"/>
        <item x="2449"/>
        <item x="804"/>
        <item x="2569"/>
        <item x="2090"/>
        <item x="1802"/>
        <item x="2089"/>
        <item x="1511"/>
        <item x="2745"/>
        <item x="1382"/>
        <item x="1925"/>
        <item x="894"/>
        <item x="1052"/>
        <item x="1375"/>
        <item x="2612"/>
        <item x="1970"/>
        <item x="908"/>
        <item x="1982"/>
        <item x="1440"/>
        <item x="1193"/>
        <item x="1866"/>
        <item x="2556"/>
        <item x="936"/>
        <item x="944"/>
        <item x="2327"/>
        <item x="2095"/>
        <item x="1487"/>
        <item x="841"/>
        <item x="2712"/>
        <item x="423"/>
        <item x="2462"/>
        <item x="2537"/>
        <item x="340"/>
        <item x="1665"/>
        <item x="2324"/>
        <item x="2377"/>
        <item x="2623"/>
        <item x="2214"/>
        <item x="791"/>
        <item x="493"/>
        <item x="2371"/>
        <item x="1840"/>
        <item x="1283"/>
        <item x="935"/>
        <item x="2732"/>
        <item x="1643"/>
        <item x="2701"/>
        <item x="2097"/>
        <item x="2088"/>
        <item x="780"/>
        <item x="1653"/>
        <item x="2192"/>
        <item x="1829"/>
        <item x="1393"/>
        <item x="2742"/>
        <item x="1807"/>
        <item x="770"/>
        <item x="2755"/>
        <item x="1334"/>
        <item x="435"/>
        <item x="1380"/>
        <item x="2475"/>
        <item x="761"/>
        <item x="1585"/>
        <item x="2364"/>
        <item x="798"/>
        <item x="1758"/>
        <item x="1788"/>
        <item x="2263"/>
        <item x="1348"/>
        <item x="1557"/>
        <item x="2227"/>
        <item x="613"/>
        <item x="2461"/>
        <item x="2566"/>
        <item x="2424"/>
        <item x="2747"/>
        <item x="2629"/>
        <item x="496"/>
        <item x="1824"/>
        <item x="2762"/>
        <item x="1410"/>
        <item x="2246"/>
        <item x="1072"/>
        <item x="2411"/>
        <item x="1900"/>
        <item x="499"/>
        <item x="2087"/>
        <item x="388"/>
        <item x="764"/>
        <item x="1381"/>
        <item x="1604"/>
        <item x="367"/>
        <item x="392"/>
        <item x="594"/>
        <item x="760"/>
        <item x="2245"/>
        <item x="2006"/>
        <item x="1671"/>
        <item x="2723"/>
        <item x="2473"/>
        <item x="2226"/>
        <item x="751"/>
        <item x="1823"/>
        <item x="1433"/>
        <item x="1667"/>
        <item x="1054"/>
        <item x="2514"/>
        <item x="1458"/>
        <item x="1074"/>
        <item x="702"/>
        <item x="795"/>
        <item x="1852"/>
        <item x="1733"/>
        <item x="1890"/>
        <item x="2286"/>
        <item x="8"/>
        <item x="1647"/>
        <item x="1968"/>
        <item x="1093"/>
        <item x="2493"/>
        <item x="1189"/>
        <item x="2243"/>
        <item x="1605"/>
        <item x="2127"/>
        <item x="1684"/>
        <item x="1190"/>
        <item x="1738"/>
        <item x="474"/>
        <item x="2741"/>
        <item x="1314"/>
        <item x="2558"/>
        <item x="1546"/>
        <item x="2734"/>
        <item x="2248"/>
        <item x="758"/>
        <item x="1658"/>
        <item x="1330"/>
        <item x="667"/>
        <item x="2304"/>
        <item x="816"/>
        <item x="1267"/>
        <item x="2650"/>
        <item x="746"/>
        <item x="2667"/>
        <item x="1844"/>
        <item x="2190"/>
        <item x="915"/>
        <item x="2062"/>
        <item x="723"/>
        <item x="2689"/>
        <item x="809"/>
        <item x="1501"/>
        <item x="380"/>
        <item x="1342"/>
        <item x="1486"/>
        <item x="919"/>
        <item x="2391"/>
        <item x="1730"/>
        <item x="1184"/>
        <item x="1609"/>
        <item x="2451"/>
        <item x="76"/>
        <item x="779"/>
        <item x="2756"/>
        <item x="1070"/>
        <item x="2470"/>
        <item x="1883"/>
        <item x="964"/>
        <item x="1493"/>
        <item x="2274"/>
        <item x="781"/>
        <item x="1273"/>
        <item x="1478"/>
        <item x="2372"/>
        <item x="868"/>
        <item x="2759"/>
        <item x="2121"/>
        <item x="945"/>
        <item x="1095"/>
        <item x="1813"/>
        <item x="2700"/>
        <item x="433"/>
        <item x="2038"/>
        <item x="1453"/>
        <item x="351"/>
        <item x="297"/>
        <item x="2544"/>
        <item x="1588"/>
        <item x="684"/>
        <item x="1559"/>
        <item x="966"/>
        <item x="2209"/>
        <item x="672"/>
        <item x="1657"/>
        <item x="734"/>
        <item x="1081"/>
        <item x="1177"/>
        <item x="1172"/>
        <item x="2092"/>
        <item x="1409"/>
        <item x="1437"/>
        <item x="687"/>
        <item x="1464"/>
        <item x="2045"/>
        <item x="1666"/>
        <item x="2749"/>
        <item x="208"/>
        <item x="2266"/>
        <item x="1817"/>
        <item x="2384"/>
        <item x="691"/>
        <item x="1977"/>
        <item x="1426"/>
        <item x="2253"/>
        <item x="2380"/>
        <item x="2471"/>
        <item x="154"/>
        <item x="344"/>
        <item x="1455"/>
        <item x="2720"/>
        <item x="498"/>
        <item x="1926"/>
        <item x="2267"/>
        <item x="495"/>
        <item x="1505"/>
        <item x="1554"/>
        <item x="1610"/>
        <item x="940"/>
        <item x="2570"/>
        <item x="1429"/>
        <item x="1326"/>
        <item x="2228"/>
        <item x="2541"/>
        <item x="2201"/>
        <item x="2181"/>
        <item x="2577"/>
        <item x="1113"/>
        <item x="676"/>
        <item x="1669"/>
        <item x="2200"/>
        <item x="2229"/>
        <item x="1821"/>
        <item x="1827"/>
        <item x="11"/>
        <item x="1979"/>
        <item x="2640"/>
        <item x="2378"/>
        <item x="2187"/>
        <item x="1435"/>
        <item x="2430"/>
        <item x="1258"/>
        <item x="1896"/>
        <item x="1826"/>
        <item x="1286"/>
        <item x="2289"/>
        <item x="1742"/>
        <item x="1600"/>
        <item x="1718"/>
        <item x="1845"/>
        <item x="2217"/>
        <item x="2561"/>
        <item x="2504"/>
        <item x="805"/>
        <item x="2515"/>
        <item x="494"/>
        <item x="1374"/>
        <item x="2698"/>
        <item x="511"/>
        <item x="2129"/>
        <item x="1504"/>
        <item x="1407"/>
        <item x="2016"/>
        <item x="2548"/>
        <item x="2492"/>
        <item x="1309"/>
        <item x="1930"/>
        <item x="1746"/>
        <item x="681"/>
        <item x="2658"/>
        <item x="1406"/>
        <item x="1555"/>
        <item x="1479"/>
        <item x="2126"/>
        <item x="2597"/>
        <item x="301"/>
        <item x="2262"/>
        <item x="1923"/>
        <item x="1655"/>
        <item x="1360"/>
        <item x="477"/>
        <item x="1594"/>
        <item x="50"/>
        <item x="1066"/>
        <item x="2739"/>
        <item x="2247"/>
        <item x="1398"/>
        <item x="2204"/>
        <item x="512"/>
        <item x="665"/>
        <item x="2549"/>
        <item x="1859"/>
        <item x="1439"/>
        <item x="2256"/>
        <item x="1914"/>
        <item x="24"/>
        <item x="2117"/>
        <item x="1884"/>
        <item x="212"/>
        <item x="2686"/>
        <item x="731"/>
        <item x="1304"/>
        <item x="2374"/>
        <item x="1563"/>
        <item x="1717"/>
        <item x="1109"/>
        <item x="2219"/>
        <item x="1857"/>
        <item x="2367"/>
        <item x="2543"/>
        <item x="1797"/>
        <item x="302"/>
        <item x="501"/>
        <item x="2536"/>
        <item x="1644"/>
        <item x="2138"/>
        <item x="1098"/>
        <item x="604"/>
        <item x="235"/>
        <item x="2697"/>
        <item x="439"/>
        <item x="1127"/>
        <item x="2375"/>
        <item x="2110"/>
        <item x="1591"/>
        <item x="2143"/>
        <item x="2146"/>
        <item x="2728"/>
        <item x="2064"/>
        <item x="2310"/>
        <item x="1494"/>
        <item x="1068"/>
        <item x="1259"/>
        <item x="1312"/>
        <item x="2403"/>
        <item x="1082"/>
        <item x="2507"/>
        <item x="2699"/>
        <item x="1183"/>
        <item x="954"/>
        <item x="2645"/>
        <item x="1325"/>
        <item x="677"/>
        <item x="2314"/>
        <item x="1904"/>
        <item x="1928"/>
        <item x="299"/>
        <item x="6"/>
        <item x="1209"/>
        <item x="2538"/>
        <item x="1252"/>
        <item x="1115"/>
        <item x="2709"/>
        <item x="879"/>
        <item x="408"/>
        <item x="530"/>
        <item x="488"/>
        <item x="204"/>
        <item x="1913"/>
        <item x="2291"/>
        <item x="490"/>
        <item x="972"/>
        <item x="1649"/>
        <item x="410"/>
        <item x="2668"/>
        <item x="453"/>
        <item x="2714"/>
        <item x="1246"/>
        <item x="362"/>
        <item x="1477"/>
        <item x="2479"/>
        <item x="1660"/>
        <item x="2444"/>
        <item x="1451"/>
        <item x="2366"/>
        <item x="1208"/>
        <item x="947"/>
        <item x="1108"/>
        <item x="869"/>
        <item x="763"/>
        <item x="2429"/>
        <item x="2422"/>
        <item x="2221"/>
        <item x="2694"/>
        <item x="2663"/>
        <item x="366"/>
        <item x="1864"/>
        <item x="2665"/>
        <item x="1338"/>
        <item x="2423"/>
        <item x="2043"/>
        <item x="1055"/>
        <item x="1372"/>
        <item x="182"/>
        <item x="1443"/>
        <item x="1492"/>
        <item x="2553"/>
        <item x="2483"/>
        <item x="2733"/>
        <item x="2445"/>
        <item x="1400"/>
        <item x="331"/>
        <item x="2512"/>
        <item x="750"/>
        <item x="937"/>
        <item x="2102"/>
        <item x="2681"/>
        <item x="348"/>
        <item x="2519"/>
        <item x="16"/>
        <item x="1880"/>
        <item x="1192"/>
        <item x="1180"/>
        <item x="2435"/>
        <item x="2299"/>
        <item x="666"/>
        <item x="2032"/>
        <item x="1729"/>
        <item x="1121"/>
        <item x="533"/>
        <item x="1806"/>
        <item x="1726"/>
        <item x="876"/>
        <item x="2551"/>
        <item x="1278"/>
        <item x="462"/>
        <item x="2488"/>
        <item x="788"/>
        <item x="1484"/>
        <item x="2078"/>
        <item x="1908"/>
        <item x="2189"/>
        <item x="1683"/>
        <item x="983"/>
        <item x="1533"/>
        <item x="126"/>
        <item x="2231"/>
        <item x="1187"/>
        <item x="2302"/>
        <item x="2254"/>
        <item x="907"/>
        <item x="1664"/>
        <item x="1463"/>
        <item x="1551"/>
        <item x="1339"/>
        <item x="605"/>
        <item x="2116"/>
        <item x="1456"/>
        <item x="2436"/>
        <item x="2139"/>
        <item x="2269"/>
        <item x="2540"/>
        <item x="748"/>
        <item x="1673"/>
        <item x="2583"/>
        <item x="1461"/>
        <item x="1640"/>
        <item x="901"/>
        <item x="2703"/>
        <item x="1120"/>
        <item x="2343"/>
        <item x="2454"/>
        <item x="1090"/>
        <item x="1499"/>
        <item x="2495"/>
        <item x="776"/>
        <item x="2394"/>
        <item x="228"/>
        <item x="2655"/>
        <item x="2107"/>
        <item x="1473"/>
        <item x="1438"/>
        <item x="2713"/>
        <item x="792"/>
        <item x="1980"/>
        <item x="406"/>
        <item x="1737"/>
        <item x="2619"/>
        <item x="352"/>
        <item x="2748"/>
        <item x="401"/>
        <item x="1201"/>
        <item x="202"/>
        <item x="2591"/>
        <item x="2242"/>
        <item x="1397"/>
        <item x="121"/>
        <item x="2287"/>
        <item x="1336"/>
        <item x="386"/>
        <item x="1268"/>
        <item x="933"/>
        <item x="2428"/>
        <item x="2506"/>
        <item x="745"/>
        <item x="444"/>
        <item x="2527"/>
        <item x="2134"/>
        <item x="240"/>
        <item x="285"/>
        <item x="2466"/>
        <item x="2356"/>
        <item x="1971"/>
        <item x="1383"/>
        <item x="918"/>
        <item x="2329"/>
        <item x="2572"/>
        <item x="1745"/>
        <item x="1085"/>
        <item x="2486"/>
        <item x="991"/>
        <item x="1556"/>
        <item x="2704"/>
        <item x="2468"/>
        <item x="2125"/>
        <item x="1502"/>
        <item x="1856"/>
        <item x="1722"/>
        <item x="2592"/>
        <item x="2531"/>
        <item x="73"/>
        <item x="540"/>
        <item x="953"/>
        <item x="1744"/>
        <item x="2071"/>
        <item x="1106"/>
        <item x="2453"/>
        <item x="1751"/>
        <item x="131"/>
        <item x="1"/>
        <item x="955"/>
        <item x="2657"/>
        <item x="1097"/>
        <item x="360"/>
        <item x="1631"/>
        <item x="1227"/>
        <item x="2415"/>
        <item x="546"/>
        <item x="1434"/>
        <item x="1579"/>
        <item x="357"/>
        <item x="1749"/>
        <item x="2252"/>
        <item x="2122"/>
        <item x="1870"/>
        <item x="941"/>
        <item x="54"/>
        <item x="1875"/>
        <item x="2452"/>
        <item x="870"/>
        <item x="744"/>
        <item x="1803"/>
        <item x="2066"/>
        <item x="1986"/>
        <item x="2264"/>
        <item x="430"/>
        <item x="2223"/>
        <item x="2015"/>
        <item x="1553"/>
        <item x="951"/>
        <item x="562"/>
        <item x="1376"/>
        <item x="407"/>
        <item x="784"/>
        <item x="2611"/>
        <item x="2642"/>
        <item x="796"/>
        <item x="1648"/>
        <item x="2431"/>
        <item x="180"/>
        <item x="930"/>
        <item x="2595"/>
        <item x="2671"/>
        <item x="989"/>
        <item x="1191"/>
        <item x="2387"/>
        <item x="856"/>
        <item x="1794"/>
        <item x="1734"/>
        <item x="2114"/>
        <item x="1681"/>
        <item x="2446"/>
        <item x="2296"/>
        <item x="1264"/>
        <item x="2420"/>
        <item x="393"/>
        <item x="1084"/>
        <item x="2068"/>
        <item x="747"/>
        <item x="777"/>
        <item x="2336"/>
        <item x="1030"/>
        <item x="1444"/>
        <item x="1969"/>
        <item x="354"/>
        <item x="1984"/>
        <item x="1107"/>
        <item x="1542"/>
        <item x="2241"/>
        <item x="861"/>
        <item x="151"/>
        <item x="1196"/>
        <item x="64"/>
        <item x="2682"/>
        <item x="572"/>
        <item x="2369"/>
        <item x="2149"/>
        <item x="295"/>
        <item x="928"/>
        <item x="349"/>
        <item x="2448"/>
        <item x="2684"/>
        <item x="963"/>
        <item x="905"/>
        <item x="0"/>
        <item x="1508"/>
        <item x="2037"/>
        <item x="2152"/>
        <item x="1686"/>
        <item x="1038"/>
        <item x="1843"/>
        <item x="1315"/>
        <item x="2559"/>
        <item x="2654"/>
        <item x="2673"/>
        <item x="1879"/>
        <item x="2706"/>
        <item x="1860"/>
        <item x="1663"/>
        <item x="2412"/>
        <item x="67"/>
        <item x="2135"/>
        <item x="609"/>
        <item x="1938"/>
        <item x="2225"/>
        <item x="786"/>
        <item x="116"/>
        <item x="1431"/>
        <item x="767"/>
        <item x="1175"/>
        <item x="2547"/>
        <item x="2017"/>
        <item x="2077"/>
        <item x="2094"/>
        <item x="2690"/>
        <item x="1454"/>
        <item x="2011"/>
        <item x="949"/>
        <item x="536"/>
        <item x="2480"/>
        <item x="1425"/>
        <item x="1617"/>
        <item x="2489"/>
        <item x="2494"/>
        <item x="2346"/>
        <item x="178"/>
        <item x="1957"/>
        <item x="1948"/>
        <item x="1847"/>
        <item x="534"/>
        <item x="225"/>
        <item x="2490"/>
        <item x="1581"/>
        <item x="2621"/>
        <item x="1974"/>
        <item x="2687"/>
        <item x="234"/>
        <item x="478"/>
        <item x="2695"/>
        <item x="909"/>
        <item x="610"/>
        <item x="2672"/>
        <item x="2622"/>
        <item x="2676"/>
        <item x="1622"/>
        <item x="1558"/>
        <item x="1652"/>
        <item x="2580"/>
        <item x="914"/>
        <item x="2020"/>
        <item x="882"/>
        <item x="409"/>
        <item x="1711"/>
        <item x="2234"/>
        <item x="99"/>
        <item x="1041"/>
        <item x="119"/>
        <item x="1471"/>
        <item x="2523"/>
        <item x="1855"/>
        <item x="1087"/>
        <item x="1973"/>
        <item x="45"/>
        <item x="1985"/>
        <item x="962"/>
        <item x="62"/>
        <item x="1118"/>
        <item x="378"/>
        <item x="2467"/>
        <item x="2634"/>
        <item x="1810"/>
        <item x="2550"/>
        <item x="1292"/>
        <item x="1221"/>
        <item x="1871"/>
        <item x="61"/>
        <item x="2463"/>
        <item x="2662"/>
        <item x="2457"/>
        <item x="839"/>
        <item x="1112"/>
        <item x="1882"/>
        <item x="238"/>
        <item x="2275"/>
        <item x="601"/>
        <item x="334"/>
        <item x="1091"/>
        <item x="2249"/>
        <item x="824"/>
        <item x="690"/>
        <item x="123"/>
        <item x="1747"/>
        <item x="502"/>
        <item x="1801"/>
        <item x="452"/>
        <item x="2347"/>
        <item x="2270"/>
        <item x="1933"/>
        <item x="815"/>
        <item x="974"/>
        <item x="363"/>
        <item x="1791"/>
        <item x="2115"/>
        <item x="739"/>
        <item x="1394"/>
        <item x="2510"/>
        <item x="1057"/>
        <item x="2024"/>
        <item x="1377"/>
        <item x="769"/>
        <item x="520"/>
        <item x="2401"/>
        <item x="1854"/>
        <item x="1916"/>
        <item x="1253"/>
        <item x="2357"/>
        <item x="743"/>
        <item x="2552"/>
        <item x="2390"/>
        <item x="1654"/>
        <item x="1103"/>
        <item x="1079"/>
        <item x="2106"/>
        <item x="305"/>
        <item x="2533"/>
        <item x="2464"/>
        <item x="332"/>
        <item x="2526"/>
        <item x="475"/>
        <item x="1820"/>
        <item x="592"/>
        <item x="2295"/>
        <item x="322"/>
        <item x="2341"/>
        <item x="782"/>
        <item x="1182"/>
        <item x="405"/>
        <item x="2373"/>
        <item x="1102"/>
        <item x="591"/>
        <item x="2618"/>
        <item x="2215"/>
        <item x="1954"/>
        <item x="960"/>
        <item x="2257"/>
        <item x="2354"/>
        <item x="576"/>
        <item x="273"/>
        <item x="2711"/>
        <item x="2080"/>
        <item x="1889"/>
        <item x="1626"/>
        <item x="1552"/>
        <item x="2128"/>
        <item x="1541"/>
        <item x="1036"/>
        <item x="1178"/>
        <item x="515"/>
        <item x="843"/>
        <item x="1949"/>
        <item x="1804"/>
        <item x="2259"/>
        <item x="637"/>
        <item x="2674"/>
        <item x="778"/>
        <item x="2271"/>
        <item x="2637"/>
        <item x="2624"/>
        <item x="1931"/>
        <item x="2191"/>
        <item x="2005"/>
        <item x="2083"/>
        <item x="2244"/>
        <item x="300"/>
        <item x="1910"/>
        <item x="1284"/>
        <item x="1572"/>
        <item x="749"/>
        <item x="72"/>
        <item x="2485"/>
        <item x="1146"/>
        <item x="2363"/>
        <item x="958"/>
        <item x="2031"/>
        <item x="2696"/>
        <item x="353"/>
        <item x="1822"/>
        <item x="470"/>
        <item x="2608"/>
        <item x="847"/>
        <item x="135"/>
        <item x="12"/>
        <item x="1633"/>
        <item x="136"/>
        <item x="789"/>
        <item x="1790"/>
        <item x="2567"/>
        <item x="2596"/>
        <item x="1650"/>
        <item x="686"/>
        <item x="1405"/>
        <item x="2680"/>
        <item x="725"/>
        <item x="23"/>
        <item x="1582"/>
        <item x="2757"/>
        <item x="2331"/>
        <item x="440"/>
        <item x="2046"/>
        <item x="2339"/>
        <item x="2395"/>
        <item x="859"/>
        <item x="2330"/>
        <item x="2111"/>
        <item x="2542"/>
        <item x="2212"/>
        <item x="394"/>
        <item x="853"/>
        <item x="2554"/>
        <item x="2692"/>
        <item x="2096"/>
        <item x="1873"/>
        <item x="658"/>
        <item x="2416"/>
        <item x="1962"/>
        <item x="336"/>
        <item x="2140"/>
        <item x="2649"/>
        <item x="2666"/>
        <item x="2070"/>
        <item x="2520"/>
        <item x="480"/>
        <item x="2288"/>
        <item x="469"/>
        <item x="946"/>
        <item x="1724"/>
        <item x="2386"/>
        <item x="2578"/>
        <item x="585"/>
        <item x="1418"/>
        <item x="1796"/>
        <item x="2670"/>
        <item x="2615"/>
        <item x="616"/>
        <item x="2614"/>
        <item x="1446"/>
        <item x="230"/>
        <item x="2659"/>
        <item x="2040"/>
        <item x="2145"/>
        <item x="623"/>
        <item x="1978"/>
        <item x="2328"/>
        <item x="1122"/>
        <item x="468"/>
        <item x="309"/>
        <item x="1370"/>
        <item x="2491"/>
        <item x="2388"/>
        <item x="2182"/>
        <item x="875"/>
        <item x="447"/>
        <item x="2607"/>
        <item x="1830"/>
        <item x="1662"/>
        <item x="55"/>
        <item x="1503"/>
        <item x="2437"/>
        <item x="1679"/>
        <item x="2098"/>
        <item x="2500"/>
        <item x="1832"/>
        <item x="368"/>
        <item x="1800"/>
        <item x="873"/>
        <item x="2297"/>
        <item x="934"/>
        <item x="1590"/>
        <item x="877"/>
        <item x="2294"/>
        <item x="1231"/>
        <item x="1708"/>
        <item x="1073"/>
        <item x="959"/>
        <item x="2054"/>
        <item x="2348"/>
        <item x="134"/>
        <item x="2705"/>
        <item x="927"/>
        <item x="1932"/>
        <item x="1046"/>
        <item x="1975"/>
        <item x="899"/>
        <item x="1266"/>
        <item x="427"/>
        <item x="1668"/>
        <item x="2447"/>
        <item x="926"/>
        <item x="595"/>
        <item x="1568"/>
        <item x="359"/>
        <item x="129"/>
        <item x="2521"/>
        <item x="1220"/>
        <item x="1402"/>
        <item x="531"/>
        <item x="464"/>
        <item x="1269"/>
        <item x="117"/>
        <item x="703"/>
        <item x="2679"/>
        <item x="1685"/>
        <item x="1272"/>
        <item x="373"/>
        <item x="1836"/>
        <item x="338"/>
        <item x="670"/>
        <item x="896"/>
        <item x="2079"/>
        <item x="1265"/>
        <item x="1966"/>
        <item x="771"/>
        <item x="210"/>
        <item x="1132"/>
        <item x="2677"/>
        <item x="602"/>
        <item x="1094"/>
        <item x="2352"/>
        <item x="1661"/>
        <item x="2237"/>
        <item x="2048"/>
        <item x="1133"/>
        <item x="211"/>
        <item x="1083"/>
        <item x="1618"/>
        <item x="708"/>
        <item x="2590"/>
        <item x="181"/>
        <item x="921"/>
        <item x="1202"/>
        <item x="535"/>
        <item x="2546"/>
        <item x="2306"/>
        <item x="120"/>
        <item x="2693"/>
        <item x="2516"/>
        <item x="1379"/>
        <item x="1445"/>
        <item x="174"/>
        <item x="139"/>
        <item x="2656"/>
        <item x="943"/>
        <item x="1414"/>
        <item x="981"/>
        <item x="924"/>
        <item x="2651"/>
        <item x="1228"/>
        <item x="263"/>
        <item x="634"/>
        <item x="1639"/>
        <item x="221"/>
        <item x="823"/>
        <item x="1203"/>
        <item x="644"/>
        <item x="916"/>
        <item x="2359"/>
        <item x="2049"/>
        <item x="2478"/>
        <item x="1888"/>
        <item x="1656"/>
        <item x="1388"/>
        <item x="2653"/>
        <item x="1114"/>
        <item x="2398"/>
        <item x="2060"/>
        <item x="2499"/>
        <item x="2404"/>
        <item x="1834"/>
        <item x="5"/>
        <item x="925"/>
        <item x="339"/>
        <item x="1399"/>
        <item x="2476"/>
        <item x="1841"/>
        <item x="1144"/>
        <item x="2410"/>
        <item x="1282"/>
        <item x="111"/>
        <item x="1507"/>
        <item x="1560"/>
        <item x="292"/>
        <item x="1623"/>
        <item x="1608"/>
        <item x="1497"/>
        <item x="118"/>
        <item x="1078"/>
        <item x="785"/>
        <item x="2678"/>
        <item x="632"/>
        <item x="1808"/>
        <item x="1628"/>
        <item x="2084"/>
        <item x="2631"/>
        <item x="887"/>
        <item x="2101"/>
        <item x="880"/>
        <item x="2432"/>
        <item x="846"/>
        <item x="2047"/>
        <item x="2484"/>
        <item x="1725"/>
        <item x="483"/>
        <item x="1117"/>
        <item x="137"/>
        <item x="2426"/>
        <item x="1086"/>
        <item x="257"/>
        <item x="370"/>
        <item x="2279"/>
        <item x="2402"/>
        <item x="398"/>
        <item x="1469"/>
        <item x="975"/>
        <item x="2136"/>
        <item x="1359"/>
        <item x="1319"/>
        <item x="206"/>
        <item x="1293"/>
        <item x="1059"/>
        <item x="2065"/>
        <item x="1261"/>
        <item x="421"/>
        <item x="1543"/>
        <item x="889"/>
        <item x="2555"/>
        <item x="1828"/>
        <item x="2039"/>
        <item x="2587"/>
        <item x="833"/>
        <item x="1287"/>
        <item x="956"/>
        <item x="2086"/>
        <item x="1351"/>
        <item x="179"/>
        <item x="231"/>
        <item x="1562"/>
        <item x="1254"/>
        <item x="1002"/>
        <item x="2119"/>
        <item x="1205"/>
        <item x="611"/>
        <item x="2292"/>
        <item x="1241"/>
        <item x="1260"/>
        <item x="1289"/>
        <item x="726"/>
        <item x="985"/>
        <item x="358"/>
        <item x="699"/>
        <item x="2100"/>
        <item x="1500"/>
        <item x="2628"/>
        <item x="2568"/>
        <item x="2465"/>
        <item x="1878"/>
        <item x="1167"/>
        <item x="2280"/>
        <item x="1204"/>
        <item x="606"/>
        <item x="2050"/>
        <item x="736"/>
        <item x="1279"/>
        <item x="329"/>
        <item x="1130"/>
        <item x="1153"/>
        <item x="2575"/>
        <item x="978"/>
        <item x="2630"/>
        <item x="443"/>
        <item x="347"/>
        <item x="1548"/>
        <item x="1024"/>
        <item x="2405"/>
        <item x="2148"/>
        <item x="1515"/>
        <item x="1716"/>
        <item x="60"/>
        <item x="58"/>
        <item x="1833"/>
        <item x="100"/>
        <item x="2076"/>
        <item x="1111"/>
        <item x="2112"/>
        <item x="650"/>
        <item x="581"/>
        <item x="2285"/>
        <item x="1067"/>
        <item x="825"/>
        <item x="980"/>
        <item x="2142"/>
        <item x="13"/>
        <item x="1616"/>
        <item x="2104"/>
        <item x="1534"/>
        <item x="612"/>
        <item x="290"/>
        <item x="2019"/>
        <item x="1919"/>
        <item x="1263"/>
        <item x="561"/>
        <item x="2335"/>
        <item x="485"/>
        <item x="1983"/>
        <item x="886"/>
        <item x="579"/>
        <item x="2179"/>
        <item x="2616"/>
        <item x="1459"/>
        <item x="2557"/>
        <item x="2588"/>
        <item x="2474"/>
        <item x="1886"/>
        <item x="830"/>
        <item x="1907"/>
        <item x="391"/>
        <item x="2154"/>
        <item x="635"/>
        <item x="1007"/>
        <item x="1170"/>
        <item x="476"/>
        <item x="1135"/>
        <item x="3"/>
        <item x="1390"/>
        <item x="2664"/>
        <item x="631"/>
        <item x="2067"/>
        <item x="69"/>
        <item x="990"/>
        <item x="2584"/>
        <item x="2511"/>
        <item x="445"/>
        <item x="701"/>
        <item x="692"/>
        <item x="817"/>
        <item x="716"/>
        <item x="2691"/>
        <item x="327"/>
        <item x="717"/>
        <item x="2014"/>
        <item x="1142"/>
        <item x="1262"/>
        <item x="607"/>
        <item x="2685"/>
        <item x="1229"/>
        <item x="1050"/>
        <item x="2710"/>
        <item x="986"/>
        <item x="593"/>
        <item x="272"/>
        <item x="1069"/>
        <item x="1570"/>
        <item x="1071"/>
        <item x="1218"/>
        <item x="1940"/>
        <item x="1635"/>
        <item x="436"/>
        <item x="730"/>
        <item x="207"/>
        <item x="2639"/>
        <item x="2026"/>
        <item x="415"/>
        <item x="101"/>
        <item x="1003"/>
        <item x="2496"/>
        <item x="2539"/>
        <item x="166"/>
        <item x="1987"/>
        <item x="484"/>
        <item x="714"/>
        <item x="773"/>
        <item x="2042"/>
        <item x="1674"/>
        <item x="599"/>
        <item x="307"/>
        <item x="923"/>
        <item x="112"/>
        <item x="148"/>
        <item x="2532"/>
        <item x="418"/>
        <item x="1496"/>
        <item x="1210"/>
        <item x="718"/>
        <item x="1092"/>
        <item x="1941"/>
        <item x="995"/>
        <item x="2438"/>
        <item x="2396"/>
        <item x="2392"/>
        <item x="260"/>
        <item x="2571"/>
        <item x="1881"/>
        <item x="259"/>
        <item x="1416"/>
        <item x="834"/>
        <item x="564"/>
        <item x="614"/>
        <item x="1792"/>
        <item x="191"/>
        <item x="2"/>
        <item x="849"/>
        <item x="2644"/>
        <item x="1934"/>
        <item x="627"/>
        <item x="53"/>
        <item x="1911"/>
        <item x="2124"/>
        <item x="1544"/>
        <item x="1089"/>
        <item x="1805"/>
        <item x="2522"/>
        <item x="2508"/>
        <item x="1798"/>
        <item x="1587"/>
        <item x="437"/>
        <item x="1255"/>
        <item x="2099"/>
        <item x="1014"/>
        <item x="1680"/>
        <item x="2503"/>
        <item x="2281"/>
        <item x="416"/>
        <item x="2290"/>
        <item x="171"/>
        <item x="1140"/>
        <item x="735"/>
        <item x="1026"/>
        <item x="167"/>
        <item x="1689"/>
        <item x="660"/>
        <item x="1017"/>
        <item x="2407"/>
        <item x="2545"/>
        <item x="1257"/>
        <item x="46"/>
        <item x="2440"/>
        <item x="713"/>
        <item x="1281"/>
        <item x="1058"/>
        <item x="1906"/>
        <item x="2594"/>
        <item x="1116"/>
        <item x="1104"/>
        <item x="1274"/>
        <item x="2120"/>
        <item x="10"/>
        <item x="1676"/>
        <item x="425"/>
        <item x="1491"/>
        <item x="2345"/>
        <item x="2760"/>
        <item x="2344"/>
        <item x="1909"/>
        <item x="304"/>
        <item x="1922"/>
        <item x="2602"/>
        <item x="2589"/>
        <item x="310"/>
        <item x="356"/>
        <item x="2442"/>
        <item x="1008"/>
        <item x="2028"/>
        <item x="2603"/>
        <item x="1031"/>
        <item x="2528"/>
        <item x="2683"/>
        <item x="246"/>
        <item x="1162"/>
        <item x="527"/>
        <item x="145"/>
        <item x="1124"/>
        <item x="929"/>
        <item x="271"/>
        <item x="2509"/>
        <item x="1894"/>
        <item x="2293"/>
        <item x="1614"/>
        <item x="70"/>
        <item x="2133"/>
        <item x="127"/>
        <item x="2576"/>
        <item x="1126"/>
        <item x="1953"/>
        <item x="2643"/>
        <item x="219"/>
        <item x="283"/>
        <item x="1506"/>
        <item x="412"/>
        <item x="1816"/>
        <item x="2702"/>
        <item x="2675"/>
        <item x="287"/>
        <item x="2605"/>
        <item x="141"/>
        <item x="1217"/>
        <item x="2758"/>
        <item x="2008"/>
        <item x="598"/>
        <item x="2273"/>
        <item x="1964"/>
        <item x="2606"/>
        <item x="224"/>
        <item x="15"/>
        <item x="214"/>
        <item x="618"/>
        <item x="2178"/>
        <item x="1212"/>
        <item x="1687"/>
        <item x="256"/>
        <item x="1509"/>
        <item x="2565"/>
        <item x="1164"/>
        <item x="1447"/>
        <item x="2459"/>
        <item x="122"/>
        <item x="83"/>
        <item x="2123"/>
        <item x="411"/>
        <item x="51"/>
        <item x="2113"/>
        <item x="2497"/>
        <item x="1677"/>
        <item x="1147"/>
        <item x="2660"/>
        <item x="1148"/>
        <item x="2502"/>
        <item x="254"/>
        <item x="2472"/>
        <item x="325"/>
        <item x="529"/>
        <item x="429"/>
        <item x="693"/>
        <item x="1516"/>
        <item x="1216"/>
        <item x="851"/>
        <item x="1037"/>
        <item x="1020"/>
        <item x="1065"/>
        <item x="2157"/>
        <item x="14"/>
        <item x="2144"/>
        <item x="1101"/>
        <item x="400"/>
        <item x="419"/>
        <item x="84"/>
        <item x="449"/>
        <item x="2647"/>
        <item x="1028"/>
        <item x="249"/>
        <item x="2501"/>
        <item x="737"/>
        <item x="461"/>
        <item x="1466"/>
        <item x="1368"/>
        <item x="2399"/>
        <item x="1242"/>
        <item x="639"/>
        <item x="2579"/>
        <item x="1812"/>
        <item x="1583"/>
        <item x="567"/>
        <item x="2638"/>
        <item x="2085"/>
        <item x="308"/>
        <item x="1759"/>
        <item x="2389"/>
        <item x="1297"/>
        <item x="821"/>
        <item x="620"/>
        <item x="1168"/>
        <item x="2301"/>
        <item x="1901"/>
        <item x="1355"/>
        <item x="1748"/>
        <item x="279"/>
        <item x="2581"/>
        <item x="2036"/>
        <item x="1825"/>
        <item x="526"/>
        <item x="1305"/>
        <item x="140"/>
        <item x="1921"/>
        <item x="2708"/>
        <item x="277"/>
        <item x="872"/>
        <item x="1213"/>
        <item x="971"/>
        <item x="2450"/>
        <item x="1950"/>
        <item x="721"/>
        <item x="1362"/>
        <item x="1290"/>
        <item x="1574"/>
        <item x="2233"/>
        <item x="2585"/>
        <item x="146"/>
        <item x="2298"/>
        <item x="133"/>
        <item x="1457"/>
        <item x="1165"/>
        <item x="2349"/>
        <item x="891"/>
        <item x="857"/>
        <item x="1323"/>
        <item x="2305"/>
        <item x="1512"/>
        <item x="1051"/>
        <item x="1584"/>
        <item x="1750"/>
        <item x="845"/>
        <item x="2141"/>
        <item x="1452"/>
        <item x="569"/>
        <item x="640"/>
        <item x="2736"/>
        <item x="18"/>
        <item x="1981"/>
        <item x="278"/>
        <item x="1893"/>
        <item x="486"/>
        <item x="442"/>
        <item x="521"/>
        <item x="276"/>
        <item x="2300"/>
        <item x="472"/>
        <item x="396"/>
        <item x="1743"/>
        <item x="17"/>
        <item x="1245"/>
        <item x="19"/>
        <item x="107"/>
        <item x="1561"/>
        <item x="1129"/>
        <item x="2232"/>
        <item x="881"/>
        <item x="2641"/>
        <item x="333"/>
        <item x="1013"/>
        <item x="984"/>
        <item x="1011"/>
        <item x="1895"/>
        <item x="1392"/>
        <item x="2057"/>
        <item x="2513"/>
        <item x="157"/>
        <item x="152"/>
        <item x="719"/>
        <item x="617"/>
        <item x="1678"/>
        <item x="1353"/>
        <item x="1131"/>
        <item x="2646"/>
        <item x="831"/>
        <item x="965"/>
        <item x="629"/>
        <item x="2562"/>
        <item x="838"/>
        <item x="466"/>
        <item x="404"/>
        <item x="66"/>
        <item x="2524"/>
        <item x="397"/>
        <item x="1946"/>
        <item x="422"/>
        <item x="537"/>
        <item x="528"/>
        <item x="722"/>
        <item x="2481"/>
        <item x="1291"/>
        <item x="432"/>
        <item x="1307"/>
        <item x="615"/>
        <item x="245"/>
        <item x="1578"/>
        <item x="48"/>
        <item x="371"/>
        <item x="169"/>
        <item x="375"/>
        <item x="1230"/>
        <item x="109"/>
        <item x="1675"/>
        <item x="2593"/>
        <item x="706"/>
        <item x="450"/>
        <item x="1573"/>
        <item x="1391"/>
        <item x="1234"/>
        <item x="1945"/>
        <item x="659"/>
        <item x="1110"/>
        <item x="2340"/>
        <item x="999"/>
        <item x="1136"/>
        <item x="313"/>
        <item x="482"/>
        <item x="96"/>
        <item x="1034"/>
        <item x="2525"/>
        <item x="890"/>
        <item x="144"/>
        <item x="2061"/>
        <item x="643"/>
        <item x="1756"/>
        <item x="2564"/>
        <item x="1467"/>
        <item x="1062"/>
        <item x="1300"/>
        <item x="2118"/>
        <item x="2617"/>
        <item x="1197"/>
        <item x="885"/>
        <item x="2648"/>
        <item x="364"/>
        <item x="2351"/>
        <item x="2030"/>
        <item x="1354"/>
        <item x="2433"/>
        <item x="2574"/>
        <item x="931"/>
        <item x="243"/>
        <item x="420"/>
        <item x="2027"/>
        <item x="724"/>
        <item x="1752"/>
        <item x="1495"/>
        <item x="255"/>
        <item x="1621"/>
        <item x="1310"/>
        <item x="454"/>
        <item x="2051"/>
        <item x="1239"/>
        <item x="622"/>
        <item x="2406"/>
        <item x="479"/>
        <item x="431"/>
        <item x="390"/>
        <item x="59"/>
        <item x="2307"/>
        <item x="587"/>
        <item x="438"/>
        <item x="1352"/>
        <item x="9"/>
        <item x="274"/>
        <item x="1308"/>
        <item x="2469"/>
        <item x="774"/>
        <item x="732"/>
        <item x="2022"/>
        <item x="1295"/>
        <item x="2131"/>
        <item x="729"/>
        <item x="2103"/>
        <item x="303"/>
        <item x="2563"/>
        <item x="205"/>
        <item x="2159"/>
        <item x="1939"/>
        <item x="247"/>
        <item x="381"/>
        <item x="2518"/>
        <item x="1200"/>
        <item x="961"/>
        <item x="783"/>
        <item x="229"/>
        <item x="1100"/>
        <item x="2025"/>
        <item x="284"/>
        <item x="467"/>
        <item x="1171"/>
        <item x="1223"/>
        <item x="1025"/>
        <item x="1793"/>
        <item x="888"/>
        <item x="837"/>
        <item x="1298"/>
        <item x="707"/>
        <item x="948"/>
        <item x="2283"/>
        <item x="2529"/>
        <item x="213"/>
        <item x="1005"/>
        <item x="1053"/>
        <item x="626"/>
        <item x="1465"/>
        <item x="128"/>
        <item x="538"/>
        <item x="306"/>
        <item x="31"/>
        <item x="998"/>
        <item x="492"/>
        <item x="1899"/>
        <item x="269"/>
        <item x="2055"/>
        <item x="1321"/>
        <item x="374"/>
        <item x="2109"/>
        <item x="1787"/>
        <item x="2355"/>
        <item x="952"/>
        <item x="188"/>
        <item x="40"/>
        <item x="852"/>
        <item x="403"/>
        <item x="417"/>
        <item x="1207"/>
        <item x="738"/>
        <item x="218"/>
        <item x="2530"/>
        <item x="1288"/>
        <item x="298"/>
        <item x="968"/>
        <item x="720"/>
        <item x="2441"/>
        <item x="524"/>
        <item x="850"/>
        <item x="741"/>
        <item x="280"/>
        <item x="2350"/>
        <item x="2408"/>
        <item x="267"/>
        <item x="1105"/>
        <item x="2158"/>
        <item x="517"/>
        <item x="2632"/>
        <item x="106"/>
        <item x="1302"/>
        <item x="1955"/>
        <item x="57"/>
        <item x="2560"/>
        <item x="1785"/>
        <item x="164"/>
        <item x="987"/>
        <item x="2303"/>
        <item x="1039"/>
        <item x="2021"/>
        <item x="649"/>
        <item x="2044"/>
        <item x="1163"/>
        <item x="473"/>
        <item x="2455"/>
        <item x="323"/>
        <item x="858"/>
        <item x="376"/>
        <item x="818"/>
        <item x="1198"/>
        <item x="1063"/>
        <item x="1280"/>
        <item x="704"/>
        <item x="1233"/>
        <item x="1620"/>
        <item x="1619"/>
        <item x="1897"/>
        <item x="1303"/>
        <item x="1152"/>
        <item x="883"/>
        <item x="1134"/>
        <item x="865"/>
        <item x="651"/>
        <item x="1947"/>
        <item x="570"/>
        <item x="426"/>
        <item x="2108"/>
        <item x="969"/>
        <item x="2342"/>
        <item x="844"/>
        <item x="1564"/>
        <item x="2053"/>
        <item x="82"/>
        <item x="574"/>
        <item x="855"/>
        <item x="252"/>
        <item x="395"/>
        <item x="2308"/>
        <item x="1566"/>
        <item x="2353"/>
        <item x="994"/>
        <item x="2661"/>
        <item x="56"/>
        <item x="399"/>
        <item x="532"/>
        <item x="114"/>
        <item x="543"/>
        <item x="1887"/>
        <item x="4"/>
        <item x="2035"/>
        <item x="2633"/>
        <item x="711"/>
        <item x="385"/>
        <item x="1322"/>
        <item x="481"/>
        <item x="413"/>
        <item x="379"/>
        <item x="547"/>
        <item x="1357"/>
        <item x="159"/>
        <item x="810"/>
        <item x="997"/>
        <item x="619"/>
        <item x="860"/>
        <item x="544"/>
        <item x="590"/>
        <item x="957"/>
        <item x="1629"/>
        <item x="1468"/>
        <item x="75"/>
        <item x="1313"/>
        <item x="293"/>
        <item x="1762"/>
        <item x="1682"/>
        <item x="1956"/>
        <item x="1346"/>
        <item x="2151"/>
        <item x="1580"/>
        <item x="669"/>
        <item x="113"/>
        <item x="2029"/>
        <item x="1151"/>
        <item x="1157"/>
        <item x="1248"/>
        <item x="1056"/>
        <item x="1226"/>
        <item x="1450"/>
        <item x="1448"/>
        <item x="1364"/>
        <item x="138"/>
        <item x="33"/>
        <item x="573"/>
        <item x="2230"/>
        <item x="1243"/>
        <item x="1311"/>
        <item x="1206"/>
        <item x="2601"/>
        <item x="268"/>
        <item x="1632"/>
        <item x="132"/>
        <item x="588"/>
        <item x="26"/>
        <item x="2409"/>
        <item x="165"/>
        <item x="696"/>
        <item x="2761"/>
        <item x="446"/>
        <item x="1006"/>
        <item x="63"/>
        <item x="1128"/>
        <item x="519"/>
        <item x="842"/>
        <item x="525"/>
        <item x="94"/>
        <item x="1935"/>
        <item x="1064"/>
        <item x="428"/>
        <item x="1460"/>
        <item x="1569"/>
        <item x="294"/>
        <item x="2599"/>
        <item x="1010"/>
        <item x="1099"/>
        <item x="1155"/>
        <item x="1936"/>
        <item x="1952"/>
        <item x="715"/>
        <item x="2338"/>
        <item x="878"/>
        <item x="1642"/>
        <item x="7"/>
        <item x="175"/>
        <item x="628"/>
        <item x="1219"/>
        <item x="1636"/>
        <item x="1232"/>
        <item x="1154"/>
        <item x="976"/>
        <item x="871"/>
        <item x="1712"/>
        <item x="491"/>
        <item x="1755"/>
        <item x="1514"/>
        <item x="1018"/>
        <item x="318"/>
        <item x="1350"/>
        <item x="1892"/>
        <item x="71"/>
        <item x="2012"/>
        <item x="828"/>
        <item x="1753"/>
        <item x="1634"/>
        <item x="1174"/>
        <item x="296"/>
        <item x="874"/>
        <item x="108"/>
        <item x="1211"/>
        <item x="1630"/>
        <item x="2573"/>
        <item x="1060"/>
        <item x="563"/>
        <item x="451"/>
        <item x="2613"/>
        <item x="1576"/>
        <item x="2258"/>
        <item x="1356"/>
        <item x="559"/>
        <item x="1244"/>
        <item x="1638"/>
        <item x="47"/>
        <item x="2358"/>
        <item x="656"/>
        <item x="1035"/>
        <item x="1627"/>
        <item x="884"/>
        <item x="1361"/>
        <item x="2105"/>
        <item x="553"/>
        <item x="1589"/>
        <item x="365"/>
        <item x="1158"/>
        <item x="1449"/>
        <item x="558"/>
        <item x="700"/>
        <item x="65"/>
        <item x="220"/>
        <item x="1624"/>
        <item x="549"/>
        <item x="705"/>
        <item x="170"/>
        <item x="661"/>
        <item x="993"/>
        <item x="153"/>
        <item x="1156"/>
        <item x="1214"/>
        <item x="2018"/>
        <item x="835"/>
        <item x="458"/>
        <item x="1075"/>
        <item x="710"/>
        <item x="197"/>
        <item x="1761"/>
        <item x="77"/>
        <item x="522"/>
        <item x="539"/>
        <item x="1029"/>
        <item x="1786"/>
        <item x="286"/>
        <item x="98"/>
        <item x="582"/>
        <item x="1318"/>
        <item x="78"/>
        <item x="577"/>
        <item x="698"/>
        <item x="158"/>
        <item x="463"/>
        <item x="471"/>
        <item x="265"/>
        <item x="456"/>
        <item x="222"/>
        <item x="110"/>
        <item x="1049"/>
        <item x="2379"/>
        <item x="314"/>
        <item x="647"/>
        <item x="335"/>
        <item x="1741"/>
        <item x="829"/>
        <item x="389"/>
        <item x="261"/>
        <item x="264"/>
        <item x="1161"/>
        <item x="232"/>
        <item x="578"/>
        <item x="1436"/>
        <item x="1637"/>
        <item x="697"/>
        <item x="115"/>
        <item x="44"/>
        <item x="551"/>
        <item x="848"/>
        <item x="1567"/>
        <item x="291"/>
        <item x="977"/>
        <item x="185"/>
        <item x="2598"/>
        <item x="79"/>
        <item x="571"/>
        <item x="36"/>
        <item x="1571"/>
        <item x="248"/>
        <item x="1713"/>
        <item x="1366"/>
        <item x="1814"/>
        <item x="337"/>
        <item x="38"/>
        <item x="88"/>
        <item x="289"/>
        <item x="1271"/>
        <item x="864"/>
        <item x="621"/>
        <item x="1235"/>
        <item x="523"/>
        <item x="728"/>
        <item x="217"/>
        <item x="1898"/>
        <item x="2337"/>
        <item x="448"/>
        <item x="382"/>
        <item x="1316"/>
        <item x="630"/>
        <item x="1225"/>
        <item x="1735"/>
        <item x="155"/>
        <item x="457"/>
        <item x="236"/>
        <item x="242"/>
        <item x="1150"/>
        <item x="1891"/>
        <item x="1143"/>
        <item x="2056"/>
        <item x="1042"/>
        <item x="1367"/>
        <item x="695"/>
        <item x="694"/>
        <item x="2023"/>
        <item x="1942"/>
        <item x="1012"/>
        <item x="1937"/>
        <item x="1565"/>
        <item x="1358"/>
        <item x="2156"/>
        <item x="1159"/>
        <item x="2206"/>
        <item x="384"/>
        <item x="1249"/>
        <item x="2600"/>
        <item x="866"/>
        <item x="2132"/>
        <item x="226"/>
        <item x="281"/>
        <item x="227"/>
        <item x="2482"/>
        <item x="1027"/>
        <item x="1019"/>
        <item x="143"/>
        <item x="625"/>
        <item x="1498"/>
        <item x="568"/>
        <item x="459"/>
        <item x="251"/>
        <item x="1462"/>
        <item x="372"/>
        <item x="1166"/>
        <item x="460"/>
        <item x="37"/>
        <item x="1301"/>
        <item x="2153"/>
        <item x="819"/>
        <item x="68"/>
        <item x="550"/>
        <item x="2381"/>
        <item x="455"/>
        <item x="548"/>
        <item x="1754"/>
        <item x="377"/>
        <item x="1145"/>
        <item x="655"/>
        <item x="1137"/>
        <item x="215"/>
        <item x="556"/>
        <item x="200"/>
        <item x="2155"/>
        <item x="1306"/>
        <item x="223"/>
        <item x="150"/>
        <item x="149"/>
        <item x="95"/>
        <item x="988"/>
        <item x="668"/>
        <item x="664"/>
        <item x="557"/>
        <item x="244"/>
        <item x="1138"/>
        <item x="1238"/>
        <item x="1141"/>
        <item x="1959"/>
        <item x="1317"/>
        <item x="1023"/>
        <item x="2260"/>
        <item x="1575"/>
        <item x="216"/>
        <item x="1625"/>
        <item x="369"/>
        <item x="1343"/>
        <item x="762"/>
        <item x="2059"/>
        <item x="854"/>
        <item x="1371"/>
        <item x="253"/>
        <item x="1045"/>
        <item x="177"/>
        <item x="982"/>
        <item x="1250"/>
        <item x="93"/>
        <item x="330"/>
        <item x="545"/>
        <item x="979"/>
        <item x="176"/>
        <item x="1944"/>
        <item x="324"/>
        <item x="554"/>
        <item x="1577"/>
        <item x="814"/>
        <item x="1943"/>
        <item x="275"/>
        <item x="727"/>
        <item x="142"/>
        <item x="147"/>
        <item x="90"/>
        <item x="81"/>
        <item x="1247"/>
        <item x="317"/>
        <item x="542"/>
        <item x="652"/>
        <item x="198"/>
        <item x="91"/>
        <item x="1299"/>
        <item x="1021"/>
        <item x="2636"/>
        <item x="1345"/>
        <item x="648"/>
        <item x="2604"/>
        <item x="1022"/>
        <item x="41"/>
        <item x="1240"/>
        <item x="646"/>
        <item x="2610"/>
        <item x="642"/>
        <item x="194"/>
        <item x="441"/>
        <item x="662"/>
        <item x="105"/>
        <item x="27"/>
        <item x="822"/>
        <item x="321"/>
        <item x="1237"/>
        <item x="1044"/>
        <item x="34"/>
        <item x="654"/>
        <item x="1224"/>
        <item x="583"/>
        <item x="28"/>
        <item x="1160"/>
        <item x="266"/>
        <item x="29"/>
        <item x="560"/>
        <item x="645"/>
        <item x="1040"/>
        <item x="1149"/>
        <item x="624"/>
        <item x="1032"/>
        <item x="663"/>
        <item x="190"/>
        <item x="552"/>
        <item x="633"/>
        <item x="826"/>
        <item x="168"/>
        <item x="25"/>
        <item x="2535"/>
        <item x="250"/>
        <item x="575"/>
        <item x="580"/>
        <item x="160"/>
        <item x="1015"/>
        <item x="586"/>
        <item x="97"/>
        <item x="39"/>
        <item x="867"/>
        <item x="1951"/>
        <item x="20"/>
        <item x="1347"/>
        <item x="319"/>
        <item x="320"/>
        <item x="1365"/>
        <item x="1363"/>
        <item x="820"/>
        <item x="326"/>
        <item x="237"/>
        <item x="201"/>
        <item x="161"/>
        <item x="32"/>
        <item x="187"/>
        <item x="87"/>
        <item x="584"/>
        <item x="258"/>
        <item x="315"/>
        <item x="555"/>
        <item x="1001"/>
        <item x="288"/>
        <item x="328"/>
        <item x="49"/>
        <item x="1000"/>
        <item x="1236"/>
        <item x="832"/>
        <item x="239"/>
        <item x="1047"/>
        <item x="1016"/>
        <item x="163"/>
        <item x="1004"/>
        <item x="92"/>
        <item x="241"/>
        <item x="1538"/>
        <item x="465"/>
        <item x="195"/>
        <item x="270"/>
        <item x="199"/>
        <item x="1139"/>
        <item x="653"/>
        <item x="233"/>
        <item x="1641"/>
        <item x="189"/>
        <item x="193"/>
        <item x="262"/>
        <item x="209"/>
        <item x="184"/>
        <item x="86"/>
        <item x="1009"/>
        <item x="2203"/>
        <item x="688"/>
        <item x="192"/>
        <item x="85"/>
        <item x="1123"/>
        <item x="1033"/>
        <item x="2385"/>
        <item x="414"/>
        <item x="35"/>
        <item x="172"/>
        <item x="657"/>
        <item x="104"/>
        <item x="1961"/>
        <item x="489"/>
        <item x="162"/>
        <item x="80"/>
        <item x="316"/>
        <item x="827"/>
        <item x="2582"/>
        <item x="173"/>
        <item x="130"/>
        <item x="1536"/>
        <item x="89"/>
        <item x="2082"/>
        <item x="2458"/>
        <item x="42"/>
        <item x="1173"/>
        <item x="196"/>
        <item x="1809"/>
        <item x="30"/>
        <item x="186"/>
        <item x="1119"/>
        <item x="43"/>
        <item x="1960"/>
        <item x="103"/>
        <item x="1048"/>
        <item x="52"/>
        <item x="733"/>
        <item x="589"/>
        <item t="default"/>
      </items>
    </pivotField>
    <pivotField numFmtId="22" showAll="0">
      <items count="253">
        <item x="199"/>
        <item x="206"/>
        <item x="164"/>
        <item x="26"/>
        <item x="134"/>
        <item x="62"/>
        <item x="186"/>
        <item x="0"/>
        <item x="98"/>
        <item x="151"/>
        <item x="178"/>
        <item x="27"/>
        <item x="165"/>
        <item x="131"/>
        <item x="89"/>
        <item x="143"/>
        <item x="247"/>
        <item x="117"/>
        <item x="251"/>
        <item x="63"/>
        <item x="54"/>
        <item x="1"/>
        <item x="99"/>
        <item x="179"/>
        <item x="166"/>
        <item x="28"/>
        <item x="118"/>
        <item x="218"/>
        <item x="64"/>
        <item x="187"/>
        <item x="209"/>
        <item x="2"/>
        <item x="100"/>
        <item x="152"/>
        <item x="180"/>
        <item x="167"/>
        <item x="29"/>
        <item x="144"/>
        <item x="119"/>
        <item x="65"/>
        <item x="248"/>
        <item x="3"/>
        <item x="229"/>
        <item x="101"/>
        <item x="153"/>
        <item x="168"/>
        <item x="30"/>
        <item x="145"/>
        <item x="235"/>
        <item x="120"/>
        <item x="242"/>
        <item x="112"/>
        <item x="158"/>
        <item x="66"/>
        <item x="249"/>
        <item x="4"/>
        <item x="137"/>
        <item x="154"/>
        <item x="169"/>
        <item x="31"/>
        <item x="90"/>
        <item x="121"/>
        <item x="67"/>
        <item x="5"/>
        <item x="102"/>
        <item x="155"/>
        <item x="32"/>
        <item x="219"/>
        <item x="68"/>
        <item x="6"/>
        <item x="103"/>
        <item x="33"/>
        <item x="69"/>
        <item x="7"/>
        <item x="240"/>
        <item x="104"/>
        <item x="170"/>
        <item x="34"/>
        <item x="70"/>
        <item x="188"/>
        <item x="8"/>
        <item x="105"/>
        <item x="171"/>
        <item x="35"/>
        <item x="91"/>
        <item x="122"/>
        <item x="71"/>
        <item x="55"/>
        <item x="9"/>
        <item x="138"/>
        <item x="236"/>
        <item x="200"/>
        <item x="36"/>
        <item x="132"/>
        <item x="92"/>
        <item x="146"/>
        <item x="123"/>
        <item x="220"/>
        <item x="72"/>
        <item x="10"/>
        <item x="133"/>
        <item x="106"/>
        <item x="181"/>
        <item x="172"/>
        <item x="37"/>
        <item x="93"/>
        <item x="135"/>
        <item x="124"/>
        <item x="221"/>
        <item x="243"/>
        <item x="210"/>
        <item x="56"/>
        <item x="11"/>
        <item x="107"/>
        <item x="148"/>
        <item x="156"/>
        <item x="245"/>
        <item x="207"/>
        <item x="173"/>
        <item x="38"/>
        <item x="125"/>
        <item x="73"/>
        <item x="232"/>
        <item x="189"/>
        <item x="12"/>
        <item x="224"/>
        <item x="108"/>
        <item x="214"/>
        <item x="174"/>
        <item x="215"/>
        <item x="39"/>
        <item x="74"/>
        <item x="190"/>
        <item x="13"/>
        <item x="230"/>
        <item x="225"/>
        <item x="109"/>
        <item x="238"/>
        <item x="216"/>
        <item x="40"/>
        <item x="126"/>
        <item x="75"/>
        <item x="14"/>
        <item x="110"/>
        <item x="149"/>
        <item x="157"/>
        <item x="239"/>
        <item x="41"/>
        <item x="94"/>
        <item x="76"/>
        <item x="191"/>
        <item x="15"/>
        <item x="231"/>
        <item x="111"/>
        <item x="182"/>
        <item x="175"/>
        <item x="226"/>
        <item x="42"/>
        <item x="127"/>
        <item x="77"/>
        <item x="192"/>
        <item x="211"/>
        <item x="57"/>
        <item x="16"/>
        <item x="204"/>
        <item x="43"/>
        <item x="95"/>
        <item x="78"/>
        <item x="17"/>
        <item x="113"/>
        <item x="44"/>
        <item x="96"/>
        <item x="237"/>
        <item x="79"/>
        <item x="18"/>
        <item x="114"/>
        <item x="45"/>
        <item x="80"/>
        <item x="223"/>
        <item x="193"/>
        <item x="233"/>
        <item x="19"/>
        <item x="227"/>
        <item x="159"/>
        <item x="46"/>
        <item x="97"/>
        <item x="128"/>
        <item x="81"/>
        <item x="194"/>
        <item x="58"/>
        <item x="20"/>
        <item x="201"/>
        <item x="47"/>
        <item x="140"/>
        <item x="82"/>
        <item x="195"/>
        <item x="212"/>
        <item x="228"/>
        <item x="160"/>
        <item x="48"/>
        <item x="83"/>
        <item x="21"/>
        <item x="61"/>
        <item x="115"/>
        <item x="161"/>
        <item x="203"/>
        <item x="183"/>
        <item x="241"/>
        <item x="49"/>
        <item x="129"/>
        <item x="136"/>
        <item x="84"/>
        <item x="59"/>
        <item x="22"/>
        <item x="139"/>
        <item x="142"/>
        <item x="184"/>
        <item x="176"/>
        <item x="50"/>
        <item x="205"/>
        <item x="85"/>
        <item x="244"/>
        <item x="196"/>
        <item x="246"/>
        <item x="23"/>
        <item x="162"/>
        <item x="51"/>
        <item x="217"/>
        <item x="222"/>
        <item x="86"/>
        <item x="141"/>
        <item x="250"/>
        <item x="197"/>
        <item x="87"/>
        <item x="213"/>
        <item x="60"/>
        <item x="24"/>
        <item x="150"/>
        <item x="163"/>
        <item x="185"/>
        <item x="208"/>
        <item x="52"/>
        <item x="147"/>
        <item x="130"/>
        <item x="88"/>
        <item x="234"/>
        <item x="198"/>
        <item x="25"/>
        <item x="116"/>
        <item x="202"/>
        <item x="177"/>
        <item x="53"/>
        <item t="default"/>
      </items>
    </pivotField>
    <pivotField axis="axisPage" multipleItemSelectionAllowed="1" showAll="0">
      <items count="7">
        <item h="1" x="3"/>
        <item h="1" x="1"/>
        <item h="1" x="2"/>
        <item h="1" x="4"/>
        <item h="1" x="5"/>
        <item x="0"/>
        <item t="default"/>
      </items>
    </pivotField>
    <pivotField showAll="0"/>
    <pivotField showAll="0">
      <items count="13">
        <item x="7"/>
        <item x="0"/>
        <item x="11"/>
        <item x="8"/>
        <item x="1"/>
        <item x="9"/>
        <item x="2"/>
        <item x="3"/>
        <item x="10"/>
        <item x="4"/>
        <item x="5"/>
        <item x="6"/>
        <item t="default"/>
      </items>
    </pivotField>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Items count="1">
    <i/>
  </rowItems>
  <colItems count="1">
    <i/>
  </colItems>
  <pageFields count="1">
    <pageField fld="6" hier="-1"/>
  </pageFields>
  <dataFields count="1">
    <dataField name="Qty Ordered" fld="1" baseField="0"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F078A09-8548-485A-8867-1DA238A0A4CB}"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28">
    <pivotField dataField="1" showAll="0"/>
    <pivotField showAll="0"/>
    <pivotField showAll="0"/>
    <pivotField showAll="0"/>
    <pivotField showAll="0"/>
    <pivotField numFmtId="22" showAll="0">
      <items count="253">
        <item x="199"/>
        <item x="206"/>
        <item x="164"/>
        <item x="26"/>
        <item x="134"/>
        <item x="62"/>
        <item x="186"/>
        <item x="0"/>
        <item x="98"/>
        <item x="151"/>
        <item x="178"/>
        <item x="27"/>
        <item x="165"/>
        <item x="131"/>
        <item x="89"/>
        <item x="143"/>
        <item x="247"/>
        <item x="117"/>
        <item x="251"/>
        <item x="63"/>
        <item x="54"/>
        <item x="1"/>
        <item x="99"/>
        <item x="179"/>
        <item x="166"/>
        <item x="28"/>
        <item x="118"/>
        <item x="218"/>
        <item x="64"/>
        <item x="187"/>
        <item x="209"/>
        <item x="2"/>
        <item x="100"/>
        <item x="152"/>
        <item x="180"/>
        <item x="167"/>
        <item x="29"/>
        <item x="144"/>
        <item x="119"/>
        <item x="65"/>
        <item x="248"/>
        <item x="3"/>
        <item x="229"/>
        <item x="101"/>
        <item x="153"/>
        <item x="168"/>
        <item x="30"/>
        <item x="145"/>
        <item x="235"/>
        <item x="120"/>
        <item x="242"/>
        <item x="112"/>
        <item x="158"/>
        <item x="66"/>
        <item x="249"/>
        <item x="4"/>
        <item x="137"/>
        <item x="154"/>
        <item x="169"/>
        <item x="31"/>
        <item x="90"/>
        <item x="121"/>
        <item x="67"/>
        <item x="5"/>
        <item x="102"/>
        <item x="155"/>
        <item x="32"/>
        <item x="219"/>
        <item x="68"/>
        <item x="6"/>
        <item x="103"/>
        <item x="33"/>
        <item x="69"/>
        <item x="7"/>
        <item x="240"/>
        <item x="104"/>
        <item x="170"/>
        <item x="34"/>
        <item x="70"/>
        <item x="188"/>
        <item x="8"/>
        <item x="105"/>
        <item x="171"/>
        <item x="35"/>
        <item x="91"/>
        <item x="122"/>
        <item x="71"/>
        <item x="55"/>
        <item x="9"/>
        <item x="138"/>
        <item x="236"/>
        <item x="200"/>
        <item x="36"/>
        <item x="132"/>
        <item x="92"/>
        <item x="146"/>
        <item x="123"/>
        <item x="220"/>
        <item x="72"/>
        <item x="10"/>
        <item x="133"/>
        <item x="106"/>
        <item x="181"/>
        <item x="172"/>
        <item x="37"/>
        <item x="93"/>
        <item x="135"/>
        <item x="124"/>
        <item x="221"/>
        <item x="243"/>
        <item x="210"/>
        <item x="56"/>
        <item x="11"/>
        <item x="107"/>
        <item x="148"/>
        <item x="156"/>
        <item x="245"/>
        <item x="207"/>
        <item x="173"/>
        <item x="38"/>
        <item x="125"/>
        <item x="73"/>
        <item x="232"/>
        <item x="189"/>
        <item x="12"/>
        <item x="224"/>
        <item x="108"/>
        <item x="214"/>
        <item x="174"/>
        <item x="215"/>
        <item x="39"/>
        <item x="74"/>
        <item x="190"/>
        <item x="13"/>
        <item x="230"/>
        <item x="225"/>
        <item x="109"/>
        <item x="238"/>
        <item x="216"/>
        <item x="40"/>
        <item x="126"/>
        <item x="75"/>
        <item x="14"/>
        <item x="110"/>
        <item x="149"/>
        <item x="157"/>
        <item x="239"/>
        <item x="41"/>
        <item x="94"/>
        <item x="76"/>
        <item x="191"/>
        <item x="15"/>
        <item x="231"/>
        <item x="111"/>
        <item x="182"/>
        <item x="175"/>
        <item x="226"/>
        <item x="42"/>
        <item x="127"/>
        <item x="77"/>
        <item x="192"/>
        <item x="211"/>
        <item x="57"/>
        <item x="16"/>
        <item x="204"/>
        <item x="43"/>
        <item x="95"/>
        <item x="78"/>
        <item x="17"/>
        <item x="113"/>
        <item x="44"/>
        <item x="96"/>
        <item x="237"/>
        <item x="79"/>
        <item x="18"/>
        <item x="114"/>
        <item x="45"/>
        <item x="80"/>
        <item x="223"/>
        <item x="193"/>
        <item x="233"/>
        <item x="19"/>
        <item x="227"/>
        <item x="159"/>
        <item x="46"/>
        <item x="97"/>
        <item x="128"/>
        <item x="81"/>
        <item x="194"/>
        <item x="58"/>
        <item x="20"/>
        <item x="201"/>
        <item x="47"/>
        <item x="140"/>
        <item x="82"/>
        <item x="195"/>
        <item x="212"/>
        <item x="228"/>
        <item x="160"/>
        <item x="48"/>
        <item x="83"/>
        <item x="21"/>
        <item x="61"/>
        <item x="115"/>
        <item x="161"/>
        <item x="203"/>
        <item x="183"/>
        <item x="241"/>
        <item x="49"/>
        <item x="129"/>
        <item x="136"/>
        <item x="84"/>
        <item x="59"/>
        <item x="22"/>
        <item x="139"/>
        <item x="142"/>
        <item x="184"/>
        <item x="176"/>
        <item x="50"/>
        <item x="205"/>
        <item x="85"/>
        <item x="244"/>
        <item x="196"/>
        <item x="246"/>
        <item x="23"/>
        <item x="162"/>
        <item x="51"/>
        <item x="217"/>
        <item x="222"/>
        <item x="86"/>
        <item x="141"/>
        <item x="250"/>
        <item x="197"/>
        <item x="87"/>
        <item x="213"/>
        <item x="60"/>
        <item x="24"/>
        <item x="150"/>
        <item x="163"/>
        <item x="185"/>
        <item x="208"/>
        <item x="52"/>
        <item x="147"/>
        <item x="130"/>
        <item x="88"/>
        <item x="234"/>
        <item x="198"/>
        <item x="25"/>
        <item x="116"/>
        <item x="202"/>
        <item x="177"/>
        <item x="53"/>
        <item t="default"/>
      </items>
    </pivotField>
    <pivotField showAll="0"/>
    <pivotField showAll="0"/>
    <pivotField showAll="0">
      <items count="13">
        <item x="7"/>
        <item x="0"/>
        <item x="11"/>
        <item x="8"/>
        <item x="1"/>
        <item x="9"/>
        <item x="2"/>
        <item x="3"/>
        <item x="10"/>
        <item x="4"/>
        <item x="5"/>
        <item x="6"/>
        <item t="default"/>
      </items>
    </pivotField>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Items count="1">
    <i/>
  </rowItems>
  <colItems count="1">
    <i/>
  </colItems>
  <dataFields count="1">
    <dataField name="Count of ORDERNUMBER"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021093B-E90D-4FB6-8219-3A3A194EC6E1}"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6:B13" firstHeaderRow="1" firstDataRow="1" firstDataCol="1"/>
  <pivotFields count="28">
    <pivotField dataField="1" showAll="0"/>
    <pivotField showAll="0"/>
    <pivotField showAll="0"/>
    <pivotField showAll="0"/>
    <pivotField showAll="0"/>
    <pivotField numFmtId="22" showAll="0">
      <items count="253">
        <item x="199"/>
        <item x="206"/>
        <item x="164"/>
        <item x="26"/>
        <item x="134"/>
        <item x="62"/>
        <item x="186"/>
        <item x="0"/>
        <item x="98"/>
        <item x="151"/>
        <item x="178"/>
        <item x="27"/>
        <item x="165"/>
        <item x="131"/>
        <item x="89"/>
        <item x="143"/>
        <item x="247"/>
        <item x="117"/>
        <item x="251"/>
        <item x="63"/>
        <item x="54"/>
        <item x="1"/>
        <item x="99"/>
        <item x="179"/>
        <item x="166"/>
        <item x="28"/>
        <item x="118"/>
        <item x="218"/>
        <item x="64"/>
        <item x="187"/>
        <item x="209"/>
        <item x="2"/>
        <item x="100"/>
        <item x="152"/>
        <item x="180"/>
        <item x="167"/>
        <item x="29"/>
        <item x="144"/>
        <item x="119"/>
        <item x="65"/>
        <item x="248"/>
        <item x="3"/>
        <item x="229"/>
        <item x="101"/>
        <item x="153"/>
        <item x="168"/>
        <item x="30"/>
        <item x="145"/>
        <item x="235"/>
        <item x="120"/>
        <item x="242"/>
        <item x="112"/>
        <item x="158"/>
        <item x="66"/>
        <item x="249"/>
        <item x="4"/>
        <item x="137"/>
        <item x="154"/>
        <item x="169"/>
        <item x="31"/>
        <item x="90"/>
        <item x="121"/>
        <item x="67"/>
        <item x="5"/>
        <item x="102"/>
        <item x="155"/>
        <item x="32"/>
        <item x="219"/>
        <item x="68"/>
        <item x="6"/>
        <item x="103"/>
        <item x="33"/>
        <item x="69"/>
        <item x="7"/>
        <item x="240"/>
        <item x="104"/>
        <item x="170"/>
        <item x="34"/>
        <item x="70"/>
        <item x="188"/>
        <item x="8"/>
        <item x="105"/>
        <item x="171"/>
        <item x="35"/>
        <item x="91"/>
        <item x="122"/>
        <item x="71"/>
        <item x="55"/>
        <item x="9"/>
        <item x="138"/>
        <item x="236"/>
        <item x="200"/>
        <item x="36"/>
        <item x="132"/>
        <item x="92"/>
        <item x="146"/>
        <item x="123"/>
        <item x="220"/>
        <item x="72"/>
        <item x="10"/>
        <item x="133"/>
        <item x="106"/>
        <item x="181"/>
        <item x="172"/>
        <item x="37"/>
        <item x="93"/>
        <item x="135"/>
        <item x="124"/>
        <item x="221"/>
        <item x="243"/>
        <item x="210"/>
        <item x="56"/>
        <item x="11"/>
        <item x="107"/>
        <item x="148"/>
        <item x="156"/>
        <item x="245"/>
        <item x="207"/>
        <item x="173"/>
        <item x="38"/>
        <item x="125"/>
        <item x="73"/>
        <item x="232"/>
        <item x="189"/>
        <item x="12"/>
        <item x="224"/>
        <item x="108"/>
        <item x="214"/>
        <item x="174"/>
        <item x="215"/>
        <item x="39"/>
        <item x="74"/>
        <item x="190"/>
        <item x="13"/>
        <item x="230"/>
        <item x="225"/>
        <item x="109"/>
        <item x="238"/>
        <item x="216"/>
        <item x="40"/>
        <item x="126"/>
        <item x="75"/>
        <item x="14"/>
        <item x="110"/>
        <item x="149"/>
        <item x="157"/>
        <item x="239"/>
        <item x="41"/>
        <item x="94"/>
        <item x="76"/>
        <item x="191"/>
        <item x="15"/>
        <item x="231"/>
        <item x="111"/>
        <item x="182"/>
        <item x="175"/>
        <item x="226"/>
        <item x="42"/>
        <item x="127"/>
        <item x="77"/>
        <item x="192"/>
        <item x="211"/>
        <item x="57"/>
        <item x="16"/>
        <item x="204"/>
        <item x="43"/>
        <item x="95"/>
        <item x="78"/>
        <item x="17"/>
        <item x="113"/>
        <item x="44"/>
        <item x="96"/>
        <item x="237"/>
        <item x="79"/>
        <item x="18"/>
        <item x="114"/>
        <item x="45"/>
        <item x="80"/>
        <item x="223"/>
        <item x="193"/>
        <item x="233"/>
        <item x="19"/>
        <item x="227"/>
        <item x="159"/>
        <item x="46"/>
        <item x="97"/>
        <item x="128"/>
        <item x="81"/>
        <item x="194"/>
        <item x="58"/>
        <item x="20"/>
        <item x="201"/>
        <item x="47"/>
        <item x="140"/>
        <item x="82"/>
        <item x="195"/>
        <item x="212"/>
        <item x="228"/>
        <item x="160"/>
        <item x="48"/>
        <item x="83"/>
        <item x="21"/>
        <item x="61"/>
        <item x="115"/>
        <item x="161"/>
        <item x="203"/>
        <item x="183"/>
        <item x="241"/>
        <item x="49"/>
        <item x="129"/>
        <item x="136"/>
        <item x="84"/>
        <item x="59"/>
        <item x="22"/>
        <item x="139"/>
        <item x="142"/>
        <item x="184"/>
        <item x="176"/>
        <item x="50"/>
        <item x="205"/>
        <item x="85"/>
        <item x="244"/>
        <item x="196"/>
        <item x="246"/>
        <item x="23"/>
        <item x="162"/>
        <item x="51"/>
        <item x="217"/>
        <item x="222"/>
        <item x="86"/>
        <item x="141"/>
        <item x="250"/>
        <item x="197"/>
        <item x="87"/>
        <item x="213"/>
        <item x="60"/>
        <item x="24"/>
        <item x="150"/>
        <item x="163"/>
        <item x="185"/>
        <item x="208"/>
        <item x="52"/>
        <item x="147"/>
        <item x="130"/>
        <item x="88"/>
        <item x="234"/>
        <item x="198"/>
        <item x="25"/>
        <item x="116"/>
        <item x="202"/>
        <item x="177"/>
        <item x="53"/>
        <item t="default"/>
      </items>
    </pivotField>
    <pivotField axis="axisRow" showAll="0" sortType="descending">
      <items count="7">
        <item x="3"/>
        <item x="1"/>
        <item x="2"/>
        <item x="4"/>
        <item x="5"/>
        <item x="0"/>
        <item t="default"/>
      </items>
      <autoSortScope>
        <pivotArea dataOnly="0" outline="0" fieldPosition="0">
          <references count="1">
            <reference field="4294967294" count="1" selected="0">
              <x v="0"/>
            </reference>
          </references>
        </pivotArea>
      </autoSortScope>
    </pivotField>
    <pivotField showAll="0"/>
    <pivotField showAll="0">
      <items count="13">
        <item x="7"/>
        <item x="0"/>
        <item x="11"/>
        <item x="8"/>
        <item x="1"/>
        <item x="9"/>
        <item x="2"/>
        <item x="3"/>
        <item x="10"/>
        <item x="4"/>
        <item x="5"/>
        <item x="6"/>
        <item t="default"/>
      </items>
    </pivotField>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6"/>
  </rowFields>
  <rowItems count="7">
    <i>
      <x v="5"/>
    </i>
    <i>
      <x/>
    </i>
    <i>
      <x v="4"/>
    </i>
    <i>
      <x v="3"/>
    </i>
    <i>
      <x v="2"/>
    </i>
    <i>
      <x v="1"/>
    </i>
    <i t="grand">
      <x/>
    </i>
  </rowItems>
  <colItems count="1">
    <i/>
  </colItems>
  <dataFields count="1">
    <dataField name="ORDERs"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D60CDDC-5769-4681-95C2-4922F9A15666}"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3:H4" firstHeaderRow="0" firstDataRow="1" firstDataCol="0"/>
  <pivotFields count="28">
    <pivotField showAll="0"/>
    <pivotField dataField="1" showAll="0"/>
    <pivotField showAll="0"/>
    <pivotField showAll="0"/>
    <pivotField dataField="1" showAll="0">
      <items count="2764">
        <item x="2211"/>
        <item x="1270"/>
        <item x="2009"/>
        <item x="1529"/>
        <item x="1789"/>
        <item x="2172"/>
        <item x="2010"/>
        <item x="1526"/>
        <item x="1531"/>
        <item x="1535"/>
        <item x="1518"/>
        <item x="1765"/>
        <item x="1690"/>
        <item x="712"/>
        <item x="22"/>
        <item x="1524"/>
        <item x="1771"/>
        <item x="740"/>
        <item x="1704"/>
        <item x="2313"/>
        <item x="1611"/>
        <item x="1537"/>
        <item x="1481"/>
        <item x="1699"/>
        <item x="1612"/>
        <item x="1694"/>
        <item x="1607"/>
        <item x="2716"/>
        <item x="893"/>
        <item x="1692"/>
        <item x="1774"/>
        <item x="1996"/>
        <item x="1697"/>
        <item x="1599"/>
        <item x="1770"/>
        <item x="2210"/>
        <item x="1763"/>
        <item x="768"/>
        <item x="2729"/>
        <item x="2003"/>
        <item x="1995"/>
        <item x="2368"/>
        <item x="636"/>
        <item x="1528"/>
        <item x="1522"/>
        <item x="1489"/>
        <item x="806"/>
        <item x="2173"/>
        <item x="840"/>
        <item x="1593"/>
        <item x="1521"/>
        <item x="1598"/>
        <item x="1992"/>
        <item x="2175"/>
        <item x="1702"/>
        <item x="2362"/>
        <item x="2165"/>
        <item x="2170"/>
        <item x="2222"/>
        <item x="1835"/>
        <item x="1181"/>
        <item x="1510"/>
        <item x="1766"/>
        <item x="1715"/>
        <item x="1700"/>
        <item x="1420"/>
        <item x="2505"/>
        <item x="312"/>
        <item x="2004"/>
        <item x="2188"/>
        <item x="1442"/>
        <item x="510"/>
        <item x="1530"/>
        <item x="2177"/>
        <item x="2163"/>
        <item x="1596"/>
        <item x="2315"/>
        <item x="1333"/>
        <item x="2738"/>
        <item x="1485"/>
        <item x="2418"/>
        <item x="2460"/>
        <item x="1597"/>
        <item x="1782"/>
        <item x="812"/>
        <item x="939"/>
        <item x="1695"/>
        <item x="1532"/>
        <item x="1903"/>
        <item x="1601"/>
        <item x="1994"/>
        <item x="505"/>
        <item x="434"/>
        <item x="1705"/>
        <item x="813"/>
        <item x="2160"/>
        <item x="1976"/>
        <item x="1999"/>
        <item x="1525"/>
        <item x="742"/>
        <item x="2750"/>
        <item x="2236"/>
        <item x="1520"/>
        <item x="2726"/>
        <item x="124"/>
        <item x="1846"/>
        <item x="1777"/>
        <item x="2184"/>
        <item x="1764"/>
        <item x="1296"/>
        <item x="1693"/>
        <item x="2722"/>
        <item x="1540"/>
        <item x="2456"/>
        <item x="1419"/>
        <item x="1849"/>
        <item x="913"/>
        <item x="1709"/>
        <item x="1474"/>
        <item x="1527"/>
        <item x="2250"/>
        <item x="1781"/>
        <item x="709"/>
        <item x="917"/>
        <item x="513"/>
        <item x="2164"/>
        <item x="902"/>
        <item x="2196"/>
        <item x="2312"/>
        <item x="1698"/>
        <item x="1401"/>
        <item x="1885"/>
        <item x="1327"/>
        <item x="1337"/>
        <item x="2323"/>
        <item x="596"/>
        <item x="1848"/>
        <item x="836"/>
        <item x="1403"/>
        <item x="1222"/>
        <item x="1413"/>
        <item x="1768"/>
        <item x="802"/>
        <item x="1328"/>
        <item x="518"/>
        <item x="1472"/>
        <item x="1997"/>
        <item x="1411"/>
        <item x="863"/>
        <item x="1430"/>
        <item x="516"/>
        <item x="2268"/>
        <item x="679"/>
        <item x="2162"/>
        <item x="1373"/>
        <item x="2207"/>
        <item x="74"/>
        <item x="2251"/>
        <item x="689"/>
        <item x="1696"/>
        <item x="1710"/>
        <item x="1651"/>
        <item x="600"/>
        <item x="2002"/>
        <item x="342"/>
        <item x="508"/>
        <item x="1329"/>
        <item x="1659"/>
        <item x="2715"/>
        <item x="1688"/>
        <item x="1988"/>
        <item x="1482"/>
        <item x="2311"/>
        <item x="1727"/>
        <item x="1185"/>
        <item x="1432"/>
        <item x="1179"/>
        <item x="1850"/>
        <item x="566"/>
        <item x="2397"/>
        <item x="2737"/>
        <item x="2425"/>
        <item x="1776"/>
        <item x="1513"/>
        <item x="2001"/>
        <item x="1780"/>
        <item x="2161"/>
        <item x="2193"/>
        <item x="1784"/>
        <item x="906"/>
        <item x="1517"/>
        <item x="2383"/>
        <item x="2218"/>
        <item x="2033"/>
        <item x="2724"/>
        <item x="2740"/>
        <item x="2276"/>
        <item x="503"/>
        <item x="680"/>
        <item x="897"/>
        <item x="1740"/>
        <item x="1778"/>
        <item x="1523"/>
        <item x="1993"/>
        <item x="892"/>
        <item x="1707"/>
        <item x="2318"/>
        <item x="541"/>
        <item x="1868"/>
        <item x="21"/>
        <item x="1475"/>
        <item x="1194"/>
        <item x="1427"/>
        <item x="1862"/>
        <item x="2721"/>
        <item x="1490"/>
        <item x="641"/>
        <item x="282"/>
        <item x="1721"/>
        <item x="2751"/>
        <item x="1545"/>
        <item x="1772"/>
        <item x="996"/>
        <item x="754"/>
        <item x="1739"/>
        <item x="790"/>
        <item x="2282"/>
        <item x="350"/>
        <item x="2731"/>
        <item x="2400"/>
        <item x="2419"/>
        <item x="1691"/>
        <item x="794"/>
        <item x="772"/>
        <item x="2074"/>
        <item x="675"/>
        <item x="1731"/>
        <item x="673"/>
        <item x="898"/>
        <item x="506"/>
        <item x="757"/>
        <item x="1340"/>
        <item x="504"/>
        <item x="900"/>
        <item x="1396"/>
        <item x="1842"/>
        <item x="1929"/>
        <item x="1706"/>
        <item x="2180"/>
        <item x="1915"/>
        <item x="487"/>
        <item x="2167"/>
        <item x="383"/>
        <item x="2174"/>
        <item x="1723"/>
        <item x="1088"/>
        <item x="1991"/>
        <item x="1998"/>
        <item x="1043"/>
        <item x="2205"/>
        <item x="1077"/>
        <item x="1773"/>
        <item x="1831"/>
        <item x="2688"/>
        <item x="1818"/>
        <item x="2091"/>
        <item x="1670"/>
        <item x="2166"/>
        <item x="2176"/>
        <item x="807"/>
        <item x="932"/>
        <item x="1767"/>
        <item x="1349"/>
        <item x="507"/>
        <item x="1480"/>
        <item x="1441"/>
        <item x="911"/>
        <item x="2186"/>
        <item x="1595"/>
        <item x="2081"/>
        <item x="2309"/>
        <item x="1335"/>
        <item x="787"/>
        <item x="682"/>
        <item x="1384"/>
        <item x="1783"/>
        <item x="2238"/>
        <item x="1877"/>
        <item x="1769"/>
        <item x="1256"/>
        <item x="1483"/>
        <item x="1703"/>
        <item x="2235"/>
        <item x="2284"/>
        <item x="1853"/>
        <item x="967"/>
        <item x="514"/>
        <item x="1795"/>
        <item x="1760"/>
        <item x="797"/>
        <item x="671"/>
        <item x="1728"/>
        <item x="565"/>
        <item x="2325"/>
        <item x="2194"/>
        <item x="2382"/>
        <item x="2735"/>
        <item x="597"/>
        <item x="361"/>
        <item x="345"/>
        <item x="1369"/>
        <item x="2239"/>
        <item x="1861"/>
        <item x="1421"/>
        <item x="2265"/>
        <item x="1186"/>
        <item x="1672"/>
        <item x="1294"/>
        <item x="678"/>
        <item x="1646"/>
        <item x="1719"/>
        <item x="1389"/>
        <item x="1779"/>
        <item x="2443"/>
        <item x="1990"/>
        <item x="2052"/>
        <item x="1195"/>
        <item x="2063"/>
        <item x="992"/>
        <item x="2707"/>
        <item x="1188"/>
        <item x="920"/>
        <item x="2075"/>
        <item x="2185"/>
        <item x="752"/>
        <item x="2609"/>
        <item x="1320"/>
        <item x="2719"/>
        <item x="1096"/>
        <item x="1720"/>
        <item x="2718"/>
        <item x="1876"/>
        <item x="1386"/>
        <item x="756"/>
        <item x="1387"/>
        <item x="1341"/>
        <item x="2216"/>
        <item x="1404"/>
        <item x="2073"/>
        <item x="1275"/>
        <item x="355"/>
        <item x="862"/>
        <item x="1385"/>
        <item x="1989"/>
        <item x="1603"/>
        <item x="2753"/>
        <item x="766"/>
        <item x="2169"/>
        <item x="801"/>
        <item x="2752"/>
        <item x="1924"/>
        <item x="2000"/>
        <item x="2240"/>
        <item x="765"/>
        <item x="2208"/>
        <item x="1519"/>
        <item x="2197"/>
        <item x="1080"/>
        <item x="2361"/>
        <item x="1775"/>
        <item x="1838"/>
        <item x="2199"/>
        <item x="1586"/>
        <item x="2213"/>
        <item x="2322"/>
        <item x="1395"/>
        <item x="1863"/>
        <item x="2069"/>
        <item x="2007"/>
        <item x="1470"/>
        <item x="2321"/>
        <item x="2743"/>
        <item x="1412"/>
        <item x="2202"/>
        <item x="683"/>
        <item x="1592"/>
        <item x="2168"/>
        <item x="755"/>
        <item x="1422"/>
        <item x="1606"/>
        <item x="156"/>
        <item x="1874"/>
        <item x="2171"/>
        <item x="2625"/>
        <item x="1176"/>
        <item x="500"/>
        <item x="1872"/>
        <item x="497"/>
        <item x="638"/>
        <item x="2620"/>
        <item x="2669"/>
        <item x="387"/>
        <item x="2477"/>
        <item x="2198"/>
        <item x="1920"/>
        <item x="1958"/>
        <item x="1488"/>
        <item x="343"/>
        <item x="2316"/>
        <item x="1602"/>
        <item x="2326"/>
        <item x="1169"/>
        <item x="1701"/>
        <item x="808"/>
        <item x="803"/>
        <item x="1076"/>
        <item x="2626"/>
        <item x="2365"/>
        <item x="2278"/>
        <item x="973"/>
        <item x="1839"/>
        <item x="1645"/>
        <item x="1799"/>
        <item x="1714"/>
        <item x="1285"/>
        <item x="2272"/>
        <item x="509"/>
        <item x="2332"/>
        <item x="759"/>
        <item x="341"/>
        <item x="950"/>
        <item x="895"/>
        <item x="1539"/>
        <item x="2746"/>
        <item x="2220"/>
        <item x="2072"/>
        <item x="311"/>
        <item x="2041"/>
        <item x="904"/>
        <item x="102"/>
        <item x="1851"/>
        <item x="2730"/>
        <item x="2417"/>
        <item x="775"/>
        <item x="2183"/>
        <item x="1615"/>
        <item x="1476"/>
        <item x="2627"/>
        <item x="608"/>
        <item x="1276"/>
        <item x="685"/>
        <item x="1332"/>
        <item x="2725"/>
        <item x="1927"/>
        <item x="1613"/>
        <item x="2744"/>
        <item x="1549"/>
        <item x="1550"/>
        <item x="1912"/>
        <item x="1965"/>
        <item x="793"/>
        <item x="1061"/>
        <item x="1423"/>
        <item x="2137"/>
        <item x="1757"/>
        <item x="753"/>
        <item x="2414"/>
        <item x="2320"/>
        <item x="2439"/>
        <item x="1215"/>
        <item x="1424"/>
        <item x="2586"/>
        <item x="811"/>
        <item x="1736"/>
        <item x="2261"/>
        <item x="2319"/>
        <item x="910"/>
        <item x="2717"/>
        <item x="1125"/>
        <item x="2727"/>
        <item x="922"/>
        <item x="674"/>
        <item x="1199"/>
        <item x="912"/>
        <item x="2498"/>
        <item x="2147"/>
        <item x="1732"/>
        <item x="203"/>
        <item x="903"/>
        <item x="1902"/>
        <item x="1811"/>
        <item x="2487"/>
        <item x="1837"/>
        <item x="2360"/>
        <item x="2317"/>
        <item x="1865"/>
        <item x="1917"/>
        <item x="2635"/>
        <item x="1251"/>
        <item x="1378"/>
        <item x="942"/>
        <item x="2534"/>
        <item x="1858"/>
        <item x="2255"/>
        <item x="1344"/>
        <item x="2413"/>
        <item x="1277"/>
        <item x="2150"/>
        <item x="1547"/>
        <item x="2334"/>
        <item x="2754"/>
        <item x="2376"/>
        <item x="603"/>
        <item x="2517"/>
        <item x="2195"/>
        <item x="2434"/>
        <item x="1869"/>
        <item x="1324"/>
        <item x="346"/>
        <item x="2652"/>
        <item x="2013"/>
        <item x="1417"/>
        <item x="2421"/>
        <item x="799"/>
        <item x="1408"/>
        <item x="2277"/>
        <item x="1819"/>
        <item x="1428"/>
        <item x="2427"/>
        <item x="402"/>
        <item x="424"/>
        <item x="183"/>
        <item x="2058"/>
        <item x="125"/>
        <item x="2130"/>
        <item x="2393"/>
        <item x="1963"/>
        <item x="2370"/>
        <item x="1967"/>
        <item x="1331"/>
        <item x="2034"/>
        <item x="1918"/>
        <item x="970"/>
        <item x="2333"/>
        <item x="1972"/>
        <item x="800"/>
        <item x="938"/>
        <item x="1415"/>
        <item x="1815"/>
        <item x="1867"/>
        <item x="2224"/>
        <item x="1905"/>
        <item x="2093"/>
        <item x="2449"/>
        <item x="804"/>
        <item x="2569"/>
        <item x="2090"/>
        <item x="1802"/>
        <item x="2089"/>
        <item x="1511"/>
        <item x="2745"/>
        <item x="1382"/>
        <item x="1925"/>
        <item x="894"/>
        <item x="1052"/>
        <item x="1375"/>
        <item x="2612"/>
        <item x="1970"/>
        <item x="908"/>
        <item x="1982"/>
        <item x="1440"/>
        <item x="1193"/>
        <item x="1866"/>
        <item x="2556"/>
        <item x="936"/>
        <item x="944"/>
        <item x="2327"/>
        <item x="2095"/>
        <item x="1487"/>
        <item x="841"/>
        <item x="2712"/>
        <item x="423"/>
        <item x="2462"/>
        <item x="2537"/>
        <item x="340"/>
        <item x="1665"/>
        <item x="2324"/>
        <item x="2377"/>
        <item x="2623"/>
        <item x="2214"/>
        <item x="791"/>
        <item x="493"/>
        <item x="2371"/>
        <item x="1840"/>
        <item x="1283"/>
        <item x="935"/>
        <item x="2732"/>
        <item x="1643"/>
        <item x="2701"/>
        <item x="2097"/>
        <item x="2088"/>
        <item x="780"/>
        <item x="1653"/>
        <item x="2192"/>
        <item x="1829"/>
        <item x="1393"/>
        <item x="2742"/>
        <item x="1807"/>
        <item x="770"/>
        <item x="2755"/>
        <item x="1334"/>
        <item x="435"/>
        <item x="1380"/>
        <item x="2475"/>
        <item x="761"/>
        <item x="1585"/>
        <item x="2364"/>
        <item x="798"/>
        <item x="1758"/>
        <item x="1788"/>
        <item x="2263"/>
        <item x="1348"/>
        <item x="1557"/>
        <item x="2227"/>
        <item x="613"/>
        <item x="2461"/>
        <item x="2566"/>
        <item x="2424"/>
        <item x="2747"/>
        <item x="2629"/>
        <item x="496"/>
        <item x="1824"/>
        <item x="2762"/>
        <item x="1410"/>
        <item x="2246"/>
        <item x="1072"/>
        <item x="2411"/>
        <item x="1900"/>
        <item x="499"/>
        <item x="2087"/>
        <item x="388"/>
        <item x="764"/>
        <item x="1381"/>
        <item x="1604"/>
        <item x="367"/>
        <item x="392"/>
        <item x="594"/>
        <item x="760"/>
        <item x="2245"/>
        <item x="2006"/>
        <item x="1671"/>
        <item x="2723"/>
        <item x="2473"/>
        <item x="2226"/>
        <item x="751"/>
        <item x="1823"/>
        <item x="1433"/>
        <item x="1667"/>
        <item x="1054"/>
        <item x="2514"/>
        <item x="1458"/>
        <item x="1074"/>
        <item x="702"/>
        <item x="795"/>
        <item x="1852"/>
        <item x="1733"/>
        <item x="1890"/>
        <item x="2286"/>
        <item x="8"/>
        <item x="1647"/>
        <item x="1968"/>
        <item x="1093"/>
        <item x="2493"/>
        <item x="1189"/>
        <item x="2243"/>
        <item x="1605"/>
        <item x="2127"/>
        <item x="1684"/>
        <item x="1190"/>
        <item x="1738"/>
        <item x="474"/>
        <item x="2741"/>
        <item x="1314"/>
        <item x="2558"/>
        <item x="1546"/>
        <item x="2734"/>
        <item x="2248"/>
        <item x="758"/>
        <item x="1658"/>
        <item x="1330"/>
        <item x="667"/>
        <item x="2304"/>
        <item x="816"/>
        <item x="1267"/>
        <item x="2650"/>
        <item x="746"/>
        <item x="2667"/>
        <item x="1844"/>
        <item x="2190"/>
        <item x="915"/>
        <item x="2062"/>
        <item x="723"/>
        <item x="2689"/>
        <item x="809"/>
        <item x="1501"/>
        <item x="380"/>
        <item x="1342"/>
        <item x="1486"/>
        <item x="919"/>
        <item x="2391"/>
        <item x="1730"/>
        <item x="1184"/>
        <item x="1609"/>
        <item x="2451"/>
        <item x="76"/>
        <item x="779"/>
        <item x="2756"/>
        <item x="1070"/>
        <item x="2470"/>
        <item x="1883"/>
        <item x="964"/>
        <item x="1493"/>
        <item x="2274"/>
        <item x="781"/>
        <item x="1273"/>
        <item x="1478"/>
        <item x="2372"/>
        <item x="868"/>
        <item x="2759"/>
        <item x="2121"/>
        <item x="945"/>
        <item x="1095"/>
        <item x="1813"/>
        <item x="2700"/>
        <item x="433"/>
        <item x="2038"/>
        <item x="1453"/>
        <item x="351"/>
        <item x="297"/>
        <item x="2544"/>
        <item x="1588"/>
        <item x="684"/>
        <item x="1559"/>
        <item x="966"/>
        <item x="2209"/>
        <item x="672"/>
        <item x="1657"/>
        <item x="734"/>
        <item x="1081"/>
        <item x="1177"/>
        <item x="1172"/>
        <item x="2092"/>
        <item x="1409"/>
        <item x="1437"/>
        <item x="687"/>
        <item x="1464"/>
        <item x="2045"/>
        <item x="1666"/>
        <item x="2749"/>
        <item x="208"/>
        <item x="2266"/>
        <item x="1817"/>
        <item x="2384"/>
        <item x="691"/>
        <item x="1977"/>
        <item x="1426"/>
        <item x="2253"/>
        <item x="2380"/>
        <item x="2471"/>
        <item x="154"/>
        <item x="344"/>
        <item x="1455"/>
        <item x="2720"/>
        <item x="498"/>
        <item x="1926"/>
        <item x="2267"/>
        <item x="495"/>
        <item x="1505"/>
        <item x="1554"/>
        <item x="1610"/>
        <item x="940"/>
        <item x="2570"/>
        <item x="1429"/>
        <item x="1326"/>
        <item x="2228"/>
        <item x="2541"/>
        <item x="2201"/>
        <item x="2181"/>
        <item x="2577"/>
        <item x="1113"/>
        <item x="676"/>
        <item x="1669"/>
        <item x="2200"/>
        <item x="2229"/>
        <item x="1821"/>
        <item x="1827"/>
        <item x="11"/>
        <item x="1979"/>
        <item x="2640"/>
        <item x="2378"/>
        <item x="2187"/>
        <item x="1435"/>
        <item x="2430"/>
        <item x="1258"/>
        <item x="1896"/>
        <item x="1826"/>
        <item x="1286"/>
        <item x="2289"/>
        <item x="1742"/>
        <item x="1600"/>
        <item x="1718"/>
        <item x="1845"/>
        <item x="2217"/>
        <item x="2561"/>
        <item x="2504"/>
        <item x="805"/>
        <item x="2515"/>
        <item x="494"/>
        <item x="1374"/>
        <item x="2698"/>
        <item x="511"/>
        <item x="2129"/>
        <item x="1504"/>
        <item x="1407"/>
        <item x="2016"/>
        <item x="2548"/>
        <item x="2492"/>
        <item x="1309"/>
        <item x="1930"/>
        <item x="1746"/>
        <item x="681"/>
        <item x="2658"/>
        <item x="1406"/>
        <item x="1555"/>
        <item x="1479"/>
        <item x="2126"/>
        <item x="2597"/>
        <item x="301"/>
        <item x="2262"/>
        <item x="1923"/>
        <item x="1655"/>
        <item x="1360"/>
        <item x="477"/>
        <item x="1594"/>
        <item x="50"/>
        <item x="1066"/>
        <item x="2739"/>
        <item x="2247"/>
        <item x="1398"/>
        <item x="2204"/>
        <item x="512"/>
        <item x="665"/>
        <item x="2549"/>
        <item x="1859"/>
        <item x="1439"/>
        <item x="2256"/>
        <item x="1914"/>
        <item x="24"/>
        <item x="2117"/>
        <item x="1884"/>
        <item x="212"/>
        <item x="2686"/>
        <item x="731"/>
        <item x="1304"/>
        <item x="2374"/>
        <item x="1563"/>
        <item x="1717"/>
        <item x="1109"/>
        <item x="2219"/>
        <item x="1857"/>
        <item x="2367"/>
        <item x="2543"/>
        <item x="1797"/>
        <item x="302"/>
        <item x="501"/>
        <item x="2536"/>
        <item x="1644"/>
        <item x="2138"/>
        <item x="1098"/>
        <item x="604"/>
        <item x="235"/>
        <item x="2697"/>
        <item x="439"/>
        <item x="1127"/>
        <item x="2375"/>
        <item x="2110"/>
        <item x="1591"/>
        <item x="2143"/>
        <item x="2146"/>
        <item x="2728"/>
        <item x="2064"/>
        <item x="2310"/>
        <item x="1494"/>
        <item x="1068"/>
        <item x="1259"/>
        <item x="1312"/>
        <item x="2403"/>
        <item x="1082"/>
        <item x="2507"/>
        <item x="2699"/>
        <item x="1183"/>
        <item x="954"/>
        <item x="2645"/>
        <item x="1325"/>
        <item x="677"/>
        <item x="2314"/>
        <item x="1904"/>
        <item x="1928"/>
        <item x="299"/>
        <item x="6"/>
        <item x="1209"/>
        <item x="2538"/>
        <item x="1252"/>
        <item x="1115"/>
        <item x="2709"/>
        <item x="879"/>
        <item x="408"/>
        <item x="530"/>
        <item x="488"/>
        <item x="204"/>
        <item x="1913"/>
        <item x="2291"/>
        <item x="490"/>
        <item x="972"/>
        <item x="1649"/>
        <item x="410"/>
        <item x="2668"/>
        <item x="453"/>
        <item x="2714"/>
        <item x="1246"/>
        <item x="362"/>
        <item x="1477"/>
        <item x="2479"/>
        <item x="1660"/>
        <item x="2444"/>
        <item x="1451"/>
        <item x="2366"/>
        <item x="1208"/>
        <item x="947"/>
        <item x="1108"/>
        <item x="869"/>
        <item x="763"/>
        <item x="2429"/>
        <item x="2422"/>
        <item x="2221"/>
        <item x="2694"/>
        <item x="2663"/>
        <item x="366"/>
        <item x="1864"/>
        <item x="2665"/>
        <item x="1338"/>
        <item x="2423"/>
        <item x="2043"/>
        <item x="1055"/>
        <item x="1372"/>
        <item x="182"/>
        <item x="1443"/>
        <item x="1492"/>
        <item x="2553"/>
        <item x="2483"/>
        <item x="2733"/>
        <item x="2445"/>
        <item x="1400"/>
        <item x="331"/>
        <item x="2512"/>
        <item x="750"/>
        <item x="937"/>
        <item x="2102"/>
        <item x="2681"/>
        <item x="348"/>
        <item x="2519"/>
        <item x="16"/>
        <item x="1880"/>
        <item x="1192"/>
        <item x="1180"/>
        <item x="2435"/>
        <item x="2299"/>
        <item x="666"/>
        <item x="2032"/>
        <item x="1729"/>
        <item x="1121"/>
        <item x="533"/>
        <item x="1806"/>
        <item x="1726"/>
        <item x="876"/>
        <item x="2551"/>
        <item x="1278"/>
        <item x="462"/>
        <item x="2488"/>
        <item x="788"/>
        <item x="1484"/>
        <item x="2078"/>
        <item x="1908"/>
        <item x="2189"/>
        <item x="1683"/>
        <item x="983"/>
        <item x="1533"/>
        <item x="126"/>
        <item x="2231"/>
        <item x="1187"/>
        <item x="2302"/>
        <item x="2254"/>
        <item x="907"/>
        <item x="1664"/>
        <item x="1463"/>
        <item x="1551"/>
        <item x="1339"/>
        <item x="605"/>
        <item x="2116"/>
        <item x="1456"/>
        <item x="2436"/>
        <item x="2139"/>
        <item x="2269"/>
        <item x="2540"/>
        <item x="748"/>
        <item x="1673"/>
        <item x="2583"/>
        <item x="1461"/>
        <item x="1640"/>
        <item x="901"/>
        <item x="2703"/>
        <item x="1120"/>
        <item x="2343"/>
        <item x="2454"/>
        <item x="1090"/>
        <item x="1499"/>
        <item x="2495"/>
        <item x="776"/>
        <item x="2394"/>
        <item x="228"/>
        <item x="2655"/>
        <item x="2107"/>
        <item x="1473"/>
        <item x="1438"/>
        <item x="2713"/>
        <item x="792"/>
        <item x="1980"/>
        <item x="406"/>
        <item x="1737"/>
        <item x="2619"/>
        <item x="352"/>
        <item x="2748"/>
        <item x="401"/>
        <item x="1201"/>
        <item x="202"/>
        <item x="2591"/>
        <item x="2242"/>
        <item x="1397"/>
        <item x="121"/>
        <item x="2287"/>
        <item x="1336"/>
        <item x="386"/>
        <item x="1268"/>
        <item x="933"/>
        <item x="2428"/>
        <item x="2506"/>
        <item x="745"/>
        <item x="444"/>
        <item x="2527"/>
        <item x="2134"/>
        <item x="240"/>
        <item x="285"/>
        <item x="2466"/>
        <item x="2356"/>
        <item x="1971"/>
        <item x="1383"/>
        <item x="918"/>
        <item x="2329"/>
        <item x="2572"/>
        <item x="1745"/>
        <item x="1085"/>
        <item x="2486"/>
        <item x="991"/>
        <item x="1556"/>
        <item x="2704"/>
        <item x="2468"/>
        <item x="2125"/>
        <item x="1502"/>
        <item x="1856"/>
        <item x="1722"/>
        <item x="2592"/>
        <item x="2531"/>
        <item x="73"/>
        <item x="540"/>
        <item x="953"/>
        <item x="1744"/>
        <item x="2071"/>
        <item x="1106"/>
        <item x="2453"/>
        <item x="1751"/>
        <item x="131"/>
        <item x="1"/>
        <item x="955"/>
        <item x="2657"/>
        <item x="1097"/>
        <item x="360"/>
        <item x="1631"/>
        <item x="1227"/>
        <item x="2415"/>
        <item x="546"/>
        <item x="1434"/>
        <item x="1579"/>
        <item x="357"/>
        <item x="1749"/>
        <item x="2252"/>
        <item x="2122"/>
        <item x="1870"/>
        <item x="941"/>
        <item x="54"/>
        <item x="1875"/>
        <item x="2452"/>
        <item x="870"/>
        <item x="744"/>
        <item x="1803"/>
        <item x="2066"/>
        <item x="1986"/>
        <item x="2264"/>
        <item x="430"/>
        <item x="2223"/>
        <item x="2015"/>
        <item x="1553"/>
        <item x="951"/>
        <item x="562"/>
        <item x="1376"/>
        <item x="407"/>
        <item x="784"/>
        <item x="2611"/>
        <item x="2642"/>
        <item x="796"/>
        <item x="1648"/>
        <item x="2431"/>
        <item x="180"/>
        <item x="930"/>
        <item x="2595"/>
        <item x="2671"/>
        <item x="989"/>
        <item x="1191"/>
        <item x="2387"/>
        <item x="856"/>
        <item x="1794"/>
        <item x="1734"/>
        <item x="2114"/>
        <item x="1681"/>
        <item x="2446"/>
        <item x="2296"/>
        <item x="1264"/>
        <item x="2420"/>
        <item x="393"/>
        <item x="1084"/>
        <item x="2068"/>
        <item x="747"/>
        <item x="777"/>
        <item x="2336"/>
        <item x="1030"/>
        <item x="1444"/>
        <item x="1969"/>
        <item x="354"/>
        <item x="1984"/>
        <item x="1107"/>
        <item x="1542"/>
        <item x="2241"/>
        <item x="861"/>
        <item x="151"/>
        <item x="1196"/>
        <item x="64"/>
        <item x="2682"/>
        <item x="572"/>
        <item x="2369"/>
        <item x="2149"/>
        <item x="295"/>
        <item x="928"/>
        <item x="349"/>
        <item x="2448"/>
        <item x="2684"/>
        <item x="963"/>
        <item x="905"/>
        <item x="0"/>
        <item x="1508"/>
        <item x="2037"/>
        <item x="2152"/>
        <item x="1686"/>
        <item x="1038"/>
        <item x="1843"/>
        <item x="1315"/>
        <item x="2559"/>
        <item x="2654"/>
        <item x="2673"/>
        <item x="1879"/>
        <item x="2706"/>
        <item x="1860"/>
        <item x="1663"/>
        <item x="2412"/>
        <item x="67"/>
        <item x="2135"/>
        <item x="609"/>
        <item x="1938"/>
        <item x="2225"/>
        <item x="786"/>
        <item x="116"/>
        <item x="1431"/>
        <item x="767"/>
        <item x="1175"/>
        <item x="2547"/>
        <item x="2017"/>
        <item x="2077"/>
        <item x="2094"/>
        <item x="2690"/>
        <item x="1454"/>
        <item x="2011"/>
        <item x="949"/>
        <item x="536"/>
        <item x="2480"/>
        <item x="1425"/>
        <item x="1617"/>
        <item x="2489"/>
        <item x="2494"/>
        <item x="2346"/>
        <item x="178"/>
        <item x="1957"/>
        <item x="1948"/>
        <item x="1847"/>
        <item x="534"/>
        <item x="225"/>
        <item x="2490"/>
        <item x="1581"/>
        <item x="2621"/>
        <item x="1974"/>
        <item x="2687"/>
        <item x="234"/>
        <item x="478"/>
        <item x="2695"/>
        <item x="909"/>
        <item x="610"/>
        <item x="2672"/>
        <item x="2622"/>
        <item x="2676"/>
        <item x="1622"/>
        <item x="1558"/>
        <item x="1652"/>
        <item x="2580"/>
        <item x="914"/>
        <item x="2020"/>
        <item x="882"/>
        <item x="409"/>
        <item x="1711"/>
        <item x="2234"/>
        <item x="99"/>
        <item x="1041"/>
        <item x="119"/>
        <item x="1471"/>
        <item x="2523"/>
        <item x="1855"/>
        <item x="1087"/>
        <item x="1973"/>
        <item x="45"/>
        <item x="1985"/>
        <item x="962"/>
        <item x="62"/>
        <item x="1118"/>
        <item x="378"/>
        <item x="2467"/>
        <item x="2634"/>
        <item x="1810"/>
        <item x="2550"/>
        <item x="1292"/>
        <item x="1221"/>
        <item x="1871"/>
        <item x="61"/>
        <item x="2463"/>
        <item x="2662"/>
        <item x="2457"/>
        <item x="839"/>
        <item x="1112"/>
        <item x="1882"/>
        <item x="238"/>
        <item x="2275"/>
        <item x="601"/>
        <item x="334"/>
        <item x="1091"/>
        <item x="2249"/>
        <item x="824"/>
        <item x="690"/>
        <item x="123"/>
        <item x="1747"/>
        <item x="502"/>
        <item x="1801"/>
        <item x="452"/>
        <item x="2347"/>
        <item x="2270"/>
        <item x="1933"/>
        <item x="815"/>
        <item x="974"/>
        <item x="363"/>
        <item x="1791"/>
        <item x="2115"/>
        <item x="739"/>
        <item x="1394"/>
        <item x="2510"/>
        <item x="1057"/>
        <item x="2024"/>
        <item x="1377"/>
        <item x="769"/>
        <item x="520"/>
        <item x="2401"/>
        <item x="1854"/>
        <item x="1916"/>
        <item x="1253"/>
        <item x="2357"/>
        <item x="743"/>
        <item x="2552"/>
        <item x="2390"/>
        <item x="1654"/>
        <item x="1103"/>
        <item x="1079"/>
        <item x="2106"/>
        <item x="305"/>
        <item x="2533"/>
        <item x="2464"/>
        <item x="332"/>
        <item x="2526"/>
        <item x="475"/>
        <item x="1820"/>
        <item x="592"/>
        <item x="2295"/>
        <item x="322"/>
        <item x="2341"/>
        <item x="782"/>
        <item x="1182"/>
        <item x="405"/>
        <item x="2373"/>
        <item x="1102"/>
        <item x="591"/>
        <item x="2618"/>
        <item x="2215"/>
        <item x="1954"/>
        <item x="960"/>
        <item x="2257"/>
        <item x="2354"/>
        <item x="576"/>
        <item x="273"/>
        <item x="2711"/>
        <item x="2080"/>
        <item x="1889"/>
        <item x="1626"/>
        <item x="1552"/>
        <item x="2128"/>
        <item x="1541"/>
        <item x="1036"/>
        <item x="1178"/>
        <item x="515"/>
        <item x="843"/>
        <item x="1949"/>
        <item x="1804"/>
        <item x="2259"/>
        <item x="637"/>
        <item x="2674"/>
        <item x="778"/>
        <item x="2271"/>
        <item x="2637"/>
        <item x="2624"/>
        <item x="1931"/>
        <item x="2191"/>
        <item x="2005"/>
        <item x="2083"/>
        <item x="2244"/>
        <item x="300"/>
        <item x="1910"/>
        <item x="1284"/>
        <item x="1572"/>
        <item x="749"/>
        <item x="72"/>
        <item x="2485"/>
        <item x="1146"/>
        <item x="2363"/>
        <item x="958"/>
        <item x="2031"/>
        <item x="2696"/>
        <item x="353"/>
        <item x="1822"/>
        <item x="470"/>
        <item x="2608"/>
        <item x="847"/>
        <item x="135"/>
        <item x="12"/>
        <item x="1633"/>
        <item x="136"/>
        <item x="789"/>
        <item x="1790"/>
        <item x="2567"/>
        <item x="2596"/>
        <item x="1650"/>
        <item x="686"/>
        <item x="1405"/>
        <item x="2680"/>
        <item x="725"/>
        <item x="23"/>
        <item x="1582"/>
        <item x="2757"/>
        <item x="2331"/>
        <item x="440"/>
        <item x="2046"/>
        <item x="2339"/>
        <item x="2395"/>
        <item x="859"/>
        <item x="2330"/>
        <item x="2111"/>
        <item x="2542"/>
        <item x="2212"/>
        <item x="394"/>
        <item x="853"/>
        <item x="2554"/>
        <item x="2692"/>
        <item x="2096"/>
        <item x="1873"/>
        <item x="658"/>
        <item x="2416"/>
        <item x="1962"/>
        <item x="336"/>
        <item x="2140"/>
        <item x="2649"/>
        <item x="2666"/>
        <item x="2070"/>
        <item x="2520"/>
        <item x="480"/>
        <item x="2288"/>
        <item x="469"/>
        <item x="946"/>
        <item x="1724"/>
        <item x="2386"/>
        <item x="2578"/>
        <item x="585"/>
        <item x="1418"/>
        <item x="1796"/>
        <item x="2670"/>
        <item x="2615"/>
        <item x="616"/>
        <item x="2614"/>
        <item x="1446"/>
        <item x="230"/>
        <item x="2659"/>
        <item x="2040"/>
        <item x="2145"/>
        <item x="623"/>
        <item x="1978"/>
        <item x="2328"/>
        <item x="1122"/>
        <item x="468"/>
        <item x="309"/>
        <item x="1370"/>
        <item x="2491"/>
        <item x="2388"/>
        <item x="2182"/>
        <item x="875"/>
        <item x="447"/>
        <item x="2607"/>
        <item x="1830"/>
        <item x="1662"/>
        <item x="55"/>
        <item x="1503"/>
        <item x="2437"/>
        <item x="1679"/>
        <item x="2098"/>
        <item x="2500"/>
        <item x="1832"/>
        <item x="368"/>
        <item x="1800"/>
        <item x="873"/>
        <item x="2297"/>
        <item x="934"/>
        <item x="1590"/>
        <item x="877"/>
        <item x="2294"/>
        <item x="1231"/>
        <item x="1708"/>
        <item x="1073"/>
        <item x="959"/>
        <item x="2054"/>
        <item x="2348"/>
        <item x="134"/>
        <item x="2705"/>
        <item x="927"/>
        <item x="1932"/>
        <item x="1046"/>
        <item x="1975"/>
        <item x="899"/>
        <item x="1266"/>
        <item x="427"/>
        <item x="1668"/>
        <item x="2447"/>
        <item x="926"/>
        <item x="595"/>
        <item x="1568"/>
        <item x="359"/>
        <item x="129"/>
        <item x="2521"/>
        <item x="1220"/>
        <item x="1402"/>
        <item x="531"/>
        <item x="464"/>
        <item x="1269"/>
        <item x="117"/>
        <item x="703"/>
        <item x="2679"/>
        <item x="1685"/>
        <item x="1272"/>
        <item x="373"/>
        <item x="1836"/>
        <item x="338"/>
        <item x="670"/>
        <item x="896"/>
        <item x="2079"/>
        <item x="1265"/>
        <item x="1966"/>
        <item x="771"/>
        <item x="210"/>
        <item x="1132"/>
        <item x="2677"/>
        <item x="602"/>
        <item x="1094"/>
        <item x="2352"/>
        <item x="1661"/>
        <item x="2237"/>
        <item x="2048"/>
        <item x="1133"/>
        <item x="211"/>
        <item x="1083"/>
        <item x="1618"/>
        <item x="708"/>
        <item x="2590"/>
        <item x="181"/>
        <item x="921"/>
        <item x="1202"/>
        <item x="535"/>
        <item x="2546"/>
        <item x="2306"/>
        <item x="120"/>
        <item x="2693"/>
        <item x="2516"/>
        <item x="1379"/>
        <item x="1445"/>
        <item x="174"/>
        <item x="139"/>
        <item x="2656"/>
        <item x="943"/>
        <item x="1414"/>
        <item x="981"/>
        <item x="924"/>
        <item x="2651"/>
        <item x="1228"/>
        <item x="263"/>
        <item x="634"/>
        <item x="1639"/>
        <item x="221"/>
        <item x="823"/>
        <item x="1203"/>
        <item x="644"/>
        <item x="916"/>
        <item x="2359"/>
        <item x="2049"/>
        <item x="2478"/>
        <item x="1888"/>
        <item x="1656"/>
        <item x="1388"/>
        <item x="2653"/>
        <item x="1114"/>
        <item x="2398"/>
        <item x="2060"/>
        <item x="2499"/>
        <item x="2404"/>
        <item x="1834"/>
        <item x="5"/>
        <item x="925"/>
        <item x="339"/>
        <item x="1399"/>
        <item x="2476"/>
        <item x="1841"/>
        <item x="1144"/>
        <item x="2410"/>
        <item x="1282"/>
        <item x="111"/>
        <item x="1507"/>
        <item x="1560"/>
        <item x="292"/>
        <item x="1623"/>
        <item x="1608"/>
        <item x="1497"/>
        <item x="118"/>
        <item x="1078"/>
        <item x="785"/>
        <item x="2678"/>
        <item x="632"/>
        <item x="1808"/>
        <item x="1628"/>
        <item x="2084"/>
        <item x="2631"/>
        <item x="887"/>
        <item x="2101"/>
        <item x="880"/>
        <item x="2432"/>
        <item x="846"/>
        <item x="2047"/>
        <item x="2484"/>
        <item x="1725"/>
        <item x="483"/>
        <item x="1117"/>
        <item x="137"/>
        <item x="2426"/>
        <item x="1086"/>
        <item x="257"/>
        <item x="370"/>
        <item x="2279"/>
        <item x="2402"/>
        <item x="398"/>
        <item x="1469"/>
        <item x="975"/>
        <item x="2136"/>
        <item x="1359"/>
        <item x="1319"/>
        <item x="206"/>
        <item x="1293"/>
        <item x="1059"/>
        <item x="2065"/>
        <item x="1261"/>
        <item x="421"/>
        <item x="1543"/>
        <item x="889"/>
        <item x="2555"/>
        <item x="1828"/>
        <item x="2039"/>
        <item x="2587"/>
        <item x="833"/>
        <item x="1287"/>
        <item x="956"/>
        <item x="2086"/>
        <item x="1351"/>
        <item x="179"/>
        <item x="231"/>
        <item x="1562"/>
        <item x="1254"/>
        <item x="1002"/>
        <item x="2119"/>
        <item x="1205"/>
        <item x="611"/>
        <item x="2292"/>
        <item x="1241"/>
        <item x="1260"/>
        <item x="1289"/>
        <item x="726"/>
        <item x="985"/>
        <item x="358"/>
        <item x="699"/>
        <item x="2100"/>
        <item x="1500"/>
        <item x="2628"/>
        <item x="2568"/>
        <item x="2465"/>
        <item x="1878"/>
        <item x="1167"/>
        <item x="2280"/>
        <item x="1204"/>
        <item x="606"/>
        <item x="2050"/>
        <item x="736"/>
        <item x="1279"/>
        <item x="329"/>
        <item x="1130"/>
        <item x="1153"/>
        <item x="2575"/>
        <item x="978"/>
        <item x="2630"/>
        <item x="443"/>
        <item x="347"/>
        <item x="1548"/>
        <item x="1024"/>
        <item x="2405"/>
        <item x="2148"/>
        <item x="1515"/>
        <item x="1716"/>
        <item x="60"/>
        <item x="58"/>
        <item x="1833"/>
        <item x="100"/>
        <item x="2076"/>
        <item x="1111"/>
        <item x="2112"/>
        <item x="650"/>
        <item x="581"/>
        <item x="2285"/>
        <item x="1067"/>
        <item x="825"/>
        <item x="980"/>
        <item x="2142"/>
        <item x="13"/>
        <item x="1616"/>
        <item x="2104"/>
        <item x="1534"/>
        <item x="612"/>
        <item x="290"/>
        <item x="2019"/>
        <item x="1919"/>
        <item x="1263"/>
        <item x="561"/>
        <item x="2335"/>
        <item x="485"/>
        <item x="1983"/>
        <item x="886"/>
        <item x="579"/>
        <item x="2179"/>
        <item x="2616"/>
        <item x="1459"/>
        <item x="2557"/>
        <item x="2588"/>
        <item x="2474"/>
        <item x="1886"/>
        <item x="830"/>
        <item x="1907"/>
        <item x="391"/>
        <item x="2154"/>
        <item x="635"/>
        <item x="1007"/>
        <item x="1170"/>
        <item x="476"/>
        <item x="1135"/>
        <item x="3"/>
        <item x="1390"/>
        <item x="2664"/>
        <item x="631"/>
        <item x="2067"/>
        <item x="69"/>
        <item x="990"/>
        <item x="2584"/>
        <item x="2511"/>
        <item x="445"/>
        <item x="701"/>
        <item x="692"/>
        <item x="817"/>
        <item x="716"/>
        <item x="2691"/>
        <item x="327"/>
        <item x="717"/>
        <item x="2014"/>
        <item x="1142"/>
        <item x="1262"/>
        <item x="607"/>
        <item x="2685"/>
        <item x="1229"/>
        <item x="1050"/>
        <item x="2710"/>
        <item x="986"/>
        <item x="593"/>
        <item x="272"/>
        <item x="1069"/>
        <item x="1570"/>
        <item x="1071"/>
        <item x="1218"/>
        <item x="1940"/>
        <item x="1635"/>
        <item x="436"/>
        <item x="730"/>
        <item x="207"/>
        <item x="2639"/>
        <item x="2026"/>
        <item x="415"/>
        <item x="101"/>
        <item x="1003"/>
        <item x="2496"/>
        <item x="2539"/>
        <item x="166"/>
        <item x="1987"/>
        <item x="484"/>
        <item x="714"/>
        <item x="773"/>
        <item x="2042"/>
        <item x="1674"/>
        <item x="599"/>
        <item x="307"/>
        <item x="923"/>
        <item x="112"/>
        <item x="148"/>
        <item x="2532"/>
        <item x="418"/>
        <item x="1496"/>
        <item x="1210"/>
        <item x="718"/>
        <item x="1092"/>
        <item x="1941"/>
        <item x="995"/>
        <item x="2438"/>
        <item x="2396"/>
        <item x="2392"/>
        <item x="260"/>
        <item x="2571"/>
        <item x="1881"/>
        <item x="259"/>
        <item x="1416"/>
        <item x="834"/>
        <item x="564"/>
        <item x="614"/>
        <item x="1792"/>
        <item x="191"/>
        <item x="2"/>
        <item x="849"/>
        <item x="2644"/>
        <item x="1934"/>
        <item x="627"/>
        <item x="53"/>
        <item x="1911"/>
        <item x="2124"/>
        <item x="1544"/>
        <item x="1089"/>
        <item x="1805"/>
        <item x="2522"/>
        <item x="2508"/>
        <item x="1798"/>
        <item x="1587"/>
        <item x="437"/>
        <item x="1255"/>
        <item x="2099"/>
        <item x="1014"/>
        <item x="1680"/>
        <item x="2503"/>
        <item x="2281"/>
        <item x="416"/>
        <item x="2290"/>
        <item x="171"/>
        <item x="1140"/>
        <item x="735"/>
        <item x="1026"/>
        <item x="167"/>
        <item x="1689"/>
        <item x="660"/>
        <item x="1017"/>
        <item x="2407"/>
        <item x="2545"/>
        <item x="1257"/>
        <item x="46"/>
        <item x="2440"/>
        <item x="713"/>
        <item x="1281"/>
        <item x="1058"/>
        <item x="1906"/>
        <item x="2594"/>
        <item x="1116"/>
        <item x="1104"/>
        <item x="1274"/>
        <item x="2120"/>
        <item x="10"/>
        <item x="1676"/>
        <item x="425"/>
        <item x="1491"/>
        <item x="2345"/>
        <item x="2760"/>
        <item x="2344"/>
        <item x="1909"/>
        <item x="304"/>
        <item x="1922"/>
        <item x="2602"/>
        <item x="2589"/>
        <item x="310"/>
        <item x="356"/>
        <item x="2442"/>
        <item x="1008"/>
        <item x="2028"/>
        <item x="2603"/>
        <item x="1031"/>
        <item x="2528"/>
        <item x="2683"/>
        <item x="246"/>
        <item x="1162"/>
        <item x="527"/>
        <item x="145"/>
        <item x="1124"/>
        <item x="929"/>
        <item x="271"/>
        <item x="2509"/>
        <item x="1894"/>
        <item x="2293"/>
        <item x="1614"/>
        <item x="70"/>
        <item x="2133"/>
        <item x="127"/>
        <item x="2576"/>
        <item x="1126"/>
        <item x="1953"/>
        <item x="2643"/>
        <item x="219"/>
        <item x="283"/>
        <item x="1506"/>
        <item x="412"/>
        <item x="1816"/>
        <item x="2702"/>
        <item x="2675"/>
        <item x="287"/>
        <item x="2605"/>
        <item x="141"/>
        <item x="1217"/>
        <item x="2758"/>
        <item x="2008"/>
        <item x="598"/>
        <item x="2273"/>
        <item x="1964"/>
        <item x="2606"/>
        <item x="224"/>
        <item x="15"/>
        <item x="214"/>
        <item x="618"/>
        <item x="2178"/>
        <item x="1212"/>
        <item x="1687"/>
        <item x="256"/>
        <item x="1509"/>
        <item x="2565"/>
        <item x="1164"/>
        <item x="1447"/>
        <item x="2459"/>
        <item x="122"/>
        <item x="83"/>
        <item x="2123"/>
        <item x="411"/>
        <item x="51"/>
        <item x="2113"/>
        <item x="2497"/>
        <item x="1677"/>
        <item x="1147"/>
        <item x="2660"/>
        <item x="1148"/>
        <item x="2502"/>
        <item x="254"/>
        <item x="2472"/>
        <item x="325"/>
        <item x="529"/>
        <item x="429"/>
        <item x="693"/>
        <item x="1516"/>
        <item x="1216"/>
        <item x="851"/>
        <item x="1037"/>
        <item x="1020"/>
        <item x="1065"/>
        <item x="2157"/>
        <item x="14"/>
        <item x="2144"/>
        <item x="1101"/>
        <item x="400"/>
        <item x="419"/>
        <item x="84"/>
        <item x="449"/>
        <item x="2647"/>
        <item x="1028"/>
        <item x="249"/>
        <item x="2501"/>
        <item x="737"/>
        <item x="461"/>
        <item x="1466"/>
        <item x="1368"/>
        <item x="2399"/>
        <item x="1242"/>
        <item x="639"/>
        <item x="2579"/>
        <item x="1812"/>
        <item x="1583"/>
        <item x="567"/>
        <item x="2638"/>
        <item x="2085"/>
        <item x="308"/>
        <item x="1759"/>
        <item x="2389"/>
        <item x="1297"/>
        <item x="821"/>
        <item x="620"/>
        <item x="1168"/>
        <item x="2301"/>
        <item x="1901"/>
        <item x="1355"/>
        <item x="1748"/>
        <item x="279"/>
        <item x="2581"/>
        <item x="2036"/>
        <item x="1825"/>
        <item x="526"/>
        <item x="1305"/>
        <item x="140"/>
        <item x="1921"/>
        <item x="2708"/>
        <item x="277"/>
        <item x="872"/>
        <item x="1213"/>
        <item x="971"/>
        <item x="2450"/>
        <item x="1950"/>
        <item x="721"/>
        <item x="1362"/>
        <item x="1290"/>
        <item x="1574"/>
        <item x="2233"/>
        <item x="2585"/>
        <item x="146"/>
        <item x="2298"/>
        <item x="133"/>
        <item x="1457"/>
        <item x="1165"/>
        <item x="2349"/>
        <item x="891"/>
        <item x="857"/>
        <item x="1323"/>
        <item x="2305"/>
        <item x="1512"/>
        <item x="1051"/>
        <item x="1584"/>
        <item x="1750"/>
        <item x="845"/>
        <item x="2141"/>
        <item x="1452"/>
        <item x="569"/>
        <item x="640"/>
        <item x="2736"/>
        <item x="18"/>
        <item x="1981"/>
        <item x="278"/>
        <item x="1893"/>
        <item x="486"/>
        <item x="442"/>
        <item x="521"/>
        <item x="276"/>
        <item x="2300"/>
        <item x="472"/>
        <item x="396"/>
        <item x="1743"/>
        <item x="17"/>
        <item x="1245"/>
        <item x="19"/>
        <item x="107"/>
        <item x="1561"/>
        <item x="1129"/>
        <item x="2232"/>
        <item x="881"/>
        <item x="2641"/>
        <item x="333"/>
        <item x="1013"/>
        <item x="984"/>
        <item x="1011"/>
        <item x="1895"/>
        <item x="1392"/>
        <item x="2057"/>
        <item x="2513"/>
        <item x="157"/>
        <item x="152"/>
        <item x="719"/>
        <item x="617"/>
        <item x="1678"/>
        <item x="1353"/>
        <item x="1131"/>
        <item x="2646"/>
        <item x="831"/>
        <item x="965"/>
        <item x="629"/>
        <item x="2562"/>
        <item x="838"/>
        <item x="466"/>
        <item x="404"/>
        <item x="66"/>
        <item x="2524"/>
        <item x="397"/>
        <item x="1946"/>
        <item x="422"/>
        <item x="537"/>
        <item x="528"/>
        <item x="722"/>
        <item x="2481"/>
        <item x="1291"/>
        <item x="432"/>
        <item x="1307"/>
        <item x="615"/>
        <item x="245"/>
        <item x="1578"/>
        <item x="48"/>
        <item x="371"/>
        <item x="169"/>
        <item x="375"/>
        <item x="1230"/>
        <item x="109"/>
        <item x="1675"/>
        <item x="2593"/>
        <item x="706"/>
        <item x="450"/>
        <item x="1573"/>
        <item x="1391"/>
        <item x="1234"/>
        <item x="1945"/>
        <item x="659"/>
        <item x="1110"/>
        <item x="2340"/>
        <item x="999"/>
        <item x="1136"/>
        <item x="313"/>
        <item x="482"/>
        <item x="96"/>
        <item x="1034"/>
        <item x="2525"/>
        <item x="890"/>
        <item x="144"/>
        <item x="2061"/>
        <item x="643"/>
        <item x="1756"/>
        <item x="2564"/>
        <item x="1467"/>
        <item x="1062"/>
        <item x="1300"/>
        <item x="2118"/>
        <item x="2617"/>
        <item x="1197"/>
        <item x="885"/>
        <item x="2648"/>
        <item x="364"/>
        <item x="2351"/>
        <item x="2030"/>
        <item x="1354"/>
        <item x="2433"/>
        <item x="2574"/>
        <item x="931"/>
        <item x="243"/>
        <item x="420"/>
        <item x="2027"/>
        <item x="724"/>
        <item x="1752"/>
        <item x="1495"/>
        <item x="255"/>
        <item x="1621"/>
        <item x="1310"/>
        <item x="454"/>
        <item x="2051"/>
        <item x="1239"/>
        <item x="622"/>
        <item x="2406"/>
        <item x="479"/>
        <item x="431"/>
        <item x="390"/>
        <item x="59"/>
        <item x="2307"/>
        <item x="587"/>
        <item x="438"/>
        <item x="1352"/>
        <item x="9"/>
        <item x="274"/>
        <item x="1308"/>
        <item x="2469"/>
        <item x="774"/>
        <item x="732"/>
        <item x="2022"/>
        <item x="1295"/>
        <item x="2131"/>
        <item x="729"/>
        <item x="2103"/>
        <item x="303"/>
        <item x="2563"/>
        <item x="205"/>
        <item x="2159"/>
        <item x="1939"/>
        <item x="247"/>
        <item x="381"/>
        <item x="2518"/>
        <item x="1200"/>
        <item x="961"/>
        <item x="783"/>
        <item x="229"/>
        <item x="1100"/>
        <item x="2025"/>
        <item x="284"/>
        <item x="467"/>
        <item x="1171"/>
        <item x="1223"/>
        <item x="1025"/>
        <item x="1793"/>
        <item x="888"/>
        <item x="837"/>
        <item x="1298"/>
        <item x="707"/>
        <item x="948"/>
        <item x="2283"/>
        <item x="2529"/>
        <item x="213"/>
        <item x="1005"/>
        <item x="1053"/>
        <item x="626"/>
        <item x="1465"/>
        <item x="128"/>
        <item x="538"/>
        <item x="306"/>
        <item x="31"/>
        <item x="998"/>
        <item x="492"/>
        <item x="1899"/>
        <item x="269"/>
        <item x="2055"/>
        <item x="1321"/>
        <item x="374"/>
        <item x="2109"/>
        <item x="1787"/>
        <item x="2355"/>
        <item x="952"/>
        <item x="188"/>
        <item x="40"/>
        <item x="852"/>
        <item x="403"/>
        <item x="417"/>
        <item x="1207"/>
        <item x="738"/>
        <item x="218"/>
        <item x="2530"/>
        <item x="1288"/>
        <item x="298"/>
        <item x="968"/>
        <item x="720"/>
        <item x="2441"/>
        <item x="524"/>
        <item x="850"/>
        <item x="741"/>
        <item x="280"/>
        <item x="2350"/>
        <item x="2408"/>
        <item x="267"/>
        <item x="1105"/>
        <item x="2158"/>
        <item x="517"/>
        <item x="2632"/>
        <item x="106"/>
        <item x="1302"/>
        <item x="1955"/>
        <item x="57"/>
        <item x="2560"/>
        <item x="1785"/>
        <item x="164"/>
        <item x="987"/>
        <item x="2303"/>
        <item x="1039"/>
        <item x="2021"/>
        <item x="649"/>
        <item x="2044"/>
        <item x="1163"/>
        <item x="473"/>
        <item x="2455"/>
        <item x="323"/>
        <item x="858"/>
        <item x="376"/>
        <item x="818"/>
        <item x="1198"/>
        <item x="1063"/>
        <item x="1280"/>
        <item x="704"/>
        <item x="1233"/>
        <item x="1620"/>
        <item x="1619"/>
        <item x="1897"/>
        <item x="1303"/>
        <item x="1152"/>
        <item x="883"/>
        <item x="1134"/>
        <item x="865"/>
        <item x="651"/>
        <item x="1947"/>
        <item x="570"/>
        <item x="426"/>
        <item x="2108"/>
        <item x="969"/>
        <item x="2342"/>
        <item x="844"/>
        <item x="1564"/>
        <item x="2053"/>
        <item x="82"/>
        <item x="574"/>
        <item x="855"/>
        <item x="252"/>
        <item x="395"/>
        <item x="2308"/>
        <item x="1566"/>
        <item x="2353"/>
        <item x="994"/>
        <item x="2661"/>
        <item x="56"/>
        <item x="399"/>
        <item x="532"/>
        <item x="114"/>
        <item x="543"/>
        <item x="1887"/>
        <item x="4"/>
        <item x="2035"/>
        <item x="2633"/>
        <item x="711"/>
        <item x="385"/>
        <item x="1322"/>
        <item x="481"/>
        <item x="413"/>
        <item x="379"/>
        <item x="547"/>
        <item x="1357"/>
        <item x="159"/>
        <item x="810"/>
        <item x="997"/>
        <item x="619"/>
        <item x="860"/>
        <item x="544"/>
        <item x="590"/>
        <item x="957"/>
        <item x="1629"/>
        <item x="1468"/>
        <item x="75"/>
        <item x="1313"/>
        <item x="293"/>
        <item x="1762"/>
        <item x="1682"/>
        <item x="1956"/>
        <item x="1346"/>
        <item x="2151"/>
        <item x="1580"/>
        <item x="669"/>
        <item x="113"/>
        <item x="2029"/>
        <item x="1151"/>
        <item x="1157"/>
        <item x="1248"/>
        <item x="1056"/>
        <item x="1226"/>
        <item x="1450"/>
        <item x="1448"/>
        <item x="1364"/>
        <item x="138"/>
        <item x="33"/>
        <item x="573"/>
        <item x="2230"/>
        <item x="1243"/>
        <item x="1311"/>
        <item x="1206"/>
        <item x="2601"/>
        <item x="268"/>
        <item x="1632"/>
        <item x="132"/>
        <item x="588"/>
        <item x="26"/>
        <item x="2409"/>
        <item x="165"/>
        <item x="696"/>
        <item x="2761"/>
        <item x="446"/>
        <item x="1006"/>
        <item x="63"/>
        <item x="1128"/>
        <item x="519"/>
        <item x="842"/>
        <item x="525"/>
        <item x="94"/>
        <item x="1935"/>
        <item x="1064"/>
        <item x="428"/>
        <item x="1460"/>
        <item x="1569"/>
        <item x="294"/>
        <item x="2599"/>
        <item x="1010"/>
        <item x="1099"/>
        <item x="1155"/>
        <item x="1936"/>
        <item x="1952"/>
        <item x="715"/>
        <item x="2338"/>
        <item x="878"/>
        <item x="1642"/>
        <item x="7"/>
        <item x="175"/>
        <item x="628"/>
        <item x="1219"/>
        <item x="1636"/>
        <item x="1232"/>
        <item x="1154"/>
        <item x="976"/>
        <item x="871"/>
        <item x="1712"/>
        <item x="491"/>
        <item x="1755"/>
        <item x="1514"/>
        <item x="1018"/>
        <item x="318"/>
        <item x="1350"/>
        <item x="1892"/>
        <item x="71"/>
        <item x="2012"/>
        <item x="828"/>
        <item x="1753"/>
        <item x="1634"/>
        <item x="1174"/>
        <item x="296"/>
        <item x="874"/>
        <item x="108"/>
        <item x="1211"/>
        <item x="1630"/>
        <item x="2573"/>
        <item x="1060"/>
        <item x="563"/>
        <item x="451"/>
        <item x="2613"/>
        <item x="1576"/>
        <item x="2258"/>
        <item x="1356"/>
        <item x="559"/>
        <item x="1244"/>
        <item x="1638"/>
        <item x="47"/>
        <item x="2358"/>
        <item x="656"/>
        <item x="1035"/>
        <item x="1627"/>
        <item x="884"/>
        <item x="1361"/>
        <item x="2105"/>
        <item x="553"/>
        <item x="1589"/>
        <item x="365"/>
        <item x="1158"/>
        <item x="1449"/>
        <item x="558"/>
        <item x="700"/>
        <item x="65"/>
        <item x="220"/>
        <item x="1624"/>
        <item x="549"/>
        <item x="705"/>
        <item x="170"/>
        <item x="661"/>
        <item x="993"/>
        <item x="153"/>
        <item x="1156"/>
        <item x="1214"/>
        <item x="2018"/>
        <item x="835"/>
        <item x="458"/>
        <item x="1075"/>
        <item x="710"/>
        <item x="197"/>
        <item x="1761"/>
        <item x="77"/>
        <item x="522"/>
        <item x="539"/>
        <item x="1029"/>
        <item x="1786"/>
        <item x="286"/>
        <item x="98"/>
        <item x="582"/>
        <item x="1318"/>
        <item x="78"/>
        <item x="577"/>
        <item x="698"/>
        <item x="158"/>
        <item x="463"/>
        <item x="471"/>
        <item x="265"/>
        <item x="456"/>
        <item x="222"/>
        <item x="110"/>
        <item x="1049"/>
        <item x="2379"/>
        <item x="314"/>
        <item x="647"/>
        <item x="335"/>
        <item x="1741"/>
        <item x="829"/>
        <item x="389"/>
        <item x="261"/>
        <item x="264"/>
        <item x="1161"/>
        <item x="232"/>
        <item x="578"/>
        <item x="1436"/>
        <item x="1637"/>
        <item x="697"/>
        <item x="115"/>
        <item x="44"/>
        <item x="551"/>
        <item x="848"/>
        <item x="1567"/>
        <item x="291"/>
        <item x="977"/>
        <item x="185"/>
        <item x="2598"/>
        <item x="79"/>
        <item x="571"/>
        <item x="36"/>
        <item x="1571"/>
        <item x="248"/>
        <item x="1713"/>
        <item x="1366"/>
        <item x="1814"/>
        <item x="337"/>
        <item x="38"/>
        <item x="88"/>
        <item x="289"/>
        <item x="1271"/>
        <item x="864"/>
        <item x="621"/>
        <item x="1235"/>
        <item x="523"/>
        <item x="728"/>
        <item x="217"/>
        <item x="1898"/>
        <item x="2337"/>
        <item x="448"/>
        <item x="382"/>
        <item x="1316"/>
        <item x="630"/>
        <item x="1225"/>
        <item x="1735"/>
        <item x="155"/>
        <item x="457"/>
        <item x="236"/>
        <item x="242"/>
        <item x="1150"/>
        <item x="1891"/>
        <item x="1143"/>
        <item x="2056"/>
        <item x="1042"/>
        <item x="1367"/>
        <item x="695"/>
        <item x="694"/>
        <item x="2023"/>
        <item x="1942"/>
        <item x="1012"/>
        <item x="1937"/>
        <item x="1565"/>
        <item x="1358"/>
        <item x="2156"/>
        <item x="1159"/>
        <item x="2206"/>
        <item x="384"/>
        <item x="1249"/>
        <item x="2600"/>
        <item x="866"/>
        <item x="2132"/>
        <item x="226"/>
        <item x="281"/>
        <item x="227"/>
        <item x="2482"/>
        <item x="1027"/>
        <item x="1019"/>
        <item x="143"/>
        <item x="625"/>
        <item x="1498"/>
        <item x="568"/>
        <item x="459"/>
        <item x="251"/>
        <item x="1462"/>
        <item x="372"/>
        <item x="1166"/>
        <item x="460"/>
        <item x="37"/>
        <item x="1301"/>
        <item x="2153"/>
        <item x="819"/>
        <item x="68"/>
        <item x="550"/>
        <item x="2381"/>
        <item x="455"/>
        <item x="548"/>
        <item x="1754"/>
        <item x="377"/>
        <item x="1145"/>
        <item x="655"/>
        <item x="1137"/>
        <item x="215"/>
        <item x="556"/>
        <item x="200"/>
        <item x="2155"/>
        <item x="1306"/>
        <item x="223"/>
        <item x="150"/>
        <item x="149"/>
        <item x="95"/>
        <item x="988"/>
        <item x="668"/>
        <item x="664"/>
        <item x="557"/>
        <item x="244"/>
        <item x="1138"/>
        <item x="1238"/>
        <item x="1141"/>
        <item x="1959"/>
        <item x="1317"/>
        <item x="1023"/>
        <item x="2260"/>
        <item x="1575"/>
        <item x="216"/>
        <item x="1625"/>
        <item x="369"/>
        <item x="1343"/>
        <item x="762"/>
        <item x="2059"/>
        <item x="854"/>
        <item x="1371"/>
        <item x="253"/>
        <item x="1045"/>
        <item x="177"/>
        <item x="982"/>
        <item x="1250"/>
        <item x="93"/>
        <item x="330"/>
        <item x="545"/>
        <item x="979"/>
        <item x="176"/>
        <item x="1944"/>
        <item x="324"/>
        <item x="554"/>
        <item x="1577"/>
        <item x="814"/>
        <item x="1943"/>
        <item x="275"/>
        <item x="727"/>
        <item x="142"/>
        <item x="147"/>
        <item x="90"/>
        <item x="81"/>
        <item x="1247"/>
        <item x="317"/>
        <item x="542"/>
        <item x="652"/>
        <item x="198"/>
        <item x="91"/>
        <item x="1299"/>
        <item x="1021"/>
        <item x="2636"/>
        <item x="1345"/>
        <item x="648"/>
        <item x="2604"/>
        <item x="1022"/>
        <item x="41"/>
        <item x="1240"/>
        <item x="646"/>
        <item x="2610"/>
        <item x="642"/>
        <item x="194"/>
        <item x="441"/>
        <item x="662"/>
        <item x="105"/>
        <item x="27"/>
        <item x="822"/>
        <item x="321"/>
        <item x="1237"/>
        <item x="1044"/>
        <item x="34"/>
        <item x="654"/>
        <item x="1224"/>
        <item x="583"/>
        <item x="28"/>
        <item x="1160"/>
        <item x="266"/>
        <item x="29"/>
        <item x="560"/>
        <item x="645"/>
        <item x="1040"/>
        <item x="1149"/>
        <item x="624"/>
        <item x="1032"/>
        <item x="663"/>
        <item x="190"/>
        <item x="552"/>
        <item x="633"/>
        <item x="826"/>
        <item x="168"/>
        <item x="25"/>
        <item x="2535"/>
        <item x="250"/>
        <item x="575"/>
        <item x="580"/>
        <item x="160"/>
        <item x="1015"/>
        <item x="586"/>
        <item x="97"/>
        <item x="39"/>
        <item x="867"/>
        <item x="1951"/>
        <item x="20"/>
        <item x="1347"/>
        <item x="319"/>
        <item x="320"/>
        <item x="1365"/>
        <item x="1363"/>
        <item x="820"/>
        <item x="326"/>
        <item x="237"/>
        <item x="201"/>
        <item x="161"/>
        <item x="32"/>
        <item x="187"/>
        <item x="87"/>
        <item x="584"/>
        <item x="258"/>
        <item x="315"/>
        <item x="555"/>
        <item x="1001"/>
        <item x="288"/>
        <item x="328"/>
        <item x="49"/>
        <item x="1000"/>
        <item x="1236"/>
        <item x="832"/>
        <item x="239"/>
        <item x="1047"/>
        <item x="1016"/>
        <item x="163"/>
        <item x="1004"/>
        <item x="92"/>
        <item x="241"/>
        <item x="1538"/>
        <item x="465"/>
        <item x="195"/>
        <item x="270"/>
        <item x="199"/>
        <item x="1139"/>
        <item x="653"/>
        <item x="233"/>
        <item x="1641"/>
        <item x="189"/>
        <item x="193"/>
        <item x="262"/>
        <item x="209"/>
        <item x="184"/>
        <item x="86"/>
        <item x="1009"/>
        <item x="2203"/>
        <item x="688"/>
        <item x="192"/>
        <item x="85"/>
        <item x="1123"/>
        <item x="1033"/>
        <item x="2385"/>
        <item x="414"/>
        <item x="35"/>
        <item x="172"/>
        <item x="657"/>
        <item x="104"/>
        <item x="1961"/>
        <item x="489"/>
        <item x="162"/>
        <item x="80"/>
        <item x="316"/>
        <item x="827"/>
        <item x="2582"/>
        <item x="173"/>
        <item x="130"/>
        <item x="1536"/>
        <item x="89"/>
        <item x="2082"/>
        <item x="2458"/>
        <item x="42"/>
        <item x="1173"/>
        <item x="196"/>
        <item x="1809"/>
        <item x="30"/>
        <item x="186"/>
        <item x="1119"/>
        <item x="43"/>
        <item x="1960"/>
        <item x="103"/>
        <item x="1048"/>
        <item x="52"/>
        <item x="733"/>
        <item x="589"/>
        <item t="default"/>
      </items>
    </pivotField>
    <pivotField numFmtId="22" showAll="0">
      <items count="253">
        <item x="199"/>
        <item x="206"/>
        <item x="164"/>
        <item x="26"/>
        <item x="134"/>
        <item x="62"/>
        <item x="186"/>
        <item x="0"/>
        <item x="98"/>
        <item x="151"/>
        <item x="178"/>
        <item x="27"/>
        <item x="165"/>
        <item x="131"/>
        <item x="89"/>
        <item x="143"/>
        <item x="247"/>
        <item x="117"/>
        <item x="251"/>
        <item x="63"/>
        <item x="54"/>
        <item x="1"/>
        <item x="99"/>
        <item x="179"/>
        <item x="166"/>
        <item x="28"/>
        <item x="118"/>
        <item x="218"/>
        <item x="64"/>
        <item x="187"/>
        <item x="209"/>
        <item x="2"/>
        <item x="100"/>
        <item x="152"/>
        <item x="180"/>
        <item x="167"/>
        <item x="29"/>
        <item x="144"/>
        <item x="119"/>
        <item x="65"/>
        <item x="248"/>
        <item x="3"/>
        <item x="229"/>
        <item x="101"/>
        <item x="153"/>
        <item x="168"/>
        <item x="30"/>
        <item x="145"/>
        <item x="235"/>
        <item x="120"/>
        <item x="242"/>
        <item x="112"/>
        <item x="158"/>
        <item x="66"/>
        <item x="249"/>
        <item x="4"/>
        <item x="137"/>
        <item x="154"/>
        <item x="169"/>
        <item x="31"/>
        <item x="90"/>
        <item x="121"/>
        <item x="67"/>
        <item x="5"/>
        <item x="102"/>
        <item x="155"/>
        <item x="32"/>
        <item x="219"/>
        <item x="68"/>
        <item x="6"/>
        <item x="103"/>
        <item x="33"/>
        <item x="69"/>
        <item x="7"/>
        <item x="240"/>
        <item x="104"/>
        <item x="170"/>
        <item x="34"/>
        <item x="70"/>
        <item x="188"/>
        <item x="8"/>
        <item x="105"/>
        <item x="171"/>
        <item x="35"/>
        <item x="91"/>
        <item x="122"/>
        <item x="71"/>
        <item x="55"/>
        <item x="9"/>
        <item x="138"/>
        <item x="236"/>
        <item x="200"/>
        <item x="36"/>
        <item x="132"/>
        <item x="92"/>
        <item x="146"/>
        <item x="123"/>
        <item x="220"/>
        <item x="72"/>
        <item x="10"/>
        <item x="133"/>
        <item x="106"/>
        <item x="181"/>
        <item x="172"/>
        <item x="37"/>
        <item x="93"/>
        <item x="135"/>
        <item x="124"/>
        <item x="221"/>
        <item x="243"/>
        <item x="210"/>
        <item x="56"/>
        <item x="11"/>
        <item x="107"/>
        <item x="148"/>
        <item x="156"/>
        <item x="245"/>
        <item x="207"/>
        <item x="173"/>
        <item x="38"/>
        <item x="125"/>
        <item x="73"/>
        <item x="232"/>
        <item x="189"/>
        <item x="12"/>
        <item x="224"/>
        <item x="108"/>
        <item x="214"/>
        <item x="174"/>
        <item x="215"/>
        <item x="39"/>
        <item x="74"/>
        <item x="190"/>
        <item x="13"/>
        <item x="230"/>
        <item x="225"/>
        <item x="109"/>
        <item x="238"/>
        <item x="216"/>
        <item x="40"/>
        <item x="126"/>
        <item x="75"/>
        <item x="14"/>
        <item x="110"/>
        <item x="149"/>
        <item x="157"/>
        <item x="239"/>
        <item x="41"/>
        <item x="94"/>
        <item x="76"/>
        <item x="191"/>
        <item x="15"/>
        <item x="231"/>
        <item x="111"/>
        <item x="182"/>
        <item x="175"/>
        <item x="226"/>
        <item x="42"/>
        <item x="127"/>
        <item x="77"/>
        <item x="192"/>
        <item x="211"/>
        <item x="57"/>
        <item x="16"/>
        <item x="204"/>
        <item x="43"/>
        <item x="95"/>
        <item x="78"/>
        <item x="17"/>
        <item x="113"/>
        <item x="44"/>
        <item x="96"/>
        <item x="237"/>
        <item x="79"/>
        <item x="18"/>
        <item x="114"/>
        <item x="45"/>
        <item x="80"/>
        <item x="223"/>
        <item x="193"/>
        <item x="233"/>
        <item x="19"/>
        <item x="227"/>
        <item x="159"/>
        <item x="46"/>
        <item x="97"/>
        <item x="128"/>
        <item x="81"/>
        <item x="194"/>
        <item x="58"/>
        <item x="20"/>
        <item x="201"/>
        <item x="47"/>
        <item x="140"/>
        <item x="82"/>
        <item x="195"/>
        <item x="212"/>
        <item x="228"/>
        <item x="160"/>
        <item x="48"/>
        <item x="83"/>
        <item x="21"/>
        <item x="61"/>
        <item x="115"/>
        <item x="161"/>
        <item x="203"/>
        <item x="183"/>
        <item x="241"/>
        <item x="49"/>
        <item x="129"/>
        <item x="136"/>
        <item x="84"/>
        <item x="59"/>
        <item x="22"/>
        <item x="139"/>
        <item x="142"/>
        <item x="184"/>
        <item x="176"/>
        <item x="50"/>
        <item x="205"/>
        <item x="85"/>
        <item x="244"/>
        <item x="196"/>
        <item x="246"/>
        <item x="23"/>
        <item x="162"/>
        <item x="51"/>
        <item x="217"/>
        <item x="222"/>
        <item x="86"/>
        <item x="141"/>
        <item x="250"/>
        <item x="197"/>
        <item x="87"/>
        <item x="213"/>
        <item x="60"/>
        <item x="24"/>
        <item x="150"/>
        <item x="163"/>
        <item x="185"/>
        <item x="208"/>
        <item x="52"/>
        <item x="147"/>
        <item x="130"/>
        <item x="88"/>
        <item x="234"/>
        <item x="198"/>
        <item x="25"/>
        <item x="116"/>
        <item x="202"/>
        <item x="177"/>
        <item x="53"/>
        <item t="default"/>
      </items>
    </pivotField>
    <pivotField showAll="0"/>
    <pivotField showAll="0"/>
    <pivotField showAll="0">
      <items count="13">
        <item x="7"/>
        <item x="0"/>
        <item x="11"/>
        <item x="8"/>
        <item x="1"/>
        <item x="9"/>
        <item x="2"/>
        <item x="3"/>
        <item x="10"/>
        <item x="4"/>
        <item x="5"/>
        <item x="6"/>
        <item t="default"/>
      </items>
    </pivotField>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Items count="1">
    <i/>
  </rowItems>
  <colFields count="1">
    <field x="-2"/>
  </colFields>
  <colItems count="2">
    <i>
      <x/>
    </i>
    <i i="1">
      <x v="1"/>
    </i>
  </colItems>
  <dataFields count="2">
    <dataField name="QTY Per Order" fld="1" subtotal="average" baseField="0" baseItem="1"/>
    <dataField name="Average of SALES" fld="4" subtotal="average" baseField="0"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_ID" xr10:uid="{0A757846-030F-44D6-B27D-5D067382EDBB}" sourceName="YEAR_ID">
  <pivotTables>
    <pivotTable tabId="5" name="PivotTable3"/>
    <pivotTable tabId="5" name="PivotTable1"/>
    <pivotTable tabId="5" name="PivotTable2"/>
    <pivotTable tabId="5" name="PivotTable4"/>
    <pivotTable tabId="5" name="PivotTable5"/>
    <pivotTable tabId="5" name="PivotTable6"/>
    <pivotTable tabId="5" name="PivotTable7"/>
    <pivotTable tabId="5" name="PivotTable8"/>
  </pivotTables>
  <data>
    <tabular pivotCacheId="2113459433">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_ID" xr10:uid="{749FCCBB-C785-4638-AD0F-D643F4D96CCC}" sourceName="MONTH_ID">
  <pivotTables>
    <pivotTable tabId="5" name="PivotTable2"/>
    <pivotTable tabId="5" name="PivotTable1"/>
    <pivotTable tabId="5" name="PivotTable3"/>
    <pivotTable tabId="5" name="PivotTable4"/>
    <pivotTable tabId="5" name="PivotTable5"/>
    <pivotTable tabId="5" name="PivotTable6"/>
    <pivotTable tabId="5" name="PivotTable7"/>
    <pivotTable tabId="5" name="PivotTable8"/>
  </pivotTables>
  <data>
    <tabular pivotCacheId="2113459433">
      <items count="12">
        <i x="7" s="1"/>
        <i x="0" s="1"/>
        <i x="11" s="1"/>
        <i x="8" s="1"/>
        <i x="1" s="1"/>
        <i x="9" s="1"/>
        <i x="2" s="1"/>
        <i x="3" s="1"/>
        <i x="10" s="1"/>
        <i x="4" s="1"/>
        <i x="5" s="1"/>
        <i x="6"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_ID" xr10:uid="{80C7CE10-B31F-42FF-A78E-7F50927140C0}" cache="Slicer_YEAR_ID" caption="Year" style="SlicerStyleDark3 2" rowHeight="257175"/>
  <slicer name="MONTH_ID" xr10:uid="{1530A60C-3F71-43E6-9822-AA6B776073BE}" cache="Slicer_MONTH_ID" caption="Month" columnCount="3" style="SlicerStyleDark3 2"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5399D35-5E46-4A8D-9598-2E78B913C6A4}" name="Table1" displayName="Table1" ref="A1:Y2824" totalsRowShown="0">
  <autoFilter ref="A1:Y2824" xr:uid="{65399D35-5E46-4A8D-9598-2E78B913C6A4}"/>
  <tableColumns count="25">
    <tableColumn id="1" xr3:uid="{CAD51199-277C-4710-9D8C-F6E4D0A6CE86}" name="ORDERNUMBER"/>
    <tableColumn id="2" xr3:uid="{3171245A-DBEE-4376-AFC2-D97E6ACE9EA3}" name="QUANTITYORDERED"/>
    <tableColumn id="3" xr3:uid="{C6EFAF6F-3CE5-4C63-BA79-1CAE6328CBBC}" name="PRICEEACH"/>
    <tableColumn id="4" xr3:uid="{0C7C972F-A6DC-46D9-89AA-CD9F41587CE7}" name="ORDERLINENUMBER"/>
    <tableColumn id="5" xr3:uid="{0E76632E-69DF-44BE-AF13-AFE39D1FF7BF}" name="SALES" dataCellStyle="Currency"/>
    <tableColumn id="6" xr3:uid="{9F1CEA2A-C266-46CB-AC3A-02BAFD5C5A88}" name="ORDERDATE" dataDxfId="5"/>
    <tableColumn id="7" xr3:uid="{2A35E0DA-B33E-418C-90F1-7836BB078A0A}" name="STATUS"/>
    <tableColumn id="8" xr3:uid="{CB4EB2C6-9D42-4030-BEFE-52751536C413}" name="QTR_ID"/>
    <tableColumn id="9" xr3:uid="{D5BBC6C7-2ED0-48A2-94B3-9DFA8B11C725}" name="MONTH_ID" dataDxfId="4">
      <calculatedColumnFormula>TEXT(Table1[[#This Row],[ORDERDATE]],"MMM")</calculatedColumnFormula>
    </tableColumn>
    <tableColumn id="10" xr3:uid="{3B22B726-0760-43E0-BF54-54CC48CD3CC5}" name="YEAR_ID"/>
    <tableColumn id="11" xr3:uid="{B533423A-CEDB-496E-A639-79643A59B861}" name="PRODUCTLINE"/>
    <tableColumn id="12" xr3:uid="{81629DBC-89C7-4CF2-A50F-0BE6FA572234}" name="MSRP"/>
    <tableColumn id="13" xr3:uid="{2BE42E0E-BDAC-4A63-B057-5E384C9BEACA}" name="PRODUCTCODE"/>
    <tableColumn id="14" xr3:uid="{2FD9CC56-5AE1-4BA0-A165-824D5EA0FCD1}" name="CUSTOMERNAME"/>
    <tableColumn id="15" xr3:uid="{77328271-8AE9-4169-A6F7-37A6EF5AC395}" name="PHONE"/>
    <tableColumn id="16" xr3:uid="{ED047A20-9B97-4127-91EC-235D21913C32}" name="ADDRESSLINE1"/>
    <tableColumn id="17" xr3:uid="{92C3C956-FD43-4160-961B-AE1058680C42}" name="ADDRESSLINE2"/>
    <tableColumn id="18" xr3:uid="{D4081092-A6E5-4BD7-84F8-9B3449DC98DF}" name="CITY"/>
    <tableColumn id="19" xr3:uid="{D2F39360-7991-4CBF-8DF4-D1E6A91E2A6F}" name="STATE"/>
    <tableColumn id="20" xr3:uid="{0FAC202B-736A-406C-855C-0090D36876AA}" name="POSTALCODE"/>
    <tableColumn id="21" xr3:uid="{B2654BA7-E88A-4115-BDBF-1082DE7941E9}" name="COUNTRY"/>
    <tableColumn id="22" xr3:uid="{33370B50-1FD6-4326-96BA-6AD758D14382}" name="TERRITORY"/>
    <tableColumn id="23" xr3:uid="{76E26F7F-A21A-46EF-A527-0D77B7C4AE3B}" name="CONTACTLASTNAME"/>
    <tableColumn id="24" xr3:uid="{AE19DE00-1805-48FE-87CB-E4A36657CFC5}" name="CONTACTFIRSTNAME"/>
    <tableColumn id="25" xr3:uid="{B164CA7B-9CA5-4AB0-9E75-EA15B5C49120}" name="DEALSIZ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Green Yellow">
      <a:dk1>
        <a:sysClr val="windowText" lastClr="000000"/>
      </a:dk1>
      <a:lt1>
        <a:sysClr val="window" lastClr="FFFFFF"/>
      </a:lt1>
      <a:dk2>
        <a:srgbClr val="455F51"/>
      </a:dk2>
      <a:lt2>
        <a:srgbClr val="E2DFCC"/>
      </a:lt2>
      <a:accent1>
        <a:srgbClr val="99CB38"/>
      </a:accent1>
      <a:accent2>
        <a:srgbClr val="63A537"/>
      </a:accent2>
      <a:accent3>
        <a:srgbClr val="37A76F"/>
      </a:accent3>
      <a:accent4>
        <a:srgbClr val="44C1A3"/>
      </a:accent4>
      <a:accent5>
        <a:srgbClr val="4EB3CF"/>
      </a:accent5>
      <a:accent6>
        <a:srgbClr val="51C3F9"/>
      </a:accent6>
      <a:hlink>
        <a:srgbClr val="EE7B08"/>
      </a:hlink>
      <a:folHlink>
        <a:srgbClr val="977B2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CEEA27-085C-4EBF-9CCE-75EEF7C54F5C}">
  <dimension ref="A1"/>
  <sheetViews>
    <sheetView tabSelected="1" zoomScaleNormal="100" workbookViewId="0">
      <selection activeCell="A32" sqref="A32"/>
    </sheetView>
  </sheetViews>
  <sheetFormatPr defaultRowHeight="15" x14ac:dyDescent="0.25"/>
  <cols>
    <col min="1" max="16384" width="9.140625" style="16"/>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CFD46F-5073-456C-B02E-D5CDB9766C45}">
  <dimension ref="A1:Y2824"/>
  <sheetViews>
    <sheetView zoomScale="115" zoomScaleNormal="115" workbookViewId="0">
      <selection activeCell="G19" sqref="G19"/>
    </sheetView>
  </sheetViews>
  <sheetFormatPr defaultRowHeight="15" x14ac:dyDescent="0.25"/>
  <cols>
    <col min="1" max="1" width="17.5703125" customWidth="1"/>
    <col min="2" max="2" width="21.28515625" customWidth="1"/>
    <col min="3" max="3" width="13.85546875" customWidth="1"/>
    <col min="4" max="4" width="21.7109375" customWidth="1"/>
    <col min="5" max="5" width="11.5703125" style="5" bestFit="1" customWidth="1"/>
    <col min="6" max="6" width="14.5703125" bestFit="1" customWidth="1"/>
    <col min="7" max="7" width="9.85546875" customWidth="1"/>
    <col min="8" max="8" width="9.7109375" customWidth="1"/>
    <col min="9" max="9" width="12.85546875" customWidth="1"/>
    <col min="10" max="10" width="10.7109375" customWidth="1"/>
    <col min="11" max="11" width="16.28515625" customWidth="1"/>
    <col min="13" max="13" width="17.5703125" customWidth="1"/>
    <col min="14" max="14" width="32" bestFit="1" customWidth="1"/>
    <col min="15" max="15" width="15.85546875" bestFit="1" customWidth="1"/>
    <col min="16" max="16" width="39.7109375" bestFit="1" customWidth="1"/>
    <col min="17" max="17" width="17" customWidth="1"/>
    <col min="18" max="18" width="14.42578125" bestFit="1" customWidth="1"/>
    <col min="20" max="20" width="15.42578125" customWidth="1"/>
    <col min="21" max="21" width="12.140625" customWidth="1"/>
    <col min="22" max="22" width="13.28515625" customWidth="1"/>
    <col min="23" max="23" width="21.5703125" customWidth="1"/>
    <col min="24" max="24" width="22.28515625" customWidth="1"/>
    <col min="25" max="25" width="11.7109375" customWidth="1"/>
  </cols>
  <sheetData>
    <row r="1" spans="1:25" x14ac:dyDescent="0.25">
      <c r="A1" t="s">
        <v>0</v>
      </c>
      <c r="B1" t="s">
        <v>1</v>
      </c>
      <c r="C1" t="s">
        <v>2</v>
      </c>
      <c r="D1" t="s">
        <v>3</v>
      </c>
      <c r="E1" s="5"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x14ac:dyDescent="0.25">
      <c r="A2">
        <v>10107</v>
      </c>
      <c r="B2">
        <v>30</v>
      </c>
      <c r="C2">
        <v>95.7</v>
      </c>
      <c r="D2">
        <v>2</v>
      </c>
      <c r="E2" s="5">
        <v>2871</v>
      </c>
      <c r="F2" s="1">
        <v>37676</v>
      </c>
      <c r="G2" t="s">
        <v>25</v>
      </c>
      <c r="H2">
        <v>1</v>
      </c>
      <c r="I2" t="str">
        <f>TEXT(Table1[[#This Row],[ORDERDATE]],"MMM")</f>
        <v>Feb</v>
      </c>
      <c r="J2">
        <v>2003</v>
      </c>
      <c r="K2" t="s">
        <v>26</v>
      </c>
      <c r="L2">
        <v>95</v>
      </c>
      <c r="M2" t="s">
        <v>27</v>
      </c>
      <c r="N2" t="s">
        <v>28</v>
      </c>
      <c r="O2">
        <v>2125557818</v>
      </c>
      <c r="P2" t="s">
        <v>29</v>
      </c>
      <c r="R2" t="s">
        <v>30</v>
      </c>
      <c r="S2" t="s">
        <v>31</v>
      </c>
      <c r="T2">
        <v>10022</v>
      </c>
      <c r="U2" t="s">
        <v>32</v>
      </c>
      <c r="V2" t="s">
        <v>33</v>
      </c>
      <c r="W2" t="s">
        <v>34</v>
      </c>
      <c r="X2" t="s">
        <v>35</v>
      </c>
      <c r="Y2" t="s">
        <v>36</v>
      </c>
    </row>
    <row r="3" spans="1:25" x14ac:dyDescent="0.25">
      <c r="A3">
        <v>10121</v>
      </c>
      <c r="B3">
        <v>34</v>
      </c>
      <c r="C3">
        <v>81.349999999999994</v>
      </c>
      <c r="D3">
        <v>5</v>
      </c>
      <c r="E3" s="5">
        <v>2765.9</v>
      </c>
      <c r="F3" s="1">
        <v>37748</v>
      </c>
      <c r="G3" t="s">
        <v>25</v>
      </c>
      <c r="H3">
        <v>2</v>
      </c>
      <c r="I3" t="str">
        <f>TEXT(Table1[[#This Row],[ORDERDATE]],"MMM")</f>
        <v>May</v>
      </c>
      <c r="J3">
        <v>2003</v>
      </c>
      <c r="K3" t="s">
        <v>26</v>
      </c>
      <c r="L3">
        <v>95</v>
      </c>
      <c r="M3" t="s">
        <v>27</v>
      </c>
      <c r="N3" t="s">
        <v>37</v>
      </c>
      <c r="O3" t="s">
        <v>38</v>
      </c>
      <c r="P3" t="s">
        <v>39</v>
      </c>
      <c r="R3" t="s">
        <v>40</v>
      </c>
      <c r="T3">
        <v>51100</v>
      </c>
      <c r="U3" t="s">
        <v>41</v>
      </c>
      <c r="V3" t="s">
        <v>42</v>
      </c>
      <c r="W3" t="s">
        <v>43</v>
      </c>
      <c r="X3" t="s">
        <v>44</v>
      </c>
      <c r="Y3" t="s">
        <v>36</v>
      </c>
    </row>
    <row r="4" spans="1:25" x14ac:dyDescent="0.25">
      <c r="A4">
        <v>10134</v>
      </c>
      <c r="B4">
        <v>41</v>
      </c>
      <c r="C4">
        <v>94.74</v>
      </c>
      <c r="D4">
        <v>2</v>
      </c>
      <c r="E4" s="5">
        <v>3884.34</v>
      </c>
      <c r="F4" s="1">
        <v>37803</v>
      </c>
      <c r="G4" t="s">
        <v>25</v>
      </c>
      <c r="H4">
        <v>3</v>
      </c>
      <c r="I4" t="str">
        <f>TEXT(Table1[[#This Row],[ORDERDATE]],"MMM")</f>
        <v>Jul</v>
      </c>
      <c r="J4">
        <v>2003</v>
      </c>
      <c r="K4" t="s">
        <v>26</v>
      </c>
      <c r="L4">
        <v>95</v>
      </c>
      <c r="M4" t="s">
        <v>27</v>
      </c>
      <c r="N4" t="s">
        <v>45</v>
      </c>
      <c r="O4" t="s">
        <v>46</v>
      </c>
      <c r="P4" t="s">
        <v>47</v>
      </c>
      <c r="R4" t="s">
        <v>48</v>
      </c>
      <c r="T4">
        <v>75508</v>
      </c>
      <c r="U4" t="s">
        <v>41</v>
      </c>
      <c r="V4" t="s">
        <v>42</v>
      </c>
      <c r="W4" t="s">
        <v>49</v>
      </c>
      <c r="X4" t="s">
        <v>50</v>
      </c>
      <c r="Y4" t="s">
        <v>51</v>
      </c>
    </row>
    <row r="5" spans="1:25" x14ac:dyDescent="0.25">
      <c r="A5">
        <v>10145</v>
      </c>
      <c r="B5">
        <v>45</v>
      </c>
      <c r="C5">
        <v>83.26</v>
      </c>
      <c r="D5">
        <v>6</v>
      </c>
      <c r="E5" s="5">
        <v>3746.7</v>
      </c>
      <c r="F5" s="1">
        <v>37858</v>
      </c>
      <c r="G5" t="s">
        <v>25</v>
      </c>
      <c r="H5">
        <v>3</v>
      </c>
      <c r="I5" t="str">
        <f>TEXT(Table1[[#This Row],[ORDERDATE]],"MMM")</f>
        <v>Aug</v>
      </c>
      <c r="J5">
        <v>2003</v>
      </c>
      <c r="K5" t="s">
        <v>26</v>
      </c>
      <c r="L5">
        <v>95</v>
      </c>
      <c r="M5" t="s">
        <v>27</v>
      </c>
      <c r="N5" t="s">
        <v>52</v>
      </c>
      <c r="O5">
        <v>6265557265</v>
      </c>
      <c r="P5" t="s">
        <v>53</v>
      </c>
      <c r="R5" t="s">
        <v>54</v>
      </c>
      <c r="S5" t="s">
        <v>55</v>
      </c>
      <c r="T5">
        <v>90003</v>
      </c>
      <c r="U5" t="s">
        <v>32</v>
      </c>
      <c r="V5" t="s">
        <v>33</v>
      </c>
      <c r="W5" t="s">
        <v>56</v>
      </c>
      <c r="X5" t="s">
        <v>57</v>
      </c>
      <c r="Y5" t="s">
        <v>51</v>
      </c>
    </row>
    <row r="6" spans="1:25" x14ac:dyDescent="0.25">
      <c r="A6">
        <v>10159</v>
      </c>
      <c r="B6">
        <v>49</v>
      </c>
      <c r="C6">
        <v>100</v>
      </c>
      <c r="D6">
        <v>14</v>
      </c>
      <c r="E6" s="5">
        <v>5205.2700000000004</v>
      </c>
      <c r="F6" s="1">
        <v>37904</v>
      </c>
      <c r="G6" t="s">
        <v>25</v>
      </c>
      <c r="H6">
        <v>4</v>
      </c>
      <c r="I6" t="str">
        <f>TEXT(Table1[[#This Row],[ORDERDATE]],"MMM")</f>
        <v>Oct</v>
      </c>
      <c r="J6">
        <v>2003</v>
      </c>
      <c r="K6" t="s">
        <v>26</v>
      </c>
      <c r="L6">
        <v>95</v>
      </c>
      <c r="M6" t="s">
        <v>27</v>
      </c>
      <c r="N6" t="s">
        <v>58</v>
      </c>
      <c r="O6">
        <v>6505551386</v>
      </c>
      <c r="P6" t="s">
        <v>59</v>
      </c>
      <c r="R6" t="s">
        <v>60</v>
      </c>
      <c r="S6" t="s">
        <v>55</v>
      </c>
      <c r="U6" t="s">
        <v>32</v>
      </c>
      <c r="V6" t="s">
        <v>33</v>
      </c>
      <c r="W6" t="s">
        <v>61</v>
      </c>
      <c r="X6" t="s">
        <v>57</v>
      </c>
      <c r="Y6" t="s">
        <v>51</v>
      </c>
    </row>
    <row r="7" spans="1:25" x14ac:dyDescent="0.25">
      <c r="A7">
        <v>10168</v>
      </c>
      <c r="B7">
        <v>36</v>
      </c>
      <c r="C7">
        <v>96.66</v>
      </c>
      <c r="D7">
        <v>1</v>
      </c>
      <c r="E7" s="5">
        <v>3479.76</v>
      </c>
      <c r="F7" s="1">
        <v>37922</v>
      </c>
      <c r="G7" t="s">
        <v>25</v>
      </c>
      <c r="H7">
        <v>4</v>
      </c>
      <c r="I7" t="str">
        <f>TEXT(Table1[[#This Row],[ORDERDATE]],"MMM")</f>
        <v>Oct</v>
      </c>
      <c r="J7">
        <v>2003</v>
      </c>
      <c r="K7" t="s">
        <v>26</v>
      </c>
      <c r="L7">
        <v>95</v>
      </c>
      <c r="M7" t="s">
        <v>27</v>
      </c>
      <c r="N7" t="s">
        <v>62</v>
      </c>
      <c r="O7">
        <v>6505556809</v>
      </c>
      <c r="P7" t="s">
        <v>63</v>
      </c>
      <c r="R7" t="s">
        <v>64</v>
      </c>
      <c r="S7" t="s">
        <v>55</v>
      </c>
      <c r="T7">
        <v>94217</v>
      </c>
      <c r="U7" t="s">
        <v>32</v>
      </c>
      <c r="V7" t="s">
        <v>33</v>
      </c>
      <c r="W7" t="s">
        <v>65</v>
      </c>
      <c r="X7" t="s">
        <v>66</v>
      </c>
      <c r="Y7" t="s">
        <v>51</v>
      </c>
    </row>
    <row r="8" spans="1:25" x14ac:dyDescent="0.25">
      <c r="A8">
        <v>10180</v>
      </c>
      <c r="B8">
        <v>29</v>
      </c>
      <c r="C8">
        <v>86.13</v>
      </c>
      <c r="D8">
        <v>9</v>
      </c>
      <c r="E8" s="5">
        <v>2497.77</v>
      </c>
      <c r="F8" s="1">
        <v>37936</v>
      </c>
      <c r="G8" t="s">
        <v>25</v>
      </c>
      <c r="H8">
        <v>4</v>
      </c>
      <c r="I8" t="str">
        <f>TEXT(Table1[[#This Row],[ORDERDATE]],"MMM")</f>
        <v>Nov</v>
      </c>
      <c r="J8">
        <v>2003</v>
      </c>
      <c r="K8" t="s">
        <v>26</v>
      </c>
      <c r="L8">
        <v>95</v>
      </c>
      <c r="M8" t="s">
        <v>27</v>
      </c>
      <c r="N8" t="s">
        <v>67</v>
      </c>
      <c r="O8" t="s">
        <v>68</v>
      </c>
      <c r="P8" t="s">
        <v>69</v>
      </c>
      <c r="R8" t="s">
        <v>70</v>
      </c>
      <c r="T8">
        <v>59000</v>
      </c>
      <c r="U8" t="s">
        <v>41</v>
      </c>
      <c r="V8" t="s">
        <v>42</v>
      </c>
      <c r="W8" t="s">
        <v>71</v>
      </c>
      <c r="X8" t="s">
        <v>72</v>
      </c>
      <c r="Y8" t="s">
        <v>36</v>
      </c>
    </row>
    <row r="9" spans="1:25" x14ac:dyDescent="0.25">
      <c r="A9">
        <v>10188</v>
      </c>
      <c r="B9">
        <v>48</v>
      </c>
      <c r="C9">
        <v>100</v>
      </c>
      <c r="D9">
        <v>1</v>
      </c>
      <c r="E9" s="5">
        <v>5512.32</v>
      </c>
      <c r="F9" s="1">
        <v>37943</v>
      </c>
      <c r="G9" t="s">
        <v>25</v>
      </c>
      <c r="H9">
        <v>4</v>
      </c>
      <c r="I9" t="str">
        <f>TEXT(Table1[[#This Row],[ORDERDATE]],"MMM")</f>
        <v>Nov</v>
      </c>
      <c r="J9">
        <v>2003</v>
      </c>
      <c r="K9" t="s">
        <v>26</v>
      </c>
      <c r="L9">
        <v>95</v>
      </c>
      <c r="M9" t="s">
        <v>27</v>
      </c>
      <c r="N9" t="s">
        <v>73</v>
      </c>
      <c r="O9" t="s">
        <v>74</v>
      </c>
      <c r="P9" t="s">
        <v>75</v>
      </c>
      <c r="R9" t="s">
        <v>76</v>
      </c>
      <c r="T9" t="s">
        <v>77</v>
      </c>
      <c r="U9" t="s">
        <v>78</v>
      </c>
      <c r="V9" t="s">
        <v>42</v>
      </c>
      <c r="W9" t="s">
        <v>79</v>
      </c>
      <c r="X9" t="s">
        <v>80</v>
      </c>
      <c r="Y9" t="s">
        <v>51</v>
      </c>
    </row>
    <row r="10" spans="1:25" x14ac:dyDescent="0.25">
      <c r="A10">
        <v>10201</v>
      </c>
      <c r="B10">
        <v>22</v>
      </c>
      <c r="C10">
        <v>98.57</v>
      </c>
      <c r="D10">
        <v>2</v>
      </c>
      <c r="E10" s="5">
        <v>2168.54</v>
      </c>
      <c r="F10" s="1">
        <v>37956</v>
      </c>
      <c r="G10" t="s">
        <v>25</v>
      </c>
      <c r="H10">
        <v>4</v>
      </c>
      <c r="I10" t="str">
        <f>TEXT(Table1[[#This Row],[ORDERDATE]],"MMM")</f>
        <v>Dec</v>
      </c>
      <c r="J10">
        <v>2003</v>
      </c>
      <c r="K10" t="s">
        <v>26</v>
      </c>
      <c r="L10">
        <v>95</v>
      </c>
      <c r="M10" t="s">
        <v>27</v>
      </c>
      <c r="N10" t="s">
        <v>81</v>
      </c>
      <c r="O10">
        <v>6505555787</v>
      </c>
      <c r="P10" t="s">
        <v>82</v>
      </c>
      <c r="R10" t="s">
        <v>60</v>
      </c>
      <c r="S10" t="s">
        <v>55</v>
      </c>
      <c r="U10" t="s">
        <v>32</v>
      </c>
      <c r="V10" t="s">
        <v>33</v>
      </c>
      <c r="W10" t="s">
        <v>83</v>
      </c>
      <c r="X10" t="s">
        <v>57</v>
      </c>
      <c r="Y10" t="s">
        <v>36</v>
      </c>
    </row>
    <row r="11" spans="1:25" x14ac:dyDescent="0.25">
      <c r="A11">
        <v>10211</v>
      </c>
      <c r="B11">
        <v>41</v>
      </c>
      <c r="C11">
        <v>100</v>
      </c>
      <c r="D11">
        <v>14</v>
      </c>
      <c r="E11" s="5">
        <v>4708.4399999999996</v>
      </c>
      <c r="F11" s="1">
        <v>38001</v>
      </c>
      <c r="G11" t="s">
        <v>25</v>
      </c>
      <c r="H11">
        <v>1</v>
      </c>
      <c r="I11" t="str">
        <f>TEXT(Table1[[#This Row],[ORDERDATE]],"MMM")</f>
        <v>Jan</v>
      </c>
      <c r="J11">
        <v>2004</v>
      </c>
      <c r="K11" t="s">
        <v>26</v>
      </c>
      <c r="L11">
        <v>95</v>
      </c>
      <c r="M11" t="s">
        <v>27</v>
      </c>
      <c r="N11" t="s">
        <v>84</v>
      </c>
      <c r="O11" t="s">
        <v>85</v>
      </c>
      <c r="P11" t="s">
        <v>86</v>
      </c>
      <c r="R11" t="s">
        <v>48</v>
      </c>
      <c r="T11">
        <v>75016</v>
      </c>
      <c r="U11" t="s">
        <v>41</v>
      </c>
      <c r="V11" t="s">
        <v>42</v>
      </c>
      <c r="W11" t="s">
        <v>87</v>
      </c>
      <c r="X11" t="s">
        <v>88</v>
      </c>
      <c r="Y11" t="s">
        <v>51</v>
      </c>
    </row>
    <row r="12" spans="1:25" x14ac:dyDescent="0.25">
      <c r="A12">
        <v>10223</v>
      </c>
      <c r="B12">
        <v>37</v>
      </c>
      <c r="C12">
        <v>100</v>
      </c>
      <c r="D12">
        <v>1</v>
      </c>
      <c r="E12" s="5">
        <v>3965.66</v>
      </c>
      <c r="F12" s="1">
        <v>38037</v>
      </c>
      <c r="G12" t="s">
        <v>25</v>
      </c>
      <c r="H12">
        <v>1</v>
      </c>
      <c r="I12" t="str">
        <f>TEXT(Table1[[#This Row],[ORDERDATE]],"MMM")</f>
        <v>Feb</v>
      </c>
      <c r="J12">
        <v>2004</v>
      </c>
      <c r="K12" t="s">
        <v>26</v>
      </c>
      <c r="L12">
        <v>95</v>
      </c>
      <c r="M12" t="s">
        <v>27</v>
      </c>
      <c r="N12" t="s">
        <v>89</v>
      </c>
      <c r="O12" t="s">
        <v>90</v>
      </c>
      <c r="P12" t="s">
        <v>91</v>
      </c>
      <c r="Q12" t="s">
        <v>92</v>
      </c>
      <c r="R12" t="s">
        <v>93</v>
      </c>
      <c r="S12" t="s">
        <v>94</v>
      </c>
      <c r="T12">
        <v>3004</v>
      </c>
      <c r="U12" t="s">
        <v>95</v>
      </c>
      <c r="V12" t="s">
        <v>96</v>
      </c>
      <c r="W12" t="s">
        <v>97</v>
      </c>
      <c r="X12" t="s">
        <v>98</v>
      </c>
      <c r="Y12" t="s">
        <v>51</v>
      </c>
    </row>
    <row r="13" spans="1:25" x14ac:dyDescent="0.25">
      <c r="A13">
        <v>10237</v>
      </c>
      <c r="B13">
        <v>23</v>
      </c>
      <c r="C13">
        <v>100</v>
      </c>
      <c r="D13">
        <v>7</v>
      </c>
      <c r="E13" s="5">
        <v>2333.12</v>
      </c>
      <c r="F13" s="1">
        <v>38082</v>
      </c>
      <c r="G13" t="s">
        <v>25</v>
      </c>
      <c r="H13">
        <v>2</v>
      </c>
      <c r="I13" t="str">
        <f>TEXT(Table1[[#This Row],[ORDERDATE]],"MMM")</f>
        <v>Apr</v>
      </c>
      <c r="J13">
        <v>2004</v>
      </c>
      <c r="K13" t="s">
        <v>26</v>
      </c>
      <c r="L13">
        <v>95</v>
      </c>
      <c r="M13" t="s">
        <v>27</v>
      </c>
      <c r="N13" t="s">
        <v>99</v>
      </c>
      <c r="O13">
        <v>2125551500</v>
      </c>
      <c r="P13" t="s">
        <v>100</v>
      </c>
      <c r="Q13" t="s">
        <v>101</v>
      </c>
      <c r="R13" t="s">
        <v>30</v>
      </c>
      <c r="S13" t="s">
        <v>31</v>
      </c>
      <c r="T13">
        <v>10022</v>
      </c>
      <c r="U13" t="s">
        <v>32</v>
      </c>
      <c r="V13" t="s">
        <v>33</v>
      </c>
      <c r="W13" t="s">
        <v>102</v>
      </c>
      <c r="X13" t="s">
        <v>103</v>
      </c>
      <c r="Y13" t="s">
        <v>36</v>
      </c>
    </row>
    <row r="14" spans="1:25" x14ac:dyDescent="0.25">
      <c r="A14">
        <v>10251</v>
      </c>
      <c r="B14">
        <v>28</v>
      </c>
      <c r="C14">
        <v>100</v>
      </c>
      <c r="D14">
        <v>2</v>
      </c>
      <c r="E14" s="5">
        <v>3188.64</v>
      </c>
      <c r="F14" s="1">
        <v>38125</v>
      </c>
      <c r="G14" t="s">
        <v>25</v>
      </c>
      <c r="H14">
        <v>2</v>
      </c>
      <c r="I14" t="str">
        <f>TEXT(Table1[[#This Row],[ORDERDATE]],"MMM")</f>
        <v>May</v>
      </c>
      <c r="J14">
        <v>2004</v>
      </c>
      <c r="K14" t="s">
        <v>26</v>
      </c>
      <c r="L14">
        <v>95</v>
      </c>
      <c r="M14" t="s">
        <v>27</v>
      </c>
      <c r="N14" t="s">
        <v>104</v>
      </c>
      <c r="O14">
        <v>2015559350</v>
      </c>
      <c r="P14" t="s">
        <v>105</v>
      </c>
      <c r="R14" t="s">
        <v>106</v>
      </c>
      <c r="S14" t="s">
        <v>107</v>
      </c>
      <c r="T14">
        <v>94019</v>
      </c>
      <c r="U14" t="s">
        <v>32</v>
      </c>
      <c r="V14" t="s">
        <v>33</v>
      </c>
      <c r="W14" t="s">
        <v>61</v>
      </c>
      <c r="X14" t="s">
        <v>108</v>
      </c>
      <c r="Y14" t="s">
        <v>51</v>
      </c>
    </row>
    <row r="15" spans="1:25" x14ac:dyDescent="0.25">
      <c r="A15">
        <v>10263</v>
      </c>
      <c r="B15">
        <v>34</v>
      </c>
      <c r="C15">
        <v>100</v>
      </c>
      <c r="D15">
        <v>2</v>
      </c>
      <c r="E15" s="5">
        <v>3676.76</v>
      </c>
      <c r="F15" s="1">
        <v>38166</v>
      </c>
      <c r="G15" t="s">
        <v>25</v>
      </c>
      <c r="H15">
        <v>2</v>
      </c>
      <c r="I15" t="str">
        <f>TEXT(Table1[[#This Row],[ORDERDATE]],"MMM")</f>
        <v>Jun</v>
      </c>
      <c r="J15">
        <v>2004</v>
      </c>
      <c r="K15" t="s">
        <v>26</v>
      </c>
      <c r="L15">
        <v>95</v>
      </c>
      <c r="M15" t="s">
        <v>27</v>
      </c>
      <c r="N15" t="s">
        <v>109</v>
      </c>
      <c r="O15">
        <v>2035552570</v>
      </c>
      <c r="P15" t="s">
        <v>110</v>
      </c>
      <c r="R15" t="s">
        <v>111</v>
      </c>
      <c r="S15" t="s">
        <v>112</v>
      </c>
      <c r="T15">
        <v>97562</v>
      </c>
      <c r="U15" t="s">
        <v>32</v>
      </c>
      <c r="V15" t="s">
        <v>33</v>
      </c>
      <c r="W15" t="s">
        <v>113</v>
      </c>
      <c r="X15" t="s">
        <v>57</v>
      </c>
      <c r="Y15" t="s">
        <v>51</v>
      </c>
    </row>
    <row r="16" spans="1:25" x14ac:dyDescent="0.25">
      <c r="A16">
        <v>10275</v>
      </c>
      <c r="B16">
        <v>45</v>
      </c>
      <c r="C16">
        <v>92.83</v>
      </c>
      <c r="D16">
        <v>1</v>
      </c>
      <c r="E16" s="5">
        <v>4177.3500000000004</v>
      </c>
      <c r="F16" s="1">
        <v>38191</v>
      </c>
      <c r="G16" t="s">
        <v>25</v>
      </c>
      <c r="H16">
        <v>3</v>
      </c>
      <c r="I16" t="str">
        <f>TEXT(Table1[[#This Row],[ORDERDATE]],"MMM")</f>
        <v>Jul</v>
      </c>
      <c r="J16">
        <v>2004</v>
      </c>
      <c r="K16" t="s">
        <v>26</v>
      </c>
      <c r="L16">
        <v>95</v>
      </c>
      <c r="M16" t="s">
        <v>27</v>
      </c>
      <c r="N16" t="s">
        <v>114</v>
      </c>
      <c r="O16" t="s">
        <v>115</v>
      </c>
      <c r="P16" t="s">
        <v>116</v>
      </c>
      <c r="R16" t="s">
        <v>117</v>
      </c>
      <c r="T16">
        <v>44000</v>
      </c>
      <c r="U16" t="s">
        <v>41</v>
      </c>
      <c r="V16" t="s">
        <v>42</v>
      </c>
      <c r="W16" t="s">
        <v>118</v>
      </c>
      <c r="X16" t="s">
        <v>119</v>
      </c>
      <c r="Y16" t="s">
        <v>51</v>
      </c>
    </row>
    <row r="17" spans="1:25" x14ac:dyDescent="0.25">
      <c r="A17">
        <v>10285</v>
      </c>
      <c r="B17">
        <v>36</v>
      </c>
      <c r="C17">
        <v>100</v>
      </c>
      <c r="D17">
        <v>6</v>
      </c>
      <c r="E17" s="5">
        <v>4099.68</v>
      </c>
      <c r="F17" s="1">
        <v>38226</v>
      </c>
      <c r="G17" t="s">
        <v>25</v>
      </c>
      <c r="H17">
        <v>3</v>
      </c>
      <c r="I17" t="str">
        <f>TEXT(Table1[[#This Row],[ORDERDATE]],"MMM")</f>
        <v>Aug</v>
      </c>
      <c r="J17">
        <v>2004</v>
      </c>
      <c r="K17" t="s">
        <v>26</v>
      </c>
      <c r="L17">
        <v>95</v>
      </c>
      <c r="M17" t="s">
        <v>27</v>
      </c>
      <c r="N17" t="s">
        <v>120</v>
      </c>
      <c r="O17">
        <v>6175558555</v>
      </c>
      <c r="P17" t="s">
        <v>121</v>
      </c>
      <c r="R17" t="s">
        <v>122</v>
      </c>
      <c r="S17" t="s">
        <v>123</v>
      </c>
      <c r="T17">
        <v>51247</v>
      </c>
      <c r="U17" t="s">
        <v>32</v>
      </c>
      <c r="V17" t="s">
        <v>33</v>
      </c>
      <c r="W17" t="s">
        <v>124</v>
      </c>
      <c r="X17" t="s">
        <v>125</v>
      </c>
      <c r="Y17" t="s">
        <v>51</v>
      </c>
    </row>
    <row r="18" spans="1:25" x14ac:dyDescent="0.25">
      <c r="A18">
        <v>10299</v>
      </c>
      <c r="B18">
        <v>23</v>
      </c>
      <c r="C18">
        <v>100</v>
      </c>
      <c r="D18">
        <v>9</v>
      </c>
      <c r="E18" s="5">
        <v>2597.39</v>
      </c>
      <c r="F18" s="1">
        <v>38260</v>
      </c>
      <c r="G18" t="s">
        <v>25</v>
      </c>
      <c r="H18">
        <v>3</v>
      </c>
      <c r="I18" t="str">
        <f>TEXT(Table1[[#This Row],[ORDERDATE]],"MMM")</f>
        <v>Sep</v>
      </c>
      <c r="J18">
        <v>2004</v>
      </c>
      <c r="K18" t="s">
        <v>26</v>
      </c>
      <c r="L18">
        <v>95</v>
      </c>
      <c r="M18" t="s">
        <v>27</v>
      </c>
      <c r="N18" t="s">
        <v>126</v>
      </c>
      <c r="O18" t="s">
        <v>127</v>
      </c>
      <c r="P18" t="s">
        <v>128</v>
      </c>
      <c r="R18" t="s">
        <v>129</v>
      </c>
      <c r="T18">
        <v>21240</v>
      </c>
      <c r="U18" t="s">
        <v>130</v>
      </c>
      <c r="V18" t="s">
        <v>42</v>
      </c>
      <c r="W18" t="s">
        <v>131</v>
      </c>
      <c r="X18" t="s">
        <v>132</v>
      </c>
      <c r="Y18" t="s">
        <v>36</v>
      </c>
    </row>
    <row r="19" spans="1:25" x14ac:dyDescent="0.25">
      <c r="A19">
        <v>10309</v>
      </c>
      <c r="B19">
        <v>41</v>
      </c>
      <c r="C19">
        <v>100</v>
      </c>
      <c r="D19">
        <v>5</v>
      </c>
      <c r="E19" s="5">
        <v>4394.38</v>
      </c>
      <c r="F19" s="1">
        <v>38275</v>
      </c>
      <c r="G19" t="s">
        <v>25</v>
      </c>
      <c r="H19">
        <v>4</v>
      </c>
      <c r="I19" t="str">
        <f>TEXT(Table1[[#This Row],[ORDERDATE]],"MMM")</f>
        <v>Oct</v>
      </c>
      <c r="J19">
        <v>2004</v>
      </c>
      <c r="K19" t="s">
        <v>26</v>
      </c>
      <c r="L19">
        <v>95</v>
      </c>
      <c r="M19" t="s">
        <v>27</v>
      </c>
      <c r="N19" t="s">
        <v>133</v>
      </c>
      <c r="O19" t="s">
        <v>134</v>
      </c>
      <c r="P19" t="s">
        <v>135</v>
      </c>
      <c r="R19" t="s">
        <v>136</v>
      </c>
      <c r="T19">
        <v>4110</v>
      </c>
      <c r="U19" t="s">
        <v>78</v>
      </c>
      <c r="V19" t="s">
        <v>42</v>
      </c>
      <c r="W19" t="s">
        <v>137</v>
      </c>
      <c r="X19" t="s">
        <v>138</v>
      </c>
      <c r="Y19" t="s">
        <v>51</v>
      </c>
    </row>
    <row r="20" spans="1:25" x14ac:dyDescent="0.25">
      <c r="A20">
        <v>10318</v>
      </c>
      <c r="B20">
        <v>46</v>
      </c>
      <c r="C20">
        <v>94.74</v>
      </c>
      <c r="D20">
        <v>1</v>
      </c>
      <c r="E20" s="5">
        <v>4358.04</v>
      </c>
      <c r="F20" s="1">
        <v>38293</v>
      </c>
      <c r="G20" t="s">
        <v>25</v>
      </c>
      <c r="H20">
        <v>4</v>
      </c>
      <c r="I20" t="str">
        <f>TEXT(Table1[[#This Row],[ORDERDATE]],"MMM")</f>
        <v>Nov</v>
      </c>
      <c r="J20">
        <v>2004</v>
      </c>
      <c r="K20" t="s">
        <v>26</v>
      </c>
      <c r="L20">
        <v>95</v>
      </c>
      <c r="M20" t="s">
        <v>27</v>
      </c>
      <c r="N20" t="s">
        <v>139</v>
      </c>
      <c r="O20">
        <v>2155551555</v>
      </c>
      <c r="P20" t="s">
        <v>140</v>
      </c>
      <c r="R20" t="s">
        <v>141</v>
      </c>
      <c r="S20" t="s">
        <v>142</v>
      </c>
      <c r="T20">
        <v>70267</v>
      </c>
      <c r="U20" t="s">
        <v>32</v>
      </c>
      <c r="V20" t="s">
        <v>33</v>
      </c>
      <c r="W20" t="s">
        <v>34</v>
      </c>
      <c r="X20" t="s">
        <v>143</v>
      </c>
      <c r="Y20" t="s">
        <v>51</v>
      </c>
    </row>
    <row r="21" spans="1:25" x14ac:dyDescent="0.25">
      <c r="A21">
        <v>10329</v>
      </c>
      <c r="B21">
        <v>42</v>
      </c>
      <c r="C21">
        <v>100</v>
      </c>
      <c r="D21">
        <v>1</v>
      </c>
      <c r="E21" s="5">
        <v>4396.1400000000003</v>
      </c>
      <c r="F21" s="1">
        <v>38306</v>
      </c>
      <c r="G21" t="s">
        <v>25</v>
      </c>
      <c r="H21">
        <v>4</v>
      </c>
      <c r="I21" t="str">
        <f>TEXT(Table1[[#This Row],[ORDERDATE]],"MMM")</f>
        <v>Nov</v>
      </c>
      <c r="J21">
        <v>2004</v>
      </c>
      <c r="K21" t="s">
        <v>26</v>
      </c>
      <c r="L21">
        <v>95</v>
      </c>
      <c r="M21" t="s">
        <v>27</v>
      </c>
      <c r="N21" t="s">
        <v>28</v>
      </c>
      <c r="O21">
        <v>2125557818</v>
      </c>
      <c r="P21" t="s">
        <v>29</v>
      </c>
      <c r="R21" t="s">
        <v>30</v>
      </c>
      <c r="S21" t="s">
        <v>31</v>
      </c>
      <c r="T21">
        <v>10022</v>
      </c>
      <c r="U21" t="s">
        <v>32</v>
      </c>
      <c r="V21" t="s">
        <v>33</v>
      </c>
      <c r="W21" t="s">
        <v>34</v>
      </c>
      <c r="X21" t="s">
        <v>35</v>
      </c>
      <c r="Y21" t="s">
        <v>51</v>
      </c>
    </row>
    <row r="22" spans="1:25" x14ac:dyDescent="0.25">
      <c r="A22">
        <v>10341</v>
      </c>
      <c r="B22">
        <v>41</v>
      </c>
      <c r="C22">
        <v>100</v>
      </c>
      <c r="D22">
        <v>9</v>
      </c>
      <c r="E22" s="5">
        <v>7737.93</v>
      </c>
      <c r="F22" s="1">
        <v>38315</v>
      </c>
      <c r="G22" t="s">
        <v>25</v>
      </c>
      <c r="H22">
        <v>4</v>
      </c>
      <c r="I22" t="str">
        <f>TEXT(Table1[[#This Row],[ORDERDATE]],"MMM")</f>
        <v>Nov</v>
      </c>
      <c r="J22">
        <v>2004</v>
      </c>
      <c r="K22" t="s">
        <v>26</v>
      </c>
      <c r="L22">
        <v>95</v>
      </c>
      <c r="M22" t="s">
        <v>27</v>
      </c>
      <c r="N22" t="s">
        <v>144</v>
      </c>
      <c r="O22" t="s">
        <v>145</v>
      </c>
      <c r="P22" t="s">
        <v>146</v>
      </c>
      <c r="R22" t="s">
        <v>147</v>
      </c>
      <c r="T22">
        <v>5020</v>
      </c>
      <c r="U22" t="s">
        <v>148</v>
      </c>
      <c r="V22" t="s">
        <v>42</v>
      </c>
      <c r="W22" t="s">
        <v>149</v>
      </c>
      <c r="X22" t="s">
        <v>150</v>
      </c>
      <c r="Y22" t="s">
        <v>151</v>
      </c>
    </row>
    <row r="23" spans="1:25" x14ac:dyDescent="0.25">
      <c r="A23">
        <v>10361</v>
      </c>
      <c r="B23">
        <v>20</v>
      </c>
      <c r="C23">
        <v>72.55</v>
      </c>
      <c r="D23">
        <v>13</v>
      </c>
      <c r="E23" s="5">
        <v>1451</v>
      </c>
      <c r="F23" s="1">
        <v>38338</v>
      </c>
      <c r="G23" t="s">
        <v>25</v>
      </c>
      <c r="H23">
        <v>4</v>
      </c>
      <c r="I23" t="str">
        <f>TEXT(Table1[[#This Row],[ORDERDATE]],"MMM")</f>
        <v>Dec</v>
      </c>
      <c r="J23">
        <v>2004</v>
      </c>
      <c r="K23" t="s">
        <v>26</v>
      </c>
      <c r="L23">
        <v>95</v>
      </c>
      <c r="M23" t="s">
        <v>27</v>
      </c>
      <c r="N23" t="s">
        <v>152</v>
      </c>
      <c r="O23" t="s">
        <v>153</v>
      </c>
      <c r="P23" t="s">
        <v>154</v>
      </c>
      <c r="Q23" t="s">
        <v>155</v>
      </c>
      <c r="R23" t="s">
        <v>156</v>
      </c>
      <c r="S23" t="s">
        <v>157</v>
      </c>
      <c r="T23">
        <v>2067</v>
      </c>
      <c r="U23" t="s">
        <v>95</v>
      </c>
      <c r="V23" t="s">
        <v>96</v>
      </c>
      <c r="W23" t="s">
        <v>158</v>
      </c>
      <c r="X23" t="s">
        <v>159</v>
      </c>
      <c r="Y23" t="s">
        <v>36</v>
      </c>
    </row>
    <row r="24" spans="1:25" x14ac:dyDescent="0.25">
      <c r="A24">
        <v>10375</v>
      </c>
      <c r="B24">
        <v>21</v>
      </c>
      <c r="C24">
        <v>34.909999999999997</v>
      </c>
      <c r="D24">
        <v>12</v>
      </c>
      <c r="E24" s="5">
        <v>733.11</v>
      </c>
      <c r="F24" s="1">
        <v>38386</v>
      </c>
      <c r="G24" t="s">
        <v>25</v>
      </c>
      <c r="H24">
        <v>1</v>
      </c>
      <c r="I24" t="str">
        <f>TEXT(Table1[[#This Row],[ORDERDATE]],"MMM")</f>
        <v>Feb</v>
      </c>
      <c r="J24">
        <v>2005</v>
      </c>
      <c r="K24" t="s">
        <v>26</v>
      </c>
      <c r="L24">
        <v>95</v>
      </c>
      <c r="M24" t="s">
        <v>27</v>
      </c>
      <c r="N24" t="s">
        <v>114</v>
      </c>
      <c r="O24" t="s">
        <v>115</v>
      </c>
      <c r="P24" t="s">
        <v>116</v>
      </c>
      <c r="R24" t="s">
        <v>117</v>
      </c>
      <c r="T24">
        <v>44000</v>
      </c>
      <c r="U24" t="s">
        <v>41</v>
      </c>
      <c r="V24" t="s">
        <v>42</v>
      </c>
      <c r="W24" t="s">
        <v>118</v>
      </c>
      <c r="X24" t="s">
        <v>119</v>
      </c>
      <c r="Y24" t="s">
        <v>36</v>
      </c>
    </row>
    <row r="25" spans="1:25" x14ac:dyDescent="0.25">
      <c r="A25">
        <v>10388</v>
      </c>
      <c r="B25">
        <v>42</v>
      </c>
      <c r="C25">
        <v>76.36</v>
      </c>
      <c r="D25">
        <v>4</v>
      </c>
      <c r="E25" s="5">
        <v>3207.12</v>
      </c>
      <c r="F25" s="1">
        <v>38414</v>
      </c>
      <c r="G25" t="s">
        <v>25</v>
      </c>
      <c r="H25">
        <v>1</v>
      </c>
      <c r="I25" t="str">
        <f>TEXT(Table1[[#This Row],[ORDERDATE]],"MMM")</f>
        <v>Mar</v>
      </c>
      <c r="J25">
        <v>2005</v>
      </c>
      <c r="K25" t="s">
        <v>26</v>
      </c>
      <c r="L25">
        <v>95</v>
      </c>
      <c r="M25" t="s">
        <v>27</v>
      </c>
      <c r="N25" t="s">
        <v>160</v>
      </c>
      <c r="O25">
        <v>5085552555</v>
      </c>
      <c r="P25" t="s">
        <v>161</v>
      </c>
      <c r="R25" t="s">
        <v>162</v>
      </c>
      <c r="S25" t="s">
        <v>123</v>
      </c>
      <c r="T25">
        <v>50553</v>
      </c>
      <c r="U25" t="s">
        <v>32</v>
      </c>
      <c r="V25" t="s">
        <v>33</v>
      </c>
      <c r="W25" t="s">
        <v>163</v>
      </c>
      <c r="X25" t="s">
        <v>164</v>
      </c>
      <c r="Y25" t="s">
        <v>51</v>
      </c>
    </row>
    <row r="26" spans="1:25" x14ac:dyDescent="0.25">
      <c r="A26">
        <v>10403</v>
      </c>
      <c r="B26">
        <v>24</v>
      </c>
      <c r="C26">
        <v>100</v>
      </c>
      <c r="D26">
        <v>7</v>
      </c>
      <c r="E26" s="5">
        <v>2434.56</v>
      </c>
      <c r="F26" s="1">
        <v>38450</v>
      </c>
      <c r="G26" t="s">
        <v>25</v>
      </c>
      <c r="H26">
        <v>2</v>
      </c>
      <c r="I26" t="str">
        <f>TEXT(Table1[[#This Row],[ORDERDATE]],"MMM")</f>
        <v>Apr</v>
      </c>
      <c r="J26">
        <v>2005</v>
      </c>
      <c r="K26" t="s">
        <v>26</v>
      </c>
      <c r="L26">
        <v>95</v>
      </c>
      <c r="M26" t="s">
        <v>27</v>
      </c>
      <c r="N26" t="s">
        <v>165</v>
      </c>
      <c r="O26" t="s">
        <v>166</v>
      </c>
      <c r="P26" t="s">
        <v>167</v>
      </c>
      <c r="R26" t="s">
        <v>168</v>
      </c>
      <c r="T26" t="s">
        <v>169</v>
      </c>
      <c r="U26" t="s">
        <v>170</v>
      </c>
      <c r="V26" t="s">
        <v>42</v>
      </c>
      <c r="W26" t="s">
        <v>171</v>
      </c>
      <c r="X26" t="s">
        <v>172</v>
      </c>
      <c r="Y26" t="s">
        <v>36</v>
      </c>
    </row>
    <row r="27" spans="1:25" x14ac:dyDescent="0.25">
      <c r="A27">
        <v>10417</v>
      </c>
      <c r="B27">
        <v>66</v>
      </c>
      <c r="C27">
        <v>100</v>
      </c>
      <c r="D27">
        <v>2</v>
      </c>
      <c r="E27" s="5">
        <v>7516.08</v>
      </c>
      <c r="F27" s="1">
        <v>38485</v>
      </c>
      <c r="G27" t="s">
        <v>173</v>
      </c>
      <c r="H27">
        <v>2</v>
      </c>
      <c r="I27" t="str">
        <f>TEXT(Table1[[#This Row],[ORDERDATE]],"MMM")</f>
        <v>May</v>
      </c>
      <c r="J27">
        <v>2005</v>
      </c>
      <c r="K27" t="s">
        <v>26</v>
      </c>
      <c r="L27">
        <v>95</v>
      </c>
      <c r="M27" t="s">
        <v>27</v>
      </c>
      <c r="N27" t="s">
        <v>174</v>
      </c>
      <c r="O27" t="s">
        <v>175</v>
      </c>
      <c r="P27" t="s">
        <v>176</v>
      </c>
      <c r="R27" t="s">
        <v>177</v>
      </c>
      <c r="T27">
        <v>28034</v>
      </c>
      <c r="U27" t="s">
        <v>178</v>
      </c>
      <c r="V27" t="s">
        <v>42</v>
      </c>
      <c r="W27" t="s">
        <v>179</v>
      </c>
      <c r="X27" t="s">
        <v>180</v>
      </c>
      <c r="Y27" t="s">
        <v>151</v>
      </c>
    </row>
    <row r="28" spans="1:25" x14ac:dyDescent="0.25">
      <c r="A28">
        <v>10103</v>
      </c>
      <c r="B28">
        <v>26</v>
      </c>
      <c r="C28">
        <v>100</v>
      </c>
      <c r="D28">
        <v>11</v>
      </c>
      <c r="E28" s="5">
        <v>5404.62</v>
      </c>
      <c r="F28" s="1">
        <v>37650</v>
      </c>
      <c r="G28" t="s">
        <v>25</v>
      </c>
      <c r="H28">
        <v>1</v>
      </c>
      <c r="I28" t="str">
        <f>TEXT(Table1[[#This Row],[ORDERDATE]],"MMM")</f>
        <v>Jan</v>
      </c>
      <c r="J28">
        <v>2003</v>
      </c>
      <c r="K28" t="s">
        <v>181</v>
      </c>
      <c r="L28">
        <v>214</v>
      </c>
      <c r="M28" t="s">
        <v>182</v>
      </c>
      <c r="N28" t="s">
        <v>133</v>
      </c>
      <c r="O28" t="s">
        <v>134</v>
      </c>
      <c r="P28" t="s">
        <v>135</v>
      </c>
      <c r="R28" t="s">
        <v>136</v>
      </c>
      <c r="T28">
        <v>4110</v>
      </c>
      <c r="U28" t="s">
        <v>78</v>
      </c>
      <c r="V28" t="s">
        <v>42</v>
      </c>
      <c r="W28" t="s">
        <v>137</v>
      </c>
      <c r="X28" t="s">
        <v>138</v>
      </c>
      <c r="Y28" t="s">
        <v>51</v>
      </c>
    </row>
    <row r="29" spans="1:25" x14ac:dyDescent="0.25">
      <c r="A29">
        <v>10112</v>
      </c>
      <c r="B29">
        <v>29</v>
      </c>
      <c r="C29">
        <v>100</v>
      </c>
      <c r="D29">
        <v>1</v>
      </c>
      <c r="E29" s="5">
        <v>7209.11</v>
      </c>
      <c r="F29" s="1">
        <v>37704</v>
      </c>
      <c r="G29" t="s">
        <v>25</v>
      </c>
      <c r="H29">
        <v>1</v>
      </c>
      <c r="I29" t="str">
        <f>TEXT(Table1[[#This Row],[ORDERDATE]],"MMM")</f>
        <v>Mar</v>
      </c>
      <c r="J29">
        <v>2003</v>
      </c>
      <c r="K29" t="s">
        <v>181</v>
      </c>
      <c r="L29">
        <v>214</v>
      </c>
      <c r="M29" t="s">
        <v>182</v>
      </c>
      <c r="N29" t="s">
        <v>183</v>
      </c>
      <c r="O29" t="s">
        <v>184</v>
      </c>
      <c r="P29" t="s">
        <v>185</v>
      </c>
      <c r="R29" t="s">
        <v>186</v>
      </c>
      <c r="T29" t="s">
        <v>187</v>
      </c>
      <c r="U29" t="s">
        <v>188</v>
      </c>
      <c r="V29" t="s">
        <v>42</v>
      </c>
      <c r="W29" t="s">
        <v>189</v>
      </c>
      <c r="X29" t="s">
        <v>190</v>
      </c>
      <c r="Y29" t="s">
        <v>151</v>
      </c>
    </row>
    <row r="30" spans="1:25" x14ac:dyDescent="0.25">
      <c r="A30">
        <v>10126</v>
      </c>
      <c r="B30">
        <v>38</v>
      </c>
      <c r="C30">
        <v>100</v>
      </c>
      <c r="D30">
        <v>11</v>
      </c>
      <c r="E30" s="5">
        <v>7329.06</v>
      </c>
      <c r="F30" s="1">
        <v>37769</v>
      </c>
      <c r="G30" t="s">
        <v>25</v>
      </c>
      <c r="H30">
        <v>2</v>
      </c>
      <c r="I30" t="str">
        <f>TEXT(Table1[[#This Row],[ORDERDATE]],"MMM")</f>
        <v>May</v>
      </c>
      <c r="J30">
        <v>2003</v>
      </c>
      <c r="K30" t="s">
        <v>181</v>
      </c>
      <c r="L30">
        <v>214</v>
      </c>
      <c r="M30" t="s">
        <v>182</v>
      </c>
      <c r="N30" t="s">
        <v>191</v>
      </c>
      <c r="O30" t="s">
        <v>192</v>
      </c>
      <c r="P30" t="s">
        <v>193</v>
      </c>
      <c r="R30" t="s">
        <v>177</v>
      </c>
      <c r="T30">
        <v>28023</v>
      </c>
      <c r="U30" t="s">
        <v>178</v>
      </c>
      <c r="V30" t="s">
        <v>42</v>
      </c>
      <c r="W30" t="s">
        <v>194</v>
      </c>
      <c r="X30" t="s">
        <v>195</v>
      </c>
      <c r="Y30" t="s">
        <v>151</v>
      </c>
    </row>
    <row r="31" spans="1:25" x14ac:dyDescent="0.25">
      <c r="A31">
        <v>10140</v>
      </c>
      <c r="B31">
        <v>37</v>
      </c>
      <c r="C31">
        <v>100</v>
      </c>
      <c r="D31">
        <v>11</v>
      </c>
      <c r="E31" s="5">
        <v>7374.1</v>
      </c>
      <c r="F31" s="1">
        <v>37826</v>
      </c>
      <c r="G31" t="s">
        <v>25</v>
      </c>
      <c r="H31">
        <v>3</v>
      </c>
      <c r="I31" t="str">
        <f>TEXT(Table1[[#This Row],[ORDERDATE]],"MMM")</f>
        <v>Jul</v>
      </c>
      <c r="J31">
        <v>2003</v>
      </c>
      <c r="K31" t="s">
        <v>181</v>
      </c>
      <c r="L31">
        <v>214</v>
      </c>
      <c r="M31" t="s">
        <v>182</v>
      </c>
      <c r="N31" t="s">
        <v>62</v>
      </c>
      <c r="O31">
        <v>6505556809</v>
      </c>
      <c r="P31" t="s">
        <v>63</v>
      </c>
      <c r="R31" t="s">
        <v>64</v>
      </c>
      <c r="S31" t="s">
        <v>55</v>
      </c>
      <c r="T31">
        <v>94217</v>
      </c>
      <c r="U31" t="s">
        <v>32</v>
      </c>
      <c r="V31" t="s">
        <v>33</v>
      </c>
      <c r="W31" t="s">
        <v>65</v>
      </c>
      <c r="X31" t="s">
        <v>66</v>
      </c>
      <c r="Y31" t="s">
        <v>151</v>
      </c>
    </row>
    <row r="32" spans="1:25" x14ac:dyDescent="0.25">
      <c r="A32">
        <v>10150</v>
      </c>
      <c r="B32">
        <v>45</v>
      </c>
      <c r="C32">
        <v>100</v>
      </c>
      <c r="D32">
        <v>8</v>
      </c>
      <c r="E32" s="5">
        <v>10993.5</v>
      </c>
      <c r="F32" s="1">
        <v>37883</v>
      </c>
      <c r="G32" t="s">
        <v>25</v>
      </c>
      <c r="H32">
        <v>3</v>
      </c>
      <c r="I32" t="str">
        <f>TEXT(Table1[[#This Row],[ORDERDATE]],"MMM")</f>
        <v>Sep</v>
      </c>
      <c r="J32">
        <v>2003</v>
      </c>
      <c r="K32" t="s">
        <v>181</v>
      </c>
      <c r="L32">
        <v>214</v>
      </c>
      <c r="M32" t="s">
        <v>182</v>
      </c>
      <c r="N32" t="s">
        <v>196</v>
      </c>
      <c r="O32" t="s">
        <v>197</v>
      </c>
      <c r="P32" t="s">
        <v>198</v>
      </c>
      <c r="R32" t="s">
        <v>199</v>
      </c>
      <c r="T32">
        <v>79903</v>
      </c>
      <c r="U32" t="s">
        <v>199</v>
      </c>
      <c r="V32" t="s">
        <v>200</v>
      </c>
      <c r="W32" t="s">
        <v>201</v>
      </c>
      <c r="X32" t="s">
        <v>202</v>
      </c>
      <c r="Y32" t="s">
        <v>151</v>
      </c>
    </row>
    <row r="33" spans="1:25" x14ac:dyDescent="0.25">
      <c r="A33">
        <v>10163</v>
      </c>
      <c r="B33">
        <v>21</v>
      </c>
      <c r="C33">
        <v>100</v>
      </c>
      <c r="D33">
        <v>1</v>
      </c>
      <c r="E33" s="5">
        <v>4860.24</v>
      </c>
      <c r="F33" s="1">
        <v>37914</v>
      </c>
      <c r="G33" t="s">
        <v>25</v>
      </c>
      <c r="H33">
        <v>4</v>
      </c>
      <c r="I33" t="str">
        <f>TEXT(Table1[[#This Row],[ORDERDATE]],"MMM")</f>
        <v>Oct</v>
      </c>
      <c r="J33">
        <v>2003</v>
      </c>
      <c r="K33" t="s">
        <v>181</v>
      </c>
      <c r="L33">
        <v>214</v>
      </c>
      <c r="M33" t="s">
        <v>182</v>
      </c>
      <c r="N33" t="s">
        <v>203</v>
      </c>
      <c r="O33">
        <v>2125558493</v>
      </c>
      <c r="P33" t="s">
        <v>204</v>
      </c>
      <c r="Q33" t="s">
        <v>205</v>
      </c>
      <c r="R33" t="s">
        <v>30</v>
      </c>
      <c r="S33" t="s">
        <v>31</v>
      </c>
      <c r="T33">
        <v>10022</v>
      </c>
      <c r="U33" t="s">
        <v>32</v>
      </c>
      <c r="V33" t="s">
        <v>33</v>
      </c>
      <c r="W33" t="s">
        <v>124</v>
      </c>
      <c r="X33" t="s">
        <v>206</v>
      </c>
      <c r="Y33" t="s">
        <v>51</v>
      </c>
    </row>
    <row r="34" spans="1:25" x14ac:dyDescent="0.25">
      <c r="A34">
        <v>10174</v>
      </c>
      <c r="B34">
        <v>34</v>
      </c>
      <c r="C34">
        <v>100</v>
      </c>
      <c r="D34">
        <v>4</v>
      </c>
      <c r="E34" s="5">
        <v>8014.82</v>
      </c>
      <c r="F34" s="1">
        <v>37931</v>
      </c>
      <c r="G34" t="s">
        <v>25</v>
      </c>
      <c r="H34">
        <v>4</v>
      </c>
      <c r="I34" t="str">
        <f>TEXT(Table1[[#This Row],[ORDERDATE]],"MMM")</f>
        <v>Nov</v>
      </c>
      <c r="J34">
        <v>2003</v>
      </c>
      <c r="K34" t="s">
        <v>181</v>
      </c>
      <c r="L34">
        <v>214</v>
      </c>
      <c r="M34" t="s">
        <v>182</v>
      </c>
      <c r="N34" t="s">
        <v>207</v>
      </c>
      <c r="O34" t="s">
        <v>208</v>
      </c>
      <c r="P34" t="s">
        <v>209</v>
      </c>
      <c r="R34" t="s">
        <v>210</v>
      </c>
      <c r="S34" t="s">
        <v>211</v>
      </c>
      <c r="T34">
        <v>4101</v>
      </c>
      <c r="U34" t="s">
        <v>95</v>
      </c>
      <c r="V34" t="s">
        <v>96</v>
      </c>
      <c r="W34" t="s">
        <v>212</v>
      </c>
      <c r="X34" t="s">
        <v>213</v>
      </c>
      <c r="Y34" t="s">
        <v>151</v>
      </c>
    </row>
    <row r="35" spans="1:25" x14ac:dyDescent="0.25">
      <c r="A35">
        <v>10183</v>
      </c>
      <c r="B35">
        <v>23</v>
      </c>
      <c r="C35">
        <v>100</v>
      </c>
      <c r="D35">
        <v>8</v>
      </c>
      <c r="E35" s="5">
        <v>5372.57</v>
      </c>
      <c r="F35" s="1">
        <v>37938</v>
      </c>
      <c r="G35" t="s">
        <v>25</v>
      </c>
      <c r="H35">
        <v>4</v>
      </c>
      <c r="I35" t="str">
        <f>TEXT(Table1[[#This Row],[ORDERDATE]],"MMM")</f>
        <v>Nov</v>
      </c>
      <c r="J35">
        <v>2003</v>
      </c>
      <c r="K35" t="s">
        <v>181</v>
      </c>
      <c r="L35">
        <v>214</v>
      </c>
      <c r="M35" t="s">
        <v>182</v>
      </c>
      <c r="N35" t="s">
        <v>214</v>
      </c>
      <c r="O35">
        <v>2155554695</v>
      </c>
      <c r="P35" t="s">
        <v>215</v>
      </c>
      <c r="R35" t="s">
        <v>216</v>
      </c>
      <c r="S35" t="s">
        <v>142</v>
      </c>
      <c r="T35">
        <v>71270</v>
      </c>
      <c r="U35" t="s">
        <v>32</v>
      </c>
      <c r="V35" t="s">
        <v>33</v>
      </c>
      <c r="W35" t="s">
        <v>217</v>
      </c>
      <c r="X35" t="s">
        <v>218</v>
      </c>
      <c r="Y35" t="s">
        <v>51</v>
      </c>
    </row>
    <row r="36" spans="1:25" x14ac:dyDescent="0.25">
      <c r="A36">
        <v>10194</v>
      </c>
      <c r="B36">
        <v>42</v>
      </c>
      <c r="C36">
        <v>100</v>
      </c>
      <c r="D36">
        <v>11</v>
      </c>
      <c r="E36" s="5">
        <v>7290.36</v>
      </c>
      <c r="F36" s="1">
        <v>37950</v>
      </c>
      <c r="G36" t="s">
        <v>25</v>
      </c>
      <c r="H36">
        <v>4</v>
      </c>
      <c r="I36" t="str">
        <f>TEXT(Table1[[#This Row],[ORDERDATE]],"MMM")</f>
        <v>Nov</v>
      </c>
      <c r="J36">
        <v>2003</v>
      </c>
      <c r="K36" t="s">
        <v>181</v>
      </c>
      <c r="L36">
        <v>214</v>
      </c>
      <c r="M36" t="s">
        <v>182</v>
      </c>
      <c r="N36" t="s">
        <v>219</v>
      </c>
      <c r="O36" t="s">
        <v>220</v>
      </c>
      <c r="P36" t="s">
        <v>221</v>
      </c>
      <c r="R36" t="s">
        <v>222</v>
      </c>
      <c r="T36">
        <v>69004</v>
      </c>
      <c r="U36" t="s">
        <v>41</v>
      </c>
      <c r="V36" t="s">
        <v>42</v>
      </c>
      <c r="W36" t="s">
        <v>223</v>
      </c>
      <c r="X36" t="s">
        <v>224</v>
      </c>
      <c r="Y36" t="s">
        <v>151</v>
      </c>
    </row>
    <row r="37" spans="1:25" x14ac:dyDescent="0.25">
      <c r="A37">
        <v>10206</v>
      </c>
      <c r="B37">
        <v>47</v>
      </c>
      <c r="C37">
        <v>100</v>
      </c>
      <c r="D37">
        <v>6</v>
      </c>
      <c r="E37" s="5">
        <v>9064.89</v>
      </c>
      <c r="F37" s="1">
        <v>37960</v>
      </c>
      <c r="G37" t="s">
        <v>25</v>
      </c>
      <c r="H37">
        <v>4</v>
      </c>
      <c r="I37" t="str">
        <f>TEXT(Table1[[#This Row],[ORDERDATE]],"MMM")</f>
        <v>Dec</v>
      </c>
      <c r="J37">
        <v>2003</v>
      </c>
      <c r="K37" t="s">
        <v>181</v>
      </c>
      <c r="L37">
        <v>214</v>
      </c>
      <c r="M37" t="s">
        <v>182</v>
      </c>
      <c r="N37" t="s">
        <v>225</v>
      </c>
      <c r="O37" t="s">
        <v>226</v>
      </c>
      <c r="P37" t="s">
        <v>227</v>
      </c>
      <c r="R37" t="s">
        <v>228</v>
      </c>
      <c r="S37" t="s">
        <v>229</v>
      </c>
      <c r="T37" t="s">
        <v>230</v>
      </c>
      <c r="U37" t="s">
        <v>231</v>
      </c>
      <c r="V37" t="s">
        <v>33</v>
      </c>
      <c r="W37" t="s">
        <v>232</v>
      </c>
      <c r="X37" t="s">
        <v>233</v>
      </c>
      <c r="Y37" t="s">
        <v>151</v>
      </c>
    </row>
    <row r="38" spans="1:25" x14ac:dyDescent="0.25">
      <c r="A38">
        <v>10215</v>
      </c>
      <c r="B38">
        <v>35</v>
      </c>
      <c r="C38">
        <v>100</v>
      </c>
      <c r="D38">
        <v>3</v>
      </c>
      <c r="E38" s="5">
        <v>6075.3</v>
      </c>
      <c r="F38" s="1">
        <v>38015</v>
      </c>
      <c r="G38" t="s">
        <v>25</v>
      </c>
      <c r="H38">
        <v>1</v>
      </c>
      <c r="I38" t="str">
        <f>TEXT(Table1[[#This Row],[ORDERDATE]],"MMM")</f>
        <v>Jan</v>
      </c>
      <c r="J38">
        <v>2004</v>
      </c>
      <c r="K38" t="s">
        <v>181</v>
      </c>
      <c r="L38">
        <v>214</v>
      </c>
      <c r="M38" t="s">
        <v>182</v>
      </c>
      <c r="N38" t="s">
        <v>234</v>
      </c>
      <c r="O38">
        <v>3105553722</v>
      </c>
      <c r="P38" t="s">
        <v>235</v>
      </c>
      <c r="R38" t="s">
        <v>236</v>
      </c>
      <c r="S38" t="s">
        <v>55</v>
      </c>
      <c r="T38">
        <v>94019</v>
      </c>
      <c r="U38" t="s">
        <v>32</v>
      </c>
      <c r="V38" t="s">
        <v>33</v>
      </c>
      <c r="W38" t="s">
        <v>237</v>
      </c>
      <c r="X38" t="s">
        <v>238</v>
      </c>
      <c r="Y38" t="s">
        <v>51</v>
      </c>
    </row>
    <row r="39" spans="1:25" x14ac:dyDescent="0.25">
      <c r="A39">
        <v>10228</v>
      </c>
      <c r="B39">
        <v>29</v>
      </c>
      <c r="C39">
        <v>100</v>
      </c>
      <c r="D39">
        <v>2</v>
      </c>
      <c r="E39" s="5">
        <v>6463.23</v>
      </c>
      <c r="F39" s="1">
        <v>38056</v>
      </c>
      <c r="G39" t="s">
        <v>25</v>
      </c>
      <c r="H39">
        <v>1</v>
      </c>
      <c r="I39" t="str">
        <f>TEXT(Table1[[#This Row],[ORDERDATE]],"MMM")</f>
        <v>Mar</v>
      </c>
      <c r="J39">
        <v>2004</v>
      </c>
      <c r="K39" t="s">
        <v>181</v>
      </c>
      <c r="L39">
        <v>214</v>
      </c>
      <c r="M39" t="s">
        <v>182</v>
      </c>
      <c r="N39" t="s">
        <v>239</v>
      </c>
      <c r="O39">
        <v>6175555555</v>
      </c>
      <c r="P39" t="s">
        <v>240</v>
      </c>
      <c r="R39" t="s">
        <v>122</v>
      </c>
      <c r="S39" t="s">
        <v>123</v>
      </c>
      <c r="T39">
        <v>51247</v>
      </c>
      <c r="U39" t="s">
        <v>32</v>
      </c>
      <c r="V39" t="s">
        <v>33</v>
      </c>
      <c r="W39" t="s">
        <v>241</v>
      </c>
      <c r="X39" t="s">
        <v>143</v>
      </c>
      <c r="Y39" t="s">
        <v>51</v>
      </c>
    </row>
    <row r="40" spans="1:25" x14ac:dyDescent="0.25">
      <c r="A40">
        <v>10245</v>
      </c>
      <c r="B40">
        <v>34</v>
      </c>
      <c r="C40">
        <v>100</v>
      </c>
      <c r="D40">
        <v>9</v>
      </c>
      <c r="E40" s="5">
        <v>6120.34</v>
      </c>
      <c r="F40" s="1">
        <v>38111</v>
      </c>
      <c r="G40" t="s">
        <v>25</v>
      </c>
      <c r="H40">
        <v>2</v>
      </c>
      <c r="I40" t="str">
        <f>TEXT(Table1[[#This Row],[ORDERDATE]],"MMM")</f>
        <v>May</v>
      </c>
      <c r="J40">
        <v>2004</v>
      </c>
      <c r="K40" t="s">
        <v>181</v>
      </c>
      <c r="L40">
        <v>214</v>
      </c>
      <c r="M40" t="s">
        <v>182</v>
      </c>
      <c r="N40" t="s">
        <v>242</v>
      </c>
      <c r="O40">
        <v>2035559545</v>
      </c>
      <c r="P40" t="s">
        <v>243</v>
      </c>
      <c r="R40" t="s">
        <v>244</v>
      </c>
      <c r="S40" t="s">
        <v>112</v>
      </c>
      <c r="T40">
        <v>97823</v>
      </c>
      <c r="U40" t="s">
        <v>32</v>
      </c>
      <c r="V40" t="s">
        <v>33</v>
      </c>
      <c r="W40" t="s">
        <v>83</v>
      </c>
      <c r="X40" t="s">
        <v>245</v>
      </c>
      <c r="Y40" t="s">
        <v>51</v>
      </c>
    </row>
    <row r="41" spans="1:25" x14ac:dyDescent="0.25">
      <c r="A41">
        <v>10258</v>
      </c>
      <c r="B41">
        <v>32</v>
      </c>
      <c r="C41">
        <v>100</v>
      </c>
      <c r="D41">
        <v>6</v>
      </c>
      <c r="E41" s="5">
        <v>7680.64</v>
      </c>
      <c r="F41" s="1">
        <v>38153</v>
      </c>
      <c r="G41" t="s">
        <v>25</v>
      </c>
      <c r="H41">
        <v>2</v>
      </c>
      <c r="I41" t="str">
        <f>TEXT(Table1[[#This Row],[ORDERDATE]],"MMM")</f>
        <v>Jun</v>
      </c>
      <c r="J41">
        <v>2004</v>
      </c>
      <c r="K41" t="s">
        <v>181</v>
      </c>
      <c r="L41">
        <v>214</v>
      </c>
      <c r="M41" t="s">
        <v>182</v>
      </c>
      <c r="N41" t="s">
        <v>246</v>
      </c>
      <c r="O41" t="s">
        <v>247</v>
      </c>
      <c r="P41" t="s">
        <v>248</v>
      </c>
      <c r="R41" t="s">
        <v>249</v>
      </c>
      <c r="S41" t="s">
        <v>250</v>
      </c>
      <c r="T41" t="s">
        <v>251</v>
      </c>
      <c r="U41" t="s">
        <v>200</v>
      </c>
      <c r="V41" t="s">
        <v>200</v>
      </c>
      <c r="W41" t="s">
        <v>252</v>
      </c>
      <c r="X41" t="s">
        <v>253</v>
      </c>
      <c r="Y41" t="s">
        <v>151</v>
      </c>
    </row>
    <row r="42" spans="1:25" x14ac:dyDescent="0.25">
      <c r="A42">
        <v>10270</v>
      </c>
      <c r="B42">
        <v>21</v>
      </c>
      <c r="C42">
        <v>100</v>
      </c>
      <c r="D42">
        <v>9</v>
      </c>
      <c r="E42" s="5">
        <v>4905.3900000000003</v>
      </c>
      <c r="F42" s="1">
        <v>38187</v>
      </c>
      <c r="G42" t="s">
        <v>25</v>
      </c>
      <c r="H42">
        <v>3</v>
      </c>
      <c r="I42" t="str">
        <f>TEXT(Table1[[#This Row],[ORDERDATE]],"MMM")</f>
        <v>Jul</v>
      </c>
      <c r="J42">
        <v>2004</v>
      </c>
      <c r="K42" t="s">
        <v>181</v>
      </c>
      <c r="L42">
        <v>214</v>
      </c>
      <c r="M42" t="s">
        <v>182</v>
      </c>
      <c r="N42" t="s">
        <v>152</v>
      </c>
      <c r="O42" t="s">
        <v>153</v>
      </c>
      <c r="P42" t="s">
        <v>154</v>
      </c>
      <c r="Q42" t="s">
        <v>155</v>
      </c>
      <c r="R42" t="s">
        <v>156</v>
      </c>
      <c r="S42" t="s">
        <v>157</v>
      </c>
      <c r="T42">
        <v>2067</v>
      </c>
      <c r="U42" t="s">
        <v>95</v>
      </c>
      <c r="V42" t="s">
        <v>96</v>
      </c>
      <c r="W42" t="s">
        <v>158</v>
      </c>
      <c r="X42" t="s">
        <v>159</v>
      </c>
      <c r="Y42" t="s">
        <v>51</v>
      </c>
    </row>
    <row r="43" spans="1:25" x14ac:dyDescent="0.25">
      <c r="A43">
        <v>10280</v>
      </c>
      <c r="B43">
        <v>34</v>
      </c>
      <c r="C43">
        <v>100</v>
      </c>
      <c r="D43">
        <v>2</v>
      </c>
      <c r="E43" s="5">
        <v>8014.82</v>
      </c>
      <c r="F43" s="1">
        <v>38216</v>
      </c>
      <c r="G43" t="s">
        <v>25</v>
      </c>
      <c r="H43">
        <v>3</v>
      </c>
      <c r="I43" t="str">
        <f>TEXT(Table1[[#This Row],[ORDERDATE]],"MMM")</f>
        <v>Aug</v>
      </c>
      <c r="J43">
        <v>2004</v>
      </c>
      <c r="K43" t="s">
        <v>181</v>
      </c>
      <c r="L43">
        <v>214</v>
      </c>
      <c r="M43" t="s">
        <v>182</v>
      </c>
      <c r="N43" t="s">
        <v>254</v>
      </c>
      <c r="O43" t="s">
        <v>255</v>
      </c>
      <c r="P43" t="s">
        <v>256</v>
      </c>
      <c r="R43" t="s">
        <v>257</v>
      </c>
      <c r="T43">
        <v>10100</v>
      </c>
      <c r="U43" t="s">
        <v>258</v>
      </c>
      <c r="V43" t="s">
        <v>42</v>
      </c>
      <c r="W43" t="s">
        <v>259</v>
      </c>
      <c r="X43" t="s">
        <v>260</v>
      </c>
      <c r="Y43" t="s">
        <v>151</v>
      </c>
    </row>
    <row r="44" spans="1:25" x14ac:dyDescent="0.25">
      <c r="A44">
        <v>10291</v>
      </c>
      <c r="B44">
        <v>37</v>
      </c>
      <c r="C44">
        <v>100</v>
      </c>
      <c r="D44">
        <v>11</v>
      </c>
      <c r="E44" s="5">
        <v>7136.19</v>
      </c>
      <c r="F44" s="1">
        <v>38238</v>
      </c>
      <c r="G44" t="s">
        <v>25</v>
      </c>
      <c r="H44">
        <v>3</v>
      </c>
      <c r="I44" t="str">
        <f>TEXT(Table1[[#This Row],[ORDERDATE]],"MMM")</f>
        <v>Sep</v>
      </c>
      <c r="J44">
        <v>2004</v>
      </c>
      <c r="K44" t="s">
        <v>181</v>
      </c>
      <c r="L44">
        <v>214</v>
      </c>
      <c r="M44" t="s">
        <v>182</v>
      </c>
      <c r="N44" t="s">
        <v>261</v>
      </c>
      <c r="O44" t="s">
        <v>262</v>
      </c>
      <c r="P44" t="s">
        <v>263</v>
      </c>
      <c r="R44" t="s">
        <v>264</v>
      </c>
      <c r="T44" t="s">
        <v>265</v>
      </c>
      <c r="U44" t="s">
        <v>188</v>
      </c>
      <c r="V44" t="s">
        <v>42</v>
      </c>
      <c r="W44" t="s">
        <v>266</v>
      </c>
      <c r="X44" t="s">
        <v>206</v>
      </c>
      <c r="Y44" t="s">
        <v>151</v>
      </c>
    </row>
    <row r="45" spans="1:25" x14ac:dyDescent="0.25">
      <c r="A45">
        <v>10304</v>
      </c>
      <c r="B45">
        <v>47</v>
      </c>
      <c r="C45">
        <v>100</v>
      </c>
      <c r="D45">
        <v>6</v>
      </c>
      <c r="E45" s="5">
        <v>10172.700000000001</v>
      </c>
      <c r="F45" s="1">
        <v>38271</v>
      </c>
      <c r="G45" t="s">
        <v>25</v>
      </c>
      <c r="H45">
        <v>4</v>
      </c>
      <c r="I45" t="str">
        <f>TEXT(Table1[[#This Row],[ORDERDATE]],"MMM")</f>
        <v>Oct</v>
      </c>
      <c r="J45">
        <v>2004</v>
      </c>
      <c r="K45" t="s">
        <v>181</v>
      </c>
      <c r="L45">
        <v>214</v>
      </c>
      <c r="M45" t="s">
        <v>182</v>
      </c>
      <c r="N45" t="s">
        <v>267</v>
      </c>
      <c r="O45" t="s">
        <v>268</v>
      </c>
      <c r="P45" t="s">
        <v>269</v>
      </c>
      <c r="R45" t="s">
        <v>270</v>
      </c>
      <c r="T45">
        <v>78000</v>
      </c>
      <c r="U45" t="s">
        <v>41</v>
      </c>
      <c r="V45" t="s">
        <v>42</v>
      </c>
      <c r="W45" t="s">
        <v>271</v>
      </c>
      <c r="X45" t="s">
        <v>50</v>
      </c>
      <c r="Y45" t="s">
        <v>151</v>
      </c>
    </row>
    <row r="46" spans="1:25" x14ac:dyDescent="0.25">
      <c r="A46">
        <v>10312</v>
      </c>
      <c r="B46">
        <v>48</v>
      </c>
      <c r="C46">
        <v>100</v>
      </c>
      <c r="D46">
        <v>3</v>
      </c>
      <c r="E46" s="5">
        <v>11623.7</v>
      </c>
      <c r="F46" s="1">
        <v>38281</v>
      </c>
      <c r="G46" t="s">
        <v>25</v>
      </c>
      <c r="H46">
        <v>4</v>
      </c>
      <c r="I46" t="str">
        <f>TEXT(Table1[[#This Row],[ORDERDATE]],"MMM")</f>
        <v>Oct</v>
      </c>
      <c r="J46">
        <v>2004</v>
      </c>
      <c r="K46" t="s">
        <v>181</v>
      </c>
      <c r="L46">
        <v>214</v>
      </c>
      <c r="M46" t="s">
        <v>182</v>
      </c>
      <c r="N46" t="s">
        <v>272</v>
      </c>
      <c r="O46">
        <v>4155551450</v>
      </c>
      <c r="P46" t="s">
        <v>273</v>
      </c>
      <c r="R46" t="s">
        <v>274</v>
      </c>
      <c r="S46" t="s">
        <v>55</v>
      </c>
      <c r="T46">
        <v>97562</v>
      </c>
      <c r="U46" t="s">
        <v>32</v>
      </c>
      <c r="V46" t="s">
        <v>33</v>
      </c>
      <c r="W46" t="s">
        <v>275</v>
      </c>
      <c r="X46" t="s">
        <v>276</v>
      </c>
      <c r="Y46" t="s">
        <v>151</v>
      </c>
    </row>
    <row r="47" spans="1:25" x14ac:dyDescent="0.25">
      <c r="A47">
        <v>10322</v>
      </c>
      <c r="B47">
        <v>40</v>
      </c>
      <c r="C47">
        <v>100</v>
      </c>
      <c r="D47">
        <v>1</v>
      </c>
      <c r="E47" s="5">
        <v>6000.4</v>
      </c>
      <c r="F47" s="1">
        <v>38295</v>
      </c>
      <c r="G47" t="s">
        <v>25</v>
      </c>
      <c r="H47">
        <v>4</v>
      </c>
      <c r="I47" t="str">
        <f>TEXT(Table1[[#This Row],[ORDERDATE]],"MMM")</f>
        <v>Nov</v>
      </c>
      <c r="J47">
        <v>2004</v>
      </c>
      <c r="K47" t="s">
        <v>181</v>
      </c>
      <c r="L47">
        <v>214</v>
      </c>
      <c r="M47" t="s">
        <v>182</v>
      </c>
      <c r="N47" t="s">
        <v>277</v>
      </c>
      <c r="O47">
        <v>6035558647</v>
      </c>
      <c r="P47" t="s">
        <v>278</v>
      </c>
      <c r="R47" t="s">
        <v>279</v>
      </c>
      <c r="S47" t="s">
        <v>280</v>
      </c>
      <c r="T47">
        <v>62005</v>
      </c>
      <c r="U47" t="s">
        <v>32</v>
      </c>
      <c r="V47" t="s">
        <v>33</v>
      </c>
      <c r="W47" t="s">
        <v>56</v>
      </c>
      <c r="X47" t="s">
        <v>276</v>
      </c>
      <c r="Y47" t="s">
        <v>51</v>
      </c>
    </row>
    <row r="48" spans="1:25" x14ac:dyDescent="0.25">
      <c r="A48">
        <v>10333</v>
      </c>
      <c r="B48">
        <v>26</v>
      </c>
      <c r="C48">
        <v>100</v>
      </c>
      <c r="D48">
        <v>3</v>
      </c>
      <c r="E48" s="5">
        <v>3003</v>
      </c>
      <c r="F48" s="1">
        <v>38309</v>
      </c>
      <c r="G48" t="s">
        <v>25</v>
      </c>
      <c r="H48">
        <v>4</v>
      </c>
      <c r="I48" t="str">
        <f>TEXT(Table1[[#This Row],[ORDERDATE]],"MMM")</f>
        <v>Nov</v>
      </c>
      <c r="J48">
        <v>2004</v>
      </c>
      <c r="K48" t="s">
        <v>181</v>
      </c>
      <c r="L48">
        <v>214</v>
      </c>
      <c r="M48" t="s">
        <v>182</v>
      </c>
      <c r="N48" t="s">
        <v>81</v>
      </c>
      <c r="O48">
        <v>6505555787</v>
      </c>
      <c r="P48" t="s">
        <v>82</v>
      </c>
      <c r="R48" t="s">
        <v>60</v>
      </c>
      <c r="S48" t="s">
        <v>55</v>
      </c>
      <c r="U48" t="s">
        <v>32</v>
      </c>
      <c r="V48" t="s">
        <v>33</v>
      </c>
      <c r="W48" t="s">
        <v>83</v>
      </c>
      <c r="X48" t="s">
        <v>57</v>
      </c>
      <c r="Y48" t="s">
        <v>51</v>
      </c>
    </row>
    <row r="49" spans="1:25" x14ac:dyDescent="0.25">
      <c r="A49">
        <v>10347</v>
      </c>
      <c r="B49">
        <v>30</v>
      </c>
      <c r="C49">
        <v>100</v>
      </c>
      <c r="D49">
        <v>1</v>
      </c>
      <c r="E49" s="5">
        <v>3944.7</v>
      </c>
      <c r="F49" s="1">
        <v>38320</v>
      </c>
      <c r="G49" t="s">
        <v>25</v>
      </c>
      <c r="H49">
        <v>4</v>
      </c>
      <c r="I49" t="str">
        <f>TEXT(Table1[[#This Row],[ORDERDATE]],"MMM")</f>
        <v>Nov</v>
      </c>
      <c r="J49">
        <v>2004</v>
      </c>
      <c r="K49" t="s">
        <v>181</v>
      </c>
      <c r="L49">
        <v>214</v>
      </c>
      <c r="M49" t="s">
        <v>182</v>
      </c>
      <c r="N49" t="s">
        <v>89</v>
      </c>
      <c r="O49" t="s">
        <v>90</v>
      </c>
      <c r="P49" t="s">
        <v>91</v>
      </c>
      <c r="Q49" t="s">
        <v>92</v>
      </c>
      <c r="R49" t="s">
        <v>93</v>
      </c>
      <c r="S49" t="s">
        <v>94</v>
      </c>
      <c r="T49">
        <v>3004</v>
      </c>
      <c r="U49" t="s">
        <v>95</v>
      </c>
      <c r="V49" t="s">
        <v>96</v>
      </c>
      <c r="W49" t="s">
        <v>97</v>
      </c>
      <c r="X49" t="s">
        <v>98</v>
      </c>
      <c r="Y49" t="s">
        <v>51</v>
      </c>
    </row>
    <row r="50" spans="1:25" x14ac:dyDescent="0.25">
      <c r="A50">
        <v>10357</v>
      </c>
      <c r="B50">
        <v>32</v>
      </c>
      <c r="C50">
        <v>100</v>
      </c>
      <c r="D50">
        <v>10</v>
      </c>
      <c r="E50" s="5">
        <v>5691.84</v>
      </c>
      <c r="F50" s="1">
        <v>38331</v>
      </c>
      <c r="G50" t="s">
        <v>25</v>
      </c>
      <c r="H50">
        <v>4</v>
      </c>
      <c r="I50" t="str">
        <f>TEXT(Table1[[#This Row],[ORDERDATE]],"MMM")</f>
        <v>Dec</v>
      </c>
      <c r="J50">
        <v>2004</v>
      </c>
      <c r="K50" t="s">
        <v>181</v>
      </c>
      <c r="L50">
        <v>214</v>
      </c>
      <c r="M50" t="s">
        <v>182</v>
      </c>
      <c r="N50" t="s">
        <v>272</v>
      </c>
      <c r="O50">
        <v>4155551450</v>
      </c>
      <c r="P50" t="s">
        <v>273</v>
      </c>
      <c r="R50" t="s">
        <v>274</v>
      </c>
      <c r="S50" t="s">
        <v>55</v>
      </c>
      <c r="T50">
        <v>97562</v>
      </c>
      <c r="U50" t="s">
        <v>32</v>
      </c>
      <c r="V50" t="s">
        <v>33</v>
      </c>
      <c r="W50" t="s">
        <v>275</v>
      </c>
      <c r="X50" t="s">
        <v>276</v>
      </c>
      <c r="Y50" t="s">
        <v>51</v>
      </c>
    </row>
    <row r="51" spans="1:25" x14ac:dyDescent="0.25">
      <c r="A51">
        <v>10369</v>
      </c>
      <c r="B51">
        <v>41</v>
      </c>
      <c r="C51">
        <v>100</v>
      </c>
      <c r="D51">
        <v>2</v>
      </c>
      <c r="E51" s="5">
        <v>4514.92</v>
      </c>
      <c r="F51" s="1">
        <v>38372</v>
      </c>
      <c r="G51" t="s">
        <v>25</v>
      </c>
      <c r="H51">
        <v>1</v>
      </c>
      <c r="I51" t="str">
        <f>TEXT(Table1[[#This Row],[ORDERDATE]],"MMM")</f>
        <v>Jan</v>
      </c>
      <c r="J51">
        <v>2005</v>
      </c>
      <c r="K51" t="s">
        <v>181</v>
      </c>
      <c r="L51">
        <v>214</v>
      </c>
      <c r="M51" t="s">
        <v>182</v>
      </c>
      <c r="N51" t="s">
        <v>281</v>
      </c>
      <c r="O51">
        <v>6175558555</v>
      </c>
      <c r="P51" t="s">
        <v>282</v>
      </c>
      <c r="R51" t="s">
        <v>283</v>
      </c>
      <c r="S51" t="s">
        <v>123</v>
      </c>
      <c r="T51">
        <v>58339</v>
      </c>
      <c r="U51" t="s">
        <v>32</v>
      </c>
      <c r="V51" t="s">
        <v>33</v>
      </c>
      <c r="W51" t="s">
        <v>275</v>
      </c>
      <c r="X51" t="s">
        <v>284</v>
      </c>
      <c r="Y51" t="s">
        <v>51</v>
      </c>
    </row>
    <row r="52" spans="1:25" x14ac:dyDescent="0.25">
      <c r="A52">
        <v>10381</v>
      </c>
      <c r="B52">
        <v>36</v>
      </c>
      <c r="C52">
        <v>100</v>
      </c>
      <c r="D52">
        <v>3</v>
      </c>
      <c r="E52" s="5">
        <v>8254.7999999999993</v>
      </c>
      <c r="F52" s="1">
        <v>38400</v>
      </c>
      <c r="G52" t="s">
        <v>25</v>
      </c>
      <c r="H52">
        <v>1</v>
      </c>
      <c r="I52" t="str">
        <f>TEXT(Table1[[#This Row],[ORDERDATE]],"MMM")</f>
        <v>Feb</v>
      </c>
      <c r="J52">
        <v>2005</v>
      </c>
      <c r="K52" t="s">
        <v>181</v>
      </c>
      <c r="L52">
        <v>214</v>
      </c>
      <c r="M52" t="s">
        <v>182</v>
      </c>
      <c r="N52" t="s">
        <v>58</v>
      </c>
      <c r="O52">
        <v>6505551386</v>
      </c>
      <c r="P52" t="s">
        <v>59</v>
      </c>
      <c r="R52" t="s">
        <v>60</v>
      </c>
      <c r="S52" t="s">
        <v>55</v>
      </c>
      <c r="U52" t="s">
        <v>32</v>
      </c>
      <c r="V52" t="s">
        <v>33</v>
      </c>
      <c r="W52" t="s">
        <v>61</v>
      </c>
      <c r="X52" t="s">
        <v>57</v>
      </c>
      <c r="Y52" t="s">
        <v>151</v>
      </c>
    </row>
    <row r="53" spans="1:25" x14ac:dyDescent="0.25">
      <c r="A53">
        <v>10391</v>
      </c>
      <c r="B53">
        <v>24</v>
      </c>
      <c r="C53">
        <v>100</v>
      </c>
      <c r="D53">
        <v>4</v>
      </c>
      <c r="E53" s="5">
        <v>2416.56</v>
      </c>
      <c r="F53" s="1">
        <v>38420</v>
      </c>
      <c r="G53" t="s">
        <v>25</v>
      </c>
      <c r="H53">
        <v>1</v>
      </c>
      <c r="I53" t="str">
        <f>TEXT(Table1[[#This Row],[ORDERDATE]],"MMM")</f>
        <v>Mar</v>
      </c>
      <c r="J53">
        <v>2005</v>
      </c>
      <c r="K53" t="s">
        <v>181</v>
      </c>
      <c r="L53">
        <v>214</v>
      </c>
      <c r="M53" t="s">
        <v>182</v>
      </c>
      <c r="N53" t="s">
        <v>285</v>
      </c>
      <c r="O53" t="s">
        <v>286</v>
      </c>
      <c r="P53" t="s">
        <v>287</v>
      </c>
      <c r="Q53" t="s">
        <v>288</v>
      </c>
      <c r="R53" t="s">
        <v>289</v>
      </c>
      <c r="S53" t="s">
        <v>157</v>
      </c>
      <c r="T53">
        <v>2060</v>
      </c>
      <c r="U53" t="s">
        <v>95</v>
      </c>
      <c r="V53" t="s">
        <v>96</v>
      </c>
      <c r="W53" t="s">
        <v>290</v>
      </c>
      <c r="X53" t="s">
        <v>291</v>
      </c>
      <c r="Y53" t="s">
        <v>36</v>
      </c>
    </row>
    <row r="54" spans="1:25" x14ac:dyDescent="0.25">
      <c r="A54">
        <v>10411</v>
      </c>
      <c r="B54">
        <v>23</v>
      </c>
      <c r="C54">
        <v>100</v>
      </c>
      <c r="D54">
        <v>9</v>
      </c>
      <c r="E54" s="5">
        <v>4140.2299999999996</v>
      </c>
      <c r="F54" s="1">
        <v>38473</v>
      </c>
      <c r="G54" t="s">
        <v>25</v>
      </c>
      <c r="H54">
        <v>2</v>
      </c>
      <c r="I54" t="str">
        <f>TEXT(Table1[[#This Row],[ORDERDATE]],"MMM")</f>
        <v>May</v>
      </c>
      <c r="J54">
        <v>2005</v>
      </c>
      <c r="K54" t="s">
        <v>181</v>
      </c>
      <c r="L54">
        <v>214</v>
      </c>
      <c r="M54" t="s">
        <v>182</v>
      </c>
      <c r="N54" t="s">
        <v>292</v>
      </c>
      <c r="O54" t="s">
        <v>293</v>
      </c>
      <c r="P54" t="s">
        <v>294</v>
      </c>
      <c r="R54" t="s">
        <v>295</v>
      </c>
      <c r="S54" t="s">
        <v>296</v>
      </c>
      <c r="T54" t="s">
        <v>297</v>
      </c>
      <c r="U54" t="s">
        <v>231</v>
      </c>
      <c r="V54" t="s">
        <v>33</v>
      </c>
      <c r="W54" t="s">
        <v>298</v>
      </c>
      <c r="X54" t="s">
        <v>299</v>
      </c>
      <c r="Y54" t="s">
        <v>51</v>
      </c>
    </row>
    <row r="55" spans="1:25" x14ac:dyDescent="0.25">
      <c r="A55">
        <v>10424</v>
      </c>
      <c r="B55">
        <v>50</v>
      </c>
      <c r="C55">
        <v>100</v>
      </c>
      <c r="D55">
        <v>6</v>
      </c>
      <c r="E55" s="5">
        <v>12001</v>
      </c>
      <c r="F55" s="1">
        <v>38503</v>
      </c>
      <c r="G55" t="s">
        <v>300</v>
      </c>
      <c r="H55">
        <v>2</v>
      </c>
      <c r="I55" t="str">
        <f>TEXT(Table1[[#This Row],[ORDERDATE]],"MMM")</f>
        <v>May</v>
      </c>
      <c r="J55">
        <v>2005</v>
      </c>
      <c r="K55" t="s">
        <v>181</v>
      </c>
      <c r="L55">
        <v>214</v>
      </c>
      <c r="M55" t="s">
        <v>182</v>
      </c>
      <c r="N55" t="s">
        <v>174</v>
      </c>
      <c r="O55" t="s">
        <v>175</v>
      </c>
      <c r="P55" t="s">
        <v>176</v>
      </c>
      <c r="R55" t="s">
        <v>177</v>
      </c>
      <c r="T55">
        <v>28034</v>
      </c>
      <c r="U55" t="s">
        <v>178</v>
      </c>
      <c r="V55" t="s">
        <v>42</v>
      </c>
      <c r="W55" t="s">
        <v>179</v>
      </c>
      <c r="X55" t="s">
        <v>180</v>
      </c>
      <c r="Y55" t="s">
        <v>151</v>
      </c>
    </row>
    <row r="56" spans="1:25" x14ac:dyDescent="0.25">
      <c r="A56">
        <v>10107</v>
      </c>
      <c r="B56">
        <v>39</v>
      </c>
      <c r="C56">
        <v>99.91</v>
      </c>
      <c r="D56">
        <v>5</v>
      </c>
      <c r="E56" s="5">
        <v>3896.49</v>
      </c>
      <c r="F56" s="1">
        <v>37676</v>
      </c>
      <c r="G56" t="s">
        <v>25</v>
      </c>
      <c r="H56">
        <v>1</v>
      </c>
      <c r="I56" t="str">
        <f>TEXT(Table1[[#This Row],[ORDERDATE]],"MMM")</f>
        <v>Feb</v>
      </c>
      <c r="J56">
        <v>2003</v>
      </c>
      <c r="K56" t="s">
        <v>26</v>
      </c>
      <c r="L56">
        <v>118</v>
      </c>
      <c r="M56" t="s">
        <v>301</v>
      </c>
      <c r="N56" t="s">
        <v>28</v>
      </c>
      <c r="O56">
        <v>2125557818</v>
      </c>
      <c r="P56" t="s">
        <v>29</v>
      </c>
      <c r="R56" t="s">
        <v>30</v>
      </c>
      <c r="S56" t="s">
        <v>31</v>
      </c>
      <c r="T56">
        <v>10022</v>
      </c>
      <c r="U56" t="s">
        <v>32</v>
      </c>
      <c r="V56" t="s">
        <v>33</v>
      </c>
      <c r="W56" t="s">
        <v>34</v>
      </c>
      <c r="X56" t="s">
        <v>35</v>
      </c>
      <c r="Y56" t="s">
        <v>51</v>
      </c>
    </row>
    <row r="57" spans="1:25" x14ac:dyDescent="0.25">
      <c r="A57">
        <v>10120</v>
      </c>
      <c r="B57">
        <v>29</v>
      </c>
      <c r="C57">
        <v>96.34</v>
      </c>
      <c r="D57">
        <v>3</v>
      </c>
      <c r="E57" s="5">
        <v>2793.86</v>
      </c>
      <c r="F57" s="1">
        <v>37740</v>
      </c>
      <c r="G57" t="s">
        <v>25</v>
      </c>
      <c r="H57">
        <v>2</v>
      </c>
      <c r="I57" t="str">
        <f>TEXT(Table1[[#This Row],[ORDERDATE]],"MMM")</f>
        <v>Apr</v>
      </c>
      <c r="J57">
        <v>2003</v>
      </c>
      <c r="K57" t="s">
        <v>26</v>
      </c>
      <c r="L57">
        <v>118</v>
      </c>
      <c r="M57" t="s">
        <v>301</v>
      </c>
      <c r="N57" t="s">
        <v>89</v>
      </c>
      <c r="O57" t="s">
        <v>90</v>
      </c>
      <c r="P57" t="s">
        <v>91</v>
      </c>
      <c r="Q57" t="s">
        <v>92</v>
      </c>
      <c r="R57" t="s">
        <v>93</v>
      </c>
      <c r="S57" t="s">
        <v>94</v>
      </c>
      <c r="T57">
        <v>3004</v>
      </c>
      <c r="U57" t="s">
        <v>95</v>
      </c>
      <c r="V57" t="s">
        <v>96</v>
      </c>
      <c r="W57" t="s">
        <v>97</v>
      </c>
      <c r="X57" t="s">
        <v>98</v>
      </c>
      <c r="Y57" t="s">
        <v>36</v>
      </c>
    </row>
    <row r="58" spans="1:25" x14ac:dyDescent="0.25">
      <c r="A58">
        <v>10134</v>
      </c>
      <c r="B58">
        <v>27</v>
      </c>
      <c r="C58">
        <v>100</v>
      </c>
      <c r="D58">
        <v>5</v>
      </c>
      <c r="E58" s="5">
        <v>3307.77</v>
      </c>
      <c r="F58" s="1">
        <v>37803</v>
      </c>
      <c r="G58" t="s">
        <v>25</v>
      </c>
      <c r="H58">
        <v>3</v>
      </c>
      <c r="I58" t="str">
        <f>TEXT(Table1[[#This Row],[ORDERDATE]],"MMM")</f>
        <v>Jul</v>
      </c>
      <c r="J58">
        <v>2003</v>
      </c>
      <c r="K58" t="s">
        <v>26</v>
      </c>
      <c r="L58">
        <v>118</v>
      </c>
      <c r="M58" t="s">
        <v>301</v>
      </c>
      <c r="N58" t="s">
        <v>45</v>
      </c>
      <c r="O58" t="s">
        <v>46</v>
      </c>
      <c r="P58" t="s">
        <v>47</v>
      </c>
      <c r="R58" t="s">
        <v>48</v>
      </c>
      <c r="T58">
        <v>75508</v>
      </c>
      <c r="U58" t="s">
        <v>41</v>
      </c>
      <c r="V58" t="s">
        <v>42</v>
      </c>
      <c r="W58" t="s">
        <v>49</v>
      </c>
      <c r="X58" t="s">
        <v>50</v>
      </c>
      <c r="Y58" t="s">
        <v>51</v>
      </c>
    </row>
    <row r="59" spans="1:25" x14ac:dyDescent="0.25">
      <c r="A59">
        <v>10145</v>
      </c>
      <c r="B59">
        <v>37</v>
      </c>
      <c r="C59">
        <v>100</v>
      </c>
      <c r="D59">
        <v>9</v>
      </c>
      <c r="E59" s="5">
        <v>5192.95</v>
      </c>
      <c r="F59" s="1">
        <v>37858</v>
      </c>
      <c r="G59" t="s">
        <v>25</v>
      </c>
      <c r="H59">
        <v>3</v>
      </c>
      <c r="I59" t="str">
        <f>TEXT(Table1[[#This Row],[ORDERDATE]],"MMM")</f>
        <v>Aug</v>
      </c>
      <c r="J59">
        <v>2003</v>
      </c>
      <c r="K59" t="s">
        <v>26</v>
      </c>
      <c r="L59">
        <v>118</v>
      </c>
      <c r="M59" t="s">
        <v>301</v>
      </c>
      <c r="N59" t="s">
        <v>52</v>
      </c>
      <c r="O59">
        <v>6265557265</v>
      </c>
      <c r="P59" t="s">
        <v>53</v>
      </c>
      <c r="R59" t="s">
        <v>54</v>
      </c>
      <c r="S59" t="s">
        <v>55</v>
      </c>
      <c r="T59">
        <v>90003</v>
      </c>
      <c r="U59" t="s">
        <v>32</v>
      </c>
      <c r="V59" t="s">
        <v>33</v>
      </c>
      <c r="W59" t="s">
        <v>56</v>
      </c>
      <c r="X59" t="s">
        <v>57</v>
      </c>
      <c r="Y59" t="s">
        <v>51</v>
      </c>
    </row>
    <row r="60" spans="1:25" x14ac:dyDescent="0.25">
      <c r="A60">
        <v>10159</v>
      </c>
      <c r="B60">
        <v>37</v>
      </c>
      <c r="C60">
        <v>100</v>
      </c>
      <c r="D60">
        <v>17</v>
      </c>
      <c r="E60" s="5">
        <v>5016.83</v>
      </c>
      <c r="F60" s="1">
        <v>37904</v>
      </c>
      <c r="G60" t="s">
        <v>25</v>
      </c>
      <c r="H60">
        <v>4</v>
      </c>
      <c r="I60" t="str">
        <f>TEXT(Table1[[#This Row],[ORDERDATE]],"MMM")</f>
        <v>Oct</v>
      </c>
      <c r="J60">
        <v>2003</v>
      </c>
      <c r="K60" t="s">
        <v>26</v>
      </c>
      <c r="L60">
        <v>118</v>
      </c>
      <c r="M60" t="s">
        <v>301</v>
      </c>
      <c r="N60" t="s">
        <v>58</v>
      </c>
      <c r="O60">
        <v>6505551386</v>
      </c>
      <c r="P60" t="s">
        <v>59</v>
      </c>
      <c r="R60" t="s">
        <v>60</v>
      </c>
      <c r="S60" t="s">
        <v>55</v>
      </c>
      <c r="U60" t="s">
        <v>32</v>
      </c>
      <c r="V60" t="s">
        <v>33</v>
      </c>
      <c r="W60" t="s">
        <v>61</v>
      </c>
      <c r="X60" t="s">
        <v>57</v>
      </c>
      <c r="Y60" t="s">
        <v>51</v>
      </c>
    </row>
    <row r="61" spans="1:25" x14ac:dyDescent="0.25">
      <c r="A61">
        <v>10168</v>
      </c>
      <c r="B61">
        <v>27</v>
      </c>
      <c r="C61">
        <v>100</v>
      </c>
      <c r="D61">
        <v>4</v>
      </c>
      <c r="E61" s="5">
        <v>3660.93</v>
      </c>
      <c r="F61" s="1">
        <v>37922</v>
      </c>
      <c r="G61" t="s">
        <v>25</v>
      </c>
      <c r="H61">
        <v>4</v>
      </c>
      <c r="I61" t="str">
        <f>TEXT(Table1[[#This Row],[ORDERDATE]],"MMM")</f>
        <v>Oct</v>
      </c>
      <c r="J61">
        <v>2003</v>
      </c>
      <c r="K61" t="s">
        <v>26</v>
      </c>
      <c r="L61">
        <v>118</v>
      </c>
      <c r="M61" t="s">
        <v>301</v>
      </c>
      <c r="N61" t="s">
        <v>62</v>
      </c>
      <c r="O61">
        <v>6505556809</v>
      </c>
      <c r="P61" t="s">
        <v>63</v>
      </c>
      <c r="R61" t="s">
        <v>64</v>
      </c>
      <c r="S61" t="s">
        <v>55</v>
      </c>
      <c r="T61">
        <v>94217</v>
      </c>
      <c r="U61" t="s">
        <v>32</v>
      </c>
      <c r="V61" t="s">
        <v>33</v>
      </c>
      <c r="W61" t="s">
        <v>65</v>
      </c>
      <c r="X61" t="s">
        <v>66</v>
      </c>
      <c r="Y61" t="s">
        <v>51</v>
      </c>
    </row>
    <row r="62" spans="1:25" x14ac:dyDescent="0.25">
      <c r="A62">
        <v>10180</v>
      </c>
      <c r="B62">
        <v>42</v>
      </c>
      <c r="C62">
        <v>100</v>
      </c>
      <c r="D62">
        <v>12</v>
      </c>
      <c r="E62" s="5">
        <v>4695.6000000000004</v>
      </c>
      <c r="F62" s="1">
        <v>37936</v>
      </c>
      <c r="G62" t="s">
        <v>25</v>
      </c>
      <c r="H62">
        <v>4</v>
      </c>
      <c r="I62" t="str">
        <f>TEXT(Table1[[#This Row],[ORDERDATE]],"MMM")</f>
        <v>Nov</v>
      </c>
      <c r="J62">
        <v>2003</v>
      </c>
      <c r="K62" t="s">
        <v>26</v>
      </c>
      <c r="L62">
        <v>118</v>
      </c>
      <c r="M62" t="s">
        <v>301</v>
      </c>
      <c r="N62" t="s">
        <v>67</v>
      </c>
      <c r="O62" t="s">
        <v>68</v>
      </c>
      <c r="P62" t="s">
        <v>69</v>
      </c>
      <c r="R62" t="s">
        <v>70</v>
      </c>
      <c r="T62">
        <v>59000</v>
      </c>
      <c r="U62" t="s">
        <v>41</v>
      </c>
      <c r="V62" t="s">
        <v>42</v>
      </c>
      <c r="W62" t="s">
        <v>71</v>
      </c>
      <c r="X62" t="s">
        <v>72</v>
      </c>
      <c r="Y62" t="s">
        <v>51</v>
      </c>
    </row>
    <row r="63" spans="1:25" x14ac:dyDescent="0.25">
      <c r="A63">
        <v>10188</v>
      </c>
      <c r="B63">
        <v>38</v>
      </c>
      <c r="C63">
        <v>96.34</v>
      </c>
      <c r="D63">
        <v>4</v>
      </c>
      <c r="E63" s="5">
        <v>3660.92</v>
      </c>
      <c r="F63" s="1">
        <v>37943</v>
      </c>
      <c r="G63" t="s">
        <v>25</v>
      </c>
      <c r="H63">
        <v>4</v>
      </c>
      <c r="I63" t="str">
        <f>TEXT(Table1[[#This Row],[ORDERDATE]],"MMM")</f>
        <v>Nov</v>
      </c>
      <c r="J63">
        <v>2003</v>
      </c>
      <c r="K63" t="s">
        <v>26</v>
      </c>
      <c r="L63">
        <v>118</v>
      </c>
      <c r="M63" t="s">
        <v>301</v>
      </c>
      <c r="N63" t="s">
        <v>73</v>
      </c>
      <c r="O63" t="s">
        <v>74</v>
      </c>
      <c r="P63" t="s">
        <v>75</v>
      </c>
      <c r="R63" t="s">
        <v>76</v>
      </c>
      <c r="T63" t="s">
        <v>77</v>
      </c>
      <c r="U63" t="s">
        <v>78</v>
      </c>
      <c r="V63" t="s">
        <v>42</v>
      </c>
      <c r="W63" t="s">
        <v>79</v>
      </c>
      <c r="X63" t="s">
        <v>80</v>
      </c>
      <c r="Y63" t="s">
        <v>51</v>
      </c>
    </row>
    <row r="64" spans="1:25" x14ac:dyDescent="0.25">
      <c r="A64">
        <v>10201</v>
      </c>
      <c r="B64">
        <v>24</v>
      </c>
      <c r="C64">
        <v>100</v>
      </c>
      <c r="D64">
        <v>5</v>
      </c>
      <c r="E64" s="5">
        <v>3025.92</v>
      </c>
      <c r="F64" s="1">
        <v>37956</v>
      </c>
      <c r="G64" t="s">
        <v>25</v>
      </c>
      <c r="H64">
        <v>4</v>
      </c>
      <c r="I64" t="str">
        <f>TEXT(Table1[[#This Row],[ORDERDATE]],"MMM")</f>
        <v>Dec</v>
      </c>
      <c r="J64">
        <v>2003</v>
      </c>
      <c r="K64" t="s">
        <v>26</v>
      </c>
      <c r="L64">
        <v>118</v>
      </c>
      <c r="M64" t="s">
        <v>301</v>
      </c>
      <c r="N64" t="s">
        <v>81</v>
      </c>
      <c r="O64">
        <v>6505555787</v>
      </c>
      <c r="P64" t="s">
        <v>82</v>
      </c>
      <c r="R64" t="s">
        <v>60</v>
      </c>
      <c r="S64" t="s">
        <v>55</v>
      </c>
      <c r="U64" t="s">
        <v>32</v>
      </c>
      <c r="V64" t="s">
        <v>33</v>
      </c>
      <c r="W64" t="s">
        <v>83</v>
      </c>
      <c r="X64" t="s">
        <v>57</v>
      </c>
      <c r="Y64" t="s">
        <v>51</v>
      </c>
    </row>
    <row r="65" spans="1:25" x14ac:dyDescent="0.25">
      <c r="A65">
        <v>10210</v>
      </c>
      <c r="B65">
        <v>23</v>
      </c>
      <c r="C65">
        <v>100</v>
      </c>
      <c r="D65">
        <v>2</v>
      </c>
      <c r="E65" s="5">
        <v>3009.09</v>
      </c>
      <c r="F65" s="1">
        <v>37998</v>
      </c>
      <c r="G65" t="s">
        <v>25</v>
      </c>
      <c r="H65">
        <v>1</v>
      </c>
      <c r="I65" t="str">
        <f>TEXT(Table1[[#This Row],[ORDERDATE]],"MMM")</f>
        <v>Jan</v>
      </c>
      <c r="J65">
        <v>2004</v>
      </c>
      <c r="K65" t="s">
        <v>26</v>
      </c>
      <c r="L65">
        <v>118</v>
      </c>
      <c r="M65" t="s">
        <v>301</v>
      </c>
      <c r="N65" t="s">
        <v>302</v>
      </c>
      <c r="O65" t="s">
        <v>303</v>
      </c>
      <c r="P65" t="s">
        <v>304</v>
      </c>
      <c r="R65" t="s">
        <v>305</v>
      </c>
      <c r="S65" t="s">
        <v>305</v>
      </c>
      <c r="T65" t="s">
        <v>306</v>
      </c>
      <c r="U65" t="s">
        <v>200</v>
      </c>
      <c r="V65" t="s">
        <v>200</v>
      </c>
      <c r="W65" t="s">
        <v>307</v>
      </c>
      <c r="X65" t="s">
        <v>308</v>
      </c>
      <c r="Y65" t="s">
        <v>51</v>
      </c>
    </row>
    <row r="66" spans="1:25" x14ac:dyDescent="0.25">
      <c r="A66">
        <v>10223</v>
      </c>
      <c r="B66">
        <v>47</v>
      </c>
      <c r="C66">
        <v>100</v>
      </c>
      <c r="D66">
        <v>4</v>
      </c>
      <c r="E66" s="5">
        <v>5422.39</v>
      </c>
      <c r="F66" s="1">
        <v>38037</v>
      </c>
      <c r="G66" t="s">
        <v>25</v>
      </c>
      <c r="H66">
        <v>1</v>
      </c>
      <c r="I66" t="str">
        <f>TEXT(Table1[[#This Row],[ORDERDATE]],"MMM")</f>
        <v>Feb</v>
      </c>
      <c r="J66">
        <v>2004</v>
      </c>
      <c r="K66" t="s">
        <v>26</v>
      </c>
      <c r="L66">
        <v>118</v>
      </c>
      <c r="M66" t="s">
        <v>301</v>
      </c>
      <c r="N66" t="s">
        <v>89</v>
      </c>
      <c r="O66" t="s">
        <v>90</v>
      </c>
      <c r="P66" t="s">
        <v>91</v>
      </c>
      <c r="Q66" t="s">
        <v>92</v>
      </c>
      <c r="R66" t="s">
        <v>93</v>
      </c>
      <c r="S66" t="s">
        <v>94</v>
      </c>
      <c r="T66">
        <v>3004</v>
      </c>
      <c r="U66" t="s">
        <v>95</v>
      </c>
      <c r="V66" t="s">
        <v>96</v>
      </c>
      <c r="W66" t="s">
        <v>97</v>
      </c>
      <c r="X66" t="s">
        <v>98</v>
      </c>
      <c r="Y66" t="s">
        <v>51</v>
      </c>
    </row>
    <row r="67" spans="1:25" x14ac:dyDescent="0.25">
      <c r="A67">
        <v>10236</v>
      </c>
      <c r="B67">
        <v>22</v>
      </c>
      <c r="C67">
        <v>100</v>
      </c>
      <c r="D67">
        <v>1</v>
      </c>
      <c r="E67" s="5">
        <v>2852.08</v>
      </c>
      <c r="F67" s="1">
        <v>38080</v>
      </c>
      <c r="G67" t="s">
        <v>25</v>
      </c>
      <c r="H67">
        <v>2</v>
      </c>
      <c r="I67" t="str">
        <f>TEXT(Table1[[#This Row],[ORDERDATE]],"MMM")</f>
        <v>Apr</v>
      </c>
      <c r="J67">
        <v>2004</v>
      </c>
      <c r="K67" t="s">
        <v>26</v>
      </c>
      <c r="L67">
        <v>118</v>
      </c>
      <c r="M67" t="s">
        <v>301</v>
      </c>
      <c r="N67" t="s">
        <v>309</v>
      </c>
      <c r="O67">
        <v>2155559857</v>
      </c>
      <c r="P67" t="s">
        <v>310</v>
      </c>
      <c r="R67" t="s">
        <v>216</v>
      </c>
      <c r="S67" t="s">
        <v>142</v>
      </c>
      <c r="T67">
        <v>71270</v>
      </c>
      <c r="U67" t="s">
        <v>32</v>
      </c>
      <c r="V67" t="s">
        <v>33</v>
      </c>
      <c r="W67" t="s">
        <v>124</v>
      </c>
      <c r="X67" t="s">
        <v>311</v>
      </c>
      <c r="Y67" t="s">
        <v>36</v>
      </c>
    </row>
    <row r="68" spans="1:25" x14ac:dyDescent="0.25">
      <c r="A68">
        <v>10251</v>
      </c>
      <c r="B68">
        <v>44</v>
      </c>
      <c r="C68">
        <v>100</v>
      </c>
      <c r="D68">
        <v>5</v>
      </c>
      <c r="E68" s="5">
        <v>5756.52</v>
      </c>
      <c r="F68" s="1">
        <v>38125</v>
      </c>
      <c r="G68" t="s">
        <v>25</v>
      </c>
      <c r="H68">
        <v>2</v>
      </c>
      <c r="I68" t="str">
        <f>TEXT(Table1[[#This Row],[ORDERDATE]],"MMM")</f>
        <v>May</v>
      </c>
      <c r="J68">
        <v>2004</v>
      </c>
      <c r="K68" t="s">
        <v>26</v>
      </c>
      <c r="L68">
        <v>118</v>
      </c>
      <c r="M68" t="s">
        <v>301</v>
      </c>
      <c r="N68" t="s">
        <v>104</v>
      </c>
      <c r="O68">
        <v>2015559350</v>
      </c>
      <c r="P68" t="s">
        <v>105</v>
      </c>
      <c r="R68" t="s">
        <v>106</v>
      </c>
      <c r="S68" t="s">
        <v>107</v>
      </c>
      <c r="T68">
        <v>94019</v>
      </c>
      <c r="U68" t="s">
        <v>32</v>
      </c>
      <c r="V68" t="s">
        <v>33</v>
      </c>
      <c r="W68" t="s">
        <v>61</v>
      </c>
      <c r="X68" t="s">
        <v>108</v>
      </c>
      <c r="Y68" t="s">
        <v>51</v>
      </c>
    </row>
    <row r="69" spans="1:25" x14ac:dyDescent="0.25">
      <c r="A69">
        <v>10263</v>
      </c>
      <c r="B69">
        <v>40</v>
      </c>
      <c r="C69">
        <v>100</v>
      </c>
      <c r="D69">
        <v>5</v>
      </c>
      <c r="E69" s="5">
        <v>4472</v>
      </c>
      <c r="F69" s="1">
        <v>38166</v>
      </c>
      <c r="G69" t="s">
        <v>25</v>
      </c>
      <c r="H69">
        <v>2</v>
      </c>
      <c r="I69" t="str">
        <f>TEXT(Table1[[#This Row],[ORDERDATE]],"MMM")</f>
        <v>Jun</v>
      </c>
      <c r="J69">
        <v>2004</v>
      </c>
      <c r="K69" t="s">
        <v>26</v>
      </c>
      <c r="L69">
        <v>118</v>
      </c>
      <c r="M69" t="s">
        <v>301</v>
      </c>
      <c r="N69" t="s">
        <v>109</v>
      </c>
      <c r="O69">
        <v>2035552570</v>
      </c>
      <c r="P69" t="s">
        <v>110</v>
      </c>
      <c r="R69" t="s">
        <v>111</v>
      </c>
      <c r="S69" t="s">
        <v>112</v>
      </c>
      <c r="T69">
        <v>97562</v>
      </c>
      <c r="U69" t="s">
        <v>32</v>
      </c>
      <c r="V69" t="s">
        <v>33</v>
      </c>
      <c r="W69" t="s">
        <v>113</v>
      </c>
      <c r="X69" t="s">
        <v>57</v>
      </c>
      <c r="Y69" t="s">
        <v>51</v>
      </c>
    </row>
    <row r="70" spans="1:25" x14ac:dyDescent="0.25">
      <c r="A70">
        <v>10275</v>
      </c>
      <c r="B70">
        <v>22</v>
      </c>
      <c r="C70">
        <v>100</v>
      </c>
      <c r="D70">
        <v>4</v>
      </c>
      <c r="E70" s="5">
        <v>2904.44</v>
      </c>
      <c r="F70" s="1">
        <v>38191</v>
      </c>
      <c r="G70" t="s">
        <v>25</v>
      </c>
      <c r="H70">
        <v>3</v>
      </c>
      <c r="I70" t="str">
        <f>TEXT(Table1[[#This Row],[ORDERDATE]],"MMM")</f>
        <v>Jul</v>
      </c>
      <c r="J70">
        <v>2004</v>
      </c>
      <c r="K70" t="s">
        <v>26</v>
      </c>
      <c r="L70">
        <v>118</v>
      </c>
      <c r="M70" t="s">
        <v>301</v>
      </c>
      <c r="N70" t="s">
        <v>114</v>
      </c>
      <c r="O70" t="s">
        <v>115</v>
      </c>
      <c r="P70" t="s">
        <v>116</v>
      </c>
      <c r="R70" t="s">
        <v>117</v>
      </c>
      <c r="T70">
        <v>44000</v>
      </c>
      <c r="U70" t="s">
        <v>41</v>
      </c>
      <c r="V70" t="s">
        <v>42</v>
      </c>
      <c r="W70" t="s">
        <v>118</v>
      </c>
      <c r="X70" t="s">
        <v>119</v>
      </c>
      <c r="Y70" t="s">
        <v>36</v>
      </c>
    </row>
    <row r="71" spans="1:25" x14ac:dyDescent="0.25">
      <c r="A71">
        <v>10285</v>
      </c>
      <c r="B71">
        <v>47</v>
      </c>
      <c r="C71">
        <v>100</v>
      </c>
      <c r="D71">
        <v>9</v>
      </c>
      <c r="E71" s="5">
        <v>6484.59</v>
      </c>
      <c r="F71" s="1">
        <v>38226</v>
      </c>
      <c r="G71" t="s">
        <v>25</v>
      </c>
      <c r="H71">
        <v>3</v>
      </c>
      <c r="I71" t="str">
        <f>TEXT(Table1[[#This Row],[ORDERDATE]],"MMM")</f>
        <v>Aug</v>
      </c>
      <c r="J71">
        <v>2004</v>
      </c>
      <c r="K71" t="s">
        <v>26</v>
      </c>
      <c r="L71">
        <v>118</v>
      </c>
      <c r="M71" t="s">
        <v>301</v>
      </c>
      <c r="N71" t="s">
        <v>120</v>
      </c>
      <c r="O71">
        <v>6175558555</v>
      </c>
      <c r="P71" t="s">
        <v>121</v>
      </c>
      <c r="R71" t="s">
        <v>122</v>
      </c>
      <c r="S71" t="s">
        <v>123</v>
      </c>
      <c r="T71">
        <v>51247</v>
      </c>
      <c r="U71" t="s">
        <v>32</v>
      </c>
      <c r="V71" t="s">
        <v>33</v>
      </c>
      <c r="W71" t="s">
        <v>124</v>
      </c>
      <c r="X71" t="s">
        <v>125</v>
      </c>
      <c r="Y71" t="s">
        <v>51</v>
      </c>
    </row>
    <row r="72" spans="1:25" x14ac:dyDescent="0.25">
      <c r="A72">
        <v>10298</v>
      </c>
      <c r="B72">
        <v>39</v>
      </c>
      <c r="C72">
        <v>96.34</v>
      </c>
      <c r="D72">
        <v>1</v>
      </c>
      <c r="E72" s="5">
        <v>3757.26</v>
      </c>
      <c r="F72" s="1">
        <v>38257</v>
      </c>
      <c r="G72" t="s">
        <v>25</v>
      </c>
      <c r="H72">
        <v>3</v>
      </c>
      <c r="I72" t="str">
        <f>TEXT(Table1[[#This Row],[ORDERDATE]],"MMM")</f>
        <v>Sep</v>
      </c>
      <c r="J72">
        <v>2004</v>
      </c>
      <c r="K72" t="s">
        <v>26</v>
      </c>
      <c r="L72">
        <v>118</v>
      </c>
      <c r="M72" t="s">
        <v>301</v>
      </c>
      <c r="N72" t="s">
        <v>312</v>
      </c>
      <c r="O72" t="s">
        <v>313</v>
      </c>
      <c r="P72" t="s">
        <v>314</v>
      </c>
      <c r="R72" t="s">
        <v>117</v>
      </c>
      <c r="T72">
        <v>44000</v>
      </c>
      <c r="U72" t="s">
        <v>41</v>
      </c>
      <c r="V72" t="s">
        <v>42</v>
      </c>
      <c r="W72" t="s">
        <v>315</v>
      </c>
      <c r="X72" t="s">
        <v>316</v>
      </c>
      <c r="Y72" t="s">
        <v>51</v>
      </c>
    </row>
    <row r="73" spans="1:25" x14ac:dyDescent="0.25">
      <c r="A73">
        <v>10308</v>
      </c>
      <c r="B73">
        <v>34</v>
      </c>
      <c r="C73">
        <v>100</v>
      </c>
      <c r="D73">
        <v>2</v>
      </c>
      <c r="E73" s="5">
        <v>4043.96</v>
      </c>
      <c r="F73" s="1">
        <v>38275</v>
      </c>
      <c r="G73" t="s">
        <v>25</v>
      </c>
      <c r="H73">
        <v>4</v>
      </c>
      <c r="I73" t="str">
        <f>TEXT(Table1[[#This Row],[ORDERDATE]],"MMM")</f>
        <v>Oct</v>
      </c>
      <c r="J73">
        <v>2004</v>
      </c>
      <c r="K73" t="s">
        <v>26</v>
      </c>
      <c r="L73">
        <v>118</v>
      </c>
      <c r="M73" t="s">
        <v>301</v>
      </c>
      <c r="N73" t="s">
        <v>317</v>
      </c>
      <c r="O73">
        <v>9145554562</v>
      </c>
      <c r="P73" t="s">
        <v>318</v>
      </c>
      <c r="R73" t="s">
        <v>319</v>
      </c>
      <c r="S73" t="s">
        <v>31</v>
      </c>
      <c r="T73">
        <v>24067</v>
      </c>
      <c r="U73" t="s">
        <v>32</v>
      </c>
      <c r="V73" t="s">
        <v>33</v>
      </c>
      <c r="W73" t="s">
        <v>102</v>
      </c>
      <c r="X73" t="s">
        <v>238</v>
      </c>
      <c r="Y73" t="s">
        <v>51</v>
      </c>
    </row>
    <row r="74" spans="1:25" x14ac:dyDescent="0.25">
      <c r="A74">
        <v>10318</v>
      </c>
      <c r="B74">
        <v>45</v>
      </c>
      <c r="C74">
        <v>100</v>
      </c>
      <c r="D74">
        <v>4</v>
      </c>
      <c r="E74" s="5">
        <v>5566.5</v>
      </c>
      <c r="F74" s="1">
        <v>38293</v>
      </c>
      <c r="G74" t="s">
        <v>25</v>
      </c>
      <c r="H74">
        <v>4</v>
      </c>
      <c r="I74" t="str">
        <f>TEXT(Table1[[#This Row],[ORDERDATE]],"MMM")</f>
        <v>Nov</v>
      </c>
      <c r="J74">
        <v>2004</v>
      </c>
      <c r="K74" t="s">
        <v>26</v>
      </c>
      <c r="L74">
        <v>118</v>
      </c>
      <c r="M74" t="s">
        <v>301</v>
      </c>
      <c r="N74" t="s">
        <v>139</v>
      </c>
      <c r="O74">
        <v>2155551555</v>
      </c>
      <c r="P74" t="s">
        <v>140</v>
      </c>
      <c r="R74" t="s">
        <v>141</v>
      </c>
      <c r="S74" t="s">
        <v>142</v>
      </c>
      <c r="T74">
        <v>70267</v>
      </c>
      <c r="U74" t="s">
        <v>32</v>
      </c>
      <c r="V74" t="s">
        <v>33</v>
      </c>
      <c r="W74" t="s">
        <v>34</v>
      </c>
      <c r="X74" t="s">
        <v>143</v>
      </c>
      <c r="Y74" t="s">
        <v>51</v>
      </c>
    </row>
    <row r="75" spans="1:25" x14ac:dyDescent="0.25">
      <c r="A75">
        <v>10329</v>
      </c>
      <c r="B75">
        <v>20</v>
      </c>
      <c r="C75">
        <v>100</v>
      </c>
      <c r="D75">
        <v>2</v>
      </c>
      <c r="E75" s="5">
        <v>3176</v>
      </c>
      <c r="F75" s="1">
        <v>38306</v>
      </c>
      <c r="G75" t="s">
        <v>25</v>
      </c>
      <c r="H75">
        <v>4</v>
      </c>
      <c r="I75" t="str">
        <f>TEXT(Table1[[#This Row],[ORDERDATE]],"MMM")</f>
        <v>Nov</v>
      </c>
      <c r="J75">
        <v>2004</v>
      </c>
      <c r="K75" t="s">
        <v>26</v>
      </c>
      <c r="L75">
        <v>118</v>
      </c>
      <c r="M75" t="s">
        <v>301</v>
      </c>
      <c r="N75" t="s">
        <v>28</v>
      </c>
      <c r="O75">
        <v>2125557818</v>
      </c>
      <c r="P75" t="s">
        <v>29</v>
      </c>
      <c r="R75" t="s">
        <v>30</v>
      </c>
      <c r="S75" t="s">
        <v>31</v>
      </c>
      <c r="T75">
        <v>10022</v>
      </c>
      <c r="U75" t="s">
        <v>32</v>
      </c>
      <c r="V75" t="s">
        <v>33</v>
      </c>
      <c r="W75" t="s">
        <v>34</v>
      </c>
      <c r="X75" t="s">
        <v>35</v>
      </c>
      <c r="Y75" t="s">
        <v>51</v>
      </c>
    </row>
    <row r="76" spans="1:25" x14ac:dyDescent="0.25">
      <c r="A76">
        <v>10339</v>
      </c>
      <c r="B76">
        <v>40</v>
      </c>
      <c r="C76">
        <v>68.92</v>
      </c>
      <c r="D76">
        <v>4</v>
      </c>
      <c r="E76" s="5">
        <v>2756.8</v>
      </c>
      <c r="F76" s="1">
        <v>38314</v>
      </c>
      <c r="G76" t="s">
        <v>25</v>
      </c>
      <c r="H76">
        <v>4</v>
      </c>
      <c r="I76" t="str">
        <f>TEXT(Table1[[#This Row],[ORDERDATE]],"MMM")</f>
        <v>Nov</v>
      </c>
      <c r="J76">
        <v>2004</v>
      </c>
      <c r="K76" t="s">
        <v>26</v>
      </c>
      <c r="L76">
        <v>118</v>
      </c>
      <c r="M76" t="s">
        <v>301</v>
      </c>
      <c r="N76" t="s">
        <v>246</v>
      </c>
      <c r="O76" t="s">
        <v>247</v>
      </c>
      <c r="P76" t="s">
        <v>248</v>
      </c>
      <c r="R76" t="s">
        <v>249</v>
      </c>
      <c r="S76" t="s">
        <v>250</v>
      </c>
      <c r="T76" t="s">
        <v>251</v>
      </c>
      <c r="U76" t="s">
        <v>200</v>
      </c>
      <c r="V76" t="s">
        <v>200</v>
      </c>
      <c r="W76" t="s">
        <v>252</v>
      </c>
      <c r="X76" t="s">
        <v>253</v>
      </c>
      <c r="Y76" t="s">
        <v>36</v>
      </c>
    </row>
    <row r="77" spans="1:25" x14ac:dyDescent="0.25">
      <c r="A77">
        <v>10361</v>
      </c>
      <c r="B77">
        <v>26</v>
      </c>
      <c r="C77">
        <v>51.15</v>
      </c>
      <c r="D77">
        <v>8</v>
      </c>
      <c r="E77" s="5">
        <v>1329.9</v>
      </c>
      <c r="F77" s="1">
        <v>38338</v>
      </c>
      <c r="G77" t="s">
        <v>25</v>
      </c>
      <c r="H77">
        <v>4</v>
      </c>
      <c r="I77" t="str">
        <f>TEXT(Table1[[#This Row],[ORDERDATE]],"MMM")</f>
        <v>Dec</v>
      </c>
      <c r="J77">
        <v>2004</v>
      </c>
      <c r="K77" t="s">
        <v>26</v>
      </c>
      <c r="L77">
        <v>118</v>
      </c>
      <c r="M77" t="s">
        <v>301</v>
      </c>
      <c r="N77" t="s">
        <v>152</v>
      </c>
      <c r="O77" t="s">
        <v>153</v>
      </c>
      <c r="P77" t="s">
        <v>154</v>
      </c>
      <c r="Q77" t="s">
        <v>155</v>
      </c>
      <c r="R77" t="s">
        <v>156</v>
      </c>
      <c r="S77" t="s">
        <v>157</v>
      </c>
      <c r="T77">
        <v>2067</v>
      </c>
      <c r="U77" t="s">
        <v>95</v>
      </c>
      <c r="V77" t="s">
        <v>96</v>
      </c>
      <c r="W77" t="s">
        <v>158</v>
      </c>
      <c r="X77" t="s">
        <v>159</v>
      </c>
      <c r="Y77" t="s">
        <v>36</v>
      </c>
    </row>
    <row r="78" spans="1:25" x14ac:dyDescent="0.25">
      <c r="A78">
        <v>10374</v>
      </c>
      <c r="B78">
        <v>39</v>
      </c>
      <c r="C78">
        <v>100</v>
      </c>
      <c r="D78">
        <v>5</v>
      </c>
      <c r="E78" s="5">
        <v>5288.01</v>
      </c>
      <c r="F78" s="1">
        <v>38385</v>
      </c>
      <c r="G78" t="s">
        <v>25</v>
      </c>
      <c r="H78">
        <v>1</v>
      </c>
      <c r="I78" t="str">
        <f>TEXT(Table1[[#This Row],[ORDERDATE]],"MMM")</f>
        <v>Feb</v>
      </c>
      <c r="J78">
        <v>2005</v>
      </c>
      <c r="K78" t="s">
        <v>26</v>
      </c>
      <c r="L78">
        <v>118</v>
      </c>
      <c r="M78" t="s">
        <v>301</v>
      </c>
      <c r="N78" t="s">
        <v>207</v>
      </c>
      <c r="O78" t="s">
        <v>208</v>
      </c>
      <c r="P78" t="s">
        <v>209</v>
      </c>
      <c r="R78" t="s">
        <v>210</v>
      </c>
      <c r="S78" t="s">
        <v>211</v>
      </c>
      <c r="T78">
        <v>4101</v>
      </c>
      <c r="U78" t="s">
        <v>95</v>
      </c>
      <c r="V78" t="s">
        <v>96</v>
      </c>
      <c r="W78" t="s">
        <v>212</v>
      </c>
      <c r="X78" t="s">
        <v>213</v>
      </c>
      <c r="Y78" t="s">
        <v>51</v>
      </c>
    </row>
    <row r="79" spans="1:25" x14ac:dyDescent="0.25">
      <c r="A79">
        <v>10388</v>
      </c>
      <c r="B79">
        <v>50</v>
      </c>
      <c r="C79">
        <v>44.51</v>
      </c>
      <c r="D79">
        <v>5</v>
      </c>
      <c r="E79" s="5">
        <v>2225.5</v>
      </c>
      <c r="F79" s="1">
        <v>38414</v>
      </c>
      <c r="G79" t="s">
        <v>25</v>
      </c>
      <c r="H79">
        <v>1</v>
      </c>
      <c r="I79" t="str">
        <f>TEXT(Table1[[#This Row],[ORDERDATE]],"MMM")</f>
        <v>Mar</v>
      </c>
      <c r="J79">
        <v>2005</v>
      </c>
      <c r="K79" t="s">
        <v>26</v>
      </c>
      <c r="L79">
        <v>118</v>
      </c>
      <c r="M79" t="s">
        <v>301</v>
      </c>
      <c r="N79" t="s">
        <v>160</v>
      </c>
      <c r="O79">
        <v>5085552555</v>
      </c>
      <c r="P79" t="s">
        <v>161</v>
      </c>
      <c r="R79" t="s">
        <v>162</v>
      </c>
      <c r="S79" t="s">
        <v>123</v>
      </c>
      <c r="T79">
        <v>50553</v>
      </c>
      <c r="U79" t="s">
        <v>32</v>
      </c>
      <c r="V79" t="s">
        <v>33</v>
      </c>
      <c r="W79" t="s">
        <v>163</v>
      </c>
      <c r="X79" t="s">
        <v>164</v>
      </c>
      <c r="Y79" t="s">
        <v>36</v>
      </c>
    </row>
    <row r="80" spans="1:25" x14ac:dyDescent="0.25">
      <c r="A80">
        <v>10402</v>
      </c>
      <c r="B80">
        <v>45</v>
      </c>
      <c r="C80">
        <v>100</v>
      </c>
      <c r="D80">
        <v>1</v>
      </c>
      <c r="E80" s="5">
        <v>5833.8</v>
      </c>
      <c r="F80" s="1">
        <v>38449</v>
      </c>
      <c r="G80" t="s">
        <v>25</v>
      </c>
      <c r="H80">
        <v>2</v>
      </c>
      <c r="I80" t="str">
        <f>TEXT(Table1[[#This Row],[ORDERDATE]],"MMM")</f>
        <v>Apr</v>
      </c>
      <c r="J80">
        <v>2005</v>
      </c>
      <c r="K80" t="s">
        <v>26</v>
      </c>
      <c r="L80">
        <v>118</v>
      </c>
      <c r="M80" t="s">
        <v>301</v>
      </c>
      <c r="N80" t="s">
        <v>84</v>
      </c>
      <c r="O80" t="s">
        <v>85</v>
      </c>
      <c r="P80" t="s">
        <v>86</v>
      </c>
      <c r="R80" t="s">
        <v>48</v>
      </c>
      <c r="T80">
        <v>75016</v>
      </c>
      <c r="U80" t="s">
        <v>41</v>
      </c>
      <c r="V80" t="s">
        <v>42</v>
      </c>
      <c r="W80" t="s">
        <v>87</v>
      </c>
      <c r="X80" t="s">
        <v>88</v>
      </c>
      <c r="Y80" t="s">
        <v>51</v>
      </c>
    </row>
    <row r="81" spans="1:25" x14ac:dyDescent="0.25">
      <c r="A81">
        <v>10417</v>
      </c>
      <c r="B81">
        <v>45</v>
      </c>
      <c r="C81">
        <v>100</v>
      </c>
      <c r="D81">
        <v>5</v>
      </c>
      <c r="E81" s="5">
        <v>5887.35</v>
      </c>
      <c r="F81" s="1">
        <v>38485</v>
      </c>
      <c r="G81" t="s">
        <v>173</v>
      </c>
      <c r="H81">
        <v>2</v>
      </c>
      <c r="I81" t="str">
        <f>TEXT(Table1[[#This Row],[ORDERDATE]],"MMM")</f>
        <v>May</v>
      </c>
      <c r="J81">
        <v>2005</v>
      </c>
      <c r="K81" t="s">
        <v>26</v>
      </c>
      <c r="L81">
        <v>118</v>
      </c>
      <c r="M81" t="s">
        <v>301</v>
      </c>
      <c r="N81" t="s">
        <v>174</v>
      </c>
      <c r="O81" t="s">
        <v>175</v>
      </c>
      <c r="P81" t="s">
        <v>176</v>
      </c>
      <c r="R81" t="s">
        <v>177</v>
      </c>
      <c r="T81">
        <v>28034</v>
      </c>
      <c r="U81" t="s">
        <v>178</v>
      </c>
      <c r="V81" t="s">
        <v>42</v>
      </c>
      <c r="W81" t="s">
        <v>179</v>
      </c>
      <c r="X81" t="s">
        <v>180</v>
      </c>
      <c r="Y81" t="s">
        <v>51</v>
      </c>
    </row>
    <row r="82" spans="1:25" x14ac:dyDescent="0.25">
      <c r="A82">
        <v>10107</v>
      </c>
      <c r="B82">
        <v>27</v>
      </c>
      <c r="C82">
        <v>100</v>
      </c>
      <c r="D82">
        <v>4</v>
      </c>
      <c r="E82" s="5">
        <v>6065.55</v>
      </c>
      <c r="F82" s="1">
        <v>37676</v>
      </c>
      <c r="G82" t="s">
        <v>25</v>
      </c>
      <c r="H82">
        <v>1</v>
      </c>
      <c r="I82" t="str">
        <f>TEXT(Table1[[#This Row],[ORDERDATE]],"MMM")</f>
        <v>Feb</v>
      </c>
      <c r="J82">
        <v>2003</v>
      </c>
      <c r="K82" t="s">
        <v>26</v>
      </c>
      <c r="L82">
        <v>193</v>
      </c>
      <c r="M82" t="s">
        <v>320</v>
      </c>
      <c r="N82" t="s">
        <v>28</v>
      </c>
      <c r="O82">
        <v>2125557818</v>
      </c>
      <c r="P82" t="s">
        <v>29</v>
      </c>
      <c r="R82" t="s">
        <v>30</v>
      </c>
      <c r="S82" t="s">
        <v>31</v>
      </c>
      <c r="T82">
        <v>10022</v>
      </c>
      <c r="U82" t="s">
        <v>32</v>
      </c>
      <c r="V82" t="s">
        <v>33</v>
      </c>
      <c r="W82" t="s">
        <v>34</v>
      </c>
      <c r="X82" t="s">
        <v>35</v>
      </c>
      <c r="Y82" t="s">
        <v>51</v>
      </c>
    </row>
    <row r="83" spans="1:25" x14ac:dyDescent="0.25">
      <c r="A83">
        <v>10120</v>
      </c>
      <c r="B83">
        <v>46</v>
      </c>
      <c r="C83">
        <v>100</v>
      </c>
      <c r="D83">
        <v>2</v>
      </c>
      <c r="E83" s="5">
        <v>9264.86</v>
      </c>
      <c r="F83" s="1">
        <v>37740</v>
      </c>
      <c r="G83" t="s">
        <v>25</v>
      </c>
      <c r="H83">
        <v>2</v>
      </c>
      <c r="I83" t="str">
        <f>TEXT(Table1[[#This Row],[ORDERDATE]],"MMM")</f>
        <v>Apr</v>
      </c>
      <c r="J83">
        <v>2003</v>
      </c>
      <c r="K83" t="s">
        <v>26</v>
      </c>
      <c r="L83">
        <v>193</v>
      </c>
      <c r="M83" t="s">
        <v>320</v>
      </c>
      <c r="N83" t="s">
        <v>89</v>
      </c>
      <c r="O83" t="s">
        <v>90</v>
      </c>
      <c r="P83" t="s">
        <v>91</v>
      </c>
      <c r="Q83" t="s">
        <v>92</v>
      </c>
      <c r="R83" t="s">
        <v>93</v>
      </c>
      <c r="S83" t="s">
        <v>94</v>
      </c>
      <c r="T83">
        <v>3004</v>
      </c>
      <c r="U83" t="s">
        <v>95</v>
      </c>
      <c r="V83" t="s">
        <v>96</v>
      </c>
      <c r="W83" t="s">
        <v>97</v>
      </c>
      <c r="X83" t="s">
        <v>98</v>
      </c>
      <c r="Y83" t="s">
        <v>151</v>
      </c>
    </row>
    <row r="84" spans="1:25" x14ac:dyDescent="0.25">
      <c r="A84">
        <v>10134</v>
      </c>
      <c r="B84">
        <v>31</v>
      </c>
      <c r="C84">
        <v>100</v>
      </c>
      <c r="D84">
        <v>4</v>
      </c>
      <c r="E84" s="5">
        <v>7023.98</v>
      </c>
      <c r="F84" s="1">
        <v>37803</v>
      </c>
      <c r="G84" t="s">
        <v>25</v>
      </c>
      <c r="H84">
        <v>3</v>
      </c>
      <c r="I84" t="str">
        <f>TEXT(Table1[[#This Row],[ORDERDATE]],"MMM")</f>
        <v>Jul</v>
      </c>
      <c r="J84">
        <v>2003</v>
      </c>
      <c r="K84" t="s">
        <v>26</v>
      </c>
      <c r="L84">
        <v>193</v>
      </c>
      <c r="M84" t="s">
        <v>320</v>
      </c>
      <c r="N84" t="s">
        <v>45</v>
      </c>
      <c r="O84" t="s">
        <v>46</v>
      </c>
      <c r="P84" t="s">
        <v>47</v>
      </c>
      <c r="R84" t="s">
        <v>48</v>
      </c>
      <c r="T84">
        <v>75508</v>
      </c>
      <c r="U84" t="s">
        <v>41</v>
      </c>
      <c r="V84" t="s">
        <v>42</v>
      </c>
      <c r="W84" t="s">
        <v>49</v>
      </c>
      <c r="X84" t="s">
        <v>50</v>
      </c>
      <c r="Y84" t="s">
        <v>151</v>
      </c>
    </row>
    <row r="85" spans="1:25" x14ac:dyDescent="0.25">
      <c r="A85">
        <v>10145</v>
      </c>
      <c r="B85">
        <v>33</v>
      </c>
      <c r="C85">
        <v>100</v>
      </c>
      <c r="D85">
        <v>8</v>
      </c>
      <c r="E85" s="5">
        <v>5176.38</v>
      </c>
      <c r="F85" s="1">
        <v>37858</v>
      </c>
      <c r="G85" t="s">
        <v>25</v>
      </c>
      <c r="H85">
        <v>3</v>
      </c>
      <c r="I85" t="str">
        <f>TEXT(Table1[[#This Row],[ORDERDATE]],"MMM")</f>
        <v>Aug</v>
      </c>
      <c r="J85">
        <v>2003</v>
      </c>
      <c r="K85" t="s">
        <v>26</v>
      </c>
      <c r="L85">
        <v>193</v>
      </c>
      <c r="M85" t="s">
        <v>320</v>
      </c>
      <c r="N85" t="s">
        <v>52</v>
      </c>
      <c r="O85">
        <v>6265557265</v>
      </c>
      <c r="P85" t="s">
        <v>53</v>
      </c>
      <c r="R85" t="s">
        <v>54</v>
      </c>
      <c r="S85" t="s">
        <v>55</v>
      </c>
      <c r="T85">
        <v>90003</v>
      </c>
      <c r="U85" t="s">
        <v>32</v>
      </c>
      <c r="V85" t="s">
        <v>33</v>
      </c>
      <c r="W85" t="s">
        <v>56</v>
      </c>
      <c r="X85" t="s">
        <v>57</v>
      </c>
      <c r="Y85" t="s">
        <v>51</v>
      </c>
    </row>
    <row r="86" spans="1:25" x14ac:dyDescent="0.25">
      <c r="A86">
        <v>10159</v>
      </c>
      <c r="B86">
        <v>22</v>
      </c>
      <c r="C86">
        <v>100</v>
      </c>
      <c r="D86">
        <v>16</v>
      </c>
      <c r="E86" s="5">
        <v>4132.7</v>
      </c>
      <c r="F86" s="1">
        <v>37904</v>
      </c>
      <c r="G86" t="s">
        <v>25</v>
      </c>
      <c r="H86">
        <v>4</v>
      </c>
      <c r="I86" t="str">
        <f>TEXT(Table1[[#This Row],[ORDERDATE]],"MMM")</f>
        <v>Oct</v>
      </c>
      <c r="J86">
        <v>2003</v>
      </c>
      <c r="K86" t="s">
        <v>26</v>
      </c>
      <c r="L86">
        <v>193</v>
      </c>
      <c r="M86" t="s">
        <v>320</v>
      </c>
      <c r="N86" t="s">
        <v>58</v>
      </c>
      <c r="O86">
        <v>6505551386</v>
      </c>
      <c r="P86" t="s">
        <v>59</v>
      </c>
      <c r="R86" t="s">
        <v>60</v>
      </c>
      <c r="S86" t="s">
        <v>55</v>
      </c>
      <c r="U86" t="s">
        <v>32</v>
      </c>
      <c r="V86" t="s">
        <v>33</v>
      </c>
      <c r="W86" t="s">
        <v>61</v>
      </c>
      <c r="X86" t="s">
        <v>57</v>
      </c>
      <c r="Y86" t="s">
        <v>51</v>
      </c>
    </row>
    <row r="87" spans="1:25" x14ac:dyDescent="0.25">
      <c r="A87">
        <v>10168</v>
      </c>
      <c r="B87">
        <v>20</v>
      </c>
      <c r="C87">
        <v>100</v>
      </c>
      <c r="D87">
        <v>3</v>
      </c>
      <c r="E87" s="5">
        <v>4183</v>
      </c>
      <c r="F87" s="1">
        <v>37922</v>
      </c>
      <c r="G87" t="s">
        <v>25</v>
      </c>
      <c r="H87">
        <v>4</v>
      </c>
      <c r="I87" t="str">
        <f>TEXT(Table1[[#This Row],[ORDERDATE]],"MMM")</f>
        <v>Oct</v>
      </c>
      <c r="J87">
        <v>2003</v>
      </c>
      <c r="K87" t="s">
        <v>26</v>
      </c>
      <c r="L87">
        <v>193</v>
      </c>
      <c r="M87" t="s">
        <v>320</v>
      </c>
      <c r="N87" t="s">
        <v>62</v>
      </c>
      <c r="O87">
        <v>6505556809</v>
      </c>
      <c r="P87" t="s">
        <v>63</v>
      </c>
      <c r="R87" t="s">
        <v>64</v>
      </c>
      <c r="S87" t="s">
        <v>55</v>
      </c>
      <c r="T87">
        <v>94217</v>
      </c>
      <c r="U87" t="s">
        <v>32</v>
      </c>
      <c r="V87" t="s">
        <v>33</v>
      </c>
      <c r="W87" t="s">
        <v>65</v>
      </c>
      <c r="X87" t="s">
        <v>66</v>
      </c>
      <c r="Y87" t="s">
        <v>51</v>
      </c>
    </row>
    <row r="88" spans="1:25" x14ac:dyDescent="0.25">
      <c r="A88">
        <v>10180</v>
      </c>
      <c r="B88">
        <v>41</v>
      </c>
      <c r="C88">
        <v>100</v>
      </c>
      <c r="D88">
        <v>11</v>
      </c>
      <c r="E88" s="5">
        <v>8892.9</v>
      </c>
      <c r="F88" s="1">
        <v>37936</v>
      </c>
      <c r="G88" t="s">
        <v>25</v>
      </c>
      <c r="H88">
        <v>4</v>
      </c>
      <c r="I88" t="str">
        <f>TEXT(Table1[[#This Row],[ORDERDATE]],"MMM")</f>
        <v>Nov</v>
      </c>
      <c r="J88">
        <v>2003</v>
      </c>
      <c r="K88" t="s">
        <v>26</v>
      </c>
      <c r="L88">
        <v>193</v>
      </c>
      <c r="M88" t="s">
        <v>320</v>
      </c>
      <c r="N88" t="s">
        <v>67</v>
      </c>
      <c r="O88" t="s">
        <v>68</v>
      </c>
      <c r="P88" t="s">
        <v>69</v>
      </c>
      <c r="R88" t="s">
        <v>70</v>
      </c>
      <c r="T88">
        <v>59000</v>
      </c>
      <c r="U88" t="s">
        <v>41</v>
      </c>
      <c r="V88" t="s">
        <v>42</v>
      </c>
      <c r="W88" t="s">
        <v>71</v>
      </c>
      <c r="X88" t="s">
        <v>72</v>
      </c>
      <c r="Y88" t="s">
        <v>151</v>
      </c>
    </row>
    <row r="89" spans="1:25" x14ac:dyDescent="0.25">
      <c r="A89">
        <v>10188</v>
      </c>
      <c r="B89">
        <v>45</v>
      </c>
      <c r="C89">
        <v>100</v>
      </c>
      <c r="D89">
        <v>3</v>
      </c>
      <c r="E89" s="5">
        <v>8714.7000000000007</v>
      </c>
      <c r="F89" s="1">
        <v>37943</v>
      </c>
      <c r="G89" t="s">
        <v>25</v>
      </c>
      <c r="H89">
        <v>4</v>
      </c>
      <c r="I89" t="str">
        <f>TEXT(Table1[[#This Row],[ORDERDATE]],"MMM")</f>
        <v>Nov</v>
      </c>
      <c r="J89">
        <v>2003</v>
      </c>
      <c r="K89" t="s">
        <v>26</v>
      </c>
      <c r="L89">
        <v>193</v>
      </c>
      <c r="M89" t="s">
        <v>320</v>
      </c>
      <c r="N89" t="s">
        <v>73</v>
      </c>
      <c r="O89" t="s">
        <v>74</v>
      </c>
      <c r="P89" t="s">
        <v>75</v>
      </c>
      <c r="R89" t="s">
        <v>76</v>
      </c>
      <c r="T89" t="s">
        <v>77</v>
      </c>
      <c r="U89" t="s">
        <v>78</v>
      </c>
      <c r="V89" t="s">
        <v>42</v>
      </c>
      <c r="W89" t="s">
        <v>79</v>
      </c>
      <c r="X89" t="s">
        <v>80</v>
      </c>
      <c r="Y89" t="s">
        <v>151</v>
      </c>
    </row>
    <row r="90" spans="1:25" x14ac:dyDescent="0.25">
      <c r="A90">
        <v>10201</v>
      </c>
      <c r="B90">
        <v>49</v>
      </c>
      <c r="C90">
        <v>100</v>
      </c>
      <c r="D90">
        <v>4</v>
      </c>
      <c r="E90" s="5">
        <v>8065.89</v>
      </c>
      <c r="F90" s="1">
        <v>37956</v>
      </c>
      <c r="G90" t="s">
        <v>25</v>
      </c>
      <c r="H90">
        <v>4</v>
      </c>
      <c r="I90" t="str">
        <f>TEXT(Table1[[#This Row],[ORDERDATE]],"MMM")</f>
        <v>Dec</v>
      </c>
      <c r="J90">
        <v>2003</v>
      </c>
      <c r="K90" t="s">
        <v>26</v>
      </c>
      <c r="L90">
        <v>193</v>
      </c>
      <c r="M90" t="s">
        <v>320</v>
      </c>
      <c r="N90" t="s">
        <v>81</v>
      </c>
      <c r="O90">
        <v>6505555787</v>
      </c>
      <c r="P90" t="s">
        <v>82</v>
      </c>
      <c r="R90" t="s">
        <v>60</v>
      </c>
      <c r="S90" t="s">
        <v>55</v>
      </c>
      <c r="U90" t="s">
        <v>32</v>
      </c>
      <c r="V90" t="s">
        <v>33</v>
      </c>
      <c r="W90" t="s">
        <v>83</v>
      </c>
      <c r="X90" t="s">
        <v>57</v>
      </c>
      <c r="Y90" t="s">
        <v>151</v>
      </c>
    </row>
    <row r="91" spans="1:25" x14ac:dyDescent="0.25">
      <c r="A91">
        <v>10210</v>
      </c>
      <c r="B91">
        <v>34</v>
      </c>
      <c r="C91">
        <v>100</v>
      </c>
      <c r="D91">
        <v>1</v>
      </c>
      <c r="E91" s="5">
        <v>6123.4</v>
      </c>
      <c r="F91" s="1">
        <v>37998</v>
      </c>
      <c r="G91" t="s">
        <v>25</v>
      </c>
      <c r="H91">
        <v>1</v>
      </c>
      <c r="I91" t="str">
        <f>TEXT(Table1[[#This Row],[ORDERDATE]],"MMM")</f>
        <v>Jan</v>
      </c>
      <c r="J91">
        <v>2004</v>
      </c>
      <c r="K91" t="s">
        <v>26</v>
      </c>
      <c r="L91">
        <v>193</v>
      </c>
      <c r="M91" t="s">
        <v>320</v>
      </c>
      <c r="N91" t="s">
        <v>302</v>
      </c>
      <c r="O91" t="s">
        <v>303</v>
      </c>
      <c r="P91" t="s">
        <v>304</v>
      </c>
      <c r="R91" t="s">
        <v>305</v>
      </c>
      <c r="S91" t="s">
        <v>305</v>
      </c>
      <c r="T91" t="s">
        <v>306</v>
      </c>
      <c r="U91" t="s">
        <v>200</v>
      </c>
      <c r="V91" t="s">
        <v>200</v>
      </c>
      <c r="W91" t="s">
        <v>307</v>
      </c>
      <c r="X91" t="s">
        <v>308</v>
      </c>
      <c r="Y91" t="s">
        <v>51</v>
      </c>
    </row>
    <row r="92" spans="1:25" x14ac:dyDescent="0.25">
      <c r="A92">
        <v>10223</v>
      </c>
      <c r="B92">
        <v>49</v>
      </c>
      <c r="C92">
        <v>100</v>
      </c>
      <c r="D92">
        <v>3</v>
      </c>
      <c r="E92" s="5">
        <v>9774.0300000000007</v>
      </c>
      <c r="F92" s="1">
        <v>38037</v>
      </c>
      <c r="G92" t="s">
        <v>25</v>
      </c>
      <c r="H92">
        <v>1</v>
      </c>
      <c r="I92" t="str">
        <f>TEXT(Table1[[#This Row],[ORDERDATE]],"MMM")</f>
        <v>Feb</v>
      </c>
      <c r="J92">
        <v>2004</v>
      </c>
      <c r="K92" t="s">
        <v>26</v>
      </c>
      <c r="L92">
        <v>193</v>
      </c>
      <c r="M92" t="s">
        <v>320</v>
      </c>
      <c r="N92" t="s">
        <v>89</v>
      </c>
      <c r="O92" t="s">
        <v>90</v>
      </c>
      <c r="P92" t="s">
        <v>91</v>
      </c>
      <c r="Q92" t="s">
        <v>92</v>
      </c>
      <c r="R92" t="s">
        <v>93</v>
      </c>
      <c r="S92" t="s">
        <v>94</v>
      </c>
      <c r="T92">
        <v>3004</v>
      </c>
      <c r="U92" t="s">
        <v>95</v>
      </c>
      <c r="V92" t="s">
        <v>96</v>
      </c>
      <c r="W92" t="s">
        <v>97</v>
      </c>
      <c r="X92" t="s">
        <v>98</v>
      </c>
      <c r="Y92" t="s">
        <v>151</v>
      </c>
    </row>
    <row r="93" spans="1:25" x14ac:dyDescent="0.25">
      <c r="A93">
        <v>10237</v>
      </c>
      <c r="B93">
        <v>39</v>
      </c>
      <c r="C93">
        <v>100</v>
      </c>
      <c r="D93">
        <v>9</v>
      </c>
      <c r="E93" s="5">
        <v>7023.9</v>
      </c>
      <c r="F93" s="1">
        <v>38082</v>
      </c>
      <c r="G93" t="s">
        <v>25</v>
      </c>
      <c r="H93">
        <v>2</v>
      </c>
      <c r="I93" t="str">
        <f>TEXT(Table1[[#This Row],[ORDERDATE]],"MMM")</f>
        <v>Apr</v>
      </c>
      <c r="J93">
        <v>2004</v>
      </c>
      <c r="K93" t="s">
        <v>26</v>
      </c>
      <c r="L93">
        <v>193</v>
      </c>
      <c r="M93" t="s">
        <v>320</v>
      </c>
      <c r="N93" t="s">
        <v>99</v>
      </c>
      <c r="O93">
        <v>2125551500</v>
      </c>
      <c r="P93" t="s">
        <v>100</v>
      </c>
      <c r="Q93" t="s">
        <v>101</v>
      </c>
      <c r="R93" t="s">
        <v>30</v>
      </c>
      <c r="S93" t="s">
        <v>31</v>
      </c>
      <c r="T93">
        <v>10022</v>
      </c>
      <c r="U93" t="s">
        <v>32</v>
      </c>
      <c r="V93" t="s">
        <v>33</v>
      </c>
      <c r="W93" t="s">
        <v>102</v>
      </c>
      <c r="X93" t="s">
        <v>103</v>
      </c>
      <c r="Y93" t="s">
        <v>151</v>
      </c>
    </row>
    <row r="94" spans="1:25" x14ac:dyDescent="0.25">
      <c r="A94">
        <v>10251</v>
      </c>
      <c r="B94">
        <v>43</v>
      </c>
      <c r="C94">
        <v>100</v>
      </c>
      <c r="D94">
        <v>4</v>
      </c>
      <c r="E94" s="5">
        <v>7078.23</v>
      </c>
      <c r="F94" s="1">
        <v>38125</v>
      </c>
      <c r="G94" t="s">
        <v>25</v>
      </c>
      <c r="H94">
        <v>2</v>
      </c>
      <c r="I94" t="str">
        <f>TEXT(Table1[[#This Row],[ORDERDATE]],"MMM")</f>
        <v>May</v>
      </c>
      <c r="J94">
        <v>2004</v>
      </c>
      <c r="K94" t="s">
        <v>26</v>
      </c>
      <c r="L94">
        <v>193</v>
      </c>
      <c r="M94" t="s">
        <v>320</v>
      </c>
      <c r="N94" t="s">
        <v>104</v>
      </c>
      <c r="O94">
        <v>2015559350</v>
      </c>
      <c r="P94" t="s">
        <v>105</v>
      </c>
      <c r="R94" t="s">
        <v>106</v>
      </c>
      <c r="S94" t="s">
        <v>107</v>
      </c>
      <c r="T94">
        <v>94019</v>
      </c>
      <c r="U94" t="s">
        <v>32</v>
      </c>
      <c r="V94" t="s">
        <v>33</v>
      </c>
      <c r="W94" t="s">
        <v>61</v>
      </c>
      <c r="X94" t="s">
        <v>108</v>
      </c>
      <c r="Y94" t="s">
        <v>151</v>
      </c>
    </row>
    <row r="95" spans="1:25" x14ac:dyDescent="0.25">
      <c r="A95">
        <v>10263</v>
      </c>
      <c r="B95">
        <v>41</v>
      </c>
      <c r="C95">
        <v>100</v>
      </c>
      <c r="D95">
        <v>4</v>
      </c>
      <c r="E95" s="5">
        <v>8336.94</v>
      </c>
      <c r="F95" s="1">
        <v>38166</v>
      </c>
      <c r="G95" t="s">
        <v>25</v>
      </c>
      <c r="H95">
        <v>2</v>
      </c>
      <c r="I95" t="str">
        <f>TEXT(Table1[[#This Row],[ORDERDATE]],"MMM")</f>
        <v>Jun</v>
      </c>
      <c r="J95">
        <v>2004</v>
      </c>
      <c r="K95" t="s">
        <v>26</v>
      </c>
      <c r="L95">
        <v>193</v>
      </c>
      <c r="M95" t="s">
        <v>320</v>
      </c>
      <c r="N95" t="s">
        <v>109</v>
      </c>
      <c r="O95">
        <v>2035552570</v>
      </c>
      <c r="P95" t="s">
        <v>110</v>
      </c>
      <c r="R95" t="s">
        <v>111</v>
      </c>
      <c r="S95" t="s">
        <v>112</v>
      </c>
      <c r="T95">
        <v>97562</v>
      </c>
      <c r="U95" t="s">
        <v>32</v>
      </c>
      <c r="V95" t="s">
        <v>33</v>
      </c>
      <c r="W95" t="s">
        <v>113</v>
      </c>
      <c r="X95" t="s">
        <v>57</v>
      </c>
      <c r="Y95" t="s">
        <v>151</v>
      </c>
    </row>
    <row r="96" spans="1:25" x14ac:dyDescent="0.25">
      <c r="A96">
        <v>10275</v>
      </c>
      <c r="B96">
        <v>36</v>
      </c>
      <c r="C96">
        <v>100</v>
      </c>
      <c r="D96">
        <v>3</v>
      </c>
      <c r="E96" s="5">
        <v>6901.92</v>
      </c>
      <c r="F96" s="1">
        <v>38191</v>
      </c>
      <c r="G96" t="s">
        <v>25</v>
      </c>
      <c r="H96">
        <v>3</v>
      </c>
      <c r="I96" t="str">
        <f>TEXT(Table1[[#This Row],[ORDERDATE]],"MMM")</f>
        <v>Jul</v>
      </c>
      <c r="J96">
        <v>2004</v>
      </c>
      <c r="K96" t="s">
        <v>26</v>
      </c>
      <c r="L96">
        <v>193</v>
      </c>
      <c r="M96" t="s">
        <v>320</v>
      </c>
      <c r="N96" t="s">
        <v>114</v>
      </c>
      <c r="O96" t="s">
        <v>115</v>
      </c>
      <c r="P96" t="s">
        <v>116</v>
      </c>
      <c r="R96" t="s">
        <v>117</v>
      </c>
      <c r="T96">
        <v>44000</v>
      </c>
      <c r="U96" t="s">
        <v>41</v>
      </c>
      <c r="V96" t="s">
        <v>42</v>
      </c>
      <c r="W96" t="s">
        <v>118</v>
      </c>
      <c r="X96" t="s">
        <v>119</v>
      </c>
      <c r="Y96" t="s">
        <v>51</v>
      </c>
    </row>
    <row r="97" spans="1:25" x14ac:dyDescent="0.25">
      <c r="A97">
        <v>10285</v>
      </c>
      <c r="B97">
        <v>27</v>
      </c>
      <c r="C97">
        <v>100</v>
      </c>
      <c r="D97">
        <v>8</v>
      </c>
      <c r="E97" s="5">
        <v>5438.07</v>
      </c>
      <c r="F97" s="1">
        <v>38226</v>
      </c>
      <c r="G97" t="s">
        <v>25</v>
      </c>
      <c r="H97">
        <v>3</v>
      </c>
      <c r="I97" t="str">
        <f>TEXT(Table1[[#This Row],[ORDERDATE]],"MMM")</f>
        <v>Aug</v>
      </c>
      <c r="J97">
        <v>2004</v>
      </c>
      <c r="K97" t="s">
        <v>26</v>
      </c>
      <c r="L97">
        <v>193</v>
      </c>
      <c r="M97" t="s">
        <v>320</v>
      </c>
      <c r="N97" t="s">
        <v>120</v>
      </c>
      <c r="O97">
        <v>6175558555</v>
      </c>
      <c r="P97" t="s">
        <v>121</v>
      </c>
      <c r="R97" t="s">
        <v>122</v>
      </c>
      <c r="S97" t="s">
        <v>123</v>
      </c>
      <c r="T97">
        <v>51247</v>
      </c>
      <c r="U97" t="s">
        <v>32</v>
      </c>
      <c r="V97" t="s">
        <v>33</v>
      </c>
      <c r="W97" t="s">
        <v>124</v>
      </c>
      <c r="X97" t="s">
        <v>125</v>
      </c>
      <c r="Y97" t="s">
        <v>51</v>
      </c>
    </row>
    <row r="98" spans="1:25" x14ac:dyDescent="0.25">
      <c r="A98">
        <v>10299</v>
      </c>
      <c r="B98">
        <v>29</v>
      </c>
      <c r="C98">
        <v>100</v>
      </c>
      <c r="D98">
        <v>11</v>
      </c>
      <c r="E98" s="5">
        <v>6683.34</v>
      </c>
      <c r="F98" s="1">
        <v>38260</v>
      </c>
      <c r="G98" t="s">
        <v>25</v>
      </c>
      <c r="H98">
        <v>3</v>
      </c>
      <c r="I98" t="str">
        <f>TEXT(Table1[[#This Row],[ORDERDATE]],"MMM")</f>
        <v>Sep</v>
      </c>
      <c r="J98">
        <v>2004</v>
      </c>
      <c r="K98" t="s">
        <v>26</v>
      </c>
      <c r="L98">
        <v>193</v>
      </c>
      <c r="M98" t="s">
        <v>320</v>
      </c>
      <c r="N98" t="s">
        <v>126</v>
      </c>
      <c r="O98" t="s">
        <v>127</v>
      </c>
      <c r="P98" t="s">
        <v>128</v>
      </c>
      <c r="R98" t="s">
        <v>129</v>
      </c>
      <c r="T98">
        <v>21240</v>
      </c>
      <c r="U98" t="s">
        <v>130</v>
      </c>
      <c r="V98" t="s">
        <v>42</v>
      </c>
      <c r="W98" t="s">
        <v>131</v>
      </c>
      <c r="X98" t="s">
        <v>132</v>
      </c>
      <c r="Y98" t="s">
        <v>51</v>
      </c>
    </row>
    <row r="99" spans="1:25" x14ac:dyDescent="0.25">
      <c r="A99">
        <v>10308</v>
      </c>
      <c r="B99">
        <v>20</v>
      </c>
      <c r="C99">
        <v>100</v>
      </c>
      <c r="D99">
        <v>1</v>
      </c>
      <c r="E99" s="5">
        <v>4570.3999999999996</v>
      </c>
      <c r="F99" s="1">
        <v>38275</v>
      </c>
      <c r="G99" t="s">
        <v>25</v>
      </c>
      <c r="H99">
        <v>4</v>
      </c>
      <c r="I99" t="str">
        <f>TEXT(Table1[[#This Row],[ORDERDATE]],"MMM")</f>
        <v>Oct</v>
      </c>
      <c r="J99">
        <v>2004</v>
      </c>
      <c r="K99" t="s">
        <v>26</v>
      </c>
      <c r="L99">
        <v>193</v>
      </c>
      <c r="M99" t="s">
        <v>320</v>
      </c>
      <c r="N99" t="s">
        <v>317</v>
      </c>
      <c r="O99">
        <v>9145554562</v>
      </c>
      <c r="P99" t="s">
        <v>318</v>
      </c>
      <c r="R99" t="s">
        <v>319</v>
      </c>
      <c r="S99" t="s">
        <v>31</v>
      </c>
      <c r="T99">
        <v>24067</v>
      </c>
      <c r="U99" t="s">
        <v>32</v>
      </c>
      <c r="V99" t="s">
        <v>33</v>
      </c>
      <c r="W99" t="s">
        <v>102</v>
      </c>
      <c r="X99" t="s">
        <v>238</v>
      </c>
      <c r="Y99" t="s">
        <v>51</v>
      </c>
    </row>
    <row r="100" spans="1:25" x14ac:dyDescent="0.25">
      <c r="A100">
        <v>10318</v>
      </c>
      <c r="B100">
        <v>37</v>
      </c>
      <c r="C100">
        <v>100</v>
      </c>
      <c r="D100">
        <v>3</v>
      </c>
      <c r="E100" s="5">
        <v>7667.14</v>
      </c>
      <c r="F100" s="1">
        <v>38293</v>
      </c>
      <c r="G100" t="s">
        <v>25</v>
      </c>
      <c r="H100">
        <v>4</v>
      </c>
      <c r="I100" t="str">
        <f>TEXT(Table1[[#This Row],[ORDERDATE]],"MMM")</f>
        <v>Nov</v>
      </c>
      <c r="J100">
        <v>2004</v>
      </c>
      <c r="K100" t="s">
        <v>26</v>
      </c>
      <c r="L100">
        <v>193</v>
      </c>
      <c r="M100" t="s">
        <v>320</v>
      </c>
      <c r="N100" t="s">
        <v>139</v>
      </c>
      <c r="O100">
        <v>2155551555</v>
      </c>
      <c r="P100" t="s">
        <v>140</v>
      </c>
      <c r="R100" t="s">
        <v>141</v>
      </c>
      <c r="S100" t="s">
        <v>142</v>
      </c>
      <c r="T100">
        <v>70267</v>
      </c>
      <c r="U100" t="s">
        <v>32</v>
      </c>
      <c r="V100" t="s">
        <v>33</v>
      </c>
      <c r="W100" t="s">
        <v>34</v>
      </c>
      <c r="X100" t="s">
        <v>143</v>
      </c>
      <c r="Y100" t="s">
        <v>151</v>
      </c>
    </row>
    <row r="101" spans="1:25" x14ac:dyDescent="0.25">
      <c r="A101">
        <v>10329</v>
      </c>
      <c r="B101">
        <v>26</v>
      </c>
      <c r="C101">
        <v>100</v>
      </c>
      <c r="D101">
        <v>3</v>
      </c>
      <c r="E101" s="5">
        <v>5868.2</v>
      </c>
      <c r="F101" s="1">
        <v>38306</v>
      </c>
      <c r="G101" t="s">
        <v>25</v>
      </c>
      <c r="H101">
        <v>4</v>
      </c>
      <c r="I101" t="str">
        <f>TEXT(Table1[[#This Row],[ORDERDATE]],"MMM")</f>
        <v>Nov</v>
      </c>
      <c r="J101">
        <v>2004</v>
      </c>
      <c r="K101" t="s">
        <v>26</v>
      </c>
      <c r="L101">
        <v>193</v>
      </c>
      <c r="M101" t="s">
        <v>320</v>
      </c>
      <c r="N101" t="s">
        <v>28</v>
      </c>
      <c r="O101">
        <v>2125557818</v>
      </c>
      <c r="P101" t="s">
        <v>29</v>
      </c>
      <c r="R101" t="s">
        <v>30</v>
      </c>
      <c r="S101" t="s">
        <v>31</v>
      </c>
      <c r="T101">
        <v>10022</v>
      </c>
      <c r="U101" t="s">
        <v>32</v>
      </c>
      <c r="V101" t="s">
        <v>33</v>
      </c>
      <c r="W101" t="s">
        <v>34</v>
      </c>
      <c r="X101" t="s">
        <v>35</v>
      </c>
      <c r="Y101" t="s">
        <v>51</v>
      </c>
    </row>
    <row r="102" spans="1:25" x14ac:dyDescent="0.25">
      <c r="A102">
        <v>10339</v>
      </c>
      <c r="B102">
        <v>39</v>
      </c>
      <c r="C102">
        <v>76.67</v>
      </c>
      <c r="D102">
        <v>3</v>
      </c>
      <c r="E102" s="5">
        <v>2990.13</v>
      </c>
      <c r="F102" s="1">
        <v>38314</v>
      </c>
      <c r="G102" t="s">
        <v>25</v>
      </c>
      <c r="H102">
        <v>4</v>
      </c>
      <c r="I102" t="str">
        <f>TEXT(Table1[[#This Row],[ORDERDATE]],"MMM")</f>
        <v>Nov</v>
      </c>
      <c r="J102">
        <v>2004</v>
      </c>
      <c r="K102" t="s">
        <v>26</v>
      </c>
      <c r="L102">
        <v>193</v>
      </c>
      <c r="M102" t="s">
        <v>320</v>
      </c>
      <c r="N102" t="s">
        <v>246</v>
      </c>
      <c r="O102" t="s">
        <v>247</v>
      </c>
      <c r="P102" t="s">
        <v>248</v>
      </c>
      <c r="R102" t="s">
        <v>249</v>
      </c>
      <c r="S102" t="s">
        <v>250</v>
      </c>
      <c r="T102" t="s">
        <v>251</v>
      </c>
      <c r="U102" t="s">
        <v>200</v>
      </c>
      <c r="V102" t="s">
        <v>200</v>
      </c>
      <c r="W102" t="s">
        <v>252</v>
      </c>
      <c r="X102" t="s">
        <v>253</v>
      </c>
      <c r="Y102" t="s">
        <v>36</v>
      </c>
    </row>
    <row r="103" spans="1:25" x14ac:dyDescent="0.25">
      <c r="A103">
        <v>10362</v>
      </c>
      <c r="B103">
        <v>22</v>
      </c>
      <c r="C103">
        <v>100</v>
      </c>
      <c r="D103">
        <v>4</v>
      </c>
      <c r="E103" s="5">
        <v>3664.1</v>
      </c>
      <c r="F103" s="1">
        <v>38357</v>
      </c>
      <c r="G103" t="s">
        <v>25</v>
      </c>
      <c r="H103">
        <v>1</v>
      </c>
      <c r="I103" t="str">
        <f>TEXT(Table1[[#This Row],[ORDERDATE]],"MMM")</f>
        <v>Jan</v>
      </c>
      <c r="J103">
        <v>2005</v>
      </c>
      <c r="K103" t="s">
        <v>26</v>
      </c>
      <c r="L103">
        <v>193</v>
      </c>
      <c r="M103" t="s">
        <v>320</v>
      </c>
      <c r="N103" t="s">
        <v>62</v>
      </c>
      <c r="O103">
        <v>6505556809</v>
      </c>
      <c r="P103" t="s">
        <v>63</v>
      </c>
      <c r="R103" t="s">
        <v>64</v>
      </c>
      <c r="S103" t="s">
        <v>55</v>
      </c>
      <c r="T103">
        <v>94217</v>
      </c>
      <c r="U103" t="s">
        <v>32</v>
      </c>
      <c r="V103" t="s">
        <v>33</v>
      </c>
      <c r="W103" t="s">
        <v>65</v>
      </c>
      <c r="X103" t="s">
        <v>66</v>
      </c>
      <c r="Y103" t="s">
        <v>51</v>
      </c>
    </row>
    <row r="104" spans="1:25" x14ac:dyDescent="0.25">
      <c r="A104">
        <v>10374</v>
      </c>
      <c r="B104">
        <v>22</v>
      </c>
      <c r="C104">
        <v>100</v>
      </c>
      <c r="D104">
        <v>1</v>
      </c>
      <c r="E104" s="5">
        <v>3834.38</v>
      </c>
      <c r="F104" s="1">
        <v>38385</v>
      </c>
      <c r="G104" t="s">
        <v>25</v>
      </c>
      <c r="H104">
        <v>1</v>
      </c>
      <c r="I104" t="str">
        <f>TEXT(Table1[[#This Row],[ORDERDATE]],"MMM")</f>
        <v>Feb</v>
      </c>
      <c r="J104">
        <v>2005</v>
      </c>
      <c r="K104" t="s">
        <v>26</v>
      </c>
      <c r="L104">
        <v>193</v>
      </c>
      <c r="M104" t="s">
        <v>320</v>
      </c>
      <c r="N104" t="s">
        <v>207</v>
      </c>
      <c r="O104" t="s">
        <v>208</v>
      </c>
      <c r="P104" t="s">
        <v>209</v>
      </c>
      <c r="R104" t="s">
        <v>210</v>
      </c>
      <c r="S104" t="s">
        <v>211</v>
      </c>
      <c r="T104">
        <v>4101</v>
      </c>
      <c r="U104" t="s">
        <v>95</v>
      </c>
      <c r="V104" t="s">
        <v>96</v>
      </c>
      <c r="W104" t="s">
        <v>212</v>
      </c>
      <c r="X104" t="s">
        <v>213</v>
      </c>
      <c r="Y104" t="s">
        <v>51</v>
      </c>
    </row>
    <row r="105" spans="1:25" x14ac:dyDescent="0.25">
      <c r="A105">
        <v>10388</v>
      </c>
      <c r="B105">
        <v>21</v>
      </c>
      <c r="C105">
        <v>86.77</v>
      </c>
      <c r="D105">
        <v>7</v>
      </c>
      <c r="E105" s="5">
        <v>1822.17</v>
      </c>
      <c r="F105" s="1">
        <v>38414</v>
      </c>
      <c r="G105" t="s">
        <v>25</v>
      </c>
      <c r="H105">
        <v>1</v>
      </c>
      <c r="I105" t="str">
        <f>TEXT(Table1[[#This Row],[ORDERDATE]],"MMM")</f>
        <v>Mar</v>
      </c>
      <c r="J105">
        <v>2005</v>
      </c>
      <c r="K105" t="s">
        <v>26</v>
      </c>
      <c r="L105">
        <v>193</v>
      </c>
      <c r="M105" t="s">
        <v>320</v>
      </c>
      <c r="N105" t="s">
        <v>160</v>
      </c>
      <c r="O105">
        <v>5085552555</v>
      </c>
      <c r="P105" t="s">
        <v>161</v>
      </c>
      <c r="R105" t="s">
        <v>162</v>
      </c>
      <c r="S105" t="s">
        <v>123</v>
      </c>
      <c r="T105">
        <v>50553</v>
      </c>
      <c r="U105" t="s">
        <v>32</v>
      </c>
      <c r="V105" t="s">
        <v>33</v>
      </c>
      <c r="W105" t="s">
        <v>163</v>
      </c>
      <c r="X105" t="s">
        <v>164</v>
      </c>
      <c r="Y105" t="s">
        <v>36</v>
      </c>
    </row>
    <row r="106" spans="1:25" x14ac:dyDescent="0.25">
      <c r="A106">
        <v>10403</v>
      </c>
      <c r="B106">
        <v>66</v>
      </c>
      <c r="C106">
        <v>100</v>
      </c>
      <c r="D106">
        <v>9</v>
      </c>
      <c r="E106" s="5">
        <v>11886.6</v>
      </c>
      <c r="F106" s="1">
        <v>38450</v>
      </c>
      <c r="G106" t="s">
        <v>25</v>
      </c>
      <c r="H106">
        <v>2</v>
      </c>
      <c r="I106" t="str">
        <f>TEXT(Table1[[#This Row],[ORDERDATE]],"MMM")</f>
        <v>Apr</v>
      </c>
      <c r="J106">
        <v>2005</v>
      </c>
      <c r="K106" t="s">
        <v>26</v>
      </c>
      <c r="L106">
        <v>193</v>
      </c>
      <c r="M106" t="s">
        <v>320</v>
      </c>
      <c r="N106" t="s">
        <v>165</v>
      </c>
      <c r="O106" t="s">
        <v>166</v>
      </c>
      <c r="P106" t="s">
        <v>167</v>
      </c>
      <c r="R106" t="s">
        <v>168</v>
      </c>
      <c r="T106" t="s">
        <v>169</v>
      </c>
      <c r="U106" t="s">
        <v>170</v>
      </c>
      <c r="V106" t="s">
        <v>42</v>
      </c>
      <c r="W106" t="s">
        <v>171</v>
      </c>
      <c r="X106" t="s">
        <v>172</v>
      </c>
      <c r="Y106" t="s">
        <v>151</v>
      </c>
    </row>
    <row r="107" spans="1:25" x14ac:dyDescent="0.25">
      <c r="A107">
        <v>10417</v>
      </c>
      <c r="B107">
        <v>56</v>
      </c>
      <c r="C107">
        <v>100</v>
      </c>
      <c r="D107">
        <v>4</v>
      </c>
      <c r="E107" s="5">
        <v>9218.16</v>
      </c>
      <c r="F107" s="1">
        <v>38485</v>
      </c>
      <c r="G107" t="s">
        <v>173</v>
      </c>
      <c r="H107">
        <v>2</v>
      </c>
      <c r="I107" t="str">
        <f>TEXT(Table1[[#This Row],[ORDERDATE]],"MMM")</f>
        <v>May</v>
      </c>
      <c r="J107">
        <v>2005</v>
      </c>
      <c r="K107" t="s">
        <v>26</v>
      </c>
      <c r="L107">
        <v>193</v>
      </c>
      <c r="M107" t="s">
        <v>320</v>
      </c>
      <c r="N107" t="s">
        <v>174</v>
      </c>
      <c r="O107" t="s">
        <v>175</v>
      </c>
      <c r="P107" t="s">
        <v>176</v>
      </c>
      <c r="R107" t="s">
        <v>177</v>
      </c>
      <c r="T107">
        <v>28034</v>
      </c>
      <c r="U107" t="s">
        <v>178</v>
      </c>
      <c r="V107" t="s">
        <v>42</v>
      </c>
      <c r="W107" t="s">
        <v>179</v>
      </c>
      <c r="X107" t="s">
        <v>180</v>
      </c>
      <c r="Y107" t="s">
        <v>151</v>
      </c>
    </row>
    <row r="108" spans="1:25" x14ac:dyDescent="0.25">
      <c r="A108">
        <v>10105</v>
      </c>
      <c r="B108">
        <v>50</v>
      </c>
      <c r="C108">
        <v>100</v>
      </c>
      <c r="D108">
        <v>2</v>
      </c>
      <c r="E108" s="5">
        <v>7208</v>
      </c>
      <c r="F108" s="1">
        <v>37663</v>
      </c>
      <c r="G108" t="s">
        <v>25</v>
      </c>
      <c r="H108">
        <v>1</v>
      </c>
      <c r="I108" t="str">
        <f>TEXT(Table1[[#This Row],[ORDERDATE]],"MMM")</f>
        <v>Feb</v>
      </c>
      <c r="J108">
        <v>2003</v>
      </c>
      <c r="K108" t="s">
        <v>181</v>
      </c>
      <c r="L108">
        <v>136</v>
      </c>
      <c r="M108" t="s">
        <v>321</v>
      </c>
      <c r="N108" t="s">
        <v>322</v>
      </c>
      <c r="O108" t="s">
        <v>323</v>
      </c>
      <c r="P108" t="s">
        <v>324</v>
      </c>
      <c r="R108" t="s">
        <v>325</v>
      </c>
      <c r="T108">
        <v>1734</v>
      </c>
      <c r="U108" t="s">
        <v>326</v>
      </c>
      <c r="V108" t="s">
        <v>42</v>
      </c>
      <c r="W108" t="s">
        <v>327</v>
      </c>
      <c r="X108" t="s">
        <v>328</v>
      </c>
      <c r="Y108" t="s">
        <v>151</v>
      </c>
    </row>
    <row r="109" spans="1:25" x14ac:dyDescent="0.25">
      <c r="A109">
        <v>10119</v>
      </c>
      <c r="B109">
        <v>46</v>
      </c>
      <c r="C109">
        <v>100</v>
      </c>
      <c r="D109">
        <v>11</v>
      </c>
      <c r="E109" s="5">
        <v>5004.8</v>
      </c>
      <c r="F109" s="1">
        <v>37739</v>
      </c>
      <c r="G109" t="s">
        <v>25</v>
      </c>
      <c r="H109">
        <v>2</v>
      </c>
      <c r="I109" t="str">
        <f>TEXT(Table1[[#This Row],[ORDERDATE]],"MMM")</f>
        <v>Apr</v>
      </c>
      <c r="J109">
        <v>2003</v>
      </c>
      <c r="K109" t="s">
        <v>181</v>
      </c>
      <c r="L109">
        <v>136</v>
      </c>
      <c r="M109" t="s">
        <v>321</v>
      </c>
      <c r="N109" t="s">
        <v>144</v>
      </c>
      <c r="O109" t="s">
        <v>145</v>
      </c>
      <c r="P109" t="s">
        <v>146</v>
      </c>
      <c r="R109" t="s">
        <v>147</v>
      </c>
      <c r="T109">
        <v>5020</v>
      </c>
      <c r="U109" t="s">
        <v>148</v>
      </c>
      <c r="V109" t="s">
        <v>42</v>
      </c>
      <c r="W109" t="s">
        <v>149</v>
      </c>
      <c r="X109" t="s">
        <v>150</v>
      </c>
      <c r="Y109" t="s">
        <v>51</v>
      </c>
    </row>
    <row r="110" spans="1:25" x14ac:dyDescent="0.25">
      <c r="A110">
        <v>10129</v>
      </c>
      <c r="B110">
        <v>33</v>
      </c>
      <c r="C110">
        <v>100</v>
      </c>
      <c r="D110">
        <v>2</v>
      </c>
      <c r="E110" s="5">
        <v>4398.24</v>
      </c>
      <c r="F110" s="1">
        <v>37784</v>
      </c>
      <c r="G110" t="s">
        <v>25</v>
      </c>
      <c r="H110">
        <v>2</v>
      </c>
      <c r="I110" t="str">
        <f>TEXT(Table1[[#This Row],[ORDERDATE]],"MMM")</f>
        <v>Jun</v>
      </c>
      <c r="J110">
        <v>2003</v>
      </c>
      <c r="K110" t="s">
        <v>181</v>
      </c>
      <c r="L110">
        <v>136</v>
      </c>
      <c r="M110" t="s">
        <v>321</v>
      </c>
      <c r="N110" t="s">
        <v>329</v>
      </c>
      <c r="O110" t="s">
        <v>330</v>
      </c>
      <c r="P110" t="s">
        <v>331</v>
      </c>
      <c r="R110" t="s">
        <v>332</v>
      </c>
      <c r="T110" t="s">
        <v>333</v>
      </c>
      <c r="U110" t="s">
        <v>170</v>
      </c>
      <c r="V110" t="s">
        <v>42</v>
      </c>
      <c r="W110" t="s">
        <v>61</v>
      </c>
      <c r="X110" t="s">
        <v>334</v>
      </c>
      <c r="Y110" t="s">
        <v>51</v>
      </c>
    </row>
    <row r="111" spans="1:25" x14ac:dyDescent="0.25">
      <c r="A111">
        <v>10143</v>
      </c>
      <c r="B111">
        <v>49</v>
      </c>
      <c r="C111">
        <v>100</v>
      </c>
      <c r="D111">
        <v>15</v>
      </c>
      <c r="E111" s="5">
        <v>5597.76</v>
      </c>
      <c r="F111" s="1">
        <v>37843</v>
      </c>
      <c r="G111" t="s">
        <v>25</v>
      </c>
      <c r="H111">
        <v>3</v>
      </c>
      <c r="I111" t="str">
        <f>TEXT(Table1[[#This Row],[ORDERDATE]],"MMM")</f>
        <v>Aug</v>
      </c>
      <c r="J111">
        <v>2003</v>
      </c>
      <c r="K111" t="s">
        <v>181</v>
      </c>
      <c r="L111">
        <v>136</v>
      </c>
      <c r="M111" t="s">
        <v>321</v>
      </c>
      <c r="N111" t="s">
        <v>335</v>
      </c>
      <c r="O111">
        <v>5085559555</v>
      </c>
      <c r="P111" t="s">
        <v>336</v>
      </c>
      <c r="R111" t="s">
        <v>162</v>
      </c>
      <c r="S111" t="s">
        <v>123</v>
      </c>
      <c r="T111">
        <v>50553</v>
      </c>
      <c r="U111" t="s">
        <v>32</v>
      </c>
      <c r="V111" t="s">
        <v>33</v>
      </c>
      <c r="W111" t="s">
        <v>337</v>
      </c>
      <c r="X111" t="s">
        <v>338</v>
      </c>
      <c r="Y111" t="s">
        <v>51</v>
      </c>
    </row>
    <row r="112" spans="1:25" x14ac:dyDescent="0.25">
      <c r="A112">
        <v>10155</v>
      </c>
      <c r="B112">
        <v>32</v>
      </c>
      <c r="C112">
        <v>100</v>
      </c>
      <c r="D112">
        <v>13</v>
      </c>
      <c r="E112" s="5">
        <v>4526.08</v>
      </c>
      <c r="F112" s="1">
        <v>37900</v>
      </c>
      <c r="G112" t="s">
        <v>25</v>
      </c>
      <c r="H112">
        <v>4</v>
      </c>
      <c r="I112" t="str">
        <f>TEXT(Table1[[#This Row],[ORDERDATE]],"MMM")</f>
        <v>Oct</v>
      </c>
      <c r="J112">
        <v>2003</v>
      </c>
      <c r="K112" t="s">
        <v>181</v>
      </c>
      <c r="L112">
        <v>136</v>
      </c>
      <c r="M112" t="s">
        <v>321</v>
      </c>
      <c r="N112" t="s">
        <v>126</v>
      </c>
      <c r="O112" t="s">
        <v>127</v>
      </c>
      <c r="P112" t="s">
        <v>128</v>
      </c>
      <c r="R112" t="s">
        <v>129</v>
      </c>
      <c r="T112">
        <v>21240</v>
      </c>
      <c r="U112" t="s">
        <v>130</v>
      </c>
      <c r="V112" t="s">
        <v>42</v>
      </c>
      <c r="W112" t="s">
        <v>131</v>
      </c>
      <c r="X112" t="s">
        <v>132</v>
      </c>
      <c r="Y112" t="s">
        <v>51</v>
      </c>
    </row>
    <row r="113" spans="1:25" x14ac:dyDescent="0.25">
      <c r="A113">
        <v>10167</v>
      </c>
      <c r="B113">
        <v>44</v>
      </c>
      <c r="C113">
        <v>100</v>
      </c>
      <c r="D113">
        <v>9</v>
      </c>
      <c r="E113" s="5">
        <v>5924.16</v>
      </c>
      <c r="F113" s="1">
        <v>37917</v>
      </c>
      <c r="G113" t="s">
        <v>339</v>
      </c>
      <c r="H113">
        <v>4</v>
      </c>
      <c r="I113" t="str">
        <f>TEXT(Table1[[#This Row],[ORDERDATE]],"MMM")</f>
        <v>Oct</v>
      </c>
      <c r="J113">
        <v>2003</v>
      </c>
      <c r="K113" t="s">
        <v>181</v>
      </c>
      <c r="L113">
        <v>136</v>
      </c>
      <c r="M113" t="s">
        <v>321</v>
      </c>
      <c r="N113" t="s">
        <v>261</v>
      </c>
      <c r="O113" t="s">
        <v>262</v>
      </c>
      <c r="P113" t="s">
        <v>263</v>
      </c>
      <c r="R113" t="s">
        <v>264</v>
      </c>
      <c r="T113" t="s">
        <v>265</v>
      </c>
      <c r="U113" t="s">
        <v>188</v>
      </c>
      <c r="V113" t="s">
        <v>42</v>
      </c>
      <c r="W113" t="s">
        <v>266</v>
      </c>
      <c r="X113" t="s">
        <v>206</v>
      </c>
      <c r="Y113" t="s">
        <v>51</v>
      </c>
    </row>
    <row r="114" spans="1:25" x14ac:dyDescent="0.25">
      <c r="A114">
        <v>10178</v>
      </c>
      <c r="B114">
        <v>24</v>
      </c>
      <c r="C114">
        <v>100</v>
      </c>
      <c r="D114">
        <v>12</v>
      </c>
      <c r="E114" s="5">
        <v>3492.48</v>
      </c>
      <c r="F114" s="1">
        <v>37933</v>
      </c>
      <c r="G114" t="s">
        <v>25</v>
      </c>
      <c r="H114">
        <v>4</v>
      </c>
      <c r="I114" t="str">
        <f>TEXT(Table1[[#This Row],[ORDERDATE]],"MMM")</f>
        <v>Nov</v>
      </c>
      <c r="J114">
        <v>2003</v>
      </c>
      <c r="K114" t="s">
        <v>181</v>
      </c>
      <c r="L114">
        <v>136</v>
      </c>
      <c r="M114" t="s">
        <v>321</v>
      </c>
      <c r="N114" t="s">
        <v>340</v>
      </c>
      <c r="O114" t="s">
        <v>341</v>
      </c>
      <c r="P114" t="s">
        <v>342</v>
      </c>
      <c r="R114" t="s">
        <v>343</v>
      </c>
      <c r="T114">
        <v>31000</v>
      </c>
      <c r="U114" t="s">
        <v>41</v>
      </c>
      <c r="V114" t="s">
        <v>42</v>
      </c>
      <c r="W114" t="s">
        <v>344</v>
      </c>
      <c r="X114" t="s">
        <v>345</v>
      </c>
      <c r="Y114" t="s">
        <v>51</v>
      </c>
    </row>
    <row r="115" spans="1:25" x14ac:dyDescent="0.25">
      <c r="A115">
        <v>10186</v>
      </c>
      <c r="B115">
        <v>26</v>
      </c>
      <c r="C115">
        <v>100</v>
      </c>
      <c r="D115">
        <v>9</v>
      </c>
      <c r="E115" s="5">
        <v>3854.24</v>
      </c>
      <c r="F115" s="1">
        <v>37939</v>
      </c>
      <c r="G115" t="s">
        <v>25</v>
      </c>
      <c r="H115">
        <v>4</v>
      </c>
      <c r="I115" t="str">
        <f>TEXT(Table1[[#This Row],[ORDERDATE]],"MMM")</f>
        <v>Nov</v>
      </c>
      <c r="J115">
        <v>2003</v>
      </c>
      <c r="K115" t="s">
        <v>181</v>
      </c>
      <c r="L115">
        <v>136</v>
      </c>
      <c r="M115" t="s">
        <v>321</v>
      </c>
      <c r="N115" t="s">
        <v>346</v>
      </c>
      <c r="O115" t="s">
        <v>347</v>
      </c>
      <c r="P115" t="s">
        <v>348</v>
      </c>
      <c r="R115" t="s">
        <v>332</v>
      </c>
      <c r="T115" t="s">
        <v>349</v>
      </c>
      <c r="U115" t="s">
        <v>170</v>
      </c>
      <c r="V115" t="s">
        <v>42</v>
      </c>
      <c r="W115" t="s">
        <v>350</v>
      </c>
      <c r="X115" t="s">
        <v>351</v>
      </c>
      <c r="Y115" t="s">
        <v>51</v>
      </c>
    </row>
    <row r="116" spans="1:25" x14ac:dyDescent="0.25">
      <c r="A116">
        <v>10197</v>
      </c>
      <c r="B116">
        <v>45</v>
      </c>
      <c r="C116">
        <v>100</v>
      </c>
      <c r="D116">
        <v>6</v>
      </c>
      <c r="E116" s="5">
        <v>5324.4</v>
      </c>
      <c r="F116" s="1">
        <v>37951</v>
      </c>
      <c r="G116" t="s">
        <v>25</v>
      </c>
      <c r="H116">
        <v>4</v>
      </c>
      <c r="I116" t="str">
        <f>TEXT(Table1[[#This Row],[ORDERDATE]],"MMM")</f>
        <v>Nov</v>
      </c>
      <c r="J116">
        <v>2003</v>
      </c>
      <c r="K116" t="s">
        <v>181</v>
      </c>
      <c r="L116">
        <v>136</v>
      </c>
      <c r="M116" t="s">
        <v>321</v>
      </c>
      <c r="N116" t="s">
        <v>352</v>
      </c>
      <c r="O116" t="s">
        <v>353</v>
      </c>
      <c r="P116" t="s">
        <v>354</v>
      </c>
      <c r="R116" t="s">
        <v>355</v>
      </c>
      <c r="T116">
        <v>8022</v>
      </c>
      <c r="U116" t="s">
        <v>178</v>
      </c>
      <c r="V116" t="s">
        <v>42</v>
      </c>
      <c r="W116" t="s">
        <v>356</v>
      </c>
      <c r="X116" t="s">
        <v>357</v>
      </c>
      <c r="Y116" t="s">
        <v>51</v>
      </c>
    </row>
    <row r="117" spans="1:25" x14ac:dyDescent="0.25">
      <c r="A117">
        <v>10209</v>
      </c>
      <c r="B117">
        <v>39</v>
      </c>
      <c r="C117">
        <v>100</v>
      </c>
      <c r="D117">
        <v>8</v>
      </c>
      <c r="E117" s="5">
        <v>5197.92</v>
      </c>
      <c r="F117" s="1">
        <v>37995</v>
      </c>
      <c r="G117" t="s">
        <v>25</v>
      </c>
      <c r="H117">
        <v>1</v>
      </c>
      <c r="I117" t="str">
        <f>TEXT(Table1[[#This Row],[ORDERDATE]],"MMM")</f>
        <v>Jan</v>
      </c>
      <c r="J117">
        <v>2004</v>
      </c>
      <c r="K117" t="s">
        <v>181</v>
      </c>
      <c r="L117">
        <v>136</v>
      </c>
      <c r="M117" t="s">
        <v>321</v>
      </c>
      <c r="N117" t="s">
        <v>358</v>
      </c>
      <c r="O117">
        <v>2155554369</v>
      </c>
      <c r="P117" t="s">
        <v>359</v>
      </c>
      <c r="R117" t="s">
        <v>360</v>
      </c>
      <c r="S117" t="s">
        <v>55</v>
      </c>
      <c r="U117" t="s">
        <v>32</v>
      </c>
      <c r="V117" t="s">
        <v>33</v>
      </c>
      <c r="W117" t="s">
        <v>361</v>
      </c>
      <c r="X117" t="s">
        <v>103</v>
      </c>
      <c r="Y117" t="s">
        <v>51</v>
      </c>
    </row>
    <row r="118" spans="1:25" x14ac:dyDescent="0.25">
      <c r="A118">
        <v>10222</v>
      </c>
      <c r="B118">
        <v>49</v>
      </c>
      <c r="C118">
        <v>100</v>
      </c>
      <c r="D118">
        <v>12</v>
      </c>
      <c r="E118" s="5">
        <v>5997.6</v>
      </c>
      <c r="F118" s="1">
        <v>38036</v>
      </c>
      <c r="G118" t="s">
        <v>25</v>
      </c>
      <c r="H118">
        <v>1</v>
      </c>
      <c r="I118" t="str">
        <f>TEXT(Table1[[#This Row],[ORDERDATE]],"MMM")</f>
        <v>Feb</v>
      </c>
      <c r="J118">
        <v>2004</v>
      </c>
      <c r="K118" t="s">
        <v>181</v>
      </c>
      <c r="L118">
        <v>136</v>
      </c>
      <c r="M118" t="s">
        <v>321</v>
      </c>
      <c r="N118" t="s">
        <v>362</v>
      </c>
      <c r="O118">
        <v>7605558146</v>
      </c>
      <c r="P118" t="s">
        <v>363</v>
      </c>
      <c r="R118" t="s">
        <v>364</v>
      </c>
      <c r="S118" t="s">
        <v>55</v>
      </c>
      <c r="T118">
        <v>91217</v>
      </c>
      <c r="U118" t="s">
        <v>32</v>
      </c>
      <c r="V118" t="s">
        <v>33</v>
      </c>
      <c r="W118" t="s">
        <v>237</v>
      </c>
      <c r="X118" t="s">
        <v>276</v>
      </c>
      <c r="Y118" t="s">
        <v>51</v>
      </c>
    </row>
    <row r="119" spans="1:25" x14ac:dyDescent="0.25">
      <c r="A119">
        <v>10248</v>
      </c>
      <c r="B119">
        <v>20</v>
      </c>
      <c r="C119">
        <v>100</v>
      </c>
      <c r="D119">
        <v>3</v>
      </c>
      <c r="E119" s="5">
        <v>2910.4</v>
      </c>
      <c r="F119" s="1">
        <v>38114</v>
      </c>
      <c r="G119" t="s">
        <v>339</v>
      </c>
      <c r="H119">
        <v>2</v>
      </c>
      <c r="I119" t="str">
        <f>TEXT(Table1[[#This Row],[ORDERDATE]],"MMM")</f>
        <v>May</v>
      </c>
      <c r="J119">
        <v>2004</v>
      </c>
      <c r="K119" t="s">
        <v>181</v>
      </c>
      <c r="L119">
        <v>136</v>
      </c>
      <c r="M119" t="s">
        <v>321</v>
      </c>
      <c r="N119" t="s">
        <v>28</v>
      </c>
      <c r="O119">
        <v>2125557818</v>
      </c>
      <c r="P119" t="s">
        <v>29</v>
      </c>
      <c r="R119" t="s">
        <v>30</v>
      </c>
      <c r="S119" t="s">
        <v>31</v>
      </c>
      <c r="T119">
        <v>10022</v>
      </c>
      <c r="U119" t="s">
        <v>32</v>
      </c>
      <c r="V119" t="s">
        <v>33</v>
      </c>
      <c r="W119" t="s">
        <v>34</v>
      </c>
      <c r="X119" t="s">
        <v>35</v>
      </c>
      <c r="Y119" t="s">
        <v>36</v>
      </c>
    </row>
    <row r="120" spans="1:25" x14ac:dyDescent="0.25">
      <c r="A120">
        <v>10261</v>
      </c>
      <c r="B120">
        <v>27</v>
      </c>
      <c r="C120">
        <v>100</v>
      </c>
      <c r="D120">
        <v>1</v>
      </c>
      <c r="E120" s="5">
        <v>3378.24</v>
      </c>
      <c r="F120" s="1">
        <v>38155</v>
      </c>
      <c r="G120" t="s">
        <v>25</v>
      </c>
      <c r="H120">
        <v>2</v>
      </c>
      <c r="I120" t="str">
        <f>TEXT(Table1[[#This Row],[ORDERDATE]],"MMM")</f>
        <v>Jun</v>
      </c>
      <c r="J120">
        <v>2004</v>
      </c>
      <c r="K120" t="s">
        <v>181</v>
      </c>
      <c r="L120">
        <v>136</v>
      </c>
      <c r="M120" t="s">
        <v>321</v>
      </c>
      <c r="N120" t="s">
        <v>292</v>
      </c>
      <c r="O120" t="s">
        <v>293</v>
      </c>
      <c r="P120" t="s">
        <v>294</v>
      </c>
      <c r="R120" t="s">
        <v>295</v>
      </c>
      <c r="S120" t="s">
        <v>296</v>
      </c>
      <c r="T120" t="s">
        <v>297</v>
      </c>
      <c r="U120" t="s">
        <v>231</v>
      </c>
      <c r="V120" t="s">
        <v>33</v>
      </c>
      <c r="W120" t="s">
        <v>298</v>
      </c>
      <c r="X120" t="s">
        <v>299</v>
      </c>
      <c r="Y120" t="s">
        <v>51</v>
      </c>
    </row>
    <row r="121" spans="1:25" x14ac:dyDescent="0.25">
      <c r="A121">
        <v>10273</v>
      </c>
      <c r="B121">
        <v>30</v>
      </c>
      <c r="C121">
        <v>100</v>
      </c>
      <c r="D121">
        <v>4</v>
      </c>
      <c r="E121" s="5">
        <v>3508.8</v>
      </c>
      <c r="F121" s="1">
        <v>38189</v>
      </c>
      <c r="G121" t="s">
        <v>25</v>
      </c>
      <c r="H121">
        <v>3</v>
      </c>
      <c r="I121" t="str">
        <f>TEXT(Table1[[#This Row],[ORDERDATE]],"MMM")</f>
        <v>Jul</v>
      </c>
      <c r="J121">
        <v>2004</v>
      </c>
      <c r="K121" t="s">
        <v>181</v>
      </c>
      <c r="L121">
        <v>136</v>
      </c>
      <c r="M121" t="s">
        <v>321</v>
      </c>
      <c r="N121" t="s">
        <v>365</v>
      </c>
      <c r="O121" t="s">
        <v>366</v>
      </c>
      <c r="P121" t="s">
        <v>367</v>
      </c>
      <c r="R121" t="s">
        <v>368</v>
      </c>
      <c r="T121" t="s">
        <v>369</v>
      </c>
      <c r="U121" t="s">
        <v>370</v>
      </c>
      <c r="V121" t="s">
        <v>42</v>
      </c>
      <c r="W121" t="s">
        <v>371</v>
      </c>
      <c r="X121" t="s">
        <v>372</v>
      </c>
      <c r="Y121" t="s">
        <v>51</v>
      </c>
    </row>
    <row r="122" spans="1:25" x14ac:dyDescent="0.25">
      <c r="A122">
        <v>10283</v>
      </c>
      <c r="B122">
        <v>25</v>
      </c>
      <c r="C122">
        <v>100</v>
      </c>
      <c r="D122">
        <v>6</v>
      </c>
      <c r="E122" s="5">
        <v>2992</v>
      </c>
      <c r="F122" s="1">
        <v>38219</v>
      </c>
      <c r="G122" t="s">
        <v>25</v>
      </c>
      <c r="H122">
        <v>3</v>
      </c>
      <c r="I122" t="str">
        <f>TEXT(Table1[[#This Row],[ORDERDATE]],"MMM")</f>
        <v>Aug</v>
      </c>
      <c r="J122">
        <v>2004</v>
      </c>
      <c r="K122" t="s">
        <v>181</v>
      </c>
      <c r="L122">
        <v>136</v>
      </c>
      <c r="M122" t="s">
        <v>321</v>
      </c>
      <c r="N122" t="s">
        <v>373</v>
      </c>
      <c r="O122" t="s">
        <v>374</v>
      </c>
      <c r="P122" t="s">
        <v>375</v>
      </c>
      <c r="R122" t="s">
        <v>376</v>
      </c>
      <c r="S122" t="s">
        <v>229</v>
      </c>
      <c r="T122" t="s">
        <v>377</v>
      </c>
      <c r="U122" t="s">
        <v>231</v>
      </c>
      <c r="V122" t="s">
        <v>33</v>
      </c>
      <c r="W122" t="s">
        <v>378</v>
      </c>
      <c r="X122" t="s">
        <v>172</v>
      </c>
      <c r="Y122" t="s">
        <v>36</v>
      </c>
    </row>
    <row r="123" spans="1:25" x14ac:dyDescent="0.25">
      <c r="A123">
        <v>10295</v>
      </c>
      <c r="B123">
        <v>24</v>
      </c>
      <c r="C123">
        <v>100</v>
      </c>
      <c r="D123">
        <v>1</v>
      </c>
      <c r="E123" s="5">
        <v>3427.2</v>
      </c>
      <c r="F123" s="1">
        <v>38240</v>
      </c>
      <c r="G123" t="s">
        <v>25</v>
      </c>
      <c r="H123">
        <v>3</v>
      </c>
      <c r="I123" t="str">
        <f>TEXT(Table1[[#This Row],[ORDERDATE]],"MMM")</f>
        <v>Sep</v>
      </c>
      <c r="J123">
        <v>2004</v>
      </c>
      <c r="K123" t="s">
        <v>181</v>
      </c>
      <c r="L123">
        <v>136</v>
      </c>
      <c r="M123" t="s">
        <v>321</v>
      </c>
      <c r="N123" t="s">
        <v>379</v>
      </c>
      <c r="O123">
        <v>6175559555</v>
      </c>
      <c r="P123" t="s">
        <v>380</v>
      </c>
      <c r="R123" t="s">
        <v>381</v>
      </c>
      <c r="S123" t="s">
        <v>123</v>
      </c>
      <c r="T123">
        <v>51003</v>
      </c>
      <c r="U123" t="s">
        <v>32</v>
      </c>
      <c r="V123" t="s">
        <v>33</v>
      </c>
      <c r="W123" t="s">
        <v>382</v>
      </c>
      <c r="X123" t="s">
        <v>66</v>
      </c>
      <c r="Y123" t="s">
        <v>51</v>
      </c>
    </row>
    <row r="124" spans="1:25" x14ac:dyDescent="0.25">
      <c r="A124">
        <v>10307</v>
      </c>
      <c r="B124">
        <v>22</v>
      </c>
      <c r="C124">
        <v>100</v>
      </c>
      <c r="D124">
        <v>9</v>
      </c>
      <c r="E124" s="5">
        <v>2692.8</v>
      </c>
      <c r="F124" s="1">
        <v>38274</v>
      </c>
      <c r="G124" t="s">
        <v>25</v>
      </c>
      <c r="H124">
        <v>4</v>
      </c>
      <c r="I124" t="str">
        <f>TEXT(Table1[[#This Row],[ORDERDATE]],"MMM")</f>
        <v>Oct</v>
      </c>
      <c r="J124">
        <v>2004</v>
      </c>
      <c r="K124" t="s">
        <v>181</v>
      </c>
      <c r="L124">
        <v>136</v>
      </c>
      <c r="M124" t="s">
        <v>321</v>
      </c>
      <c r="N124" t="s">
        <v>214</v>
      </c>
      <c r="O124">
        <v>2155554695</v>
      </c>
      <c r="P124" t="s">
        <v>215</v>
      </c>
      <c r="R124" t="s">
        <v>216</v>
      </c>
      <c r="S124" t="s">
        <v>142</v>
      </c>
      <c r="T124">
        <v>71270</v>
      </c>
      <c r="U124" t="s">
        <v>32</v>
      </c>
      <c r="V124" t="s">
        <v>33</v>
      </c>
      <c r="W124" t="s">
        <v>217</v>
      </c>
      <c r="X124" t="s">
        <v>218</v>
      </c>
      <c r="Y124" t="s">
        <v>36</v>
      </c>
    </row>
    <row r="125" spans="1:25" x14ac:dyDescent="0.25">
      <c r="A125">
        <v>10316</v>
      </c>
      <c r="B125">
        <v>33</v>
      </c>
      <c r="C125">
        <v>100</v>
      </c>
      <c r="D125">
        <v>17</v>
      </c>
      <c r="E125" s="5">
        <v>4128.96</v>
      </c>
      <c r="F125" s="1">
        <v>38292</v>
      </c>
      <c r="G125" t="s">
        <v>25</v>
      </c>
      <c r="H125">
        <v>4</v>
      </c>
      <c r="I125" t="str">
        <f>TEXT(Table1[[#This Row],[ORDERDATE]],"MMM")</f>
        <v>Nov</v>
      </c>
      <c r="J125">
        <v>2004</v>
      </c>
      <c r="K125" t="s">
        <v>181</v>
      </c>
      <c r="L125">
        <v>136</v>
      </c>
      <c r="M125" t="s">
        <v>321</v>
      </c>
      <c r="N125" t="s">
        <v>383</v>
      </c>
      <c r="O125" t="s">
        <v>384</v>
      </c>
      <c r="P125" t="s">
        <v>385</v>
      </c>
      <c r="R125" t="s">
        <v>386</v>
      </c>
      <c r="S125" t="s">
        <v>387</v>
      </c>
      <c r="T125" t="s">
        <v>388</v>
      </c>
      <c r="U125" t="s">
        <v>170</v>
      </c>
      <c r="V125" t="s">
        <v>42</v>
      </c>
      <c r="W125" t="s">
        <v>389</v>
      </c>
      <c r="X125" t="s">
        <v>390</v>
      </c>
      <c r="Y125" t="s">
        <v>51</v>
      </c>
    </row>
    <row r="126" spans="1:25" x14ac:dyDescent="0.25">
      <c r="A126">
        <v>10325</v>
      </c>
      <c r="B126">
        <v>47</v>
      </c>
      <c r="C126">
        <v>64.930000000000007</v>
      </c>
      <c r="D126">
        <v>6</v>
      </c>
      <c r="E126" s="5">
        <v>3051.71</v>
      </c>
      <c r="F126" s="1">
        <v>38296</v>
      </c>
      <c r="G126" t="s">
        <v>25</v>
      </c>
      <c r="H126">
        <v>4</v>
      </c>
      <c r="I126" t="str">
        <f>TEXT(Table1[[#This Row],[ORDERDATE]],"MMM")</f>
        <v>Nov</v>
      </c>
      <c r="J126">
        <v>2004</v>
      </c>
      <c r="K126" t="s">
        <v>181</v>
      </c>
      <c r="L126">
        <v>136</v>
      </c>
      <c r="M126" t="s">
        <v>321</v>
      </c>
      <c r="N126" t="s">
        <v>133</v>
      </c>
      <c r="O126" t="s">
        <v>134</v>
      </c>
      <c r="P126" t="s">
        <v>135</v>
      </c>
      <c r="R126" t="s">
        <v>136</v>
      </c>
      <c r="T126">
        <v>4110</v>
      </c>
      <c r="U126" t="s">
        <v>78</v>
      </c>
      <c r="V126" t="s">
        <v>42</v>
      </c>
      <c r="W126" t="s">
        <v>137</v>
      </c>
      <c r="X126" t="s">
        <v>138</v>
      </c>
      <c r="Y126" t="s">
        <v>51</v>
      </c>
    </row>
    <row r="127" spans="1:25" x14ac:dyDescent="0.25">
      <c r="A127">
        <v>10337</v>
      </c>
      <c r="B127">
        <v>25</v>
      </c>
      <c r="C127">
        <v>48.05</v>
      </c>
      <c r="D127">
        <v>8</v>
      </c>
      <c r="E127" s="5">
        <v>1201.25</v>
      </c>
      <c r="F127" s="1">
        <v>38312</v>
      </c>
      <c r="G127" t="s">
        <v>25</v>
      </c>
      <c r="H127">
        <v>4</v>
      </c>
      <c r="I127" t="str">
        <f>TEXT(Table1[[#This Row],[ORDERDATE]],"MMM")</f>
        <v>Nov</v>
      </c>
      <c r="J127">
        <v>2004</v>
      </c>
      <c r="K127" t="s">
        <v>181</v>
      </c>
      <c r="L127">
        <v>136</v>
      </c>
      <c r="M127" t="s">
        <v>321</v>
      </c>
      <c r="N127" t="s">
        <v>203</v>
      </c>
      <c r="O127">
        <v>2125558493</v>
      </c>
      <c r="P127" t="s">
        <v>204</v>
      </c>
      <c r="Q127" t="s">
        <v>205</v>
      </c>
      <c r="R127" t="s">
        <v>30</v>
      </c>
      <c r="S127" t="s">
        <v>31</v>
      </c>
      <c r="T127">
        <v>10022</v>
      </c>
      <c r="U127" t="s">
        <v>32</v>
      </c>
      <c r="V127" t="s">
        <v>33</v>
      </c>
      <c r="W127" t="s">
        <v>124</v>
      </c>
      <c r="X127" t="s">
        <v>206</v>
      </c>
      <c r="Y127" t="s">
        <v>36</v>
      </c>
    </row>
    <row r="128" spans="1:25" x14ac:dyDescent="0.25">
      <c r="A128">
        <v>10350</v>
      </c>
      <c r="B128">
        <v>26</v>
      </c>
      <c r="C128">
        <v>75.47</v>
      </c>
      <c r="D128">
        <v>5</v>
      </c>
      <c r="E128" s="5">
        <v>1962.22</v>
      </c>
      <c r="F128" s="1">
        <v>38323</v>
      </c>
      <c r="G128" t="s">
        <v>25</v>
      </c>
      <c r="H128">
        <v>4</v>
      </c>
      <c r="I128" t="str">
        <f>TEXT(Table1[[#This Row],[ORDERDATE]],"MMM")</f>
        <v>Dec</v>
      </c>
      <c r="J128">
        <v>2004</v>
      </c>
      <c r="K128" t="s">
        <v>181</v>
      </c>
      <c r="L128">
        <v>136</v>
      </c>
      <c r="M128" t="s">
        <v>321</v>
      </c>
      <c r="N128" t="s">
        <v>174</v>
      </c>
      <c r="O128" t="s">
        <v>175</v>
      </c>
      <c r="P128" t="s">
        <v>176</v>
      </c>
      <c r="R128" t="s">
        <v>177</v>
      </c>
      <c r="T128">
        <v>28034</v>
      </c>
      <c r="U128" t="s">
        <v>178</v>
      </c>
      <c r="V128" t="s">
        <v>42</v>
      </c>
      <c r="W128" t="s">
        <v>179</v>
      </c>
      <c r="X128" t="s">
        <v>180</v>
      </c>
      <c r="Y128" t="s">
        <v>36</v>
      </c>
    </row>
    <row r="129" spans="1:25" x14ac:dyDescent="0.25">
      <c r="A129">
        <v>10359</v>
      </c>
      <c r="B129">
        <v>48</v>
      </c>
      <c r="C129">
        <v>54.68</v>
      </c>
      <c r="D129">
        <v>6</v>
      </c>
      <c r="E129" s="5">
        <v>2624.64</v>
      </c>
      <c r="F129" s="1">
        <v>38336</v>
      </c>
      <c r="G129" t="s">
        <v>25</v>
      </c>
      <c r="H129">
        <v>4</v>
      </c>
      <c r="I129" t="str">
        <f>TEXT(Table1[[#This Row],[ORDERDATE]],"MMM")</f>
        <v>Dec</v>
      </c>
      <c r="J129">
        <v>2004</v>
      </c>
      <c r="K129" t="s">
        <v>181</v>
      </c>
      <c r="L129">
        <v>136</v>
      </c>
      <c r="M129" t="s">
        <v>321</v>
      </c>
      <c r="N129" t="s">
        <v>37</v>
      </c>
      <c r="O129" t="s">
        <v>38</v>
      </c>
      <c r="P129" t="s">
        <v>39</v>
      </c>
      <c r="R129" t="s">
        <v>40</v>
      </c>
      <c r="T129">
        <v>51100</v>
      </c>
      <c r="U129" t="s">
        <v>41</v>
      </c>
      <c r="V129" t="s">
        <v>42</v>
      </c>
      <c r="W129" t="s">
        <v>43</v>
      </c>
      <c r="X129" t="s">
        <v>44</v>
      </c>
      <c r="Y129" t="s">
        <v>36</v>
      </c>
    </row>
    <row r="130" spans="1:25" x14ac:dyDescent="0.25">
      <c r="A130">
        <v>10373</v>
      </c>
      <c r="B130">
        <v>39</v>
      </c>
      <c r="C130">
        <v>100</v>
      </c>
      <c r="D130">
        <v>3</v>
      </c>
      <c r="E130" s="5">
        <v>4046.25</v>
      </c>
      <c r="F130" s="1">
        <v>38383</v>
      </c>
      <c r="G130" t="s">
        <v>25</v>
      </c>
      <c r="H130">
        <v>1</v>
      </c>
      <c r="I130" t="str">
        <f>TEXT(Table1[[#This Row],[ORDERDATE]],"MMM")</f>
        <v>Jan</v>
      </c>
      <c r="J130">
        <v>2005</v>
      </c>
      <c r="K130" t="s">
        <v>181</v>
      </c>
      <c r="L130">
        <v>136</v>
      </c>
      <c r="M130" t="s">
        <v>321</v>
      </c>
      <c r="N130" t="s">
        <v>391</v>
      </c>
      <c r="O130" t="s">
        <v>392</v>
      </c>
      <c r="P130" t="s">
        <v>393</v>
      </c>
      <c r="R130" t="s">
        <v>394</v>
      </c>
      <c r="T130">
        <v>90110</v>
      </c>
      <c r="U130" t="s">
        <v>130</v>
      </c>
      <c r="V130" t="s">
        <v>42</v>
      </c>
      <c r="W130" t="s">
        <v>395</v>
      </c>
      <c r="X130" t="s">
        <v>396</v>
      </c>
      <c r="Y130" t="s">
        <v>51</v>
      </c>
    </row>
    <row r="131" spans="1:25" x14ac:dyDescent="0.25">
      <c r="A131">
        <v>10384</v>
      </c>
      <c r="B131">
        <v>34</v>
      </c>
      <c r="C131">
        <v>100</v>
      </c>
      <c r="D131">
        <v>4</v>
      </c>
      <c r="E131" s="5">
        <v>4846.7</v>
      </c>
      <c r="F131" s="1">
        <v>38406</v>
      </c>
      <c r="G131" t="s">
        <v>25</v>
      </c>
      <c r="H131">
        <v>1</v>
      </c>
      <c r="I131" t="str">
        <f>TEXT(Table1[[#This Row],[ORDERDATE]],"MMM")</f>
        <v>Feb</v>
      </c>
      <c r="J131">
        <v>2005</v>
      </c>
      <c r="K131" t="s">
        <v>181</v>
      </c>
      <c r="L131">
        <v>136</v>
      </c>
      <c r="M131" t="s">
        <v>321</v>
      </c>
      <c r="N131" t="s">
        <v>58</v>
      </c>
      <c r="O131">
        <v>6505551386</v>
      </c>
      <c r="P131" t="s">
        <v>59</v>
      </c>
      <c r="R131" t="s">
        <v>60</v>
      </c>
      <c r="S131" t="s">
        <v>55</v>
      </c>
      <c r="U131" t="s">
        <v>32</v>
      </c>
      <c r="V131" t="s">
        <v>33</v>
      </c>
      <c r="W131" t="s">
        <v>61</v>
      </c>
      <c r="X131" t="s">
        <v>57</v>
      </c>
      <c r="Y131" t="s">
        <v>51</v>
      </c>
    </row>
    <row r="132" spans="1:25" x14ac:dyDescent="0.25">
      <c r="A132">
        <v>10395</v>
      </c>
      <c r="B132">
        <v>32</v>
      </c>
      <c r="C132">
        <v>100</v>
      </c>
      <c r="D132">
        <v>2</v>
      </c>
      <c r="E132" s="5">
        <v>3370.56</v>
      </c>
      <c r="F132" s="1">
        <v>38428</v>
      </c>
      <c r="G132" t="s">
        <v>25</v>
      </c>
      <c r="H132">
        <v>1</v>
      </c>
      <c r="I132" t="str">
        <f>TEXT(Table1[[#This Row],[ORDERDATE]],"MMM")</f>
        <v>Mar</v>
      </c>
      <c r="J132">
        <v>2005</v>
      </c>
      <c r="K132" t="s">
        <v>181</v>
      </c>
      <c r="L132">
        <v>136</v>
      </c>
      <c r="M132" t="s">
        <v>321</v>
      </c>
      <c r="N132" t="s">
        <v>45</v>
      </c>
      <c r="O132" t="s">
        <v>46</v>
      </c>
      <c r="P132" t="s">
        <v>47</v>
      </c>
      <c r="R132" t="s">
        <v>48</v>
      </c>
      <c r="T132">
        <v>75508</v>
      </c>
      <c r="U132" t="s">
        <v>41</v>
      </c>
      <c r="V132" t="s">
        <v>42</v>
      </c>
      <c r="W132" t="s">
        <v>49</v>
      </c>
      <c r="X132" t="s">
        <v>50</v>
      </c>
      <c r="Y132" t="s">
        <v>51</v>
      </c>
    </row>
    <row r="133" spans="1:25" x14ac:dyDescent="0.25">
      <c r="A133">
        <v>10400</v>
      </c>
      <c r="B133">
        <v>64</v>
      </c>
      <c r="C133">
        <v>100</v>
      </c>
      <c r="D133">
        <v>9</v>
      </c>
      <c r="E133" s="5">
        <v>9661.44</v>
      </c>
      <c r="F133" s="1">
        <v>38443</v>
      </c>
      <c r="G133" t="s">
        <v>25</v>
      </c>
      <c r="H133">
        <v>2</v>
      </c>
      <c r="I133" t="str">
        <f>TEXT(Table1[[#This Row],[ORDERDATE]],"MMM")</f>
        <v>Apr</v>
      </c>
      <c r="J133">
        <v>2005</v>
      </c>
      <c r="K133" t="s">
        <v>181</v>
      </c>
      <c r="L133">
        <v>136</v>
      </c>
      <c r="M133" t="s">
        <v>321</v>
      </c>
      <c r="N133" t="s">
        <v>397</v>
      </c>
      <c r="O133">
        <v>4085553659</v>
      </c>
      <c r="P133" t="s">
        <v>398</v>
      </c>
      <c r="R133" t="s">
        <v>399</v>
      </c>
      <c r="S133" t="s">
        <v>55</v>
      </c>
      <c r="T133">
        <v>94217</v>
      </c>
      <c r="U133" t="s">
        <v>32</v>
      </c>
      <c r="V133" t="s">
        <v>33</v>
      </c>
      <c r="W133" t="s">
        <v>102</v>
      </c>
      <c r="X133" t="s">
        <v>400</v>
      </c>
      <c r="Y133" t="s">
        <v>151</v>
      </c>
    </row>
    <row r="134" spans="1:25" x14ac:dyDescent="0.25">
      <c r="A134">
        <v>10414</v>
      </c>
      <c r="B134">
        <v>19</v>
      </c>
      <c r="C134">
        <v>100</v>
      </c>
      <c r="D134">
        <v>3</v>
      </c>
      <c r="E134" s="5">
        <v>2764.88</v>
      </c>
      <c r="F134" s="1">
        <v>38478</v>
      </c>
      <c r="G134" t="s">
        <v>401</v>
      </c>
      <c r="H134">
        <v>2</v>
      </c>
      <c r="I134" t="str">
        <f>TEXT(Table1[[#This Row],[ORDERDATE]],"MMM")</f>
        <v>May</v>
      </c>
      <c r="J134">
        <v>2005</v>
      </c>
      <c r="K134" t="s">
        <v>181</v>
      </c>
      <c r="L134">
        <v>136</v>
      </c>
      <c r="M134" t="s">
        <v>321</v>
      </c>
      <c r="N134" t="s">
        <v>379</v>
      </c>
      <c r="O134">
        <v>6175559555</v>
      </c>
      <c r="P134" t="s">
        <v>380</v>
      </c>
      <c r="R134" t="s">
        <v>381</v>
      </c>
      <c r="S134" t="s">
        <v>123</v>
      </c>
      <c r="T134">
        <v>51003</v>
      </c>
      <c r="U134" t="s">
        <v>32</v>
      </c>
      <c r="V134" t="s">
        <v>33</v>
      </c>
      <c r="W134" t="s">
        <v>382</v>
      </c>
      <c r="X134" t="s">
        <v>66</v>
      </c>
      <c r="Y134" t="s">
        <v>36</v>
      </c>
    </row>
    <row r="135" spans="1:25" x14ac:dyDescent="0.25">
      <c r="A135">
        <v>10103</v>
      </c>
      <c r="B135">
        <v>42</v>
      </c>
      <c r="C135">
        <v>100</v>
      </c>
      <c r="D135">
        <v>4</v>
      </c>
      <c r="E135" s="5">
        <v>5398.26</v>
      </c>
      <c r="F135" s="1">
        <v>37650</v>
      </c>
      <c r="G135" t="s">
        <v>25</v>
      </c>
      <c r="H135">
        <v>1</v>
      </c>
      <c r="I135" t="str">
        <f>TEXT(Table1[[#This Row],[ORDERDATE]],"MMM")</f>
        <v>Jan</v>
      </c>
      <c r="J135">
        <v>2003</v>
      </c>
      <c r="K135" t="s">
        <v>181</v>
      </c>
      <c r="L135">
        <v>147</v>
      </c>
      <c r="M135" t="s">
        <v>402</v>
      </c>
      <c r="N135" t="s">
        <v>133</v>
      </c>
      <c r="O135" t="s">
        <v>134</v>
      </c>
      <c r="P135" t="s">
        <v>135</v>
      </c>
      <c r="R135" t="s">
        <v>136</v>
      </c>
      <c r="T135">
        <v>4110</v>
      </c>
      <c r="U135" t="s">
        <v>78</v>
      </c>
      <c r="V135" t="s">
        <v>42</v>
      </c>
      <c r="W135" t="s">
        <v>137</v>
      </c>
      <c r="X135" t="s">
        <v>138</v>
      </c>
      <c r="Y135" t="s">
        <v>51</v>
      </c>
    </row>
    <row r="136" spans="1:25" x14ac:dyDescent="0.25">
      <c r="A136">
        <v>10114</v>
      </c>
      <c r="B136">
        <v>31</v>
      </c>
      <c r="C136">
        <v>100</v>
      </c>
      <c r="D136">
        <v>8</v>
      </c>
      <c r="E136" s="5">
        <v>4305.28</v>
      </c>
      <c r="F136" s="1">
        <v>37712</v>
      </c>
      <c r="G136" t="s">
        <v>25</v>
      </c>
      <c r="H136">
        <v>2</v>
      </c>
      <c r="I136" t="str">
        <f>TEXT(Table1[[#This Row],[ORDERDATE]],"MMM")</f>
        <v>Apr</v>
      </c>
      <c r="J136">
        <v>2003</v>
      </c>
      <c r="K136" t="s">
        <v>181</v>
      </c>
      <c r="L136">
        <v>147</v>
      </c>
      <c r="M136" t="s">
        <v>402</v>
      </c>
      <c r="N136" t="s">
        <v>403</v>
      </c>
      <c r="O136" t="s">
        <v>404</v>
      </c>
      <c r="P136" t="s">
        <v>405</v>
      </c>
      <c r="R136" t="s">
        <v>48</v>
      </c>
      <c r="T136">
        <v>75012</v>
      </c>
      <c r="U136" t="s">
        <v>41</v>
      </c>
      <c r="V136" t="s">
        <v>42</v>
      </c>
      <c r="W136" t="s">
        <v>406</v>
      </c>
      <c r="X136" t="s">
        <v>407</v>
      </c>
      <c r="Y136" t="s">
        <v>51</v>
      </c>
    </row>
    <row r="137" spans="1:25" x14ac:dyDescent="0.25">
      <c r="A137">
        <v>10126</v>
      </c>
      <c r="B137">
        <v>22</v>
      </c>
      <c r="C137">
        <v>100</v>
      </c>
      <c r="D137">
        <v>4</v>
      </c>
      <c r="E137" s="5">
        <v>3347.74</v>
      </c>
      <c r="F137" s="1">
        <v>37769</v>
      </c>
      <c r="G137" t="s">
        <v>25</v>
      </c>
      <c r="H137">
        <v>2</v>
      </c>
      <c r="I137" t="str">
        <f>TEXT(Table1[[#This Row],[ORDERDATE]],"MMM")</f>
        <v>May</v>
      </c>
      <c r="J137">
        <v>2003</v>
      </c>
      <c r="K137" t="s">
        <v>181</v>
      </c>
      <c r="L137">
        <v>147</v>
      </c>
      <c r="M137" t="s">
        <v>402</v>
      </c>
      <c r="N137" t="s">
        <v>191</v>
      </c>
      <c r="O137" t="s">
        <v>192</v>
      </c>
      <c r="P137" t="s">
        <v>193</v>
      </c>
      <c r="R137" t="s">
        <v>177</v>
      </c>
      <c r="T137">
        <v>28023</v>
      </c>
      <c r="U137" t="s">
        <v>178</v>
      </c>
      <c r="V137" t="s">
        <v>42</v>
      </c>
      <c r="W137" t="s">
        <v>194</v>
      </c>
      <c r="X137" t="s">
        <v>195</v>
      </c>
      <c r="Y137" t="s">
        <v>51</v>
      </c>
    </row>
    <row r="138" spans="1:25" x14ac:dyDescent="0.25">
      <c r="A138">
        <v>10140</v>
      </c>
      <c r="B138">
        <v>26</v>
      </c>
      <c r="C138">
        <v>100</v>
      </c>
      <c r="D138">
        <v>4</v>
      </c>
      <c r="E138" s="5">
        <v>3188.12</v>
      </c>
      <c r="F138" s="1">
        <v>37826</v>
      </c>
      <c r="G138" t="s">
        <v>25</v>
      </c>
      <c r="H138">
        <v>3</v>
      </c>
      <c r="I138" t="str">
        <f>TEXT(Table1[[#This Row],[ORDERDATE]],"MMM")</f>
        <v>Jul</v>
      </c>
      <c r="J138">
        <v>2003</v>
      </c>
      <c r="K138" t="s">
        <v>181</v>
      </c>
      <c r="L138">
        <v>147</v>
      </c>
      <c r="M138" t="s">
        <v>402</v>
      </c>
      <c r="N138" t="s">
        <v>62</v>
      </c>
      <c r="O138">
        <v>6505556809</v>
      </c>
      <c r="P138" t="s">
        <v>63</v>
      </c>
      <c r="R138" t="s">
        <v>64</v>
      </c>
      <c r="S138" t="s">
        <v>55</v>
      </c>
      <c r="T138">
        <v>94217</v>
      </c>
      <c r="U138" t="s">
        <v>32</v>
      </c>
      <c r="V138" t="s">
        <v>33</v>
      </c>
      <c r="W138" t="s">
        <v>65</v>
      </c>
      <c r="X138" t="s">
        <v>66</v>
      </c>
      <c r="Y138" t="s">
        <v>51</v>
      </c>
    </row>
    <row r="139" spans="1:25" x14ac:dyDescent="0.25">
      <c r="A139">
        <v>10150</v>
      </c>
      <c r="B139">
        <v>20</v>
      </c>
      <c r="C139">
        <v>100</v>
      </c>
      <c r="D139">
        <v>1</v>
      </c>
      <c r="E139" s="5">
        <v>3191.2</v>
      </c>
      <c r="F139" s="1">
        <v>37883</v>
      </c>
      <c r="G139" t="s">
        <v>25</v>
      </c>
      <c r="H139">
        <v>3</v>
      </c>
      <c r="I139" t="str">
        <f>TEXT(Table1[[#This Row],[ORDERDATE]],"MMM")</f>
        <v>Sep</v>
      </c>
      <c r="J139">
        <v>2003</v>
      </c>
      <c r="K139" t="s">
        <v>181</v>
      </c>
      <c r="L139">
        <v>147</v>
      </c>
      <c r="M139" t="s">
        <v>402</v>
      </c>
      <c r="N139" t="s">
        <v>196</v>
      </c>
      <c r="O139" t="s">
        <v>197</v>
      </c>
      <c r="P139" t="s">
        <v>198</v>
      </c>
      <c r="R139" t="s">
        <v>199</v>
      </c>
      <c r="T139">
        <v>79903</v>
      </c>
      <c r="U139" t="s">
        <v>199</v>
      </c>
      <c r="V139" t="s">
        <v>200</v>
      </c>
      <c r="W139" t="s">
        <v>201</v>
      </c>
      <c r="X139" t="s">
        <v>202</v>
      </c>
      <c r="Y139" t="s">
        <v>51</v>
      </c>
    </row>
    <row r="140" spans="1:25" x14ac:dyDescent="0.25">
      <c r="A140">
        <v>10164</v>
      </c>
      <c r="B140">
        <v>21</v>
      </c>
      <c r="C140">
        <v>100</v>
      </c>
      <c r="D140">
        <v>2</v>
      </c>
      <c r="E140" s="5">
        <v>3536.82</v>
      </c>
      <c r="F140" s="1">
        <v>37915</v>
      </c>
      <c r="G140" t="s">
        <v>408</v>
      </c>
      <c r="H140">
        <v>4</v>
      </c>
      <c r="I140" t="str">
        <f>TEXT(Table1[[#This Row],[ORDERDATE]],"MMM")</f>
        <v>Oct</v>
      </c>
      <c r="J140">
        <v>2003</v>
      </c>
      <c r="K140" t="s">
        <v>181</v>
      </c>
      <c r="L140">
        <v>147</v>
      </c>
      <c r="M140" t="s">
        <v>402</v>
      </c>
      <c r="N140" t="s">
        <v>409</v>
      </c>
      <c r="O140" t="s">
        <v>410</v>
      </c>
      <c r="P140" t="s">
        <v>411</v>
      </c>
      <c r="R140" t="s">
        <v>412</v>
      </c>
      <c r="T140">
        <v>8010</v>
      </c>
      <c r="U140" t="s">
        <v>148</v>
      </c>
      <c r="V140" t="s">
        <v>42</v>
      </c>
      <c r="W140" t="s">
        <v>413</v>
      </c>
      <c r="X140" t="s">
        <v>414</v>
      </c>
      <c r="Y140" t="s">
        <v>51</v>
      </c>
    </row>
    <row r="141" spans="1:25" x14ac:dyDescent="0.25">
      <c r="A141">
        <v>10175</v>
      </c>
      <c r="B141">
        <v>33</v>
      </c>
      <c r="C141">
        <v>100</v>
      </c>
      <c r="D141">
        <v>9</v>
      </c>
      <c r="E141" s="5">
        <v>5362.83</v>
      </c>
      <c r="F141" s="1">
        <v>37931</v>
      </c>
      <c r="G141" t="s">
        <v>25</v>
      </c>
      <c r="H141">
        <v>4</v>
      </c>
      <c r="I141" t="str">
        <f>TEXT(Table1[[#This Row],[ORDERDATE]],"MMM")</f>
        <v>Nov</v>
      </c>
      <c r="J141">
        <v>2003</v>
      </c>
      <c r="K141" t="s">
        <v>181</v>
      </c>
      <c r="L141">
        <v>147</v>
      </c>
      <c r="M141" t="s">
        <v>402</v>
      </c>
      <c r="N141" t="s">
        <v>329</v>
      </c>
      <c r="O141" t="s">
        <v>330</v>
      </c>
      <c r="P141" t="s">
        <v>331</v>
      </c>
      <c r="R141" t="s">
        <v>332</v>
      </c>
      <c r="T141" t="s">
        <v>333</v>
      </c>
      <c r="U141" t="s">
        <v>170</v>
      </c>
      <c r="V141" t="s">
        <v>42</v>
      </c>
      <c r="W141" t="s">
        <v>61</v>
      </c>
      <c r="X141" t="s">
        <v>334</v>
      </c>
      <c r="Y141" t="s">
        <v>51</v>
      </c>
    </row>
    <row r="142" spans="1:25" x14ac:dyDescent="0.25">
      <c r="A142">
        <v>10183</v>
      </c>
      <c r="B142">
        <v>28</v>
      </c>
      <c r="C142">
        <v>100</v>
      </c>
      <c r="D142">
        <v>1</v>
      </c>
      <c r="E142" s="5">
        <v>3433.36</v>
      </c>
      <c r="F142" s="1">
        <v>37938</v>
      </c>
      <c r="G142" t="s">
        <v>25</v>
      </c>
      <c r="H142">
        <v>4</v>
      </c>
      <c r="I142" t="str">
        <f>TEXT(Table1[[#This Row],[ORDERDATE]],"MMM")</f>
        <v>Nov</v>
      </c>
      <c r="J142">
        <v>2003</v>
      </c>
      <c r="K142" t="s">
        <v>181</v>
      </c>
      <c r="L142">
        <v>147</v>
      </c>
      <c r="M142" t="s">
        <v>402</v>
      </c>
      <c r="N142" t="s">
        <v>214</v>
      </c>
      <c r="O142">
        <v>2155554695</v>
      </c>
      <c r="P142" t="s">
        <v>215</v>
      </c>
      <c r="R142" t="s">
        <v>216</v>
      </c>
      <c r="S142" t="s">
        <v>142</v>
      </c>
      <c r="T142">
        <v>71270</v>
      </c>
      <c r="U142" t="s">
        <v>32</v>
      </c>
      <c r="V142" t="s">
        <v>33</v>
      </c>
      <c r="W142" t="s">
        <v>217</v>
      </c>
      <c r="X142" t="s">
        <v>218</v>
      </c>
      <c r="Y142" t="s">
        <v>51</v>
      </c>
    </row>
    <row r="143" spans="1:25" x14ac:dyDescent="0.25">
      <c r="A143">
        <v>10194</v>
      </c>
      <c r="B143">
        <v>26</v>
      </c>
      <c r="C143">
        <v>100</v>
      </c>
      <c r="D143">
        <v>4</v>
      </c>
      <c r="E143" s="5">
        <v>4263.74</v>
      </c>
      <c r="F143" s="1">
        <v>37950</v>
      </c>
      <c r="G143" t="s">
        <v>25</v>
      </c>
      <c r="H143">
        <v>4</v>
      </c>
      <c r="I143" t="str">
        <f>TEXT(Table1[[#This Row],[ORDERDATE]],"MMM")</f>
        <v>Nov</v>
      </c>
      <c r="J143">
        <v>2003</v>
      </c>
      <c r="K143" t="s">
        <v>181</v>
      </c>
      <c r="L143">
        <v>147</v>
      </c>
      <c r="M143" t="s">
        <v>402</v>
      </c>
      <c r="N143" t="s">
        <v>219</v>
      </c>
      <c r="O143" t="s">
        <v>220</v>
      </c>
      <c r="P143" t="s">
        <v>221</v>
      </c>
      <c r="R143" t="s">
        <v>222</v>
      </c>
      <c r="T143">
        <v>69004</v>
      </c>
      <c r="U143" t="s">
        <v>41</v>
      </c>
      <c r="V143" t="s">
        <v>42</v>
      </c>
      <c r="W143" t="s">
        <v>223</v>
      </c>
      <c r="X143" t="s">
        <v>224</v>
      </c>
      <c r="Y143" t="s">
        <v>51</v>
      </c>
    </row>
    <row r="144" spans="1:25" x14ac:dyDescent="0.25">
      <c r="A144">
        <v>10207</v>
      </c>
      <c r="B144">
        <v>31</v>
      </c>
      <c r="C144">
        <v>100</v>
      </c>
      <c r="D144">
        <v>15</v>
      </c>
      <c r="E144" s="5">
        <v>4076.19</v>
      </c>
      <c r="F144" s="1">
        <v>37964</v>
      </c>
      <c r="G144" t="s">
        <v>25</v>
      </c>
      <c r="H144">
        <v>4</v>
      </c>
      <c r="I144" t="str">
        <f>TEXT(Table1[[#This Row],[ORDERDATE]],"MMM")</f>
        <v>Dec</v>
      </c>
      <c r="J144">
        <v>2003</v>
      </c>
      <c r="K144" t="s">
        <v>181</v>
      </c>
      <c r="L144">
        <v>147</v>
      </c>
      <c r="M144" t="s">
        <v>402</v>
      </c>
      <c r="N144" t="s">
        <v>415</v>
      </c>
      <c r="O144">
        <v>6175552555</v>
      </c>
      <c r="P144" t="s">
        <v>416</v>
      </c>
      <c r="R144" t="s">
        <v>381</v>
      </c>
      <c r="S144" t="s">
        <v>123</v>
      </c>
      <c r="T144">
        <v>51003</v>
      </c>
      <c r="U144" t="s">
        <v>32</v>
      </c>
      <c r="V144" t="s">
        <v>33</v>
      </c>
      <c r="W144" t="s">
        <v>417</v>
      </c>
      <c r="X144" t="s">
        <v>276</v>
      </c>
      <c r="Y144" t="s">
        <v>51</v>
      </c>
    </row>
    <row r="145" spans="1:25" x14ac:dyDescent="0.25">
      <c r="A145">
        <v>10217</v>
      </c>
      <c r="B145">
        <v>48</v>
      </c>
      <c r="C145">
        <v>100</v>
      </c>
      <c r="D145">
        <v>4</v>
      </c>
      <c r="E145" s="5">
        <v>7020.48</v>
      </c>
      <c r="F145" s="1">
        <v>38021</v>
      </c>
      <c r="G145" t="s">
        <v>25</v>
      </c>
      <c r="H145">
        <v>1</v>
      </c>
      <c r="I145" t="str">
        <f>TEXT(Table1[[#This Row],[ORDERDATE]],"MMM")</f>
        <v>Feb</v>
      </c>
      <c r="J145">
        <v>2004</v>
      </c>
      <c r="K145" t="s">
        <v>181</v>
      </c>
      <c r="L145">
        <v>147</v>
      </c>
      <c r="M145" t="s">
        <v>402</v>
      </c>
      <c r="N145" t="s">
        <v>418</v>
      </c>
      <c r="O145" t="s">
        <v>419</v>
      </c>
      <c r="P145" t="s">
        <v>420</v>
      </c>
      <c r="Q145" t="s">
        <v>421</v>
      </c>
      <c r="R145" t="s">
        <v>199</v>
      </c>
      <c r="T145">
        <v>69045</v>
      </c>
      <c r="U145" t="s">
        <v>199</v>
      </c>
      <c r="V145" t="s">
        <v>96</v>
      </c>
      <c r="W145" t="s">
        <v>422</v>
      </c>
      <c r="X145" t="s">
        <v>423</v>
      </c>
      <c r="Y145" t="s">
        <v>151</v>
      </c>
    </row>
    <row r="146" spans="1:25" x14ac:dyDescent="0.25">
      <c r="A146">
        <v>10229</v>
      </c>
      <c r="B146">
        <v>50</v>
      </c>
      <c r="C146">
        <v>100</v>
      </c>
      <c r="D146">
        <v>9</v>
      </c>
      <c r="E146" s="5">
        <v>6426.5</v>
      </c>
      <c r="F146" s="1">
        <v>38057</v>
      </c>
      <c r="G146" t="s">
        <v>25</v>
      </c>
      <c r="H146">
        <v>1</v>
      </c>
      <c r="I146" t="str">
        <f>TEXT(Table1[[#This Row],[ORDERDATE]],"MMM")</f>
        <v>Mar</v>
      </c>
      <c r="J146">
        <v>2004</v>
      </c>
      <c r="K146" t="s">
        <v>181</v>
      </c>
      <c r="L146">
        <v>147</v>
      </c>
      <c r="M146" t="s">
        <v>402</v>
      </c>
      <c r="N146" t="s">
        <v>272</v>
      </c>
      <c r="O146">
        <v>4155551450</v>
      </c>
      <c r="P146" t="s">
        <v>273</v>
      </c>
      <c r="R146" t="s">
        <v>274</v>
      </c>
      <c r="S146" t="s">
        <v>55</v>
      </c>
      <c r="T146">
        <v>97562</v>
      </c>
      <c r="U146" t="s">
        <v>32</v>
      </c>
      <c r="V146" t="s">
        <v>33</v>
      </c>
      <c r="W146" t="s">
        <v>275</v>
      </c>
      <c r="X146" t="s">
        <v>276</v>
      </c>
      <c r="Y146" t="s">
        <v>51</v>
      </c>
    </row>
    <row r="147" spans="1:25" x14ac:dyDescent="0.25">
      <c r="A147">
        <v>10245</v>
      </c>
      <c r="B147">
        <v>28</v>
      </c>
      <c r="C147">
        <v>100</v>
      </c>
      <c r="D147">
        <v>2</v>
      </c>
      <c r="E147" s="5">
        <v>4591.72</v>
      </c>
      <c r="F147" s="1">
        <v>38111</v>
      </c>
      <c r="G147" t="s">
        <v>25</v>
      </c>
      <c r="H147">
        <v>2</v>
      </c>
      <c r="I147" t="str">
        <f>TEXT(Table1[[#This Row],[ORDERDATE]],"MMM")</f>
        <v>May</v>
      </c>
      <c r="J147">
        <v>2004</v>
      </c>
      <c r="K147" t="s">
        <v>181</v>
      </c>
      <c r="L147">
        <v>147</v>
      </c>
      <c r="M147" t="s">
        <v>402</v>
      </c>
      <c r="N147" t="s">
        <v>242</v>
      </c>
      <c r="O147">
        <v>2035559545</v>
      </c>
      <c r="P147" t="s">
        <v>243</v>
      </c>
      <c r="R147" t="s">
        <v>244</v>
      </c>
      <c r="S147" t="s">
        <v>112</v>
      </c>
      <c r="T147">
        <v>97823</v>
      </c>
      <c r="U147" t="s">
        <v>32</v>
      </c>
      <c r="V147" t="s">
        <v>33</v>
      </c>
      <c r="W147" t="s">
        <v>83</v>
      </c>
      <c r="X147" t="s">
        <v>245</v>
      </c>
      <c r="Y147" t="s">
        <v>51</v>
      </c>
    </row>
    <row r="148" spans="1:25" x14ac:dyDescent="0.25">
      <c r="A148">
        <v>10259</v>
      </c>
      <c r="B148">
        <v>26</v>
      </c>
      <c r="C148">
        <v>100</v>
      </c>
      <c r="D148">
        <v>12</v>
      </c>
      <c r="E148" s="5">
        <v>4033.38</v>
      </c>
      <c r="F148" s="1">
        <v>38153</v>
      </c>
      <c r="G148" t="s">
        <v>25</v>
      </c>
      <c r="H148">
        <v>2</v>
      </c>
      <c r="I148" t="str">
        <f>TEXT(Table1[[#This Row],[ORDERDATE]],"MMM")</f>
        <v>Jun</v>
      </c>
      <c r="J148">
        <v>2004</v>
      </c>
      <c r="K148" t="s">
        <v>181</v>
      </c>
      <c r="L148">
        <v>147</v>
      </c>
      <c r="M148" t="s">
        <v>402</v>
      </c>
      <c r="N148" t="s">
        <v>418</v>
      </c>
      <c r="O148" t="s">
        <v>419</v>
      </c>
      <c r="P148" t="s">
        <v>420</v>
      </c>
      <c r="Q148" t="s">
        <v>421</v>
      </c>
      <c r="R148" t="s">
        <v>199</v>
      </c>
      <c r="T148">
        <v>69045</v>
      </c>
      <c r="U148" t="s">
        <v>199</v>
      </c>
      <c r="V148" t="s">
        <v>96</v>
      </c>
      <c r="W148" t="s">
        <v>422</v>
      </c>
      <c r="X148" t="s">
        <v>423</v>
      </c>
      <c r="Y148" t="s">
        <v>51</v>
      </c>
    </row>
    <row r="149" spans="1:25" x14ac:dyDescent="0.25">
      <c r="A149">
        <v>10270</v>
      </c>
      <c r="B149">
        <v>32</v>
      </c>
      <c r="C149">
        <v>100</v>
      </c>
      <c r="D149">
        <v>2</v>
      </c>
      <c r="E149" s="5">
        <v>4302.08</v>
      </c>
      <c r="F149" s="1">
        <v>38187</v>
      </c>
      <c r="G149" t="s">
        <v>25</v>
      </c>
      <c r="H149">
        <v>3</v>
      </c>
      <c r="I149" t="str">
        <f>TEXT(Table1[[#This Row],[ORDERDATE]],"MMM")</f>
        <v>Jul</v>
      </c>
      <c r="J149">
        <v>2004</v>
      </c>
      <c r="K149" t="s">
        <v>181</v>
      </c>
      <c r="L149">
        <v>147</v>
      </c>
      <c r="M149" t="s">
        <v>402</v>
      </c>
      <c r="N149" t="s">
        <v>152</v>
      </c>
      <c r="O149" t="s">
        <v>153</v>
      </c>
      <c r="P149" t="s">
        <v>154</v>
      </c>
      <c r="Q149" t="s">
        <v>155</v>
      </c>
      <c r="R149" t="s">
        <v>156</v>
      </c>
      <c r="S149" t="s">
        <v>157</v>
      </c>
      <c r="T149">
        <v>2067</v>
      </c>
      <c r="U149" t="s">
        <v>95</v>
      </c>
      <c r="V149" t="s">
        <v>96</v>
      </c>
      <c r="W149" t="s">
        <v>158</v>
      </c>
      <c r="X149" t="s">
        <v>159</v>
      </c>
      <c r="Y149" t="s">
        <v>51</v>
      </c>
    </row>
    <row r="150" spans="1:25" x14ac:dyDescent="0.25">
      <c r="A150">
        <v>10281</v>
      </c>
      <c r="B150">
        <v>44</v>
      </c>
      <c r="C150">
        <v>100</v>
      </c>
      <c r="D150">
        <v>9</v>
      </c>
      <c r="E150" s="5">
        <v>7020.64</v>
      </c>
      <c r="F150" s="1">
        <v>38218</v>
      </c>
      <c r="G150" t="s">
        <v>25</v>
      </c>
      <c r="H150">
        <v>3</v>
      </c>
      <c r="I150" t="str">
        <f>TEXT(Table1[[#This Row],[ORDERDATE]],"MMM")</f>
        <v>Aug</v>
      </c>
      <c r="J150">
        <v>2004</v>
      </c>
      <c r="K150" t="s">
        <v>181</v>
      </c>
      <c r="L150">
        <v>147</v>
      </c>
      <c r="M150" t="s">
        <v>402</v>
      </c>
      <c r="N150" t="s">
        <v>139</v>
      </c>
      <c r="O150">
        <v>2155551555</v>
      </c>
      <c r="P150" t="s">
        <v>140</v>
      </c>
      <c r="R150" t="s">
        <v>141</v>
      </c>
      <c r="S150" t="s">
        <v>142</v>
      </c>
      <c r="T150">
        <v>70267</v>
      </c>
      <c r="U150" t="s">
        <v>32</v>
      </c>
      <c r="V150" t="s">
        <v>33</v>
      </c>
      <c r="W150" t="s">
        <v>34</v>
      </c>
      <c r="X150" t="s">
        <v>143</v>
      </c>
      <c r="Y150" t="s">
        <v>151</v>
      </c>
    </row>
    <row r="151" spans="1:25" x14ac:dyDescent="0.25">
      <c r="A151">
        <v>10291</v>
      </c>
      <c r="B151">
        <v>30</v>
      </c>
      <c r="C151">
        <v>100</v>
      </c>
      <c r="D151">
        <v>4</v>
      </c>
      <c r="E151" s="5">
        <v>3855.9</v>
      </c>
      <c r="F151" s="1">
        <v>38238</v>
      </c>
      <c r="G151" t="s">
        <v>25</v>
      </c>
      <c r="H151">
        <v>3</v>
      </c>
      <c r="I151" t="str">
        <f>TEXT(Table1[[#This Row],[ORDERDATE]],"MMM")</f>
        <v>Sep</v>
      </c>
      <c r="J151">
        <v>2004</v>
      </c>
      <c r="K151" t="s">
        <v>181</v>
      </c>
      <c r="L151">
        <v>147</v>
      </c>
      <c r="M151" t="s">
        <v>402</v>
      </c>
      <c r="N151" t="s">
        <v>261</v>
      </c>
      <c r="O151" t="s">
        <v>262</v>
      </c>
      <c r="P151" t="s">
        <v>263</v>
      </c>
      <c r="R151" t="s">
        <v>264</v>
      </c>
      <c r="T151" t="s">
        <v>265</v>
      </c>
      <c r="U151" t="s">
        <v>188</v>
      </c>
      <c r="V151" t="s">
        <v>42</v>
      </c>
      <c r="W151" t="s">
        <v>266</v>
      </c>
      <c r="X151" t="s">
        <v>206</v>
      </c>
      <c r="Y151" t="s">
        <v>51</v>
      </c>
    </row>
    <row r="152" spans="1:25" x14ac:dyDescent="0.25">
      <c r="A152">
        <v>10305</v>
      </c>
      <c r="B152">
        <v>38</v>
      </c>
      <c r="C152">
        <v>100</v>
      </c>
      <c r="D152">
        <v>13</v>
      </c>
      <c r="E152" s="5">
        <v>6680.78</v>
      </c>
      <c r="F152" s="1">
        <v>38273</v>
      </c>
      <c r="G152" t="s">
        <v>25</v>
      </c>
      <c r="H152">
        <v>4</v>
      </c>
      <c r="I152" t="str">
        <f>TEXT(Table1[[#This Row],[ORDERDATE]],"MMM")</f>
        <v>Oct</v>
      </c>
      <c r="J152">
        <v>2004</v>
      </c>
      <c r="K152" t="s">
        <v>181</v>
      </c>
      <c r="L152">
        <v>147</v>
      </c>
      <c r="M152" t="s">
        <v>402</v>
      </c>
      <c r="N152" t="s">
        <v>120</v>
      </c>
      <c r="O152">
        <v>6175558555</v>
      </c>
      <c r="P152" t="s">
        <v>121</v>
      </c>
      <c r="R152" t="s">
        <v>122</v>
      </c>
      <c r="S152" t="s">
        <v>123</v>
      </c>
      <c r="T152">
        <v>51247</v>
      </c>
      <c r="U152" t="s">
        <v>32</v>
      </c>
      <c r="V152" t="s">
        <v>33</v>
      </c>
      <c r="W152" t="s">
        <v>124</v>
      </c>
      <c r="X152" t="s">
        <v>125</v>
      </c>
      <c r="Y152" t="s">
        <v>51</v>
      </c>
    </row>
    <row r="153" spans="1:25" x14ac:dyDescent="0.25">
      <c r="A153">
        <v>10313</v>
      </c>
      <c r="B153">
        <v>40</v>
      </c>
      <c r="C153">
        <v>100</v>
      </c>
      <c r="D153">
        <v>7</v>
      </c>
      <c r="E153" s="5">
        <v>6678</v>
      </c>
      <c r="F153" s="1">
        <v>38282</v>
      </c>
      <c r="G153" t="s">
        <v>25</v>
      </c>
      <c r="H153">
        <v>4</v>
      </c>
      <c r="I153" t="str">
        <f>TEXT(Table1[[#This Row],[ORDERDATE]],"MMM")</f>
        <v>Oct</v>
      </c>
      <c r="J153">
        <v>2004</v>
      </c>
      <c r="K153" t="s">
        <v>181</v>
      </c>
      <c r="L153">
        <v>147</v>
      </c>
      <c r="M153" t="s">
        <v>402</v>
      </c>
      <c r="N153" t="s">
        <v>225</v>
      </c>
      <c r="O153" t="s">
        <v>226</v>
      </c>
      <c r="P153" t="s">
        <v>227</v>
      </c>
      <c r="R153" t="s">
        <v>228</v>
      </c>
      <c r="S153" t="s">
        <v>229</v>
      </c>
      <c r="T153" t="s">
        <v>230</v>
      </c>
      <c r="U153" t="s">
        <v>231</v>
      </c>
      <c r="V153" t="s">
        <v>33</v>
      </c>
      <c r="W153" t="s">
        <v>232</v>
      </c>
      <c r="X153" t="s">
        <v>233</v>
      </c>
      <c r="Y153" t="s">
        <v>51</v>
      </c>
    </row>
    <row r="154" spans="1:25" x14ac:dyDescent="0.25">
      <c r="A154">
        <v>10322</v>
      </c>
      <c r="B154">
        <v>46</v>
      </c>
      <c r="C154">
        <v>61.99</v>
      </c>
      <c r="D154">
        <v>8</v>
      </c>
      <c r="E154" s="5">
        <v>2851.54</v>
      </c>
      <c r="F154" s="1">
        <v>38295</v>
      </c>
      <c r="G154" t="s">
        <v>25</v>
      </c>
      <c r="H154">
        <v>4</v>
      </c>
      <c r="I154" t="str">
        <f>TEXT(Table1[[#This Row],[ORDERDATE]],"MMM")</f>
        <v>Nov</v>
      </c>
      <c r="J154">
        <v>2004</v>
      </c>
      <c r="K154" t="s">
        <v>181</v>
      </c>
      <c r="L154">
        <v>147</v>
      </c>
      <c r="M154" t="s">
        <v>402</v>
      </c>
      <c r="N154" t="s">
        <v>277</v>
      </c>
      <c r="O154">
        <v>6035558647</v>
      </c>
      <c r="P154" t="s">
        <v>278</v>
      </c>
      <c r="R154" t="s">
        <v>279</v>
      </c>
      <c r="S154" t="s">
        <v>280</v>
      </c>
      <c r="T154">
        <v>62005</v>
      </c>
      <c r="U154" t="s">
        <v>32</v>
      </c>
      <c r="V154" t="s">
        <v>33</v>
      </c>
      <c r="W154" t="s">
        <v>56</v>
      </c>
      <c r="X154" t="s">
        <v>276</v>
      </c>
      <c r="Y154" t="s">
        <v>36</v>
      </c>
    </row>
    <row r="155" spans="1:25" x14ac:dyDescent="0.25">
      <c r="A155">
        <v>10334</v>
      </c>
      <c r="B155">
        <v>26</v>
      </c>
      <c r="C155">
        <v>100</v>
      </c>
      <c r="D155">
        <v>2</v>
      </c>
      <c r="E155" s="5">
        <v>3188.12</v>
      </c>
      <c r="F155" s="1">
        <v>38310</v>
      </c>
      <c r="G155" t="s">
        <v>401</v>
      </c>
      <c r="H155">
        <v>4</v>
      </c>
      <c r="I155" t="str">
        <f>TEXT(Table1[[#This Row],[ORDERDATE]],"MMM")</f>
        <v>Nov</v>
      </c>
      <c r="J155">
        <v>2004</v>
      </c>
      <c r="K155" t="s">
        <v>181</v>
      </c>
      <c r="L155">
        <v>147</v>
      </c>
      <c r="M155" t="s">
        <v>402</v>
      </c>
      <c r="N155" t="s">
        <v>183</v>
      </c>
      <c r="O155" t="s">
        <v>184</v>
      </c>
      <c r="P155" t="s">
        <v>185</v>
      </c>
      <c r="R155" t="s">
        <v>186</v>
      </c>
      <c r="T155" t="s">
        <v>187</v>
      </c>
      <c r="U155" t="s">
        <v>188</v>
      </c>
      <c r="V155" t="s">
        <v>42</v>
      </c>
      <c r="W155" t="s">
        <v>189</v>
      </c>
      <c r="X155" t="s">
        <v>190</v>
      </c>
      <c r="Y155" t="s">
        <v>51</v>
      </c>
    </row>
    <row r="156" spans="1:25" x14ac:dyDescent="0.25">
      <c r="A156">
        <v>10347</v>
      </c>
      <c r="B156">
        <v>27</v>
      </c>
      <c r="C156">
        <v>100</v>
      </c>
      <c r="D156">
        <v>2</v>
      </c>
      <c r="E156" s="5">
        <v>4428</v>
      </c>
      <c r="F156" s="1">
        <v>38320</v>
      </c>
      <c r="G156" t="s">
        <v>25</v>
      </c>
      <c r="H156">
        <v>4</v>
      </c>
      <c r="I156" t="str">
        <f>TEXT(Table1[[#This Row],[ORDERDATE]],"MMM")</f>
        <v>Nov</v>
      </c>
      <c r="J156">
        <v>2004</v>
      </c>
      <c r="K156" t="s">
        <v>181</v>
      </c>
      <c r="L156">
        <v>147</v>
      </c>
      <c r="M156" t="s">
        <v>402</v>
      </c>
      <c r="N156" t="s">
        <v>89</v>
      </c>
      <c r="O156" t="s">
        <v>90</v>
      </c>
      <c r="P156" t="s">
        <v>91</v>
      </c>
      <c r="Q156" t="s">
        <v>92</v>
      </c>
      <c r="R156" t="s">
        <v>93</v>
      </c>
      <c r="S156" t="s">
        <v>94</v>
      </c>
      <c r="T156">
        <v>3004</v>
      </c>
      <c r="U156" t="s">
        <v>95</v>
      </c>
      <c r="V156" t="s">
        <v>96</v>
      </c>
      <c r="W156" t="s">
        <v>97</v>
      </c>
      <c r="X156" t="s">
        <v>98</v>
      </c>
      <c r="Y156" t="s">
        <v>51</v>
      </c>
    </row>
    <row r="157" spans="1:25" x14ac:dyDescent="0.25">
      <c r="A157">
        <v>10357</v>
      </c>
      <c r="B157">
        <v>43</v>
      </c>
      <c r="C157">
        <v>100</v>
      </c>
      <c r="D157">
        <v>9</v>
      </c>
      <c r="E157" s="5">
        <v>5780.92</v>
      </c>
      <c r="F157" s="1">
        <v>38331</v>
      </c>
      <c r="G157" t="s">
        <v>25</v>
      </c>
      <c r="H157">
        <v>4</v>
      </c>
      <c r="I157" t="str">
        <f>TEXT(Table1[[#This Row],[ORDERDATE]],"MMM")</f>
        <v>Dec</v>
      </c>
      <c r="J157">
        <v>2004</v>
      </c>
      <c r="K157" t="s">
        <v>181</v>
      </c>
      <c r="L157">
        <v>147</v>
      </c>
      <c r="M157" t="s">
        <v>402</v>
      </c>
      <c r="N157" t="s">
        <v>272</v>
      </c>
      <c r="O157">
        <v>4155551450</v>
      </c>
      <c r="P157" t="s">
        <v>273</v>
      </c>
      <c r="R157" t="s">
        <v>274</v>
      </c>
      <c r="S157" t="s">
        <v>55</v>
      </c>
      <c r="T157">
        <v>97562</v>
      </c>
      <c r="U157" t="s">
        <v>32</v>
      </c>
      <c r="V157" t="s">
        <v>33</v>
      </c>
      <c r="W157" t="s">
        <v>275</v>
      </c>
      <c r="X157" t="s">
        <v>276</v>
      </c>
      <c r="Y157" t="s">
        <v>51</v>
      </c>
    </row>
    <row r="158" spans="1:25" x14ac:dyDescent="0.25">
      <c r="A158">
        <v>10370</v>
      </c>
      <c r="B158">
        <v>35</v>
      </c>
      <c r="C158">
        <v>65.63</v>
      </c>
      <c r="D158">
        <v>4</v>
      </c>
      <c r="E158" s="5">
        <v>2297.0500000000002</v>
      </c>
      <c r="F158" s="1">
        <v>38372</v>
      </c>
      <c r="G158" t="s">
        <v>25</v>
      </c>
      <c r="H158">
        <v>1</v>
      </c>
      <c r="I158" t="str">
        <f>TEXT(Table1[[#This Row],[ORDERDATE]],"MMM")</f>
        <v>Jan</v>
      </c>
      <c r="J158">
        <v>2005</v>
      </c>
      <c r="K158" t="s">
        <v>181</v>
      </c>
      <c r="L158">
        <v>147</v>
      </c>
      <c r="M158" t="s">
        <v>402</v>
      </c>
      <c r="N158" t="s">
        <v>285</v>
      </c>
      <c r="O158" t="s">
        <v>286</v>
      </c>
      <c r="P158" t="s">
        <v>287</v>
      </c>
      <c r="Q158" t="s">
        <v>288</v>
      </c>
      <c r="R158" t="s">
        <v>289</v>
      </c>
      <c r="S158" t="s">
        <v>157</v>
      </c>
      <c r="T158">
        <v>2060</v>
      </c>
      <c r="U158" t="s">
        <v>95</v>
      </c>
      <c r="V158" t="s">
        <v>96</v>
      </c>
      <c r="W158" t="s">
        <v>290</v>
      </c>
      <c r="X158" t="s">
        <v>291</v>
      </c>
      <c r="Y158" t="s">
        <v>36</v>
      </c>
    </row>
    <row r="159" spans="1:25" x14ac:dyDescent="0.25">
      <c r="A159">
        <v>10381</v>
      </c>
      <c r="B159">
        <v>37</v>
      </c>
      <c r="C159">
        <v>100</v>
      </c>
      <c r="D159">
        <v>6</v>
      </c>
      <c r="E159" s="5">
        <v>6231.54</v>
      </c>
      <c r="F159" s="1">
        <v>38400</v>
      </c>
      <c r="G159" t="s">
        <v>25</v>
      </c>
      <c r="H159">
        <v>1</v>
      </c>
      <c r="I159" t="str">
        <f>TEXT(Table1[[#This Row],[ORDERDATE]],"MMM")</f>
        <v>Feb</v>
      </c>
      <c r="J159">
        <v>2005</v>
      </c>
      <c r="K159" t="s">
        <v>181</v>
      </c>
      <c r="L159">
        <v>147</v>
      </c>
      <c r="M159" t="s">
        <v>402</v>
      </c>
      <c r="N159" t="s">
        <v>58</v>
      </c>
      <c r="O159">
        <v>6505551386</v>
      </c>
      <c r="P159" t="s">
        <v>59</v>
      </c>
      <c r="R159" t="s">
        <v>60</v>
      </c>
      <c r="S159" t="s">
        <v>55</v>
      </c>
      <c r="U159" t="s">
        <v>32</v>
      </c>
      <c r="V159" t="s">
        <v>33</v>
      </c>
      <c r="W159" t="s">
        <v>61</v>
      </c>
      <c r="X159" t="s">
        <v>57</v>
      </c>
      <c r="Y159" t="s">
        <v>51</v>
      </c>
    </row>
    <row r="160" spans="1:25" x14ac:dyDescent="0.25">
      <c r="A160">
        <v>10391</v>
      </c>
      <c r="B160">
        <v>37</v>
      </c>
      <c r="C160">
        <v>46.9</v>
      </c>
      <c r="D160">
        <v>7</v>
      </c>
      <c r="E160" s="5">
        <v>1735.3</v>
      </c>
      <c r="F160" s="1">
        <v>38420</v>
      </c>
      <c r="G160" t="s">
        <v>25</v>
      </c>
      <c r="H160">
        <v>1</v>
      </c>
      <c r="I160" t="str">
        <f>TEXT(Table1[[#This Row],[ORDERDATE]],"MMM")</f>
        <v>Mar</v>
      </c>
      <c r="J160">
        <v>2005</v>
      </c>
      <c r="K160" t="s">
        <v>181</v>
      </c>
      <c r="L160">
        <v>147</v>
      </c>
      <c r="M160" t="s">
        <v>402</v>
      </c>
      <c r="N160" t="s">
        <v>285</v>
      </c>
      <c r="O160" t="s">
        <v>286</v>
      </c>
      <c r="P160" t="s">
        <v>287</v>
      </c>
      <c r="Q160" t="s">
        <v>288</v>
      </c>
      <c r="R160" t="s">
        <v>289</v>
      </c>
      <c r="S160" t="s">
        <v>157</v>
      </c>
      <c r="T160">
        <v>2060</v>
      </c>
      <c r="U160" t="s">
        <v>95</v>
      </c>
      <c r="V160" t="s">
        <v>96</v>
      </c>
      <c r="W160" t="s">
        <v>290</v>
      </c>
      <c r="X160" t="s">
        <v>291</v>
      </c>
      <c r="Y160" t="s">
        <v>36</v>
      </c>
    </row>
    <row r="161" spans="1:25" x14ac:dyDescent="0.25">
      <c r="A161">
        <v>10411</v>
      </c>
      <c r="B161">
        <v>27</v>
      </c>
      <c r="C161">
        <v>100</v>
      </c>
      <c r="D161">
        <v>2</v>
      </c>
      <c r="E161" s="5">
        <v>4427.7299999999996</v>
      </c>
      <c r="F161" s="1">
        <v>38473</v>
      </c>
      <c r="G161" t="s">
        <v>25</v>
      </c>
      <c r="H161">
        <v>2</v>
      </c>
      <c r="I161" t="str">
        <f>TEXT(Table1[[#This Row],[ORDERDATE]],"MMM")</f>
        <v>May</v>
      </c>
      <c r="J161">
        <v>2005</v>
      </c>
      <c r="K161" t="s">
        <v>181</v>
      </c>
      <c r="L161">
        <v>147</v>
      </c>
      <c r="M161" t="s">
        <v>402</v>
      </c>
      <c r="N161" t="s">
        <v>292</v>
      </c>
      <c r="O161" t="s">
        <v>293</v>
      </c>
      <c r="P161" t="s">
        <v>294</v>
      </c>
      <c r="R161" t="s">
        <v>295</v>
      </c>
      <c r="S161" t="s">
        <v>296</v>
      </c>
      <c r="T161" t="s">
        <v>297</v>
      </c>
      <c r="U161" t="s">
        <v>231</v>
      </c>
      <c r="V161" t="s">
        <v>33</v>
      </c>
      <c r="W161" t="s">
        <v>298</v>
      </c>
      <c r="X161" t="s">
        <v>299</v>
      </c>
      <c r="Y161" t="s">
        <v>51</v>
      </c>
    </row>
    <row r="162" spans="1:25" x14ac:dyDescent="0.25">
      <c r="A162">
        <v>10425</v>
      </c>
      <c r="B162">
        <v>38</v>
      </c>
      <c r="C162">
        <v>100</v>
      </c>
      <c r="D162">
        <v>12</v>
      </c>
      <c r="E162" s="5">
        <v>5894.94</v>
      </c>
      <c r="F162" s="1">
        <v>38503</v>
      </c>
      <c r="G162" t="s">
        <v>300</v>
      </c>
      <c r="H162">
        <v>2</v>
      </c>
      <c r="I162" t="str">
        <f>TEXT(Table1[[#This Row],[ORDERDATE]],"MMM")</f>
        <v>May</v>
      </c>
      <c r="J162">
        <v>2005</v>
      </c>
      <c r="K162" t="s">
        <v>181</v>
      </c>
      <c r="L162">
        <v>147</v>
      </c>
      <c r="M162" t="s">
        <v>402</v>
      </c>
      <c r="N162" t="s">
        <v>114</v>
      </c>
      <c r="O162" t="s">
        <v>115</v>
      </c>
      <c r="P162" t="s">
        <v>116</v>
      </c>
      <c r="R162" t="s">
        <v>117</v>
      </c>
      <c r="T162">
        <v>44000</v>
      </c>
      <c r="U162" t="s">
        <v>41</v>
      </c>
      <c r="V162" t="s">
        <v>42</v>
      </c>
      <c r="W162" t="s">
        <v>118</v>
      </c>
      <c r="X162" t="s">
        <v>119</v>
      </c>
      <c r="Y162" t="s">
        <v>51</v>
      </c>
    </row>
    <row r="163" spans="1:25" x14ac:dyDescent="0.25">
      <c r="A163">
        <v>10108</v>
      </c>
      <c r="B163">
        <v>33</v>
      </c>
      <c r="C163">
        <v>100</v>
      </c>
      <c r="D163">
        <v>6</v>
      </c>
      <c r="E163" s="5">
        <v>5265.15</v>
      </c>
      <c r="F163" s="1">
        <v>37683</v>
      </c>
      <c r="G163" t="s">
        <v>25</v>
      </c>
      <c r="H163">
        <v>1</v>
      </c>
      <c r="I163" t="str">
        <f>TEXT(Table1[[#This Row],[ORDERDATE]],"MMM")</f>
        <v>Mar</v>
      </c>
      <c r="J163">
        <v>2003</v>
      </c>
      <c r="K163" t="s">
        <v>181</v>
      </c>
      <c r="L163">
        <v>194</v>
      </c>
      <c r="M163" t="s">
        <v>424</v>
      </c>
      <c r="N163" t="s">
        <v>425</v>
      </c>
      <c r="O163" t="s">
        <v>426</v>
      </c>
      <c r="P163" t="s">
        <v>427</v>
      </c>
      <c r="R163" t="s">
        <v>428</v>
      </c>
      <c r="T163" t="s">
        <v>429</v>
      </c>
      <c r="U163" t="s">
        <v>430</v>
      </c>
      <c r="V163" t="s">
        <v>200</v>
      </c>
      <c r="W163" t="s">
        <v>431</v>
      </c>
      <c r="X163" t="s">
        <v>432</v>
      </c>
      <c r="Y163" t="s">
        <v>51</v>
      </c>
    </row>
    <row r="164" spans="1:25" x14ac:dyDescent="0.25">
      <c r="A164">
        <v>10122</v>
      </c>
      <c r="B164">
        <v>42</v>
      </c>
      <c r="C164">
        <v>100</v>
      </c>
      <c r="D164">
        <v>10</v>
      </c>
      <c r="E164" s="5">
        <v>7599.9</v>
      </c>
      <c r="F164" s="1">
        <v>37749</v>
      </c>
      <c r="G164" t="s">
        <v>25</v>
      </c>
      <c r="H164">
        <v>2</v>
      </c>
      <c r="I164" t="str">
        <f>TEXT(Table1[[#This Row],[ORDERDATE]],"MMM")</f>
        <v>May</v>
      </c>
      <c r="J164">
        <v>2003</v>
      </c>
      <c r="K164" t="s">
        <v>181</v>
      </c>
      <c r="L164">
        <v>194</v>
      </c>
      <c r="M164" t="s">
        <v>424</v>
      </c>
      <c r="N164" t="s">
        <v>433</v>
      </c>
      <c r="O164" t="s">
        <v>434</v>
      </c>
      <c r="P164" t="s">
        <v>435</v>
      </c>
      <c r="R164" t="s">
        <v>436</v>
      </c>
      <c r="T164">
        <v>13008</v>
      </c>
      <c r="U164" t="s">
        <v>41</v>
      </c>
      <c r="V164" t="s">
        <v>42</v>
      </c>
      <c r="W164" t="s">
        <v>437</v>
      </c>
      <c r="X164" t="s">
        <v>438</v>
      </c>
      <c r="Y164" t="s">
        <v>151</v>
      </c>
    </row>
    <row r="165" spans="1:25" x14ac:dyDescent="0.25">
      <c r="A165">
        <v>10135</v>
      </c>
      <c r="B165">
        <v>42</v>
      </c>
      <c r="C165">
        <v>100</v>
      </c>
      <c r="D165">
        <v>7</v>
      </c>
      <c r="E165" s="5">
        <v>8008.56</v>
      </c>
      <c r="F165" s="1">
        <v>37804</v>
      </c>
      <c r="G165" t="s">
        <v>25</v>
      </c>
      <c r="H165">
        <v>3</v>
      </c>
      <c r="I165" t="str">
        <f>TEXT(Table1[[#This Row],[ORDERDATE]],"MMM")</f>
        <v>Jul</v>
      </c>
      <c r="J165">
        <v>2003</v>
      </c>
      <c r="K165" t="s">
        <v>181</v>
      </c>
      <c r="L165">
        <v>194</v>
      </c>
      <c r="M165" t="s">
        <v>424</v>
      </c>
      <c r="N165" t="s">
        <v>272</v>
      </c>
      <c r="O165">
        <v>4155551450</v>
      </c>
      <c r="P165" t="s">
        <v>273</v>
      </c>
      <c r="R165" t="s">
        <v>274</v>
      </c>
      <c r="S165" t="s">
        <v>55</v>
      </c>
      <c r="T165">
        <v>97562</v>
      </c>
      <c r="U165" t="s">
        <v>32</v>
      </c>
      <c r="V165" t="s">
        <v>33</v>
      </c>
      <c r="W165" t="s">
        <v>275</v>
      </c>
      <c r="X165" t="s">
        <v>276</v>
      </c>
      <c r="Y165" t="s">
        <v>151</v>
      </c>
    </row>
    <row r="166" spans="1:25" x14ac:dyDescent="0.25">
      <c r="A166">
        <v>10147</v>
      </c>
      <c r="B166">
        <v>48</v>
      </c>
      <c r="C166">
        <v>100</v>
      </c>
      <c r="D166">
        <v>7</v>
      </c>
      <c r="E166" s="5">
        <v>9245.76</v>
      </c>
      <c r="F166" s="1">
        <v>37869</v>
      </c>
      <c r="G166" t="s">
        <v>25</v>
      </c>
      <c r="H166">
        <v>3</v>
      </c>
      <c r="I166" t="str">
        <f>TEXT(Table1[[#This Row],[ORDERDATE]],"MMM")</f>
        <v>Sep</v>
      </c>
      <c r="J166">
        <v>2003</v>
      </c>
      <c r="K166" t="s">
        <v>181</v>
      </c>
      <c r="L166">
        <v>194</v>
      </c>
      <c r="M166" t="s">
        <v>424</v>
      </c>
      <c r="N166" t="s">
        <v>281</v>
      </c>
      <c r="O166">
        <v>6175558555</v>
      </c>
      <c r="P166" t="s">
        <v>282</v>
      </c>
      <c r="R166" t="s">
        <v>283</v>
      </c>
      <c r="S166" t="s">
        <v>123</v>
      </c>
      <c r="T166">
        <v>58339</v>
      </c>
      <c r="U166" t="s">
        <v>32</v>
      </c>
      <c r="V166" t="s">
        <v>33</v>
      </c>
      <c r="W166" t="s">
        <v>275</v>
      </c>
      <c r="X166" t="s">
        <v>284</v>
      </c>
      <c r="Y166" t="s">
        <v>151</v>
      </c>
    </row>
    <row r="167" spans="1:25" x14ac:dyDescent="0.25">
      <c r="A167">
        <v>10159</v>
      </c>
      <c r="B167">
        <v>41</v>
      </c>
      <c r="C167">
        <v>100</v>
      </c>
      <c r="D167">
        <v>2</v>
      </c>
      <c r="E167" s="5">
        <v>8296.35</v>
      </c>
      <c r="F167" s="1">
        <v>37904</v>
      </c>
      <c r="G167" t="s">
        <v>25</v>
      </c>
      <c r="H167">
        <v>4</v>
      </c>
      <c r="I167" t="str">
        <f>TEXT(Table1[[#This Row],[ORDERDATE]],"MMM")</f>
        <v>Oct</v>
      </c>
      <c r="J167">
        <v>2003</v>
      </c>
      <c r="K167" t="s">
        <v>181</v>
      </c>
      <c r="L167">
        <v>194</v>
      </c>
      <c r="M167" t="s">
        <v>424</v>
      </c>
      <c r="N167" t="s">
        <v>58</v>
      </c>
      <c r="O167">
        <v>6505551386</v>
      </c>
      <c r="P167" t="s">
        <v>59</v>
      </c>
      <c r="R167" t="s">
        <v>60</v>
      </c>
      <c r="S167" t="s">
        <v>55</v>
      </c>
      <c r="U167" t="s">
        <v>32</v>
      </c>
      <c r="V167" t="s">
        <v>33</v>
      </c>
      <c r="W167" t="s">
        <v>61</v>
      </c>
      <c r="X167" t="s">
        <v>57</v>
      </c>
      <c r="Y167" t="s">
        <v>151</v>
      </c>
    </row>
    <row r="168" spans="1:25" x14ac:dyDescent="0.25">
      <c r="A168">
        <v>10169</v>
      </c>
      <c r="B168">
        <v>30</v>
      </c>
      <c r="C168">
        <v>100</v>
      </c>
      <c r="D168">
        <v>2</v>
      </c>
      <c r="E168" s="5">
        <v>5019.8999999999996</v>
      </c>
      <c r="F168" s="1">
        <v>37929</v>
      </c>
      <c r="G168" t="s">
        <v>25</v>
      </c>
      <c r="H168">
        <v>4</v>
      </c>
      <c r="I168" t="str">
        <f>TEXT(Table1[[#This Row],[ORDERDATE]],"MMM")</f>
        <v>Nov</v>
      </c>
      <c r="J168">
        <v>2003</v>
      </c>
      <c r="K168" t="s">
        <v>181</v>
      </c>
      <c r="L168">
        <v>194</v>
      </c>
      <c r="M168" t="s">
        <v>424</v>
      </c>
      <c r="N168" t="s">
        <v>285</v>
      </c>
      <c r="O168" t="s">
        <v>286</v>
      </c>
      <c r="P168" t="s">
        <v>287</v>
      </c>
      <c r="Q168" t="s">
        <v>288</v>
      </c>
      <c r="R168" t="s">
        <v>289</v>
      </c>
      <c r="S168" t="s">
        <v>157</v>
      </c>
      <c r="T168">
        <v>2060</v>
      </c>
      <c r="U168" t="s">
        <v>95</v>
      </c>
      <c r="V168" t="s">
        <v>96</v>
      </c>
      <c r="W168" t="s">
        <v>290</v>
      </c>
      <c r="X168" t="s">
        <v>291</v>
      </c>
      <c r="Y168" t="s">
        <v>51</v>
      </c>
    </row>
    <row r="169" spans="1:25" x14ac:dyDescent="0.25">
      <c r="A169">
        <v>10181</v>
      </c>
      <c r="B169">
        <v>27</v>
      </c>
      <c r="C169">
        <v>100</v>
      </c>
      <c r="D169">
        <v>14</v>
      </c>
      <c r="E169" s="5">
        <v>5411.07</v>
      </c>
      <c r="F169" s="1">
        <v>37937</v>
      </c>
      <c r="G169" t="s">
        <v>25</v>
      </c>
      <c r="H169">
        <v>4</v>
      </c>
      <c r="I169" t="str">
        <f>TEXT(Table1[[#This Row],[ORDERDATE]],"MMM")</f>
        <v>Nov</v>
      </c>
      <c r="J169">
        <v>2003</v>
      </c>
      <c r="K169" t="s">
        <v>181</v>
      </c>
      <c r="L169">
        <v>194</v>
      </c>
      <c r="M169" t="s">
        <v>424</v>
      </c>
      <c r="N169" t="s">
        <v>73</v>
      </c>
      <c r="O169" t="s">
        <v>74</v>
      </c>
      <c r="P169" t="s">
        <v>75</v>
      </c>
      <c r="R169" t="s">
        <v>76</v>
      </c>
      <c r="T169" t="s">
        <v>77</v>
      </c>
      <c r="U169" t="s">
        <v>78</v>
      </c>
      <c r="V169" t="s">
        <v>42</v>
      </c>
      <c r="W169" t="s">
        <v>79</v>
      </c>
      <c r="X169" t="s">
        <v>80</v>
      </c>
      <c r="Y169" t="s">
        <v>51</v>
      </c>
    </row>
    <row r="170" spans="1:25" x14ac:dyDescent="0.25">
      <c r="A170">
        <v>10191</v>
      </c>
      <c r="B170">
        <v>21</v>
      </c>
      <c r="C170">
        <v>100</v>
      </c>
      <c r="D170">
        <v>3</v>
      </c>
      <c r="E170" s="5">
        <v>3840.9</v>
      </c>
      <c r="F170" s="1">
        <v>37945</v>
      </c>
      <c r="G170" t="s">
        <v>25</v>
      </c>
      <c r="H170">
        <v>4</v>
      </c>
      <c r="I170" t="str">
        <f>TEXT(Table1[[#This Row],[ORDERDATE]],"MMM")</f>
        <v>Nov</v>
      </c>
      <c r="J170">
        <v>2003</v>
      </c>
      <c r="K170" t="s">
        <v>181</v>
      </c>
      <c r="L170">
        <v>194</v>
      </c>
      <c r="M170" t="s">
        <v>424</v>
      </c>
      <c r="N170" t="s">
        <v>439</v>
      </c>
      <c r="O170" t="s">
        <v>440</v>
      </c>
      <c r="P170" t="s">
        <v>441</v>
      </c>
      <c r="R170" t="s">
        <v>442</v>
      </c>
      <c r="T170">
        <v>50739</v>
      </c>
      <c r="U170" t="s">
        <v>443</v>
      </c>
      <c r="V170" t="s">
        <v>42</v>
      </c>
      <c r="W170" t="s">
        <v>444</v>
      </c>
      <c r="X170" t="s">
        <v>445</v>
      </c>
      <c r="Y170" t="s">
        <v>51</v>
      </c>
    </row>
    <row r="171" spans="1:25" x14ac:dyDescent="0.25">
      <c r="A171">
        <v>10203</v>
      </c>
      <c r="B171">
        <v>20</v>
      </c>
      <c r="C171">
        <v>100</v>
      </c>
      <c r="D171">
        <v>8</v>
      </c>
      <c r="E171" s="5">
        <v>3930.4</v>
      </c>
      <c r="F171" s="1">
        <v>37957</v>
      </c>
      <c r="G171" t="s">
        <v>25</v>
      </c>
      <c r="H171">
        <v>4</v>
      </c>
      <c r="I171" t="str">
        <f>TEXT(Table1[[#This Row],[ORDERDATE]],"MMM")</f>
        <v>Dec</v>
      </c>
      <c r="J171">
        <v>2003</v>
      </c>
      <c r="K171" t="s">
        <v>181</v>
      </c>
      <c r="L171">
        <v>194</v>
      </c>
      <c r="M171" t="s">
        <v>424</v>
      </c>
      <c r="N171" t="s">
        <v>174</v>
      </c>
      <c r="O171" t="s">
        <v>175</v>
      </c>
      <c r="P171" t="s">
        <v>176</v>
      </c>
      <c r="R171" t="s">
        <v>177</v>
      </c>
      <c r="T171">
        <v>28034</v>
      </c>
      <c r="U171" t="s">
        <v>178</v>
      </c>
      <c r="V171" t="s">
        <v>42</v>
      </c>
      <c r="W171" t="s">
        <v>179</v>
      </c>
      <c r="X171" t="s">
        <v>180</v>
      </c>
      <c r="Y171" t="s">
        <v>51</v>
      </c>
    </row>
    <row r="172" spans="1:25" x14ac:dyDescent="0.25">
      <c r="A172">
        <v>10211</v>
      </c>
      <c r="B172">
        <v>41</v>
      </c>
      <c r="C172">
        <v>100</v>
      </c>
      <c r="D172">
        <v>2</v>
      </c>
      <c r="E172" s="5">
        <v>7498.9</v>
      </c>
      <c r="F172" s="1">
        <v>38001</v>
      </c>
      <c r="G172" t="s">
        <v>25</v>
      </c>
      <c r="H172">
        <v>1</v>
      </c>
      <c r="I172" t="str">
        <f>TEXT(Table1[[#This Row],[ORDERDATE]],"MMM")</f>
        <v>Jan</v>
      </c>
      <c r="J172">
        <v>2004</v>
      </c>
      <c r="K172" t="s">
        <v>181</v>
      </c>
      <c r="L172">
        <v>194</v>
      </c>
      <c r="M172" t="s">
        <v>424</v>
      </c>
      <c r="N172" t="s">
        <v>84</v>
      </c>
      <c r="O172" t="s">
        <v>85</v>
      </c>
      <c r="P172" t="s">
        <v>86</v>
      </c>
      <c r="R172" t="s">
        <v>48</v>
      </c>
      <c r="T172">
        <v>75016</v>
      </c>
      <c r="U172" t="s">
        <v>41</v>
      </c>
      <c r="V172" t="s">
        <v>42</v>
      </c>
      <c r="W172" t="s">
        <v>87</v>
      </c>
      <c r="X172" t="s">
        <v>88</v>
      </c>
      <c r="Y172" t="s">
        <v>151</v>
      </c>
    </row>
    <row r="173" spans="1:25" x14ac:dyDescent="0.25">
      <c r="A173">
        <v>10225</v>
      </c>
      <c r="B173">
        <v>27</v>
      </c>
      <c r="C173">
        <v>100</v>
      </c>
      <c r="D173">
        <v>9</v>
      </c>
      <c r="E173" s="5">
        <v>4517.91</v>
      </c>
      <c r="F173" s="1">
        <v>38039</v>
      </c>
      <c r="G173" t="s">
        <v>25</v>
      </c>
      <c r="H173">
        <v>1</v>
      </c>
      <c r="I173" t="str">
        <f>TEXT(Table1[[#This Row],[ORDERDATE]],"MMM")</f>
        <v>Feb</v>
      </c>
      <c r="J173">
        <v>2004</v>
      </c>
      <c r="K173" t="s">
        <v>181</v>
      </c>
      <c r="L173">
        <v>194</v>
      </c>
      <c r="M173" t="s">
        <v>424</v>
      </c>
      <c r="N173" t="s">
        <v>446</v>
      </c>
      <c r="O173" t="s">
        <v>447</v>
      </c>
      <c r="P173" t="s">
        <v>448</v>
      </c>
      <c r="R173" t="s">
        <v>449</v>
      </c>
      <c r="T173">
        <v>1203</v>
      </c>
      <c r="U173" t="s">
        <v>450</v>
      </c>
      <c r="V173" t="s">
        <v>42</v>
      </c>
      <c r="W173" t="s">
        <v>451</v>
      </c>
      <c r="X173" t="s">
        <v>103</v>
      </c>
      <c r="Y173" t="s">
        <v>51</v>
      </c>
    </row>
    <row r="174" spans="1:25" x14ac:dyDescent="0.25">
      <c r="A174">
        <v>10238</v>
      </c>
      <c r="B174">
        <v>28</v>
      </c>
      <c r="C174">
        <v>100</v>
      </c>
      <c r="D174">
        <v>3</v>
      </c>
      <c r="E174" s="5">
        <v>5774.72</v>
      </c>
      <c r="F174" s="1">
        <v>38086</v>
      </c>
      <c r="G174" t="s">
        <v>25</v>
      </c>
      <c r="H174">
        <v>2</v>
      </c>
      <c r="I174" t="str">
        <f>TEXT(Table1[[#This Row],[ORDERDATE]],"MMM")</f>
        <v>Apr</v>
      </c>
      <c r="J174">
        <v>2004</v>
      </c>
      <c r="K174" t="s">
        <v>181</v>
      </c>
      <c r="L174">
        <v>194</v>
      </c>
      <c r="M174" t="s">
        <v>424</v>
      </c>
      <c r="N174" t="s">
        <v>322</v>
      </c>
      <c r="O174" t="s">
        <v>323</v>
      </c>
      <c r="P174" t="s">
        <v>324</v>
      </c>
      <c r="R174" t="s">
        <v>325</v>
      </c>
      <c r="T174">
        <v>1734</v>
      </c>
      <c r="U174" t="s">
        <v>326</v>
      </c>
      <c r="V174" t="s">
        <v>42</v>
      </c>
      <c r="W174" t="s">
        <v>327</v>
      </c>
      <c r="X174" t="s">
        <v>328</v>
      </c>
      <c r="Y174" t="s">
        <v>51</v>
      </c>
    </row>
    <row r="175" spans="1:25" x14ac:dyDescent="0.25">
      <c r="A175">
        <v>10253</v>
      </c>
      <c r="B175">
        <v>24</v>
      </c>
      <c r="C175">
        <v>100</v>
      </c>
      <c r="D175">
        <v>13</v>
      </c>
      <c r="E175" s="5">
        <v>3922.56</v>
      </c>
      <c r="F175" s="1">
        <v>38139</v>
      </c>
      <c r="G175" t="s">
        <v>339</v>
      </c>
      <c r="H175">
        <v>2</v>
      </c>
      <c r="I175" t="str">
        <f>TEXT(Table1[[#This Row],[ORDERDATE]],"MMM")</f>
        <v>Jun</v>
      </c>
      <c r="J175">
        <v>2004</v>
      </c>
      <c r="K175" t="s">
        <v>181</v>
      </c>
      <c r="L175">
        <v>194</v>
      </c>
      <c r="M175" t="s">
        <v>424</v>
      </c>
      <c r="N175" t="s">
        <v>165</v>
      </c>
      <c r="O175" t="s">
        <v>166</v>
      </c>
      <c r="P175" t="s">
        <v>167</v>
      </c>
      <c r="R175" t="s">
        <v>168</v>
      </c>
      <c r="T175" t="s">
        <v>169</v>
      </c>
      <c r="U175" t="s">
        <v>170</v>
      </c>
      <c r="V175" t="s">
        <v>42</v>
      </c>
      <c r="W175" t="s">
        <v>171</v>
      </c>
      <c r="X175" t="s">
        <v>172</v>
      </c>
      <c r="Y175" t="s">
        <v>51</v>
      </c>
    </row>
    <row r="176" spans="1:25" x14ac:dyDescent="0.25">
      <c r="A176">
        <v>10266</v>
      </c>
      <c r="B176">
        <v>44</v>
      </c>
      <c r="C176">
        <v>100</v>
      </c>
      <c r="D176">
        <v>14</v>
      </c>
      <c r="E176" s="5">
        <v>9160.36</v>
      </c>
      <c r="F176" s="1">
        <v>38174</v>
      </c>
      <c r="G176" t="s">
        <v>25</v>
      </c>
      <c r="H176">
        <v>3</v>
      </c>
      <c r="I176" t="str">
        <f>TEXT(Table1[[#This Row],[ORDERDATE]],"MMM")</f>
        <v>Jul</v>
      </c>
      <c r="J176">
        <v>2004</v>
      </c>
      <c r="K176" t="s">
        <v>181</v>
      </c>
      <c r="L176">
        <v>194</v>
      </c>
      <c r="M176" t="s">
        <v>424</v>
      </c>
      <c r="N176" t="s">
        <v>452</v>
      </c>
      <c r="O176" t="s">
        <v>453</v>
      </c>
      <c r="P176" t="s">
        <v>454</v>
      </c>
      <c r="R176" t="s">
        <v>455</v>
      </c>
      <c r="T176">
        <v>42100</v>
      </c>
      <c r="U176" t="s">
        <v>258</v>
      </c>
      <c r="V176" t="s">
        <v>42</v>
      </c>
      <c r="W176" t="s">
        <v>456</v>
      </c>
      <c r="X176" t="s">
        <v>457</v>
      </c>
      <c r="Y176" t="s">
        <v>151</v>
      </c>
    </row>
    <row r="177" spans="1:25" x14ac:dyDescent="0.25">
      <c r="A177">
        <v>10276</v>
      </c>
      <c r="B177">
        <v>50</v>
      </c>
      <c r="C177">
        <v>100</v>
      </c>
      <c r="D177">
        <v>3</v>
      </c>
      <c r="E177" s="5">
        <v>9631</v>
      </c>
      <c r="F177" s="1">
        <v>38201</v>
      </c>
      <c r="G177" t="s">
        <v>25</v>
      </c>
      <c r="H177">
        <v>3</v>
      </c>
      <c r="I177" t="str">
        <f>TEXT(Table1[[#This Row],[ORDERDATE]],"MMM")</f>
        <v>Aug</v>
      </c>
      <c r="J177">
        <v>2004</v>
      </c>
      <c r="K177" t="s">
        <v>181</v>
      </c>
      <c r="L177">
        <v>194</v>
      </c>
      <c r="M177" t="s">
        <v>424</v>
      </c>
      <c r="N177" t="s">
        <v>458</v>
      </c>
      <c r="O177">
        <v>6175557555</v>
      </c>
      <c r="P177" t="s">
        <v>459</v>
      </c>
      <c r="R177" t="s">
        <v>283</v>
      </c>
      <c r="S177" t="s">
        <v>123</v>
      </c>
      <c r="T177">
        <v>58339</v>
      </c>
      <c r="U177" t="s">
        <v>32</v>
      </c>
      <c r="V177" t="s">
        <v>33</v>
      </c>
      <c r="W177" t="s">
        <v>460</v>
      </c>
      <c r="X177" t="s">
        <v>461</v>
      </c>
      <c r="Y177" t="s">
        <v>151</v>
      </c>
    </row>
    <row r="178" spans="1:25" x14ac:dyDescent="0.25">
      <c r="A178">
        <v>10287</v>
      </c>
      <c r="B178">
        <v>21</v>
      </c>
      <c r="C178">
        <v>100</v>
      </c>
      <c r="D178">
        <v>12</v>
      </c>
      <c r="E178" s="5">
        <v>3432.24</v>
      </c>
      <c r="F178" s="1">
        <v>38229</v>
      </c>
      <c r="G178" t="s">
        <v>25</v>
      </c>
      <c r="H178">
        <v>3</v>
      </c>
      <c r="I178" t="str">
        <f>TEXT(Table1[[#This Row],[ORDERDATE]],"MMM")</f>
        <v>Aug</v>
      </c>
      <c r="J178">
        <v>2004</v>
      </c>
      <c r="K178" t="s">
        <v>181</v>
      </c>
      <c r="L178">
        <v>194</v>
      </c>
      <c r="M178" t="s">
        <v>424</v>
      </c>
      <c r="N178" t="s">
        <v>446</v>
      </c>
      <c r="O178" t="s">
        <v>447</v>
      </c>
      <c r="P178" t="s">
        <v>448</v>
      </c>
      <c r="R178" t="s">
        <v>449</v>
      </c>
      <c r="T178">
        <v>1203</v>
      </c>
      <c r="U178" t="s">
        <v>450</v>
      </c>
      <c r="V178" t="s">
        <v>42</v>
      </c>
      <c r="W178" t="s">
        <v>451</v>
      </c>
      <c r="X178" t="s">
        <v>103</v>
      </c>
      <c r="Y178" t="s">
        <v>51</v>
      </c>
    </row>
    <row r="179" spans="1:25" x14ac:dyDescent="0.25">
      <c r="A179">
        <v>10300</v>
      </c>
      <c r="B179">
        <v>33</v>
      </c>
      <c r="C179">
        <v>100</v>
      </c>
      <c r="D179">
        <v>5</v>
      </c>
      <c r="E179" s="5">
        <v>5521.89</v>
      </c>
      <c r="F179" s="1">
        <v>37898</v>
      </c>
      <c r="G179" t="s">
        <v>25</v>
      </c>
      <c r="H179">
        <v>4</v>
      </c>
      <c r="I179" t="str">
        <f>TEXT(Table1[[#This Row],[ORDERDATE]],"MMM")</f>
        <v>Oct</v>
      </c>
      <c r="J179">
        <v>2003</v>
      </c>
      <c r="K179" t="s">
        <v>181</v>
      </c>
      <c r="L179">
        <v>194</v>
      </c>
      <c r="M179" t="s">
        <v>424</v>
      </c>
      <c r="N179" t="s">
        <v>462</v>
      </c>
      <c r="O179" t="s">
        <v>463</v>
      </c>
      <c r="P179" t="s">
        <v>464</v>
      </c>
      <c r="R179" t="s">
        <v>465</v>
      </c>
      <c r="T179">
        <v>60528</v>
      </c>
      <c r="U179" t="s">
        <v>443</v>
      </c>
      <c r="V179" t="s">
        <v>42</v>
      </c>
      <c r="W179" t="s">
        <v>466</v>
      </c>
      <c r="X179" t="s">
        <v>414</v>
      </c>
      <c r="Y179" t="s">
        <v>51</v>
      </c>
    </row>
    <row r="180" spans="1:25" x14ac:dyDescent="0.25">
      <c r="A180">
        <v>10310</v>
      </c>
      <c r="B180">
        <v>33</v>
      </c>
      <c r="C180">
        <v>100</v>
      </c>
      <c r="D180">
        <v>10</v>
      </c>
      <c r="E180" s="5">
        <v>6934.62</v>
      </c>
      <c r="F180" s="1">
        <v>38276</v>
      </c>
      <c r="G180" t="s">
        <v>25</v>
      </c>
      <c r="H180">
        <v>4</v>
      </c>
      <c r="I180" t="str">
        <f>TEXT(Table1[[#This Row],[ORDERDATE]],"MMM")</f>
        <v>Oct</v>
      </c>
      <c r="J180">
        <v>2004</v>
      </c>
      <c r="K180" t="s">
        <v>181</v>
      </c>
      <c r="L180">
        <v>194</v>
      </c>
      <c r="M180" t="s">
        <v>424</v>
      </c>
      <c r="N180" t="s">
        <v>439</v>
      </c>
      <c r="O180" t="s">
        <v>440</v>
      </c>
      <c r="P180" t="s">
        <v>441</v>
      </c>
      <c r="R180" t="s">
        <v>442</v>
      </c>
      <c r="T180">
        <v>50739</v>
      </c>
      <c r="U180" t="s">
        <v>443</v>
      </c>
      <c r="V180" t="s">
        <v>42</v>
      </c>
      <c r="W180" t="s">
        <v>444</v>
      </c>
      <c r="X180" t="s">
        <v>445</v>
      </c>
      <c r="Y180" t="s">
        <v>51</v>
      </c>
    </row>
    <row r="181" spans="1:25" x14ac:dyDescent="0.25">
      <c r="A181">
        <v>10320</v>
      </c>
      <c r="B181">
        <v>31</v>
      </c>
      <c r="C181">
        <v>100</v>
      </c>
      <c r="D181">
        <v>3</v>
      </c>
      <c r="E181" s="5">
        <v>6876.11</v>
      </c>
      <c r="F181" s="1">
        <v>38294</v>
      </c>
      <c r="G181" t="s">
        <v>25</v>
      </c>
      <c r="H181">
        <v>4</v>
      </c>
      <c r="I181" t="str">
        <f>TEXT(Table1[[#This Row],[ORDERDATE]],"MMM")</f>
        <v>Nov</v>
      </c>
      <c r="J181">
        <v>2004</v>
      </c>
      <c r="K181" t="s">
        <v>181</v>
      </c>
      <c r="L181">
        <v>194</v>
      </c>
      <c r="M181" t="s">
        <v>424</v>
      </c>
      <c r="N181" t="s">
        <v>183</v>
      </c>
      <c r="O181" t="s">
        <v>184</v>
      </c>
      <c r="P181" t="s">
        <v>185</v>
      </c>
      <c r="R181" t="s">
        <v>186</v>
      </c>
      <c r="T181" t="s">
        <v>187</v>
      </c>
      <c r="U181" t="s">
        <v>188</v>
      </c>
      <c r="V181" t="s">
        <v>42</v>
      </c>
      <c r="W181" t="s">
        <v>189</v>
      </c>
      <c r="X181" t="s">
        <v>190</v>
      </c>
      <c r="Y181" t="s">
        <v>51</v>
      </c>
    </row>
    <row r="182" spans="1:25" x14ac:dyDescent="0.25">
      <c r="A182">
        <v>10329</v>
      </c>
      <c r="B182">
        <v>41</v>
      </c>
      <c r="C182">
        <v>71.47</v>
      </c>
      <c r="D182">
        <v>5</v>
      </c>
      <c r="E182" s="5">
        <v>2930.27</v>
      </c>
      <c r="F182" s="1">
        <v>38306</v>
      </c>
      <c r="G182" t="s">
        <v>25</v>
      </c>
      <c r="H182">
        <v>4</v>
      </c>
      <c r="I182" t="str">
        <f>TEXT(Table1[[#This Row],[ORDERDATE]],"MMM")</f>
        <v>Nov</v>
      </c>
      <c r="J182">
        <v>2004</v>
      </c>
      <c r="K182" t="s">
        <v>181</v>
      </c>
      <c r="L182">
        <v>194</v>
      </c>
      <c r="M182" t="s">
        <v>424</v>
      </c>
      <c r="N182" t="s">
        <v>28</v>
      </c>
      <c r="O182">
        <v>2125557818</v>
      </c>
      <c r="P182" t="s">
        <v>29</v>
      </c>
      <c r="R182" t="s">
        <v>30</v>
      </c>
      <c r="S182" t="s">
        <v>31</v>
      </c>
      <c r="T182">
        <v>10022</v>
      </c>
      <c r="U182" t="s">
        <v>32</v>
      </c>
      <c r="V182" t="s">
        <v>33</v>
      </c>
      <c r="W182" t="s">
        <v>34</v>
      </c>
      <c r="X182" t="s">
        <v>35</v>
      </c>
      <c r="Y182" t="s">
        <v>36</v>
      </c>
    </row>
    <row r="183" spans="1:25" x14ac:dyDescent="0.25">
      <c r="A183">
        <v>10341</v>
      </c>
      <c r="B183">
        <v>45</v>
      </c>
      <c r="C183">
        <v>79.650000000000006</v>
      </c>
      <c r="D183">
        <v>2</v>
      </c>
      <c r="E183" s="5">
        <v>3584.25</v>
      </c>
      <c r="F183" s="1">
        <v>38315</v>
      </c>
      <c r="G183" t="s">
        <v>25</v>
      </c>
      <c r="H183">
        <v>4</v>
      </c>
      <c r="I183" t="str">
        <f>TEXT(Table1[[#This Row],[ORDERDATE]],"MMM")</f>
        <v>Nov</v>
      </c>
      <c r="J183">
        <v>2004</v>
      </c>
      <c r="K183" t="s">
        <v>181</v>
      </c>
      <c r="L183">
        <v>194</v>
      </c>
      <c r="M183" t="s">
        <v>424</v>
      </c>
      <c r="N183" t="s">
        <v>144</v>
      </c>
      <c r="O183" t="s">
        <v>145</v>
      </c>
      <c r="P183" t="s">
        <v>146</v>
      </c>
      <c r="R183" t="s">
        <v>147</v>
      </c>
      <c r="T183">
        <v>5020</v>
      </c>
      <c r="U183" t="s">
        <v>148</v>
      </c>
      <c r="V183" t="s">
        <v>42</v>
      </c>
      <c r="W183" t="s">
        <v>149</v>
      </c>
      <c r="X183" t="s">
        <v>150</v>
      </c>
      <c r="Y183" t="s">
        <v>51</v>
      </c>
    </row>
    <row r="184" spans="1:25" x14ac:dyDescent="0.25">
      <c r="A184">
        <v>10363</v>
      </c>
      <c r="B184">
        <v>33</v>
      </c>
      <c r="C184">
        <v>85.39</v>
      </c>
      <c r="D184">
        <v>3</v>
      </c>
      <c r="E184" s="5">
        <v>2817.87</v>
      </c>
      <c r="F184" s="1">
        <v>38358</v>
      </c>
      <c r="G184" t="s">
        <v>25</v>
      </c>
      <c r="H184">
        <v>1</v>
      </c>
      <c r="I184" t="str">
        <f>TEXT(Table1[[#This Row],[ORDERDATE]],"MMM")</f>
        <v>Jan</v>
      </c>
      <c r="J184">
        <v>2005</v>
      </c>
      <c r="K184" t="s">
        <v>181</v>
      </c>
      <c r="L184">
        <v>194</v>
      </c>
      <c r="M184" t="s">
        <v>424</v>
      </c>
      <c r="N184" t="s">
        <v>467</v>
      </c>
      <c r="O184" t="s">
        <v>468</v>
      </c>
      <c r="P184" t="s">
        <v>469</v>
      </c>
      <c r="R184" t="s">
        <v>470</v>
      </c>
      <c r="T184" t="s">
        <v>471</v>
      </c>
      <c r="U184" t="s">
        <v>130</v>
      </c>
      <c r="V184" t="s">
        <v>42</v>
      </c>
      <c r="W184" t="s">
        <v>472</v>
      </c>
      <c r="X184" t="s">
        <v>473</v>
      </c>
      <c r="Y184" t="s">
        <v>36</v>
      </c>
    </row>
    <row r="185" spans="1:25" x14ac:dyDescent="0.25">
      <c r="A185">
        <v>10375</v>
      </c>
      <c r="B185">
        <v>45</v>
      </c>
      <c r="C185">
        <v>76</v>
      </c>
      <c r="D185">
        <v>7</v>
      </c>
      <c r="E185" s="5">
        <v>3420</v>
      </c>
      <c r="F185" s="1">
        <v>38386</v>
      </c>
      <c r="G185" t="s">
        <v>25</v>
      </c>
      <c r="H185">
        <v>1</v>
      </c>
      <c r="I185" t="str">
        <f>TEXT(Table1[[#This Row],[ORDERDATE]],"MMM")</f>
        <v>Feb</v>
      </c>
      <c r="J185">
        <v>2005</v>
      </c>
      <c r="K185" t="s">
        <v>181</v>
      </c>
      <c r="L185">
        <v>194</v>
      </c>
      <c r="M185" t="s">
        <v>424</v>
      </c>
      <c r="N185" t="s">
        <v>114</v>
      </c>
      <c r="O185" t="s">
        <v>115</v>
      </c>
      <c r="P185" t="s">
        <v>116</v>
      </c>
      <c r="R185" t="s">
        <v>117</v>
      </c>
      <c r="T185">
        <v>44000</v>
      </c>
      <c r="U185" t="s">
        <v>41</v>
      </c>
      <c r="V185" t="s">
        <v>42</v>
      </c>
      <c r="W185" t="s">
        <v>118</v>
      </c>
      <c r="X185" t="s">
        <v>119</v>
      </c>
      <c r="Y185" t="s">
        <v>51</v>
      </c>
    </row>
    <row r="186" spans="1:25" x14ac:dyDescent="0.25">
      <c r="A186">
        <v>10389</v>
      </c>
      <c r="B186">
        <v>26</v>
      </c>
      <c r="C186">
        <v>99.04</v>
      </c>
      <c r="D186">
        <v>4</v>
      </c>
      <c r="E186" s="5">
        <v>2575.04</v>
      </c>
      <c r="F186" s="1">
        <v>38414</v>
      </c>
      <c r="G186" t="s">
        <v>25</v>
      </c>
      <c r="H186">
        <v>1</v>
      </c>
      <c r="I186" t="str">
        <f>TEXT(Table1[[#This Row],[ORDERDATE]],"MMM")</f>
        <v>Mar</v>
      </c>
      <c r="J186">
        <v>2005</v>
      </c>
      <c r="K186" t="s">
        <v>181</v>
      </c>
      <c r="L186">
        <v>194</v>
      </c>
      <c r="M186" t="s">
        <v>424</v>
      </c>
      <c r="N186" t="s">
        <v>261</v>
      </c>
      <c r="O186" t="s">
        <v>262</v>
      </c>
      <c r="P186" t="s">
        <v>263</v>
      </c>
      <c r="R186" t="s">
        <v>264</v>
      </c>
      <c r="T186" t="s">
        <v>265</v>
      </c>
      <c r="U186" t="s">
        <v>188</v>
      </c>
      <c r="V186" t="s">
        <v>42</v>
      </c>
      <c r="W186" t="s">
        <v>266</v>
      </c>
      <c r="X186" t="s">
        <v>206</v>
      </c>
      <c r="Y186" t="s">
        <v>36</v>
      </c>
    </row>
    <row r="187" spans="1:25" x14ac:dyDescent="0.25">
      <c r="A187">
        <v>10419</v>
      </c>
      <c r="B187">
        <v>12</v>
      </c>
      <c r="C187">
        <v>100</v>
      </c>
      <c r="D187">
        <v>13</v>
      </c>
      <c r="E187" s="5">
        <v>1961.28</v>
      </c>
      <c r="F187" s="1">
        <v>38489</v>
      </c>
      <c r="G187" t="s">
        <v>25</v>
      </c>
      <c r="H187">
        <v>2</v>
      </c>
      <c r="I187" t="str">
        <f>TEXT(Table1[[#This Row],[ORDERDATE]],"MMM")</f>
        <v>May</v>
      </c>
      <c r="J187">
        <v>2005</v>
      </c>
      <c r="K187" t="s">
        <v>181</v>
      </c>
      <c r="L187">
        <v>194</v>
      </c>
      <c r="M187" t="s">
        <v>424</v>
      </c>
      <c r="N187" t="s">
        <v>144</v>
      </c>
      <c r="O187" t="s">
        <v>145</v>
      </c>
      <c r="P187" t="s">
        <v>146</v>
      </c>
      <c r="R187" t="s">
        <v>147</v>
      </c>
      <c r="T187">
        <v>5020</v>
      </c>
      <c r="U187" t="s">
        <v>148</v>
      </c>
      <c r="V187" t="s">
        <v>42</v>
      </c>
      <c r="W187" t="s">
        <v>149</v>
      </c>
      <c r="X187" t="s">
        <v>150</v>
      </c>
      <c r="Y187" t="s">
        <v>36</v>
      </c>
    </row>
    <row r="188" spans="1:25" x14ac:dyDescent="0.25">
      <c r="A188">
        <v>10105</v>
      </c>
      <c r="B188">
        <v>41</v>
      </c>
      <c r="C188">
        <v>100</v>
      </c>
      <c r="D188">
        <v>15</v>
      </c>
      <c r="E188" s="5">
        <v>8690.36</v>
      </c>
      <c r="F188" s="1">
        <v>37663</v>
      </c>
      <c r="G188" t="s">
        <v>25</v>
      </c>
      <c r="H188">
        <v>1</v>
      </c>
      <c r="I188" t="str">
        <f>TEXT(Table1[[#This Row],[ORDERDATE]],"MMM")</f>
        <v>Feb</v>
      </c>
      <c r="J188">
        <v>2003</v>
      </c>
      <c r="K188" t="s">
        <v>181</v>
      </c>
      <c r="L188">
        <v>207</v>
      </c>
      <c r="M188" t="s">
        <v>474</v>
      </c>
      <c r="N188" t="s">
        <v>322</v>
      </c>
      <c r="O188" t="s">
        <v>323</v>
      </c>
      <c r="P188" t="s">
        <v>324</v>
      </c>
      <c r="R188" t="s">
        <v>325</v>
      </c>
      <c r="T188">
        <v>1734</v>
      </c>
      <c r="U188" t="s">
        <v>326</v>
      </c>
      <c r="V188" t="s">
        <v>42</v>
      </c>
      <c r="W188" t="s">
        <v>327</v>
      </c>
      <c r="X188" t="s">
        <v>328</v>
      </c>
      <c r="Y188" t="s">
        <v>151</v>
      </c>
    </row>
    <row r="189" spans="1:25" x14ac:dyDescent="0.25">
      <c r="A189">
        <v>10117</v>
      </c>
      <c r="B189">
        <v>33</v>
      </c>
      <c r="C189">
        <v>100</v>
      </c>
      <c r="D189">
        <v>9</v>
      </c>
      <c r="E189" s="5">
        <v>6034.38</v>
      </c>
      <c r="F189" s="1">
        <v>37727</v>
      </c>
      <c r="G189" t="s">
        <v>25</v>
      </c>
      <c r="H189">
        <v>2</v>
      </c>
      <c r="I189" t="str">
        <f>TEXT(Table1[[#This Row],[ORDERDATE]],"MMM")</f>
        <v>Apr</v>
      </c>
      <c r="J189">
        <v>2003</v>
      </c>
      <c r="K189" t="s">
        <v>181</v>
      </c>
      <c r="L189">
        <v>207</v>
      </c>
      <c r="M189" t="s">
        <v>474</v>
      </c>
      <c r="N189" t="s">
        <v>196</v>
      </c>
      <c r="O189" t="s">
        <v>197</v>
      </c>
      <c r="P189" t="s">
        <v>198</v>
      </c>
      <c r="R189" t="s">
        <v>199</v>
      </c>
      <c r="T189">
        <v>79903</v>
      </c>
      <c r="U189" t="s">
        <v>199</v>
      </c>
      <c r="V189" t="s">
        <v>200</v>
      </c>
      <c r="W189" t="s">
        <v>201</v>
      </c>
      <c r="X189" t="s">
        <v>202</v>
      </c>
      <c r="Y189" t="s">
        <v>51</v>
      </c>
    </row>
    <row r="190" spans="1:25" x14ac:dyDescent="0.25">
      <c r="A190">
        <v>10127</v>
      </c>
      <c r="B190">
        <v>46</v>
      </c>
      <c r="C190">
        <v>100</v>
      </c>
      <c r="D190">
        <v>2</v>
      </c>
      <c r="E190" s="5">
        <v>11279.2</v>
      </c>
      <c r="F190" s="1">
        <v>37775</v>
      </c>
      <c r="G190" t="s">
        <v>25</v>
      </c>
      <c r="H190">
        <v>2</v>
      </c>
      <c r="I190" t="str">
        <f>TEXT(Table1[[#This Row],[ORDERDATE]],"MMM")</f>
        <v>Jun</v>
      </c>
      <c r="J190">
        <v>2003</v>
      </c>
      <c r="K190" t="s">
        <v>181</v>
      </c>
      <c r="L190">
        <v>207</v>
      </c>
      <c r="M190" t="s">
        <v>474</v>
      </c>
      <c r="N190" t="s">
        <v>475</v>
      </c>
      <c r="O190">
        <v>2125557413</v>
      </c>
      <c r="P190" t="s">
        <v>476</v>
      </c>
      <c r="Q190" t="s">
        <v>477</v>
      </c>
      <c r="R190" t="s">
        <v>30</v>
      </c>
      <c r="S190" t="s">
        <v>31</v>
      </c>
      <c r="T190">
        <v>10022</v>
      </c>
      <c r="U190" t="s">
        <v>32</v>
      </c>
      <c r="V190" t="s">
        <v>33</v>
      </c>
      <c r="W190" t="s">
        <v>56</v>
      </c>
      <c r="X190" t="s">
        <v>478</v>
      </c>
      <c r="Y190" t="s">
        <v>151</v>
      </c>
    </row>
    <row r="191" spans="1:25" x14ac:dyDescent="0.25">
      <c r="A191">
        <v>10142</v>
      </c>
      <c r="B191">
        <v>33</v>
      </c>
      <c r="C191">
        <v>100</v>
      </c>
      <c r="D191">
        <v>12</v>
      </c>
      <c r="E191" s="5">
        <v>8023.29</v>
      </c>
      <c r="F191" s="1">
        <v>37841</v>
      </c>
      <c r="G191" t="s">
        <v>25</v>
      </c>
      <c r="H191">
        <v>3</v>
      </c>
      <c r="I191" t="str">
        <f>TEXT(Table1[[#This Row],[ORDERDATE]],"MMM")</f>
        <v>Aug</v>
      </c>
      <c r="J191">
        <v>2003</v>
      </c>
      <c r="K191" t="s">
        <v>181</v>
      </c>
      <c r="L191">
        <v>207</v>
      </c>
      <c r="M191" t="s">
        <v>474</v>
      </c>
      <c r="N191" t="s">
        <v>272</v>
      </c>
      <c r="O191">
        <v>4155551450</v>
      </c>
      <c r="P191" t="s">
        <v>273</v>
      </c>
      <c r="R191" t="s">
        <v>274</v>
      </c>
      <c r="S191" t="s">
        <v>55</v>
      </c>
      <c r="T191">
        <v>97562</v>
      </c>
      <c r="U191" t="s">
        <v>32</v>
      </c>
      <c r="V191" t="s">
        <v>33</v>
      </c>
      <c r="W191" t="s">
        <v>275</v>
      </c>
      <c r="X191" t="s">
        <v>276</v>
      </c>
      <c r="Y191" t="s">
        <v>151</v>
      </c>
    </row>
    <row r="192" spans="1:25" x14ac:dyDescent="0.25">
      <c r="A192">
        <v>10153</v>
      </c>
      <c r="B192">
        <v>20</v>
      </c>
      <c r="C192">
        <v>100</v>
      </c>
      <c r="D192">
        <v>11</v>
      </c>
      <c r="E192" s="5">
        <v>4904</v>
      </c>
      <c r="F192" s="1">
        <v>37892</v>
      </c>
      <c r="G192" t="s">
        <v>25</v>
      </c>
      <c r="H192">
        <v>3</v>
      </c>
      <c r="I192" t="str">
        <f>TEXT(Table1[[#This Row],[ORDERDATE]],"MMM")</f>
        <v>Sep</v>
      </c>
      <c r="J192">
        <v>2003</v>
      </c>
      <c r="K192" t="s">
        <v>181</v>
      </c>
      <c r="L192">
        <v>207</v>
      </c>
      <c r="M192" t="s">
        <v>474</v>
      </c>
      <c r="N192" t="s">
        <v>174</v>
      </c>
      <c r="O192" t="s">
        <v>175</v>
      </c>
      <c r="P192" t="s">
        <v>176</v>
      </c>
      <c r="R192" t="s">
        <v>177</v>
      </c>
      <c r="T192">
        <v>28034</v>
      </c>
      <c r="U192" t="s">
        <v>178</v>
      </c>
      <c r="V192" t="s">
        <v>42</v>
      </c>
      <c r="W192" t="s">
        <v>179</v>
      </c>
      <c r="X192" t="s">
        <v>180</v>
      </c>
      <c r="Y192" t="s">
        <v>51</v>
      </c>
    </row>
    <row r="193" spans="1:25" x14ac:dyDescent="0.25">
      <c r="A193">
        <v>10165</v>
      </c>
      <c r="B193">
        <v>44</v>
      </c>
      <c r="C193">
        <v>100</v>
      </c>
      <c r="D193">
        <v>3</v>
      </c>
      <c r="E193" s="5">
        <v>8594.52</v>
      </c>
      <c r="F193" s="1">
        <v>37916</v>
      </c>
      <c r="G193" t="s">
        <v>25</v>
      </c>
      <c r="H193">
        <v>4</v>
      </c>
      <c r="I193" t="str">
        <f>TEXT(Table1[[#This Row],[ORDERDATE]],"MMM")</f>
        <v>Oct</v>
      </c>
      <c r="J193">
        <v>2003</v>
      </c>
      <c r="K193" t="s">
        <v>181</v>
      </c>
      <c r="L193">
        <v>207</v>
      </c>
      <c r="M193" t="s">
        <v>474</v>
      </c>
      <c r="N193" t="s">
        <v>196</v>
      </c>
      <c r="O193" t="s">
        <v>197</v>
      </c>
      <c r="P193" t="s">
        <v>198</v>
      </c>
      <c r="R193" t="s">
        <v>199</v>
      </c>
      <c r="T193">
        <v>79903</v>
      </c>
      <c r="U193" t="s">
        <v>199</v>
      </c>
      <c r="V193" t="s">
        <v>200</v>
      </c>
      <c r="W193" t="s">
        <v>201</v>
      </c>
      <c r="X193" t="s">
        <v>202</v>
      </c>
      <c r="Y193" t="s">
        <v>151</v>
      </c>
    </row>
    <row r="194" spans="1:25" x14ac:dyDescent="0.25">
      <c r="A194">
        <v>10176</v>
      </c>
      <c r="B194">
        <v>33</v>
      </c>
      <c r="C194">
        <v>100</v>
      </c>
      <c r="D194">
        <v>2</v>
      </c>
      <c r="E194" s="5">
        <v>7474.5</v>
      </c>
      <c r="F194" s="1">
        <v>37931</v>
      </c>
      <c r="G194" t="s">
        <v>25</v>
      </c>
      <c r="H194">
        <v>4</v>
      </c>
      <c r="I194" t="str">
        <f>TEXT(Table1[[#This Row],[ORDERDATE]],"MMM")</f>
        <v>Nov</v>
      </c>
      <c r="J194">
        <v>2003</v>
      </c>
      <c r="K194" t="s">
        <v>181</v>
      </c>
      <c r="L194">
        <v>207</v>
      </c>
      <c r="M194" t="s">
        <v>474</v>
      </c>
      <c r="N194" t="s">
        <v>452</v>
      </c>
      <c r="O194" t="s">
        <v>453</v>
      </c>
      <c r="P194" t="s">
        <v>454</v>
      </c>
      <c r="R194" t="s">
        <v>455</v>
      </c>
      <c r="T194">
        <v>42100</v>
      </c>
      <c r="U194" t="s">
        <v>258</v>
      </c>
      <c r="V194" t="s">
        <v>42</v>
      </c>
      <c r="W194" t="s">
        <v>456</v>
      </c>
      <c r="X194" t="s">
        <v>457</v>
      </c>
      <c r="Y194" t="s">
        <v>151</v>
      </c>
    </row>
    <row r="195" spans="1:25" x14ac:dyDescent="0.25">
      <c r="A195">
        <v>10185</v>
      </c>
      <c r="B195">
        <v>21</v>
      </c>
      <c r="C195">
        <v>100</v>
      </c>
      <c r="D195">
        <v>13</v>
      </c>
      <c r="E195" s="5">
        <v>3883.74</v>
      </c>
      <c r="F195" s="1">
        <v>37939</v>
      </c>
      <c r="G195" t="s">
        <v>25</v>
      </c>
      <c r="H195">
        <v>4</v>
      </c>
      <c r="I195" t="str">
        <f>TEXT(Table1[[#This Row],[ORDERDATE]],"MMM")</f>
        <v>Nov</v>
      </c>
      <c r="J195">
        <v>2003</v>
      </c>
      <c r="K195" t="s">
        <v>181</v>
      </c>
      <c r="L195">
        <v>207</v>
      </c>
      <c r="M195" t="s">
        <v>474</v>
      </c>
      <c r="N195" t="s">
        <v>335</v>
      </c>
      <c r="O195">
        <v>5085559555</v>
      </c>
      <c r="P195" t="s">
        <v>336</v>
      </c>
      <c r="R195" t="s">
        <v>162</v>
      </c>
      <c r="S195" t="s">
        <v>123</v>
      </c>
      <c r="T195">
        <v>50553</v>
      </c>
      <c r="U195" t="s">
        <v>32</v>
      </c>
      <c r="V195" t="s">
        <v>33</v>
      </c>
      <c r="W195" t="s">
        <v>337</v>
      </c>
      <c r="X195" t="s">
        <v>338</v>
      </c>
      <c r="Y195" t="s">
        <v>51</v>
      </c>
    </row>
    <row r="196" spans="1:25" x14ac:dyDescent="0.25">
      <c r="A196">
        <v>10196</v>
      </c>
      <c r="B196">
        <v>47</v>
      </c>
      <c r="C196">
        <v>100</v>
      </c>
      <c r="D196">
        <v>5</v>
      </c>
      <c r="E196" s="5">
        <v>8887.7000000000007</v>
      </c>
      <c r="F196" s="1">
        <v>37951</v>
      </c>
      <c r="G196" t="s">
        <v>25</v>
      </c>
      <c r="H196">
        <v>4</v>
      </c>
      <c r="I196" t="str">
        <f>TEXT(Table1[[#This Row],[ORDERDATE]],"MMM")</f>
        <v>Nov</v>
      </c>
      <c r="J196">
        <v>2003</v>
      </c>
      <c r="K196" t="s">
        <v>181</v>
      </c>
      <c r="L196">
        <v>207</v>
      </c>
      <c r="M196" t="s">
        <v>474</v>
      </c>
      <c r="N196" t="s">
        <v>242</v>
      </c>
      <c r="O196">
        <v>2035559545</v>
      </c>
      <c r="P196" t="s">
        <v>243</v>
      </c>
      <c r="R196" t="s">
        <v>244</v>
      </c>
      <c r="S196" t="s">
        <v>112</v>
      </c>
      <c r="T196">
        <v>97823</v>
      </c>
      <c r="U196" t="s">
        <v>32</v>
      </c>
      <c r="V196" t="s">
        <v>33</v>
      </c>
      <c r="W196" t="s">
        <v>83</v>
      </c>
      <c r="X196" t="s">
        <v>245</v>
      </c>
      <c r="Y196" t="s">
        <v>151</v>
      </c>
    </row>
    <row r="197" spans="1:25" x14ac:dyDescent="0.25">
      <c r="A197">
        <v>10208</v>
      </c>
      <c r="B197">
        <v>46</v>
      </c>
      <c r="C197">
        <v>100</v>
      </c>
      <c r="D197">
        <v>13</v>
      </c>
      <c r="E197" s="5">
        <v>8602.92</v>
      </c>
      <c r="F197" s="1">
        <v>37988</v>
      </c>
      <c r="G197" t="s">
        <v>25</v>
      </c>
      <c r="H197">
        <v>1</v>
      </c>
      <c r="I197" t="str">
        <f>TEXT(Table1[[#This Row],[ORDERDATE]],"MMM")</f>
        <v>Jan</v>
      </c>
      <c r="J197">
        <v>2004</v>
      </c>
      <c r="K197" t="s">
        <v>181</v>
      </c>
      <c r="L197">
        <v>207</v>
      </c>
      <c r="M197" t="s">
        <v>474</v>
      </c>
      <c r="N197" t="s">
        <v>219</v>
      </c>
      <c r="O197" t="s">
        <v>220</v>
      </c>
      <c r="P197" t="s">
        <v>221</v>
      </c>
      <c r="R197" t="s">
        <v>222</v>
      </c>
      <c r="T197">
        <v>69004</v>
      </c>
      <c r="U197" t="s">
        <v>41</v>
      </c>
      <c r="V197" t="s">
        <v>42</v>
      </c>
      <c r="W197" t="s">
        <v>223</v>
      </c>
      <c r="X197" t="s">
        <v>224</v>
      </c>
      <c r="Y197" t="s">
        <v>151</v>
      </c>
    </row>
    <row r="198" spans="1:25" x14ac:dyDescent="0.25">
      <c r="A198">
        <v>10220</v>
      </c>
      <c r="B198">
        <v>32</v>
      </c>
      <c r="C198">
        <v>100</v>
      </c>
      <c r="D198">
        <v>2</v>
      </c>
      <c r="E198" s="5">
        <v>7181.44</v>
      </c>
      <c r="F198" s="1">
        <v>38029</v>
      </c>
      <c r="G198" t="s">
        <v>25</v>
      </c>
      <c r="H198">
        <v>1</v>
      </c>
      <c r="I198" t="str">
        <f>TEXT(Table1[[#This Row],[ORDERDATE]],"MMM")</f>
        <v>Feb</v>
      </c>
      <c r="J198">
        <v>2004</v>
      </c>
      <c r="K198" t="s">
        <v>181</v>
      </c>
      <c r="L198">
        <v>207</v>
      </c>
      <c r="M198" t="s">
        <v>474</v>
      </c>
      <c r="N198" t="s">
        <v>479</v>
      </c>
      <c r="O198" t="s">
        <v>480</v>
      </c>
      <c r="P198" t="s">
        <v>481</v>
      </c>
      <c r="Q198" t="s">
        <v>482</v>
      </c>
      <c r="R198" t="s">
        <v>483</v>
      </c>
      <c r="T198">
        <v>2</v>
      </c>
      <c r="U198" t="s">
        <v>484</v>
      </c>
      <c r="V198" t="s">
        <v>42</v>
      </c>
      <c r="W198" t="s">
        <v>485</v>
      </c>
      <c r="X198" t="s">
        <v>486</v>
      </c>
      <c r="Y198" t="s">
        <v>151</v>
      </c>
    </row>
    <row r="199" spans="1:25" x14ac:dyDescent="0.25">
      <c r="A199">
        <v>10231</v>
      </c>
      <c r="B199">
        <v>42</v>
      </c>
      <c r="C199">
        <v>100</v>
      </c>
      <c r="D199">
        <v>2</v>
      </c>
      <c r="E199" s="5">
        <v>8378.58</v>
      </c>
      <c r="F199" s="1">
        <v>38065</v>
      </c>
      <c r="G199" t="s">
        <v>25</v>
      </c>
      <c r="H199">
        <v>1</v>
      </c>
      <c r="I199" t="str">
        <f>TEXT(Table1[[#This Row],[ORDERDATE]],"MMM")</f>
        <v>Mar</v>
      </c>
      <c r="J199">
        <v>2004</v>
      </c>
      <c r="K199" t="s">
        <v>181</v>
      </c>
      <c r="L199">
        <v>207</v>
      </c>
      <c r="M199" t="s">
        <v>474</v>
      </c>
      <c r="N199" t="s">
        <v>487</v>
      </c>
      <c r="O199" t="s">
        <v>488</v>
      </c>
      <c r="P199" t="s">
        <v>489</v>
      </c>
      <c r="R199" t="s">
        <v>177</v>
      </c>
      <c r="T199">
        <v>28023</v>
      </c>
      <c r="U199" t="s">
        <v>178</v>
      </c>
      <c r="V199" t="s">
        <v>42</v>
      </c>
      <c r="W199" t="s">
        <v>490</v>
      </c>
      <c r="X199" t="s">
        <v>491</v>
      </c>
      <c r="Y199" t="s">
        <v>151</v>
      </c>
    </row>
    <row r="200" spans="1:25" x14ac:dyDescent="0.25">
      <c r="A200">
        <v>10247</v>
      </c>
      <c r="B200">
        <v>44</v>
      </c>
      <c r="C200">
        <v>100</v>
      </c>
      <c r="D200">
        <v>2</v>
      </c>
      <c r="E200" s="5">
        <v>10606.2</v>
      </c>
      <c r="F200" s="1">
        <v>38112</v>
      </c>
      <c r="G200" t="s">
        <v>25</v>
      </c>
      <c r="H200">
        <v>2</v>
      </c>
      <c r="I200" t="str">
        <f>TEXT(Table1[[#This Row],[ORDERDATE]],"MMM")</f>
        <v>May</v>
      </c>
      <c r="J200">
        <v>2004</v>
      </c>
      <c r="K200" t="s">
        <v>181</v>
      </c>
      <c r="L200">
        <v>207</v>
      </c>
      <c r="M200" t="s">
        <v>474</v>
      </c>
      <c r="N200" t="s">
        <v>467</v>
      </c>
      <c r="O200" t="s">
        <v>468</v>
      </c>
      <c r="P200" t="s">
        <v>469</v>
      </c>
      <c r="R200" t="s">
        <v>470</v>
      </c>
      <c r="T200" t="s">
        <v>471</v>
      </c>
      <c r="U200" t="s">
        <v>130</v>
      </c>
      <c r="V200" t="s">
        <v>42</v>
      </c>
      <c r="W200" t="s">
        <v>472</v>
      </c>
      <c r="X200" t="s">
        <v>473</v>
      </c>
      <c r="Y200" t="s">
        <v>151</v>
      </c>
    </row>
    <row r="201" spans="1:25" x14ac:dyDescent="0.25">
      <c r="A201">
        <v>10272</v>
      </c>
      <c r="B201">
        <v>35</v>
      </c>
      <c r="C201">
        <v>100</v>
      </c>
      <c r="D201">
        <v>2</v>
      </c>
      <c r="E201" s="5">
        <v>5818.4</v>
      </c>
      <c r="F201" s="1">
        <v>38188</v>
      </c>
      <c r="G201" t="s">
        <v>25</v>
      </c>
      <c r="H201">
        <v>3</v>
      </c>
      <c r="I201" t="str">
        <f>TEXT(Table1[[#This Row],[ORDERDATE]],"MMM")</f>
        <v>Jul</v>
      </c>
      <c r="J201">
        <v>2004</v>
      </c>
      <c r="K201" t="s">
        <v>181</v>
      </c>
      <c r="L201">
        <v>207</v>
      </c>
      <c r="M201" t="s">
        <v>474</v>
      </c>
      <c r="N201" t="s">
        <v>139</v>
      </c>
      <c r="O201">
        <v>2155551555</v>
      </c>
      <c r="P201" t="s">
        <v>140</v>
      </c>
      <c r="R201" t="s">
        <v>141</v>
      </c>
      <c r="S201" t="s">
        <v>142</v>
      </c>
      <c r="T201">
        <v>70267</v>
      </c>
      <c r="U201" t="s">
        <v>32</v>
      </c>
      <c r="V201" t="s">
        <v>33</v>
      </c>
      <c r="W201" t="s">
        <v>34</v>
      </c>
      <c r="X201" t="s">
        <v>143</v>
      </c>
      <c r="Y201" t="s">
        <v>51</v>
      </c>
    </row>
    <row r="202" spans="1:25" x14ac:dyDescent="0.25">
      <c r="A202">
        <v>10282</v>
      </c>
      <c r="B202">
        <v>41</v>
      </c>
      <c r="C202">
        <v>100</v>
      </c>
      <c r="D202">
        <v>5</v>
      </c>
      <c r="E202" s="5">
        <v>7071.27</v>
      </c>
      <c r="F202" s="1">
        <v>38219</v>
      </c>
      <c r="G202" t="s">
        <v>25</v>
      </c>
      <c r="H202">
        <v>3</v>
      </c>
      <c r="I202" t="str">
        <f>TEXT(Table1[[#This Row],[ORDERDATE]],"MMM")</f>
        <v>Aug</v>
      </c>
      <c r="J202">
        <v>2004</v>
      </c>
      <c r="K202" t="s">
        <v>181</v>
      </c>
      <c r="L202">
        <v>207</v>
      </c>
      <c r="M202" t="s">
        <v>474</v>
      </c>
      <c r="N202" t="s">
        <v>272</v>
      </c>
      <c r="O202">
        <v>4155551450</v>
      </c>
      <c r="P202" t="s">
        <v>273</v>
      </c>
      <c r="R202" t="s">
        <v>274</v>
      </c>
      <c r="S202" t="s">
        <v>55</v>
      </c>
      <c r="T202">
        <v>97562</v>
      </c>
      <c r="U202" t="s">
        <v>32</v>
      </c>
      <c r="V202" t="s">
        <v>33</v>
      </c>
      <c r="W202" t="s">
        <v>275</v>
      </c>
      <c r="X202" t="s">
        <v>276</v>
      </c>
      <c r="Y202" t="s">
        <v>151</v>
      </c>
    </row>
    <row r="203" spans="1:25" x14ac:dyDescent="0.25">
      <c r="A203">
        <v>10293</v>
      </c>
      <c r="B203">
        <v>46</v>
      </c>
      <c r="C203">
        <v>100</v>
      </c>
      <c r="D203">
        <v>8</v>
      </c>
      <c r="E203" s="5">
        <v>8411.56</v>
      </c>
      <c r="F203" s="1">
        <v>38239</v>
      </c>
      <c r="G203" t="s">
        <v>25</v>
      </c>
      <c r="H203">
        <v>3</v>
      </c>
      <c r="I203" t="str">
        <f>TEXT(Table1[[#This Row],[ORDERDATE]],"MMM")</f>
        <v>Sep</v>
      </c>
      <c r="J203">
        <v>2004</v>
      </c>
      <c r="K203" t="s">
        <v>181</v>
      </c>
      <c r="L203">
        <v>207</v>
      </c>
      <c r="M203" t="s">
        <v>474</v>
      </c>
      <c r="N203" t="s">
        <v>254</v>
      </c>
      <c r="O203" t="s">
        <v>255</v>
      </c>
      <c r="P203" t="s">
        <v>256</v>
      </c>
      <c r="R203" t="s">
        <v>257</v>
      </c>
      <c r="T203">
        <v>10100</v>
      </c>
      <c r="U203" t="s">
        <v>258</v>
      </c>
      <c r="V203" t="s">
        <v>42</v>
      </c>
      <c r="W203" t="s">
        <v>259</v>
      </c>
      <c r="X203" t="s">
        <v>260</v>
      </c>
      <c r="Y203" t="s">
        <v>151</v>
      </c>
    </row>
    <row r="204" spans="1:25" x14ac:dyDescent="0.25">
      <c r="A204">
        <v>10306</v>
      </c>
      <c r="B204">
        <v>31</v>
      </c>
      <c r="C204">
        <v>100</v>
      </c>
      <c r="D204">
        <v>13</v>
      </c>
      <c r="E204" s="5">
        <v>6570.76</v>
      </c>
      <c r="F204" s="1">
        <v>38274</v>
      </c>
      <c r="G204" t="s">
        <v>25</v>
      </c>
      <c r="H204">
        <v>4</v>
      </c>
      <c r="I204" t="str">
        <f>TEXT(Table1[[#This Row],[ORDERDATE]],"MMM")</f>
        <v>Oct</v>
      </c>
      <c r="J204">
        <v>2004</v>
      </c>
      <c r="K204" t="s">
        <v>181</v>
      </c>
      <c r="L204">
        <v>207</v>
      </c>
      <c r="M204" t="s">
        <v>474</v>
      </c>
      <c r="N204" t="s">
        <v>492</v>
      </c>
      <c r="O204" t="s">
        <v>493</v>
      </c>
      <c r="P204" t="s">
        <v>494</v>
      </c>
      <c r="R204" t="s">
        <v>495</v>
      </c>
      <c r="T204" t="s">
        <v>496</v>
      </c>
      <c r="U204" t="s">
        <v>170</v>
      </c>
      <c r="V204" t="s">
        <v>42</v>
      </c>
      <c r="W204" t="s">
        <v>497</v>
      </c>
      <c r="X204" t="s">
        <v>94</v>
      </c>
      <c r="Y204" t="s">
        <v>51</v>
      </c>
    </row>
    <row r="205" spans="1:25" x14ac:dyDescent="0.25">
      <c r="A205">
        <v>10314</v>
      </c>
      <c r="B205">
        <v>38</v>
      </c>
      <c r="C205">
        <v>100</v>
      </c>
      <c r="D205">
        <v>5</v>
      </c>
      <c r="E205" s="5">
        <v>7975.44</v>
      </c>
      <c r="F205" s="1">
        <v>38282</v>
      </c>
      <c r="G205" t="s">
        <v>25</v>
      </c>
      <c r="H205">
        <v>4</v>
      </c>
      <c r="I205" t="str">
        <f>TEXT(Table1[[#This Row],[ORDERDATE]],"MMM")</f>
        <v>Oct</v>
      </c>
      <c r="J205">
        <v>2004</v>
      </c>
      <c r="K205" t="s">
        <v>181</v>
      </c>
      <c r="L205">
        <v>207</v>
      </c>
      <c r="M205" t="s">
        <v>474</v>
      </c>
      <c r="N205" t="s">
        <v>498</v>
      </c>
      <c r="O205" t="s">
        <v>499</v>
      </c>
      <c r="P205" t="s">
        <v>500</v>
      </c>
      <c r="R205" t="s">
        <v>501</v>
      </c>
      <c r="T205">
        <v>8200</v>
      </c>
      <c r="U205" t="s">
        <v>326</v>
      </c>
      <c r="V205" t="s">
        <v>42</v>
      </c>
      <c r="W205" t="s">
        <v>502</v>
      </c>
      <c r="X205" t="s">
        <v>503</v>
      </c>
      <c r="Y205" t="s">
        <v>151</v>
      </c>
    </row>
    <row r="206" spans="1:25" x14ac:dyDescent="0.25">
      <c r="A206">
        <v>10325</v>
      </c>
      <c r="B206">
        <v>42</v>
      </c>
      <c r="C206">
        <v>64</v>
      </c>
      <c r="D206">
        <v>8</v>
      </c>
      <c r="E206" s="5">
        <v>2688</v>
      </c>
      <c r="F206" s="1">
        <v>38296</v>
      </c>
      <c r="G206" t="s">
        <v>25</v>
      </c>
      <c r="H206">
        <v>4</v>
      </c>
      <c r="I206" t="str">
        <f>TEXT(Table1[[#This Row],[ORDERDATE]],"MMM")</f>
        <v>Nov</v>
      </c>
      <c r="J206">
        <v>2004</v>
      </c>
      <c r="K206" t="s">
        <v>181</v>
      </c>
      <c r="L206">
        <v>207</v>
      </c>
      <c r="M206" t="s">
        <v>474</v>
      </c>
      <c r="N206" t="s">
        <v>133</v>
      </c>
      <c r="O206" t="s">
        <v>134</v>
      </c>
      <c r="P206" t="s">
        <v>135</v>
      </c>
      <c r="R206" t="s">
        <v>136</v>
      </c>
      <c r="T206">
        <v>4110</v>
      </c>
      <c r="U206" t="s">
        <v>78</v>
      </c>
      <c r="V206" t="s">
        <v>42</v>
      </c>
      <c r="W206" t="s">
        <v>137</v>
      </c>
      <c r="X206" t="s">
        <v>138</v>
      </c>
      <c r="Y206" t="s">
        <v>36</v>
      </c>
    </row>
    <row r="207" spans="1:25" x14ac:dyDescent="0.25">
      <c r="A207">
        <v>10336</v>
      </c>
      <c r="B207">
        <v>33</v>
      </c>
      <c r="C207">
        <v>57.22</v>
      </c>
      <c r="D207">
        <v>10</v>
      </c>
      <c r="E207" s="5">
        <v>1888.26</v>
      </c>
      <c r="F207" s="1">
        <v>38311</v>
      </c>
      <c r="G207" t="s">
        <v>25</v>
      </c>
      <c r="H207">
        <v>4</v>
      </c>
      <c r="I207" t="str">
        <f>TEXT(Table1[[#This Row],[ORDERDATE]],"MMM")</f>
        <v>Nov</v>
      </c>
      <c r="J207">
        <v>2004</v>
      </c>
      <c r="K207" t="s">
        <v>181</v>
      </c>
      <c r="L207">
        <v>207</v>
      </c>
      <c r="M207" t="s">
        <v>474</v>
      </c>
      <c r="N207" t="s">
        <v>403</v>
      </c>
      <c r="O207" t="s">
        <v>404</v>
      </c>
      <c r="P207" t="s">
        <v>405</v>
      </c>
      <c r="R207" t="s">
        <v>48</v>
      </c>
      <c r="T207">
        <v>75012</v>
      </c>
      <c r="U207" t="s">
        <v>41</v>
      </c>
      <c r="V207" t="s">
        <v>42</v>
      </c>
      <c r="W207" t="s">
        <v>406</v>
      </c>
      <c r="X207" t="s">
        <v>407</v>
      </c>
      <c r="Y207" t="s">
        <v>36</v>
      </c>
    </row>
    <row r="208" spans="1:25" x14ac:dyDescent="0.25">
      <c r="A208">
        <v>10348</v>
      </c>
      <c r="B208">
        <v>48</v>
      </c>
      <c r="C208">
        <v>52.36</v>
      </c>
      <c r="D208">
        <v>8</v>
      </c>
      <c r="E208" s="5">
        <v>2513.2800000000002</v>
      </c>
      <c r="F208" s="1">
        <v>38292</v>
      </c>
      <c r="G208" t="s">
        <v>25</v>
      </c>
      <c r="H208">
        <v>4</v>
      </c>
      <c r="I208" t="str">
        <f>TEXT(Table1[[#This Row],[ORDERDATE]],"MMM")</f>
        <v>Nov</v>
      </c>
      <c r="J208">
        <v>2004</v>
      </c>
      <c r="K208" t="s">
        <v>181</v>
      </c>
      <c r="L208">
        <v>207</v>
      </c>
      <c r="M208" t="s">
        <v>474</v>
      </c>
      <c r="N208" t="s">
        <v>191</v>
      </c>
      <c r="O208" t="s">
        <v>192</v>
      </c>
      <c r="P208" t="s">
        <v>193</v>
      </c>
      <c r="R208" t="s">
        <v>177</v>
      </c>
      <c r="T208">
        <v>28023</v>
      </c>
      <c r="U208" t="s">
        <v>178</v>
      </c>
      <c r="V208" t="s">
        <v>42</v>
      </c>
      <c r="W208" t="s">
        <v>194</v>
      </c>
      <c r="X208" t="s">
        <v>195</v>
      </c>
      <c r="Y208" t="s">
        <v>36</v>
      </c>
    </row>
    <row r="209" spans="1:25" x14ac:dyDescent="0.25">
      <c r="A209">
        <v>10359</v>
      </c>
      <c r="B209">
        <v>42</v>
      </c>
      <c r="C209">
        <v>100</v>
      </c>
      <c r="D209">
        <v>8</v>
      </c>
      <c r="E209" s="5">
        <v>4764.4799999999996</v>
      </c>
      <c r="F209" s="1">
        <v>38336</v>
      </c>
      <c r="G209" t="s">
        <v>25</v>
      </c>
      <c r="H209">
        <v>4</v>
      </c>
      <c r="I209" t="str">
        <f>TEXT(Table1[[#This Row],[ORDERDATE]],"MMM")</f>
        <v>Dec</v>
      </c>
      <c r="J209">
        <v>2004</v>
      </c>
      <c r="K209" t="s">
        <v>181</v>
      </c>
      <c r="L209">
        <v>207</v>
      </c>
      <c r="M209" t="s">
        <v>474</v>
      </c>
      <c r="N209" t="s">
        <v>37</v>
      </c>
      <c r="O209" t="s">
        <v>38</v>
      </c>
      <c r="P209" t="s">
        <v>39</v>
      </c>
      <c r="R209" t="s">
        <v>40</v>
      </c>
      <c r="T209">
        <v>51100</v>
      </c>
      <c r="U209" t="s">
        <v>41</v>
      </c>
      <c r="V209" t="s">
        <v>42</v>
      </c>
      <c r="W209" t="s">
        <v>43</v>
      </c>
      <c r="X209" t="s">
        <v>44</v>
      </c>
      <c r="Y209" t="s">
        <v>51</v>
      </c>
    </row>
    <row r="210" spans="1:25" x14ac:dyDescent="0.25">
      <c r="A210">
        <v>10371</v>
      </c>
      <c r="B210">
        <v>32</v>
      </c>
      <c r="C210">
        <v>100</v>
      </c>
      <c r="D210">
        <v>6</v>
      </c>
      <c r="E210" s="5">
        <v>3560.64</v>
      </c>
      <c r="F210" s="1">
        <v>38375</v>
      </c>
      <c r="G210" t="s">
        <v>25</v>
      </c>
      <c r="H210">
        <v>1</v>
      </c>
      <c r="I210" t="str">
        <f>TEXT(Table1[[#This Row],[ORDERDATE]],"MMM")</f>
        <v>Jan</v>
      </c>
      <c r="J210">
        <v>2005</v>
      </c>
      <c r="K210" t="s">
        <v>181</v>
      </c>
      <c r="L210">
        <v>207</v>
      </c>
      <c r="M210" t="s">
        <v>474</v>
      </c>
      <c r="N210" t="s">
        <v>272</v>
      </c>
      <c r="O210">
        <v>4155551450</v>
      </c>
      <c r="P210" t="s">
        <v>273</v>
      </c>
      <c r="R210" t="s">
        <v>274</v>
      </c>
      <c r="S210" t="s">
        <v>55</v>
      </c>
      <c r="T210">
        <v>97562</v>
      </c>
      <c r="U210" t="s">
        <v>32</v>
      </c>
      <c r="V210" t="s">
        <v>33</v>
      </c>
      <c r="W210" t="s">
        <v>275</v>
      </c>
      <c r="X210" t="s">
        <v>276</v>
      </c>
      <c r="Y210" t="s">
        <v>51</v>
      </c>
    </row>
    <row r="211" spans="1:25" x14ac:dyDescent="0.25">
      <c r="A211">
        <v>10382</v>
      </c>
      <c r="B211">
        <v>34</v>
      </c>
      <c r="C211">
        <v>100</v>
      </c>
      <c r="D211">
        <v>10</v>
      </c>
      <c r="E211" s="5">
        <v>3823.64</v>
      </c>
      <c r="F211" s="1">
        <v>38400</v>
      </c>
      <c r="G211" t="s">
        <v>25</v>
      </c>
      <c r="H211">
        <v>1</v>
      </c>
      <c r="I211" t="str">
        <f>TEXT(Table1[[#This Row],[ORDERDATE]],"MMM")</f>
        <v>Feb</v>
      </c>
      <c r="J211">
        <v>2005</v>
      </c>
      <c r="K211" t="s">
        <v>181</v>
      </c>
      <c r="L211">
        <v>207</v>
      </c>
      <c r="M211" t="s">
        <v>474</v>
      </c>
      <c r="N211" t="s">
        <v>272</v>
      </c>
      <c r="O211">
        <v>4155551450</v>
      </c>
      <c r="P211" t="s">
        <v>273</v>
      </c>
      <c r="R211" t="s">
        <v>274</v>
      </c>
      <c r="S211" t="s">
        <v>55</v>
      </c>
      <c r="T211">
        <v>97562</v>
      </c>
      <c r="U211" t="s">
        <v>32</v>
      </c>
      <c r="V211" t="s">
        <v>33</v>
      </c>
      <c r="W211" t="s">
        <v>275</v>
      </c>
      <c r="X211" t="s">
        <v>276</v>
      </c>
      <c r="Y211" t="s">
        <v>51</v>
      </c>
    </row>
    <row r="212" spans="1:25" x14ac:dyDescent="0.25">
      <c r="A212">
        <v>10395</v>
      </c>
      <c r="B212">
        <v>33</v>
      </c>
      <c r="C212">
        <v>69.12</v>
      </c>
      <c r="D212">
        <v>1</v>
      </c>
      <c r="E212" s="5">
        <v>2280.96</v>
      </c>
      <c r="F212" s="1">
        <v>38428</v>
      </c>
      <c r="G212" t="s">
        <v>25</v>
      </c>
      <c r="H212">
        <v>1</v>
      </c>
      <c r="I212" t="str">
        <f>TEXT(Table1[[#This Row],[ORDERDATE]],"MMM")</f>
        <v>Mar</v>
      </c>
      <c r="J212">
        <v>2005</v>
      </c>
      <c r="K212" t="s">
        <v>181</v>
      </c>
      <c r="L212">
        <v>207</v>
      </c>
      <c r="M212" t="s">
        <v>474</v>
      </c>
      <c r="N212" t="s">
        <v>45</v>
      </c>
      <c r="O212" t="s">
        <v>46</v>
      </c>
      <c r="P212" t="s">
        <v>47</v>
      </c>
      <c r="R212" t="s">
        <v>48</v>
      </c>
      <c r="T212">
        <v>75508</v>
      </c>
      <c r="U212" t="s">
        <v>41</v>
      </c>
      <c r="V212" t="s">
        <v>42</v>
      </c>
      <c r="W212" t="s">
        <v>49</v>
      </c>
      <c r="X212" t="s">
        <v>50</v>
      </c>
      <c r="Y212" t="s">
        <v>36</v>
      </c>
    </row>
    <row r="213" spans="1:25" x14ac:dyDescent="0.25">
      <c r="A213">
        <v>10413</v>
      </c>
      <c r="B213">
        <v>36</v>
      </c>
      <c r="C213">
        <v>100</v>
      </c>
      <c r="D213">
        <v>2</v>
      </c>
      <c r="E213" s="5">
        <v>8677.7999999999993</v>
      </c>
      <c r="F213" s="1">
        <v>38477</v>
      </c>
      <c r="G213" t="s">
        <v>25</v>
      </c>
      <c r="H213">
        <v>2</v>
      </c>
      <c r="I213" t="str">
        <f>TEXT(Table1[[#This Row],[ORDERDATE]],"MMM")</f>
        <v>May</v>
      </c>
      <c r="J213">
        <v>2005</v>
      </c>
      <c r="K213" t="s">
        <v>181</v>
      </c>
      <c r="L213">
        <v>207</v>
      </c>
      <c r="M213" t="s">
        <v>474</v>
      </c>
      <c r="N213" t="s">
        <v>109</v>
      </c>
      <c r="O213">
        <v>2035552570</v>
      </c>
      <c r="P213" t="s">
        <v>110</v>
      </c>
      <c r="R213" t="s">
        <v>111</v>
      </c>
      <c r="S213" t="s">
        <v>112</v>
      </c>
      <c r="T213">
        <v>97562</v>
      </c>
      <c r="U213" t="s">
        <v>32</v>
      </c>
      <c r="V213" t="s">
        <v>33</v>
      </c>
      <c r="W213" t="s">
        <v>113</v>
      </c>
      <c r="X213" t="s">
        <v>57</v>
      </c>
      <c r="Y213" t="s">
        <v>151</v>
      </c>
    </row>
    <row r="214" spans="1:25" x14ac:dyDescent="0.25">
      <c r="A214">
        <v>10103</v>
      </c>
      <c r="B214">
        <v>27</v>
      </c>
      <c r="C214">
        <v>100</v>
      </c>
      <c r="D214">
        <v>8</v>
      </c>
      <c r="E214" s="5">
        <v>3394.98</v>
      </c>
      <c r="F214" s="1">
        <v>37650</v>
      </c>
      <c r="G214" t="s">
        <v>25</v>
      </c>
      <c r="H214">
        <v>1</v>
      </c>
      <c r="I214" t="str">
        <f>TEXT(Table1[[#This Row],[ORDERDATE]],"MMM")</f>
        <v>Jan</v>
      </c>
      <c r="J214">
        <v>2003</v>
      </c>
      <c r="K214" t="s">
        <v>504</v>
      </c>
      <c r="L214">
        <v>136</v>
      </c>
      <c r="M214" t="s">
        <v>505</v>
      </c>
      <c r="N214" t="s">
        <v>133</v>
      </c>
      <c r="O214" t="s">
        <v>134</v>
      </c>
      <c r="P214" t="s">
        <v>135</v>
      </c>
      <c r="R214" t="s">
        <v>136</v>
      </c>
      <c r="T214">
        <v>4110</v>
      </c>
      <c r="U214" t="s">
        <v>78</v>
      </c>
      <c r="V214" t="s">
        <v>42</v>
      </c>
      <c r="W214" t="s">
        <v>137</v>
      </c>
      <c r="X214" t="s">
        <v>138</v>
      </c>
      <c r="Y214" t="s">
        <v>51</v>
      </c>
    </row>
    <row r="215" spans="1:25" x14ac:dyDescent="0.25">
      <c r="A215">
        <v>10113</v>
      </c>
      <c r="B215">
        <v>21</v>
      </c>
      <c r="C215">
        <v>100</v>
      </c>
      <c r="D215">
        <v>2</v>
      </c>
      <c r="E215" s="5">
        <v>3415.44</v>
      </c>
      <c r="F215" s="1">
        <v>37706</v>
      </c>
      <c r="G215" t="s">
        <v>25</v>
      </c>
      <c r="H215">
        <v>1</v>
      </c>
      <c r="I215" t="str">
        <f>TEXT(Table1[[#This Row],[ORDERDATE]],"MMM")</f>
        <v>Mar</v>
      </c>
      <c r="J215">
        <v>2003</v>
      </c>
      <c r="K215" t="s">
        <v>504</v>
      </c>
      <c r="L215">
        <v>136</v>
      </c>
      <c r="M215" t="s">
        <v>505</v>
      </c>
      <c r="N215" t="s">
        <v>272</v>
      </c>
      <c r="O215">
        <v>4155551450</v>
      </c>
      <c r="P215" t="s">
        <v>273</v>
      </c>
      <c r="R215" t="s">
        <v>274</v>
      </c>
      <c r="S215" t="s">
        <v>55</v>
      </c>
      <c r="T215">
        <v>97562</v>
      </c>
      <c r="U215" t="s">
        <v>32</v>
      </c>
      <c r="V215" t="s">
        <v>33</v>
      </c>
      <c r="W215" t="s">
        <v>275</v>
      </c>
      <c r="X215" t="s">
        <v>276</v>
      </c>
      <c r="Y215" t="s">
        <v>51</v>
      </c>
    </row>
    <row r="216" spans="1:25" x14ac:dyDescent="0.25">
      <c r="A216">
        <v>10126</v>
      </c>
      <c r="B216">
        <v>21</v>
      </c>
      <c r="C216">
        <v>100</v>
      </c>
      <c r="D216">
        <v>8</v>
      </c>
      <c r="E216" s="5">
        <v>2439.5700000000002</v>
      </c>
      <c r="F216" s="1">
        <v>37769</v>
      </c>
      <c r="G216" t="s">
        <v>25</v>
      </c>
      <c r="H216">
        <v>2</v>
      </c>
      <c r="I216" t="str">
        <f>TEXT(Table1[[#This Row],[ORDERDATE]],"MMM")</f>
        <v>May</v>
      </c>
      <c r="J216">
        <v>2003</v>
      </c>
      <c r="K216" t="s">
        <v>504</v>
      </c>
      <c r="L216">
        <v>136</v>
      </c>
      <c r="M216" t="s">
        <v>505</v>
      </c>
      <c r="N216" t="s">
        <v>191</v>
      </c>
      <c r="O216" t="s">
        <v>192</v>
      </c>
      <c r="P216" t="s">
        <v>193</v>
      </c>
      <c r="R216" t="s">
        <v>177</v>
      </c>
      <c r="T216">
        <v>28023</v>
      </c>
      <c r="U216" t="s">
        <v>178</v>
      </c>
      <c r="V216" t="s">
        <v>42</v>
      </c>
      <c r="W216" t="s">
        <v>194</v>
      </c>
      <c r="X216" t="s">
        <v>195</v>
      </c>
      <c r="Y216" t="s">
        <v>36</v>
      </c>
    </row>
    <row r="217" spans="1:25" x14ac:dyDescent="0.25">
      <c r="A217">
        <v>10140</v>
      </c>
      <c r="B217">
        <v>38</v>
      </c>
      <c r="C217">
        <v>100</v>
      </c>
      <c r="D217">
        <v>8</v>
      </c>
      <c r="E217" s="5">
        <v>4829.8</v>
      </c>
      <c r="F217" s="1">
        <v>37826</v>
      </c>
      <c r="G217" t="s">
        <v>25</v>
      </c>
      <c r="H217">
        <v>3</v>
      </c>
      <c r="I217" t="str">
        <f>TEXT(Table1[[#This Row],[ORDERDATE]],"MMM")</f>
        <v>Jul</v>
      </c>
      <c r="J217">
        <v>2003</v>
      </c>
      <c r="K217" t="s">
        <v>504</v>
      </c>
      <c r="L217">
        <v>136</v>
      </c>
      <c r="M217" t="s">
        <v>505</v>
      </c>
      <c r="N217" t="s">
        <v>62</v>
      </c>
      <c r="O217">
        <v>6505556809</v>
      </c>
      <c r="P217" t="s">
        <v>63</v>
      </c>
      <c r="R217" t="s">
        <v>64</v>
      </c>
      <c r="S217" t="s">
        <v>55</v>
      </c>
      <c r="T217">
        <v>94217</v>
      </c>
      <c r="U217" t="s">
        <v>32</v>
      </c>
      <c r="V217" t="s">
        <v>33</v>
      </c>
      <c r="W217" t="s">
        <v>65</v>
      </c>
      <c r="X217" t="s">
        <v>66</v>
      </c>
      <c r="Y217" t="s">
        <v>51</v>
      </c>
    </row>
    <row r="218" spans="1:25" x14ac:dyDescent="0.25">
      <c r="A218">
        <v>10150</v>
      </c>
      <c r="B218">
        <v>30</v>
      </c>
      <c r="C218">
        <v>100</v>
      </c>
      <c r="D218">
        <v>5</v>
      </c>
      <c r="E218" s="5">
        <v>4100.1000000000004</v>
      </c>
      <c r="F218" s="1">
        <v>37883</v>
      </c>
      <c r="G218" t="s">
        <v>25</v>
      </c>
      <c r="H218">
        <v>3</v>
      </c>
      <c r="I218" t="str">
        <f>TEXT(Table1[[#This Row],[ORDERDATE]],"MMM")</f>
        <v>Sep</v>
      </c>
      <c r="J218">
        <v>2003</v>
      </c>
      <c r="K218" t="s">
        <v>504</v>
      </c>
      <c r="L218">
        <v>136</v>
      </c>
      <c r="M218" t="s">
        <v>505</v>
      </c>
      <c r="N218" t="s">
        <v>196</v>
      </c>
      <c r="O218" t="s">
        <v>197</v>
      </c>
      <c r="P218" t="s">
        <v>198</v>
      </c>
      <c r="R218" t="s">
        <v>199</v>
      </c>
      <c r="T218">
        <v>79903</v>
      </c>
      <c r="U218" t="s">
        <v>199</v>
      </c>
      <c r="V218" t="s">
        <v>200</v>
      </c>
      <c r="W218" t="s">
        <v>201</v>
      </c>
      <c r="X218" t="s">
        <v>202</v>
      </c>
      <c r="Y218" t="s">
        <v>51</v>
      </c>
    </row>
    <row r="219" spans="1:25" x14ac:dyDescent="0.25">
      <c r="A219">
        <v>10164</v>
      </c>
      <c r="B219">
        <v>49</v>
      </c>
      <c r="C219">
        <v>100</v>
      </c>
      <c r="D219">
        <v>6</v>
      </c>
      <c r="E219" s="5">
        <v>6563.06</v>
      </c>
      <c r="F219" s="1">
        <v>37915</v>
      </c>
      <c r="G219" t="s">
        <v>408</v>
      </c>
      <c r="H219">
        <v>4</v>
      </c>
      <c r="I219" t="str">
        <f>TEXT(Table1[[#This Row],[ORDERDATE]],"MMM")</f>
        <v>Oct</v>
      </c>
      <c r="J219">
        <v>2003</v>
      </c>
      <c r="K219" t="s">
        <v>504</v>
      </c>
      <c r="L219">
        <v>136</v>
      </c>
      <c r="M219" t="s">
        <v>505</v>
      </c>
      <c r="N219" t="s">
        <v>409</v>
      </c>
      <c r="O219" t="s">
        <v>410</v>
      </c>
      <c r="P219" t="s">
        <v>411</v>
      </c>
      <c r="R219" t="s">
        <v>412</v>
      </c>
      <c r="T219">
        <v>8010</v>
      </c>
      <c r="U219" t="s">
        <v>148</v>
      </c>
      <c r="V219" t="s">
        <v>42</v>
      </c>
      <c r="W219" t="s">
        <v>413</v>
      </c>
      <c r="X219" t="s">
        <v>414</v>
      </c>
      <c r="Y219" t="s">
        <v>51</v>
      </c>
    </row>
    <row r="220" spans="1:25" x14ac:dyDescent="0.25">
      <c r="A220">
        <v>10174</v>
      </c>
      <c r="B220">
        <v>43</v>
      </c>
      <c r="C220">
        <v>100</v>
      </c>
      <c r="D220">
        <v>1</v>
      </c>
      <c r="E220" s="5">
        <v>6817.22</v>
      </c>
      <c r="F220" s="1">
        <v>37931</v>
      </c>
      <c r="G220" t="s">
        <v>25</v>
      </c>
      <c r="H220">
        <v>4</v>
      </c>
      <c r="I220" t="str">
        <f>TEXT(Table1[[#This Row],[ORDERDATE]],"MMM")</f>
        <v>Nov</v>
      </c>
      <c r="J220">
        <v>2003</v>
      </c>
      <c r="K220" t="s">
        <v>504</v>
      </c>
      <c r="L220">
        <v>136</v>
      </c>
      <c r="M220" t="s">
        <v>505</v>
      </c>
      <c r="N220" t="s">
        <v>207</v>
      </c>
      <c r="O220" t="s">
        <v>208</v>
      </c>
      <c r="P220" t="s">
        <v>209</v>
      </c>
      <c r="R220" t="s">
        <v>210</v>
      </c>
      <c r="S220" t="s">
        <v>211</v>
      </c>
      <c r="T220">
        <v>4101</v>
      </c>
      <c r="U220" t="s">
        <v>95</v>
      </c>
      <c r="V220" t="s">
        <v>96</v>
      </c>
      <c r="W220" t="s">
        <v>212</v>
      </c>
      <c r="X220" t="s">
        <v>213</v>
      </c>
      <c r="Y220" t="s">
        <v>51</v>
      </c>
    </row>
    <row r="221" spans="1:25" x14ac:dyDescent="0.25">
      <c r="A221">
        <v>10183</v>
      </c>
      <c r="B221">
        <v>41</v>
      </c>
      <c r="C221">
        <v>100</v>
      </c>
      <c r="D221">
        <v>5</v>
      </c>
      <c r="E221" s="5">
        <v>6163.94</v>
      </c>
      <c r="F221" s="1">
        <v>37938</v>
      </c>
      <c r="G221" t="s">
        <v>25</v>
      </c>
      <c r="H221">
        <v>4</v>
      </c>
      <c r="I221" t="str">
        <f>TEXT(Table1[[#This Row],[ORDERDATE]],"MMM")</f>
        <v>Nov</v>
      </c>
      <c r="J221">
        <v>2003</v>
      </c>
      <c r="K221" t="s">
        <v>504</v>
      </c>
      <c r="L221">
        <v>136</v>
      </c>
      <c r="M221" t="s">
        <v>505</v>
      </c>
      <c r="N221" t="s">
        <v>214</v>
      </c>
      <c r="O221">
        <v>2155554695</v>
      </c>
      <c r="P221" t="s">
        <v>215</v>
      </c>
      <c r="R221" t="s">
        <v>216</v>
      </c>
      <c r="S221" t="s">
        <v>142</v>
      </c>
      <c r="T221">
        <v>71270</v>
      </c>
      <c r="U221" t="s">
        <v>32</v>
      </c>
      <c r="V221" t="s">
        <v>33</v>
      </c>
      <c r="W221" t="s">
        <v>217</v>
      </c>
      <c r="X221" t="s">
        <v>218</v>
      </c>
      <c r="Y221" t="s">
        <v>51</v>
      </c>
    </row>
    <row r="222" spans="1:25" x14ac:dyDescent="0.25">
      <c r="A222">
        <v>10194</v>
      </c>
      <c r="B222">
        <v>38</v>
      </c>
      <c r="C222">
        <v>100</v>
      </c>
      <c r="D222">
        <v>8</v>
      </c>
      <c r="E222" s="5">
        <v>4933.92</v>
      </c>
      <c r="F222" s="1">
        <v>37950</v>
      </c>
      <c r="G222" t="s">
        <v>25</v>
      </c>
      <c r="H222">
        <v>4</v>
      </c>
      <c r="I222" t="str">
        <f>TEXT(Table1[[#This Row],[ORDERDATE]],"MMM")</f>
        <v>Nov</v>
      </c>
      <c r="J222">
        <v>2003</v>
      </c>
      <c r="K222" t="s">
        <v>504</v>
      </c>
      <c r="L222">
        <v>136</v>
      </c>
      <c r="M222" t="s">
        <v>505</v>
      </c>
      <c r="N222" t="s">
        <v>219</v>
      </c>
      <c r="O222" t="s">
        <v>220</v>
      </c>
      <c r="P222" t="s">
        <v>221</v>
      </c>
      <c r="R222" t="s">
        <v>222</v>
      </c>
      <c r="T222">
        <v>69004</v>
      </c>
      <c r="U222" t="s">
        <v>41</v>
      </c>
      <c r="V222" t="s">
        <v>42</v>
      </c>
      <c r="W222" t="s">
        <v>223</v>
      </c>
      <c r="X222" t="s">
        <v>224</v>
      </c>
      <c r="Y222" t="s">
        <v>51</v>
      </c>
    </row>
    <row r="223" spans="1:25" x14ac:dyDescent="0.25">
      <c r="A223">
        <v>10206</v>
      </c>
      <c r="B223">
        <v>28</v>
      </c>
      <c r="C223">
        <v>100</v>
      </c>
      <c r="D223">
        <v>3</v>
      </c>
      <c r="E223" s="5">
        <v>4056.36</v>
      </c>
      <c r="F223" s="1">
        <v>37960</v>
      </c>
      <c r="G223" t="s">
        <v>25</v>
      </c>
      <c r="H223">
        <v>4</v>
      </c>
      <c r="I223" t="str">
        <f>TEXT(Table1[[#This Row],[ORDERDATE]],"MMM")</f>
        <v>Dec</v>
      </c>
      <c r="J223">
        <v>2003</v>
      </c>
      <c r="K223" t="s">
        <v>504</v>
      </c>
      <c r="L223">
        <v>136</v>
      </c>
      <c r="M223" t="s">
        <v>505</v>
      </c>
      <c r="N223" t="s">
        <v>225</v>
      </c>
      <c r="O223" t="s">
        <v>226</v>
      </c>
      <c r="P223" t="s">
        <v>227</v>
      </c>
      <c r="R223" t="s">
        <v>228</v>
      </c>
      <c r="S223" t="s">
        <v>229</v>
      </c>
      <c r="T223" t="s">
        <v>230</v>
      </c>
      <c r="U223" t="s">
        <v>231</v>
      </c>
      <c r="V223" t="s">
        <v>33</v>
      </c>
      <c r="W223" t="s">
        <v>232</v>
      </c>
      <c r="X223" t="s">
        <v>233</v>
      </c>
      <c r="Y223" t="s">
        <v>51</v>
      </c>
    </row>
    <row r="224" spans="1:25" x14ac:dyDescent="0.25">
      <c r="A224">
        <v>10216</v>
      </c>
      <c r="B224">
        <v>43</v>
      </c>
      <c r="C224">
        <v>100</v>
      </c>
      <c r="D224">
        <v>1</v>
      </c>
      <c r="E224" s="5">
        <v>5759.42</v>
      </c>
      <c r="F224" s="1">
        <v>38019</v>
      </c>
      <c r="G224" t="s">
        <v>25</v>
      </c>
      <c r="H224">
        <v>1</v>
      </c>
      <c r="I224" t="str">
        <f>TEXT(Table1[[#This Row],[ORDERDATE]],"MMM")</f>
        <v>Feb</v>
      </c>
      <c r="J224">
        <v>2004</v>
      </c>
      <c r="K224" t="s">
        <v>504</v>
      </c>
      <c r="L224">
        <v>136</v>
      </c>
      <c r="M224" t="s">
        <v>505</v>
      </c>
      <c r="N224" t="s">
        <v>267</v>
      </c>
      <c r="O224" t="s">
        <v>268</v>
      </c>
      <c r="P224" t="s">
        <v>269</v>
      </c>
      <c r="R224" t="s">
        <v>270</v>
      </c>
      <c r="T224">
        <v>78000</v>
      </c>
      <c r="U224" t="s">
        <v>41</v>
      </c>
      <c r="V224" t="s">
        <v>42</v>
      </c>
      <c r="W224" t="s">
        <v>271</v>
      </c>
      <c r="X224" t="s">
        <v>50</v>
      </c>
      <c r="Y224" t="s">
        <v>51</v>
      </c>
    </row>
    <row r="225" spans="1:25" x14ac:dyDescent="0.25">
      <c r="A225">
        <v>10229</v>
      </c>
      <c r="B225">
        <v>25</v>
      </c>
      <c r="C225">
        <v>100</v>
      </c>
      <c r="D225">
        <v>13</v>
      </c>
      <c r="E225" s="5">
        <v>3451</v>
      </c>
      <c r="F225" s="1">
        <v>38057</v>
      </c>
      <c r="G225" t="s">
        <v>25</v>
      </c>
      <c r="H225">
        <v>1</v>
      </c>
      <c r="I225" t="str">
        <f>TEXT(Table1[[#This Row],[ORDERDATE]],"MMM")</f>
        <v>Mar</v>
      </c>
      <c r="J225">
        <v>2004</v>
      </c>
      <c r="K225" t="s">
        <v>504</v>
      </c>
      <c r="L225">
        <v>136</v>
      </c>
      <c r="M225" t="s">
        <v>505</v>
      </c>
      <c r="N225" t="s">
        <v>272</v>
      </c>
      <c r="O225">
        <v>4155551450</v>
      </c>
      <c r="P225" t="s">
        <v>273</v>
      </c>
      <c r="R225" t="s">
        <v>274</v>
      </c>
      <c r="S225" t="s">
        <v>55</v>
      </c>
      <c r="T225">
        <v>97562</v>
      </c>
      <c r="U225" t="s">
        <v>32</v>
      </c>
      <c r="V225" t="s">
        <v>33</v>
      </c>
      <c r="W225" t="s">
        <v>275</v>
      </c>
      <c r="X225" t="s">
        <v>276</v>
      </c>
      <c r="Y225" t="s">
        <v>51</v>
      </c>
    </row>
    <row r="226" spans="1:25" x14ac:dyDescent="0.25">
      <c r="A226">
        <v>10245</v>
      </c>
      <c r="B226">
        <v>38</v>
      </c>
      <c r="C226">
        <v>100</v>
      </c>
      <c r="D226">
        <v>6</v>
      </c>
      <c r="E226" s="5">
        <v>5920.4</v>
      </c>
      <c r="F226" s="1">
        <v>38111</v>
      </c>
      <c r="G226" t="s">
        <v>25</v>
      </c>
      <c r="H226">
        <v>2</v>
      </c>
      <c r="I226" t="str">
        <f>TEXT(Table1[[#This Row],[ORDERDATE]],"MMM")</f>
        <v>May</v>
      </c>
      <c r="J226">
        <v>2004</v>
      </c>
      <c r="K226" t="s">
        <v>504</v>
      </c>
      <c r="L226">
        <v>136</v>
      </c>
      <c r="M226" t="s">
        <v>505</v>
      </c>
      <c r="N226" t="s">
        <v>242</v>
      </c>
      <c r="O226">
        <v>2035559545</v>
      </c>
      <c r="P226" t="s">
        <v>243</v>
      </c>
      <c r="R226" t="s">
        <v>244</v>
      </c>
      <c r="S226" t="s">
        <v>112</v>
      </c>
      <c r="T226">
        <v>97823</v>
      </c>
      <c r="U226" t="s">
        <v>32</v>
      </c>
      <c r="V226" t="s">
        <v>33</v>
      </c>
      <c r="W226" t="s">
        <v>83</v>
      </c>
      <c r="X226" t="s">
        <v>245</v>
      </c>
      <c r="Y226" t="s">
        <v>51</v>
      </c>
    </row>
    <row r="227" spans="1:25" x14ac:dyDescent="0.25">
      <c r="A227">
        <v>10258</v>
      </c>
      <c r="B227">
        <v>41</v>
      </c>
      <c r="C227">
        <v>100</v>
      </c>
      <c r="D227">
        <v>3</v>
      </c>
      <c r="E227" s="5">
        <v>6668.24</v>
      </c>
      <c r="F227" s="1">
        <v>38153</v>
      </c>
      <c r="G227" t="s">
        <v>25</v>
      </c>
      <c r="H227">
        <v>2</v>
      </c>
      <c r="I227" t="str">
        <f>TEXT(Table1[[#This Row],[ORDERDATE]],"MMM")</f>
        <v>Jun</v>
      </c>
      <c r="J227">
        <v>2004</v>
      </c>
      <c r="K227" t="s">
        <v>504</v>
      </c>
      <c r="L227">
        <v>136</v>
      </c>
      <c r="M227" t="s">
        <v>505</v>
      </c>
      <c r="N227" t="s">
        <v>246</v>
      </c>
      <c r="O227" t="s">
        <v>247</v>
      </c>
      <c r="P227" t="s">
        <v>248</v>
      </c>
      <c r="R227" t="s">
        <v>249</v>
      </c>
      <c r="S227" t="s">
        <v>250</v>
      </c>
      <c r="T227" t="s">
        <v>251</v>
      </c>
      <c r="U227" t="s">
        <v>200</v>
      </c>
      <c r="V227" t="s">
        <v>200</v>
      </c>
      <c r="W227" t="s">
        <v>252</v>
      </c>
      <c r="X227" t="s">
        <v>253</v>
      </c>
      <c r="Y227" t="s">
        <v>51</v>
      </c>
    </row>
    <row r="228" spans="1:25" x14ac:dyDescent="0.25">
      <c r="A228">
        <v>10270</v>
      </c>
      <c r="B228">
        <v>28</v>
      </c>
      <c r="C228">
        <v>100</v>
      </c>
      <c r="D228">
        <v>6</v>
      </c>
      <c r="E228" s="5">
        <v>4094.72</v>
      </c>
      <c r="F228" s="1">
        <v>38187</v>
      </c>
      <c r="G228" t="s">
        <v>25</v>
      </c>
      <c r="H228">
        <v>3</v>
      </c>
      <c r="I228" t="str">
        <f>TEXT(Table1[[#This Row],[ORDERDATE]],"MMM")</f>
        <v>Jul</v>
      </c>
      <c r="J228">
        <v>2004</v>
      </c>
      <c r="K228" t="s">
        <v>504</v>
      </c>
      <c r="L228">
        <v>136</v>
      </c>
      <c r="M228" t="s">
        <v>505</v>
      </c>
      <c r="N228" t="s">
        <v>152</v>
      </c>
      <c r="O228" t="s">
        <v>153</v>
      </c>
      <c r="P228" t="s">
        <v>154</v>
      </c>
      <c r="Q228" t="s">
        <v>155</v>
      </c>
      <c r="R228" t="s">
        <v>156</v>
      </c>
      <c r="S228" t="s">
        <v>157</v>
      </c>
      <c r="T228">
        <v>2067</v>
      </c>
      <c r="U228" t="s">
        <v>95</v>
      </c>
      <c r="V228" t="s">
        <v>96</v>
      </c>
      <c r="W228" t="s">
        <v>158</v>
      </c>
      <c r="X228" t="s">
        <v>159</v>
      </c>
      <c r="Y228" t="s">
        <v>51</v>
      </c>
    </row>
    <row r="229" spans="1:25" x14ac:dyDescent="0.25">
      <c r="A229">
        <v>10281</v>
      </c>
      <c r="B229">
        <v>25</v>
      </c>
      <c r="C229">
        <v>100</v>
      </c>
      <c r="D229">
        <v>13</v>
      </c>
      <c r="E229" s="5">
        <v>2938.5</v>
      </c>
      <c r="F229" s="1">
        <v>38218</v>
      </c>
      <c r="G229" t="s">
        <v>25</v>
      </c>
      <c r="H229">
        <v>3</v>
      </c>
      <c r="I229" t="str">
        <f>TEXT(Table1[[#This Row],[ORDERDATE]],"MMM")</f>
        <v>Aug</v>
      </c>
      <c r="J229">
        <v>2004</v>
      </c>
      <c r="K229" t="s">
        <v>504</v>
      </c>
      <c r="L229">
        <v>136</v>
      </c>
      <c r="M229" t="s">
        <v>505</v>
      </c>
      <c r="N229" t="s">
        <v>139</v>
      </c>
      <c r="O229">
        <v>2155551555</v>
      </c>
      <c r="P229" t="s">
        <v>140</v>
      </c>
      <c r="R229" t="s">
        <v>141</v>
      </c>
      <c r="S229" t="s">
        <v>142</v>
      </c>
      <c r="T229">
        <v>70267</v>
      </c>
      <c r="U229" t="s">
        <v>32</v>
      </c>
      <c r="V229" t="s">
        <v>33</v>
      </c>
      <c r="W229" t="s">
        <v>34</v>
      </c>
      <c r="X229" t="s">
        <v>143</v>
      </c>
      <c r="Y229" t="s">
        <v>36</v>
      </c>
    </row>
    <row r="230" spans="1:25" x14ac:dyDescent="0.25">
      <c r="A230">
        <v>10291</v>
      </c>
      <c r="B230">
        <v>41</v>
      </c>
      <c r="C230">
        <v>100</v>
      </c>
      <c r="D230">
        <v>8</v>
      </c>
      <c r="E230" s="5">
        <v>6387.8</v>
      </c>
      <c r="F230" s="1">
        <v>38238</v>
      </c>
      <c r="G230" t="s">
        <v>25</v>
      </c>
      <c r="H230">
        <v>3</v>
      </c>
      <c r="I230" t="str">
        <f>TEXT(Table1[[#This Row],[ORDERDATE]],"MMM")</f>
        <v>Sep</v>
      </c>
      <c r="J230">
        <v>2004</v>
      </c>
      <c r="K230" t="s">
        <v>504</v>
      </c>
      <c r="L230">
        <v>136</v>
      </c>
      <c r="M230" t="s">
        <v>505</v>
      </c>
      <c r="N230" t="s">
        <v>261</v>
      </c>
      <c r="O230" t="s">
        <v>262</v>
      </c>
      <c r="P230" t="s">
        <v>263</v>
      </c>
      <c r="R230" t="s">
        <v>264</v>
      </c>
      <c r="T230" t="s">
        <v>265</v>
      </c>
      <c r="U230" t="s">
        <v>188</v>
      </c>
      <c r="V230" t="s">
        <v>42</v>
      </c>
      <c r="W230" t="s">
        <v>266</v>
      </c>
      <c r="X230" t="s">
        <v>206</v>
      </c>
      <c r="Y230" t="s">
        <v>51</v>
      </c>
    </row>
    <row r="231" spans="1:25" x14ac:dyDescent="0.25">
      <c r="A231">
        <v>10304</v>
      </c>
      <c r="B231">
        <v>39</v>
      </c>
      <c r="C231">
        <v>100</v>
      </c>
      <c r="D231">
        <v>3</v>
      </c>
      <c r="E231" s="5">
        <v>6396</v>
      </c>
      <c r="F231" s="1">
        <v>38271</v>
      </c>
      <c r="G231" t="s">
        <v>25</v>
      </c>
      <c r="H231">
        <v>4</v>
      </c>
      <c r="I231" t="str">
        <f>TEXT(Table1[[#This Row],[ORDERDATE]],"MMM")</f>
        <v>Oct</v>
      </c>
      <c r="J231">
        <v>2004</v>
      </c>
      <c r="K231" t="s">
        <v>504</v>
      </c>
      <c r="L231">
        <v>136</v>
      </c>
      <c r="M231" t="s">
        <v>505</v>
      </c>
      <c r="N231" t="s">
        <v>267</v>
      </c>
      <c r="O231" t="s">
        <v>268</v>
      </c>
      <c r="P231" t="s">
        <v>269</v>
      </c>
      <c r="R231" t="s">
        <v>270</v>
      </c>
      <c r="T231">
        <v>78000</v>
      </c>
      <c r="U231" t="s">
        <v>41</v>
      </c>
      <c r="V231" t="s">
        <v>42</v>
      </c>
      <c r="W231" t="s">
        <v>271</v>
      </c>
      <c r="X231" t="s">
        <v>50</v>
      </c>
      <c r="Y231" t="s">
        <v>51</v>
      </c>
    </row>
    <row r="232" spans="1:25" x14ac:dyDescent="0.25">
      <c r="A232">
        <v>10313</v>
      </c>
      <c r="B232">
        <v>21</v>
      </c>
      <c r="C232">
        <v>100</v>
      </c>
      <c r="D232">
        <v>11</v>
      </c>
      <c r="E232" s="5">
        <v>2669.1</v>
      </c>
      <c r="F232" s="1">
        <v>38282</v>
      </c>
      <c r="G232" t="s">
        <v>25</v>
      </c>
      <c r="H232">
        <v>4</v>
      </c>
      <c r="I232" t="str">
        <f>TEXT(Table1[[#This Row],[ORDERDATE]],"MMM")</f>
        <v>Oct</v>
      </c>
      <c r="J232">
        <v>2004</v>
      </c>
      <c r="K232" t="s">
        <v>504</v>
      </c>
      <c r="L232">
        <v>136</v>
      </c>
      <c r="M232" t="s">
        <v>505</v>
      </c>
      <c r="N232" t="s">
        <v>225</v>
      </c>
      <c r="O232" t="s">
        <v>226</v>
      </c>
      <c r="P232" t="s">
        <v>227</v>
      </c>
      <c r="R232" t="s">
        <v>228</v>
      </c>
      <c r="S232" t="s">
        <v>229</v>
      </c>
      <c r="T232" t="s">
        <v>230</v>
      </c>
      <c r="U232" t="s">
        <v>231</v>
      </c>
      <c r="V232" t="s">
        <v>33</v>
      </c>
      <c r="W232" t="s">
        <v>232</v>
      </c>
      <c r="X232" t="s">
        <v>233</v>
      </c>
      <c r="Y232" t="s">
        <v>36</v>
      </c>
    </row>
    <row r="233" spans="1:25" x14ac:dyDescent="0.25">
      <c r="A233">
        <v>10322</v>
      </c>
      <c r="B233">
        <v>27</v>
      </c>
      <c r="C233">
        <v>100</v>
      </c>
      <c r="D233">
        <v>9</v>
      </c>
      <c r="E233" s="5">
        <v>4784.13</v>
      </c>
      <c r="F233" s="1">
        <v>38295</v>
      </c>
      <c r="G233" t="s">
        <v>25</v>
      </c>
      <c r="H233">
        <v>4</v>
      </c>
      <c r="I233" t="str">
        <f>TEXT(Table1[[#This Row],[ORDERDATE]],"MMM")</f>
        <v>Nov</v>
      </c>
      <c r="J233">
        <v>2004</v>
      </c>
      <c r="K233" t="s">
        <v>504</v>
      </c>
      <c r="L233">
        <v>136</v>
      </c>
      <c r="M233" t="s">
        <v>505</v>
      </c>
      <c r="N233" t="s">
        <v>277</v>
      </c>
      <c r="O233">
        <v>6035558647</v>
      </c>
      <c r="P233" t="s">
        <v>278</v>
      </c>
      <c r="R233" t="s">
        <v>279</v>
      </c>
      <c r="S233" t="s">
        <v>280</v>
      </c>
      <c r="T233">
        <v>62005</v>
      </c>
      <c r="U233" t="s">
        <v>32</v>
      </c>
      <c r="V233" t="s">
        <v>33</v>
      </c>
      <c r="W233" t="s">
        <v>56</v>
      </c>
      <c r="X233" t="s">
        <v>276</v>
      </c>
      <c r="Y233" t="s">
        <v>51</v>
      </c>
    </row>
    <row r="234" spans="1:25" x14ac:dyDescent="0.25">
      <c r="A234">
        <v>10333</v>
      </c>
      <c r="B234">
        <v>33</v>
      </c>
      <c r="C234">
        <v>99.21</v>
      </c>
      <c r="D234">
        <v>6</v>
      </c>
      <c r="E234" s="5">
        <v>3273.93</v>
      </c>
      <c r="F234" s="1">
        <v>38309</v>
      </c>
      <c r="G234" t="s">
        <v>25</v>
      </c>
      <c r="H234">
        <v>4</v>
      </c>
      <c r="I234" t="str">
        <f>TEXT(Table1[[#This Row],[ORDERDATE]],"MMM")</f>
        <v>Nov</v>
      </c>
      <c r="J234">
        <v>2004</v>
      </c>
      <c r="K234" t="s">
        <v>504</v>
      </c>
      <c r="L234">
        <v>136</v>
      </c>
      <c r="M234" t="s">
        <v>505</v>
      </c>
      <c r="N234" t="s">
        <v>81</v>
      </c>
      <c r="O234">
        <v>6505555787</v>
      </c>
      <c r="P234" t="s">
        <v>82</v>
      </c>
      <c r="R234" t="s">
        <v>60</v>
      </c>
      <c r="S234" t="s">
        <v>55</v>
      </c>
      <c r="U234" t="s">
        <v>32</v>
      </c>
      <c r="V234" t="s">
        <v>33</v>
      </c>
      <c r="W234" t="s">
        <v>83</v>
      </c>
      <c r="X234" t="s">
        <v>57</v>
      </c>
      <c r="Y234" t="s">
        <v>51</v>
      </c>
    </row>
    <row r="235" spans="1:25" x14ac:dyDescent="0.25">
      <c r="A235">
        <v>10347</v>
      </c>
      <c r="B235">
        <v>29</v>
      </c>
      <c r="C235">
        <v>100</v>
      </c>
      <c r="D235">
        <v>3</v>
      </c>
      <c r="E235" s="5">
        <v>3586.43</v>
      </c>
      <c r="F235" s="1">
        <v>38320</v>
      </c>
      <c r="G235" t="s">
        <v>25</v>
      </c>
      <c r="H235">
        <v>4</v>
      </c>
      <c r="I235" t="str">
        <f>TEXT(Table1[[#This Row],[ORDERDATE]],"MMM")</f>
        <v>Nov</v>
      </c>
      <c r="J235">
        <v>2004</v>
      </c>
      <c r="K235" t="s">
        <v>504</v>
      </c>
      <c r="L235">
        <v>136</v>
      </c>
      <c r="M235" t="s">
        <v>505</v>
      </c>
      <c r="N235" t="s">
        <v>89</v>
      </c>
      <c r="O235" t="s">
        <v>90</v>
      </c>
      <c r="P235" t="s">
        <v>91</v>
      </c>
      <c r="Q235" t="s">
        <v>92</v>
      </c>
      <c r="R235" t="s">
        <v>93</v>
      </c>
      <c r="S235" t="s">
        <v>94</v>
      </c>
      <c r="T235">
        <v>3004</v>
      </c>
      <c r="U235" t="s">
        <v>95</v>
      </c>
      <c r="V235" t="s">
        <v>96</v>
      </c>
      <c r="W235" t="s">
        <v>97</v>
      </c>
      <c r="X235" t="s">
        <v>98</v>
      </c>
      <c r="Y235" t="s">
        <v>51</v>
      </c>
    </row>
    <row r="236" spans="1:25" x14ac:dyDescent="0.25">
      <c r="A236">
        <v>10357</v>
      </c>
      <c r="B236">
        <v>49</v>
      </c>
      <c r="C236">
        <v>100</v>
      </c>
      <c r="D236">
        <v>8</v>
      </c>
      <c r="E236" s="5">
        <v>5960.36</v>
      </c>
      <c r="F236" s="1">
        <v>38331</v>
      </c>
      <c r="G236" t="s">
        <v>25</v>
      </c>
      <c r="H236">
        <v>4</v>
      </c>
      <c r="I236" t="str">
        <f>TEXT(Table1[[#This Row],[ORDERDATE]],"MMM")</f>
        <v>Dec</v>
      </c>
      <c r="J236">
        <v>2004</v>
      </c>
      <c r="K236" t="s">
        <v>504</v>
      </c>
      <c r="L236">
        <v>136</v>
      </c>
      <c r="M236" t="s">
        <v>505</v>
      </c>
      <c r="N236" t="s">
        <v>272</v>
      </c>
      <c r="O236">
        <v>4155551450</v>
      </c>
      <c r="P236" t="s">
        <v>273</v>
      </c>
      <c r="R236" t="s">
        <v>274</v>
      </c>
      <c r="S236" t="s">
        <v>55</v>
      </c>
      <c r="T236">
        <v>97562</v>
      </c>
      <c r="U236" t="s">
        <v>32</v>
      </c>
      <c r="V236" t="s">
        <v>33</v>
      </c>
      <c r="W236" t="s">
        <v>275</v>
      </c>
      <c r="X236" t="s">
        <v>276</v>
      </c>
      <c r="Y236" t="s">
        <v>51</v>
      </c>
    </row>
    <row r="237" spans="1:25" x14ac:dyDescent="0.25">
      <c r="A237">
        <v>10370</v>
      </c>
      <c r="B237">
        <v>49</v>
      </c>
      <c r="C237">
        <v>100</v>
      </c>
      <c r="D237">
        <v>8</v>
      </c>
      <c r="E237" s="5">
        <v>8470.14</v>
      </c>
      <c r="F237" s="1">
        <v>38372</v>
      </c>
      <c r="G237" t="s">
        <v>25</v>
      </c>
      <c r="H237">
        <v>1</v>
      </c>
      <c r="I237" t="str">
        <f>TEXT(Table1[[#This Row],[ORDERDATE]],"MMM")</f>
        <v>Jan</v>
      </c>
      <c r="J237">
        <v>2005</v>
      </c>
      <c r="K237" t="s">
        <v>504</v>
      </c>
      <c r="L237">
        <v>136</v>
      </c>
      <c r="M237" t="s">
        <v>505</v>
      </c>
      <c r="N237" t="s">
        <v>285</v>
      </c>
      <c r="O237" t="s">
        <v>286</v>
      </c>
      <c r="P237" t="s">
        <v>287</v>
      </c>
      <c r="Q237" t="s">
        <v>288</v>
      </c>
      <c r="R237" t="s">
        <v>289</v>
      </c>
      <c r="S237" t="s">
        <v>157</v>
      </c>
      <c r="T237">
        <v>2060</v>
      </c>
      <c r="U237" t="s">
        <v>95</v>
      </c>
      <c r="V237" t="s">
        <v>96</v>
      </c>
      <c r="W237" t="s">
        <v>290</v>
      </c>
      <c r="X237" t="s">
        <v>291</v>
      </c>
      <c r="Y237" t="s">
        <v>151</v>
      </c>
    </row>
    <row r="238" spans="1:25" x14ac:dyDescent="0.25">
      <c r="A238">
        <v>10381</v>
      </c>
      <c r="B238">
        <v>20</v>
      </c>
      <c r="C238">
        <v>100</v>
      </c>
      <c r="D238">
        <v>1</v>
      </c>
      <c r="E238" s="5">
        <v>2952</v>
      </c>
      <c r="F238" s="1">
        <v>38400</v>
      </c>
      <c r="G238" t="s">
        <v>25</v>
      </c>
      <c r="H238">
        <v>1</v>
      </c>
      <c r="I238" t="str">
        <f>TEXT(Table1[[#This Row],[ORDERDATE]],"MMM")</f>
        <v>Feb</v>
      </c>
      <c r="J238">
        <v>2005</v>
      </c>
      <c r="K238" t="s">
        <v>504</v>
      </c>
      <c r="L238">
        <v>136</v>
      </c>
      <c r="M238" t="s">
        <v>505</v>
      </c>
      <c r="N238" t="s">
        <v>58</v>
      </c>
      <c r="O238">
        <v>6505551386</v>
      </c>
      <c r="P238" t="s">
        <v>59</v>
      </c>
      <c r="R238" t="s">
        <v>60</v>
      </c>
      <c r="S238" t="s">
        <v>55</v>
      </c>
      <c r="U238" t="s">
        <v>32</v>
      </c>
      <c r="V238" t="s">
        <v>33</v>
      </c>
      <c r="W238" t="s">
        <v>61</v>
      </c>
      <c r="X238" t="s">
        <v>57</v>
      </c>
      <c r="Y238" t="s">
        <v>36</v>
      </c>
    </row>
    <row r="239" spans="1:25" x14ac:dyDescent="0.25">
      <c r="A239">
        <v>10391</v>
      </c>
      <c r="B239">
        <v>39</v>
      </c>
      <c r="C239">
        <v>63.2</v>
      </c>
      <c r="D239">
        <v>9</v>
      </c>
      <c r="E239" s="5">
        <v>2464.8000000000002</v>
      </c>
      <c r="F239" s="1">
        <v>38420</v>
      </c>
      <c r="G239" t="s">
        <v>25</v>
      </c>
      <c r="H239">
        <v>1</v>
      </c>
      <c r="I239" t="str">
        <f>TEXT(Table1[[#This Row],[ORDERDATE]],"MMM")</f>
        <v>Mar</v>
      </c>
      <c r="J239">
        <v>2005</v>
      </c>
      <c r="K239" t="s">
        <v>504</v>
      </c>
      <c r="L239">
        <v>136</v>
      </c>
      <c r="M239" t="s">
        <v>505</v>
      </c>
      <c r="N239" t="s">
        <v>285</v>
      </c>
      <c r="O239" t="s">
        <v>286</v>
      </c>
      <c r="P239" t="s">
        <v>287</v>
      </c>
      <c r="Q239" t="s">
        <v>288</v>
      </c>
      <c r="R239" t="s">
        <v>289</v>
      </c>
      <c r="S239" t="s">
        <v>157</v>
      </c>
      <c r="T239">
        <v>2060</v>
      </c>
      <c r="U239" t="s">
        <v>95</v>
      </c>
      <c r="V239" t="s">
        <v>96</v>
      </c>
      <c r="W239" t="s">
        <v>290</v>
      </c>
      <c r="X239" t="s">
        <v>291</v>
      </c>
      <c r="Y239" t="s">
        <v>36</v>
      </c>
    </row>
    <row r="240" spans="1:25" x14ac:dyDescent="0.25">
      <c r="A240">
        <v>10411</v>
      </c>
      <c r="B240">
        <v>40</v>
      </c>
      <c r="C240">
        <v>100</v>
      </c>
      <c r="D240">
        <v>6</v>
      </c>
      <c r="E240" s="5">
        <v>6232</v>
      </c>
      <c r="F240" s="1">
        <v>38473</v>
      </c>
      <c r="G240" t="s">
        <v>25</v>
      </c>
      <c r="H240">
        <v>2</v>
      </c>
      <c r="I240" t="str">
        <f>TEXT(Table1[[#This Row],[ORDERDATE]],"MMM")</f>
        <v>May</v>
      </c>
      <c r="J240">
        <v>2005</v>
      </c>
      <c r="K240" t="s">
        <v>504</v>
      </c>
      <c r="L240">
        <v>136</v>
      </c>
      <c r="M240" t="s">
        <v>505</v>
      </c>
      <c r="N240" t="s">
        <v>292</v>
      </c>
      <c r="O240" t="s">
        <v>293</v>
      </c>
      <c r="P240" t="s">
        <v>294</v>
      </c>
      <c r="R240" t="s">
        <v>295</v>
      </c>
      <c r="S240" t="s">
        <v>296</v>
      </c>
      <c r="T240" t="s">
        <v>297</v>
      </c>
      <c r="U240" t="s">
        <v>231</v>
      </c>
      <c r="V240" t="s">
        <v>33</v>
      </c>
      <c r="W240" t="s">
        <v>298</v>
      </c>
      <c r="X240" t="s">
        <v>299</v>
      </c>
      <c r="Y240" t="s">
        <v>51</v>
      </c>
    </row>
    <row r="241" spans="1:25" x14ac:dyDescent="0.25">
      <c r="A241">
        <v>10424</v>
      </c>
      <c r="B241">
        <v>49</v>
      </c>
      <c r="C241">
        <v>100</v>
      </c>
      <c r="D241">
        <v>3</v>
      </c>
      <c r="E241" s="5">
        <v>7969.36</v>
      </c>
      <c r="F241" s="1">
        <v>38503</v>
      </c>
      <c r="G241" t="s">
        <v>300</v>
      </c>
      <c r="H241">
        <v>2</v>
      </c>
      <c r="I241" t="str">
        <f>TEXT(Table1[[#This Row],[ORDERDATE]],"MMM")</f>
        <v>May</v>
      </c>
      <c r="J241">
        <v>2005</v>
      </c>
      <c r="K241" t="s">
        <v>504</v>
      </c>
      <c r="L241">
        <v>136</v>
      </c>
      <c r="M241" t="s">
        <v>505</v>
      </c>
      <c r="N241" t="s">
        <v>174</v>
      </c>
      <c r="O241" t="s">
        <v>175</v>
      </c>
      <c r="P241" t="s">
        <v>176</v>
      </c>
      <c r="R241" t="s">
        <v>177</v>
      </c>
      <c r="T241">
        <v>28034</v>
      </c>
      <c r="U241" t="s">
        <v>178</v>
      </c>
      <c r="V241" t="s">
        <v>42</v>
      </c>
      <c r="W241" t="s">
        <v>179</v>
      </c>
      <c r="X241" t="s">
        <v>180</v>
      </c>
      <c r="Y241" t="s">
        <v>151</v>
      </c>
    </row>
    <row r="242" spans="1:25" x14ac:dyDescent="0.25">
      <c r="A242">
        <v>10107</v>
      </c>
      <c r="B242">
        <v>21</v>
      </c>
      <c r="C242">
        <v>100</v>
      </c>
      <c r="D242">
        <v>1</v>
      </c>
      <c r="E242" s="5">
        <v>3036.6</v>
      </c>
      <c r="F242" s="1">
        <v>37676</v>
      </c>
      <c r="G242" t="s">
        <v>25</v>
      </c>
      <c r="H242">
        <v>1</v>
      </c>
      <c r="I242" t="str">
        <f>TEXT(Table1[[#This Row],[ORDERDATE]],"MMM")</f>
        <v>Feb</v>
      </c>
      <c r="J242">
        <v>2003</v>
      </c>
      <c r="K242" t="s">
        <v>26</v>
      </c>
      <c r="L242">
        <v>150</v>
      </c>
      <c r="M242" t="s">
        <v>506</v>
      </c>
      <c r="N242" t="s">
        <v>28</v>
      </c>
      <c r="O242">
        <v>2125557818</v>
      </c>
      <c r="P242" t="s">
        <v>29</v>
      </c>
      <c r="R242" t="s">
        <v>30</v>
      </c>
      <c r="S242" t="s">
        <v>31</v>
      </c>
      <c r="T242">
        <v>10022</v>
      </c>
      <c r="U242" t="s">
        <v>32</v>
      </c>
      <c r="V242" t="s">
        <v>33</v>
      </c>
      <c r="W242" t="s">
        <v>34</v>
      </c>
      <c r="X242" t="s">
        <v>35</v>
      </c>
      <c r="Y242" t="s">
        <v>51</v>
      </c>
    </row>
    <row r="243" spans="1:25" x14ac:dyDescent="0.25">
      <c r="A243">
        <v>10121</v>
      </c>
      <c r="B243">
        <v>50</v>
      </c>
      <c r="C243">
        <v>100</v>
      </c>
      <c r="D243">
        <v>4</v>
      </c>
      <c r="E243" s="5">
        <v>8284</v>
      </c>
      <c r="F243" s="1">
        <v>37748</v>
      </c>
      <c r="G243" t="s">
        <v>25</v>
      </c>
      <c r="H243">
        <v>2</v>
      </c>
      <c r="I243" t="str">
        <f>TEXT(Table1[[#This Row],[ORDERDATE]],"MMM")</f>
        <v>May</v>
      </c>
      <c r="J243">
        <v>2003</v>
      </c>
      <c r="K243" t="s">
        <v>26</v>
      </c>
      <c r="L243">
        <v>150</v>
      </c>
      <c r="M243" t="s">
        <v>506</v>
      </c>
      <c r="N243" t="s">
        <v>37</v>
      </c>
      <c r="O243" t="s">
        <v>38</v>
      </c>
      <c r="P243" t="s">
        <v>39</v>
      </c>
      <c r="R243" t="s">
        <v>40</v>
      </c>
      <c r="T243">
        <v>51100</v>
      </c>
      <c r="U243" t="s">
        <v>41</v>
      </c>
      <c r="V243" t="s">
        <v>42</v>
      </c>
      <c r="W243" t="s">
        <v>43</v>
      </c>
      <c r="X243" t="s">
        <v>44</v>
      </c>
      <c r="Y243" t="s">
        <v>151</v>
      </c>
    </row>
    <row r="244" spans="1:25" x14ac:dyDescent="0.25">
      <c r="A244">
        <v>10134</v>
      </c>
      <c r="B244">
        <v>20</v>
      </c>
      <c r="C244">
        <v>100</v>
      </c>
      <c r="D244">
        <v>1</v>
      </c>
      <c r="E244" s="5">
        <v>2711.2</v>
      </c>
      <c r="F244" s="1">
        <v>37803</v>
      </c>
      <c r="G244" t="s">
        <v>25</v>
      </c>
      <c r="H244">
        <v>3</v>
      </c>
      <c r="I244" t="str">
        <f>TEXT(Table1[[#This Row],[ORDERDATE]],"MMM")</f>
        <v>Jul</v>
      </c>
      <c r="J244">
        <v>2003</v>
      </c>
      <c r="K244" t="s">
        <v>26</v>
      </c>
      <c r="L244">
        <v>150</v>
      </c>
      <c r="M244" t="s">
        <v>506</v>
      </c>
      <c r="N244" t="s">
        <v>45</v>
      </c>
      <c r="O244" t="s">
        <v>46</v>
      </c>
      <c r="P244" t="s">
        <v>47</v>
      </c>
      <c r="R244" t="s">
        <v>48</v>
      </c>
      <c r="T244">
        <v>75508</v>
      </c>
      <c r="U244" t="s">
        <v>41</v>
      </c>
      <c r="V244" t="s">
        <v>42</v>
      </c>
      <c r="W244" t="s">
        <v>49</v>
      </c>
      <c r="X244" t="s">
        <v>50</v>
      </c>
      <c r="Y244" t="s">
        <v>36</v>
      </c>
    </row>
    <row r="245" spans="1:25" x14ac:dyDescent="0.25">
      <c r="A245">
        <v>10145</v>
      </c>
      <c r="B245">
        <v>49</v>
      </c>
      <c r="C245">
        <v>100</v>
      </c>
      <c r="D245">
        <v>5</v>
      </c>
      <c r="E245" s="5">
        <v>8339.7999999999993</v>
      </c>
      <c r="F245" s="1">
        <v>37858</v>
      </c>
      <c r="G245" t="s">
        <v>25</v>
      </c>
      <c r="H245">
        <v>3</v>
      </c>
      <c r="I245" t="str">
        <f>TEXT(Table1[[#This Row],[ORDERDATE]],"MMM")</f>
        <v>Aug</v>
      </c>
      <c r="J245">
        <v>2003</v>
      </c>
      <c r="K245" t="s">
        <v>26</v>
      </c>
      <c r="L245">
        <v>150</v>
      </c>
      <c r="M245" t="s">
        <v>506</v>
      </c>
      <c r="N245" t="s">
        <v>52</v>
      </c>
      <c r="O245">
        <v>6265557265</v>
      </c>
      <c r="P245" t="s">
        <v>53</v>
      </c>
      <c r="R245" t="s">
        <v>54</v>
      </c>
      <c r="S245" t="s">
        <v>55</v>
      </c>
      <c r="T245">
        <v>90003</v>
      </c>
      <c r="U245" t="s">
        <v>32</v>
      </c>
      <c r="V245" t="s">
        <v>33</v>
      </c>
      <c r="W245" t="s">
        <v>56</v>
      </c>
      <c r="X245" t="s">
        <v>57</v>
      </c>
      <c r="Y245" t="s">
        <v>151</v>
      </c>
    </row>
    <row r="246" spans="1:25" x14ac:dyDescent="0.25">
      <c r="A246">
        <v>10159</v>
      </c>
      <c r="B246">
        <v>38</v>
      </c>
      <c r="C246">
        <v>100</v>
      </c>
      <c r="D246">
        <v>13</v>
      </c>
      <c r="E246" s="5">
        <v>6238.84</v>
      </c>
      <c r="F246" s="1">
        <v>37904</v>
      </c>
      <c r="G246" t="s">
        <v>25</v>
      </c>
      <c r="H246">
        <v>4</v>
      </c>
      <c r="I246" t="str">
        <f>TEXT(Table1[[#This Row],[ORDERDATE]],"MMM")</f>
        <v>Oct</v>
      </c>
      <c r="J246">
        <v>2003</v>
      </c>
      <c r="K246" t="s">
        <v>26</v>
      </c>
      <c r="L246">
        <v>150</v>
      </c>
      <c r="M246" t="s">
        <v>506</v>
      </c>
      <c r="N246" t="s">
        <v>58</v>
      </c>
      <c r="O246">
        <v>6505551386</v>
      </c>
      <c r="P246" t="s">
        <v>59</v>
      </c>
      <c r="R246" t="s">
        <v>60</v>
      </c>
      <c r="S246" t="s">
        <v>55</v>
      </c>
      <c r="U246" t="s">
        <v>32</v>
      </c>
      <c r="V246" t="s">
        <v>33</v>
      </c>
      <c r="W246" t="s">
        <v>61</v>
      </c>
      <c r="X246" t="s">
        <v>57</v>
      </c>
      <c r="Y246" t="s">
        <v>51</v>
      </c>
    </row>
    <row r="247" spans="1:25" x14ac:dyDescent="0.25">
      <c r="A247">
        <v>10169</v>
      </c>
      <c r="B247">
        <v>35</v>
      </c>
      <c r="C247">
        <v>100</v>
      </c>
      <c r="D247">
        <v>13</v>
      </c>
      <c r="E247" s="5">
        <v>4639.25</v>
      </c>
      <c r="F247" s="1">
        <v>37929</v>
      </c>
      <c r="G247" t="s">
        <v>25</v>
      </c>
      <c r="H247">
        <v>4</v>
      </c>
      <c r="I247" t="str">
        <f>TEXT(Table1[[#This Row],[ORDERDATE]],"MMM")</f>
        <v>Nov</v>
      </c>
      <c r="J247">
        <v>2003</v>
      </c>
      <c r="K247" t="s">
        <v>26</v>
      </c>
      <c r="L247">
        <v>150</v>
      </c>
      <c r="M247" t="s">
        <v>506</v>
      </c>
      <c r="N247" t="s">
        <v>285</v>
      </c>
      <c r="O247" t="s">
        <v>286</v>
      </c>
      <c r="P247" t="s">
        <v>287</v>
      </c>
      <c r="Q247" t="s">
        <v>288</v>
      </c>
      <c r="R247" t="s">
        <v>289</v>
      </c>
      <c r="S247" t="s">
        <v>157</v>
      </c>
      <c r="T247">
        <v>2060</v>
      </c>
      <c r="U247" t="s">
        <v>95</v>
      </c>
      <c r="V247" t="s">
        <v>96</v>
      </c>
      <c r="W247" t="s">
        <v>290</v>
      </c>
      <c r="X247" t="s">
        <v>291</v>
      </c>
      <c r="Y247" t="s">
        <v>51</v>
      </c>
    </row>
    <row r="248" spans="1:25" x14ac:dyDescent="0.25">
      <c r="A248">
        <v>10180</v>
      </c>
      <c r="B248">
        <v>40</v>
      </c>
      <c r="C248">
        <v>100</v>
      </c>
      <c r="D248">
        <v>8</v>
      </c>
      <c r="E248" s="5">
        <v>6747.6</v>
      </c>
      <c r="F248" s="1">
        <v>37936</v>
      </c>
      <c r="G248" t="s">
        <v>25</v>
      </c>
      <c r="H248">
        <v>4</v>
      </c>
      <c r="I248" t="str">
        <f>TEXT(Table1[[#This Row],[ORDERDATE]],"MMM")</f>
        <v>Nov</v>
      </c>
      <c r="J248">
        <v>2003</v>
      </c>
      <c r="K248" t="s">
        <v>26</v>
      </c>
      <c r="L248">
        <v>150</v>
      </c>
      <c r="M248" t="s">
        <v>506</v>
      </c>
      <c r="N248" t="s">
        <v>67</v>
      </c>
      <c r="O248" t="s">
        <v>68</v>
      </c>
      <c r="P248" t="s">
        <v>69</v>
      </c>
      <c r="R248" t="s">
        <v>70</v>
      </c>
      <c r="T248">
        <v>59000</v>
      </c>
      <c r="U248" t="s">
        <v>41</v>
      </c>
      <c r="V248" t="s">
        <v>42</v>
      </c>
      <c r="W248" t="s">
        <v>71</v>
      </c>
      <c r="X248" t="s">
        <v>72</v>
      </c>
      <c r="Y248" t="s">
        <v>51</v>
      </c>
    </row>
    <row r="249" spans="1:25" x14ac:dyDescent="0.25">
      <c r="A249">
        <v>10189</v>
      </c>
      <c r="B249">
        <v>28</v>
      </c>
      <c r="C249">
        <v>100</v>
      </c>
      <c r="D249">
        <v>1</v>
      </c>
      <c r="E249" s="5">
        <v>4512.4799999999996</v>
      </c>
      <c r="F249" s="1">
        <v>37943</v>
      </c>
      <c r="G249" t="s">
        <v>25</v>
      </c>
      <c r="H249">
        <v>4</v>
      </c>
      <c r="I249" t="str">
        <f>TEXT(Table1[[#This Row],[ORDERDATE]],"MMM")</f>
        <v>Nov</v>
      </c>
      <c r="J249">
        <v>2003</v>
      </c>
      <c r="K249" t="s">
        <v>26</v>
      </c>
      <c r="L249">
        <v>150</v>
      </c>
      <c r="M249" t="s">
        <v>506</v>
      </c>
      <c r="N249" t="s">
        <v>52</v>
      </c>
      <c r="O249">
        <v>6265557265</v>
      </c>
      <c r="P249" t="s">
        <v>53</v>
      </c>
      <c r="R249" t="s">
        <v>54</v>
      </c>
      <c r="S249" t="s">
        <v>55</v>
      </c>
      <c r="T249">
        <v>90003</v>
      </c>
      <c r="U249" t="s">
        <v>32</v>
      </c>
      <c r="V249" t="s">
        <v>33</v>
      </c>
      <c r="W249" t="s">
        <v>56</v>
      </c>
      <c r="X249" t="s">
        <v>57</v>
      </c>
      <c r="Y249" t="s">
        <v>51</v>
      </c>
    </row>
    <row r="250" spans="1:25" x14ac:dyDescent="0.25">
      <c r="A250">
        <v>10201</v>
      </c>
      <c r="B250">
        <v>25</v>
      </c>
      <c r="C250">
        <v>100</v>
      </c>
      <c r="D250">
        <v>1</v>
      </c>
      <c r="E250" s="5">
        <v>4029</v>
      </c>
      <c r="F250" s="1">
        <v>37956</v>
      </c>
      <c r="G250" t="s">
        <v>25</v>
      </c>
      <c r="H250">
        <v>4</v>
      </c>
      <c r="I250" t="str">
        <f>TEXT(Table1[[#This Row],[ORDERDATE]],"MMM")</f>
        <v>Dec</v>
      </c>
      <c r="J250">
        <v>2003</v>
      </c>
      <c r="K250" t="s">
        <v>26</v>
      </c>
      <c r="L250">
        <v>150</v>
      </c>
      <c r="M250" t="s">
        <v>506</v>
      </c>
      <c r="N250" t="s">
        <v>81</v>
      </c>
      <c r="O250">
        <v>6505555787</v>
      </c>
      <c r="P250" t="s">
        <v>82</v>
      </c>
      <c r="R250" t="s">
        <v>60</v>
      </c>
      <c r="S250" t="s">
        <v>55</v>
      </c>
      <c r="U250" t="s">
        <v>32</v>
      </c>
      <c r="V250" t="s">
        <v>33</v>
      </c>
      <c r="W250" t="s">
        <v>83</v>
      </c>
      <c r="X250" t="s">
        <v>57</v>
      </c>
      <c r="Y250" t="s">
        <v>51</v>
      </c>
    </row>
    <row r="251" spans="1:25" x14ac:dyDescent="0.25">
      <c r="A251">
        <v>10211</v>
      </c>
      <c r="B251">
        <v>36</v>
      </c>
      <c r="C251">
        <v>100</v>
      </c>
      <c r="D251">
        <v>13</v>
      </c>
      <c r="E251" s="5">
        <v>4771.8</v>
      </c>
      <c r="F251" s="1">
        <v>38001</v>
      </c>
      <c r="G251" t="s">
        <v>25</v>
      </c>
      <c r="H251">
        <v>1</v>
      </c>
      <c r="I251" t="str">
        <f>TEXT(Table1[[#This Row],[ORDERDATE]],"MMM")</f>
        <v>Jan</v>
      </c>
      <c r="J251">
        <v>2004</v>
      </c>
      <c r="K251" t="s">
        <v>26</v>
      </c>
      <c r="L251">
        <v>150</v>
      </c>
      <c r="M251" t="s">
        <v>506</v>
      </c>
      <c r="N251" t="s">
        <v>84</v>
      </c>
      <c r="O251" t="s">
        <v>85</v>
      </c>
      <c r="P251" t="s">
        <v>86</v>
      </c>
      <c r="R251" t="s">
        <v>48</v>
      </c>
      <c r="T251">
        <v>75016</v>
      </c>
      <c r="U251" t="s">
        <v>41</v>
      </c>
      <c r="V251" t="s">
        <v>42</v>
      </c>
      <c r="W251" t="s">
        <v>87</v>
      </c>
      <c r="X251" t="s">
        <v>88</v>
      </c>
      <c r="Y251" t="s">
        <v>51</v>
      </c>
    </row>
    <row r="252" spans="1:25" x14ac:dyDescent="0.25">
      <c r="A252">
        <v>10224</v>
      </c>
      <c r="B252">
        <v>43</v>
      </c>
      <c r="C252">
        <v>100</v>
      </c>
      <c r="D252">
        <v>6</v>
      </c>
      <c r="E252" s="5">
        <v>6087.94</v>
      </c>
      <c r="F252" s="1">
        <v>38038</v>
      </c>
      <c r="G252" t="s">
        <v>25</v>
      </c>
      <c r="H252">
        <v>1</v>
      </c>
      <c r="I252" t="str">
        <f>TEXT(Table1[[#This Row],[ORDERDATE]],"MMM")</f>
        <v>Feb</v>
      </c>
      <c r="J252">
        <v>2004</v>
      </c>
      <c r="K252" t="s">
        <v>26</v>
      </c>
      <c r="L252">
        <v>150</v>
      </c>
      <c r="M252" t="s">
        <v>506</v>
      </c>
      <c r="N252" t="s">
        <v>67</v>
      </c>
      <c r="O252" t="s">
        <v>68</v>
      </c>
      <c r="P252" t="s">
        <v>69</v>
      </c>
      <c r="R252" t="s">
        <v>70</v>
      </c>
      <c r="T252">
        <v>59000</v>
      </c>
      <c r="U252" t="s">
        <v>41</v>
      </c>
      <c r="V252" t="s">
        <v>42</v>
      </c>
      <c r="W252" t="s">
        <v>71</v>
      </c>
      <c r="X252" t="s">
        <v>72</v>
      </c>
      <c r="Y252" t="s">
        <v>51</v>
      </c>
    </row>
    <row r="253" spans="1:25" x14ac:dyDescent="0.25">
      <c r="A253">
        <v>10237</v>
      </c>
      <c r="B253">
        <v>32</v>
      </c>
      <c r="C253">
        <v>100</v>
      </c>
      <c r="D253">
        <v>6</v>
      </c>
      <c r="E253" s="5">
        <v>4193.28</v>
      </c>
      <c r="F253" s="1">
        <v>38082</v>
      </c>
      <c r="G253" t="s">
        <v>25</v>
      </c>
      <c r="H253">
        <v>2</v>
      </c>
      <c r="I253" t="str">
        <f>TEXT(Table1[[#This Row],[ORDERDATE]],"MMM")</f>
        <v>Apr</v>
      </c>
      <c r="J253">
        <v>2004</v>
      </c>
      <c r="K253" t="s">
        <v>26</v>
      </c>
      <c r="L253">
        <v>150</v>
      </c>
      <c r="M253" t="s">
        <v>506</v>
      </c>
      <c r="N253" t="s">
        <v>99</v>
      </c>
      <c r="O253">
        <v>2125551500</v>
      </c>
      <c r="P253" t="s">
        <v>100</v>
      </c>
      <c r="Q253" t="s">
        <v>101</v>
      </c>
      <c r="R253" t="s">
        <v>30</v>
      </c>
      <c r="S253" t="s">
        <v>31</v>
      </c>
      <c r="T253">
        <v>10022</v>
      </c>
      <c r="U253" t="s">
        <v>32</v>
      </c>
      <c r="V253" t="s">
        <v>33</v>
      </c>
      <c r="W253" t="s">
        <v>102</v>
      </c>
      <c r="X253" t="s">
        <v>103</v>
      </c>
      <c r="Y253" t="s">
        <v>51</v>
      </c>
    </row>
    <row r="254" spans="1:25" x14ac:dyDescent="0.25">
      <c r="A254">
        <v>10251</v>
      </c>
      <c r="B254">
        <v>46</v>
      </c>
      <c r="C254">
        <v>100</v>
      </c>
      <c r="D254">
        <v>1</v>
      </c>
      <c r="E254" s="5">
        <v>7552.28</v>
      </c>
      <c r="F254" s="1">
        <v>38125</v>
      </c>
      <c r="G254" t="s">
        <v>25</v>
      </c>
      <c r="H254">
        <v>2</v>
      </c>
      <c r="I254" t="str">
        <f>TEXT(Table1[[#This Row],[ORDERDATE]],"MMM")</f>
        <v>May</v>
      </c>
      <c r="J254">
        <v>2004</v>
      </c>
      <c r="K254" t="s">
        <v>26</v>
      </c>
      <c r="L254">
        <v>150</v>
      </c>
      <c r="M254" t="s">
        <v>506</v>
      </c>
      <c r="N254" t="s">
        <v>104</v>
      </c>
      <c r="O254">
        <v>2015559350</v>
      </c>
      <c r="P254" t="s">
        <v>105</v>
      </c>
      <c r="R254" t="s">
        <v>106</v>
      </c>
      <c r="S254" t="s">
        <v>107</v>
      </c>
      <c r="T254">
        <v>94019</v>
      </c>
      <c r="U254" t="s">
        <v>32</v>
      </c>
      <c r="V254" t="s">
        <v>33</v>
      </c>
      <c r="W254" t="s">
        <v>61</v>
      </c>
      <c r="X254" t="s">
        <v>108</v>
      </c>
      <c r="Y254" t="s">
        <v>151</v>
      </c>
    </row>
    <row r="255" spans="1:25" x14ac:dyDescent="0.25">
      <c r="A255">
        <v>10263</v>
      </c>
      <c r="B255">
        <v>48</v>
      </c>
      <c r="C255">
        <v>100</v>
      </c>
      <c r="D255">
        <v>1</v>
      </c>
      <c r="E255" s="5">
        <v>6434.4</v>
      </c>
      <c r="F255" s="1">
        <v>38166</v>
      </c>
      <c r="G255" t="s">
        <v>25</v>
      </c>
      <c r="H255">
        <v>2</v>
      </c>
      <c r="I255" t="str">
        <f>TEXT(Table1[[#This Row],[ORDERDATE]],"MMM")</f>
        <v>Jun</v>
      </c>
      <c r="J255">
        <v>2004</v>
      </c>
      <c r="K255" t="s">
        <v>26</v>
      </c>
      <c r="L255">
        <v>150</v>
      </c>
      <c r="M255" t="s">
        <v>506</v>
      </c>
      <c r="N255" t="s">
        <v>109</v>
      </c>
      <c r="O255">
        <v>2035552570</v>
      </c>
      <c r="P255" t="s">
        <v>110</v>
      </c>
      <c r="R255" t="s">
        <v>111</v>
      </c>
      <c r="S255" t="s">
        <v>112</v>
      </c>
      <c r="T255">
        <v>97562</v>
      </c>
      <c r="U255" t="s">
        <v>32</v>
      </c>
      <c r="V255" t="s">
        <v>33</v>
      </c>
      <c r="W255" t="s">
        <v>113</v>
      </c>
      <c r="X255" t="s">
        <v>57</v>
      </c>
      <c r="Y255" t="s">
        <v>51</v>
      </c>
    </row>
    <row r="256" spans="1:25" x14ac:dyDescent="0.25">
      <c r="A256">
        <v>10276</v>
      </c>
      <c r="B256">
        <v>43</v>
      </c>
      <c r="C256">
        <v>100</v>
      </c>
      <c r="D256">
        <v>14</v>
      </c>
      <c r="E256" s="5">
        <v>5181.5</v>
      </c>
      <c r="F256" s="1">
        <v>38201</v>
      </c>
      <c r="G256" t="s">
        <v>25</v>
      </c>
      <c r="H256">
        <v>3</v>
      </c>
      <c r="I256" t="str">
        <f>TEXT(Table1[[#This Row],[ORDERDATE]],"MMM")</f>
        <v>Aug</v>
      </c>
      <c r="J256">
        <v>2004</v>
      </c>
      <c r="K256" t="s">
        <v>26</v>
      </c>
      <c r="L256">
        <v>150</v>
      </c>
      <c r="M256" t="s">
        <v>506</v>
      </c>
      <c r="N256" t="s">
        <v>458</v>
      </c>
      <c r="O256">
        <v>6175557555</v>
      </c>
      <c r="P256" t="s">
        <v>459</v>
      </c>
      <c r="R256" t="s">
        <v>283</v>
      </c>
      <c r="S256" t="s">
        <v>123</v>
      </c>
      <c r="T256">
        <v>58339</v>
      </c>
      <c r="U256" t="s">
        <v>32</v>
      </c>
      <c r="V256" t="s">
        <v>33</v>
      </c>
      <c r="W256" t="s">
        <v>460</v>
      </c>
      <c r="X256" t="s">
        <v>461</v>
      </c>
      <c r="Y256" t="s">
        <v>51</v>
      </c>
    </row>
    <row r="257" spans="1:25" x14ac:dyDescent="0.25">
      <c r="A257">
        <v>10285</v>
      </c>
      <c r="B257">
        <v>49</v>
      </c>
      <c r="C257">
        <v>100</v>
      </c>
      <c r="D257">
        <v>5</v>
      </c>
      <c r="E257" s="5">
        <v>6863.92</v>
      </c>
      <c r="F257" s="1">
        <v>38226</v>
      </c>
      <c r="G257" t="s">
        <v>25</v>
      </c>
      <c r="H257">
        <v>3</v>
      </c>
      <c r="I257" t="str">
        <f>TEXT(Table1[[#This Row],[ORDERDATE]],"MMM")</f>
        <v>Aug</v>
      </c>
      <c r="J257">
        <v>2004</v>
      </c>
      <c r="K257" t="s">
        <v>26</v>
      </c>
      <c r="L257">
        <v>150</v>
      </c>
      <c r="M257" t="s">
        <v>506</v>
      </c>
      <c r="N257" t="s">
        <v>120</v>
      </c>
      <c r="O257">
        <v>6175558555</v>
      </c>
      <c r="P257" t="s">
        <v>121</v>
      </c>
      <c r="R257" t="s">
        <v>122</v>
      </c>
      <c r="S257" t="s">
        <v>123</v>
      </c>
      <c r="T257">
        <v>51247</v>
      </c>
      <c r="U257" t="s">
        <v>32</v>
      </c>
      <c r="V257" t="s">
        <v>33</v>
      </c>
      <c r="W257" t="s">
        <v>124</v>
      </c>
      <c r="X257" t="s">
        <v>125</v>
      </c>
      <c r="Y257" t="s">
        <v>51</v>
      </c>
    </row>
    <row r="258" spans="1:25" x14ac:dyDescent="0.25">
      <c r="A258">
        <v>10299</v>
      </c>
      <c r="B258">
        <v>24</v>
      </c>
      <c r="C258">
        <v>100</v>
      </c>
      <c r="D258">
        <v>8</v>
      </c>
      <c r="E258" s="5">
        <v>4157.04</v>
      </c>
      <c r="F258" s="1">
        <v>38260</v>
      </c>
      <c r="G258" t="s">
        <v>25</v>
      </c>
      <c r="H258">
        <v>3</v>
      </c>
      <c r="I258" t="str">
        <f>TEXT(Table1[[#This Row],[ORDERDATE]],"MMM")</f>
        <v>Sep</v>
      </c>
      <c r="J258">
        <v>2004</v>
      </c>
      <c r="K258" t="s">
        <v>26</v>
      </c>
      <c r="L258">
        <v>150</v>
      </c>
      <c r="M258" t="s">
        <v>506</v>
      </c>
      <c r="N258" t="s">
        <v>126</v>
      </c>
      <c r="O258" t="s">
        <v>127</v>
      </c>
      <c r="P258" t="s">
        <v>128</v>
      </c>
      <c r="R258" t="s">
        <v>129</v>
      </c>
      <c r="T258">
        <v>21240</v>
      </c>
      <c r="U258" t="s">
        <v>130</v>
      </c>
      <c r="V258" t="s">
        <v>42</v>
      </c>
      <c r="W258" t="s">
        <v>131</v>
      </c>
      <c r="X258" t="s">
        <v>132</v>
      </c>
      <c r="Y258" t="s">
        <v>51</v>
      </c>
    </row>
    <row r="259" spans="1:25" x14ac:dyDescent="0.25">
      <c r="A259">
        <v>10309</v>
      </c>
      <c r="B259">
        <v>26</v>
      </c>
      <c r="C259">
        <v>100</v>
      </c>
      <c r="D259">
        <v>4</v>
      </c>
      <c r="E259" s="5">
        <v>4660.24</v>
      </c>
      <c r="F259" s="1">
        <v>38275</v>
      </c>
      <c r="G259" t="s">
        <v>25</v>
      </c>
      <c r="H259">
        <v>4</v>
      </c>
      <c r="I259" t="str">
        <f>TEXT(Table1[[#This Row],[ORDERDATE]],"MMM")</f>
        <v>Oct</v>
      </c>
      <c r="J259">
        <v>2004</v>
      </c>
      <c r="K259" t="s">
        <v>26</v>
      </c>
      <c r="L259">
        <v>150</v>
      </c>
      <c r="M259" t="s">
        <v>506</v>
      </c>
      <c r="N259" t="s">
        <v>133</v>
      </c>
      <c r="O259" t="s">
        <v>134</v>
      </c>
      <c r="P259" t="s">
        <v>135</v>
      </c>
      <c r="R259" t="s">
        <v>136</v>
      </c>
      <c r="T259">
        <v>4110</v>
      </c>
      <c r="U259" t="s">
        <v>78</v>
      </c>
      <c r="V259" t="s">
        <v>42</v>
      </c>
      <c r="W259" t="s">
        <v>137</v>
      </c>
      <c r="X259" t="s">
        <v>138</v>
      </c>
      <c r="Y259" t="s">
        <v>51</v>
      </c>
    </row>
    <row r="260" spans="1:25" x14ac:dyDescent="0.25">
      <c r="A260">
        <v>10319</v>
      </c>
      <c r="B260">
        <v>30</v>
      </c>
      <c r="C260">
        <v>100</v>
      </c>
      <c r="D260">
        <v>9</v>
      </c>
      <c r="E260" s="5">
        <v>4111.8</v>
      </c>
      <c r="F260" s="1">
        <v>38294</v>
      </c>
      <c r="G260" t="s">
        <v>25</v>
      </c>
      <c r="H260">
        <v>4</v>
      </c>
      <c r="I260" t="str">
        <f>TEXT(Table1[[#This Row],[ORDERDATE]],"MMM")</f>
        <v>Nov</v>
      </c>
      <c r="J260">
        <v>2004</v>
      </c>
      <c r="K260" t="s">
        <v>26</v>
      </c>
      <c r="L260">
        <v>150</v>
      </c>
      <c r="M260" t="s">
        <v>506</v>
      </c>
      <c r="N260" t="s">
        <v>507</v>
      </c>
      <c r="O260">
        <v>2125551957</v>
      </c>
      <c r="P260" t="s">
        <v>508</v>
      </c>
      <c r="Q260" t="s">
        <v>509</v>
      </c>
      <c r="R260" t="s">
        <v>30</v>
      </c>
      <c r="S260" t="s">
        <v>31</v>
      </c>
      <c r="T260">
        <v>10022</v>
      </c>
      <c r="U260" t="s">
        <v>32</v>
      </c>
      <c r="V260" t="s">
        <v>33</v>
      </c>
      <c r="W260" t="s">
        <v>510</v>
      </c>
      <c r="X260" t="s">
        <v>511</v>
      </c>
      <c r="Y260" t="s">
        <v>51</v>
      </c>
    </row>
    <row r="261" spans="1:25" x14ac:dyDescent="0.25">
      <c r="A261">
        <v>10329</v>
      </c>
      <c r="B261">
        <v>24</v>
      </c>
      <c r="C261">
        <v>100</v>
      </c>
      <c r="D261">
        <v>6</v>
      </c>
      <c r="E261" s="5">
        <v>3542.64</v>
      </c>
      <c r="F261" s="1">
        <v>38306</v>
      </c>
      <c r="G261" t="s">
        <v>25</v>
      </c>
      <c r="H261">
        <v>4</v>
      </c>
      <c r="I261" t="str">
        <f>TEXT(Table1[[#This Row],[ORDERDATE]],"MMM")</f>
        <v>Nov</v>
      </c>
      <c r="J261">
        <v>2004</v>
      </c>
      <c r="K261" t="s">
        <v>26</v>
      </c>
      <c r="L261">
        <v>150</v>
      </c>
      <c r="M261" t="s">
        <v>506</v>
      </c>
      <c r="N261" t="s">
        <v>28</v>
      </c>
      <c r="O261">
        <v>2125557818</v>
      </c>
      <c r="P261" t="s">
        <v>29</v>
      </c>
      <c r="R261" t="s">
        <v>30</v>
      </c>
      <c r="S261" t="s">
        <v>31</v>
      </c>
      <c r="T261">
        <v>10022</v>
      </c>
      <c r="U261" t="s">
        <v>32</v>
      </c>
      <c r="V261" t="s">
        <v>33</v>
      </c>
      <c r="W261" t="s">
        <v>34</v>
      </c>
      <c r="X261" t="s">
        <v>35</v>
      </c>
      <c r="Y261" t="s">
        <v>51</v>
      </c>
    </row>
    <row r="262" spans="1:25" x14ac:dyDescent="0.25">
      <c r="A262">
        <v>10341</v>
      </c>
      <c r="B262">
        <v>55</v>
      </c>
      <c r="C262">
        <v>100</v>
      </c>
      <c r="D262">
        <v>8</v>
      </c>
      <c r="E262" s="5">
        <v>8118.55</v>
      </c>
      <c r="F262" s="1">
        <v>38315</v>
      </c>
      <c r="G262" t="s">
        <v>25</v>
      </c>
      <c r="H262">
        <v>4</v>
      </c>
      <c r="I262" t="str">
        <f>TEXT(Table1[[#This Row],[ORDERDATE]],"MMM")</f>
        <v>Nov</v>
      </c>
      <c r="J262">
        <v>2004</v>
      </c>
      <c r="K262" t="s">
        <v>26</v>
      </c>
      <c r="L262">
        <v>150</v>
      </c>
      <c r="M262" t="s">
        <v>506</v>
      </c>
      <c r="N262" t="s">
        <v>144</v>
      </c>
      <c r="O262" t="s">
        <v>145</v>
      </c>
      <c r="P262" t="s">
        <v>146</v>
      </c>
      <c r="R262" t="s">
        <v>147</v>
      </c>
      <c r="T262">
        <v>5020</v>
      </c>
      <c r="U262" t="s">
        <v>148</v>
      </c>
      <c r="V262" t="s">
        <v>42</v>
      </c>
      <c r="W262" t="s">
        <v>149</v>
      </c>
      <c r="X262" t="s">
        <v>150</v>
      </c>
      <c r="Y262" t="s">
        <v>151</v>
      </c>
    </row>
    <row r="263" spans="1:25" x14ac:dyDescent="0.25">
      <c r="A263">
        <v>10362</v>
      </c>
      <c r="B263">
        <v>22</v>
      </c>
      <c r="C263">
        <v>100</v>
      </c>
      <c r="D263">
        <v>1</v>
      </c>
      <c r="E263" s="5">
        <v>3877.06</v>
      </c>
      <c r="F263" s="1">
        <v>38357</v>
      </c>
      <c r="G263" t="s">
        <v>25</v>
      </c>
      <c r="H263">
        <v>1</v>
      </c>
      <c r="I263" t="str">
        <f>TEXT(Table1[[#This Row],[ORDERDATE]],"MMM")</f>
        <v>Jan</v>
      </c>
      <c r="J263">
        <v>2005</v>
      </c>
      <c r="K263" t="s">
        <v>26</v>
      </c>
      <c r="L263">
        <v>150</v>
      </c>
      <c r="M263" t="s">
        <v>506</v>
      </c>
      <c r="N263" t="s">
        <v>62</v>
      </c>
      <c r="O263">
        <v>6505556809</v>
      </c>
      <c r="P263" t="s">
        <v>63</v>
      </c>
      <c r="R263" t="s">
        <v>64</v>
      </c>
      <c r="S263" t="s">
        <v>55</v>
      </c>
      <c r="T263">
        <v>94217</v>
      </c>
      <c r="U263" t="s">
        <v>32</v>
      </c>
      <c r="V263" t="s">
        <v>33</v>
      </c>
      <c r="W263" t="s">
        <v>65</v>
      </c>
      <c r="X263" t="s">
        <v>66</v>
      </c>
      <c r="Y263" t="s">
        <v>51</v>
      </c>
    </row>
    <row r="264" spans="1:25" x14ac:dyDescent="0.25">
      <c r="A264">
        <v>10375</v>
      </c>
      <c r="B264">
        <v>49</v>
      </c>
      <c r="C264">
        <v>78.92</v>
      </c>
      <c r="D264">
        <v>13</v>
      </c>
      <c r="E264" s="5">
        <v>3867.08</v>
      </c>
      <c r="F264" s="1">
        <v>38386</v>
      </c>
      <c r="G264" t="s">
        <v>25</v>
      </c>
      <c r="H264">
        <v>1</v>
      </c>
      <c r="I264" t="str">
        <f>TEXT(Table1[[#This Row],[ORDERDATE]],"MMM")</f>
        <v>Feb</v>
      </c>
      <c r="J264">
        <v>2005</v>
      </c>
      <c r="K264" t="s">
        <v>26</v>
      </c>
      <c r="L264">
        <v>150</v>
      </c>
      <c r="M264" t="s">
        <v>506</v>
      </c>
      <c r="N264" t="s">
        <v>114</v>
      </c>
      <c r="O264" t="s">
        <v>115</v>
      </c>
      <c r="P264" t="s">
        <v>116</v>
      </c>
      <c r="R264" t="s">
        <v>117</v>
      </c>
      <c r="T264">
        <v>44000</v>
      </c>
      <c r="U264" t="s">
        <v>41</v>
      </c>
      <c r="V264" t="s">
        <v>42</v>
      </c>
      <c r="W264" t="s">
        <v>118</v>
      </c>
      <c r="X264" t="s">
        <v>119</v>
      </c>
      <c r="Y264" t="s">
        <v>51</v>
      </c>
    </row>
    <row r="265" spans="1:25" x14ac:dyDescent="0.25">
      <c r="A265">
        <v>10388</v>
      </c>
      <c r="B265">
        <v>44</v>
      </c>
      <c r="C265">
        <v>100</v>
      </c>
      <c r="D265">
        <v>6</v>
      </c>
      <c r="E265" s="5">
        <v>5951.44</v>
      </c>
      <c r="F265" s="1">
        <v>38414</v>
      </c>
      <c r="G265" t="s">
        <v>25</v>
      </c>
      <c r="H265">
        <v>1</v>
      </c>
      <c r="I265" t="str">
        <f>TEXT(Table1[[#This Row],[ORDERDATE]],"MMM")</f>
        <v>Mar</v>
      </c>
      <c r="J265">
        <v>2005</v>
      </c>
      <c r="K265" t="s">
        <v>26</v>
      </c>
      <c r="L265">
        <v>150</v>
      </c>
      <c r="M265" t="s">
        <v>506</v>
      </c>
      <c r="N265" t="s">
        <v>160</v>
      </c>
      <c r="O265">
        <v>5085552555</v>
      </c>
      <c r="P265" t="s">
        <v>161</v>
      </c>
      <c r="R265" t="s">
        <v>162</v>
      </c>
      <c r="S265" t="s">
        <v>123</v>
      </c>
      <c r="T265">
        <v>50553</v>
      </c>
      <c r="U265" t="s">
        <v>32</v>
      </c>
      <c r="V265" t="s">
        <v>33</v>
      </c>
      <c r="W265" t="s">
        <v>163</v>
      </c>
      <c r="X265" t="s">
        <v>164</v>
      </c>
      <c r="Y265" t="s">
        <v>51</v>
      </c>
    </row>
    <row r="266" spans="1:25" x14ac:dyDescent="0.25">
      <c r="A266">
        <v>10403</v>
      </c>
      <c r="B266">
        <v>66</v>
      </c>
      <c r="C266">
        <v>100</v>
      </c>
      <c r="D266">
        <v>6</v>
      </c>
      <c r="E266" s="5">
        <v>8648.64</v>
      </c>
      <c r="F266" s="1">
        <v>38450</v>
      </c>
      <c r="G266" t="s">
        <v>25</v>
      </c>
      <c r="H266">
        <v>2</v>
      </c>
      <c r="I266" t="str">
        <f>TEXT(Table1[[#This Row],[ORDERDATE]],"MMM")</f>
        <v>Apr</v>
      </c>
      <c r="J266">
        <v>2005</v>
      </c>
      <c r="K266" t="s">
        <v>26</v>
      </c>
      <c r="L266">
        <v>150</v>
      </c>
      <c r="M266" t="s">
        <v>506</v>
      </c>
      <c r="N266" t="s">
        <v>165</v>
      </c>
      <c r="O266" t="s">
        <v>166</v>
      </c>
      <c r="P266" t="s">
        <v>167</v>
      </c>
      <c r="R266" t="s">
        <v>168</v>
      </c>
      <c r="T266" t="s">
        <v>169</v>
      </c>
      <c r="U266" t="s">
        <v>170</v>
      </c>
      <c r="V266" t="s">
        <v>42</v>
      </c>
      <c r="W266" t="s">
        <v>171</v>
      </c>
      <c r="X266" t="s">
        <v>172</v>
      </c>
      <c r="Y266" t="s">
        <v>151</v>
      </c>
    </row>
    <row r="267" spans="1:25" x14ac:dyDescent="0.25">
      <c r="A267">
        <v>10417</v>
      </c>
      <c r="B267">
        <v>21</v>
      </c>
      <c r="C267">
        <v>100</v>
      </c>
      <c r="D267">
        <v>1</v>
      </c>
      <c r="E267" s="5">
        <v>3447.78</v>
      </c>
      <c r="F267" s="1">
        <v>38485</v>
      </c>
      <c r="G267" t="s">
        <v>173</v>
      </c>
      <c r="H267">
        <v>2</v>
      </c>
      <c r="I267" t="str">
        <f>TEXT(Table1[[#This Row],[ORDERDATE]],"MMM")</f>
        <v>May</v>
      </c>
      <c r="J267">
        <v>2005</v>
      </c>
      <c r="K267" t="s">
        <v>26</v>
      </c>
      <c r="L267">
        <v>150</v>
      </c>
      <c r="M267" t="s">
        <v>506</v>
      </c>
      <c r="N267" t="s">
        <v>174</v>
      </c>
      <c r="O267" t="s">
        <v>175</v>
      </c>
      <c r="P267" t="s">
        <v>176</v>
      </c>
      <c r="R267" t="s">
        <v>177</v>
      </c>
      <c r="T267">
        <v>28034</v>
      </c>
      <c r="U267" t="s">
        <v>178</v>
      </c>
      <c r="V267" t="s">
        <v>42</v>
      </c>
      <c r="W267" t="s">
        <v>179</v>
      </c>
      <c r="X267" t="s">
        <v>180</v>
      </c>
      <c r="Y267" t="s">
        <v>51</v>
      </c>
    </row>
    <row r="268" spans="1:25" x14ac:dyDescent="0.25">
      <c r="A268">
        <v>10104</v>
      </c>
      <c r="B268">
        <v>34</v>
      </c>
      <c r="C268">
        <v>100</v>
      </c>
      <c r="D268">
        <v>1</v>
      </c>
      <c r="E268" s="5">
        <v>5958.5</v>
      </c>
      <c r="F268" s="1">
        <v>37652</v>
      </c>
      <c r="G268" t="s">
        <v>25</v>
      </c>
      <c r="H268">
        <v>1</v>
      </c>
      <c r="I268" t="str">
        <f>TEXT(Table1[[#This Row],[ORDERDATE]],"MMM")</f>
        <v>Jan</v>
      </c>
      <c r="J268">
        <v>2003</v>
      </c>
      <c r="K268" t="s">
        <v>181</v>
      </c>
      <c r="L268">
        <v>151</v>
      </c>
      <c r="M268" t="s">
        <v>512</v>
      </c>
      <c r="N268" t="s">
        <v>174</v>
      </c>
      <c r="O268" t="s">
        <v>175</v>
      </c>
      <c r="P268" t="s">
        <v>176</v>
      </c>
      <c r="R268" t="s">
        <v>177</v>
      </c>
      <c r="T268">
        <v>28034</v>
      </c>
      <c r="U268" t="s">
        <v>178</v>
      </c>
      <c r="V268" t="s">
        <v>42</v>
      </c>
      <c r="W268" t="s">
        <v>179</v>
      </c>
      <c r="X268" t="s">
        <v>180</v>
      </c>
      <c r="Y268" t="s">
        <v>51</v>
      </c>
    </row>
    <row r="269" spans="1:25" x14ac:dyDescent="0.25">
      <c r="A269">
        <v>10117</v>
      </c>
      <c r="B269">
        <v>43</v>
      </c>
      <c r="C269">
        <v>100</v>
      </c>
      <c r="D269">
        <v>10</v>
      </c>
      <c r="E269" s="5">
        <v>5911.64</v>
      </c>
      <c r="F269" s="1">
        <v>37727</v>
      </c>
      <c r="G269" t="s">
        <v>25</v>
      </c>
      <c r="H269">
        <v>2</v>
      </c>
      <c r="I269" t="str">
        <f>TEXT(Table1[[#This Row],[ORDERDATE]],"MMM")</f>
        <v>Apr</v>
      </c>
      <c r="J269">
        <v>2003</v>
      </c>
      <c r="K269" t="s">
        <v>181</v>
      </c>
      <c r="L269">
        <v>151</v>
      </c>
      <c r="M269" t="s">
        <v>512</v>
      </c>
      <c r="N269" t="s">
        <v>196</v>
      </c>
      <c r="O269" t="s">
        <v>197</v>
      </c>
      <c r="P269" t="s">
        <v>198</v>
      </c>
      <c r="R269" t="s">
        <v>199</v>
      </c>
      <c r="T269">
        <v>79903</v>
      </c>
      <c r="U269" t="s">
        <v>199</v>
      </c>
      <c r="V269" t="s">
        <v>200</v>
      </c>
      <c r="W269" t="s">
        <v>201</v>
      </c>
      <c r="X269" t="s">
        <v>202</v>
      </c>
      <c r="Y269" t="s">
        <v>51</v>
      </c>
    </row>
    <row r="270" spans="1:25" x14ac:dyDescent="0.25">
      <c r="A270">
        <v>10127</v>
      </c>
      <c r="B270">
        <v>46</v>
      </c>
      <c r="C270">
        <v>100</v>
      </c>
      <c r="D270">
        <v>3</v>
      </c>
      <c r="E270" s="5">
        <v>7366.44</v>
      </c>
      <c r="F270" s="1">
        <v>37775</v>
      </c>
      <c r="G270" t="s">
        <v>25</v>
      </c>
      <c r="H270">
        <v>2</v>
      </c>
      <c r="I270" t="str">
        <f>TEXT(Table1[[#This Row],[ORDERDATE]],"MMM")</f>
        <v>Jun</v>
      </c>
      <c r="J270">
        <v>2003</v>
      </c>
      <c r="K270" t="s">
        <v>181</v>
      </c>
      <c r="L270">
        <v>151</v>
      </c>
      <c r="M270" t="s">
        <v>512</v>
      </c>
      <c r="N270" t="s">
        <v>475</v>
      </c>
      <c r="O270">
        <v>2125557413</v>
      </c>
      <c r="P270" t="s">
        <v>476</v>
      </c>
      <c r="Q270" t="s">
        <v>477</v>
      </c>
      <c r="R270" t="s">
        <v>30</v>
      </c>
      <c r="S270" t="s">
        <v>31</v>
      </c>
      <c r="T270">
        <v>10022</v>
      </c>
      <c r="U270" t="s">
        <v>32</v>
      </c>
      <c r="V270" t="s">
        <v>33</v>
      </c>
      <c r="W270" t="s">
        <v>56</v>
      </c>
      <c r="X270" t="s">
        <v>478</v>
      </c>
      <c r="Y270" t="s">
        <v>151</v>
      </c>
    </row>
    <row r="271" spans="1:25" x14ac:dyDescent="0.25">
      <c r="A271">
        <v>10142</v>
      </c>
      <c r="B271">
        <v>33</v>
      </c>
      <c r="C271">
        <v>100</v>
      </c>
      <c r="D271">
        <v>13</v>
      </c>
      <c r="E271" s="5">
        <v>4985.6400000000003</v>
      </c>
      <c r="F271" s="1">
        <v>37841</v>
      </c>
      <c r="G271" t="s">
        <v>25</v>
      </c>
      <c r="H271">
        <v>3</v>
      </c>
      <c r="I271" t="str">
        <f>TEXT(Table1[[#This Row],[ORDERDATE]],"MMM")</f>
        <v>Aug</v>
      </c>
      <c r="J271">
        <v>2003</v>
      </c>
      <c r="K271" t="s">
        <v>181</v>
      </c>
      <c r="L271">
        <v>151</v>
      </c>
      <c r="M271" t="s">
        <v>512</v>
      </c>
      <c r="N271" t="s">
        <v>272</v>
      </c>
      <c r="O271">
        <v>4155551450</v>
      </c>
      <c r="P271" t="s">
        <v>273</v>
      </c>
      <c r="R271" t="s">
        <v>274</v>
      </c>
      <c r="S271" t="s">
        <v>55</v>
      </c>
      <c r="T271">
        <v>97562</v>
      </c>
      <c r="U271" t="s">
        <v>32</v>
      </c>
      <c r="V271" t="s">
        <v>33</v>
      </c>
      <c r="W271" t="s">
        <v>275</v>
      </c>
      <c r="X271" t="s">
        <v>276</v>
      </c>
      <c r="Y271" t="s">
        <v>51</v>
      </c>
    </row>
    <row r="272" spans="1:25" x14ac:dyDescent="0.25">
      <c r="A272">
        <v>10153</v>
      </c>
      <c r="B272">
        <v>42</v>
      </c>
      <c r="C272">
        <v>100</v>
      </c>
      <c r="D272">
        <v>12</v>
      </c>
      <c r="E272" s="5">
        <v>5393.64</v>
      </c>
      <c r="F272" s="1">
        <v>37892</v>
      </c>
      <c r="G272" t="s">
        <v>25</v>
      </c>
      <c r="H272">
        <v>3</v>
      </c>
      <c r="I272" t="str">
        <f>TEXT(Table1[[#This Row],[ORDERDATE]],"MMM")</f>
        <v>Sep</v>
      </c>
      <c r="J272">
        <v>2003</v>
      </c>
      <c r="K272" t="s">
        <v>181</v>
      </c>
      <c r="L272">
        <v>151</v>
      </c>
      <c r="M272" t="s">
        <v>512</v>
      </c>
      <c r="N272" t="s">
        <v>174</v>
      </c>
      <c r="O272" t="s">
        <v>175</v>
      </c>
      <c r="P272" t="s">
        <v>176</v>
      </c>
      <c r="R272" t="s">
        <v>177</v>
      </c>
      <c r="T272">
        <v>28034</v>
      </c>
      <c r="U272" t="s">
        <v>178</v>
      </c>
      <c r="V272" t="s">
        <v>42</v>
      </c>
      <c r="W272" t="s">
        <v>179</v>
      </c>
      <c r="X272" t="s">
        <v>180</v>
      </c>
      <c r="Y272" t="s">
        <v>51</v>
      </c>
    </row>
    <row r="273" spans="1:25" x14ac:dyDescent="0.25">
      <c r="A273">
        <v>10165</v>
      </c>
      <c r="B273">
        <v>34</v>
      </c>
      <c r="C273">
        <v>100</v>
      </c>
      <c r="D273">
        <v>4</v>
      </c>
      <c r="E273" s="5">
        <v>4880.0200000000004</v>
      </c>
      <c r="F273" s="1">
        <v>37916</v>
      </c>
      <c r="G273" t="s">
        <v>25</v>
      </c>
      <c r="H273">
        <v>4</v>
      </c>
      <c r="I273" t="str">
        <f>TEXT(Table1[[#This Row],[ORDERDATE]],"MMM")</f>
        <v>Oct</v>
      </c>
      <c r="J273">
        <v>2003</v>
      </c>
      <c r="K273" t="s">
        <v>181</v>
      </c>
      <c r="L273">
        <v>151</v>
      </c>
      <c r="M273" t="s">
        <v>512</v>
      </c>
      <c r="N273" t="s">
        <v>196</v>
      </c>
      <c r="O273" t="s">
        <v>197</v>
      </c>
      <c r="P273" t="s">
        <v>198</v>
      </c>
      <c r="R273" t="s">
        <v>199</v>
      </c>
      <c r="T273">
        <v>79903</v>
      </c>
      <c r="U273" t="s">
        <v>199</v>
      </c>
      <c r="V273" t="s">
        <v>200</v>
      </c>
      <c r="W273" t="s">
        <v>201</v>
      </c>
      <c r="X273" t="s">
        <v>202</v>
      </c>
      <c r="Y273" t="s">
        <v>51</v>
      </c>
    </row>
    <row r="274" spans="1:25" x14ac:dyDescent="0.25">
      <c r="A274">
        <v>10176</v>
      </c>
      <c r="B274">
        <v>47</v>
      </c>
      <c r="C274">
        <v>100</v>
      </c>
      <c r="D274">
        <v>3</v>
      </c>
      <c r="E274" s="5">
        <v>8378.69</v>
      </c>
      <c r="F274" s="1">
        <v>37931</v>
      </c>
      <c r="G274" t="s">
        <v>25</v>
      </c>
      <c r="H274">
        <v>4</v>
      </c>
      <c r="I274" t="str">
        <f>TEXT(Table1[[#This Row],[ORDERDATE]],"MMM")</f>
        <v>Nov</v>
      </c>
      <c r="J274">
        <v>2003</v>
      </c>
      <c r="K274" t="s">
        <v>181</v>
      </c>
      <c r="L274">
        <v>151</v>
      </c>
      <c r="M274" t="s">
        <v>512</v>
      </c>
      <c r="N274" t="s">
        <v>452</v>
      </c>
      <c r="O274" t="s">
        <v>453</v>
      </c>
      <c r="P274" t="s">
        <v>454</v>
      </c>
      <c r="R274" t="s">
        <v>455</v>
      </c>
      <c r="T274">
        <v>42100</v>
      </c>
      <c r="U274" t="s">
        <v>258</v>
      </c>
      <c r="V274" t="s">
        <v>42</v>
      </c>
      <c r="W274" t="s">
        <v>456</v>
      </c>
      <c r="X274" t="s">
        <v>457</v>
      </c>
      <c r="Y274" t="s">
        <v>151</v>
      </c>
    </row>
    <row r="275" spans="1:25" x14ac:dyDescent="0.25">
      <c r="A275">
        <v>10185</v>
      </c>
      <c r="B275">
        <v>33</v>
      </c>
      <c r="C275">
        <v>100</v>
      </c>
      <c r="D275">
        <v>14</v>
      </c>
      <c r="E275" s="5">
        <v>4038.21</v>
      </c>
      <c r="F275" s="1">
        <v>37939</v>
      </c>
      <c r="G275" t="s">
        <v>25</v>
      </c>
      <c r="H275">
        <v>4</v>
      </c>
      <c r="I275" t="str">
        <f>TEXT(Table1[[#This Row],[ORDERDATE]],"MMM")</f>
        <v>Nov</v>
      </c>
      <c r="J275">
        <v>2003</v>
      </c>
      <c r="K275" t="s">
        <v>181</v>
      </c>
      <c r="L275">
        <v>151</v>
      </c>
      <c r="M275" t="s">
        <v>512</v>
      </c>
      <c r="N275" t="s">
        <v>335</v>
      </c>
      <c r="O275">
        <v>5085559555</v>
      </c>
      <c r="P275" t="s">
        <v>336</v>
      </c>
      <c r="R275" t="s">
        <v>162</v>
      </c>
      <c r="S275" t="s">
        <v>123</v>
      </c>
      <c r="T275">
        <v>50553</v>
      </c>
      <c r="U275" t="s">
        <v>32</v>
      </c>
      <c r="V275" t="s">
        <v>33</v>
      </c>
      <c r="W275" t="s">
        <v>337</v>
      </c>
      <c r="X275" t="s">
        <v>338</v>
      </c>
      <c r="Y275" t="s">
        <v>51</v>
      </c>
    </row>
    <row r="276" spans="1:25" x14ac:dyDescent="0.25">
      <c r="A276">
        <v>10196</v>
      </c>
      <c r="B276">
        <v>24</v>
      </c>
      <c r="C276">
        <v>100</v>
      </c>
      <c r="D276">
        <v>6</v>
      </c>
      <c r="E276" s="5">
        <v>3807.12</v>
      </c>
      <c r="F276" s="1">
        <v>37951</v>
      </c>
      <c r="G276" t="s">
        <v>25</v>
      </c>
      <c r="H276">
        <v>4</v>
      </c>
      <c r="I276" t="str">
        <f>TEXT(Table1[[#This Row],[ORDERDATE]],"MMM")</f>
        <v>Nov</v>
      </c>
      <c r="J276">
        <v>2003</v>
      </c>
      <c r="K276" t="s">
        <v>181</v>
      </c>
      <c r="L276">
        <v>151</v>
      </c>
      <c r="M276" t="s">
        <v>512</v>
      </c>
      <c r="N276" t="s">
        <v>242</v>
      </c>
      <c r="O276">
        <v>2035559545</v>
      </c>
      <c r="P276" t="s">
        <v>243</v>
      </c>
      <c r="R276" t="s">
        <v>244</v>
      </c>
      <c r="S276" t="s">
        <v>112</v>
      </c>
      <c r="T276">
        <v>97823</v>
      </c>
      <c r="U276" t="s">
        <v>32</v>
      </c>
      <c r="V276" t="s">
        <v>33</v>
      </c>
      <c r="W276" t="s">
        <v>83</v>
      </c>
      <c r="X276" t="s">
        <v>245</v>
      </c>
      <c r="Y276" t="s">
        <v>51</v>
      </c>
    </row>
    <row r="277" spans="1:25" x14ac:dyDescent="0.25">
      <c r="A277">
        <v>10208</v>
      </c>
      <c r="B277">
        <v>26</v>
      </c>
      <c r="C277">
        <v>100</v>
      </c>
      <c r="D277">
        <v>14</v>
      </c>
      <c r="E277" s="5">
        <v>3142.36</v>
      </c>
      <c r="F277" s="1">
        <v>37988</v>
      </c>
      <c r="G277" t="s">
        <v>25</v>
      </c>
      <c r="H277">
        <v>1</v>
      </c>
      <c r="I277" t="str">
        <f>TEXT(Table1[[#This Row],[ORDERDATE]],"MMM")</f>
        <v>Jan</v>
      </c>
      <c r="J277">
        <v>2004</v>
      </c>
      <c r="K277" t="s">
        <v>181</v>
      </c>
      <c r="L277">
        <v>151</v>
      </c>
      <c r="M277" t="s">
        <v>512</v>
      </c>
      <c r="N277" t="s">
        <v>219</v>
      </c>
      <c r="O277" t="s">
        <v>220</v>
      </c>
      <c r="P277" t="s">
        <v>221</v>
      </c>
      <c r="R277" t="s">
        <v>222</v>
      </c>
      <c r="T277">
        <v>69004</v>
      </c>
      <c r="U277" t="s">
        <v>41</v>
      </c>
      <c r="V277" t="s">
        <v>42</v>
      </c>
      <c r="W277" t="s">
        <v>223</v>
      </c>
      <c r="X277" t="s">
        <v>224</v>
      </c>
      <c r="Y277" t="s">
        <v>51</v>
      </c>
    </row>
    <row r="278" spans="1:25" x14ac:dyDescent="0.25">
      <c r="A278">
        <v>10220</v>
      </c>
      <c r="B278">
        <v>30</v>
      </c>
      <c r="C278">
        <v>100</v>
      </c>
      <c r="D278">
        <v>3</v>
      </c>
      <c r="E278" s="5">
        <v>4713.6000000000004</v>
      </c>
      <c r="F278" s="1">
        <v>38029</v>
      </c>
      <c r="G278" t="s">
        <v>25</v>
      </c>
      <c r="H278">
        <v>1</v>
      </c>
      <c r="I278" t="str">
        <f>TEXT(Table1[[#This Row],[ORDERDATE]],"MMM")</f>
        <v>Feb</v>
      </c>
      <c r="J278">
        <v>2004</v>
      </c>
      <c r="K278" t="s">
        <v>181</v>
      </c>
      <c r="L278">
        <v>151</v>
      </c>
      <c r="M278" t="s">
        <v>512</v>
      </c>
      <c r="N278" t="s">
        <v>479</v>
      </c>
      <c r="O278" t="s">
        <v>480</v>
      </c>
      <c r="P278" t="s">
        <v>481</v>
      </c>
      <c r="Q278" t="s">
        <v>482</v>
      </c>
      <c r="R278" t="s">
        <v>483</v>
      </c>
      <c r="T278">
        <v>2</v>
      </c>
      <c r="U278" t="s">
        <v>484</v>
      </c>
      <c r="V278" t="s">
        <v>42</v>
      </c>
      <c r="W278" t="s">
        <v>485</v>
      </c>
      <c r="X278" t="s">
        <v>486</v>
      </c>
      <c r="Y278" t="s">
        <v>51</v>
      </c>
    </row>
    <row r="279" spans="1:25" x14ac:dyDescent="0.25">
      <c r="A279">
        <v>10230</v>
      </c>
      <c r="B279">
        <v>43</v>
      </c>
      <c r="C279">
        <v>100</v>
      </c>
      <c r="D279">
        <v>1</v>
      </c>
      <c r="E279" s="5">
        <v>7016.31</v>
      </c>
      <c r="F279" s="1">
        <v>38061</v>
      </c>
      <c r="G279" t="s">
        <v>25</v>
      </c>
      <c r="H279">
        <v>1</v>
      </c>
      <c r="I279" t="str">
        <f>TEXT(Table1[[#This Row],[ORDERDATE]],"MMM")</f>
        <v>Mar</v>
      </c>
      <c r="J279">
        <v>2004</v>
      </c>
      <c r="K279" t="s">
        <v>181</v>
      </c>
      <c r="L279">
        <v>151</v>
      </c>
      <c r="M279" t="s">
        <v>512</v>
      </c>
      <c r="N279" t="s">
        <v>462</v>
      </c>
      <c r="O279" t="s">
        <v>463</v>
      </c>
      <c r="P279" t="s">
        <v>464</v>
      </c>
      <c r="R279" t="s">
        <v>465</v>
      </c>
      <c r="T279">
        <v>60528</v>
      </c>
      <c r="U279" t="s">
        <v>443</v>
      </c>
      <c r="V279" t="s">
        <v>42</v>
      </c>
      <c r="W279" t="s">
        <v>466</v>
      </c>
      <c r="X279" t="s">
        <v>414</v>
      </c>
      <c r="Y279" t="s">
        <v>151</v>
      </c>
    </row>
    <row r="280" spans="1:25" x14ac:dyDescent="0.25">
      <c r="A280">
        <v>10247</v>
      </c>
      <c r="B280">
        <v>25</v>
      </c>
      <c r="C280">
        <v>100</v>
      </c>
      <c r="D280">
        <v>3</v>
      </c>
      <c r="E280" s="5">
        <v>4381.25</v>
      </c>
      <c r="F280" s="1">
        <v>38112</v>
      </c>
      <c r="G280" t="s">
        <v>25</v>
      </c>
      <c r="H280">
        <v>2</v>
      </c>
      <c r="I280" t="str">
        <f>TEXT(Table1[[#This Row],[ORDERDATE]],"MMM")</f>
        <v>May</v>
      </c>
      <c r="J280">
        <v>2004</v>
      </c>
      <c r="K280" t="s">
        <v>181</v>
      </c>
      <c r="L280">
        <v>151</v>
      </c>
      <c r="M280" t="s">
        <v>512</v>
      </c>
      <c r="N280" t="s">
        <v>467</v>
      </c>
      <c r="O280" t="s">
        <v>468</v>
      </c>
      <c r="P280" t="s">
        <v>469</v>
      </c>
      <c r="R280" t="s">
        <v>470</v>
      </c>
      <c r="T280" t="s">
        <v>471</v>
      </c>
      <c r="U280" t="s">
        <v>130</v>
      </c>
      <c r="V280" t="s">
        <v>42</v>
      </c>
      <c r="W280" t="s">
        <v>472</v>
      </c>
      <c r="X280" t="s">
        <v>473</v>
      </c>
      <c r="Y280" t="s">
        <v>51</v>
      </c>
    </row>
    <row r="281" spans="1:25" x14ac:dyDescent="0.25">
      <c r="A281">
        <v>10272</v>
      </c>
      <c r="B281">
        <v>27</v>
      </c>
      <c r="C281">
        <v>100</v>
      </c>
      <c r="D281">
        <v>3</v>
      </c>
      <c r="E281" s="5">
        <v>4283.01</v>
      </c>
      <c r="F281" s="1">
        <v>38188</v>
      </c>
      <c r="G281" t="s">
        <v>25</v>
      </c>
      <c r="H281">
        <v>3</v>
      </c>
      <c r="I281" t="str">
        <f>TEXT(Table1[[#This Row],[ORDERDATE]],"MMM")</f>
        <v>Jul</v>
      </c>
      <c r="J281">
        <v>2004</v>
      </c>
      <c r="K281" t="s">
        <v>181</v>
      </c>
      <c r="L281">
        <v>151</v>
      </c>
      <c r="M281" t="s">
        <v>512</v>
      </c>
      <c r="N281" t="s">
        <v>139</v>
      </c>
      <c r="O281">
        <v>2155551555</v>
      </c>
      <c r="P281" t="s">
        <v>140</v>
      </c>
      <c r="R281" t="s">
        <v>141</v>
      </c>
      <c r="S281" t="s">
        <v>142</v>
      </c>
      <c r="T281">
        <v>70267</v>
      </c>
      <c r="U281" t="s">
        <v>32</v>
      </c>
      <c r="V281" t="s">
        <v>33</v>
      </c>
      <c r="W281" t="s">
        <v>34</v>
      </c>
      <c r="X281" t="s">
        <v>143</v>
      </c>
      <c r="Y281" t="s">
        <v>51</v>
      </c>
    </row>
    <row r="282" spans="1:25" x14ac:dyDescent="0.25">
      <c r="A282">
        <v>10282</v>
      </c>
      <c r="B282">
        <v>27</v>
      </c>
      <c r="C282">
        <v>100</v>
      </c>
      <c r="D282">
        <v>6</v>
      </c>
      <c r="E282" s="5">
        <v>4364.82</v>
      </c>
      <c r="F282" s="1">
        <v>38219</v>
      </c>
      <c r="G282" t="s">
        <v>25</v>
      </c>
      <c r="H282">
        <v>3</v>
      </c>
      <c r="I282" t="str">
        <f>TEXT(Table1[[#This Row],[ORDERDATE]],"MMM")</f>
        <v>Aug</v>
      </c>
      <c r="J282">
        <v>2004</v>
      </c>
      <c r="K282" t="s">
        <v>181</v>
      </c>
      <c r="L282">
        <v>151</v>
      </c>
      <c r="M282" t="s">
        <v>512</v>
      </c>
      <c r="N282" t="s">
        <v>272</v>
      </c>
      <c r="O282">
        <v>4155551450</v>
      </c>
      <c r="P282" t="s">
        <v>273</v>
      </c>
      <c r="R282" t="s">
        <v>274</v>
      </c>
      <c r="S282" t="s">
        <v>55</v>
      </c>
      <c r="T282">
        <v>97562</v>
      </c>
      <c r="U282" t="s">
        <v>32</v>
      </c>
      <c r="V282" t="s">
        <v>33</v>
      </c>
      <c r="W282" t="s">
        <v>275</v>
      </c>
      <c r="X282" t="s">
        <v>276</v>
      </c>
      <c r="Y282" t="s">
        <v>51</v>
      </c>
    </row>
    <row r="283" spans="1:25" x14ac:dyDescent="0.25">
      <c r="A283">
        <v>10293</v>
      </c>
      <c r="B283">
        <v>24</v>
      </c>
      <c r="C283">
        <v>100</v>
      </c>
      <c r="D283">
        <v>9</v>
      </c>
      <c r="E283" s="5">
        <v>4242.24</v>
      </c>
      <c r="F283" s="1">
        <v>38239</v>
      </c>
      <c r="G283" t="s">
        <v>25</v>
      </c>
      <c r="H283">
        <v>3</v>
      </c>
      <c r="I283" t="str">
        <f>TEXT(Table1[[#This Row],[ORDERDATE]],"MMM")</f>
        <v>Sep</v>
      </c>
      <c r="J283">
        <v>2004</v>
      </c>
      <c r="K283" t="s">
        <v>181</v>
      </c>
      <c r="L283">
        <v>151</v>
      </c>
      <c r="M283" t="s">
        <v>512</v>
      </c>
      <c r="N283" t="s">
        <v>254</v>
      </c>
      <c r="O283" t="s">
        <v>255</v>
      </c>
      <c r="P283" t="s">
        <v>256</v>
      </c>
      <c r="R283" t="s">
        <v>257</v>
      </c>
      <c r="T283">
        <v>10100</v>
      </c>
      <c r="U283" t="s">
        <v>258</v>
      </c>
      <c r="V283" t="s">
        <v>42</v>
      </c>
      <c r="W283" t="s">
        <v>259</v>
      </c>
      <c r="X283" t="s">
        <v>260</v>
      </c>
      <c r="Y283" t="s">
        <v>51</v>
      </c>
    </row>
    <row r="284" spans="1:25" x14ac:dyDescent="0.25">
      <c r="A284">
        <v>10306</v>
      </c>
      <c r="B284">
        <v>34</v>
      </c>
      <c r="C284">
        <v>100</v>
      </c>
      <c r="D284">
        <v>14</v>
      </c>
      <c r="E284" s="5">
        <v>4982.7</v>
      </c>
      <c r="F284" s="1">
        <v>38274</v>
      </c>
      <c r="G284" t="s">
        <v>25</v>
      </c>
      <c r="H284">
        <v>4</v>
      </c>
      <c r="I284" t="str">
        <f>TEXT(Table1[[#This Row],[ORDERDATE]],"MMM")</f>
        <v>Oct</v>
      </c>
      <c r="J284">
        <v>2004</v>
      </c>
      <c r="K284" t="s">
        <v>181</v>
      </c>
      <c r="L284">
        <v>151</v>
      </c>
      <c r="M284" t="s">
        <v>512</v>
      </c>
      <c r="N284" t="s">
        <v>492</v>
      </c>
      <c r="O284" t="s">
        <v>493</v>
      </c>
      <c r="P284" t="s">
        <v>494</v>
      </c>
      <c r="R284" t="s">
        <v>495</v>
      </c>
      <c r="T284" t="s">
        <v>496</v>
      </c>
      <c r="U284" t="s">
        <v>170</v>
      </c>
      <c r="V284" t="s">
        <v>42</v>
      </c>
      <c r="W284" t="s">
        <v>497</v>
      </c>
      <c r="X284" t="s">
        <v>94</v>
      </c>
      <c r="Y284" t="s">
        <v>51</v>
      </c>
    </row>
    <row r="285" spans="1:25" x14ac:dyDescent="0.25">
      <c r="A285">
        <v>10314</v>
      </c>
      <c r="B285">
        <v>46</v>
      </c>
      <c r="C285">
        <v>100</v>
      </c>
      <c r="D285">
        <v>6</v>
      </c>
      <c r="E285" s="5">
        <v>6393.54</v>
      </c>
      <c r="F285" s="1">
        <v>38282</v>
      </c>
      <c r="G285" t="s">
        <v>25</v>
      </c>
      <c r="H285">
        <v>4</v>
      </c>
      <c r="I285" t="str">
        <f>TEXT(Table1[[#This Row],[ORDERDATE]],"MMM")</f>
        <v>Oct</v>
      </c>
      <c r="J285">
        <v>2004</v>
      </c>
      <c r="K285" t="s">
        <v>181</v>
      </c>
      <c r="L285">
        <v>151</v>
      </c>
      <c r="M285" t="s">
        <v>512</v>
      </c>
      <c r="N285" t="s">
        <v>498</v>
      </c>
      <c r="O285" t="s">
        <v>499</v>
      </c>
      <c r="P285" t="s">
        <v>500</v>
      </c>
      <c r="R285" t="s">
        <v>501</v>
      </c>
      <c r="T285">
        <v>8200</v>
      </c>
      <c r="U285" t="s">
        <v>326</v>
      </c>
      <c r="V285" t="s">
        <v>42</v>
      </c>
      <c r="W285" t="s">
        <v>502</v>
      </c>
      <c r="X285" t="s">
        <v>503</v>
      </c>
      <c r="Y285" t="s">
        <v>51</v>
      </c>
    </row>
    <row r="286" spans="1:25" x14ac:dyDescent="0.25">
      <c r="A286">
        <v>10324</v>
      </c>
      <c r="B286">
        <v>27</v>
      </c>
      <c r="C286">
        <v>54.33</v>
      </c>
      <c r="D286">
        <v>1</v>
      </c>
      <c r="E286" s="5">
        <v>1466.91</v>
      </c>
      <c r="F286" s="1">
        <v>38296</v>
      </c>
      <c r="G286" t="s">
        <v>25</v>
      </c>
      <c r="H286">
        <v>4</v>
      </c>
      <c r="I286" t="str">
        <f>TEXT(Table1[[#This Row],[ORDERDATE]],"MMM")</f>
        <v>Nov</v>
      </c>
      <c r="J286">
        <v>2004</v>
      </c>
      <c r="K286" t="s">
        <v>181</v>
      </c>
      <c r="L286">
        <v>151</v>
      </c>
      <c r="M286" t="s">
        <v>512</v>
      </c>
      <c r="N286" t="s">
        <v>99</v>
      </c>
      <c r="O286">
        <v>2125551500</v>
      </c>
      <c r="P286" t="s">
        <v>100</v>
      </c>
      <c r="Q286" t="s">
        <v>101</v>
      </c>
      <c r="R286" t="s">
        <v>30</v>
      </c>
      <c r="S286" t="s">
        <v>31</v>
      </c>
      <c r="T286">
        <v>10022</v>
      </c>
      <c r="U286" t="s">
        <v>32</v>
      </c>
      <c r="V286" t="s">
        <v>33</v>
      </c>
      <c r="W286" t="s">
        <v>102</v>
      </c>
      <c r="X286" t="s">
        <v>103</v>
      </c>
      <c r="Y286" t="s">
        <v>36</v>
      </c>
    </row>
    <row r="287" spans="1:25" x14ac:dyDescent="0.25">
      <c r="A287">
        <v>10336</v>
      </c>
      <c r="B287">
        <v>33</v>
      </c>
      <c r="C287">
        <v>100</v>
      </c>
      <c r="D287">
        <v>11</v>
      </c>
      <c r="E287" s="5">
        <v>4059.33</v>
      </c>
      <c r="F287" s="1">
        <v>38311</v>
      </c>
      <c r="G287" t="s">
        <v>25</v>
      </c>
      <c r="H287">
        <v>4</v>
      </c>
      <c r="I287" t="str">
        <f>TEXT(Table1[[#This Row],[ORDERDATE]],"MMM")</f>
        <v>Nov</v>
      </c>
      <c r="J287">
        <v>2004</v>
      </c>
      <c r="K287" t="s">
        <v>181</v>
      </c>
      <c r="L287">
        <v>151</v>
      </c>
      <c r="M287" t="s">
        <v>512</v>
      </c>
      <c r="N287" t="s">
        <v>403</v>
      </c>
      <c r="O287" t="s">
        <v>404</v>
      </c>
      <c r="P287" t="s">
        <v>405</v>
      </c>
      <c r="R287" t="s">
        <v>48</v>
      </c>
      <c r="T287">
        <v>75012</v>
      </c>
      <c r="U287" t="s">
        <v>41</v>
      </c>
      <c r="V287" t="s">
        <v>42</v>
      </c>
      <c r="W287" t="s">
        <v>406</v>
      </c>
      <c r="X287" t="s">
        <v>407</v>
      </c>
      <c r="Y287" t="s">
        <v>51</v>
      </c>
    </row>
    <row r="288" spans="1:25" x14ac:dyDescent="0.25">
      <c r="A288">
        <v>10348</v>
      </c>
      <c r="B288">
        <v>47</v>
      </c>
      <c r="C288">
        <v>100</v>
      </c>
      <c r="D288">
        <v>4</v>
      </c>
      <c r="E288" s="5">
        <v>4801.5200000000004</v>
      </c>
      <c r="F288" s="1">
        <v>38292</v>
      </c>
      <c r="G288" t="s">
        <v>25</v>
      </c>
      <c r="H288">
        <v>4</v>
      </c>
      <c r="I288" t="str">
        <f>TEXT(Table1[[#This Row],[ORDERDATE]],"MMM")</f>
        <v>Nov</v>
      </c>
      <c r="J288">
        <v>2004</v>
      </c>
      <c r="K288" t="s">
        <v>181</v>
      </c>
      <c r="L288">
        <v>151</v>
      </c>
      <c r="M288" t="s">
        <v>512</v>
      </c>
      <c r="N288" t="s">
        <v>191</v>
      </c>
      <c r="O288" t="s">
        <v>192</v>
      </c>
      <c r="P288" t="s">
        <v>193</v>
      </c>
      <c r="R288" t="s">
        <v>177</v>
      </c>
      <c r="T288">
        <v>28023</v>
      </c>
      <c r="U288" t="s">
        <v>178</v>
      </c>
      <c r="V288" t="s">
        <v>42</v>
      </c>
      <c r="W288" t="s">
        <v>194</v>
      </c>
      <c r="X288" t="s">
        <v>195</v>
      </c>
      <c r="Y288" t="s">
        <v>51</v>
      </c>
    </row>
    <row r="289" spans="1:25" x14ac:dyDescent="0.25">
      <c r="A289">
        <v>10358</v>
      </c>
      <c r="B289">
        <v>49</v>
      </c>
      <c r="C289">
        <v>55.34</v>
      </c>
      <c r="D289">
        <v>5</v>
      </c>
      <c r="E289" s="5">
        <v>2711.66</v>
      </c>
      <c r="F289" s="1">
        <v>38331</v>
      </c>
      <c r="G289" t="s">
        <v>25</v>
      </c>
      <c r="H289">
        <v>4</v>
      </c>
      <c r="I289" t="str">
        <f>TEXT(Table1[[#This Row],[ORDERDATE]],"MMM")</f>
        <v>Dec</v>
      </c>
      <c r="J289">
        <v>2004</v>
      </c>
      <c r="K289" t="s">
        <v>181</v>
      </c>
      <c r="L289">
        <v>151</v>
      </c>
      <c r="M289" t="s">
        <v>512</v>
      </c>
      <c r="N289" t="s">
        <v>174</v>
      </c>
      <c r="O289" t="s">
        <v>175</v>
      </c>
      <c r="P289" t="s">
        <v>176</v>
      </c>
      <c r="R289" t="s">
        <v>177</v>
      </c>
      <c r="T289">
        <v>28034</v>
      </c>
      <c r="U289" t="s">
        <v>178</v>
      </c>
      <c r="V289" t="s">
        <v>42</v>
      </c>
      <c r="W289" t="s">
        <v>179</v>
      </c>
      <c r="X289" t="s">
        <v>180</v>
      </c>
      <c r="Y289" t="s">
        <v>36</v>
      </c>
    </row>
    <row r="290" spans="1:25" x14ac:dyDescent="0.25">
      <c r="A290">
        <v>10372</v>
      </c>
      <c r="B290">
        <v>40</v>
      </c>
      <c r="C290">
        <v>100</v>
      </c>
      <c r="D290">
        <v>4</v>
      </c>
      <c r="E290" s="5">
        <v>5862</v>
      </c>
      <c r="F290" s="1">
        <v>38378</v>
      </c>
      <c r="G290" t="s">
        <v>25</v>
      </c>
      <c r="H290">
        <v>1</v>
      </c>
      <c r="I290" t="str">
        <f>TEXT(Table1[[#This Row],[ORDERDATE]],"MMM")</f>
        <v>Jan</v>
      </c>
      <c r="J290">
        <v>2005</v>
      </c>
      <c r="K290" t="s">
        <v>181</v>
      </c>
      <c r="L290">
        <v>151</v>
      </c>
      <c r="M290" t="s">
        <v>512</v>
      </c>
      <c r="N290" t="s">
        <v>246</v>
      </c>
      <c r="O290" t="s">
        <v>247</v>
      </c>
      <c r="P290" t="s">
        <v>248</v>
      </c>
      <c r="R290" t="s">
        <v>249</v>
      </c>
      <c r="S290" t="s">
        <v>250</v>
      </c>
      <c r="T290" t="s">
        <v>251</v>
      </c>
      <c r="U290" t="s">
        <v>200</v>
      </c>
      <c r="V290" t="s">
        <v>200</v>
      </c>
      <c r="W290" t="s">
        <v>252</v>
      </c>
      <c r="X290" t="s">
        <v>253</v>
      </c>
      <c r="Y290" t="s">
        <v>51</v>
      </c>
    </row>
    <row r="291" spans="1:25" x14ac:dyDescent="0.25">
      <c r="A291">
        <v>10382</v>
      </c>
      <c r="B291">
        <v>37</v>
      </c>
      <c r="C291">
        <v>100</v>
      </c>
      <c r="D291">
        <v>11</v>
      </c>
      <c r="E291" s="5">
        <v>4071.85</v>
      </c>
      <c r="F291" s="1">
        <v>38400</v>
      </c>
      <c r="G291" t="s">
        <v>25</v>
      </c>
      <c r="H291">
        <v>1</v>
      </c>
      <c r="I291" t="str">
        <f>TEXT(Table1[[#This Row],[ORDERDATE]],"MMM")</f>
        <v>Feb</v>
      </c>
      <c r="J291">
        <v>2005</v>
      </c>
      <c r="K291" t="s">
        <v>181</v>
      </c>
      <c r="L291">
        <v>151</v>
      </c>
      <c r="M291" t="s">
        <v>512</v>
      </c>
      <c r="N291" t="s">
        <v>272</v>
      </c>
      <c r="O291">
        <v>4155551450</v>
      </c>
      <c r="P291" t="s">
        <v>273</v>
      </c>
      <c r="R291" t="s">
        <v>274</v>
      </c>
      <c r="S291" t="s">
        <v>55</v>
      </c>
      <c r="T291">
        <v>97562</v>
      </c>
      <c r="U291" t="s">
        <v>32</v>
      </c>
      <c r="V291" t="s">
        <v>33</v>
      </c>
      <c r="W291" t="s">
        <v>275</v>
      </c>
      <c r="X291" t="s">
        <v>276</v>
      </c>
      <c r="Y291" t="s">
        <v>51</v>
      </c>
    </row>
    <row r="292" spans="1:25" x14ac:dyDescent="0.25">
      <c r="A292">
        <v>10413</v>
      </c>
      <c r="B292">
        <v>47</v>
      </c>
      <c r="C292">
        <v>100</v>
      </c>
      <c r="D292">
        <v>3</v>
      </c>
      <c r="E292" s="5">
        <v>8236.75</v>
      </c>
      <c r="F292" s="1">
        <v>38477</v>
      </c>
      <c r="G292" t="s">
        <v>25</v>
      </c>
      <c r="H292">
        <v>2</v>
      </c>
      <c r="I292" t="str">
        <f>TEXT(Table1[[#This Row],[ORDERDATE]],"MMM")</f>
        <v>May</v>
      </c>
      <c r="J292">
        <v>2005</v>
      </c>
      <c r="K292" t="s">
        <v>181</v>
      </c>
      <c r="L292">
        <v>151</v>
      </c>
      <c r="M292" t="s">
        <v>512</v>
      </c>
      <c r="N292" t="s">
        <v>109</v>
      </c>
      <c r="O292">
        <v>2035552570</v>
      </c>
      <c r="P292" t="s">
        <v>110</v>
      </c>
      <c r="R292" t="s">
        <v>111</v>
      </c>
      <c r="S292" t="s">
        <v>112</v>
      </c>
      <c r="T292">
        <v>97562</v>
      </c>
      <c r="U292" t="s">
        <v>32</v>
      </c>
      <c r="V292" t="s">
        <v>33</v>
      </c>
      <c r="W292" t="s">
        <v>113</v>
      </c>
      <c r="X292" t="s">
        <v>57</v>
      </c>
      <c r="Y292" t="s">
        <v>151</v>
      </c>
    </row>
    <row r="293" spans="1:25" x14ac:dyDescent="0.25">
      <c r="A293">
        <v>10108</v>
      </c>
      <c r="B293">
        <v>45</v>
      </c>
      <c r="C293">
        <v>100</v>
      </c>
      <c r="D293">
        <v>4</v>
      </c>
      <c r="E293" s="5">
        <v>6130.35</v>
      </c>
      <c r="F293" s="1">
        <v>37683</v>
      </c>
      <c r="G293" t="s">
        <v>25</v>
      </c>
      <c r="H293">
        <v>1</v>
      </c>
      <c r="I293" t="str">
        <f>TEXT(Table1[[#This Row],[ORDERDATE]],"MMM")</f>
        <v>Mar</v>
      </c>
      <c r="J293">
        <v>2003</v>
      </c>
      <c r="K293" t="s">
        <v>181</v>
      </c>
      <c r="L293">
        <v>117</v>
      </c>
      <c r="M293" t="s">
        <v>513</v>
      </c>
      <c r="N293" t="s">
        <v>425</v>
      </c>
      <c r="O293" t="s">
        <v>426</v>
      </c>
      <c r="P293" t="s">
        <v>427</v>
      </c>
      <c r="R293" t="s">
        <v>428</v>
      </c>
      <c r="T293" t="s">
        <v>429</v>
      </c>
      <c r="U293" t="s">
        <v>430</v>
      </c>
      <c r="V293" t="s">
        <v>200</v>
      </c>
      <c r="W293" t="s">
        <v>431</v>
      </c>
      <c r="X293" t="s">
        <v>432</v>
      </c>
      <c r="Y293" t="s">
        <v>51</v>
      </c>
    </row>
    <row r="294" spans="1:25" x14ac:dyDescent="0.25">
      <c r="A294">
        <v>10122</v>
      </c>
      <c r="B294">
        <v>37</v>
      </c>
      <c r="C294">
        <v>99.82</v>
      </c>
      <c r="D294">
        <v>8</v>
      </c>
      <c r="E294" s="5">
        <v>3693.34</v>
      </c>
      <c r="F294" s="1">
        <v>37749</v>
      </c>
      <c r="G294" t="s">
        <v>25</v>
      </c>
      <c r="H294">
        <v>2</v>
      </c>
      <c r="I294" t="str">
        <f>TEXT(Table1[[#This Row],[ORDERDATE]],"MMM")</f>
        <v>May</v>
      </c>
      <c r="J294">
        <v>2003</v>
      </c>
      <c r="K294" t="s">
        <v>181</v>
      </c>
      <c r="L294">
        <v>117</v>
      </c>
      <c r="M294" t="s">
        <v>513</v>
      </c>
      <c r="N294" t="s">
        <v>433</v>
      </c>
      <c r="O294" t="s">
        <v>434</v>
      </c>
      <c r="P294" t="s">
        <v>435</v>
      </c>
      <c r="R294" t="s">
        <v>436</v>
      </c>
      <c r="T294">
        <v>13008</v>
      </c>
      <c r="U294" t="s">
        <v>41</v>
      </c>
      <c r="V294" t="s">
        <v>42</v>
      </c>
      <c r="W294" t="s">
        <v>437</v>
      </c>
      <c r="X294" t="s">
        <v>438</v>
      </c>
      <c r="Y294" t="s">
        <v>51</v>
      </c>
    </row>
    <row r="295" spans="1:25" x14ac:dyDescent="0.25">
      <c r="A295">
        <v>10135</v>
      </c>
      <c r="B295">
        <v>48</v>
      </c>
      <c r="C295">
        <v>100</v>
      </c>
      <c r="D295">
        <v>5</v>
      </c>
      <c r="E295" s="5">
        <v>6031.68</v>
      </c>
      <c r="F295" s="1">
        <v>37804</v>
      </c>
      <c r="G295" t="s">
        <v>25</v>
      </c>
      <c r="H295">
        <v>3</v>
      </c>
      <c r="I295" t="str">
        <f>TEXT(Table1[[#This Row],[ORDERDATE]],"MMM")</f>
        <v>Jul</v>
      </c>
      <c r="J295">
        <v>2003</v>
      </c>
      <c r="K295" t="s">
        <v>181</v>
      </c>
      <c r="L295">
        <v>117</v>
      </c>
      <c r="M295" t="s">
        <v>513</v>
      </c>
      <c r="N295" t="s">
        <v>272</v>
      </c>
      <c r="O295">
        <v>4155551450</v>
      </c>
      <c r="P295" t="s">
        <v>273</v>
      </c>
      <c r="R295" t="s">
        <v>274</v>
      </c>
      <c r="S295" t="s">
        <v>55</v>
      </c>
      <c r="T295">
        <v>97562</v>
      </c>
      <c r="U295" t="s">
        <v>32</v>
      </c>
      <c r="V295" t="s">
        <v>33</v>
      </c>
      <c r="W295" t="s">
        <v>275</v>
      </c>
      <c r="X295" t="s">
        <v>276</v>
      </c>
      <c r="Y295" t="s">
        <v>51</v>
      </c>
    </row>
    <row r="296" spans="1:25" x14ac:dyDescent="0.25">
      <c r="A296">
        <v>10147</v>
      </c>
      <c r="B296">
        <v>31</v>
      </c>
      <c r="C296">
        <v>100</v>
      </c>
      <c r="D296">
        <v>5</v>
      </c>
      <c r="E296" s="5">
        <v>3494.94</v>
      </c>
      <c r="F296" s="1">
        <v>37869</v>
      </c>
      <c r="G296" t="s">
        <v>25</v>
      </c>
      <c r="H296">
        <v>3</v>
      </c>
      <c r="I296" t="str">
        <f>TEXT(Table1[[#This Row],[ORDERDATE]],"MMM")</f>
        <v>Sep</v>
      </c>
      <c r="J296">
        <v>2003</v>
      </c>
      <c r="K296" t="s">
        <v>181</v>
      </c>
      <c r="L296">
        <v>117</v>
      </c>
      <c r="M296" t="s">
        <v>513</v>
      </c>
      <c r="N296" t="s">
        <v>281</v>
      </c>
      <c r="O296">
        <v>6175558555</v>
      </c>
      <c r="P296" t="s">
        <v>282</v>
      </c>
      <c r="R296" t="s">
        <v>283</v>
      </c>
      <c r="S296" t="s">
        <v>123</v>
      </c>
      <c r="T296">
        <v>58339</v>
      </c>
      <c r="U296" t="s">
        <v>32</v>
      </c>
      <c r="V296" t="s">
        <v>33</v>
      </c>
      <c r="W296" t="s">
        <v>275</v>
      </c>
      <c r="X296" t="s">
        <v>284</v>
      </c>
      <c r="Y296" t="s">
        <v>51</v>
      </c>
    </row>
    <row r="297" spans="1:25" x14ac:dyDescent="0.25">
      <c r="A297">
        <v>10160</v>
      </c>
      <c r="B297">
        <v>46</v>
      </c>
      <c r="C297">
        <v>100</v>
      </c>
      <c r="D297">
        <v>6</v>
      </c>
      <c r="E297" s="5">
        <v>5294.14</v>
      </c>
      <c r="F297" s="1">
        <v>37905</v>
      </c>
      <c r="G297" t="s">
        <v>25</v>
      </c>
      <c r="H297">
        <v>4</v>
      </c>
      <c r="I297" t="str">
        <f>TEXT(Table1[[#This Row],[ORDERDATE]],"MMM")</f>
        <v>Oct</v>
      </c>
      <c r="J297">
        <v>2003</v>
      </c>
      <c r="K297" t="s">
        <v>181</v>
      </c>
      <c r="L297">
        <v>117</v>
      </c>
      <c r="M297" t="s">
        <v>513</v>
      </c>
      <c r="N297" t="s">
        <v>358</v>
      </c>
      <c r="O297">
        <v>2155554369</v>
      </c>
      <c r="P297" t="s">
        <v>359</v>
      </c>
      <c r="R297" t="s">
        <v>360</v>
      </c>
      <c r="S297" t="s">
        <v>55</v>
      </c>
      <c r="U297" t="s">
        <v>32</v>
      </c>
      <c r="V297" t="s">
        <v>33</v>
      </c>
      <c r="W297" t="s">
        <v>361</v>
      </c>
      <c r="X297" t="s">
        <v>103</v>
      </c>
      <c r="Y297" t="s">
        <v>51</v>
      </c>
    </row>
    <row r="298" spans="1:25" x14ac:dyDescent="0.25">
      <c r="A298">
        <v>10170</v>
      </c>
      <c r="B298">
        <v>47</v>
      </c>
      <c r="C298">
        <v>100</v>
      </c>
      <c r="D298">
        <v>4</v>
      </c>
      <c r="E298" s="5">
        <v>5464.69</v>
      </c>
      <c r="F298" s="1">
        <v>37929</v>
      </c>
      <c r="G298" t="s">
        <v>25</v>
      </c>
      <c r="H298">
        <v>4</v>
      </c>
      <c r="I298" t="str">
        <f>TEXT(Table1[[#This Row],[ORDERDATE]],"MMM")</f>
        <v>Nov</v>
      </c>
      <c r="J298">
        <v>2003</v>
      </c>
      <c r="K298" t="s">
        <v>181</v>
      </c>
      <c r="L298">
        <v>117</v>
      </c>
      <c r="M298" t="s">
        <v>513</v>
      </c>
      <c r="N298" t="s">
        <v>409</v>
      </c>
      <c r="O298" t="s">
        <v>410</v>
      </c>
      <c r="P298" t="s">
        <v>411</v>
      </c>
      <c r="R298" t="s">
        <v>412</v>
      </c>
      <c r="T298">
        <v>8010</v>
      </c>
      <c r="U298" t="s">
        <v>148</v>
      </c>
      <c r="V298" t="s">
        <v>42</v>
      </c>
      <c r="W298" t="s">
        <v>413</v>
      </c>
      <c r="X298" t="s">
        <v>414</v>
      </c>
      <c r="Y298" t="s">
        <v>51</v>
      </c>
    </row>
    <row r="299" spans="1:25" x14ac:dyDescent="0.25">
      <c r="A299">
        <v>10181</v>
      </c>
      <c r="B299">
        <v>28</v>
      </c>
      <c r="C299">
        <v>100</v>
      </c>
      <c r="D299">
        <v>12</v>
      </c>
      <c r="E299" s="5">
        <v>2860.76</v>
      </c>
      <c r="F299" s="1">
        <v>37937</v>
      </c>
      <c r="G299" t="s">
        <v>25</v>
      </c>
      <c r="H299">
        <v>4</v>
      </c>
      <c r="I299" t="str">
        <f>TEXT(Table1[[#This Row],[ORDERDATE]],"MMM")</f>
        <v>Nov</v>
      </c>
      <c r="J299">
        <v>2003</v>
      </c>
      <c r="K299" t="s">
        <v>181</v>
      </c>
      <c r="L299">
        <v>117</v>
      </c>
      <c r="M299" t="s">
        <v>513</v>
      </c>
      <c r="N299" t="s">
        <v>73</v>
      </c>
      <c r="O299" t="s">
        <v>74</v>
      </c>
      <c r="P299" t="s">
        <v>75</v>
      </c>
      <c r="R299" t="s">
        <v>76</v>
      </c>
      <c r="T299" t="s">
        <v>77</v>
      </c>
      <c r="U299" t="s">
        <v>78</v>
      </c>
      <c r="V299" t="s">
        <v>42</v>
      </c>
      <c r="W299" t="s">
        <v>79</v>
      </c>
      <c r="X299" t="s">
        <v>80</v>
      </c>
      <c r="Y299" t="s">
        <v>36</v>
      </c>
    </row>
    <row r="300" spans="1:25" x14ac:dyDescent="0.25">
      <c r="A300">
        <v>10191</v>
      </c>
      <c r="B300">
        <v>40</v>
      </c>
      <c r="C300">
        <v>100</v>
      </c>
      <c r="D300">
        <v>1</v>
      </c>
      <c r="E300" s="5">
        <v>5590</v>
      </c>
      <c r="F300" s="1">
        <v>37945</v>
      </c>
      <c r="G300" t="s">
        <v>25</v>
      </c>
      <c r="H300">
        <v>4</v>
      </c>
      <c r="I300" t="str">
        <f>TEXT(Table1[[#This Row],[ORDERDATE]],"MMM")</f>
        <v>Nov</v>
      </c>
      <c r="J300">
        <v>2003</v>
      </c>
      <c r="K300" t="s">
        <v>181</v>
      </c>
      <c r="L300">
        <v>117</v>
      </c>
      <c r="M300" t="s">
        <v>513</v>
      </c>
      <c r="N300" t="s">
        <v>439</v>
      </c>
      <c r="O300" t="s">
        <v>440</v>
      </c>
      <c r="P300" t="s">
        <v>441</v>
      </c>
      <c r="R300" t="s">
        <v>442</v>
      </c>
      <c r="T300">
        <v>50739</v>
      </c>
      <c r="U300" t="s">
        <v>443</v>
      </c>
      <c r="V300" t="s">
        <v>42</v>
      </c>
      <c r="W300" t="s">
        <v>444</v>
      </c>
      <c r="X300" t="s">
        <v>445</v>
      </c>
      <c r="Y300" t="s">
        <v>51</v>
      </c>
    </row>
    <row r="301" spans="1:25" x14ac:dyDescent="0.25">
      <c r="A301">
        <v>10203</v>
      </c>
      <c r="B301">
        <v>20</v>
      </c>
      <c r="C301">
        <v>100</v>
      </c>
      <c r="D301">
        <v>6</v>
      </c>
      <c r="E301" s="5">
        <v>2254.8000000000002</v>
      </c>
      <c r="F301" s="1">
        <v>37957</v>
      </c>
      <c r="G301" t="s">
        <v>25</v>
      </c>
      <c r="H301">
        <v>4</v>
      </c>
      <c r="I301" t="str">
        <f>TEXT(Table1[[#This Row],[ORDERDATE]],"MMM")</f>
        <v>Dec</v>
      </c>
      <c r="J301">
        <v>2003</v>
      </c>
      <c r="K301" t="s">
        <v>181</v>
      </c>
      <c r="L301">
        <v>117</v>
      </c>
      <c r="M301" t="s">
        <v>513</v>
      </c>
      <c r="N301" t="s">
        <v>174</v>
      </c>
      <c r="O301" t="s">
        <v>175</v>
      </c>
      <c r="P301" t="s">
        <v>176</v>
      </c>
      <c r="R301" t="s">
        <v>177</v>
      </c>
      <c r="T301">
        <v>28034</v>
      </c>
      <c r="U301" t="s">
        <v>178</v>
      </c>
      <c r="V301" t="s">
        <v>42</v>
      </c>
      <c r="W301" t="s">
        <v>179</v>
      </c>
      <c r="X301" t="s">
        <v>180</v>
      </c>
      <c r="Y301" t="s">
        <v>36</v>
      </c>
    </row>
    <row r="302" spans="1:25" x14ac:dyDescent="0.25">
      <c r="A302">
        <v>10212</v>
      </c>
      <c r="B302">
        <v>39</v>
      </c>
      <c r="C302">
        <v>100</v>
      </c>
      <c r="D302">
        <v>16</v>
      </c>
      <c r="E302" s="5">
        <v>4946.76</v>
      </c>
      <c r="F302" s="1">
        <v>38002</v>
      </c>
      <c r="G302" t="s">
        <v>25</v>
      </c>
      <c r="H302">
        <v>1</v>
      </c>
      <c r="I302" t="str">
        <f>TEXT(Table1[[#This Row],[ORDERDATE]],"MMM")</f>
        <v>Jan</v>
      </c>
      <c r="J302">
        <v>2004</v>
      </c>
      <c r="K302" t="s">
        <v>181</v>
      </c>
      <c r="L302">
        <v>117</v>
      </c>
      <c r="M302" t="s">
        <v>513</v>
      </c>
      <c r="N302" t="s">
        <v>174</v>
      </c>
      <c r="O302" t="s">
        <v>175</v>
      </c>
      <c r="P302" t="s">
        <v>176</v>
      </c>
      <c r="R302" t="s">
        <v>177</v>
      </c>
      <c r="T302">
        <v>28034</v>
      </c>
      <c r="U302" t="s">
        <v>178</v>
      </c>
      <c r="V302" t="s">
        <v>42</v>
      </c>
      <c r="W302" t="s">
        <v>179</v>
      </c>
      <c r="X302" t="s">
        <v>180</v>
      </c>
      <c r="Y302" t="s">
        <v>51</v>
      </c>
    </row>
    <row r="303" spans="1:25" x14ac:dyDescent="0.25">
      <c r="A303">
        <v>10225</v>
      </c>
      <c r="B303">
        <v>25</v>
      </c>
      <c r="C303">
        <v>99.82</v>
      </c>
      <c r="D303">
        <v>7</v>
      </c>
      <c r="E303" s="5">
        <v>2495.5</v>
      </c>
      <c r="F303" s="1">
        <v>38039</v>
      </c>
      <c r="G303" t="s">
        <v>25</v>
      </c>
      <c r="H303">
        <v>1</v>
      </c>
      <c r="I303" t="str">
        <f>TEXT(Table1[[#This Row],[ORDERDATE]],"MMM")</f>
        <v>Feb</v>
      </c>
      <c r="J303">
        <v>2004</v>
      </c>
      <c r="K303" t="s">
        <v>181</v>
      </c>
      <c r="L303">
        <v>117</v>
      </c>
      <c r="M303" t="s">
        <v>513</v>
      </c>
      <c r="N303" t="s">
        <v>446</v>
      </c>
      <c r="O303" t="s">
        <v>447</v>
      </c>
      <c r="P303" t="s">
        <v>448</v>
      </c>
      <c r="R303" t="s">
        <v>449</v>
      </c>
      <c r="T303">
        <v>1203</v>
      </c>
      <c r="U303" t="s">
        <v>450</v>
      </c>
      <c r="V303" t="s">
        <v>42</v>
      </c>
      <c r="W303" t="s">
        <v>451</v>
      </c>
      <c r="X303" t="s">
        <v>103</v>
      </c>
      <c r="Y303" t="s">
        <v>36</v>
      </c>
    </row>
    <row r="304" spans="1:25" x14ac:dyDescent="0.25">
      <c r="A304">
        <v>10238</v>
      </c>
      <c r="B304">
        <v>29</v>
      </c>
      <c r="C304">
        <v>100</v>
      </c>
      <c r="D304">
        <v>1</v>
      </c>
      <c r="E304" s="5">
        <v>3167.38</v>
      </c>
      <c r="F304" s="1">
        <v>38086</v>
      </c>
      <c r="G304" t="s">
        <v>25</v>
      </c>
      <c r="H304">
        <v>2</v>
      </c>
      <c r="I304" t="str">
        <f>TEXT(Table1[[#This Row],[ORDERDATE]],"MMM")</f>
        <v>Apr</v>
      </c>
      <c r="J304">
        <v>2004</v>
      </c>
      <c r="K304" t="s">
        <v>181</v>
      </c>
      <c r="L304">
        <v>117</v>
      </c>
      <c r="M304" t="s">
        <v>513</v>
      </c>
      <c r="N304" t="s">
        <v>322</v>
      </c>
      <c r="O304" t="s">
        <v>323</v>
      </c>
      <c r="P304" t="s">
        <v>324</v>
      </c>
      <c r="R304" t="s">
        <v>325</v>
      </c>
      <c r="T304">
        <v>1734</v>
      </c>
      <c r="U304" t="s">
        <v>326</v>
      </c>
      <c r="V304" t="s">
        <v>42</v>
      </c>
      <c r="W304" t="s">
        <v>327</v>
      </c>
      <c r="X304" t="s">
        <v>328</v>
      </c>
      <c r="Y304" t="s">
        <v>51</v>
      </c>
    </row>
    <row r="305" spans="1:25" x14ac:dyDescent="0.25">
      <c r="A305">
        <v>10253</v>
      </c>
      <c r="B305">
        <v>22</v>
      </c>
      <c r="C305">
        <v>100</v>
      </c>
      <c r="D305">
        <v>11</v>
      </c>
      <c r="E305" s="5">
        <v>2402.84</v>
      </c>
      <c r="F305" s="1">
        <v>38139</v>
      </c>
      <c r="G305" t="s">
        <v>339</v>
      </c>
      <c r="H305">
        <v>2</v>
      </c>
      <c r="I305" t="str">
        <f>TEXT(Table1[[#This Row],[ORDERDATE]],"MMM")</f>
        <v>Jun</v>
      </c>
      <c r="J305">
        <v>2004</v>
      </c>
      <c r="K305" t="s">
        <v>181</v>
      </c>
      <c r="L305">
        <v>117</v>
      </c>
      <c r="M305" t="s">
        <v>513</v>
      </c>
      <c r="N305" t="s">
        <v>165</v>
      </c>
      <c r="O305" t="s">
        <v>166</v>
      </c>
      <c r="P305" t="s">
        <v>167</v>
      </c>
      <c r="R305" t="s">
        <v>168</v>
      </c>
      <c r="T305" t="s">
        <v>169</v>
      </c>
      <c r="U305" t="s">
        <v>170</v>
      </c>
      <c r="V305" t="s">
        <v>42</v>
      </c>
      <c r="W305" t="s">
        <v>171</v>
      </c>
      <c r="X305" t="s">
        <v>172</v>
      </c>
      <c r="Y305" t="s">
        <v>36</v>
      </c>
    </row>
    <row r="306" spans="1:25" x14ac:dyDescent="0.25">
      <c r="A306">
        <v>10266</v>
      </c>
      <c r="B306">
        <v>22</v>
      </c>
      <c r="C306">
        <v>100</v>
      </c>
      <c r="D306">
        <v>12</v>
      </c>
      <c r="E306" s="5">
        <v>2454.54</v>
      </c>
      <c r="F306" s="1">
        <v>38174</v>
      </c>
      <c r="G306" t="s">
        <v>25</v>
      </c>
      <c r="H306">
        <v>3</v>
      </c>
      <c r="I306" t="str">
        <f>TEXT(Table1[[#This Row],[ORDERDATE]],"MMM")</f>
        <v>Jul</v>
      </c>
      <c r="J306">
        <v>2004</v>
      </c>
      <c r="K306" t="s">
        <v>181</v>
      </c>
      <c r="L306">
        <v>117</v>
      </c>
      <c r="M306" t="s">
        <v>513</v>
      </c>
      <c r="N306" t="s">
        <v>452</v>
      </c>
      <c r="O306" t="s">
        <v>453</v>
      </c>
      <c r="P306" t="s">
        <v>454</v>
      </c>
      <c r="R306" t="s">
        <v>455</v>
      </c>
      <c r="T306">
        <v>42100</v>
      </c>
      <c r="U306" t="s">
        <v>258</v>
      </c>
      <c r="V306" t="s">
        <v>42</v>
      </c>
      <c r="W306" t="s">
        <v>456</v>
      </c>
      <c r="X306" t="s">
        <v>457</v>
      </c>
      <c r="Y306" t="s">
        <v>36</v>
      </c>
    </row>
    <row r="307" spans="1:25" x14ac:dyDescent="0.25">
      <c r="A307">
        <v>10276</v>
      </c>
      <c r="B307">
        <v>47</v>
      </c>
      <c r="C307">
        <v>100</v>
      </c>
      <c r="D307">
        <v>1</v>
      </c>
      <c r="E307" s="5">
        <v>5464.69</v>
      </c>
      <c r="F307" s="1">
        <v>38201</v>
      </c>
      <c r="G307" t="s">
        <v>25</v>
      </c>
      <c r="H307">
        <v>3</v>
      </c>
      <c r="I307" t="str">
        <f>TEXT(Table1[[#This Row],[ORDERDATE]],"MMM")</f>
        <v>Aug</v>
      </c>
      <c r="J307">
        <v>2004</v>
      </c>
      <c r="K307" t="s">
        <v>181</v>
      </c>
      <c r="L307">
        <v>117</v>
      </c>
      <c r="M307" t="s">
        <v>513</v>
      </c>
      <c r="N307" t="s">
        <v>458</v>
      </c>
      <c r="O307">
        <v>6175557555</v>
      </c>
      <c r="P307" t="s">
        <v>459</v>
      </c>
      <c r="R307" t="s">
        <v>283</v>
      </c>
      <c r="S307" t="s">
        <v>123</v>
      </c>
      <c r="T307">
        <v>58339</v>
      </c>
      <c r="U307" t="s">
        <v>32</v>
      </c>
      <c r="V307" t="s">
        <v>33</v>
      </c>
      <c r="W307" t="s">
        <v>460</v>
      </c>
      <c r="X307" t="s">
        <v>461</v>
      </c>
      <c r="Y307" t="s">
        <v>51</v>
      </c>
    </row>
    <row r="308" spans="1:25" x14ac:dyDescent="0.25">
      <c r="A308">
        <v>10287</v>
      </c>
      <c r="B308">
        <v>45</v>
      </c>
      <c r="C308">
        <v>100</v>
      </c>
      <c r="D308">
        <v>10</v>
      </c>
      <c r="E308" s="5">
        <v>4756.5</v>
      </c>
      <c r="F308" s="1">
        <v>38229</v>
      </c>
      <c r="G308" t="s">
        <v>25</v>
      </c>
      <c r="H308">
        <v>3</v>
      </c>
      <c r="I308" t="str">
        <f>TEXT(Table1[[#This Row],[ORDERDATE]],"MMM")</f>
        <v>Aug</v>
      </c>
      <c r="J308">
        <v>2004</v>
      </c>
      <c r="K308" t="s">
        <v>181</v>
      </c>
      <c r="L308">
        <v>117</v>
      </c>
      <c r="M308" t="s">
        <v>513</v>
      </c>
      <c r="N308" t="s">
        <v>446</v>
      </c>
      <c r="O308" t="s">
        <v>447</v>
      </c>
      <c r="P308" t="s">
        <v>448</v>
      </c>
      <c r="R308" t="s">
        <v>449</v>
      </c>
      <c r="T308">
        <v>1203</v>
      </c>
      <c r="U308" t="s">
        <v>450</v>
      </c>
      <c r="V308" t="s">
        <v>42</v>
      </c>
      <c r="W308" t="s">
        <v>451</v>
      </c>
      <c r="X308" t="s">
        <v>103</v>
      </c>
      <c r="Y308" t="s">
        <v>51</v>
      </c>
    </row>
    <row r="309" spans="1:25" x14ac:dyDescent="0.25">
      <c r="A309">
        <v>10300</v>
      </c>
      <c r="B309">
        <v>29</v>
      </c>
      <c r="C309">
        <v>100</v>
      </c>
      <c r="D309">
        <v>3</v>
      </c>
      <c r="E309" s="5">
        <v>3984.6</v>
      </c>
      <c r="F309" s="1">
        <v>37898</v>
      </c>
      <c r="G309" t="s">
        <v>25</v>
      </c>
      <c r="H309">
        <v>4</v>
      </c>
      <c r="I309" t="str">
        <f>TEXT(Table1[[#This Row],[ORDERDATE]],"MMM")</f>
        <v>Oct</v>
      </c>
      <c r="J309">
        <v>2003</v>
      </c>
      <c r="K309" t="s">
        <v>181</v>
      </c>
      <c r="L309">
        <v>117</v>
      </c>
      <c r="M309" t="s">
        <v>513</v>
      </c>
      <c r="N309" t="s">
        <v>462</v>
      </c>
      <c r="O309" t="s">
        <v>463</v>
      </c>
      <c r="P309" t="s">
        <v>464</v>
      </c>
      <c r="R309" t="s">
        <v>465</v>
      </c>
      <c r="T309">
        <v>60528</v>
      </c>
      <c r="U309" t="s">
        <v>443</v>
      </c>
      <c r="V309" t="s">
        <v>42</v>
      </c>
      <c r="W309" t="s">
        <v>466</v>
      </c>
      <c r="X309" t="s">
        <v>414</v>
      </c>
      <c r="Y309" t="s">
        <v>51</v>
      </c>
    </row>
    <row r="310" spans="1:25" x14ac:dyDescent="0.25">
      <c r="A310">
        <v>10310</v>
      </c>
      <c r="B310">
        <v>24</v>
      </c>
      <c r="C310">
        <v>100</v>
      </c>
      <c r="D310">
        <v>8</v>
      </c>
      <c r="E310" s="5">
        <v>3100.32</v>
      </c>
      <c r="F310" s="1">
        <v>38276</v>
      </c>
      <c r="G310" t="s">
        <v>25</v>
      </c>
      <c r="H310">
        <v>4</v>
      </c>
      <c r="I310" t="str">
        <f>TEXT(Table1[[#This Row],[ORDERDATE]],"MMM")</f>
        <v>Oct</v>
      </c>
      <c r="J310">
        <v>2004</v>
      </c>
      <c r="K310" t="s">
        <v>181</v>
      </c>
      <c r="L310">
        <v>117</v>
      </c>
      <c r="M310" t="s">
        <v>513</v>
      </c>
      <c r="N310" t="s">
        <v>439</v>
      </c>
      <c r="O310" t="s">
        <v>440</v>
      </c>
      <c r="P310" t="s">
        <v>441</v>
      </c>
      <c r="R310" t="s">
        <v>442</v>
      </c>
      <c r="T310">
        <v>50739</v>
      </c>
      <c r="U310" t="s">
        <v>443</v>
      </c>
      <c r="V310" t="s">
        <v>42</v>
      </c>
      <c r="W310" t="s">
        <v>444</v>
      </c>
      <c r="X310" t="s">
        <v>445</v>
      </c>
      <c r="Y310" t="s">
        <v>51</v>
      </c>
    </row>
    <row r="311" spans="1:25" x14ac:dyDescent="0.25">
      <c r="A311">
        <v>10320</v>
      </c>
      <c r="B311">
        <v>35</v>
      </c>
      <c r="C311">
        <v>100</v>
      </c>
      <c r="D311">
        <v>1</v>
      </c>
      <c r="E311" s="5">
        <v>4850.3</v>
      </c>
      <c r="F311" s="1">
        <v>38294</v>
      </c>
      <c r="G311" t="s">
        <v>25</v>
      </c>
      <c r="H311">
        <v>4</v>
      </c>
      <c r="I311" t="str">
        <f>TEXT(Table1[[#This Row],[ORDERDATE]],"MMM")</f>
        <v>Nov</v>
      </c>
      <c r="J311">
        <v>2004</v>
      </c>
      <c r="K311" t="s">
        <v>181</v>
      </c>
      <c r="L311">
        <v>117</v>
      </c>
      <c r="M311" t="s">
        <v>513</v>
      </c>
      <c r="N311" t="s">
        <v>183</v>
      </c>
      <c r="O311" t="s">
        <v>184</v>
      </c>
      <c r="P311" t="s">
        <v>185</v>
      </c>
      <c r="R311" t="s">
        <v>186</v>
      </c>
      <c r="T311" t="s">
        <v>187</v>
      </c>
      <c r="U311" t="s">
        <v>188</v>
      </c>
      <c r="V311" t="s">
        <v>42</v>
      </c>
      <c r="W311" t="s">
        <v>189</v>
      </c>
      <c r="X311" t="s">
        <v>190</v>
      </c>
      <c r="Y311" t="s">
        <v>51</v>
      </c>
    </row>
    <row r="312" spans="1:25" x14ac:dyDescent="0.25">
      <c r="A312">
        <v>10329</v>
      </c>
      <c r="B312">
        <v>46</v>
      </c>
      <c r="C312">
        <v>83.63</v>
      </c>
      <c r="D312">
        <v>13</v>
      </c>
      <c r="E312" s="5">
        <v>3846.98</v>
      </c>
      <c r="F312" s="1">
        <v>38306</v>
      </c>
      <c r="G312" t="s">
        <v>25</v>
      </c>
      <c r="H312">
        <v>4</v>
      </c>
      <c r="I312" t="str">
        <f>TEXT(Table1[[#This Row],[ORDERDATE]],"MMM")</f>
        <v>Nov</v>
      </c>
      <c r="J312">
        <v>2004</v>
      </c>
      <c r="K312" t="s">
        <v>181</v>
      </c>
      <c r="L312">
        <v>117</v>
      </c>
      <c r="M312" t="s">
        <v>513</v>
      </c>
      <c r="N312" t="s">
        <v>28</v>
      </c>
      <c r="O312">
        <v>2125557818</v>
      </c>
      <c r="P312" t="s">
        <v>29</v>
      </c>
      <c r="R312" t="s">
        <v>30</v>
      </c>
      <c r="S312" t="s">
        <v>31</v>
      </c>
      <c r="T312">
        <v>10022</v>
      </c>
      <c r="U312" t="s">
        <v>32</v>
      </c>
      <c r="V312" t="s">
        <v>33</v>
      </c>
      <c r="W312" t="s">
        <v>34</v>
      </c>
      <c r="X312" t="s">
        <v>35</v>
      </c>
      <c r="Y312" t="s">
        <v>51</v>
      </c>
    </row>
    <row r="313" spans="1:25" x14ac:dyDescent="0.25">
      <c r="A313">
        <v>10341</v>
      </c>
      <c r="B313">
        <v>44</v>
      </c>
      <c r="C313">
        <v>95.93</v>
      </c>
      <c r="D313">
        <v>1</v>
      </c>
      <c r="E313" s="5">
        <v>4220.92</v>
      </c>
      <c r="F313" s="1">
        <v>38315</v>
      </c>
      <c r="G313" t="s">
        <v>25</v>
      </c>
      <c r="H313">
        <v>4</v>
      </c>
      <c r="I313" t="str">
        <f>TEXT(Table1[[#This Row],[ORDERDATE]],"MMM")</f>
        <v>Nov</v>
      </c>
      <c r="J313">
        <v>2004</v>
      </c>
      <c r="K313" t="s">
        <v>181</v>
      </c>
      <c r="L313">
        <v>117</v>
      </c>
      <c r="M313" t="s">
        <v>513</v>
      </c>
      <c r="N313" t="s">
        <v>144</v>
      </c>
      <c r="O313" t="s">
        <v>145</v>
      </c>
      <c r="P313" t="s">
        <v>146</v>
      </c>
      <c r="R313" t="s">
        <v>147</v>
      </c>
      <c r="T313">
        <v>5020</v>
      </c>
      <c r="U313" t="s">
        <v>148</v>
      </c>
      <c r="V313" t="s">
        <v>42</v>
      </c>
      <c r="W313" t="s">
        <v>149</v>
      </c>
      <c r="X313" t="s">
        <v>150</v>
      </c>
      <c r="Y313" t="s">
        <v>51</v>
      </c>
    </row>
    <row r="314" spans="1:25" x14ac:dyDescent="0.25">
      <c r="A314">
        <v>10363</v>
      </c>
      <c r="B314">
        <v>34</v>
      </c>
      <c r="C314">
        <v>96.73</v>
      </c>
      <c r="D314">
        <v>4</v>
      </c>
      <c r="E314" s="5">
        <v>3288.82</v>
      </c>
      <c r="F314" s="1">
        <v>38358</v>
      </c>
      <c r="G314" t="s">
        <v>25</v>
      </c>
      <c r="H314">
        <v>1</v>
      </c>
      <c r="I314" t="str">
        <f>TEXT(Table1[[#This Row],[ORDERDATE]],"MMM")</f>
        <v>Jan</v>
      </c>
      <c r="J314">
        <v>2005</v>
      </c>
      <c r="K314" t="s">
        <v>181</v>
      </c>
      <c r="L314">
        <v>117</v>
      </c>
      <c r="M314" t="s">
        <v>513</v>
      </c>
      <c r="N314" t="s">
        <v>467</v>
      </c>
      <c r="O314" t="s">
        <v>468</v>
      </c>
      <c r="P314" t="s">
        <v>469</v>
      </c>
      <c r="R314" t="s">
        <v>470</v>
      </c>
      <c r="T314" t="s">
        <v>471</v>
      </c>
      <c r="U314" t="s">
        <v>130</v>
      </c>
      <c r="V314" t="s">
        <v>42</v>
      </c>
      <c r="W314" t="s">
        <v>472</v>
      </c>
      <c r="X314" t="s">
        <v>473</v>
      </c>
      <c r="Y314" t="s">
        <v>51</v>
      </c>
    </row>
    <row r="315" spans="1:25" x14ac:dyDescent="0.25">
      <c r="A315">
        <v>10376</v>
      </c>
      <c r="B315">
        <v>35</v>
      </c>
      <c r="C315">
        <v>100</v>
      </c>
      <c r="D315">
        <v>1</v>
      </c>
      <c r="E315" s="5">
        <v>3987.2</v>
      </c>
      <c r="F315" s="1">
        <v>38391</v>
      </c>
      <c r="G315" t="s">
        <v>25</v>
      </c>
      <c r="H315">
        <v>1</v>
      </c>
      <c r="I315" t="str">
        <f>TEXT(Table1[[#This Row],[ORDERDATE]],"MMM")</f>
        <v>Feb</v>
      </c>
      <c r="J315">
        <v>2005</v>
      </c>
      <c r="K315" t="s">
        <v>181</v>
      </c>
      <c r="L315">
        <v>117</v>
      </c>
      <c r="M315" t="s">
        <v>513</v>
      </c>
      <c r="N315" t="s">
        <v>514</v>
      </c>
      <c r="O315">
        <v>3105552373</v>
      </c>
      <c r="P315" t="s">
        <v>515</v>
      </c>
      <c r="R315" t="s">
        <v>516</v>
      </c>
      <c r="S315" t="s">
        <v>55</v>
      </c>
      <c r="T315">
        <v>92561</v>
      </c>
      <c r="U315" t="s">
        <v>32</v>
      </c>
      <c r="V315" t="s">
        <v>33</v>
      </c>
      <c r="W315" t="s">
        <v>56</v>
      </c>
      <c r="X315" t="s">
        <v>245</v>
      </c>
      <c r="Y315" t="s">
        <v>51</v>
      </c>
    </row>
    <row r="316" spans="1:25" x14ac:dyDescent="0.25">
      <c r="A316">
        <v>10389</v>
      </c>
      <c r="B316">
        <v>25</v>
      </c>
      <c r="C316">
        <v>72.38</v>
      </c>
      <c r="D316">
        <v>6</v>
      </c>
      <c r="E316" s="5">
        <v>1809.5</v>
      </c>
      <c r="F316" s="1">
        <v>38414</v>
      </c>
      <c r="G316" t="s">
        <v>25</v>
      </c>
      <c r="H316">
        <v>1</v>
      </c>
      <c r="I316" t="str">
        <f>TEXT(Table1[[#This Row],[ORDERDATE]],"MMM")</f>
        <v>Mar</v>
      </c>
      <c r="J316">
        <v>2005</v>
      </c>
      <c r="K316" t="s">
        <v>181</v>
      </c>
      <c r="L316">
        <v>117</v>
      </c>
      <c r="M316" t="s">
        <v>513</v>
      </c>
      <c r="N316" t="s">
        <v>261</v>
      </c>
      <c r="O316" t="s">
        <v>262</v>
      </c>
      <c r="P316" t="s">
        <v>263</v>
      </c>
      <c r="R316" t="s">
        <v>264</v>
      </c>
      <c r="T316" t="s">
        <v>265</v>
      </c>
      <c r="U316" t="s">
        <v>188</v>
      </c>
      <c r="V316" t="s">
        <v>42</v>
      </c>
      <c r="W316" t="s">
        <v>266</v>
      </c>
      <c r="X316" t="s">
        <v>206</v>
      </c>
      <c r="Y316" t="s">
        <v>36</v>
      </c>
    </row>
    <row r="317" spans="1:25" x14ac:dyDescent="0.25">
      <c r="A317">
        <v>10419</v>
      </c>
      <c r="B317">
        <v>10</v>
      </c>
      <c r="C317">
        <v>100</v>
      </c>
      <c r="D317">
        <v>11</v>
      </c>
      <c r="E317" s="5">
        <v>1092.2</v>
      </c>
      <c r="F317" s="1">
        <v>38489</v>
      </c>
      <c r="G317" t="s">
        <v>25</v>
      </c>
      <c r="H317">
        <v>2</v>
      </c>
      <c r="I317" t="str">
        <f>TEXT(Table1[[#This Row],[ORDERDATE]],"MMM")</f>
        <v>May</v>
      </c>
      <c r="J317">
        <v>2005</v>
      </c>
      <c r="K317" t="s">
        <v>181</v>
      </c>
      <c r="L317">
        <v>117</v>
      </c>
      <c r="M317" t="s">
        <v>513</v>
      </c>
      <c r="N317" t="s">
        <v>144</v>
      </c>
      <c r="O317" t="s">
        <v>145</v>
      </c>
      <c r="P317" t="s">
        <v>146</v>
      </c>
      <c r="R317" t="s">
        <v>147</v>
      </c>
      <c r="T317">
        <v>5020</v>
      </c>
      <c r="U317" t="s">
        <v>148</v>
      </c>
      <c r="V317" t="s">
        <v>42</v>
      </c>
      <c r="W317" t="s">
        <v>149</v>
      </c>
      <c r="X317" t="s">
        <v>150</v>
      </c>
      <c r="Y317" t="s">
        <v>36</v>
      </c>
    </row>
    <row r="318" spans="1:25" x14ac:dyDescent="0.25">
      <c r="A318">
        <v>10105</v>
      </c>
      <c r="B318">
        <v>29</v>
      </c>
      <c r="C318">
        <v>100</v>
      </c>
      <c r="D318">
        <v>14</v>
      </c>
      <c r="E318" s="5">
        <v>4566.05</v>
      </c>
      <c r="F318" s="1">
        <v>37663</v>
      </c>
      <c r="G318" t="s">
        <v>25</v>
      </c>
      <c r="H318">
        <v>1</v>
      </c>
      <c r="I318" t="str">
        <f>TEXT(Table1[[#This Row],[ORDERDATE]],"MMM")</f>
        <v>Feb</v>
      </c>
      <c r="J318">
        <v>2003</v>
      </c>
      <c r="K318" t="s">
        <v>181</v>
      </c>
      <c r="L318">
        <v>173</v>
      </c>
      <c r="M318" t="s">
        <v>517</v>
      </c>
      <c r="N318" t="s">
        <v>322</v>
      </c>
      <c r="O318" t="s">
        <v>323</v>
      </c>
      <c r="P318" t="s">
        <v>324</v>
      </c>
      <c r="R318" t="s">
        <v>325</v>
      </c>
      <c r="T318">
        <v>1734</v>
      </c>
      <c r="U318" t="s">
        <v>326</v>
      </c>
      <c r="V318" t="s">
        <v>42</v>
      </c>
      <c r="W318" t="s">
        <v>327</v>
      </c>
      <c r="X318" t="s">
        <v>328</v>
      </c>
      <c r="Y318" t="s">
        <v>51</v>
      </c>
    </row>
    <row r="319" spans="1:25" x14ac:dyDescent="0.25">
      <c r="A319">
        <v>10117</v>
      </c>
      <c r="B319">
        <v>39</v>
      </c>
      <c r="C319">
        <v>100</v>
      </c>
      <c r="D319">
        <v>8</v>
      </c>
      <c r="E319" s="5">
        <v>5938.14</v>
      </c>
      <c r="F319" s="1">
        <v>37727</v>
      </c>
      <c r="G319" t="s">
        <v>25</v>
      </c>
      <c r="H319">
        <v>2</v>
      </c>
      <c r="I319" t="str">
        <f>TEXT(Table1[[#This Row],[ORDERDATE]],"MMM")</f>
        <v>Apr</v>
      </c>
      <c r="J319">
        <v>2003</v>
      </c>
      <c r="K319" t="s">
        <v>181</v>
      </c>
      <c r="L319">
        <v>173</v>
      </c>
      <c r="M319" t="s">
        <v>517</v>
      </c>
      <c r="N319" t="s">
        <v>196</v>
      </c>
      <c r="O319" t="s">
        <v>197</v>
      </c>
      <c r="P319" t="s">
        <v>198</v>
      </c>
      <c r="R319" t="s">
        <v>199</v>
      </c>
      <c r="T319">
        <v>79903</v>
      </c>
      <c r="U319" t="s">
        <v>199</v>
      </c>
      <c r="V319" t="s">
        <v>200</v>
      </c>
      <c r="W319" t="s">
        <v>201</v>
      </c>
      <c r="X319" t="s">
        <v>202</v>
      </c>
      <c r="Y319" t="s">
        <v>51</v>
      </c>
    </row>
    <row r="320" spans="1:25" x14ac:dyDescent="0.25">
      <c r="A320">
        <v>10127</v>
      </c>
      <c r="B320">
        <v>42</v>
      </c>
      <c r="C320">
        <v>100</v>
      </c>
      <c r="D320">
        <v>1</v>
      </c>
      <c r="E320" s="5">
        <v>8138.76</v>
      </c>
      <c r="F320" s="1">
        <v>37775</v>
      </c>
      <c r="G320" t="s">
        <v>25</v>
      </c>
      <c r="H320">
        <v>2</v>
      </c>
      <c r="I320" t="str">
        <f>TEXT(Table1[[#This Row],[ORDERDATE]],"MMM")</f>
        <v>Jun</v>
      </c>
      <c r="J320">
        <v>2003</v>
      </c>
      <c r="K320" t="s">
        <v>181</v>
      </c>
      <c r="L320">
        <v>173</v>
      </c>
      <c r="M320" t="s">
        <v>517</v>
      </c>
      <c r="N320" t="s">
        <v>475</v>
      </c>
      <c r="O320">
        <v>2125557413</v>
      </c>
      <c r="P320" t="s">
        <v>476</v>
      </c>
      <c r="Q320" t="s">
        <v>477</v>
      </c>
      <c r="R320" t="s">
        <v>30</v>
      </c>
      <c r="S320" t="s">
        <v>31</v>
      </c>
      <c r="T320">
        <v>10022</v>
      </c>
      <c r="U320" t="s">
        <v>32</v>
      </c>
      <c r="V320" t="s">
        <v>33</v>
      </c>
      <c r="W320" t="s">
        <v>56</v>
      </c>
      <c r="X320" t="s">
        <v>478</v>
      </c>
      <c r="Y320" t="s">
        <v>151</v>
      </c>
    </row>
    <row r="321" spans="1:25" x14ac:dyDescent="0.25">
      <c r="A321">
        <v>10142</v>
      </c>
      <c r="B321">
        <v>46</v>
      </c>
      <c r="C321">
        <v>100</v>
      </c>
      <c r="D321">
        <v>11</v>
      </c>
      <c r="E321" s="5">
        <v>9470.94</v>
      </c>
      <c r="F321" s="1">
        <v>37841</v>
      </c>
      <c r="G321" t="s">
        <v>25</v>
      </c>
      <c r="H321">
        <v>3</v>
      </c>
      <c r="I321" t="str">
        <f>TEXT(Table1[[#This Row],[ORDERDATE]],"MMM")</f>
        <v>Aug</v>
      </c>
      <c r="J321">
        <v>2003</v>
      </c>
      <c r="K321" t="s">
        <v>181</v>
      </c>
      <c r="L321">
        <v>173</v>
      </c>
      <c r="M321" t="s">
        <v>517</v>
      </c>
      <c r="N321" t="s">
        <v>272</v>
      </c>
      <c r="O321">
        <v>4155551450</v>
      </c>
      <c r="P321" t="s">
        <v>273</v>
      </c>
      <c r="R321" t="s">
        <v>274</v>
      </c>
      <c r="S321" t="s">
        <v>55</v>
      </c>
      <c r="T321">
        <v>97562</v>
      </c>
      <c r="U321" t="s">
        <v>32</v>
      </c>
      <c r="V321" t="s">
        <v>33</v>
      </c>
      <c r="W321" t="s">
        <v>275</v>
      </c>
      <c r="X321" t="s">
        <v>276</v>
      </c>
      <c r="Y321" t="s">
        <v>151</v>
      </c>
    </row>
    <row r="322" spans="1:25" x14ac:dyDescent="0.25">
      <c r="A322">
        <v>10153</v>
      </c>
      <c r="B322">
        <v>49</v>
      </c>
      <c r="C322">
        <v>100</v>
      </c>
      <c r="D322">
        <v>10</v>
      </c>
      <c r="E322" s="5">
        <v>7036.89</v>
      </c>
      <c r="F322" s="1">
        <v>37892</v>
      </c>
      <c r="G322" t="s">
        <v>25</v>
      </c>
      <c r="H322">
        <v>3</v>
      </c>
      <c r="I322" t="str">
        <f>TEXT(Table1[[#This Row],[ORDERDATE]],"MMM")</f>
        <v>Sep</v>
      </c>
      <c r="J322">
        <v>2003</v>
      </c>
      <c r="K322" t="s">
        <v>181</v>
      </c>
      <c r="L322">
        <v>173</v>
      </c>
      <c r="M322" t="s">
        <v>517</v>
      </c>
      <c r="N322" t="s">
        <v>174</v>
      </c>
      <c r="O322" t="s">
        <v>175</v>
      </c>
      <c r="P322" t="s">
        <v>176</v>
      </c>
      <c r="R322" t="s">
        <v>177</v>
      </c>
      <c r="T322">
        <v>28034</v>
      </c>
      <c r="U322" t="s">
        <v>178</v>
      </c>
      <c r="V322" t="s">
        <v>42</v>
      </c>
      <c r="W322" t="s">
        <v>179</v>
      </c>
      <c r="X322" t="s">
        <v>180</v>
      </c>
      <c r="Y322" t="s">
        <v>151</v>
      </c>
    </row>
    <row r="323" spans="1:25" x14ac:dyDescent="0.25">
      <c r="A323">
        <v>10165</v>
      </c>
      <c r="B323">
        <v>27</v>
      </c>
      <c r="C323">
        <v>100</v>
      </c>
      <c r="D323">
        <v>2</v>
      </c>
      <c r="E323" s="5">
        <v>5559.03</v>
      </c>
      <c r="F323" s="1">
        <v>37916</v>
      </c>
      <c r="G323" t="s">
        <v>25</v>
      </c>
      <c r="H323">
        <v>4</v>
      </c>
      <c r="I323" t="str">
        <f>TEXT(Table1[[#This Row],[ORDERDATE]],"MMM")</f>
        <v>Oct</v>
      </c>
      <c r="J323">
        <v>2003</v>
      </c>
      <c r="K323" t="s">
        <v>181</v>
      </c>
      <c r="L323">
        <v>173</v>
      </c>
      <c r="M323" t="s">
        <v>517</v>
      </c>
      <c r="N323" t="s">
        <v>196</v>
      </c>
      <c r="O323" t="s">
        <v>197</v>
      </c>
      <c r="P323" t="s">
        <v>198</v>
      </c>
      <c r="R323" t="s">
        <v>199</v>
      </c>
      <c r="T323">
        <v>79903</v>
      </c>
      <c r="U323" t="s">
        <v>199</v>
      </c>
      <c r="V323" t="s">
        <v>200</v>
      </c>
      <c r="W323" t="s">
        <v>201</v>
      </c>
      <c r="X323" t="s">
        <v>202</v>
      </c>
      <c r="Y323" t="s">
        <v>51</v>
      </c>
    </row>
    <row r="324" spans="1:25" x14ac:dyDescent="0.25">
      <c r="A324">
        <v>10176</v>
      </c>
      <c r="B324">
        <v>50</v>
      </c>
      <c r="C324">
        <v>100</v>
      </c>
      <c r="D324">
        <v>1</v>
      </c>
      <c r="E324" s="5">
        <v>7872.5</v>
      </c>
      <c r="F324" s="1">
        <v>37931</v>
      </c>
      <c r="G324" t="s">
        <v>25</v>
      </c>
      <c r="H324">
        <v>4</v>
      </c>
      <c r="I324" t="str">
        <f>TEXT(Table1[[#This Row],[ORDERDATE]],"MMM")</f>
        <v>Nov</v>
      </c>
      <c r="J324">
        <v>2003</v>
      </c>
      <c r="K324" t="s">
        <v>181</v>
      </c>
      <c r="L324">
        <v>173</v>
      </c>
      <c r="M324" t="s">
        <v>517</v>
      </c>
      <c r="N324" t="s">
        <v>452</v>
      </c>
      <c r="O324" t="s">
        <v>453</v>
      </c>
      <c r="P324" t="s">
        <v>454</v>
      </c>
      <c r="R324" t="s">
        <v>455</v>
      </c>
      <c r="T324">
        <v>42100</v>
      </c>
      <c r="U324" t="s">
        <v>258</v>
      </c>
      <c r="V324" t="s">
        <v>42</v>
      </c>
      <c r="W324" t="s">
        <v>456</v>
      </c>
      <c r="X324" t="s">
        <v>457</v>
      </c>
      <c r="Y324" t="s">
        <v>151</v>
      </c>
    </row>
    <row r="325" spans="1:25" x14ac:dyDescent="0.25">
      <c r="A325">
        <v>10185</v>
      </c>
      <c r="B325">
        <v>43</v>
      </c>
      <c r="C325">
        <v>100</v>
      </c>
      <c r="D325">
        <v>12</v>
      </c>
      <c r="E325" s="5">
        <v>7886.2</v>
      </c>
      <c r="F325" s="1">
        <v>37939</v>
      </c>
      <c r="G325" t="s">
        <v>25</v>
      </c>
      <c r="H325">
        <v>4</v>
      </c>
      <c r="I325" t="str">
        <f>TEXT(Table1[[#This Row],[ORDERDATE]],"MMM")</f>
        <v>Nov</v>
      </c>
      <c r="J325">
        <v>2003</v>
      </c>
      <c r="K325" t="s">
        <v>181</v>
      </c>
      <c r="L325">
        <v>173</v>
      </c>
      <c r="M325" t="s">
        <v>517</v>
      </c>
      <c r="N325" t="s">
        <v>335</v>
      </c>
      <c r="O325">
        <v>5085559555</v>
      </c>
      <c r="P325" t="s">
        <v>336</v>
      </c>
      <c r="R325" t="s">
        <v>162</v>
      </c>
      <c r="S325" t="s">
        <v>123</v>
      </c>
      <c r="T325">
        <v>50553</v>
      </c>
      <c r="U325" t="s">
        <v>32</v>
      </c>
      <c r="V325" t="s">
        <v>33</v>
      </c>
      <c r="W325" t="s">
        <v>337</v>
      </c>
      <c r="X325" t="s">
        <v>338</v>
      </c>
      <c r="Y325" t="s">
        <v>151</v>
      </c>
    </row>
    <row r="326" spans="1:25" x14ac:dyDescent="0.25">
      <c r="A326">
        <v>10196</v>
      </c>
      <c r="B326">
        <v>38</v>
      </c>
      <c r="C326">
        <v>100</v>
      </c>
      <c r="D326">
        <v>4</v>
      </c>
      <c r="E326" s="5">
        <v>7232.16</v>
      </c>
      <c r="F326" s="1">
        <v>37951</v>
      </c>
      <c r="G326" t="s">
        <v>25</v>
      </c>
      <c r="H326">
        <v>4</v>
      </c>
      <c r="I326" t="str">
        <f>TEXT(Table1[[#This Row],[ORDERDATE]],"MMM")</f>
        <v>Nov</v>
      </c>
      <c r="J326">
        <v>2003</v>
      </c>
      <c r="K326" t="s">
        <v>181</v>
      </c>
      <c r="L326">
        <v>173</v>
      </c>
      <c r="M326" t="s">
        <v>517</v>
      </c>
      <c r="N326" t="s">
        <v>242</v>
      </c>
      <c r="O326">
        <v>2035559545</v>
      </c>
      <c r="P326" t="s">
        <v>243</v>
      </c>
      <c r="R326" t="s">
        <v>244</v>
      </c>
      <c r="S326" t="s">
        <v>112</v>
      </c>
      <c r="T326">
        <v>97823</v>
      </c>
      <c r="U326" t="s">
        <v>32</v>
      </c>
      <c r="V326" t="s">
        <v>33</v>
      </c>
      <c r="W326" t="s">
        <v>83</v>
      </c>
      <c r="X326" t="s">
        <v>245</v>
      </c>
      <c r="Y326" t="s">
        <v>151</v>
      </c>
    </row>
    <row r="327" spans="1:25" x14ac:dyDescent="0.25">
      <c r="A327">
        <v>10208</v>
      </c>
      <c r="B327">
        <v>20</v>
      </c>
      <c r="C327">
        <v>100</v>
      </c>
      <c r="D327">
        <v>12</v>
      </c>
      <c r="E327" s="5">
        <v>3114.4</v>
      </c>
      <c r="F327" s="1">
        <v>37988</v>
      </c>
      <c r="G327" t="s">
        <v>25</v>
      </c>
      <c r="H327">
        <v>1</v>
      </c>
      <c r="I327" t="str">
        <f>TEXT(Table1[[#This Row],[ORDERDATE]],"MMM")</f>
        <v>Jan</v>
      </c>
      <c r="J327">
        <v>2004</v>
      </c>
      <c r="K327" t="s">
        <v>181</v>
      </c>
      <c r="L327">
        <v>173</v>
      </c>
      <c r="M327" t="s">
        <v>517</v>
      </c>
      <c r="N327" t="s">
        <v>219</v>
      </c>
      <c r="O327" t="s">
        <v>220</v>
      </c>
      <c r="P327" t="s">
        <v>221</v>
      </c>
      <c r="R327" t="s">
        <v>222</v>
      </c>
      <c r="T327">
        <v>69004</v>
      </c>
      <c r="U327" t="s">
        <v>41</v>
      </c>
      <c r="V327" t="s">
        <v>42</v>
      </c>
      <c r="W327" t="s">
        <v>223</v>
      </c>
      <c r="X327" t="s">
        <v>224</v>
      </c>
      <c r="Y327" t="s">
        <v>51</v>
      </c>
    </row>
    <row r="328" spans="1:25" x14ac:dyDescent="0.25">
      <c r="A328">
        <v>10220</v>
      </c>
      <c r="B328">
        <v>27</v>
      </c>
      <c r="C328">
        <v>100</v>
      </c>
      <c r="D328">
        <v>1</v>
      </c>
      <c r="E328" s="5">
        <v>5045.22</v>
      </c>
      <c r="F328" s="1">
        <v>38029</v>
      </c>
      <c r="G328" t="s">
        <v>25</v>
      </c>
      <c r="H328">
        <v>1</v>
      </c>
      <c r="I328" t="str">
        <f>TEXT(Table1[[#This Row],[ORDERDATE]],"MMM")</f>
        <v>Feb</v>
      </c>
      <c r="J328">
        <v>2004</v>
      </c>
      <c r="K328" t="s">
        <v>181</v>
      </c>
      <c r="L328">
        <v>173</v>
      </c>
      <c r="M328" t="s">
        <v>517</v>
      </c>
      <c r="N328" t="s">
        <v>479</v>
      </c>
      <c r="O328" t="s">
        <v>480</v>
      </c>
      <c r="P328" t="s">
        <v>481</v>
      </c>
      <c r="Q328" t="s">
        <v>482</v>
      </c>
      <c r="R328" t="s">
        <v>483</v>
      </c>
      <c r="T328">
        <v>2</v>
      </c>
      <c r="U328" t="s">
        <v>484</v>
      </c>
      <c r="V328" t="s">
        <v>42</v>
      </c>
      <c r="W328" t="s">
        <v>485</v>
      </c>
      <c r="X328" t="s">
        <v>486</v>
      </c>
      <c r="Y328" t="s">
        <v>51</v>
      </c>
    </row>
    <row r="329" spans="1:25" x14ac:dyDescent="0.25">
      <c r="A329">
        <v>10231</v>
      </c>
      <c r="B329">
        <v>49</v>
      </c>
      <c r="C329">
        <v>100</v>
      </c>
      <c r="D329">
        <v>1</v>
      </c>
      <c r="E329" s="5">
        <v>6952.12</v>
      </c>
      <c r="F329" s="1">
        <v>38065</v>
      </c>
      <c r="G329" t="s">
        <v>25</v>
      </c>
      <c r="H329">
        <v>1</v>
      </c>
      <c r="I329" t="str">
        <f>TEXT(Table1[[#This Row],[ORDERDATE]],"MMM")</f>
        <v>Mar</v>
      </c>
      <c r="J329">
        <v>2004</v>
      </c>
      <c r="K329" t="s">
        <v>181</v>
      </c>
      <c r="L329">
        <v>173</v>
      </c>
      <c r="M329" t="s">
        <v>517</v>
      </c>
      <c r="N329" t="s">
        <v>487</v>
      </c>
      <c r="O329" t="s">
        <v>488</v>
      </c>
      <c r="P329" t="s">
        <v>489</v>
      </c>
      <c r="R329" t="s">
        <v>177</v>
      </c>
      <c r="T329">
        <v>28023</v>
      </c>
      <c r="U329" t="s">
        <v>178</v>
      </c>
      <c r="V329" t="s">
        <v>42</v>
      </c>
      <c r="W329" t="s">
        <v>490</v>
      </c>
      <c r="X329" t="s">
        <v>491</v>
      </c>
      <c r="Y329" t="s">
        <v>51</v>
      </c>
    </row>
    <row r="330" spans="1:25" x14ac:dyDescent="0.25">
      <c r="A330">
        <v>10247</v>
      </c>
      <c r="B330">
        <v>27</v>
      </c>
      <c r="C330">
        <v>100</v>
      </c>
      <c r="D330">
        <v>1</v>
      </c>
      <c r="E330" s="5">
        <v>4157.7299999999996</v>
      </c>
      <c r="F330" s="1">
        <v>38112</v>
      </c>
      <c r="G330" t="s">
        <v>25</v>
      </c>
      <c r="H330">
        <v>2</v>
      </c>
      <c r="I330" t="str">
        <f>TEXT(Table1[[#This Row],[ORDERDATE]],"MMM")</f>
        <v>May</v>
      </c>
      <c r="J330">
        <v>2004</v>
      </c>
      <c r="K330" t="s">
        <v>181</v>
      </c>
      <c r="L330">
        <v>173</v>
      </c>
      <c r="M330" t="s">
        <v>517</v>
      </c>
      <c r="N330" t="s">
        <v>467</v>
      </c>
      <c r="O330" t="s">
        <v>468</v>
      </c>
      <c r="P330" t="s">
        <v>469</v>
      </c>
      <c r="R330" t="s">
        <v>470</v>
      </c>
      <c r="T330" t="s">
        <v>471</v>
      </c>
      <c r="U330" t="s">
        <v>130</v>
      </c>
      <c r="V330" t="s">
        <v>42</v>
      </c>
      <c r="W330" t="s">
        <v>472</v>
      </c>
      <c r="X330" t="s">
        <v>473</v>
      </c>
      <c r="Y330" t="s">
        <v>51</v>
      </c>
    </row>
    <row r="331" spans="1:25" x14ac:dyDescent="0.25">
      <c r="A331">
        <v>10272</v>
      </c>
      <c r="B331">
        <v>39</v>
      </c>
      <c r="C331">
        <v>100</v>
      </c>
      <c r="D331">
        <v>1</v>
      </c>
      <c r="E331" s="5">
        <v>7962.24</v>
      </c>
      <c r="F331" s="1">
        <v>38188</v>
      </c>
      <c r="G331" t="s">
        <v>25</v>
      </c>
      <c r="H331">
        <v>3</v>
      </c>
      <c r="I331" t="str">
        <f>TEXT(Table1[[#This Row],[ORDERDATE]],"MMM")</f>
        <v>Jul</v>
      </c>
      <c r="J331">
        <v>2004</v>
      </c>
      <c r="K331" t="s">
        <v>181</v>
      </c>
      <c r="L331">
        <v>173</v>
      </c>
      <c r="M331" t="s">
        <v>517</v>
      </c>
      <c r="N331" t="s">
        <v>139</v>
      </c>
      <c r="O331">
        <v>2155551555</v>
      </c>
      <c r="P331" t="s">
        <v>140</v>
      </c>
      <c r="R331" t="s">
        <v>141</v>
      </c>
      <c r="S331" t="s">
        <v>142</v>
      </c>
      <c r="T331">
        <v>70267</v>
      </c>
      <c r="U331" t="s">
        <v>32</v>
      </c>
      <c r="V331" t="s">
        <v>33</v>
      </c>
      <c r="W331" t="s">
        <v>34</v>
      </c>
      <c r="X331" t="s">
        <v>143</v>
      </c>
      <c r="Y331" t="s">
        <v>151</v>
      </c>
    </row>
    <row r="332" spans="1:25" x14ac:dyDescent="0.25">
      <c r="A332">
        <v>10282</v>
      </c>
      <c r="B332">
        <v>24</v>
      </c>
      <c r="C332">
        <v>100</v>
      </c>
      <c r="D332">
        <v>4</v>
      </c>
      <c r="E332" s="5">
        <v>3778.8</v>
      </c>
      <c r="F332" s="1">
        <v>38219</v>
      </c>
      <c r="G332" t="s">
        <v>25</v>
      </c>
      <c r="H332">
        <v>3</v>
      </c>
      <c r="I332" t="str">
        <f>TEXT(Table1[[#This Row],[ORDERDATE]],"MMM")</f>
        <v>Aug</v>
      </c>
      <c r="J332">
        <v>2004</v>
      </c>
      <c r="K332" t="s">
        <v>181</v>
      </c>
      <c r="L332">
        <v>173</v>
      </c>
      <c r="M332" t="s">
        <v>517</v>
      </c>
      <c r="N332" t="s">
        <v>272</v>
      </c>
      <c r="O332">
        <v>4155551450</v>
      </c>
      <c r="P332" t="s">
        <v>273</v>
      </c>
      <c r="R332" t="s">
        <v>274</v>
      </c>
      <c r="S332" t="s">
        <v>55</v>
      </c>
      <c r="T332">
        <v>97562</v>
      </c>
      <c r="U332" t="s">
        <v>32</v>
      </c>
      <c r="V332" t="s">
        <v>33</v>
      </c>
      <c r="W332" t="s">
        <v>275</v>
      </c>
      <c r="X332" t="s">
        <v>276</v>
      </c>
      <c r="Y332" t="s">
        <v>51</v>
      </c>
    </row>
    <row r="333" spans="1:25" x14ac:dyDescent="0.25">
      <c r="A333">
        <v>10293</v>
      </c>
      <c r="B333">
        <v>45</v>
      </c>
      <c r="C333">
        <v>100</v>
      </c>
      <c r="D333">
        <v>7</v>
      </c>
      <c r="E333" s="5">
        <v>8253</v>
      </c>
      <c r="F333" s="1">
        <v>38239</v>
      </c>
      <c r="G333" t="s">
        <v>25</v>
      </c>
      <c r="H333">
        <v>3</v>
      </c>
      <c r="I333" t="str">
        <f>TEXT(Table1[[#This Row],[ORDERDATE]],"MMM")</f>
        <v>Sep</v>
      </c>
      <c r="J333">
        <v>2004</v>
      </c>
      <c r="K333" t="s">
        <v>181</v>
      </c>
      <c r="L333">
        <v>173</v>
      </c>
      <c r="M333" t="s">
        <v>517</v>
      </c>
      <c r="N333" t="s">
        <v>254</v>
      </c>
      <c r="O333" t="s">
        <v>255</v>
      </c>
      <c r="P333" t="s">
        <v>256</v>
      </c>
      <c r="R333" t="s">
        <v>257</v>
      </c>
      <c r="T333">
        <v>10100</v>
      </c>
      <c r="U333" t="s">
        <v>258</v>
      </c>
      <c r="V333" t="s">
        <v>42</v>
      </c>
      <c r="W333" t="s">
        <v>259</v>
      </c>
      <c r="X333" t="s">
        <v>260</v>
      </c>
      <c r="Y333" t="s">
        <v>151</v>
      </c>
    </row>
    <row r="334" spans="1:25" x14ac:dyDescent="0.25">
      <c r="A334">
        <v>10306</v>
      </c>
      <c r="B334">
        <v>20</v>
      </c>
      <c r="C334">
        <v>100</v>
      </c>
      <c r="D334">
        <v>12</v>
      </c>
      <c r="E334" s="5">
        <v>3633.4</v>
      </c>
      <c r="F334" s="1">
        <v>38274</v>
      </c>
      <c r="G334" t="s">
        <v>25</v>
      </c>
      <c r="H334">
        <v>4</v>
      </c>
      <c r="I334" t="str">
        <f>TEXT(Table1[[#This Row],[ORDERDATE]],"MMM")</f>
        <v>Oct</v>
      </c>
      <c r="J334">
        <v>2004</v>
      </c>
      <c r="K334" t="s">
        <v>181</v>
      </c>
      <c r="L334">
        <v>173</v>
      </c>
      <c r="M334" t="s">
        <v>517</v>
      </c>
      <c r="N334" t="s">
        <v>492</v>
      </c>
      <c r="O334" t="s">
        <v>493</v>
      </c>
      <c r="P334" t="s">
        <v>494</v>
      </c>
      <c r="R334" t="s">
        <v>495</v>
      </c>
      <c r="T334" t="s">
        <v>496</v>
      </c>
      <c r="U334" t="s">
        <v>170</v>
      </c>
      <c r="V334" t="s">
        <v>42</v>
      </c>
      <c r="W334" t="s">
        <v>497</v>
      </c>
      <c r="X334" t="s">
        <v>94</v>
      </c>
      <c r="Y334" t="s">
        <v>51</v>
      </c>
    </row>
    <row r="335" spans="1:25" x14ac:dyDescent="0.25">
      <c r="A335">
        <v>10314</v>
      </c>
      <c r="B335">
        <v>36</v>
      </c>
      <c r="C335">
        <v>100</v>
      </c>
      <c r="D335">
        <v>4</v>
      </c>
      <c r="E335" s="5">
        <v>6913.8</v>
      </c>
      <c r="F335" s="1">
        <v>38282</v>
      </c>
      <c r="G335" t="s">
        <v>25</v>
      </c>
      <c r="H335">
        <v>4</v>
      </c>
      <c r="I335" t="str">
        <f>TEXT(Table1[[#This Row],[ORDERDATE]],"MMM")</f>
        <v>Oct</v>
      </c>
      <c r="J335">
        <v>2004</v>
      </c>
      <c r="K335" t="s">
        <v>181</v>
      </c>
      <c r="L335">
        <v>173</v>
      </c>
      <c r="M335" t="s">
        <v>517</v>
      </c>
      <c r="N335" t="s">
        <v>498</v>
      </c>
      <c r="O335" t="s">
        <v>499</v>
      </c>
      <c r="P335" t="s">
        <v>500</v>
      </c>
      <c r="R335" t="s">
        <v>501</v>
      </c>
      <c r="T335">
        <v>8200</v>
      </c>
      <c r="U335" t="s">
        <v>326</v>
      </c>
      <c r="V335" t="s">
        <v>42</v>
      </c>
      <c r="W335" t="s">
        <v>502</v>
      </c>
      <c r="X335" t="s">
        <v>503</v>
      </c>
      <c r="Y335" t="s">
        <v>51</v>
      </c>
    </row>
    <row r="336" spans="1:25" x14ac:dyDescent="0.25">
      <c r="A336">
        <v>10325</v>
      </c>
      <c r="B336">
        <v>24</v>
      </c>
      <c r="C336">
        <v>100</v>
      </c>
      <c r="D336">
        <v>1</v>
      </c>
      <c r="E336" s="5">
        <v>2583.6</v>
      </c>
      <c r="F336" s="1">
        <v>38296</v>
      </c>
      <c r="G336" t="s">
        <v>25</v>
      </c>
      <c r="H336">
        <v>4</v>
      </c>
      <c r="I336" t="str">
        <f>TEXT(Table1[[#This Row],[ORDERDATE]],"MMM")</f>
        <v>Nov</v>
      </c>
      <c r="J336">
        <v>2004</v>
      </c>
      <c r="K336" t="s">
        <v>181</v>
      </c>
      <c r="L336">
        <v>173</v>
      </c>
      <c r="M336" t="s">
        <v>517</v>
      </c>
      <c r="N336" t="s">
        <v>133</v>
      </c>
      <c r="O336" t="s">
        <v>134</v>
      </c>
      <c r="P336" t="s">
        <v>135</v>
      </c>
      <c r="R336" t="s">
        <v>136</v>
      </c>
      <c r="T336">
        <v>4110</v>
      </c>
      <c r="U336" t="s">
        <v>78</v>
      </c>
      <c r="V336" t="s">
        <v>42</v>
      </c>
      <c r="W336" t="s">
        <v>137</v>
      </c>
      <c r="X336" t="s">
        <v>138</v>
      </c>
      <c r="Y336" t="s">
        <v>36</v>
      </c>
    </row>
    <row r="337" spans="1:25" x14ac:dyDescent="0.25">
      <c r="A337">
        <v>10336</v>
      </c>
      <c r="B337">
        <v>49</v>
      </c>
      <c r="C337">
        <v>63.38</v>
      </c>
      <c r="D337">
        <v>1</v>
      </c>
      <c r="E337" s="5">
        <v>3105.62</v>
      </c>
      <c r="F337" s="1">
        <v>38311</v>
      </c>
      <c r="G337" t="s">
        <v>25</v>
      </c>
      <c r="H337">
        <v>4</v>
      </c>
      <c r="I337" t="str">
        <f>TEXT(Table1[[#This Row],[ORDERDATE]],"MMM")</f>
        <v>Nov</v>
      </c>
      <c r="J337">
        <v>2004</v>
      </c>
      <c r="K337" t="s">
        <v>181</v>
      </c>
      <c r="L337">
        <v>173</v>
      </c>
      <c r="M337" t="s">
        <v>517</v>
      </c>
      <c r="N337" t="s">
        <v>403</v>
      </c>
      <c r="O337" t="s">
        <v>404</v>
      </c>
      <c r="P337" t="s">
        <v>405</v>
      </c>
      <c r="R337" t="s">
        <v>48</v>
      </c>
      <c r="T337">
        <v>75012</v>
      </c>
      <c r="U337" t="s">
        <v>41</v>
      </c>
      <c r="V337" t="s">
        <v>42</v>
      </c>
      <c r="W337" t="s">
        <v>406</v>
      </c>
      <c r="X337" t="s">
        <v>407</v>
      </c>
      <c r="Y337" t="s">
        <v>51</v>
      </c>
    </row>
    <row r="338" spans="1:25" x14ac:dyDescent="0.25">
      <c r="A338">
        <v>10349</v>
      </c>
      <c r="B338">
        <v>26</v>
      </c>
      <c r="C338">
        <v>100</v>
      </c>
      <c r="D338">
        <v>10</v>
      </c>
      <c r="E338" s="5">
        <v>4408.5600000000004</v>
      </c>
      <c r="F338" s="1">
        <v>38322</v>
      </c>
      <c r="G338" t="s">
        <v>25</v>
      </c>
      <c r="H338">
        <v>4</v>
      </c>
      <c r="I338" t="str">
        <f>TEXT(Table1[[#This Row],[ORDERDATE]],"MMM")</f>
        <v>Dec</v>
      </c>
      <c r="J338">
        <v>2004</v>
      </c>
      <c r="K338" t="s">
        <v>181</v>
      </c>
      <c r="L338">
        <v>173</v>
      </c>
      <c r="M338" t="s">
        <v>517</v>
      </c>
      <c r="N338" t="s">
        <v>475</v>
      </c>
      <c r="O338">
        <v>2125557413</v>
      </c>
      <c r="P338" t="s">
        <v>476</v>
      </c>
      <c r="Q338" t="s">
        <v>477</v>
      </c>
      <c r="R338" t="s">
        <v>30</v>
      </c>
      <c r="S338" t="s">
        <v>31</v>
      </c>
      <c r="T338">
        <v>10022</v>
      </c>
      <c r="U338" t="s">
        <v>32</v>
      </c>
      <c r="V338" t="s">
        <v>33</v>
      </c>
      <c r="W338" t="s">
        <v>56</v>
      </c>
      <c r="X338" t="s">
        <v>478</v>
      </c>
      <c r="Y338" t="s">
        <v>51</v>
      </c>
    </row>
    <row r="339" spans="1:25" x14ac:dyDescent="0.25">
      <c r="A339">
        <v>10359</v>
      </c>
      <c r="B339">
        <v>49</v>
      </c>
      <c r="C339">
        <v>62.09</v>
      </c>
      <c r="D339">
        <v>5</v>
      </c>
      <c r="E339" s="5">
        <v>3042.41</v>
      </c>
      <c r="F339" s="1">
        <v>38336</v>
      </c>
      <c r="G339" t="s">
        <v>25</v>
      </c>
      <c r="H339">
        <v>4</v>
      </c>
      <c r="I339" t="str">
        <f>TEXT(Table1[[#This Row],[ORDERDATE]],"MMM")</f>
        <v>Dec</v>
      </c>
      <c r="J339">
        <v>2004</v>
      </c>
      <c r="K339" t="s">
        <v>181</v>
      </c>
      <c r="L339">
        <v>173</v>
      </c>
      <c r="M339" t="s">
        <v>517</v>
      </c>
      <c r="N339" t="s">
        <v>37</v>
      </c>
      <c r="O339" t="s">
        <v>38</v>
      </c>
      <c r="P339" t="s">
        <v>39</v>
      </c>
      <c r="R339" t="s">
        <v>40</v>
      </c>
      <c r="T339">
        <v>51100</v>
      </c>
      <c r="U339" t="s">
        <v>41</v>
      </c>
      <c r="V339" t="s">
        <v>42</v>
      </c>
      <c r="W339" t="s">
        <v>43</v>
      </c>
      <c r="X339" t="s">
        <v>44</v>
      </c>
      <c r="Y339" t="s">
        <v>51</v>
      </c>
    </row>
    <row r="340" spans="1:25" x14ac:dyDescent="0.25">
      <c r="A340">
        <v>10372</v>
      </c>
      <c r="B340">
        <v>34</v>
      </c>
      <c r="C340">
        <v>100</v>
      </c>
      <c r="D340">
        <v>1</v>
      </c>
      <c r="E340" s="5">
        <v>5941.5</v>
      </c>
      <c r="F340" s="1">
        <v>38378</v>
      </c>
      <c r="G340" t="s">
        <v>25</v>
      </c>
      <c r="H340">
        <v>1</v>
      </c>
      <c r="I340" t="str">
        <f>TEXT(Table1[[#This Row],[ORDERDATE]],"MMM")</f>
        <v>Jan</v>
      </c>
      <c r="J340">
        <v>2005</v>
      </c>
      <c r="K340" t="s">
        <v>181</v>
      </c>
      <c r="L340">
        <v>173</v>
      </c>
      <c r="M340" t="s">
        <v>517</v>
      </c>
      <c r="N340" t="s">
        <v>246</v>
      </c>
      <c r="O340" t="s">
        <v>247</v>
      </c>
      <c r="P340" t="s">
        <v>248</v>
      </c>
      <c r="R340" t="s">
        <v>249</v>
      </c>
      <c r="S340" t="s">
        <v>250</v>
      </c>
      <c r="T340" t="s">
        <v>251</v>
      </c>
      <c r="U340" t="s">
        <v>200</v>
      </c>
      <c r="V340" t="s">
        <v>200</v>
      </c>
      <c r="W340" t="s">
        <v>252</v>
      </c>
      <c r="X340" t="s">
        <v>253</v>
      </c>
      <c r="Y340" t="s">
        <v>51</v>
      </c>
    </row>
    <row r="341" spans="1:25" x14ac:dyDescent="0.25">
      <c r="A341">
        <v>10382</v>
      </c>
      <c r="B341">
        <v>34</v>
      </c>
      <c r="C341">
        <v>95.35</v>
      </c>
      <c r="D341">
        <v>12</v>
      </c>
      <c r="E341" s="5">
        <v>3241.9</v>
      </c>
      <c r="F341" s="1">
        <v>38400</v>
      </c>
      <c r="G341" t="s">
        <v>25</v>
      </c>
      <c r="H341">
        <v>1</v>
      </c>
      <c r="I341" t="str">
        <f>TEXT(Table1[[#This Row],[ORDERDATE]],"MMM")</f>
        <v>Feb</v>
      </c>
      <c r="J341">
        <v>2005</v>
      </c>
      <c r="K341" t="s">
        <v>181</v>
      </c>
      <c r="L341">
        <v>173</v>
      </c>
      <c r="M341" t="s">
        <v>517</v>
      </c>
      <c r="N341" t="s">
        <v>272</v>
      </c>
      <c r="O341">
        <v>4155551450</v>
      </c>
      <c r="P341" t="s">
        <v>273</v>
      </c>
      <c r="R341" t="s">
        <v>274</v>
      </c>
      <c r="S341" t="s">
        <v>55</v>
      </c>
      <c r="T341">
        <v>97562</v>
      </c>
      <c r="U341" t="s">
        <v>32</v>
      </c>
      <c r="V341" t="s">
        <v>33</v>
      </c>
      <c r="W341" t="s">
        <v>275</v>
      </c>
      <c r="X341" t="s">
        <v>276</v>
      </c>
      <c r="Y341" t="s">
        <v>51</v>
      </c>
    </row>
    <row r="342" spans="1:25" x14ac:dyDescent="0.25">
      <c r="A342">
        <v>10396</v>
      </c>
      <c r="B342">
        <v>33</v>
      </c>
      <c r="C342">
        <v>100</v>
      </c>
      <c r="D342">
        <v>3</v>
      </c>
      <c r="E342" s="5">
        <v>6109.29</v>
      </c>
      <c r="F342" s="1">
        <v>38434</v>
      </c>
      <c r="G342" t="s">
        <v>25</v>
      </c>
      <c r="H342">
        <v>1</v>
      </c>
      <c r="I342" t="str">
        <f>TEXT(Table1[[#This Row],[ORDERDATE]],"MMM")</f>
        <v>Mar</v>
      </c>
      <c r="J342">
        <v>2005</v>
      </c>
      <c r="K342" t="s">
        <v>181</v>
      </c>
      <c r="L342">
        <v>173</v>
      </c>
      <c r="M342" t="s">
        <v>517</v>
      </c>
      <c r="N342" t="s">
        <v>272</v>
      </c>
      <c r="O342">
        <v>4155551450</v>
      </c>
      <c r="P342" t="s">
        <v>273</v>
      </c>
      <c r="R342" t="s">
        <v>274</v>
      </c>
      <c r="S342" t="s">
        <v>55</v>
      </c>
      <c r="T342">
        <v>97562</v>
      </c>
      <c r="U342" t="s">
        <v>32</v>
      </c>
      <c r="V342" t="s">
        <v>33</v>
      </c>
      <c r="W342" t="s">
        <v>275</v>
      </c>
      <c r="X342" t="s">
        <v>276</v>
      </c>
      <c r="Y342" t="s">
        <v>51</v>
      </c>
    </row>
    <row r="343" spans="1:25" x14ac:dyDescent="0.25">
      <c r="A343">
        <v>10413</v>
      </c>
      <c r="B343">
        <v>22</v>
      </c>
      <c r="C343">
        <v>100</v>
      </c>
      <c r="D343">
        <v>1</v>
      </c>
      <c r="E343" s="5">
        <v>3387.78</v>
      </c>
      <c r="F343" s="1">
        <v>38477</v>
      </c>
      <c r="G343" t="s">
        <v>25</v>
      </c>
      <c r="H343">
        <v>2</v>
      </c>
      <c r="I343" t="str">
        <f>TEXT(Table1[[#This Row],[ORDERDATE]],"MMM")</f>
        <v>May</v>
      </c>
      <c r="J343">
        <v>2005</v>
      </c>
      <c r="K343" t="s">
        <v>181</v>
      </c>
      <c r="L343">
        <v>173</v>
      </c>
      <c r="M343" t="s">
        <v>517</v>
      </c>
      <c r="N343" t="s">
        <v>109</v>
      </c>
      <c r="O343">
        <v>2035552570</v>
      </c>
      <c r="P343" t="s">
        <v>110</v>
      </c>
      <c r="R343" t="s">
        <v>111</v>
      </c>
      <c r="S343" t="s">
        <v>112</v>
      </c>
      <c r="T343">
        <v>97562</v>
      </c>
      <c r="U343" t="s">
        <v>32</v>
      </c>
      <c r="V343" t="s">
        <v>33</v>
      </c>
      <c r="W343" t="s">
        <v>113</v>
      </c>
      <c r="X343" t="s">
        <v>57</v>
      </c>
      <c r="Y343" t="s">
        <v>51</v>
      </c>
    </row>
    <row r="344" spans="1:25" x14ac:dyDescent="0.25">
      <c r="A344">
        <v>10108</v>
      </c>
      <c r="B344">
        <v>39</v>
      </c>
      <c r="C344">
        <v>89.38</v>
      </c>
      <c r="D344">
        <v>7</v>
      </c>
      <c r="E344" s="5">
        <v>3485.82</v>
      </c>
      <c r="F344" s="1">
        <v>37683</v>
      </c>
      <c r="G344" t="s">
        <v>25</v>
      </c>
      <c r="H344">
        <v>1</v>
      </c>
      <c r="I344" t="str">
        <f>TEXT(Table1[[#This Row],[ORDERDATE]],"MMM")</f>
        <v>Mar</v>
      </c>
      <c r="J344">
        <v>2003</v>
      </c>
      <c r="K344" t="s">
        <v>181</v>
      </c>
      <c r="L344">
        <v>79</v>
      </c>
      <c r="M344" t="s">
        <v>518</v>
      </c>
      <c r="N344" t="s">
        <v>425</v>
      </c>
      <c r="O344" t="s">
        <v>426</v>
      </c>
      <c r="P344" t="s">
        <v>427</v>
      </c>
      <c r="R344" t="s">
        <v>428</v>
      </c>
      <c r="T344" t="s">
        <v>429</v>
      </c>
      <c r="U344" t="s">
        <v>430</v>
      </c>
      <c r="V344" t="s">
        <v>200</v>
      </c>
      <c r="W344" t="s">
        <v>431</v>
      </c>
      <c r="X344" t="s">
        <v>432</v>
      </c>
      <c r="Y344" t="s">
        <v>51</v>
      </c>
    </row>
    <row r="345" spans="1:25" x14ac:dyDescent="0.25">
      <c r="A345">
        <v>10122</v>
      </c>
      <c r="B345">
        <v>32</v>
      </c>
      <c r="C345">
        <v>63.84</v>
      </c>
      <c r="D345">
        <v>11</v>
      </c>
      <c r="E345" s="5">
        <v>2042.88</v>
      </c>
      <c r="F345" s="1">
        <v>37749</v>
      </c>
      <c r="G345" t="s">
        <v>25</v>
      </c>
      <c r="H345">
        <v>2</v>
      </c>
      <c r="I345" t="str">
        <f>TEXT(Table1[[#This Row],[ORDERDATE]],"MMM")</f>
        <v>May</v>
      </c>
      <c r="J345">
        <v>2003</v>
      </c>
      <c r="K345" t="s">
        <v>181</v>
      </c>
      <c r="L345">
        <v>79</v>
      </c>
      <c r="M345" t="s">
        <v>518</v>
      </c>
      <c r="N345" t="s">
        <v>433</v>
      </c>
      <c r="O345" t="s">
        <v>434</v>
      </c>
      <c r="P345" t="s">
        <v>435</v>
      </c>
      <c r="R345" t="s">
        <v>436</v>
      </c>
      <c r="T345">
        <v>13008</v>
      </c>
      <c r="U345" t="s">
        <v>41</v>
      </c>
      <c r="V345" t="s">
        <v>42</v>
      </c>
      <c r="W345" t="s">
        <v>437</v>
      </c>
      <c r="X345" t="s">
        <v>438</v>
      </c>
      <c r="Y345" t="s">
        <v>36</v>
      </c>
    </row>
    <row r="346" spans="1:25" x14ac:dyDescent="0.25">
      <c r="A346">
        <v>10135</v>
      </c>
      <c r="B346">
        <v>24</v>
      </c>
      <c r="C346">
        <v>75.010000000000005</v>
      </c>
      <c r="D346">
        <v>8</v>
      </c>
      <c r="E346" s="5">
        <v>1800.24</v>
      </c>
      <c r="F346" s="1">
        <v>37804</v>
      </c>
      <c r="G346" t="s">
        <v>25</v>
      </c>
      <c r="H346">
        <v>3</v>
      </c>
      <c r="I346" t="str">
        <f>TEXT(Table1[[#This Row],[ORDERDATE]],"MMM")</f>
        <v>Jul</v>
      </c>
      <c r="J346">
        <v>2003</v>
      </c>
      <c r="K346" t="s">
        <v>181</v>
      </c>
      <c r="L346">
        <v>79</v>
      </c>
      <c r="M346" t="s">
        <v>518</v>
      </c>
      <c r="N346" t="s">
        <v>272</v>
      </c>
      <c r="O346">
        <v>4155551450</v>
      </c>
      <c r="P346" t="s">
        <v>273</v>
      </c>
      <c r="R346" t="s">
        <v>274</v>
      </c>
      <c r="S346" t="s">
        <v>55</v>
      </c>
      <c r="T346">
        <v>97562</v>
      </c>
      <c r="U346" t="s">
        <v>32</v>
      </c>
      <c r="V346" t="s">
        <v>33</v>
      </c>
      <c r="W346" t="s">
        <v>275</v>
      </c>
      <c r="X346" t="s">
        <v>276</v>
      </c>
      <c r="Y346" t="s">
        <v>36</v>
      </c>
    </row>
    <row r="347" spans="1:25" x14ac:dyDescent="0.25">
      <c r="A347">
        <v>10147</v>
      </c>
      <c r="B347">
        <v>21</v>
      </c>
      <c r="C347">
        <v>63.84</v>
      </c>
      <c r="D347">
        <v>8</v>
      </c>
      <c r="E347" s="5">
        <v>1340.64</v>
      </c>
      <c r="F347" s="1">
        <v>37869</v>
      </c>
      <c r="G347" t="s">
        <v>25</v>
      </c>
      <c r="H347">
        <v>3</v>
      </c>
      <c r="I347" t="str">
        <f>TEXT(Table1[[#This Row],[ORDERDATE]],"MMM")</f>
        <v>Sep</v>
      </c>
      <c r="J347">
        <v>2003</v>
      </c>
      <c r="K347" t="s">
        <v>181</v>
      </c>
      <c r="L347">
        <v>79</v>
      </c>
      <c r="M347" t="s">
        <v>518</v>
      </c>
      <c r="N347" t="s">
        <v>281</v>
      </c>
      <c r="O347">
        <v>6175558555</v>
      </c>
      <c r="P347" t="s">
        <v>282</v>
      </c>
      <c r="R347" t="s">
        <v>283</v>
      </c>
      <c r="S347" t="s">
        <v>123</v>
      </c>
      <c r="T347">
        <v>58339</v>
      </c>
      <c r="U347" t="s">
        <v>32</v>
      </c>
      <c r="V347" t="s">
        <v>33</v>
      </c>
      <c r="W347" t="s">
        <v>275</v>
      </c>
      <c r="X347" t="s">
        <v>284</v>
      </c>
      <c r="Y347" t="s">
        <v>36</v>
      </c>
    </row>
    <row r="348" spans="1:25" x14ac:dyDescent="0.25">
      <c r="A348">
        <v>10159</v>
      </c>
      <c r="B348">
        <v>24</v>
      </c>
      <c r="C348">
        <v>73.42</v>
      </c>
      <c r="D348">
        <v>3</v>
      </c>
      <c r="E348" s="5">
        <v>1762.08</v>
      </c>
      <c r="F348" s="1">
        <v>37904</v>
      </c>
      <c r="G348" t="s">
        <v>25</v>
      </c>
      <c r="H348">
        <v>4</v>
      </c>
      <c r="I348" t="str">
        <f>TEXT(Table1[[#This Row],[ORDERDATE]],"MMM")</f>
        <v>Oct</v>
      </c>
      <c r="J348">
        <v>2003</v>
      </c>
      <c r="K348" t="s">
        <v>181</v>
      </c>
      <c r="L348">
        <v>79</v>
      </c>
      <c r="M348" t="s">
        <v>518</v>
      </c>
      <c r="N348" t="s">
        <v>58</v>
      </c>
      <c r="O348">
        <v>6505551386</v>
      </c>
      <c r="P348" t="s">
        <v>59</v>
      </c>
      <c r="R348" t="s">
        <v>60</v>
      </c>
      <c r="S348" t="s">
        <v>55</v>
      </c>
      <c r="U348" t="s">
        <v>32</v>
      </c>
      <c r="V348" t="s">
        <v>33</v>
      </c>
      <c r="W348" t="s">
        <v>61</v>
      </c>
      <c r="X348" t="s">
        <v>57</v>
      </c>
      <c r="Y348" t="s">
        <v>36</v>
      </c>
    </row>
    <row r="349" spans="1:25" x14ac:dyDescent="0.25">
      <c r="A349">
        <v>10169</v>
      </c>
      <c r="B349">
        <v>36</v>
      </c>
      <c r="C349">
        <v>63.84</v>
      </c>
      <c r="D349">
        <v>3</v>
      </c>
      <c r="E349" s="5">
        <v>2298.2399999999998</v>
      </c>
      <c r="F349" s="1">
        <v>37929</v>
      </c>
      <c r="G349" t="s">
        <v>25</v>
      </c>
      <c r="H349">
        <v>4</v>
      </c>
      <c r="I349" t="str">
        <f>TEXT(Table1[[#This Row],[ORDERDATE]],"MMM")</f>
        <v>Nov</v>
      </c>
      <c r="J349">
        <v>2003</v>
      </c>
      <c r="K349" t="s">
        <v>181</v>
      </c>
      <c r="L349">
        <v>79</v>
      </c>
      <c r="M349" t="s">
        <v>518</v>
      </c>
      <c r="N349" t="s">
        <v>285</v>
      </c>
      <c r="O349" t="s">
        <v>286</v>
      </c>
      <c r="P349" t="s">
        <v>287</v>
      </c>
      <c r="Q349" t="s">
        <v>288</v>
      </c>
      <c r="R349" t="s">
        <v>289</v>
      </c>
      <c r="S349" t="s">
        <v>157</v>
      </c>
      <c r="T349">
        <v>2060</v>
      </c>
      <c r="U349" t="s">
        <v>95</v>
      </c>
      <c r="V349" t="s">
        <v>96</v>
      </c>
      <c r="W349" t="s">
        <v>290</v>
      </c>
      <c r="X349" t="s">
        <v>291</v>
      </c>
      <c r="Y349" t="s">
        <v>36</v>
      </c>
    </row>
    <row r="350" spans="1:25" x14ac:dyDescent="0.25">
      <c r="A350">
        <v>10181</v>
      </c>
      <c r="B350">
        <v>20</v>
      </c>
      <c r="C350">
        <v>81.400000000000006</v>
      </c>
      <c r="D350">
        <v>15</v>
      </c>
      <c r="E350" s="5">
        <v>1628</v>
      </c>
      <c r="F350" s="1">
        <v>37937</v>
      </c>
      <c r="G350" t="s">
        <v>25</v>
      </c>
      <c r="H350">
        <v>4</v>
      </c>
      <c r="I350" t="str">
        <f>TEXT(Table1[[#This Row],[ORDERDATE]],"MMM")</f>
        <v>Nov</v>
      </c>
      <c r="J350">
        <v>2003</v>
      </c>
      <c r="K350" t="s">
        <v>181</v>
      </c>
      <c r="L350">
        <v>79</v>
      </c>
      <c r="M350" t="s">
        <v>518</v>
      </c>
      <c r="N350" t="s">
        <v>73</v>
      </c>
      <c r="O350" t="s">
        <v>74</v>
      </c>
      <c r="P350" t="s">
        <v>75</v>
      </c>
      <c r="R350" t="s">
        <v>76</v>
      </c>
      <c r="T350" t="s">
        <v>77</v>
      </c>
      <c r="U350" t="s">
        <v>78</v>
      </c>
      <c r="V350" t="s">
        <v>42</v>
      </c>
      <c r="W350" t="s">
        <v>79</v>
      </c>
      <c r="X350" t="s">
        <v>80</v>
      </c>
      <c r="Y350" t="s">
        <v>36</v>
      </c>
    </row>
    <row r="351" spans="1:25" x14ac:dyDescent="0.25">
      <c r="A351">
        <v>10191</v>
      </c>
      <c r="B351">
        <v>30</v>
      </c>
      <c r="C351">
        <v>64.64</v>
      </c>
      <c r="D351">
        <v>4</v>
      </c>
      <c r="E351" s="5">
        <v>1939.2</v>
      </c>
      <c r="F351" s="1">
        <v>37945</v>
      </c>
      <c r="G351" t="s">
        <v>25</v>
      </c>
      <c r="H351">
        <v>4</v>
      </c>
      <c r="I351" t="str">
        <f>TEXT(Table1[[#This Row],[ORDERDATE]],"MMM")</f>
        <v>Nov</v>
      </c>
      <c r="J351">
        <v>2003</v>
      </c>
      <c r="K351" t="s">
        <v>181</v>
      </c>
      <c r="L351">
        <v>79</v>
      </c>
      <c r="M351" t="s">
        <v>518</v>
      </c>
      <c r="N351" t="s">
        <v>439</v>
      </c>
      <c r="O351" t="s">
        <v>440</v>
      </c>
      <c r="P351" t="s">
        <v>441</v>
      </c>
      <c r="R351" t="s">
        <v>442</v>
      </c>
      <c r="T351">
        <v>50739</v>
      </c>
      <c r="U351" t="s">
        <v>443</v>
      </c>
      <c r="V351" t="s">
        <v>42</v>
      </c>
      <c r="W351" t="s">
        <v>444</v>
      </c>
      <c r="X351" t="s">
        <v>445</v>
      </c>
      <c r="Y351" t="s">
        <v>36</v>
      </c>
    </row>
    <row r="352" spans="1:25" x14ac:dyDescent="0.25">
      <c r="A352">
        <v>10203</v>
      </c>
      <c r="B352">
        <v>44</v>
      </c>
      <c r="C352">
        <v>82.99</v>
      </c>
      <c r="D352">
        <v>9</v>
      </c>
      <c r="E352" s="5">
        <v>3651.56</v>
      </c>
      <c r="F352" s="1">
        <v>37957</v>
      </c>
      <c r="G352" t="s">
        <v>25</v>
      </c>
      <c r="H352">
        <v>4</v>
      </c>
      <c r="I352" t="str">
        <f>TEXT(Table1[[#This Row],[ORDERDATE]],"MMM")</f>
        <v>Dec</v>
      </c>
      <c r="J352">
        <v>2003</v>
      </c>
      <c r="K352" t="s">
        <v>181</v>
      </c>
      <c r="L352">
        <v>79</v>
      </c>
      <c r="M352" t="s">
        <v>518</v>
      </c>
      <c r="N352" t="s">
        <v>174</v>
      </c>
      <c r="O352" t="s">
        <v>175</v>
      </c>
      <c r="P352" t="s">
        <v>176</v>
      </c>
      <c r="R352" t="s">
        <v>177</v>
      </c>
      <c r="T352">
        <v>28034</v>
      </c>
      <c r="U352" t="s">
        <v>178</v>
      </c>
      <c r="V352" t="s">
        <v>42</v>
      </c>
      <c r="W352" t="s">
        <v>179</v>
      </c>
      <c r="X352" t="s">
        <v>180</v>
      </c>
      <c r="Y352" t="s">
        <v>51</v>
      </c>
    </row>
    <row r="353" spans="1:25" x14ac:dyDescent="0.25">
      <c r="A353">
        <v>10211</v>
      </c>
      <c r="B353">
        <v>28</v>
      </c>
      <c r="C353">
        <v>92.57</v>
      </c>
      <c r="D353">
        <v>3</v>
      </c>
      <c r="E353" s="5">
        <v>2591.96</v>
      </c>
      <c r="F353" s="1">
        <v>38001</v>
      </c>
      <c r="G353" t="s">
        <v>25</v>
      </c>
      <c r="H353">
        <v>1</v>
      </c>
      <c r="I353" t="str">
        <f>TEXT(Table1[[#This Row],[ORDERDATE]],"MMM")</f>
        <v>Jan</v>
      </c>
      <c r="J353">
        <v>2004</v>
      </c>
      <c r="K353" t="s">
        <v>181</v>
      </c>
      <c r="L353">
        <v>79</v>
      </c>
      <c r="M353" t="s">
        <v>518</v>
      </c>
      <c r="N353" t="s">
        <v>84</v>
      </c>
      <c r="O353" t="s">
        <v>85</v>
      </c>
      <c r="P353" t="s">
        <v>86</v>
      </c>
      <c r="R353" t="s">
        <v>48</v>
      </c>
      <c r="T353">
        <v>75016</v>
      </c>
      <c r="U353" t="s">
        <v>41</v>
      </c>
      <c r="V353" t="s">
        <v>42</v>
      </c>
      <c r="W353" t="s">
        <v>87</v>
      </c>
      <c r="X353" t="s">
        <v>88</v>
      </c>
      <c r="Y353" t="s">
        <v>36</v>
      </c>
    </row>
    <row r="354" spans="1:25" x14ac:dyDescent="0.25">
      <c r="A354">
        <v>10225</v>
      </c>
      <c r="B354">
        <v>37</v>
      </c>
      <c r="C354">
        <v>77.41</v>
      </c>
      <c r="D354">
        <v>10</v>
      </c>
      <c r="E354" s="5">
        <v>2864.17</v>
      </c>
      <c r="F354" s="1">
        <v>38039</v>
      </c>
      <c r="G354" t="s">
        <v>25</v>
      </c>
      <c r="H354">
        <v>1</v>
      </c>
      <c r="I354" t="str">
        <f>TEXT(Table1[[#This Row],[ORDERDATE]],"MMM")</f>
        <v>Feb</v>
      </c>
      <c r="J354">
        <v>2004</v>
      </c>
      <c r="K354" t="s">
        <v>181</v>
      </c>
      <c r="L354">
        <v>79</v>
      </c>
      <c r="M354" t="s">
        <v>518</v>
      </c>
      <c r="N354" t="s">
        <v>446</v>
      </c>
      <c r="O354" t="s">
        <v>447</v>
      </c>
      <c r="P354" t="s">
        <v>448</v>
      </c>
      <c r="R354" t="s">
        <v>449</v>
      </c>
      <c r="T354">
        <v>1203</v>
      </c>
      <c r="U354" t="s">
        <v>450</v>
      </c>
      <c r="V354" t="s">
        <v>42</v>
      </c>
      <c r="W354" t="s">
        <v>451</v>
      </c>
      <c r="X354" t="s">
        <v>103</v>
      </c>
      <c r="Y354" t="s">
        <v>36</v>
      </c>
    </row>
    <row r="355" spans="1:25" x14ac:dyDescent="0.25">
      <c r="A355">
        <v>10238</v>
      </c>
      <c r="B355">
        <v>20</v>
      </c>
      <c r="C355">
        <v>74.209999999999994</v>
      </c>
      <c r="D355">
        <v>4</v>
      </c>
      <c r="E355" s="5">
        <v>1484.2</v>
      </c>
      <c r="F355" s="1">
        <v>38086</v>
      </c>
      <c r="G355" t="s">
        <v>25</v>
      </c>
      <c r="H355">
        <v>2</v>
      </c>
      <c r="I355" t="str">
        <f>TEXT(Table1[[#This Row],[ORDERDATE]],"MMM")</f>
        <v>Apr</v>
      </c>
      <c r="J355">
        <v>2004</v>
      </c>
      <c r="K355" t="s">
        <v>181</v>
      </c>
      <c r="L355">
        <v>79</v>
      </c>
      <c r="M355" t="s">
        <v>518</v>
      </c>
      <c r="N355" t="s">
        <v>322</v>
      </c>
      <c r="O355" t="s">
        <v>323</v>
      </c>
      <c r="P355" t="s">
        <v>324</v>
      </c>
      <c r="R355" t="s">
        <v>325</v>
      </c>
      <c r="T355">
        <v>1734</v>
      </c>
      <c r="U355" t="s">
        <v>326</v>
      </c>
      <c r="V355" t="s">
        <v>42</v>
      </c>
      <c r="W355" t="s">
        <v>327</v>
      </c>
      <c r="X355" t="s">
        <v>328</v>
      </c>
      <c r="Y355" t="s">
        <v>36</v>
      </c>
    </row>
    <row r="356" spans="1:25" x14ac:dyDescent="0.25">
      <c r="A356">
        <v>10253</v>
      </c>
      <c r="B356">
        <v>25</v>
      </c>
      <c r="C356">
        <v>90.17</v>
      </c>
      <c r="D356">
        <v>14</v>
      </c>
      <c r="E356" s="5">
        <v>2254.25</v>
      </c>
      <c r="F356" s="1">
        <v>38139</v>
      </c>
      <c r="G356" t="s">
        <v>339</v>
      </c>
      <c r="H356">
        <v>2</v>
      </c>
      <c r="I356" t="str">
        <f>TEXT(Table1[[#This Row],[ORDERDATE]],"MMM")</f>
        <v>Jun</v>
      </c>
      <c r="J356">
        <v>2004</v>
      </c>
      <c r="K356" t="s">
        <v>181</v>
      </c>
      <c r="L356">
        <v>79</v>
      </c>
      <c r="M356" t="s">
        <v>518</v>
      </c>
      <c r="N356" t="s">
        <v>165</v>
      </c>
      <c r="O356" t="s">
        <v>166</v>
      </c>
      <c r="P356" t="s">
        <v>167</v>
      </c>
      <c r="R356" t="s">
        <v>168</v>
      </c>
      <c r="T356" t="s">
        <v>169</v>
      </c>
      <c r="U356" t="s">
        <v>170</v>
      </c>
      <c r="V356" t="s">
        <v>42</v>
      </c>
      <c r="W356" t="s">
        <v>171</v>
      </c>
      <c r="X356" t="s">
        <v>172</v>
      </c>
      <c r="Y356" t="s">
        <v>36</v>
      </c>
    </row>
    <row r="357" spans="1:25" x14ac:dyDescent="0.25">
      <c r="A357">
        <v>10266</v>
      </c>
      <c r="B357">
        <v>35</v>
      </c>
      <c r="C357">
        <v>76.61</v>
      </c>
      <c r="D357">
        <v>15</v>
      </c>
      <c r="E357" s="5">
        <v>2681.35</v>
      </c>
      <c r="F357" s="1">
        <v>38174</v>
      </c>
      <c r="G357" t="s">
        <v>25</v>
      </c>
      <c r="H357">
        <v>3</v>
      </c>
      <c r="I357" t="str">
        <f>TEXT(Table1[[#This Row],[ORDERDATE]],"MMM")</f>
        <v>Jul</v>
      </c>
      <c r="J357">
        <v>2004</v>
      </c>
      <c r="K357" t="s">
        <v>181</v>
      </c>
      <c r="L357">
        <v>79</v>
      </c>
      <c r="M357" t="s">
        <v>518</v>
      </c>
      <c r="N357" t="s">
        <v>452</v>
      </c>
      <c r="O357" t="s">
        <v>453</v>
      </c>
      <c r="P357" t="s">
        <v>454</v>
      </c>
      <c r="R357" t="s">
        <v>455</v>
      </c>
      <c r="T357">
        <v>42100</v>
      </c>
      <c r="U357" t="s">
        <v>258</v>
      </c>
      <c r="V357" t="s">
        <v>42</v>
      </c>
      <c r="W357" t="s">
        <v>456</v>
      </c>
      <c r="X357" t="s">
        <v>457</v>
      </c>
      <c r="Y357" t="s">
        <v>36</v>
      </c>
    </row>
    <row r="358" spans="1:25" x14ac:dyDescent="0.25">
      <c r="A358">
        <v>10276</v>
      </c>
      <c r="B358">
        <v>38</v>
      </c>
      <c r="C358">
        <v>83.79</v>
      </c>
      <c r="D358">
        <v>4</v>
      </c>
      <c r="E358" s="5">
        <v>3184.02</v>
      </c>
      <c r="F358" s="1">
        <v>38201</v>
      </c>
      <c r="G358" t="s">
        <v>25</v>
      </c>
      <c r="H358">
        <v>3</v>
      </c>
      <c r="I358" t="str">
        <f>TEXT(Table1[[#This Row],[ORDERDATE]],"MMM")</f>
        <v>Aug</v>
      </c>
      <c r="J358">
        <v>2004</v>
      </c>
      <c r="K358" t="s">
        <v>181</v>
      </c>
      <c r="L358">
        <v>79</v>
      </c>
      <c r="M358" t="s">
        <v>518</v>
      </c>
      <c r="N358" t="s">
        <v>458</v>
      </c>
      <c r="O358">
        <v>6175557555</v>
      </c>
      <c r="P358" t="s">
        <v>459</v>
      </c>
      <c r="R358" t="s">
        <v>283</v>
      </c>
      <c r="S358" t="s">
        <v>123</v>
      </c>
      <c r="T358">
        <v>58339</v>
      </c>
      <c r="U358" t="s">
        <v>32</v>
      </c>
      <c r="V358" t="s">
        <v>33</v>
      </c>
      <c r="W358" t="s">
        <v>460</v>
      </c>
      <c r="X358" t="s">
        <v>461</v>
      </c>
      <c r="Y358" t="s">
        <v>51</v>
      </c>
    </row>
    <row r="359" spans="1:25" x14ac:dyDescent="0.25">
      <c r="A359">
        <v>10287</v>
      </c>
      <c r="B359">
        <v>41</v>
      </c>
      <c r="C359">
        <v>69.430000000000007</v>
      </c>
      <c r="D359">
        <v>13</v>
      </c>
      <c r="E359" s="5">
        <v>2846.63</v>
      </c>
      <c r="F359" s="1">
        <v>38229</v>
      </c>
      <c r="G359" t="s">
        <v>25</v>
      </c>
      <c r="H359">
        <v>3</v>
      </c>
      <c r="I359" t="str">
        <f>TEXT(Table1[[#This Row],[ORDERDATE]],"MMM")</f>
        <v>Aug</v>
      </c>
      <c r="J359">
        <v>2004</v>
      </c>
      <c r="K359" t="s">
        <v>181</v>
      </c>
      <c r="L359">
        <v>79</v>
      </c>
      <c r="M359" t="s">
        <v>518</v>
      </c>
      <c r="N359" t="s">
        <v>446</v>
      </c>
      <c r="O359" t="s">
        <v>447</v>
      </c>
      <c r="P359" t="s">
        <v>448</v>
      </c>
      <c r="R359" t="s">
        <v>449</v>
      </c>
      <c r="T359">
        <v>1203</v>
      </c>
      <c r="U359" t="s">
        <v>450</v>
      </c>
      <c r="V359" t="s">
        <v>42</v>
      </c>
      <c r="W359" t="s">
        <v>451</v>
      </c>
      <c r="X359" t="s">
        <v>103</v>
      </c>
      <c r="Y359" t="s">
        <v>36</v>
      </c>
    </row>
    <row r="360" spans="1:25" x14ac:dyDescent="0.25">
      <c r="A360">
        <v>10300</v>
      </c>
      <c r="B360">
        <v>22</v>
      </c>
      <c r="C360">
        <v>76.61</v>
      </c>
      <c r="D360">
        <v>6</v>
      </c>
      <c r="E360" s="5">
        <v>1685.42</v>
      </c>
      <c r="F360" s="1">
        <v>37898</v>
      </c>
      <c r="G360" t="s">
        <v>25</v>
      </c>
      <c r="H360">
        <v>4</v>
      </c>
      <c r="I360" t="str">
        <f>TEXT(Table1[[#This Row],[ORDERDATE]],"MMM")</f>
        <v>Oct</v>
      </c>
      <c r="J360">
        <v>2003</v>
      </c>
      <c r="K360" t="s">
        <v>181</v>
      </c>
      <c r="L360">
        <v>79</v>
      </c>
      <c r="M360" t="s">
        <v>518</v>
      </c>
      <c r="N360" t="s">
        <v>462</v>
      </c>
      <c r="O360" t="s">
        <v>463</v>
      </c>
      <c r="P360" t="s">
        <v>464</v>
      </c>
      <c r="R360" t="s">
        <v>465</v>
      </c>
      <c r="T360">
        <v>60528</v>
      </c>
      <c r="U360" t="s">
        <v>443</v>
      </c>
      <c r="V360" t="s">
        <v>42</v>
      </c>
      <c r="W360" t="s">
        <v>466</v>
      </c>
      <c r="X360" t="s">
        <v>414</v>
      </c>
      <c r="Y360" t="s">
        <v>36</v>
      </c>
    </row>
    <row r="361" spans="1:25" x14ac:dyDescent="0.25">
      <c r="A361">
        <v>10310</v>
      </c>
      <c r="B361">
        <v>49</v>
      </c>
      <c r="C361">
        <v>81.400000000000006</v>
      </c>
      <c r="D361">
        <v>11</v>
      </c>
      <c r="E361" s="5">
        <v>3988.6</v>
      </c>
      <c r="F361" s="1">
        <v>38276</v>
      </c>
      <c r="G361" t="s">
        <v>25</v>
      </c>
      <c r="H361">
        <v>4</v>
      </c>
      <c r="I361" t="str">
        <f>TEXT(Table1[[#This Row],[ORDERDATE]],"MMM")</f>
        <v>Oct</v>
      </c>
      <c r="J361">
        <v>2004</v>
      </c>
      <c r="K361" t="s">
        <v>181</v>
      </c>
      <c r="L361">
        <v>79</v>
      </c>
      <c r="M361" t="s">
        <v>518</v>
      </c>
      <c r="N361" t="s">
        <v>439</v>
      </c>
      <c r="O361" t="s">
        <v>440</v>
      </c>
      <c r="P361" t="s">
        <v>441</v>
      </c>
      <c r="R361" t="s">
        <v>442</v>
      </c>
      <c r="T361">
        <v>50739</v>
      </c>
      <c r="U361" t="s">
        <v>443</v>
      </c>
      <c r="V361" t="s">
        <v>42</v>
      </c>
      <c r="W361" t="s">
        <v>444</v>
      </c>
      <c r="X361" t="s">
        <v>445</v>
      </c>
      <c r="Y361" t="s">
        <v>51</v>
      </c>
    </row>
    <row r="362" spans="1:25" x14ac:dyDescent="0.25">
      <c r="A362">
        <v>10320</v>
      </c>
      <c r="B362">
        <v>38</v>
      </c>
      <c r="C362">
        <v>73.42</v>
      </c>
      <c r="D362">
        <v>4</v>
      </c>
      <c r="E362" s="5">
        <v>2789.96</v>
      </c>
      <c r="F362" s="1">
        <v>38294</v>
      </c>
      <c r="G362" t="s">
        <v>25</v>
      </c>
      <c r="H362">
        <v>4</v>
      </c>
      <c r="I362" t="str">
        <f>TEXT(Table1[[#This Row],[ORDERDATE]],"MMM")</f>
        <v>Nov</v>
      </c>
      <c r="J362">
        <v>2004</v>
      </c>
      <c r="K362" t="s">
        <v>181</v>
      </c>
      <c r="L362">
        <v>79</v>
      </c>
      <c r="M362" t="s">
        <v>518</v>
      </c>
      <c r="N362" t="s">
        <v>183</v>
      </c>
      <c r="O362" t="s">
        <v>184</v>
      </c>
      <c r="P362" t="s">
        <v>185</v>
      </c>
      <c r="R362" t="s">
        <v>186</v>
      </c>
      <c r="T362" t="s">
        <v>187</v>
      </c>
      <c r="U362" t="s">
        <v>188</v>
      </c>
      <c r="V362" t="s">
        <v>42</v>
      </c>
      <c r="W362" t="s">
        <v>189</v>
      </c>
      <c r="X362" t="s">
        <v>190</v>
      </c>
      <c r="Y362" t="s">
        <v>36</v>
      </c>
    </row>
    <row r="363" spans="1:25" x14ac:dyDescent="0.25">
      <c r="A363">
        <v>10329</v>
      </c>
      <c r="B363">
        <v>33</v>
      </c>
      <c r="C363">
        <v>100</v>
      </c>
      <c r="D363">
        <v>14</v>
      </c>
      <c r="E363" s="5">
        <v>3607.56</v>
      </c>
      <c r="F363" s="1">
        <v>38306</v>
      </c>
      <c r="G363" t="s">
        <v>25</v>
      </c>
      <c r="H363">
        <v>4</v>
      </c>
      <c r="I363" t="str">
        <f>TEXT(Table1[[#This Row],[ORDERDATE]],"MMM")</f>
        <v>Nov</v>
      </c>
      <c r="J363">
        <v>2004</v>
      </c>
      <c r="K363" t="s">
        <v>181</v>
      </c>
      <c r="L363">
        <v>79</v>
      </c>
      <c r="M363" t="s">
        <v>518</v>
      </c>
      <c r="N363" t="s">
        <v>28</v>
      </c>
      <c r="O363">
        <v>2125557818</v>
      </c>
      <c r="P363" t="s">
        <v>29</v>
      </c>
      <c r="R363" t="s">
        <v>30</v>
      </c>
      <c r="S363" t="s">
        <v>31</v>
      </c>
      <c r="T363">
        <v>10022</v>
      </c>
      <c r="U363" t="s">
        <v>32</v>
      </c>
      <c r="V363" t="s">
        <v>33</v>
      </c>
      <c r="W363" t="s">
        <v>34</v>
      </c>
      <c r="X363" t="s">
        <v>35</v>
      </c>
      <c r="Y363" t="s">
        <v>51</v>
      </c>
    </row>
    <row r="364" spans="1:25" x14ac:dyDescent="0.25">
      <c r="A364">
        <v>10341</v>
      </c>
      <c r="B364">
        <v>36</v>
      </c>
      <c r="C364">
        <v>93.56</v>
      </c>
      <c r="D364">
        <v>10</v>
      </c>
      <c r="E364" s="5">
        <v>3368.16</v>
      </c>
      <c r="F364" s="1">
        <v>38315</v>
      </c>
      <c r="G364" t="s">
        <v>25</v>
      </c>
      <c r="H364">
        <v>4</v>
      </c>
      <c r="I364" t="str">
        <f>TEXT(Table1[[#This Row],[ORDERDATE]],"MMM")</f>
        <v>Nov</v>
      </c>
      <c r="J364">
        <v>2004</v>
      </c>
      <c r="K364" t="s">
        <v>181</v>
      </c>
      <c r="L364">
        <v>79</v>
      </c>
      <c r="M364" t="s">
        <v>518</v>
      </c>
      <c r="N364" t="s">
        <v>144</v>
      </c>
      <c r="O364" t="s">
        <v>145</v>
      </c>
      <c r="P364" t="s">
        <v>146</v>
      </c>
      <c r="R364" t="s">
        <v>147</v>
      </c>
      <c r="T364">
        <v>5020</v>
      </c>
      <c r="U364" t="s">
        <v>148</v>
      </c>
      <c r="V364" t="s">
        <v>42</v>
      </c>
      <c r="W364" t="s">
        <v>149</v>
      </c>
      <c r="X364" t="s">
        <v>150</v>
      </c>
      <c r="Y364" t="s">
        <v>51</v>
      </c>
    </row>
    <row r="365" spans="1:25" x14ac:dyDescent="0.25">
      <c r="A365">
        <v>10363</v>
      </c>
      <c r="B365">
        <v>34</v>
      </c>
      <c r="C365">
        <v>81.62</v>
      </c>
      <c r="D365">
        <v>5</v>
      </c>
      <c r="E365" s="5">
        <v>2775.08</v>
      </c>
      <c r="F365" s="1">
        <v>38358</v>
      </c>
      <c r="G365" t="s">
        <v>25</v>
      </c>
      <c r="H365">
        <v>1</v>
      </c>
      <c r="I365" t="str">
        <f>TEXT(Table1[[#This Row],[ORDERDATE]],"MMM")</f>
        <v>Jan</v>
      </c>
      <c r="J365">
        <v>2005</v>
      </c>
      <c r="K365" t="s">
        <v>181</v>
      </c>
      <c r="L365">
        <v>79</v>
      </c>
      <c r="M365" t="s">
        <v>518</v>
      </c>
      <c r="N365" t="s">
        <v>467</v>
      </c>
      <c r="O365" t="s">
        <v>468</v>
      </c>
      <c r="P365" t="s">
        <v>469</v>
      </c>
      <c r="R365" t="s">
        <v>470</v>
      </c>
      <c r="T365" t="s">
        <v>471</v>
      </c>
      <c r="U365" t="s">
        <v>130</v>
      </c>
      <c r="V365" t="s">
        <v>42</v>
      </c>
      <c r="W365" t="s">
        <v>472</v>
      </c>
      <c r="X365" t="s">
        <v>473</v>
      </c>
      <c r="Y365" t="s">
        <v>36</v>
      </c>
    </row>
    <row r="366" spans="1:25" x14ac:dyDescent="0.25">
      <c r="A366">
        <v>10377</v>
      </c>
      <c r="B366">
        <v>24</v>
      </c>
      <c r="C366">
        <v>67.83</v>
      </c>
      <c r="D366">
        <v>5</v>
      </c>
      <c r="E366" s="5">
        <v>1627.92</v>
      </c>
      <c r="F366" s="1">
        <v>38392</v>
      </c>
      <c r="G366" t="s">
        <v>25</v>
      </c>
      <c r="H366">
        <v>1</v>
      </c>
      <c r="I366" t="str">
        <f>TEXT(Table1[[#This Row],[ORDERDATE]],"MMM")</f>
        <v>Feb</v>
      </c>
      <c r="J366">
        <v>2005</v>
      </c>
      <c r="K366" t="s">
        <v>181</v>
      </c>
      <c r="L366">
        <v>79</v>
      </c>
      <c r="M366" t="s">
        <v>518</v>
      </c>
      <c r="N366" t="s">
        <v>126</v>
      </c>
      <c r="O366" t="s">
        <v>127</v>
      </c>
      <c r="P366" t="s">
        <v>128</v>
      </c>
      <c r="R366" t="s">
        <v>129</v>
      </c>
      <c r="T366">
        <v>21240</v>
      </c>
      <c r="U366" t="s">
        <v>130</v>
      </c>
      <c r="V366" t="s">
        <v>42</v>
      </c>
      <c r="W366" t="s">
        <v>131</v>
      </c>
      <c r="X366" t="s">
        <v>132</v>
      </c>
      <c r="Y366" t="s">
        <v>36</v>
      </c>
    </row>
    <row r="367" spans="1:25" x14ac:dyDescent="0.25">
      <c r="A367">
        <v>10389</v>
      </c>
      <c r="B367">
        <v>36</v>
      </c>
      <c r="C367">
        <v>70.260000000000005</v>
      </c>
      <c r="D367">
        <v>7</v>
      </c>
      <c r="E367" s="5">
        <v>2529.36</v>
      </c>
      <c r="F367" s="1">
        <v>38414</v>
      </c>
      <c r="G367" t="s">
        <v>25</v>
      </c>
      <c r="H367">
        <v>1</v>
      </c>
      <c r="I367" t="str">
        <f>TEXT(Table1[[#This Row],[ORDERDATE]],"MMM")</f>
        <v>Mar</v>
      </c>
      <c r="J367">
        <v>2005</v>
      </c>
      <c r="K367" t="s">
        <v>181</v>
      </c>
      <c r="L367">
        <v>79</v>
      </c>
      <c r="M367" t="s">
        <v>518</v>
      </c>
      <c r="N367" t="s">
        <v>261</v>
      </c>
      <c r="O367" t="s">
        <v>262</v>
      </c>
      <c r="P367" t="s">
        <v>263</v>
      </c>
      <c r="R367" t="s">
        <v>264</v>
      </c>
      <c r="T367" t="s">
        <v>265</v>
      </c>
      <c r="U367" t="s">
        <v>188</v>
      </c>
      <c r="V367" t="s">
        <v>42</v>
      </c>
      <c r="W367" t="s">
        <v>266</v>
      </c>
      <c r="X367" t="s">
        <v>206</v>
      </c>
      <c r="Y367" t="s">
        <v>36</v>
      </c>
    </row>
    <row r="368" spans="1:25" x14ac:dyDescent="0.25">
      <c r="A368">
        <v>10419</v>
      </c>
      <c r="B368">
        <v>34</v>
      </c>
      <c r="C368">
        <v>90.17</v>
      </c>
      <c r="D368">
        <v>14</v>
      </c>
      <c r="E368" s="5">
        <v>3065.78</v>
      </c>
      <c r="F368" s="1">
        <v>38489</v>
      </c>
      <c r="G368" t="s">
        <v>25</v>
      </c>
      <c r="H368">
        <v>2</v>
      </c>
      <c r="I368" t="str">
        <f>TEXT(Table1[[#This Row],[ORDERDATE]],"MMM")</f>
        <v>May</v>
      </c>
      <c r="J368">
        <v>2005</v>
      </c>
      <c r="K368" t="s">
        <v>181</v>
      </c>
      <c r="L368">
        <v>79</v>
      </c>
      <c r="M368" t="s">
        <v>518</v>
      </c>
      <c r="N368" t="s">
        <v>144</v>
      </c>
      <c r="O368" t="s">
        <v>145</v>
      </c>
      <c r="P368" t="s">
        <v>146</v>
      </c>
      <c r="R368" t="s">
        <v>147</v>
      </c>
      <c r="T368">
        <v>5020</v>
      </c>
      <c r="U368" t="s">
        <v>148</v>
      </c>
      <c r="V368" t="s">
        <v>42</v>
      </c>
      <c r="W368" t="s">
        <v>149</v>
      </c>
      <c r="X368" t="s">
        <v>150</v>
      </c>
      <c r="Y368" t="s">
        <v>51</v>
      </c>
    </row>
    <row r="369" spans="1:25" x14ac:dyDescent="0.25">
      <c r="A369">
        <v>10104</v>
      </c>
      <c r="B369">
        <v>41</v>
      </c>
      <c r="C369">
        <v>100</v>
      </c>
      <c r="D369">
        <v>9</v>
      </c>
      <c r="E369" s="5">
        <v>4615.78</v>
      </c>
      <c r="F369" s="1">
        <v>37652</v>
      </c>
      <c r="G369" t="s">
        <v>25</v>
      </c>
      <c r="H369">
        <v>1</v>
      </c>
      <c r="I369" t="str">
        <f>TEXT(Table1[[#This Row],[ORDERDATE]],"MMM")</f>
        <v>Jan</v>
      </c>
      <c r="J369">
        <v>2003</v>
      </c>
      <c r="K369" t="s">
        <v>504</v>
      </c>
      <c r="L369">
        <v>118</v>
      </c>
      <c r="M369" t="s">
        <v>519</v>
      </c>
      <c r="N369" t="s">
        <v>174</v>
      </c>
      <c r="O369" t="s">
        <v>175</v>
      </c>
      <c r="P369" t="s">
        <v>176</v>
      </c>
      <c r="R369" t="s">
        <v>177</v>
      </c>
      <c r="T369">
        <v>28034</v>
      </c>
      <c r="U369" t="s">
        <v>178</v>
      </c>
      <c r="V369" t="s">
        <v>42</v>
      </c>
      <c r="W369" t="s">
        <v>179</v>
      </c>
      <c r="X369" t="s">
        <v>180</v>
      </c>
      <c r="Y369" t="s">
        <v>51</v>
      </c>
    </row>
    <row r="370" spans="1:25" x14ac:dyDescent="0.25">
      <c r="A370">
        <v>10115</v>
      </c>
      <c r="B370">
        <v>46</v>
      </c>
      <c r="C370">
        <v>100</v>
      </c>
      <c r="D370">
        <v>5</v>
      </c>
      <c r="E370" s="5">
        <v>5723.78</v>
      </c>
      <c r="F370" s="1">
        <v>37715</v>
      </c>
      <c r="G370" t="s">
        <v>25</v>
      </c>
      <c r="H370">
        <v>2</v>
      </c>
      <c r="I370" t="str">
        <f>TEXT(Table1[[#This Row],[ORDERDATE]],"MMM")</f>
        <v>Apr</v>
      </c>
      <c r="J370">
        <v>2003</v>
      </c>
      <c r="K370" t="s">
        <v>504</v>
      </c>
      <c r="L370">
        <v>118</v>
      </c>
      <c r="M370" t="s">
        <v>519</v>
      </c>
      <c r="N370" t="s">
        <v>203</v>
      </c>
      <c r="O370">
        <v>2125558493</v>
      </c>
      <c r="P370" t="s">
        <v>204</v>
      </c>
      <c r="Q370" t="s">
        <v>205</v>
      </c>
      <c r="R370" t="s">
        <v>30</v>
      </c>
      <c r="S370" t="s">
        <v>31</v>
      </c>
      <c r="T370">
        <v>10022</v>
      </c>
      <c r="U370" t="s">
        <v>32</v>
      </c>
      <c r="V370" t="s">
        <v>33</v>
      </c>
      <c r="W370" t="s">
        <v>124</v>
      </c>
      <c r="X370" t="s">
        <v>206</v>
      </c>
      <c r="Y370" t="s">
        <v>51</v>
      </c>
    </row>
    <row r="371" spans="1:25" x14ac:dyDescent="0.25">
      <c r="A371">
        <v>10127</v>
      </c>
      <c r="B371">
        <v>24</v>
      </c>
      <c r="C371">
        <v>100</v>
      </c>
      <c r="D371">
        <v>11</v>
      </c>
      <c r="E371" s="5">
        <v>2559.6</v>
      </c>
      <c r="F371" s="1">
        <v>37775</v>
      </c>
      <c r="G371" t="s">
        <v>25</v>
      </c>
      <c r="H371">
        <v>2</v>
      </c>
      <c r="I371" t="str">
        <f>TEXT(Table1[[#This Row],[ORDERDATE]],"MMM")</f>
        <v>Jun</v>
      </c>
      <c r="J371">
        <v>2003</v>
      </c>
      <c r="K371" t="s">
        <v>504</v>
      </c>
      <c r="L371">
        <v>118</v>
      </c>
      <c r="M371" t="s">
        <v>519</v>
      </c>
      <c r="N371" t="s">
        <v>475</v>
      </c>
      <c r="O371">
        <v>2125557413</v>
      </c>
      <c r="P371" t="s">
        <v>476</v>
      </c>
      <c r="Q371" t="s">
        <v>477</v>
      </c>
      <c r="R371" t="s">
        <v>30</v>
      </c>
      <c r="S371" t="s">
        <v>31</v>
      </c>
      <c r="T371">
        <v>10022</v>
      </c>
      <c r="U371" t="s">
        <v>32</v>
      </c>
      <c r="V371" t="s">
        <v>33</v>
      </c>
      <c r="W371" t="s">
        <v>56</v>
      </c>
      <c r="X371" t="s">
        <v>478</v>
      </c>
      <c r="Y371" t="s">
        <v>36</v>
      </c>
    </row>
    <row r="372" spans="1:25" x14ac:dyDescent="0.25">
      <c r="A372">
        <v>10141</v>
      </c>
      <c r="B372">
        <v>21</v>
      </c>
      <c r="C372">
        <v>100</v>
      </c>
      <c r="D372">
        <v>5</v>
      </c>
      <c r="E372" s="5">
        <v>2140.11</v>
      </c>
      <c r="F372" s="1">
        <v>37834</v>
      </c>
      <c r="G372" t="s">
        <v>25</v>
      </c>
      <c r="H372">
        <v>3</v>
      </c>
      <c r="I372" t="str">
        <f>TEXT(Table1[[#This Row],[ORDERDATE]],"MMM")</f>
        <v>Aug</v>
      </c>
      <c r="J372">
        <v>2003</v>
      </c>
      <c r="K372" t="s">
        <v>504</v>
      </c>
      <c r="L372">
        <v>118</v>
      </c>
      <c r="M372" t="s">
        <v>519</v>
      </c>
      <c r="N372" t="s">
        <v>467</v>
      </c>
      <c r="O372" t="s">
        <v>468</v>
      </c>
      <c r="P372" t="s">
        <v>469</v>
      </c>
      <c r="R372" t="s">
        <v>470</v>
      </c>
      <c r="T372" t="s">
        <v>471</v>
      </c>
      <c r="U372" t="s">
        <v>130</v>
      </c>
      <c r="V372" t="s">
        <v>42</v>
      </c>
      <c r="W372" t="s">
        <v>472</v>
      </c>
      <c r="X372" t="s">
        <v>473</v>
      </c>
      <c r="Y372" t="s">
        <v>36</v>
      </c>
    </row>
    <row r="373" spans="1:25" x14ac:dyDescent="0.25">
      <c r="A373">
        <v>10151</v>
      </c>
      <c r="B373">
        <v>24</v>
      </c>
      <c r="C373">
        <v>100</v>
      </c>
      <c r="D373">
        <v>3</v>
      </c>
      <c r="E373" s="5">
        <v>3327.6</v>
      </c>
      <c r="F373" s="1">
        <v>37885</v>
      </c>
      <c r="G373" t="s">
        <v>25</v>
      </c>
      <c r="H373">
        <v>3</v>
      </c>
      <c r="I373" t="str">
        <f>TEXT(Table1[[#This Row],[ORDERDATE]],"MMM")</f>
        <v>Sep</v>
      </c>
      <c r="J373">
        <v>2003</v>
      </c>
      <c r="K373" t="s">
        <v>504</v>
      </c>
      <c r="L373">
        <v>118</v>
      </c>
      <c r="M373" t="s">
        <v>519</v>
      </c>
      <c r="N373" t="s">
        <v>391</v>
      </c>
      <c r="O373" t="s">
        <v>392</v>
      </c>
      <c r="P373" t="s">
        <v>393</v>
      </c>
      <c r="R373" t="s">
        <v>394</v>
      </c>
      <c r="T373">
        <v>90110</v>
      </c>
      <c r="U373" t="s">
        <v>130</v>
      </c>
      <c r="V373" t="s">
        <v>42</v>
      </c>
      <c r="W373" t="s">
        <v>395</v>
      </c>
      <c r="X373" t="s">
        <v>396</v>
      </c>
      <c r="Y373" t="s">
        <v>51</v>
      </c>
    </row>
    <row r="374" spans="1:25" x14ac:dyDescent="0.25">
      <c r="A374">
        <v>10165</v>
      </c>
      <c r="B374">
        <v>48</v>
      </c>
      <c r="C374">
        <v>100</v>
      </c>
      <c r="D374">
        <v>12</v>
      </c>
      <c r="E374" s="5">
        <v>6825.6</v>
      </c>
      <c r="F374" s="1">
        <v>37916</v>
      </c>
      <c r="G374" t="s">
        <v>25</v>
      </c>
      <c r="H374">
        <v>4</v>
      </c>
      <c r="I374" t="str">
        <f>TEXT(Table1[[#This Row],[ORDERDATE]],"MMM")</f>
        <v>Oct</v>
      </c>
      <c r="J374">
        <v>2003</v>
      </c>
      <c r="K374" t="s">
        <v>504</v>
      </c>
      <c r="L374">
        <v>118</v>
      </c>
      <c r="M374" t="s">
        <v>519</v>
      </c>
      <c r="N374" t="s">
        <v>196</v>
      </c>
      <c r="O374" t="s">
        <v>197</v>
      </c>
      <c r="P374" t="s">
        <v>198</v>
      </c>
      <c r="R374" t="s">
        <v>199</v>
      </c>
      <c r="T374">
        <v>79903</v>
      </c>
      <c r="U374" t="s">
        <v>199</v>
      </c>
      <c r="V374" t="s">
        <v>200</v>
      </c>
      <c r="W374" t="s">
        <v>201</v>
      </c>
      <c r="X374" t="s">
        <v>202</v>
      </c>
      <c r="Y374" t="s">
        <v>51</v>
      </c>
    </row>
    <row r="375" spans="1:25" x14ac:dyDescent="0.25">
      <c r="A375">
        <v>10175</v>
      </c>
      <c r="B375">
        <v>26</v>
      </c>
      <c r="C375">
        <v>100</v>
      </c>
      <c r="D375">
        <v>1</v>
      </c>
      <c r="E375" s="5">
        <v>3543.28</v>
      </c>
      <c r="F375" s="1">
        <v>37931</v>
      </c>
      <c r="G375" t="s">
        <v>25</v>
      </c>
      <c r="H375">
        <v>4</v>
      </c>
      <c r="I375" t="str">
        <f>TEXT(Table1[[#This Row],[ORDERDATE]],"MMM")</f>
        <v>Nov</v>
      </c>
      <c r="J375">
        <v>2003</v>
      </c>
      <c r="K375" t="s">
        <v>504</v>
      </c>
      <c r="L375">
        <v>118</v>
      </c>
      <c r="M375" t="s">
        <v>519</v>
      </c>
      <c r="N375" t="s">
        <v>329</v>
      </c>
      <c r="O375" t="s">
        <v>330</v>
      </c>
      <c r="P375" t="s">
        <v>331</v>
      </c>
      <c r="R375" t="s">
        <v>332</v>
      </c>
      <c r="T375" t="s">
        <v>333</v>
      </c>
      <c r="U375" t="s">
        <v>170</v>
      </c>
      <c r="V375" t="s">
        <v>42</v>
      </c>
      <c r="W375" t="s">
        <v>61</v>
      </c>
      <c r="X375" t="s">
        <v>334</v>
      </c>
      <c r="Y375" t="s">
        <v>51</v>
      </c>
    </row>
    <row r="376" spans="1:25" x14ac:dyDescent="0.25">
      <c r="A376">
        <v>10184</v>
      </c>
      <c r="B376">
        <v>37</v>
      </c>
      <c r="C376">
        <v>100</v>
      </c>
      <c r="D376">
        <v>6</v>
      </c>
      <c r="E376" s="5">
        <v>4516.22</v>
      </c>
      <c r="F376" s="1">
        <v>37939</v>
      </c>
      <c r="G376" t="s">
        <v>25</v>
      </c>
      <c r="H376">
        <v>4</v>
      </c>
      <c r="I376" t="str">
        <f>TEXT(Table1[[#This Row],[ORDERDATE]],"MMM")</f>
        <v>Nov</v>
      </c>
      <c r="J376">
        <v>2003</v>
      </c>
      <c r="K376" t="s">
        <v>504</v>
      </c>
      <c r="L376">
        <v>118</v>
      </c>
      <c r="M376" t="s">
        <v>519</v>
      </c>
      <c r="N376" t="s">
        <v>520</v>
      </c>
      <c r="O376" t="s">
        <v>521</v>
      </c>
      <c r="P376" t="s">
        <v>522</v>
      </c>
      <c r="R376" t="s">
        <v>523</v>
      </c>
      <c r="T376">
        <v>41101</v>
      </c>
      <c r="U376" t="s">
        <v>178</v>
      </c>
      <c r="V376" t="s">
        <v>42</v>
      </c>
      <c r="W376" t="s">
        <v>524</v>
      </c>
      <c r="X376" t="s">
        <v>525</v>
      </c>
      <c r="Y376" t="s">
        <v>51</v>
      </c>
    </row>
    <row r="377" spans="1:25" x14ac:dyDescent="0.25">
      <c r="A377">
        <v>10195</v>
      </c>
      <c r="B377">
        <v>49</v>
      </c>
      <c r="C377">
        <v>100</v>
      </c>
      <c r="D377">
        <v>6</v>
      </c>
      <c r="E377" s="5">
        <v>6445.46</v>
      </c>
      <c r="F377" s="1">
        <v>37950</v>
      </c>
      <c r="G377" t="s">
        <v>25</v>
      </c>
      <c r="H377">
        <v>4</v>
      </c>
      <c r="I377" t="str">
        <f>TEXT(Table1[[#This Row],[ORDERDATE]],"MMM")</f>
        <v>Nov</v>
      </c>
      <c r="J377">
        <v>2003</v>
      </c>
      <c r="K377" t="s">
        <v>504</v>
      </c>
      <c r="L377">
        <v>118</v>
      </c>
      <c r="M377" t="s">
        <v>519</v>
      </c>
      <c r="N377" t="s">
        <v>317</v>
      </c>
      <c r="O377">
        <v>9145554562</v>
      </c>
      <c r="P377" t="s">
        <v>318</v>
      </c>
      <c r="R377" t="s">
        <v>319</v>
      </c>
      <c r="S377" t="s">
        <v>31</v>
      </c>
      <c r="T377">
        <v>24067</v>
      </c>
      <c r="U377" t="s">
        <v>32</v>
      </c>
      <c r="V377" t="s">
        <v>33</v>
      </c>
      <c r="W377" t="s">
        <v>102</v>
      </c>
      <c r="X377" t="s">
        <v>238</v>
      </c>
      <c r="Y377" t="s">
        <v>51</v>
      </c>
    </row>
    <row r="378" spans="1:25" x14ac:dyDescent="0.25">
      <c r="A378">
        <v>10207</v>
      </c>
      <c r="B378">
        <v>34</v>
      </c>
      <c r="C378">
        <v>99.54</v>
      </c>
      <c r="D378">
        <v>7</v>
      </c>
      <c r="E378" s="5">
        <v>3384.36</v>
      </c>
      <c r="F378" s="1">
        <v>37964</v>
      </c>
      <c r="G378" t="s">
        <v>25</v>
      </c>
      <c r="H378">
        <v>4</v>
      </c>
      <c r="I378" t="str">
        <f>TEXT(Table1[[#This Row],[ORDERDATE]],"MMM")</f>
        <v>Dec</v>
      </c>
      <c r="J378">
        <v>2003</v>
      </c>
      <c r="K378" t="s">
        <v>504</v>
      </c>
      <c r="L378">
        <v>118</v>
      </c>
      <c r="M378" t="s">
        <v>519</v>
      </c>
      <c r="N378" t="s">
        <v>415</v>
      </c>
      <c r="O378">
        <v>6175552555</v>
      </c>
      <c r="P378" t="s">
        <v>416</v>
      </c>
      <c r="R378" t="s">
        <v>381</v>
      </c>
      <c r="S378" t="s">
        <v>123</v>
      </c>
      <c r="T378">
        <v>51003</v>
      </c>
      <c r="U378" t="s">
        <v>32</v>
      </c>
      <c r="V378" t="s">
        <v>33</v>
      </c>
      <c r="W378" t="s">
        <v>417</v>
      </c>
      <c r="X378" t="s">
        <v>276</v>
      </c>
      <c r="Y378" t="s">
        <v>51</v>
      </c>
    </row>
    <row r="379" spans="1:25" x14ac:dyDescent="0.25">
      <c r="A379">
        <v>10219</v>
      </c>
      <c r="B379">
        <v>48</v>
      </c>
      <c r="C379">
        <v>100</v>
      </c>
      <c r="D379">
        <v>2</v>
      </c>
      <c r="E379" s="5">
        <v>4891.68</v>
      </c>
      <c r="F379" s="1">
        <v>38027</v>
      </c>
      <c r="G379" t="s">
        <v>25</v>
      </c>
      <c r="H379">
        <v>1</v>
      </c>
      <c r="I379" t="str">
        <f>TEXT(Table1[[#This Row],[ORDERDATE]],"MMM")</f>
        <v>Feb</v>
      </c>
      <c r="J379">
        <v>2004</v>
      </c>
      <c r="K379" t="s">
        <v>504</v>
      </c>
      <c r="L379">
        <v>118</v>
      </c>
      <c r="M379" t="s">
        <v>519</v>
      </c>
      <c r="N379" t="s">
        <v>526</v>
      </c>
      <c r="O379">
        <v>4155554312</v>
      </c>
      <c r="P379" t="s">
        <v>527</v>
      </c>
      <c r="R379" t="s">
        <v>528</v>
      </c>
      <c r="S379" t="s">
        <v>55</v>
      </c>
      <c r="T379">
        <v>94217</v>
      </c>
      <c r="U379" t="s">
        <v>32</v>
      </c>
      <c r="V379" t="s">
        <v>33</v>
      </c>
      <c r="W379" t="s">
        <v>529</v>
      </c>
      <c r="X379" t="s">
        <v>400</v>
      </c>
      <c r="Y379" t="s">
        <v>51</v>
      </c>
    </row>
    <row r="380" spans="1:25" x14ac:dyDescent="0.25">
      <c r="A380">
        <v>10229</v>
      </c>
      <c r="B380">
        <v>36</v>
      </c>
      <c r="C380">
        <v>100</v>
      </c>
      <c r="D380">
        <v>1</v>
      </c>
      <c r="E380" s="5">
        <v>4521.96</v>
      </c>
      <c r="F380" s="1">
        <v>38057</v>
      </c>
      <c r="G380" t="s">
        <v>25</v>
      </c>
      <c r="H380">
        <v>1</v>
      </c>
      <c r="I380" t="str">
        <f>TEXT(Table1[[#This Row],[ORDERDATE]],"MMM")</f>
        <v>Mar</v>
      </c>
      <c r="J380">
        <v>2004</v>
      </c>
      <c r="K380" t="s">
        <v>504</v>
      </c>
      <c r="L380">
        <v>118</v>
      </c>
      <c r="M380" t="s">
        <v>519</v>
      </c>
      <c r="N380" t="s">
        <v>272</v>
      </c>
      <c r="O380">
        <v>4155551450</v>
      </c>
      <c r="P380" t="s">
        <v>273</v>
      </c>
      <c r="R380" t="s">
        <v>274</v>
      </c>
      <c r="S380" t="s">
        <v>55</v>
      </c>
      <c r="T380">
        <v>97562</v>
      </c>
      <c r="U380" t="s">
        <v>32</v>
      </c>
      <c r="V380" t="s">
        <v>33</v>
      </c>
      <c r="W380" t="s">
        <v>275</v>
      </c>
      <c r="X380" t="s">
        <v>276</v>
      </c>
      <c r="Y380" t="s">
        <v>51</v>
      </c>
    </row>
    <row r="381" spans="1:25" x14ac:dyDescent="0.25">
      <c r="A381">
        <v>10246</v>
      </c>
      <c r="B381">
        <v>46</v>
      </c>
      <c r="C381">
        <v>100</v>
      </c>
      <c r="D381">
        <v>5</v>
      </c>
      <c r="E381" s="5">
        <v>5069.66</v>
      </c>
      <c r="F381" s="1">
        <v>38112</v>
      </c>
      <c r="G381" t="s">
        <v>25</v>
      </c>
      <c r="H381">
        <v>2</v>
      </c>
      <c r="I381" t="str">
        <f>TEXT(Table1[[#This Row],[ORDERDATE]],"MMM")</f>
        <v>May</v>
      </c>
      <c r="J381">
        <v>2004</v>
      </c>
      <c r="K381" t="s">
        <v>504</v>
      </c>
      <c r="L381">
        <v>118</v>
      </c>
      <c r="M381" t="s">
        <v>519</v>
      </c>
      <c r="N381" t="s">
        <v>174</v>
      </c>
      <c r="O381" t="s">
        <v>175</v>
      </c>
      <c r="P381" t="s">
        <v>176</v>
      </c>
      <c r="R381" t="s">
        <v>177</v>
      </c>
      <c r="T381">
        <v>28034</v>
      </c>
      <c r="U381" t="s">
        <v>178</v>
      </c>
      <c r="V381" t="s">
        <v>42</v>
      </c>
      <c r="W381" t="s">
        <v>179</v>
      </c>
      <c r="X381" t="s">
        <v>180</v>
      </c>
      <c r="Y381" t="s">
        <v>51</v>
      </c>
    </row>
    <row r="382" spans="1:25" x14ac:dyDescent="0.25">
      <c r="A382">
        <v>10259</v>
      </c>
      <c r="B382">
        <v>46</v>
      </c>
      <c r="C382">
        <v>100</v>
      </c>
      <c r="D382">
        <v>4</v>
      </c>
      <c r="E382" s="5">
        <v>6541.2</v>
      </c>
      <c r="F382" s="1">
        <v>38153</v>
      </c>
      <c r="G382" t="s">
        <v>25</v>
      </c>
      <c r="H382">
        <v>2</v>
      </c>
      <c r="I382" t="str">
        <f>TEXT(Table1[[#This Row],[ORDERDATE]],"MMM")</f>
        <v>Jun</v>
      </c>
      <c r="J382">
        <v>2004</v>
      </c>
      <c r="K382" t="s">
        <v>504</v>
      </c>
      <c r="L382">
        <v>118</v>
      </c>
      <c r="M382" t="s">
        <v>519</v>
      </c>
      <c r="N382" t="s">
        <v>418</v>
      </c>
      <c r="O382" t="s">
        <v>419</v>
      </c>
      <c r="P382" t="s">
        <v>420</v>
      </c>
      <c r="Q382" t="s">
        <v>421</v>
      </c>
      <c r="R382" t="s">
        <v>199</v>
      </c>
      <c r="T382">
        <v>69045</v>
      </c>
      <c r="U382" t="s">
        <v>199</v>
      </c>
      <c r="V382" t="s">
        <v>96</v>
      </c>
      <c r="W382" t="s">
        <v>422</v>
      </c>
      <c r="X382" t="s">
        <v>423</v>
      </c>
      <c r="Y382" t="s">
        <v>51</v>
      </c>
    </row>
    <row r="383" spans="1:25" x14ac:dyDescent="0.25">
      <c r="A383">
        <v>10271</v>
      </c>
      <c r="B383">
        <v>31</v>
      </c>
      <c r="C383">
        <v>97.17</v>
      </c>
      <c r="D383">
        <v>5</v>
      </c>
      <c r="E383" s="5">
        <v>3012.27</v>
      </c>
      <c r="F383" s="1">
        <v>38188</v>
      </c>
      <c r="G383" t="s">
        <v>25</v>
      </c>
      <c r="H383">
        <v>3</v>
      </c>
      <c r="I383" t="str">
        <f>TEXT(Table1[[#This Row],[ORDERDATE]],"MMM")</f>
        <v>Jul</v>
      </c>
      <c r="J383">
        <v>2004</v>
      </c>
      <c r="K383" t="s">
        <v>504</v>
      </c>
      <c r="L383">
        <v>118</v>
      </c>
      <c r="M383" t="s">
        <v>519</v>
      </c>
      <c r="N383" t="s">
        <v>272</v>
      </c>
      <c r="O383">
        <v>4155551450</v>
      </c>
      <c r="P383" t="s">
        <v>273</v>
      </c>
      <c r="R383" t="s">
        <v>274</v>
      </c>
      <c r="S383" t="s">
        <v>55</v>
      </c>
      <c r="T383">
        <v>97562</v>
      </c>
      <c r="U383" t="s">
        <v>32</v>
      </c>
      <c r="V383" t="s">
        <v>33</v>
      </c>
      <c r="W383" t="s">
        <v>275</v>
      </c>
      <c r="X383" t="s">
        <v>276</v>
      </c>
      <c r="Y383" t="s">
        <v>51</v>
      </c>
    </row>
    <row r="384" spans="1:25" x14ac:dyDescent="0.25">
      <c r="A384">
        <v>10281</v>
      </c>
      <c r="B384">
        <v>41</v>
      </c>
      <c r="C384">
        <v>100</v>
      </c>
      <c r="D384">
        <v>1</v>
      </c>
      <c r="E384" s="5">
        <v>5247.18</v>
      </c>
      <c r="F384" s="1">
        <v>38218</v>
      </c>
      <c r="G384" t="s">
        <v>25</v>
      </c>
      <c r="H384">
        <v>3</v>
      </c>
      <c r="I384" t="str">
        <f>TEXT(Table1[[#This Row],[ORDERDATE]],"MMM")</f>
        <v>Aug</v>
      </c>
      <c r="J384">
        <v>2004</v>
      </c>
      <c r="K384" t="s">
        <v>504</v>
      </c>
      <c r="L384">
        <v>118</v>
      </c>
      <c r="M384" t="s">
        <v>519</v>
      </c>
      <c r="N384" t="s">
        <v>139</v>
      </c>
      <c r="O384">
        <v>2155551555</v>
      </c>
      <c r="P384" t="s">
        <v>140</v>
      </c>
      <c r="R384" t="s">
        <v>141</v>
      </c>
      <c r="S384" t="s">
        <v>142</v>
      </c>
      <c r="T384">
        <v>70267</v>
      </c>
      <c r="U384" t="s">
        <v>32</v>
      </c>
      <c r="V384" t="s">
        <v>33</v>
      </c>
      <c r="W384" t="s">
        <v>34</v>
      </c>
      <c r="X384" t="s">
        <v>143</v>
      </c>
      <c r="Y384" t="s">
        <v>51</v>
      </c>
    </row>
    <row r="385" spans="1:25" x14ac:dyDescent="0.25">
      <c r="A385">
        <v>10292</v>
      </c>
      <c r="B385">
        <v>21</v>
      </c>
      <c r="C385">
        <v>100</v>
      </c>
      <c r="D385">
        <v>8</v>
      </c>
      <c r="E385" s="5">
        <v>2214.87</v>
      </c>
      <c r="F385" s="1">
        <v>38238</v>
      </c>
      <c r="G385" t="s">
        <v>25</v>
      </c>
      <c r="H385">
        <v>3</v>
      </c>
      <c r="I385" t="str">
        <f>TEXT(Table1[[#This Row],[ORDERDATE]],"MMM")</f>
        <v>Sep</v>
      </c>
      <c r="J385">
        <v>2004</v>
      </c>
      <c r="K385" t="s">
        <v>504</v>
      </c>
      <c r="L385">
        <v>118</v>
      </c>
      <c r="M385" t="s">
        <v>519</v>
      </c>
      <c r="N385" t="s">
        <v>28</v>
      </c>
      <c r="O385">
        <v>2125557818</v>
      </c>
      <c r="P385" t="s">
        <v>29</v>
      </c>
      <c r="R385" t="s">
        <v>30</v>
      </c>
      <c r="S385" t="s">
        <v>31</v>
      </c>
      <c r="T385">
        <v>10022</v>
      </c>
      <c r="U385" t="s">
        <v>32</v>
      </c>
      <c r="V385" t="s">
        <v>33</v>
      </c>
      <c r="W385" t="s">
        <v>34</v>
      </c>
      <c r="X385" t="s">
        <v>35</v>
      </c>
      <c r="Y385" t="s">
        <v>36</v>
      </c>
    </row>
    <row r="386" spans="1:25" x14ac:dyDescent="0.25">
      <c r="A386">
        <v>10305</v>
      </c>
      <c r="B386">
        <v>38</v>
      </c>
      <c r="C386">
        <v>100</v>
      </c>
      <c r="D386">
        <v>5</v>
      </c>
      <c r="E386" s="5">
        <v>4773.18</v>
      </c>
      <c r="F386" s="1">
        <v>38273</v>
      </c>
      <c r="G386" t="s">
        <v>25</v>
      </c>
      <c r="H386">
        <v>4</v>
      </c>
      <c r="I386" t="str">
        <f>TEXT(Table1[[#This Row],[ORDERDATE]],"MMM")</f>
        <v>Oct</v>
      </c>
      <c r="J386">
        <v>2004</v>
      </c>
      <c r="K386" t="s">
        <v>504</v>
      </c>
      <c r="L386">
        <v>118</v>
      </c>
      <c r="M386" t="s">
        <v>519</v>
      </c>
      <c r="N386" t="s">
        <v>120</v>
      </c>
      <c r="O386">
        <v>6175558555</v>
      </c>
      <c r="P386" t="s">
        <v>121</v>
      </c>
      <c r="R386" t="s">
        <v>122</v>
      </c>
      <c r="S386" t="s">
        <v>123</v>
      </c>
      <c r="T386">
        <v>51247</v>
      </c>
      <c r="U386" t="s">
        <v>32</v>
      </c>
      <c r="V386" t="s">
        <v>33</v>
      </c>
      <c r="W386" t="s">
        <v>124</v>
      </c>
      <c r="X386" t="s">
        <v>125</v>
      </c>
      <c r="Y386" t="s">
        <v>51</v>
      </c>
    </row>
    <row r="387" spans="1:25" x14ac:dyDescent="0.25">
      <c r="A387">
        <v>10314</v>
      </c>
      <c r="B387">
        <v>45</v>
      </c>
      <c r="C387">
        <v>100</v>
      </c>
      <c r="D387">
        <v>14</v>
      </c>
      <c r="E387" s="5">
        <v>6185.7</v>
      </c>
      <c r="F387" s="1">
        <v>38282</v>
      </c>
      <c r="G387" t="s">
        <v>25</v>
      </c>
      <c r="H387">
        <v>4</v>
      </c>
      <c r="I387" t="str">
        <f>TEXT(Table1[[#This Row],[ORDERDATE]],"MMM")</f>
        <v>Oct</v>
      </c>
      <c r="J387">
        <v>2004</v>
      </c>
      <c r="K387" t="s">
        <v>504</v>
      </c>
      <c r="L387">
        <v>118</v>
      </c>
      <c r="M387" t="s">
        <v>519</v>
      </c>
      <c r="N387" t="s">
        <v>498</v>
      </c>
      <c r="O387" t="s">
        <v>499</v>
      </c>
      <c r="P387" t="s">
        <v>500</v>
      </c>
      <c r="R387" t="s">
        <v>501</v>
      </c>
      <c r="T387">
        <v>8200</v>
      </c>
      <c r="U387" t="s">
        <v>326</v>
      </c>
      <c r="V387" t="s">
        <v>42</v>
      </c>
      <c r="W387" t="s">
        <v>502</v>
      </c>
      <c r="X387" t="s">
        <v>503</v>
      </c>
      <c r="Y387" t="s">
        <v>51</v>
      </c>
    </row>
    <row r="388" spans="1:25" x14ac:dyDescent="0.25">
      <c r="A388">
        <v>10324</v>
      </c>
      <c r="B388">
        <v>26</v>
      </c>
      <c r="C388">
        <v>58.38</v>
      </c>
      <c r="D388">
        <v>7</v>
      </c>
      <c r="E388" s="5">
        <v>1517.88</v>
      </c>
      <c r="F388" s="1">
        <v>38296</v>
      </c>
      <c r="G388" t="s">
        <v>25</v>
      </c>
      <c r="H388">
        <v>4</v>
      </c>
      <c r="I388" t="str">
        <f>TEXT(Table1[[#This Row],[ORDERDATE]],"MMM")</f>
        <v>Nov</v>
      </c>
      <c r="J388">
        <v>2004</v>
      </c>
      <c r="K388" t="s">
        <v>504</v>
      </c>
      <c r="L388">
        <v>118</v>
      </c>
      <c r="M388" t="s">
        <v>519</v>
      </c>
      <c r="N388" t="s">
        <v>99</v>
      </c>
      <c r="O388">
        <v>2125551500</v>
      </c>
      <c r="P388" t="s">
        <v>100</v>
      </c>
      <c r="Q388" t="s">
        <v>101</v>
      </c>
      <c r="R388" t="s">
        <v>30</v>
      </c>
      <c r="S388" t="s">
        <v>31</v>
      </c>
      <c r="T388">
        <v>10022</v>
      </c>
      <c r="U388" t="s">
        <v>32</v>
      </c>
      <c r="V388" t="s">
        <v>33</v>
      </c>
      <c r="W388" t="s">
        <v>102</v>
      </c>
      <c r="X388" t="s">
        <v>103</v>
      </c>
      <c r="Y388" t="s">
        <v>36</v>
      </c>
    </row>
    <row r="389" spans="1:25" x14ac:dyDescent="0.25">
      <c r="A389">
        <v>10336</v>
      </c>
      <c r="B389">
        <v>38</v>
      </c>
      <c r="C389">
        <v>100</v>
      </c>
      <c r="D389">
        <v>3</v>
      </c>
      <c r="E389" s="5">
        <v>6372.6</v>
      </c>
      <c r="F389" s="1">
        <v>38311</v>
      </c>
      <c r="G389" t="s">
        <v>25</v>
      </c>
      <c r="H389">
        <v>4</v>
      </c>
      <c r="I389" t="str">
        <f>TEXT(Table1[[#This Row],[ORDERDATE]],"MMM")</f>
        <v>Nov</v>
      </c>
      <c r="J389">
        <v>2004</v>
      </c>
      <c r="K389" t="s">
        <v>504</v>
      </c>
      <c r="L389">
        <v>118</v>
      </c>
      <c r="M389" t="s">
        <v>519</v>
      </c>
      <c r="N389" t="s">
        <v>403</v>
      </c>
      <c r="O389" t="s">
        <v>404</v>
      </c>
      <c r="P389" t="s">
        <v>405</v>
      </c>
      <c r="R389" t="s">
        <v>48</v>
      </c>
      <c r="T389">
        <v>75012</v>
      </c>
      <c r="U389" t="s">
        <v>41</v>
      </c>
      <c r="V389" t="s">
        <v>42</v>
      </c>
      <c r="W389" t="s">
        <v>406</v>
      </c>
      <c r="X389" t="s">
        <v>407</v>
      </c>
      <c r="Y389" t="s">
        <v>51</v>
      </c>
    </row>
    <row r="390" spans="1:25" x14ac:dyDescent="0.25">
      <c r="A390">
        <v>10349</v>
      </c>
      <c r="B390">
        <v>48</v>
      </c>
      <c r="C390">
        <v>100</v>
      </c>
      <c r="D390">
        <v>9</v>
      </c>
      <c r="E390" s="5">
        <v>5232.96</v>
      </c>
      <c r="F390" s="1">
        <v>38322</v>
      </c>
      <c r="G390" t="s">
        <v>25</v>
      </c>
      <c r="H390">
        <v>4</v>
      </c>
      <c r="I390" t="str">
        <f>TEXT(Table1[[#This Row],[ORDERDATE]],"MMM")</f>
        <v>Dec</v>
      </c>
      <c r="J390">
        <v>2004</v>
      </c>
      <c r="K390" t="s">
        <v>504</v>
      </c>
      <c r="L390">
        <v>118</v>
      </c>
      <c r="M390" t="s">
        <v>519</v>
      </c>
      <c r="N390" t="s">
        <v>475</v>
      </c>
      <c r="O390">
        <v>2125557413</v>
      </c>
      <c r="P390" t="s">
        <v>476</v>
      </c>
      <c r="Q390" t="s">
        <v>477</v>
      </c>
      <c r="R390" t="s">
        <v>30</v>
      </c>
      <c r="S390" t="s">
        <v>31</v>
      </c>
      <c r="T390">
        <v>10022</v>
      </c>
      <c r="U390" t="s">
        <v>32</v>
      </c>
      <c r="V390" t="s">
        <v>33</v>
      </c>
      <c r="W390" t="s">
        <v>56</v>
      </c>
      <c r="X390" t="s">
        <v>478</v>
      </c>
      <c r="Y390" t="s">
        <v>51</v>
      </c>
    </row>
    <row r="391" spans="1:25" x14ac:dyDescent="0.25">
      <c r="A391">
        <v>10358</v>
      </c>
      <c r="B391">
        <v>42</v>
      </c>
      <c r="C391">
        <v>64.16</v>
      </c>
      <c r="D391">
        <v>9</v>
      </c>
      <c r="E391" s="5">
        <v>2694.72</v>
      </c>
      <c r="F391" s="1">
        <v>38331</v>
      </c>
      <c r="G391" t="s">
        <v>25</v>
      </c>
      <c r="H391">
        <v>4</v>
      </c>
      <c r="I391" t="str">
        <f>TEXT(Table1[[#This Row],[ORDERDATE]],"MMM")</f>
        <v>Dec</v>
      </c>
      <c r="J391">
        <v>2004</v>
      </c>
      <c r="K391" t="s">
        <v>504</v>
      </c>
      <c r="L391">
        <v>118</v>
      </c>
      <c r="M391" t="s">
        <v>519</v>
      </c>
      <c r="N391" t="s">
        <v>174</v>
      </c>
      <c r="O391" t="s">
        <v>175</v>
      </c>
      <c r="P391" t="s">
        <v>176</v>
      </c>
      <c r="R391" t="s">
        <v>177</v>
      </c>
      <c r="T391">
        <v>28034</v>
      </c>
      <c r="U391" t="s">
        <v>178</v>
      </c>
      <c r="V391" t="s">
        <v>42</v>
      </c>
      <c r="W391" t="s">
        <v>179</v>
      </c>
      <c r="X391" t="s">
        <v>180</v>
      </c>
      <c r="Y391" t="s">
        <v>36</v>
      </c>
    </row>
    <row r="392" spans="1:25" x14ac:dyDescent="0.25">
      <c r="A392">
        <v>10371</v>
      </c>
      <c r="B392">
        <v>49</v>
      </c>
      <c r="C392">
        <v>35.71</v>
      </c>
      <c r="D392">
        <v>4</v>
      </c>
      <c r="E392" s="5">
        <v>1749.79</v>
      </c>
      <c r="F392" s="1">
        <v>38375</v>
      </c>
      <c r="G392" t="s">
        <v>25</v>
      </c>
      <c r="H392">
        <v>1</v>
      </c>
      <c r="I392" t="str">
        <f>TEXT(Table1[[#This Row],[ORDERDATE]],"MMM")</f>
        <v>Jan</v>
      </c>
      <c r="J392">
        <v>2005</v>
      </c>
      <c r="K392" t="s">
        <v>504</v>
      </c>
      <c r="L392">
        <v>118</v>
      </c>
      <c r="M392" t="s">
        <v>519</v>
      </c>
      <c r="N392" t="s">
        <v>272</v>
      </c>
      <c r="O392">
        <v>4155551450</v>
      </c>
      <c r="P392" t="s">
        <v>273</v>
      </c>
      <c r="R392" t="s">
        <v>274</v>
      </c>
      <c r="S392" t="s">
        <v>55</v>
      </c>
      <c r="T392">
        <v>97562</v>
      </c>
      <c r="U392" t="s">
        <v>32</v>
      </c>
      <c r="V392" t="s">
        <v>33</v>
      </c>
      <c r="W392" t="s">
        <v>275</v>
      </c>
      <c r="X392" t="s">
        <v>276</v>
      </c>
      <c r="Y392" t="s">
        <v>36</v>
      </c>
    </row>
    <row r="393" spans="1:25" x14ac:dyDescent="0.25">
      <c r="A393">
        <v>10382</v>
      </c>
      <c r="B393">
        <v>32</v>
      </c>
      <c r="C393">
        <v>66.58</v>
      </c>
      <c r="D393">
        <v>13</v>
      </c>
      <c r="E393" s="5">
        <v>2130.56</v>
      </c>
      <c r="F393" s="1">
        <v>38400</v>
      </c>
      <c r="G393" t="s">
        <v>25</v>
      </c>
      <c r="H393">
        <v>1</v>
      </c>
      <c r="I393" t="str">
        <f>TEXT(Table1[[#This Row],[ORDERDATE]],"MMM")</f>
        <v>Feb</v>
      </c>
      <c r="J393">
        <v>2005</v>
      </c>
      <c r="K393" t="s">
        <v>504</v>
      </c>
      <c r="L393">
        <v>118</v>
      </c>
      <c r="M393" t="s">
        <v>519</v>
      </c>
      <c r="N393" t="s">
        <v>272</v>
      </c>
      <c r="O393">
        <v>4155551450</v>
      </c>
      <c r="P393" t="s">
        <v>273</v>
      </c>
      <c r="R393" t="s">
        <v>274</v>
      </c>
      <c r="S393" t="s">
        <v>55</v>
      </c>
      <c r="T393">
        <v>97562</v>
      </c>
      <c r="U393" t="s">
        <v>32</v>
      </c>
      <c r="V393" t="s">
        <v>33</v>
      </c>
      <c r="W393" t="s">
        <v>275</v>
      </c>
      <c r="X393" t="s">
        <v>276</v>
      </c>
      <c r="Y393" t="s">
        <v>36</v>
      </c>
    </row>
    <row r="394" spans="1:25" x14ac:dyDescent="0.25">
      <c r="A394">
        <v>10412</v>
      </c>
      <c r="B394">
        <v>54</v>
      </c>
      <c r="C394">
        <v>100</v>
      </c>
      <c r="D394">
        <v>5</v>
      </c>
      <c r="E394" s="5">
        <v>5951.34</v>
      </c>
      <c r="F394" s="1">
        <v>38475</v>
      </c>
      <c r="G394" t="s">
        <v>25</v>
      </c>
      <c r="H394">
        <v>2</v>
      </c>
      <c r="I394" t="str">
        <f>TEXT(Table1[[#This Row],[ORDERDATE]],"MMM")</f>
        <v>May</v>
      </c>
      <c r="J394">
        <v>2005</v>
      </c>
      <c r="K394" t="s">
        <v>504</v>
      </c>
      <c r="L394">
        <v>118</v>
      </c>
      <c r="M394" t="s">
        <v>519</v>
      </c>
      <c r="N394" t="s">
        <v>174</v>
      </c>
      <c r="O394" t="s">
        <v>175</v>
      </c>
      <c r="P394" t="s">
        <v>176</v>
      </c>
      <c r="R394" t="s">
        <v>177</v>
      </c>
      <c r="T394">
        <v>28034</v>
      </c>
      <c r="U394" t="s">
        <v>178</v>
      </c>
      <c r="V394" t="s">
        <v>42</v>
      </c>
      <c r="W394" t="s">
        <v>179</v>
      </c>
      <c r="X394" t="s">
        <v>180</v>
      </c>
      <c r="Y394" t="s">
        <v>51</v>
      </c>
    </row>
    <row r="395" spans="1:25" x14ac:dyDescent="0.25">
      <c r="A395">
        <v>10425</v>
      </c>
      <c r="B395">
        <v>33</v>
      </c>
      <c r="C395">
        <v>100</v>
      </c>
      <c r="D395">
        <v>4</v>
      </c>
      <c r="E395" s="5">
        <v>4692.6000000000004</v>
      </c>
      <c r="F395" s="1">
        <v>38503</v>
      </c>
      <c r="G395" t="s">
        <v>300</v>
      </c>
      <c r="H395">
        <v>2</v>
      </c>
      <c r="I395" t="str">
        <f>TEXT(Table1[[#This Row],[ORDERDATE]],"MMM")</f>
        <v>May</v>
      </c>
      <c r="J395">
        <v>2005</v>
      </c>
      <c r="K395" t="s">
        <v>504</v>
      </c>
      <c r="L395">
        <v>118</v>
      </c>
      <c r="M395" t="s">
        <v>519</v>
      </c>
      <c r="N395" t="s">
        <v>114</v>
      </c>
      <c r="O395" t="s">
        <v>115</v>
      </c>
      <c r="P395" t="s">
        <v>116</v>
      </c>
      <c r="R395" t="s">
        <v>117</v>
      </c>
      <c r="T395">
        <v>44000</v>
      </c>
      <c r="U395" t="s">
        <v>41</v>
      </c>
      <c r="V395" t="s">
        <v>42</v>
      </c>
      <c r="W395" t="s">
        <v>118</v>
      </c>
      <c r="X395" t="s">
        <v>119</v>
      </c>
      <c r="Y395" t="s">
        <v>51</v>
      </c>
    </row>
    <row r="396" spans="1:25" x14ac:dyDescent="0.25">
      <c r="A396">
        <v>10108</v>
      </c>
      <c r="B396">
        <v>36</v>
      </c>
      <c r="C396">
        <v>100</v>
      </c>
      <c r="D396">
        <v>3</v>
      </c>
      <c r="E396" s="5">
        <v>3731.04</v>
      </c>
      <c r="F396" s="1">
        <v>37683</v>
      </c>
      <c r="G396" t="s">
        <v>25</v>
      </c>
      <c r="H396">
        <v>1</v>
      </c>
      <c r="I396" t="str">
        <f>TEXT(Table1[[#This Row],[ORDERDATE]],"MMM")</f>
        <v>Mar</v>
      </c>
      <c r="J396">
        <v>2003</v>
      </c>
      <c r="K396" t="s">
        <v>181</v>
      </c>
      <c r="L396">
        <v>115</v>
      </c>
      <c r="M396" t="s">
        <v>530</v>
      </c>
      <c r="N396" t="s">
        <v>425</v>
      </c>
      <c r="O396" t="s">
        <v>426</v>
      </c>
      <c r="P396" t="s">
        <v>427</v>
      </c>
      <c r="R396" t="s">
        <v>428</v>
      </c>
      <c r="T396" t="s">
        <v>429</v>
      </c>
      <c r="U396" t="s">
        <v>430</v>
      </c>
      <c r="V396" t="s">
        <v>200</v>
      </c>
      <c r="W396" t="s">
        <v>431</v>
      </c>
      <c r="X396" t="s">
        <v>432</v>
      </c>
      <c r="Y396" t="s">
        <v>51</v>
      </c>
    </row>
    <row r="397" spans="1:25" x14ac:dyDescent="0.25">
      <c r="A397">
        <v>10122</v>
      </c>
      <c r="B397">
        <v>20</v>
      </c>
      <c r="C397">
        <v>100</v>
      </c>
      <c r="D397">
        <v>7</v>
      </c>
      <c r="E397" s="5">
        <v>2142</v>
      </c>
      <c r="F397" s="1">
        <v>37749</v>
      </c>
      <c r="G397" t="s">
        <v>25</v>
      </c>
      <c r="H397">
        <v>2</v>
      </c>
      <c r="I397" t="str">
        <f>TEXT(Table1[[#This Row],[ORDERDATE]],"MMM")</f>
        <v>May</v>
      </c>
      <c r="J397">
        <v>2003</v>
      </c>
      <c r="K397" t="s">
        <v>181</v>
      </c>
      <c r="L397">
        <v>115</v>
      </c>
      <c r="M397" t="s">
        <v>530</v>
      </c>
      <c r="N397" t="s">
        <v>433</v>
      </c>
      <c r="O397" t="s">
        <v>434</v>
      </c>
      <c r="P397" t="s">
        <v>435</v>
      </c>
      <c r="R397" t="s">
        <v>436</v>
      </c>
      <c r="T397">
        <v>13008</v>
      </c>
      <c r="U397" t="s">
        <v>41</v>
      </c>
      <c r="V397" t="s">
        <v>42</v>
      </c>
      <c r="W397" t="s">
        <v>437</v>
      </c>
      <c r="X397" t="s">
        <v>438</v>
      </c>
      <c r="Y397" t="s">
        <v>36</v>
      </c>
    </row>
    <row r="398" spans="1:25" x14ac:dyDescent="0.25">
      <c r="A398">
        <v>10135</v>
      </c>
      <c r="B398">
        <v>29</v>
      </c>
      <c r="C398">
        <v>97.89</v>
      </c>
      <c r="D398">
        <v>4</v>
      </c>
      <c r="E398" s="5">
        <v>2838.81</v>
      </c>
      <c r="F398" s="1">
        <v>37804</v>
      </c>
      <c r="G398" t="s">
        <v>25</v>
      </c>
      <c r="H398">
        <v>3</v>
      </c>
      <c r="I398" t="str">
        <f>TEXT(Table1[[#This Row],[ORDERDATE]],"MMM")</f>
        <v>Jul</v>
      </c>
      <c r="J398">
        <v>2003</v>
      </c>
      <c r="K398" t="s">
        <v>181</v>
      </c>
      <c r="L398">
        <v>115</v>
      </c>
      <c r="M398" t="s">
        <v>530</v>
      </c>
      <c r="N398" t="s">
        <v>272</v>
      </c>
      <c r="O398">
        <v>4155551450</v>
      </c>
      <c r="P398" t="s">
        <v>273</v>
      </c>
      <c r="R398" t="s">
        <v>274</v>
      </c>
      <c r="S398" t="s">
        <v>55</v>
      </c>
      <c r="T398">
        <v>97562</v>
      </c>
      <c r="U398" t="s">
        <v>32</v>
      </c>
      <c r="V398" t="s">
        <v>33</v>
      </c>
      <c r="W398" t="s">
        <v>275</v>
      </c>
      <c r="X398" t="s">
        <v>276</v>
      </c>
      <c r="Y398" t="s">
        <v>36</v>
      </c>
    </row>
    <row r="399" spans="1:25" x14ac:dyDescent="0.25">
      <c r="A399">
        <v>10147</v>
      </c>
      <c r="B399">
        <v>33</v>
      </c>
      <c r="C399">
        <v>97.89</v>
      </c>
      <c r="D399">
        <v>4</v>
      </c>
      <c r="E399" s="5">
        <v>3230.37</v>
      </c>
      <c r="F399" s="1">
        <v>37869</v>
      </c>
      <c r="G399" t="s">
        <v>25</v>
      </c>
      <c r="H399">
        <v>3</v>
      </c>
      <c r="I399" t="str">
        <f>TEXT(Table1[[#This Row],[ORDERDATE]],"MMM")</f>
        <v>Sep</v>
      </c>
      <c r="J399">
        <v>2003</v>
      </c>
      <c r="K399" t="s">
        <v>181</v>
      </c>
      <c r="L399">
        <v>115</v>
      </c>
      <c r="M399" t="s">
        <v>530</v>
      </c>
      <c r="N399" t="s">
        <v>281</v>
      </c>
      <c r="O399">
        <v>6175558555</v>
      </c>
      <c r="P399" t="s">
        <v>282</v>
      </c>
      <c r="R399" t="s">
        <v>283</v>
      </c>
      <c r="S399" t="s">
        <v>123</v>
      </c>
      <c r="T399">
        <v>58339</v>
      </c>
      <c r="U399" t="s">
        <v>32</v>
      </c>
      <c r="V399" t="s">
        <v>33</v>
      </c>
      <c r="W399" t="s">
        <v>275</v>
      </c>
      <c r="X399" t="s">
        <v>284</v>
      </c>
      <c r="Y399" t="s">
        <v>51</v>
      </c>
    </row>
    <row r="400" spans="1:25" x14ac:dyDescent="0.25">
      <c r="A400">
        <v>10160</v>
      </c>
      <c r="B400">
        <v>50</v>
      </c>
      <c r="C400">
        <v>100</v>
      </c>
      <c r="D400">
        <v>5</v>
      </c>
      <c r="E400" s="5">
        <v>5182</v>
      </c>
      <c r="F400" s="1">
        <v>37905</v>
      </c>
      <c r="G400" t="s">
        <v>25</v>
      </c>
      <c r="H400">
        <v>4</v>
      </c>
      <c r="I400" t="str">
        <f>TEXT(Table1[[#This Row],[ORDERDATE]],"MMM")</f>
        <v>Oct</v>
      </c>
      <c r="J400">
        <v>2003</v>
      </c>
      <c r="K400" t="s">
        <v>181</v>
      </c>
      <c r="L400">
        <v>115</v>
      </c>
      <c r="M400" t="s">
        <v>530</v>
      </c>
      <c r="N400" t="s">
        <v>358</v>
      </c>
      <c r="O400">
        <v>2155554369</v>
      </c>
      <c r="P400" t="s">
        <v>359</v>
      </c>
      <c r="R400" t="s">
        <v>360</v>
      </c>
      <c r="S400" t="s">
        <v>55</v>
      </c>
      <c r="U400" t="s">
        <v>32</v>
      </c>
      <c r="V400" t="s">
        <v>33</v>
      </c>
      <c r="W400" t="s">
        <v>361</v>
      </c>
      <c r="X400" t="s">
        <v>103</v>
      </c>
      <c r="Y400" t="s">
        <v>51</v>
      </c>
    </row>
    <row r="401" spans="1:25" x14ac:dyDescent="0.25">
      <c r="A401">
        <v>10170</v>
      </c>
      <c r="B401">
        <v>41</v>
      </c>
      <c r="C401">
        <v>100</v>
      </c>
      <c r="D401">
        <v>3</v>
      </c>
      <c r="E401" s="5">
        <v>4391.1000000000004</v>
      </c>
      <c r="F401" s="1">
        <v>37929</v>
      </c>
      <c r="G401" t="s">
        <v>25</v>
      </c>
      <c r="H401">
        <v>4</v>
      </c>
      <c r="I401" t="str">
        <f>TEXT(Table1[[#This Row],[ORDERDATE]],"MMM")</f>
        <v>Nov</v>
      </c>
      <c r="J401">
        <v>2003</v>
      </c>
      <c r="K401" t="s">
        <v>181</v>
      </c>
      <c r="L401">
        <v>115</v>
      </c>
      <c r="M401" t="s">
        <v>530</v>
      </c>
      <c r="N401" t="s">
        <v>409</v>
      </c>
      <c r="O401" t="s">
        <v>410</v>
      </c>
      <c r="P401" t="s">
        <v>411</v>
      </c>
      <c r="R401" t="s">
        <v>412</v>
      </c>
      <c r="T401">
        <v>8010</v>
      </c>
      <c r="U401" t="s">
        <v>148</v>
      </c>
      <c r="V401" t="s">
        <v>42</v>
      </c>
      <c r="W401" t="s">
        <v>413</v>
      </c>
      <c r="X401" t="s">
        <v>414</v>
      </c>
      <c r="Y401" t="s">
        <v>51</v>
      </c>
    </row>
    <row r="402" spans="1:25" x14ac:dyDescent="0.25">
      <c r="A402">
        <v>10181</v>
      </c>
      <c r="B402">
        <v>36</v>
      </c>
      <c r="C402">
        <v>100</v>
      </c>
      <c r="D402">
        <v>11</v>
      </c>
      <c r="E402" s="5">
        <v>4477.32</v>
      </c>
      <c r="F402" s="1">
        <v>37937</v>
      </c>
      <c r="G402" t="s">
        <v>25</v>
      </c>
      <c r="H402">
        <v>4</v>
      </c>
      <c r="I402" t="str">
        <f>TEXT(Table1[[#This Row],[ORDERDATE]],"MMM")</f>
        <v>Nov</v>
      </c>
      <c r="J402">
        <v>2003</v>
      </c>
      <c r="K402" t="s">
        <v>181</v>
      </c>
      <c r="L402">
        <v>115</v>
      </c>
      <c r="M402" t="s">
        <v>530</v>
      </c>
      <c r="N402" t="s">
        <v>73</v>
      </c>
      <c r="O402" t="s">
        <v>74</v>
      </c>
      <c r="P402" t="s">
        <v>75</v>
      </c>
      <c r="R402" t="s">
        <v>76</v>
      </c>
      <c r="T402" t="s">
        <v>77</v>
      </c>
      <c r="U402" t="s">
        <v>78</v>
      </c>
      <c r="V402" t="s">
        <v>42</v>
      </c>
      <c r="W402" t="s">
        <v>79</v>
      </c>
      <c r="X402" t="s">
        <v>80</v>
      </c>
      <c r="Y402" t="s">
        <v>51</v>
      </c>
    </row>
    <row r="403" spans="1:25" x14ac:dyDescent="0.25">
      <c r="A403">
        <v>10192</v>
      </c>
      <c r="B403">
        <v>27</v>
      </c>
      <c r="C403">
        <v>100</v>
      </c>
      <c r="D403">
        <v>16</v>
      </c>
      <c r="E403" s="5">
        <v>3544.56</v>
      </c>
      <c r="F403" s="1">
        <v>37945</v>
      </c>
      <c r="G403" t="s">
        <v>25</v>
      </c>
      <c r="H403">
        <v>4</v>
      </c>
      <c r="I403" t="str">
        <f>TEXT(Table1[[#This Row],[ORDERDATE]],"MMM")</f>
        <v>Nov</v>
      </c>
      <c r="J403">
        <v>2003</v>
      </c>
      <c r="K403" t="s">
        <v>181</v>
      </c>
      <c r="L403">
        <v>115</v>
      </c>
      <c r="M403" t="s">
        <v>530</v>
      </c>
      <c r="N403" t="s">
        <v>277</v>
      </c>
      <c r="O403">
        <v>6035558647</v>
      </c>
      <c r="P403" t="s">
        <v>278</v>
      </c>
      <c r="R403" t="s">
        <v>279</v>
      </c>
      <c r="S403" t="s">
        <v>280</v>
      </c>
      <c r="T403">
        <v>62005</v>
      </c>
      <c r="U403" t="s">
        <v>32</v>
      </c>
      <c r="V403" t="s">
        <v>33</v>
      </c>
      <c r="W403" t="s">
        <v>56</v>
      </c>
      <c r="X403" t="s">
        <v>276</v>
      </c>
      <c r="Y403" t="s">
        <v>51</v>
      </c>
    </row>
    <row r="404" spans="1:25" x14ac:dyDescent="0.25">
      <c r="A404">
        <v>10203</v>
      </c>
      <c r="B404">
        <v>47</v>
      </c>
      <c r="C404">
        <v>100</v>
      </c>
      <c r="D404">
        <v>5</v>
      </c>
      <c r="E404" s="5">
        <v>5195.8500000000004</v>
      </c>
      <c r="F404" s="1">
        <v>37957</v>
      </c>
      <c r="G404" t="s">
        <v>25</v>
      </c>
      <c r="H404">
        <v>4</v>
      </c>
      <c r="I404" t="str">
        <f>TEXT(Table1[[#This Row],[ORDERDATE]],"MMM")</f>
        <v>Dec</v>
      </c>
      <c r="J404">
        <v>2003</v>
      </c>
      <c r="K404" t="s">
        <v>181</v>
      </c>
      <c r="L404">
        <v>115</v>
      </c>
      <c r="M404" t="s">
        <v>530</v>
      </c>
      <c r="N404" t="s">
        <v>174</v>
      </c>
      <c r="O404" t="s">
        <v>175</v>
      </c>
      <c r="P404" t="s">
        <v>176</v>
      </c>
      <c r="R404" t="s">
        <v>177</v>
      </c>
      <c r="T404">
        <v>28034</v>
      </c>
      <c r="U404" t="s">
        <v>178</v>
      </c>
      <c r="V404" t="s">
        <v>42</v>
      </c>
      <c r="W404" t="s">
        <v>179</v>
      </c>
      <c r="X404" t="s">
        <v>180</v>
      </c>
      <c r="Y404" t="s">
        <v>51</v>
      </c>
    </row>
    <row r="405" spans="1:25" x14ac:dyDescent="0.25">
      <c r="A405">
        <v>10212</v>
      </c>
      <c r="B405">
        <v>33</v>
      </c>
      <c r="C405">
        <v>100</v>
      </c>
      <c r="D405">
        <v>15</v>
      </c>
      <c r="E405" s="5">
        <v>4180.4399999999996</v>
      </c>
      <c r="F405" s="1">
        <v>38002</v>
      </c>
      <c r="G405" t="s">
        <v>25</v>
      </c>
      <c r="H405">
        <v>1</v>
      </c>
      <c r="I405" t="str">
        <f>TEXT(Table1[[#This Row],[ORDERDATE]],"MMM")</f>
        <v>Jan</v>
      </c>
      <c r="J405">
        <v>2004</v>
      </c>
      <c r="K405" t="s">
        <v>181</v>
      </c>
      <c r="L405">
        <v>115</v>
      </c>
      <c r="M405" t="s">
        <v>530</v>
      </c>
      <c r="N405" t="s">
        <v>174</v>
      </c>
      <c r="O405" t="s">
        <v>175</v>
      </c>
      <c r="P405" t="s">
        <v>176</v>
      </c>
      <c r="R405" t="s">
        <v>177</v>
      </c>
      <c r="T405">
        <v>28034</v>
      </c>
      <c r="U405" t="s">
        <v>178</v>
      </c>
      <c r="V405" t="s">
        <v>42</v>
      </c>
      <c r="W405" t="s">
        <v>179</v>
      </c>
      <c r="X405" t="s">
        <v>180</v>
      </c>
      <c r="Y405" t="s">
        <v>51</v>
      </c>
    </row>
    <row r="406" spans="1:25" x14ac:dyDescent="0.25">
      <c r="A406">
        <v>10225</v>
      </c>
      <c r="B406">
        <v>21</v>
      </c>
      <c r="C406">
        <v>100</v>
      </c>
      <c r="D406">
        <v>6</v>
      </c>
      <c r="E406" s="5">
        <v>2684.43</v>
      </c>
      <c r="F406" s="1">
        <v>38039</v>
      </c>
      <c r="G406" t="s">
        <v>25</v>
      </c>
      <c r="H406">
        <v>1</v>
      </c>
      <c r="I406" t="str">
        <f>TEXT(Table1[[#This Row],[ORDERDATE]],"MMM")</f>
        <v>Feb</v>
      </c>
      <c r="J406">
        <v>2004</v>
      </c>
      <c r="K406" t="s">
        <v>181</v>
      </c>
      <c r="L406">
        <v>115</v>
      </c>
      <c r="M406" t="s">
        <v>530</v>
      </c>
      <c r="N406" t="s">
        <v>446</v>
      </c>
      <c r="O406" t="s">
        <v>447</v>
      </c>
      <c r="P406" t="s">
        <v>448</v>
      </c>
      <c r="R406" t="s">
        <v>449</v>
      </c>
      <c r="T406">
        <v>1203</v>
      </c>
      <c r="U406" t="s">
        <v>450</v>
      </c>
      <c r="V406" t="s">
        <v>42</v>
      </c>
      <c r="W406" t="s">
        <v>451</v>
      </c>
      <c r="X406" t="s">
        <v>103</v>
      </c>
      <c r="Y406" t="s">
        <v>36</v>
      </c>
    </row>
    <row r="407" spans="1:25" x14ac:dyDescent="0.25">
      <c r="A407">
        <v>10239</v>
      </c>
      <c r="B407">
        <v>21</v>
      </c>
      <c r="C407">
        <v>93.28</v>
      </c>
      <c r="D407">
        <v>5</v>
      </c>
      <c r="E407" s="5">
        <v>1958.88</v>
      </c>
      <c r="F407" s="1">
        <v>38089</v>
      </c>
      <c r="G407" t="s">
        <v>25</v>
      </c>
      <c r="H407">
        <v>2</v>
      </c>
      <c r="I407" t="str">
        <f>TEXT(Table1[[#This Row],[ORDERDATE]],"MMM")</f>
        <v>Apr</v>
      </c>
      <c r="J407">
        <v>2004</v>
      </c>
      <c r="K407" t="s">
        <v>181</v>
      </c>
      <c r="L407">
        <v>115</v>
      </c>
      <c r="M407" t="s">
        <v>530</v>
      </c>
      <c r="N407" t="s">
        <v>391</v>
      </c>
      <c r="O407" t="s">
        <v>392</v>
      </c>
      <c r="P407" t="s">
        <v>393</v>
      </c>
      <c r="R407" t="s">
        <v>394</v>
      </c>
      <c r="T407">
        <v>90110</v>
      </c>
      <c r="U407" t="s">
        <v>130</v>
      </c>
      <c r="V407" t="s">
        <v>42</v>
      </c>
      <c r="W407" t="s">
        <v>395</v>
      </c>
      <c r="X407" t="s">
        <v>396</v>
      </c>
      <c r="Y407" t="s">
        <v>36</v>
      </c>
    </row>
    <row r="408" spans="1:25" x14ac:dyDescent="0.25">
      <c r="A408">
        <v>10253</v>
      </c>
      <c r="B408">
        <v>41</v>
      </c>
      <c r="C408">
        <v>100</v>
      </c>
      <c r="D408">
        <v>10</v>
      </c>
      <c r="E408" s="5">
        <v>4910.57</v>
      </c>
      <c r="F408" s="1">
        <v>38139</v>
      </c>
      <c r="G408" t="s">
        <v>339</v>
      </c>
      <c r="H408">
        <v>2</v>
      </c>
      <c r="I408" t="str">
        <f>TEXT(Table1[[#This Row],[ORDERDATE]],"MMM")</f>
        <v>Jun</v>
      </c>
      <c r="J408">
        <v>2004</v>
      </c>
      <c r="K408" t="s">
        <v>181</v>
      </c>
      <c r="L408">
        <v>115</v>
      </c>
      <c r="M408" t="s">
        <v>530</v>
      </c>
      <c r="N408" t="s">
        <v>165</v>
      </c>
      <c r="O408" t="s">
        <v>166</v>
      </c>
      <c r="P408" t="s">
        <v>167</v>
      </c>
      <c r="R408" t="s">
        <v>168</v>
      </c>
      <c r="T408" t="s">
        <v>169</v>
      </c>
      <c r="U408" t="s">
        <v>170</v>
      </c>
      <c r="V408" t="s">
        <v>42</v>
      </c>
      <c r="W408" t="s">
        <v>171</v>
      </c>
      <c r="X408" t="s">
        <v>172</v>
      </c>
      <c r="Y408" t="s">
        <v>51</v>
      </c>
    </row>
    <row r="409" spans="1:25" x14ac:dyDescent="0.25">
      <c r="A409">
        <v>10266</v>
      </c>
      <c r="B409">
        <v>40</v>
      </c>
      <c r="C409">
        <v>100</v>
      </c>
      <c r="D409">
        <v>11</v>
      </c>
      <c r="E409" s="5">
        <v>4468.3999999999996</v>
      </c>
      <c r="F409" s="1">
        <v>38174</v>
      </c>
      <c r="G409" t="s">
        <v>25</v>
      </c>
      <c r="H409">
        <v>3</v>
      </c>
      <c r="I409" t="str">
        <f>TEXT(Table1[[#This Row],[ORDERDATE]],"MMM")</f>
        <v>Jul</v>
      </c>
      <c r="J409">
        <v>2004</v>
      </c>
      <c r="K409" t="s">
        <v>181</v>
      </c>
      <c r="L409">
        <v>115</v>
      </c>
      <c r="M409" t="s">
        <v>530</v>
      </c>
      <c r="N409" t="s">
        <v>452</v>
      </c>
      <c r="O409" t="s">
        <v>453</v>
      </c>
      <c r="P409" t="s">
        <v>454</v>
      </c>
      <c r="R409" t="s">
        <v>455</v>
      </c>
      <c r="T409">
        <v>42100</v>
      </c>
      <c r="U409" t="s">
        <v>258</v>
      </c>
      <c r="V409" t="s">
        <v>42</v>
      </c>
      <c r="W409" t="s">
        <v>456</v>
      </c>
      <c r="X409" t="s">
        <v>457</v>
      </c>
      <c r="Y409" t="s">
        <v>51</v>
      </c>
    </row>
    <row r="410" spans="1:25" x14ac:dyDescent="0.25">
      <c r="A410">
        <v>10277</v>
      </c>
      <c r="B410">
        <v>28</v>
      </c>
      <c r="C410">
        <v>100</v>
      </c>
      <c r="D410">
        <v>1</v>
      </c>
      <c r="E410" s="5">
        <v>3127.88</v>
      </c>
      <c r="F410" s="1">
        <v>38203</v>
      </c>
      <c r="G410" t="s">
        <v>25</v>
      </c>
      <c r="H410">
        <v>3</v>
      </c>
      <c r="I410" t="str">
        <f>TEXT(Table1[[#This Row],[ORDERDATE]],"MMM")</f>
        <v>Aug</v>
      </c>
      <c r="J410">
        <v>2004</v>
      </c>
      <c r="K410" t="s">
        <v>181</v>
      </c>
      <c r="L410">
        <v>115</v>
      </c>
      <c r="M410" t="s">
        <v>530</v>
      </c>
      <c r="N410" t="s">
        <v>196</v>
      </c>
      <c r="O410" t="s">
        <v>197</v>
      </c>
      <c r="P410" t="s">
        <v>198</v>
      </c>
      <c r="R410" t="s">
        <v>199</v>
      </c>
      <c r="T410">
        <v>79903</v>
      </c>
      <c r="U410" t="s">
        <v>199</v>
      </c>
      <c r="V410" t="s">
        <v>200</v>
      </c>
      <c r="W410" t="s">
        <v>201</v>
      </c>
      <c r="X410" t="s">
        <v>202</v>
      </c>
      <c r="Y410" t="s">
        <v>51</v>
      </c>
    </row>
    <row r="411" spans="1:25" x14ac:dyDescent="0.25">
      <c r="A411">
        <v>10287</v>
      </c>
      <c r="B411">
        <v>23</v>
      </c>
      <c r="C411">
        <v>100</v>
      </c>
      <c r="D411">
        <v>9</v>
      </c>
      <c r="E411" s="5">
        <v>2675.13</v>
      </c>
      <c r="F411" s="1">
        <v>38229</v>
      </c>
      <c r="G411" t="s">
        <v>25</v>
      </c>
      <c r="H411">
        <v>3</v>
      </c>
      <c r="I411" t="str">
        <f>TEXT(Table1[[#This Row],[ORDERDATE]],"MMM")</f>
        <v>Aug</v>
      </c>
      <c r="J411">
        <v>2004</v>
      </c>
      <c r="K411" t="s">
        <v>181</v>
      </c>
      <c r="L411">
        <v>115</v>
      </c>
      <c r="M411" t="s">
        <v>530</v>
      </c>
      <c r="N411" t="s">
        <v>446</v>
      </c>
      <c r="O411" t="s">
        <v>447</v>
      </c>
      <c r="P411" t="s">
        <v>448</v>
      </c>
      <c r="R411" t="s">
        <v>449</v>
      </c>
      <c r="T411">
        <v>1203</v>
      </c>
      <c r="U411" t="s">
        <v>450</v>
      </c>
      <c r="V411" t="s">
        <v>42</v>
      </c>
      <c r="W411" t="s">
        <v>451</v>
      </c>
      <c r="X411" t="s">
        <v>103</v>
      </c>
      <c r="Y411" t="s">
        <v>36</v>
      </c>
    </row>
    <row r="412" spans="1:25" x14ac:dyDescent="0.25">
      <c r="A412">
        <v>10300</v>
      </c>
      <c r="B412">
        <v>23</v>
      </c>
      <c r="C412">
        <v>100</v>
      </c>
      <c r="D412">
        <v>2</v>
      </c>
      <c r="E412" s="5">
        <v>2807.61</v>
      </c>
      <c r="F412" s="1">
        <v>37898</v>
      </c>
      <c r="G412" t="s">
        <v>25</v>
      </c>
      <c r="H412">
        <v>4</v>
      </c>
      <c r="I412" t="str">
        <f>TEXT(Table1[[#This Row],[ORDERDATE]],"MMM")</f>
        <v>Oct</v>
      </c>
      <c r="J412">
        <v>2003</v>
      </c>
      <c r="K412" t="s">
        <v>181</v>
      </c>
      <c r="L412">
        <v>115</v>
      </c>
      <c r="M412" t="s">
        <v>530</v>
      </c>
      <c r="N412" t="s">
        <v>462</v>
      </c>
      <c r="O412" t="s">
        <v>463</v>
      </c>
      <c r="P412" t="s">
        <v>464</v>
      </c>
      <c r="R412" t="s">
        <v>465</v>
      </c>
      <c r="T412">
        <v>60528</v>
      </c>
      <c r="U412" t="s">
        <v>443</v>
      </c>
      <c r="V412" t="s">
        <v>42</v>
      </c>
      <c r="W412" t="s">
        <v>466</v>
      </c>
      <c r="X412" t="s">
        <v>414</v>
      </c>
      <c r="Y412" t="s">
        <v>36</v>
      </c>
    </row>
    <row r="413" spans="1:25" x14ac:dyDescent="0.25">
      <c r="A413">
        <v>10310</v>
      </c>
      <c r="B413">
        <v>25</v>
      </c>
      <c r="C413">
        <v>100</v>
      </c>
      <c r="D413">
        <v>7</v>
      </c>
      <c r="E413" s="5">
        <v>2504.75</v>
      </c>
      <c r="F413" s="1">
        <v>38276</v>
      </c>
      <c r="G413" t="s">
        <v>25</v>
      </c>
      <c r="H413">
        <v>4</v>
      </c>
      <c r="I413" t="str">
        <f>TEXT(Table1[[#This Row],[ORDERDATE]],"MMM")</f>
        <v>Oct</v>
      </c>
      <c r="J413">
        <v>2004</v>
      </c>
      <c r="K413" t="s">
        <v>181</v>
      </c>
      <c r="L413">
        <v>115</v>
      </c>
      <c r="M413" t="s">
        <v>530</v>
      </c>
      <c r="N413" t="s">
        <v>439</v>
      </c>
      <c r="O413" t="s">
        <v>440</v>
      </c>
      <c r="P413" t="s">
        <v>441</v>
      </c>
      <c r="R413" t="s">
        <v>442</v>
      </c>
      <c r="T413">
        <v>50739</v>
      </c>
      <c r="U413" t="s">
        <v>443</v>
      </c>
      <c r="V413" t="s">
        <v>42</v>
      </c>
      <c r="W413" t="s">
        <v>444</v>
      </c>
      <c r="X413" t="s">
        <v>445</v>
      </c>
      <c r="Y413" t="s">
        <v>36</v>
      </c>
    </row>
    <row r="414" spans="1:25" x14ac:dyDescent="0.25">
      <c r="A414">
        <v>10321</v>
      </c>
      <c r="B414">
        <v>24</v>
      </c>
      <c r="C414">
        <v>100</v>
      </c>
      <c r="D414">
        <v>15</v>
      </c>
      <c r="E414" s="5">
        <v>2984.88</v>
      </c>
      <c r="F414" s="1">
        <v>38295</v>
      </c>
      <c r="G414" t="s">
        <v>25</v>
      </c>
      <c r="H414">
        <v>4</v>
      </c>
      <c r="I414" t="str">
        <f>TEXT(Table1[[#This Row],[ORDERDATE]],"MMM")</f>
        <v>Nov</v>
      </c>
      <c r="J414">
        <v>2004</v>
      </c>
      <c r="K414" t="s">
        <v>181</v>
      </c>
      <c r="L414">
        <v>115</v>
      </c>
      <c r="M414" t="s">
        <v>530</v>
      </c>
      <c r="N414" t="s">
        <v>160</v>
      </c>
      <c r="O414">
        <v>5085552555</v>
      </c>
      <c r="P414" t="s">
        <v>161</v>
      </c>
      <c r="R414" t="s">
        <v>162</v>
      </c>
      <c r="S414" t="s">
        <v>123</v>
      </c>
      <c r="T414">
        <v>50553</v>
      </c>
      <c r="U414" t="s">
        <v>32</v>
      </c>
      <c r="V414" t="s">
        <v>33</v>
      </c>
      <c r="W414" t="s">
        <v>163</v>
      </c>
      <c r="X414" t="s">
        <v>164</v>
      </c>
      <c r="Y414" t="s">
        <v>36</v>
      </c>
    </row>
    <row r="415" spans="1:25" x14ac:dyDescent="0.25">
      <c r="A415">
        <v>10329</v>
      </c>
      <c r="B415">
        <v>39</v>
      </c>
      <c r="C415">
        <v>64.739999999999995</v>
      </c>
      <c r="D415">
        <v>15</v>
      </c>
      <c r="E415" s="5">
        <v>2524.86</v>
      </c>
      <c r="F415" s="1">
        <v>38306</v>
      </c>
      <c r="G415" t="s">
        <v>25</v>
      </c>
      <c r="H415">
        <v>4</v>
      </c>
      <c r="I415" t="str">
        <f>TEXT(Table1[[#This Row],[ORDERDATE]],"MMM")</f>
        <v>Nov</v>
      </c>
      <c r="J415">
        <v>2004</v>
      </c>
      <c r="K415" t="s">
        <v>181</v>
      </c>
      <c r="L415">
        <v>115</v>
      </c>
      <c r="M415" t="s">
        <v>530</v>
      </c>
      <c r="N415" t="s">
        <v>28</v>
      </c>
      <c r="O415">
        <v>2125557818</v>
      </c>
      <c r="P415" t="s">
        <v>29</v>
      </c>
      <c r="R415" t="s">
        <v>30</v>
      </c>
      <c r="S415" t="s">
        <v>31</v>
      </c>
      <c r="T415">
        <v>10022</v>
      </c>
      <c r="U415" t="s">
        <v>32</v>
      </c>
      <c r="V415" t="s">
        <v>33</v>
      </c>
      <c r="W415" t="s">
        <v>34</v>
      </c>
      <c r="X415" t="s">
        <v>35</v>
      </c>
      <c r="Y415" t="s">
        <v>36</v>
      </c>
    </row>
    <row r="416" spans="1:25" x14ac:dyDescent="0.25">
      <c r="A416">
        <v>10341</v>
      </c>
      <c r="B416">
        <v>55</v>
      </c>
      <c r="C416">
        <v>75.2</v>
      </c>
      <c r="D416">
        <v>7</v>
      </c>
      <c r="E416" s="5">
        <v>4136</v>
      </c>
      <c r="F416" s="1">
        <v>38315</v>
      </c>
      <c r="G416" t="s">
        <v>25</v>
      </c>
      <c r="H416">
        <v>4</v>
      </c>
      <c r="I416" t="str">
        <f>TEXT(Table1[[#This Row],[ORDERDATE]],"MMM")</f>
        <v>Nov</v>
      </c>
      <c r="J416">
        <v>2004</v>
      </c>
      <c r="K416" t="s">
        <v>181</v>
      </c>
      <c r="L416">
        <v>115</v>
      </c>
      <c r="M416" t="s">
        <v>530</v>
      </c>
      <c r="N416" t="s">
        <v>144</v>
      </c>
      <c r="O416" t="s">
        <v>145</v>
      </c>
      <c r="P416" t="s">
        <v>146</v>
      </c>
      <c r="R416" t="s">
        <v>147</v>
      </c>
      <c r="T416">
        <v>5020</v>
      </c>
      <c r="U416" t="s">
        <v>148</v>
      </c>
      <c r="V416" t="s">
        <v>42</v>
      </c>
      <c r="W416" t="s">
        <v>149</v>
      </c>
      <c r="X416" t="s">
        <v>150</v>
      </c>
      <c r="Y416" t="s">
        <v>51</v>
      </c>
    </row>
    <row r="417" spans="1:25" x14ac:dyDescent="0.25">
      <c r="A417">
        <v>10363</v>
      </c>
      <c r="B417">
        <v>46</v>
      </c>
      <c r="C417">
        <v>88.45</v>
      </c>
      <c r="D417">
        <v>6</v>
      </c>
      <c r="E417" s="5">
        <v>4068.7</v>
      </c>
      <c r="F417" s="1">
        <v>38358</v>
      </c>
      <c r="G417" t="s">
        <v>25</v>
      </c>
      <c r="H417">
        <v>1</v>
      </c>
      <c r="I417" t="str">
        <f>TEXT(Table1[[#This Row],[ORDERDATE]],"MMM")</f>
        <v>Jan</v>
      </c>
      <c r="J417">
        <v>2005</v>
      </c>
      <c r="K417" t="s">
        <v>181</v>
      </c>
      <c r="L417">
        <v>115</v>
      </c>
      <c r="M417" t="s">
        <v>530</v>
      </c>
      <c r="N417" t="s">
        <v>467</v>
      </c>
      <c r="O417" t="s">
        <v>468</v>
      </c>
      <c r="P417" t="s">
        <v>469</v>
      </c>
      <c r="R417" t="s">
        <v>470</v>
      </c>
      <c r="T417" t="s">
        <v>471</v>
      </c>
      <c r="U417" t="s">
        <v>130</v>
      </c>
      <c r="V417" t="s">
        <v>42</v>
      </c>
      <c r="W417" t="s">
        <v>472</v>
      </c>
      <c r="X417" t="s">
        <v>473</v>
      </c>
      <c r="Y417" t="s">
        <v>51</v>
      </c>
    </row>
    <row r="418" spans="1:25" x14ac:dyDescent="0.25">
      <c r="A418">
        <v>10377</v>
      </c>
      <c r="B418">
        <v>50</v>
      </c>
      <c r="C418">
        <v>100</v>
      </c>
      <c r="D418">
        <v>1</v>
      </c>
      <c r="E418" s="5">
        <v>5182</v>
      </c>
      <c r="F418" s="1">
        <v>38392</v>
      </c>
      <c r="G418" t="s">
        <v>25</v>
      </c>
      <c r="H418">
        <v>1</v>
      </c>
      <c r="I418" t="str">
        <f>TEXT(Table1[[#This Row],[ORDERDATE]],"MMM")</f>
        <v>Feb</v>
      </c>
      <c r="J418">
        <v>2005</v>
      </c>
      <c r="K418" t="s">
        <v>181</v>
      </c>
      <c r="L418">
        <v>115</v>
      </c>
      <c r="M418" t="s">
        <v>530</v>
      </c>
      <c r="N418" t="s">
        <v>126</v>
      </c>
      <c r="O418" t="s">
        <v>127</v>
      </c>
      <c r="P418" t="s">
        <v>128</v>
      </c>
      <c r="R418" t="s">
        <v>129</v>
      </c>
      <c r="T418">
        <v>21240</v>
      </c>
      <c r="U418" t="s">
        <v>130</v>
      </c>
      <c r="V418" t="s">
        <v>42</v>
      </c>
      <c r="W418" t="s">
        <v>131</v>
      </c>
      <c r="X418" t="s">
        <v>132</v>
      </c>
      <c r="Y418" t="s">
        <v>51</v>
      </c>
    </row>
    <row r="419" spans="1:25" x14ac:dyDescent="0.25">
      <c r="A419">
        <v>10389</v>
      </c>
      <c r="B419">
        <v>47</v>
      </c>
      <c r="C419">
        <v>100</v>
      </c>
      <c r="D419">
        <v>8</v>
      </c>
      <c r="E419" s="5">
        <v>5243.79</v>
      </c>
      <c r="F419" s="1">
        <v>38414</v>
      </c>
      <c r="G419" t="s">
        <v>25</v>
      </c>
      <c r="H419">
        <v>1</v>
      </c>
      <c r="I419" t="str">
        <f>TEXT(Table1[[#This Row],[ORDERDATE]],"MMM")</f>
        <v>Mar</v>
      </c>
      <c r="J419">
        <v>2005</v>
      </c>
      <c r="K419" t="s">
        <v>181</v>
      </c>
      <c r="L419">
        <v>115</v>
      </c>
      <c r="M419" t="s">
        <v>530</v>
      </c>
      <c r="N419" t="s">
        <v>261</v>
      </c>
      <c r="O419" t="s">
        <v>262</v>
      </c>
      <c r="P419" t="s">
        <v>263</v>
      </c>
      <c r="R419" t="s">
        <v>264</v>
      </c>
      <c r="T419" t="s">
        <v>265</v>
      </c>
      <c r="U419" t="s">
        <v>188</v>
      </c>
      <c r="V419" t="s">
        <v>42</v>
      </c>
      <c r="W419" t="s">
        <v>266</v>
      </c>
      <c r="X419" t="s">
        <v>206</v>
      </c>
      <c r="Y419" t="s">
        <v>51</v>
      </c>
    </row>
    <row r="420" spans="1:25" x14ac:dyDescent="0.25">
      <c r="A420">
        <v>10405</v>
      </c>
      <c r="B420">
        <v>97</v>
      </c>
      <c r="C420">
        <v>93.28</v>
      </c>
      <c r="D420">
        <v>5</v>
      </c>
      <c r="E420" s="5">
        <v>9048.16</v>
      </c>
      <c r="F420" s="1">
        <v>38456</v>
      </c>
      <c r="G420" t="s">
        <v>25</v>
      </c>
      <c r="H420">
        <v>2</v>
      </c>
      <c r="I420" t="str">
        <f>TEXT(Table1[[#This Row],[ORDERDATE]],"MMM")</f>
        <v>Apr</v>
      </c>
      <c r="J420">
        <v>2005</v>
      </c>
      <c r="K420" t="s">
        <v>181</v>
      </c>
      <c r="L420">
        <v>115</v>
      </c>
      <c r="M420" t="s">
        <v>530</v>
      </c>
      <c r="N420" t="s">
        <v>531</v>
      </c>
      <c r="O420" t="s">
        <v>532</v>
      </c>
      <c r="P420" t="s">
        <v>533</v>
      </c>
      <c r="R420" t="s">
        <v>534</v>
      </c>
      <c r="T420">
        <v>67000</v>
      </c>
      <c r="U420" t="s">
        <v>41</v>
      </c>
      <c r="V420" t="s">
        <v>42</v>
      </c>
      <c r="W420" t="s">
        <v>535</v>
      </c>
      <c r="X420" t="s">
        <v>536</v>
      </c>
      <c r="Y420" t="s">
        <v>151</v>
      </c>
    </row>
    <row r="421" spans="1:25" x14ac:dyDescent="0.25">
      <c r="A421">
        <v>10419</v>
      </c>
      <c r="B421">
        <v>32</v>
      </c>
      <c r="C421">
        <v>100</v>
      </c>
      <c r="D421">
        <v>10</v>
      </c>
      <c r="E421" s="5">
        <v>3832.64</v>
      </c>
      <c r="F421" s="1">
        <v>38489</v>
      </c>
      <c r="G421" t="s">
        <v>25</v>
      </c>
      <c r="H421">
        <v>2</v>
      </c>
      <c r="I421" t="str">
        <f>TEXT(Table1[[#This Row],[ORDERDATE]],"MMM")</f>
        <v>May</v>
      </c>
      <c r="J421">
        <v>2005</v>
      </c>
      <c r="K421" t="s">
        <v>181</v>
      </c>
      <c r="L421">
        <v>115</v>
      </c>
      <c r="M421" t="s">
        <v>530</v>
      </c>
      <c r="N421" t="s">
        <v>144</v>
      </c>
      <c r="O421" t="s">
        <v>145</v>
      </c>
      <c r="P421" t="s">
        <v>146</v>
      </c>
      <c r="R421" t="s">
        <v>147</v>
      </c>
      <c r="T421">
        <v>5020</v>
      </c>
      <c r="U421" t="s">
        <v>148</v>
      </c>
      <c r="V421" t="s">
        <v>42</v>
      </c>
      <c r="W421" t="s">
        <v>149</v>
      </c>
      <c r="X421" t="s">
        <v>150</v>
      </c>
      <c r="Y421" t="s">
        <v>51</v>
      </c>
    </row>
    <row r="422" spans="1:25" x14ac:dyDescent="0.25">
      <c r="A422">
        <v>10103</v>
      </c>
      <c r="B422">
        <v>35</v>
      </c>
      <c r="C422">
        <v>100</v>
      </c>
      <c r="D422">
        <v>10</v>
      </c>
      <c r="E422" s="5">
        <v>3920</v>
      </c>
      <c r="F422" s="1">
        <v>37650</v>
      </c>
      <c r="G422" t="s">
        <v>25</v>
      </c>
      <c r="H422">
        <v>1</v>
      </c>
      <c r="I422" t="str">
        <f>TEXT(Table1[[#This Row],[ORDERDATE]],"MMM")</f>
        <v>Jan</v>
      </c>
      <c r="J422">
        <v>2003</v>
      </c>
      <c r="K422" t="s">
        <v>504</v>
      </c>
      <c r="L422">
        <v>116</v>
      </c>
      <c r="M422" t="s">
        <v>537</v>
      </c>
      <c r="N422" t="s">
        <v>133</v>
      </c>
      <c r="O422" t="s">
        <v>134</v>
      </c>
      <c r="P422" t="s">
        <v>135</v>
      </c>
      <c r="R422" t="s">
        <v>136</v>
      </c>
      <c r="T422">
        <v>4110</v>
      </c>
      <c r="U422" t="s">
        <v>78</v>
      </c>
      <c r="V422" t="s">
        <v>42</v>
      </c>
      <c r="W422" t="s">
        <v>137</v>
      </c>
      <c r="X422" t="s">
        <v>138</v>
      </c>
      <c r="Y422" t="s">
        <v>51</v>
      </c>
    </row>
    <row r="423" spans="1:25" x14ac:dyDescent="0.25">
      <c r="A423">
        <v>10113</v>
      </c>
      <c r="B423">
        <v>49</v>
      </c>
      <c r="C423">
        <v>100</v>
      </c>
      <c r="D423">
        <v>4</v>
      </c>
      <c r="E423" s="5">
        <v>4916.66</v>
      </c>
      <c r="F423" s="1">
        <v>37706</v>
      </c>
      <c r="G423" t="s">
        <v>25</v>
      </c>
      <c r="H423">
        <v>1</v>
      </c>
      <c r="I423" t="str">
        <f>TEXT(Table1[[#This Row],[ORDERDATE]],"MMM")</f>
        <v>Mar</v>
      </c>
      <c r="J423">
        <v>2003</v>
      </c>
      <c r="K423" t="s">
        <v>504</v>
      </c>
      <c r="L423">
        <v>116</v>
      </c>
      <c r="M423" t="s">
        <v>537</v>
      </c>
      <c r="N423" t="s">
        <v>272</v>
      </c>
      <c r="O423">
        <v>4155551450</v>
      </c>
      <c r="P423" t="s">
        <v>273</v>
      </c>
      <c r="R423" t="s">
        <v>274</v>
      </c>
      <c r="S423" t="s">
        <v>55</v>
      </c>
      <c r="T423">
        <v>97562</v>
      </c>
      <c r="U423" t="s">
        <v>32</v>
      </c>
      <c r="V423" t="s">
        <v>33</v>
      </c>
      <c r="W423" t="s">
        <v>275</v>
      </c>
      <c r="X423" t="s">
        <v>276</v>
      </c>
      <c r="Y423" t="s">
        <v>51</v>
      </c>
    </row>
    <row r="424" spans="1:25" x14ac:dyDescent="0.25">
      <c r="A424">
        <v>10126</v>
      </c>
      <c r="B424">
        <v>38</v>
      </c>
      <c r="C424">
        <v>100</v>
      </c>
      <c r="D424">
        <v>10</v>
      </c>
      <c r="E424" s="5">
        <v>3857</v>
      </c>
      <c r="F424" s="1">
        <v>37769</v>
      </c>
      <c r="G424" t="s">
        <v>25</v>
      </c>
      <c r="H424">
        <v>2</v>
      </c>
      <c r="I424" t="str">
        <f>TEXT(Table1[[#This Row],[ORDERDATE]],"MMM")</f>
        <v>May</v>
      </c>
      <c r="J424">
        <v>2003</v>
      </c>
      <c r="K424" t="s">
        <v>504</v>
      </c>
      <c r="L424">
        <v>116</v>
      </c>
      <c r="M424" t="s">
        <v>537</v>
      </c>
      <c r="N424" t="s">
        <v>191</v>
      </c>
      <c r="O424" t="s">
        <v>192</v>
      </c>
      <c r="P424" t="s">
        <v>193</v>
      </c>
      <c r="R424" t="s">
        <v>177</v>
      </c>
      <c r="T424">
        <v>28023</v>
      </c>
      <c r="U424" t="s">
        <v>178</v>
      </c>
      <c r="V424" t="s">
        <v>42</v>
      </c>
      <c r="W424" t="s">
        <v>194</v>
      </c>
      <c r="X424" t="s">
        <v>195</v>
      </c>
      <c r="Y424" t="s">
        <v>51</v>
      </c>
    </row>
    <row r="425" spans="1:25" x14ac:dyDescent="0.25">
      <c r="A425">
        <v>10140</v>
      </c>
      <c r="B425">
        <v>32</v>
      </c>
      <c r="C425">
        <v>100</v>
      </c>
      <c r="D425">
        <v>10</v>
      </c>
      <c r="E425" s="5">
        <v>4181.4399999999996</v>
      </c>
      <c r="F425" s="1">
        <v>37826</v>
      </c>
      <c r="G425" t="s">
        <v>25</v>
      </c>
      <c r="H425">
        <v>3</v>
      </c>
      <c r="I425" t="str">
        <f>TEXT(Table1[[#This Row],[ORDERDATE]],"MMM")</f>
        <v>Jul</v>
      </c>
      <c r="J425">
        <v>2003</v>
      </c>
      <c r="K425" t="s">
        <v>504</v>
      </c>
      <c r="L425">
        <v>116</v>
      </c>
      <c r="M425" t="s">
        <v>537</v>
      </c>
      <c r="N425" t="s">
        <v>62</v>
      </c>
      <c r="O425">
        <v>6505556809</v>
      </c>
      <c r="P425" t="s">
        <v>63</v>
      </c>
      <c r="R425" t="s">
        <v>64</v>
      </c>
      <c r="S425" t="s">
        <v>55</v>
      </c>
      <c r="T425">
        <v>94217</v>
      </c>
      <c r="U425" t="s">
        <v>32</v>
      </c>
      <c r="V425" t="s">
        <v>33</v>
      </c>
      <c r="W425" t="s">
        <v>65</v>
      </c>
      <c r="X425" t="s">
        <v>66</v>
      </c>
      <c r="Y425" t="s">
        <v>51</v>
      </c>
    </row>
    <row r="426" spans="1:25" x14ac:dyDescent="0.25">
      <c r="A426">
        <v>10150</v>
      </c>
      <c r="B426">
        <v>34</v>
      </c>
      <c r="C426">
        <v>100</v>
      </c>
      <c r="D426">
        <v>7</v>
      </c>
      <c r="E426" s="5">
        <v>4641</v>
      </c>
      <c r="F426" s="1">
        <v>37883</v>
      </c>
      <c r="G426" t="s">
        <v>25</v>
      </c>
      <c r="H426">
        <v>3</v>
      </c>
      <c r="I426" t="str">
        <f>TEXT(Table1[[#This Row],[ORDERDATE]],"MMM")</f>
        <v>Sep</v>
      </c>
      <c r="J426">
        <v>2003</v>
      </c>
      <c r="K426" t="s">
        <v>504</v>
      </c>
      <c r="L426">
        <v>116</v>
      </c>
      <c r="M426" t="s">
        <v>537</v>
      </c>
      <c r="N426" t="s">
        <v>196</v>
      </c>
      <c r="O426" t="s">
        <v>197</v>
      </c>
      <c r="P426" t="s">
        <v>198</v>
      </c>
      <c r="R426" t="s">
        <v>199</v>
      </c>
      <c r="T426">
        <v>79903</v>
      </c>
      <c r="U426" t="s">
        <v>199</v>
      </c>
      <c r="V426" t="s">
        <v>200</v>
      </c>
      <c r="W426" t="s">
        <v>201</v>
      </c>
      <c r="X426" t="s">
        <v>202</v>
      </c>
      <c r="Y426" t="s">
        <v>51</v>
      </c>
    </row>
    <row r="427" spans="1:25" x14ac:dyDescent="0.25">
      <c r="A427">
        <v>10164</v>
      </c>
      <c r="B427">
        <v>36</v>
      </c>
      <c r="C427">
        <v>99.17</v>
      </c>
      <c r="D427">
        <v>8</v>
      </c>
      <c r="E427" s="5">
        <v>3570.12</v>
      </c>
      <c r="F427" s="1">
        <v>37915</v>
      </c>
      <c r="G427" t="s">
        <v>408</v>
      </c>
      <c r="H427">
        <v>4</v>
      </c>
      <c r="I427" t="str">
        <f>TEXT(Table1[[#This Row],[ORDERDATE]],"MMM")</f>
        <v>Oct</v>
      </c>
      <c r="J427">
        <v>2003</v>
      </c>
      <c r="K427" t="s">
        <v>504</v>
      </c>
      <c r="L427">
        <v>116</v>
      </c>
      <c r="M427" t="s">
        <v>537</v>
      </c>
      <c r="N427" t="s">
        <v>409</v>
      </c>
      <c r="O427" t="s">
        <v>410</v>
      </c>
      <c r="P427" t="s">
        <v>411</v>
      </c>
      <c r="R427" t="s">
        <v>412</v>
      </c>
      <c r="T427">
        <v>8010</v>
      </c>
      <c r="U427" t="s">
        <v>148</v>
      </c>
      <c r="V427" t="s">
        <v>42</v>
      </c>
      <c r="W427" t="s">
        <v>413</v>
      </c>
      <c r="X427" t="s">
        <v>414</v>
      </c>
      <c r="Y427" t="s">
        <v>51</v>
      </c>
    </row>
    <row r="428" spans="1:25" x14ac:dyDescent="0.25">
      <c r="A428">
        <v>10174</v>
      </c>
      <c r="B428">
        <v>48</v>
      </c>
      <c r="C428">
        <v>93.34</v>
      </c>
      <c r="D428">
        <v>3</v>
      </c>
      <c r="E428" s="5">
        <v>4480.32</v>
      </c>
      <c r="F428" s="1">
        <v>37931</v>
      </c>
      <c r="G428" t="s">
        <v>25</v>
      </c>
      <c r="H428">
        <v>4</v>
      </c>
      <c r="I428" t="str">
        <f>TEXT(Table1[[#This Row],[ORDERDATE]],"MMM")</f>
        <v>Nov</v>
      </c>
      <c r="J428">
        <v>2003</v>
      </c>
      <c r="K428" t="s">
        <v>504</v>
      </c>
      <c r="L428">
        <v>116</v>
      </c>
      <c r="M428" t="s">
        <v>537</v>
      </c>
      <c r="N428" t="s">
        <v>207</v>
      </c>
      <c r="O428" t="s">
        <v>208</v>
      </c>
      <c r="P428" t="s">
        <v>209</v>
      </c>
      <c r="R428" t="s">
        <v>210</v>
      </c>
      <c r="S428" t="s">
        <v>211</v>
      </c>
      <c r="T428">
        <v>4101</v>
      </c>
      <c r="U428" t="s">
        <v>95</v>
      </c>
      <c r="V428" t="s">
        <v>96</v>
      </c>
      <c r="W428" t="s">
        <v>212</v>
      </c>
      <c r="X428" t="s">
        <v>213</v>
      </c>
      <c r="Y428" t="s">
        <v>51</v>
      </c>
    </row>
    <row r="429" spans="1:25" x14ac:dyDescent="0.25">
      <c r="A429">
        <v>10183</v>
      </c>
      <c r="B429">
        <v>21</v>
      </c>
      <c r="C429">
        <v>96.84</v>
      </c>
      <c r="D429">
        <v>7</v>
      </c>
      <c r="E429" s="5">
        <v>2033.64</v>
      </c>
      <c r="F429" s="1">
        <v>37938</v>
      </c>
      <c r="G429" t="s">
        <v>25</v>
      </c>
      <c r="H429">
        <v>4</v>
      </c>
      <c r="I429" t="str">
        <f>TEXT(Table1[[#This Row],[ORDERDATE]],"MMM")</f>
        <v>Nov</v>
      </c>
      <c r="J429">
        <v>2003</v>
      </c>
      <c r="K429" t="s">
        <v>504</v>
      </c>
      <c r="L429">
        <v>116</v>
      </c>
      <c r="M429" t="s">
        <v>537</v>
      </c>
      <c r="N429" t="s">
        <v>214</v>
      </c>
      <c r="O429">
        <v>2155554695</v>
      </c>
      <c r="P429" t="s">
        <v>215</v>
      </c>
      <c r="R429" t="s">
        <v>216</v>
      </c>
      <c r="S429" t="s">
        <v>142</v>
      </c>
      <c r="T429">
        <v>71270</v>
      </c>
      <c r="U429" t="s">
        <v>32</v>
      </c>
      <c r="V429" t="s">
        <v>33</v>
      </c>
      <c r="W429" t="s">
        <v>217</v>
      </c>
      <c r="X429" t="s">
        <v>218</v>
      </c>
      <c r="Y429" t="s">
        <v>36</v>
      </c>
    </row>
    <row r="430" spans="1:25" x14ac:dyDescent="0.25">
      <c r="A430">
        <v>10194</v>
      </c>
      <c r="B430">
        <v>21</v>
      </c>
      <c r="C430">
        <v>93.34</v>
      </c>
      <c r="D430">
        <v>10</v>
      </c>
      <c r="E430" s="5">
        <v>1960.14</v>
      </c>
      <c r="F430" s="1">
        <v>37950</v>
      </c>
      <c r="G430" t="s">
        <v>25</v>
      </c>
      <c r="H430">
        <v>4</v>
      </c>
      <c r="I430" t="str">
        <f>TEXT(Table1[[#This Row],[ORDERDATE]],"MMM")</f>
        <v>Nov</v>
      </c>
      <c r="J430">
        <v>2003</v>
      </c>
      <c r="K430" t="s">
        <v>504</v>
      </c>
      <c r="L430">
        <v>116</v>
      </c>
      <c r="M430" t="s">
        <v>537</v>
      </c>
      <c r="N430" t="s">
        <v>219</v>
      </c>
      <c r="O430" t="s">
        <v>220</v>
      </c>
      <c r="P430" t="s">
        <v>221</v>
      </c>
      <c r="R430" t="s">
        <v>222</v>
      </c>
      <c r="T430">
        <v>69004</v>
      </c>
      <c r="U430" t="s">
        <v>41</v>
      </c>
      <c r="V430" t="s">
        <v>42</v>
      </c>
      <c r="W430" t="s">
        <v>223</v>
      </c>
      <c r="X430" t="s">
        <v>224</v>
      </c>
      <c r="Y430" t="s">
        <v>36</v>
      </c>
    </row>
    <row r="431" spans="1:25" x14ac:dyDescent="0.25">
      <c r="A431">
        <v>10206</v>
      </c>
      <c r="B431">
        <v>34</v>
      </c>
      <c r="C431">
        <v>100</v>
      </c>
      <c r="D431">
        <v>5</v>
      </c>
      <c r="E431" s="5">
        <v>3966.78</v>
      </c>
      <c r="F431" s="1">
        <v>37960</v>
      </c>
      <c r="G431" t="s">
        <v>25</v>
      </c>
      <c r="H431">
        <v>4</v>
      </c>
      <c r="I431" t="str">
        <f>TEXT(Table1[[#This Row],[ORDERDATE]],"MMM")</f>
        <v>Dec</v>
      </c>
      <c r="J431">
        <v>2003</v>
      </c>
      <c r="K431" t="s">
        <v>504</v>
      </c>
      <c r="L431">
        <v>116</v>
      </c>
      <c r="M431" t="s">
        <v>537</v>
      </c>
      <c r="N431" t="s">
        <v>225</v>
      </c>
      <c r="O431" t="s">
        <v>226</v>
      </c>
      <c r="P431" t="s">
        <v>227</v>
      </c>
      <c r="R431" t="s">
        <v>228</v>
      </c>
      <c r="S431" t="s">
        <v>229</v>
      </c>
      <c r="T431" t="s">
        <v>230</v>
      </c>
      <c r="U431" t="s">
        <v>231</v>
      </c>
      <c r="V431" t="s">
        <v>33</v>
      </c>
      <c r="W431" t="s">
        <v>232</v>
      </c>
      <c r="X431" t="s">
        <v>233</v>
      </c>
      <c r="Y431" t="s">
        <v>51</v>
      </c>
    </row>
    <row r="432" spans="1:25" x14ac:dyDescent="0.25">
      <c r="A432">
        <v>10215</v>
      </c>
      <c r="B432">
        <v>46</v>
      </c>
      <c r="C432">
        <v>100</v>
      </c>
      <c r="D432">
        <v>2</v>
      </c>
      <c r="E432" s="5">
        <v>5152</v>
      </c>
      <c r="F432" s="1">
        <v>38015</v>
      </c>
      <c r="G432" t="s">
        <v>25</v>
      </c>
      <c r="H432">
        <v>1</v>
      </c>
      <c r="I432" t="str">
        <f>TEXT(Table1[[#This Row],[ORDERDATE]],"MMM")</f>
        <v>Jan</v>
      </c>
      <c r="J432">
        <v>2004</v>
      </c>
      <c r="K432" t="s">
        <v>504</v>
      </c>
      <c r="L432">
        <v>116</v>
      </c>
      <c r="M432" t="s">
        <v>537</v>
      </c>
      <c r="N432" t="s">
        <v>234</v>
      </c>
      <c r="O432">
        <v>3105553722</v>
      </c>
      <c r="P432" t="s">
        <v>235</v>
      </c>
      <c r="R432" t="s">
        <v>236</v>
      </c>
      <c r="S432" t="s">
        <v>55</v>
      </c>
      <c r="T432">
        <v>94019</v>
      </c>
      <c r="U432" t="s">
        <v>32</v>
      </c>
      <c r="V432" t="s">
        <v>33</v>
      </c>
      <c r="W432" t="s">
        <v>237</v>
      </c>
      <c r="X432" t="s">
        <v>238</v>
      </c>
      <c r="Y432" t="s">
        <v>51</v>
      </c>
    </row>
    <row r="433" spans="1:25" x14ac:dyDescent="0.25">
      <c r="A433">
        <v>10228</v>
      </c>
      <c r="B433">
        <v>32</v>
      </c>
      <c r="C433">
        <v>100</v>
      </c>
      <c r="D433">
        <v>1</v>
      </c>
      <c r="E433" s="5">
        <v>3360</v>
      </c>
      <c r="F433" s="1">
        <v>38056</v>
      </c>
      <c r="G433" t="s">
        <v>25</v>
      </c>
      <c r="H433">
        <v>1</v>
      </c>
      <c r="I433" t="str">
        <f>TEXT(Table1[[#This Row],[ORDERDATE]],"MMM")</f>
        <v>Mar</v>
      </c>
      <c r="J433">
        <v>2004</v>
      </c>
      <c r="K433" t="s">
        <v>504</v>
      </c>
      <c r="L433">
        <v>116</v>
      </c>
      <c r="M433" t="s">
        <v>537</v>
      </c>
      <c r="N433" t="s">
        <v>239</v>
      </c>
      <c r="O433">
        <v>6175555555</v>
      </c>
      <c r="P433" t="s">
        <v>240</v>
      </c>
      <c r="R433" t="s">
        <v>122</v>
      </c>
      <c r="S433" t="s">
        <v>123</v>
      </c>
      <c r="T433">
        <v>51247</v>
      </c>
      <c r="U433" t="s">
        <v>32</v>
      </c>
      <c r="V433" t="s">
        <v>33</v>
      </c>
      <c r="W433" t="s">
        <v>241</v>
      </c>
      <c r="X433" t="s">
        <v>143</v>
      </c>
      <c r="Y433" t="s">
        <v>51</v>
      </c>
    </row>
    <row r="434" spans="1:25" x14ac:dyDescent="0.25">
      <c r="A434">
        <v>10245</v>
      </c>
      <c r="B434">
        <v>29</v>
      </c>
      <c r="C434">
        <v>100</v>
      </c>
      <c r="D434">
        <v>8</v>
      </c>
      <c r="E434" s="5">
        <v>3451</v>
      </c>
      <c r="F434" s="1">
        <v>38111</v>
      </c>
      <c r="G434" t="s">
        <v>25</v>
      </c>
      <c r="H434">
        <v>2</v>
      </c>
      <c r="I434" t="str">
        <f>TEXT(Table1[[#This Row],[ORDERDATE]],"MMM")</f>
        <v>May</v>
      </c>
      <c r="J434">
        <v>2004</v>
      </c>
      <c r="K434" t="s">
        <v>504</v>
      </c>
      <c r="L434">
        <v>116</v>
      </c>
      <c r="M434" t="s">
        <v>537</v>
      </c>
      <c r="N434" t="s">
        <v>242</v>
      </c>
      <c r="O434">
        <v>2035559545</v>
      </c>
      <c r="P434" t="s">
        <v>243</v>
      </c>
      <c r="R434" t="s">
        <v>244</v>
      </c>
      <c r="S434" t="s">
        <v>112</v>
      </c>
      <c r="T434">
        <v>97823</v>
      </c>
      <c r="U434" t="s">
        <v>32</v>
      </c>
      <c r="V434" t="s">
        <v>33</v>
      </c>
      <c r="W434" t="s">
        <v>83</v>
      </c>
      <c r="X434" t="s">
        <v>245</v>
      </c>
      <c r="Y434" t="s">
        <v>51</v>
      </c>
    </row>
    <row r="435" spans="1:25" x14ac:dyDescent="0.25">
      <c r="A435">
        <v>10258</v>
      </c>
      <c r="B435">
        <v>41</v>
      </c>
      <c r="C435">
        <v>100</v>
      </c>
      <c r="D435">
        <v>5</v>
      </c>
      <c r="E435" s="5">
        <v>5453</v>
      </c>
      <c r="F435" s="1">
        <v>38153</v>
      </c>
      <c r="G435" t="s">
        <v>25</v>
      </c>
      <c r="H435">
        <v>2</v>
      </c>
      <c r="I435" t="str">
        <f>TEXT(Table1[[#This Row],[ORDERDATE]],"MMM")</f>
        <v>Jun</v>
      </c>
      <c r="J435">
        <v>2004</v>
      </c>
      <c r="K435" t="s">
        <v>504</v>
      </c>
      <c r="L435">
        <v>116</v>
      </c>
      <c r="M435" t="s">
        <v>537</v>
      </c>
      <c r="N435" t="s">
        <v>246</v>
      </c>
      <c r="O435" t="s">
        <v>247</v>
      </c>
      <c r="P435" t="s">
        <v>248</v>
      </c>
      <c r="R435" t="s">
        <v>249</v>
      </c>
      <c r="S435" t="s">
        <v>250</v>
      </c>
      <c r="T435" t="s">
        <v>251</v>
      </c>
      <c r="U435" t="s">
        <v>200</v>
      </c>
      <c r="V435" t="s">
        <v>200</v>
      </c>
      <c r="W435" t="s">
        <v>252</v>
      </c>
      <c r="X435" t="s">
        <v>253</v>
      </c>
      <c r="Y435" t="s">
        <v>51</v>
      </c>
    </row>
    <row r="436" spans="1:25" x14ac:dyDescent="0.25">
      <c r="A436">
        <v>10270</v>
      </c>
      <c r="B436">
        <v>43</v>
      </c>
      <c r="C436">
        <v>96.84</v>
      </c>
      <c r="D436">
        <v>8</v>
      </c>
      <c r="E436" s="5">
        <v>4164.12</v>
      </c>
      <c r="F436" s="1">
        <v>38187</v>
      </c>
      <c r="G436" t="s">
        <v>25</v>
      </c>
      <c r="H436">
        <v>3</v>
      </c>
      <c r="I436" t="str">
        <f>TEXT(Table1[[#This Row],[ORDERDATE]],"MMM")</f>
        <v>Jul</v>
      </c>
      <c r="J436">
        <v>2004</v>
      </c>
      <c r="K436" t="s">
        <v>504</v>
      </c>
      <c r="L436">
        <v>116</v>
      </c>
      <c r="M436" t="s">
        <v>537</v>
      </c>
      <c r="N436" t="s">
        <v>152</v>
      </c>
      <c r="O436" t="s">
        <v>153</v>
      </c>
      <c r="P436" t="s">
        <v>154</v>
      </c>
      <c r="Q436" t="s">
        <v>155</v>
      </c>
      <c r="R436" t="s">
        <v>156</v>
      </c>
      <c r="S436" t="s">
        <v>157</v>
      </c>
      <c r="T436">
        <v>2067</v>
      </c>
      <c r="U436" t="s">
        <v>95</v>
      </c>
      <c r="V436" t="s">
        <v>96</v>
      </c>
      <c r="W436" t="s">
        <v>158</v>
      </c>
      <c r="X436" t="s">
        <v>159</v>
      </c>
      <c r="Y436" t="s">
        <v>51</v>
      </c>
    </row>
    <row r="437" spans="1:25" x14ac:dyDescent="0.25">
      <c r="A437">
        <v>10280</v>
      </c>
      <c r="B437">
        <v>24</v>
      </c>
      <c r="C437">
        <v>100</v>
      </c>
      <c r="D437">
        <v>1</v>
      </c>
      <c r="E437" s="5">
        <v>2800.08</v>
      </c>
      <c r="F437" s="1">
        <v>38216</v>
      </c>
      <c r="G437" t="s">
        <v>25</v>
      </c>
      <c r="H437">
        <v>3</v>
      </c>
      <c r="I437" t="str">
        <f>TEXT(Table1[[#This Row],[ORDERDATE]],"MMM")</f>
        <v>Aug</v>
      </c>
      <c r="J437">
        <v>2004</v>
      </c>
      <c r="K437" t="s">
        <v>504</v>
      </c>
      <c r="L437">
        <v>116</v>
      </c>
      <c r="M437" t="s">
        <v>537</v>
      </c>
      <c r="N437" t="s">
        <v>254</v>
      </c>
      <c r="O437" t="s">
        <v>255</v>
      </c>
      <c r="P437" t="s">
        <v>256</v>
      </c>
      <c r="R437" t="s">
        <v>257</v>
      </c>
      <c r="T437">
        <v>10100</v>
      </c>
      <c r="U437" t="s">
        <v>258</v>
      </c>
      <c r="V437" t="s">
        <v>42</v>
      </c>
      <c r="W437" t="s">
        <v>259</v>
      </c>
      <c r="X437" t="s">
        <v>260</v>
      </c>
      <c r="Y437" t="s">
        <v>36</v>
      </c>
    </row>
    <row r="438" spans="1:25" x14ac:dyDescent="0.25">
      <c r="A438">
        <v>10291</v>
      </c>
      <c r="B438">
        <v>41</v>
      </c>
      <c r="C438">
        <v>100</v>
      </c>
      <c r="D438">
        <v>10</v>
      </c>
      <c r="E438" s="5">
        <v>4687.9399999999996</v>
      </c>
      <c r="F438" s="1">
        <v>38238</v>
      </c>
      <c r="G438" t="s">
        <v>25</v>
      </c>
      <c r="H438">
        <v>3</v>
      </c>
      <c r="I438" t="str">
        <f>TEXT(Table1[[#This Row],[ORDERDATE]],"MMM")</f>
        <v>Sep</v>
      </c>
      <c r="J438">
        <v>2004</v>
      </c>
      <c r="K438" t="s">
        <v>504</v>
      </c>
      <c r="L438">
        <v>116</v>
      </c>
      <c r="M438" t="s">
        <v>537</v>
      </c>
      <c r="N438" t="s">
        <v>261</v>
      </c>
      <c r="O438" t="s">
        <v>262</v>
      </c>
      <c r="P438" t="s">
        <v>263</v>
      </c>
      <c r="R438" t="s">
        <v>264</v>
      </c>
      <c r="T438" t="s">
        <v>265</v>
      </c>
      <c r="U438" t="s">
        <v>188</v>
      </c>
      <c r="V438" t="s">
        <v>42</v>
      </c>
      <c r="W438" t="s">
        <v>266</v>
      </c>
      <c r="X438" t="s">
        <v>206</v>
      </c>
      <c r="Y438" t="s">
        <v>51</v>
      </c>
    </row>
    <row r="439" spans="1:25" x14ac:dyDescent="0.25">
      <c r="A439">
        <v>10304</v>
      </c>
      <c r="B439">
        <v>46</v>
      </c>
      <c r="C439">
        <v>98</v>
      </c>
      <c r="D439">
        <v>5</v>
      </c>
      <c r="E439" s="5">
        <v>4508</v>
      </c>
      <c r="F439" s="1">
        <v>38271</v>
      </c>
      <c r="G439" t="s">
        <v>25</v>
      </c>
      <c r="H439">
        <v>4</v>
      </c>
      <c r="I439" t="str">
        <f>TEXT(Table1[[#This Row],[ORDERDATE]],"MMM")</f>
        <v>Oct</v>
      </c>
      <c r="J439">
        <v>2004</v>
      </c>
      <c r="K439" t="s">
        <v>504</v>
      </c>
      <c r="L439">
        <v>116</v>
      </c>
      <c r="M439" t="s">
        <v>537</v>
      </c>
      <c r="N439" t="s">
        <v>267</v>
      </c>
      <c r="O439" t="s">
        <v>268</v>
      </c>
      <c r="P439" t="s">
        <v>269</v>
      </c>
      <c r="R439" t="s">
        <v>270</v>
      </c>
      <c r="T439">
        <v>78000</v>
      </c>
      <c r="U439" t="s">
        <v>41</v>
      </c>
      <c r="V439" t="s">
        <v>42</v>
      </c>
      <c r="W439" t="s">
        <v>271</v>
      </c>
      <c r="X439" t="s">
        <v>50</v>
      </c>
      <c r="Y439" t="s">
        <v>51</v>
      </c>
    </row>
    <row r="440" spans="1:25" x14ac:dyDescent="0.25">
      <c r="A440">
        <v>10312</v>
      </c>
      <c r="B440">
        <v>32</v>
      </c>
      <c r="C440">
        <v>100</v>
      </c>
      <c r="D440">
        <v>2</v>
      </c>
      <c r="E440" s="5">
        <v>4181.4399999999996</v>
      </c>
      <c r="F440" s="1">
        <v>38281</v>
      </c>
      <c r="G440" t="s">
        <v>25</v>
      </c>
      <c r="H440">
        <v>4</v>
      </c>
      <c r="I440" t="str">
        <f>TEXT(Table1[[#This Row],[ORDERDATE]],"MMM")</f>
        <v>Oct</v>
      </c>
      <c r="J440">
        <v>2004</v>
      </c>
      <c r="K440" t="s">
        <v>504</v>
      </c>
      <c r="L440">
        <v>116</v>
      </c>
      <c r="M440" t="s">
        <v>537</v>
      </c>
      <c r="N440" t="s">
        <v>272</v>
      </c>
      <c r="O440">
        <v>4155551450</v>
      </c>
      <c r="P440" t="s">
        <v>273</v>
      </c>
      <c r="R440" t="s">
        <v>274</v>
      </c>
      <c r="S440" t="s">
        <v>55</v>
      </c>
      <c r="T440">
        <v>97562</v>
      </c>
      <c r="U440" t="s">
        <v>32</v>
      </c>
      <c r="V440" t="s">
        <v>33</v>
      </c>
      <c r="W440" t="s">
        <v>275</v>
      </c>
      <c r="X440" t="s">
        <v>276</v>
      </c>
      <c r="Y440" t="s">
        <v>51</v>
      </c>
    </row>
    <row r="441" spans="1:25" x14ac:dyDescent="0.25">
      <c r="A441">
        <v>10322</v>
      </c>
      <c r="B441">
        <v>22</v>
      </c>
      <c r="C441">
        <v>100</v>
      </c>
      <c r="D441">
        <v>10</v>
      </c>
      <c r="E441" s="5">
        <v>2251.04</v>
      </c>
      <c r="F441" s="1">
        <v>38295</v>
      </c>
      <c r="G441" t="s">
        <v>25</v>
      </c>
      <c r="H441">
        <v>4</v>
      </c>
      <c r="I441" t="str">
        <f>TEXT(Table1[[#This Row],[ORDERDATE]],"MMM")</f>
        <v>Nov</v>
      </c>
      <c r="J441">
        <v>2004</v>
      </c>
      <c r="K441" t="s">
        <v>504</v>
      </c>
      <c r="L441">
        <v>116</v>
      </c>
      <c r="M441" t="s">
        <v>537</v>
      </c>
      <c r="N441" t="s">
        <v>277</v>
      </c>
      <c r="O441">
        <v>6035558647</v>
      </c>
      <c r="P441" t="s">
        <v>278</v>
      </c>
      <c r="R441" t="s">
        <v>279</v>
      </c>
      <c r="S441" t="s">
        <v>280</v>
      </c>
      <c r="T441">
        <v>62005</v>
      </c>
      <c r="U441" t="s">
        <v>32</v>
      </c>
      <c r="V441" t="s">
        <v>33</v>
      </c>
      <c r="W441" t="s">
        <v>56</v>
      </c>
      <c r="X441" t="s">
        <v>276</v>
      </c>
      <c r="Y441" t="s">
        <v>36</v>
      </c>
    </row>
    <row r="442" spans="1:25" x14ac:dyDescent="0.25">
      <c r="A442">
        <v>10333</v>
      </c>
      <c r="B442">
        <v>29</v>
      </c>
      <c r="C442">
        <v>40.25</v>
      </c>
      <c r="D442">
        <v>7</v>
      </c>
      <c r="E442" s="5">
        <v>1167.25</v>
      </c>
      <c r="F442" s="1">
        <v>38309</v>
      </c>
      <c r="G442" t="s">
        <v>25</v>
      </c>
      <c r="H442">
        <v>4</v>
      </c>
      <c r="I442" t="str">
        <f>TEXT(Table1[[#This Row],[ORDERDATE]],"MMM")</f>
        <v>Nov</v>
      </c>
      <c r="J442">
        <v>2004</v>
      </c>
      <c r="K442" t="s">
        <v>504</v>
      </c>
      <c r="L442">
        <v>116</v>
      </c>
      <c r="M442" t="s">
        <v>537</v>
      </c>
      <c r="N442" t="s">
        <v>81</v>
      </c>
      <c r="O442">
        <v>6505555787</v>
      </c>
      <c r="P442" t="s">
        <v>82</v>
      </c>
      <c r="R442" t="s">
        <v>60</v>
      </c>
      <c r="S442" t="s">
        <v>55</v>
      </c>
      <c r="U442" t="s">
        <v>32</v>
      </c>
      <c r="V442" t="s">
        <v>33</v>
      </c>
      <c r="W442" t="s">
        <v>83</v>
      </c>
      <c r="X442" t="s">
        <v>57</v>
      </c>
      <c r="Y442" t="s">
        <v>36</v>
      </c>
    </row>
    <row r="443" spans="1:25" x14ac:dyDescent="0.25">
      <c r="A443">
        <v>10347</v>
      </c>
      <c r="B443">
        <v>42</v>
      </c>
      <c r="C443">
        <v>49.6</v>
      </c>
      <c r="D443">
        <v>5</v>
      </c>
      <c r="E443" s="5">
        <v>2083.1999999999998</v>
      </c>
      <c r="F443" s="1">
        <v>38320</v>
      </c>
      <c r="G443" t="s">
        <v>25</v>
      </c>
      <c r="H443">
        <v>4</v>
      </c>
      <c r="I443" t="str">
        <f>TEXT(Table1[[#This Row],[ORDERDATE]],"MMM")</f>
        <v>Nov</v>
      </c>
      <c r="J443">
        <v>2004</v>
      </c>
      <c r="K443" t="s">
        <v>504</v>
      </c>
      <c r="L443">
        <v>116</v>
      </c>
      <c r="M443" t="s">
        <v>537</v>
      </c>
      <c r="N443" t="s">
        <v>89</v>
      </c>
      <c r="O443" t="s">
        <v>90</v>
      </c>
      <c r="P443" t="s">
        <v>91</v>
      </c>
      <c r="Q443" t="s">
        <v>92</v>
      </c>
      <c r="R443" t="s">
        <v>93</v>
      </c>
      <c r="S443" t="s">
        <v>94</v>
      </c>
      <c r="T443">
        <v>3004</v>
      </c>
      <c r="U443" t="s">
        <v>95</v>
      </c>
      <c r="V443" t="s">
        <v>96</v>
      </c>
      <c r="W443" t="s">
        <v>97</v>
      </c>
      <c r="X443" t="s">
        <v>98</v>
      </c>
      <c r="Y443" t="s">
        <v>36</v>
      </c>
    </row>
    <row r="444" spans="1:25" x14ac:dyDescent="0.25">
      <c r="A444">
        <v>10357</v>
      </c>
      <c r="B444">
        <v>39</v>
      </c>
      <c r="C444">
        <v>98</v>
      </c>
      <c r="D444">
        <v>1</v>
      </c>
      <c r="E444" s="5">
        <v>3822</v>
      </c>
      <c r="F444" s="1">
        <v>38331</v>
      </c>
      <c r="G444" t="s">
        <v>25</v>
      </c>
      <c r="H444">
        <v>4</v>
      </c>
      <c r="I444" t="str">
        <f>TEXT(Table1[[#This Row],[ORDERDATE]],"MMM")</f>
        <v>Dec</v>
      </c>
      <c r="J444">
        <v>2004</v>
      </c>
      <c r="K444" t="s">
        <v>504</v>
      </c>
      <c r="L444">
        <v>116</v>
      </c>
      <c r="M444" t="s">
        <v>537</v>
      </c>
      <c r="N444" t="s">
        <v>272</v>
      </c>
      <c r="O444">
        <v>4155551450</v>
      </c>
      <c r="P444" t="s">
        <v>273</v>
      </c>
      <c r="R444" t="s">
        <v>274</v>
      </c>
      <c r="S444" t="s">
        <v>55</v>
      </c>
      <c r="T444">
        <v>97562</v>
      </c>
      <c r="U444" t="s">
        <v>32</v>
      </c>
      <c r="V444" t="s">
        <v>33</v>
      </c>
      <c r="W444" t="s">
        <v>275</v>
      </c>
      <c r="X444" t="s">
        <v>276</v>
      </c>
      <c r="Y444" t="s">
        <v>51</v>
      </c>
    </row>
    <row r="445" spans="1:25" x14ac:dyDescent="0.25">
      <c r="A445">
        <v>10370</v>
      </c>
      <c r="B445">
        <v>27</v>
      </c>
      <c r="C445">
        <v>100</v>
      </c>
      <c r="D445">
        <v>1</v>
      </c>
      <c r="E445" s="5">
        <v>3911.49</v>
      </c>
      <c r="F445" s="1">
        <v>38372</v>
      </c>
      <c r="G445" t="s">
        <v>25</v>
      </c>
      <c r="H445">
        <v>1</v>
      </c>
      <c r="I445" t="str">
        <f>TEXT(Table1[[#This Row],[ORDERDATE]],"MMM")</f>
        <v>Jan</v>
      </c>
      <c r="J445">
        <v>2005</v>
      </c>
      <c r="K445" t="s">
        <v>504</v>
      </c>
      <c r="L445">
        <v>116</v>
      </c>
      <c r="M445" t="s">
        <v>537</v>
      </c>
      <c r="N445" t="s">
        <v>285</v>
      </c>
      <c r="O445" t="s">
        <v>286</v>
      </c>
      <c r="P445" t="s">
        <v>287</v>
      </c>
      <c r="Q445" t="s">
        <v>288</v>
      </c>
      <c r="R445" t="s">
        <v>289</v>
      </c>
      <c r="S445" t="s">
        <v>157</v>
      </c>
      <c r="T445">
        <v>2060</v>
      </c>
      <c r="U445" t="s">
        <v>95</v>
      </c>
      <c r="V445" t="s">
        <v>96</v>
      </c>
      <c r="W445" t="s">
        <v>290</v>
      </c>
      <c r="X445" t="s">
        <v>291</v>
      </c>
      <c r="Y445" t="s">
        <v>51</v>
      </c>
    </row>
    <row r="446" spans="1:25" x14ac:dyDescent="0.25">
      <c r="A446">
        <v>10381</v>
      </c>
      <c r="B446">
        <v>48</v>
      </c>
      <c r="C446">
        <v>98</v>
      </c>
      <c r="D446">
        <v>2</v>
      </c>
      <c r="E446" s="5">
        <v>4704</v>
      </c>
      <c r="F446" s="1">
        <v>38400</v>
      </c>
      <c r="G446" t="s">
        <v>25</v>
      </c>
      <c r="H446">
        <v>1</v>
      </c>
      <c r="I446" t="str">
        <f>TEXT(Table1[[#This Row],[ORDERDATE]],"MMM")</f>
        <v>Feb</v>
      </c>
      <c r="J446">
        <v>2005</v>
      </c>
      <c r="K446" t="s">
        <v>504</v>
      </c>
      <c r="L446">
        <v>116</v>
      </c>
      <c r="M446" t="s">
        <v>537</v>
      </c>
      <c r="N446" t="s">
        <v>58</v>
      </c>
      <c r="O446">
        <v>6505551386</v>
      </c>
      <c r="P446" t="s">
        <v>59</v>
      </c>
      <c r="R446" t="s">
        <v>60</v>
      </c>
      <c r="S446" t="s">
        <v>55</v>
      </c>
      <c r="U446" t="s">
        <v>32</v>
      </c>
      <c r="V446" t="s">
        <v>33</v>
      </c>
      <c r="W446" t="s">
        <v>61</v>
      </c>
      <c r="X446" t="s">
        <v>57</v>
      </c>
      <c r="Y446" t="s">
        <v>51</v>
      </c>
    </row>
    <row r="447" spans="1:25" x14ac:dyDescent="0.25">
      <c r="A447">
        <v>10391</v>
      </c>
      <c r="B447">
        <v>29</v>
      </c>
      <c r="C447">
        <v>85.1</v>
      </c>
      <c r="D447">
        <v>10</v>
      </c>
      <c r="E447" s="5">
        <v>2467.9</v>
      </c>
      <c r="F447" s="1">
        <v>38420</v>
      </c>
      <c r="G447" t="s">
        <v>25</v>
      </c>
      <c r="H447">
        <v>1</v>
      </c>
      <c r="I447" t="str">
        <f>TEXT(Table1[[#This Row],[ORDERDATE]],"MMM")</f>
        <v>Mar</v>
      </c>
      <c r="J447">
        <v>2005</v>
      </c>
      <c r="K447" t="s">
        <v>504</v>
      </c>
      <c r="L447">
        <v>116</v>
      </c>
      <c r="M447" t="s">
        <v>537</v>
      </c>
      <c r="N447" t="s">
        <v>285</v>
      </c>
      <c r="O447" t="s">
        <v>286</v>
      </c>
      <c r="P447" t="s">
        <v>287</v>
      </c>
      <c r="Q447" t="s">
        <v>288</v>
      </c>
      <c r="R447" t="s">
        <v>289</v>
      </c>
      <c r="S447" t="s">
        <v>157</v>
      </c>
      <c r="T447">
        <v>2060</v>
      </c>
      <c r="U447" t="s">
        <v>95</v>
      </c>
      <c r="V447" t="s">
        <v>96</v>
      </c>
      <c r="W447" t="s">
        <v>290</v>
      </c>
      <c r="X447" t="s">
        <v>291</v>
      </c>
      <c r="Y447" t="s">
        <v>36</v>
      </c>
    </row>
    <row r="448" spans="1:25" x14ac:dyDescent="0.25">
      <c r="A448">
        <v>10411</v>
      </c>
      <c r="B448">
        <v>27</v>
      </c>
      <c r="C448">
        <v>100</v>
      </c>
      <c r="D448">
        <v>8</v>
      </c>
      <c r="E448" s="5">
        <v>3213</v>
      </c>
      <c r="F448" s="1">
        <v>38473</v>
      </c>
      <c r="G448" t="s">
        <v>25</v>
      </c>
      <c r="H448">
        <v>2</v>
      </c>
      <c r="I448" t="str">
        <f>TEXT(Table1[[#This Row],[ORDERDATE]],"MMM")</f>
        <v>May</v>
      </c>
      <c r="J448">
        <v>2005</v>
      </c>
      <c r="K448" t="s">
        <v>504</v>
      </c>
      <c r="L448">
        <v>116</v>
      </c>
      <c r="M448" t="s">
        <v>537</v>
      </c>
      <c r="N448" t="s">
        <v>292</v>
      </c>
      <c r="O448" t="s">
        <v>293</v>
      </c>
      <c r="P448" t="s">
        <v>294</v>
      </c>
      <c r="R448" t="s">
        <v>295</v>
      </c>
      <c r="S448" t="s">
        <v>296</v>
      </c>
      <c r="T448" t="s">
        <v>297</v>
      </c>
      <c r="U448" t="s">
        <v>231</v>
      </c>
      <c r="V448" t="s">
        <v>33</v>
      </c>
      <c r="W448" t="s">
        <v>298</v>
      </c>
      <c r="X448" t="s">
        <v>299</v>
      </c>
      <c r="Y448" t="s">
        <v>51</v>
      </c>
    </row>
    <row r="449" spans="1:25" x14ac:dyDescent="0.25">
      <c r="A449">
        <v>10424</v>
      </c>
      <c r="B449">
        <v>54</v>
      </c>
      <c r="C449">
        <v>100</v>
      </c>
      <c r="D449">
        <v>5</v>
      </c>
      <c r="E449" s="5">
        <v>7182</v>
      </c>
      <c r="F449" s="1">
        <v>38503</v>
      </c>
      <c r="G449" t="s">
        <v>300</v>
      </c>
      <c r="H449">
        <v>2</v>
      </c>
      <c r="I449" t="str">
        <f>TEXT(Table1[[#This Row],[ORDERDATE]],"MMM")</f>
        <v>May</v>
      </c>
      <c r="J449">
        <v>2005</v>
      </c>
      <c r="K449" t="s">
        <v>504</v>
      </c>
      <c r="L449">
        <v>116</v>
      </c>
      <c r="M449" t="s">
        <v>537</v>
      </c>
      <c r="N449" t="s">
        <v>174</v>
      </c>
      <c r="O449" t="s">
        <v>175</v>
      </c>
      <c r="P449" t="s">
        <v>176</v>
      </c>
      <c r="R449" t="s">
        <v>177</v>
      </c>
      <c r="T449">
        <v>28034</v>
      </c>
      <c r="U449" t="s">
        <v>178</v>
      </c>
      <c r="V449" t="s">
        <v>42</v>
      </c>
      <c r="W449" t="s">
        <v>179</v>
      </c>
      <c r="X449" t="s">
        <v>180</v>
      </c>
      <c r="Y449" t="s">
        <v>151</v>
      </c>
    </row>
    <row r="450" spans="1:25" x14ac:dyDescent="0.25">
      <c r="A450">
        <v>10109</v>
      </c>
      <c r="B450">
        <v>26</v>
      </c>
      <c r="C450">
        <v>100</v>
      </c>
      <c r="D450">
        <v>4</v>
      </c>
      <c r="E450" s="5">
        <v>4379.18</v>
      </c>
      <c r="F450" s="1">
        <v>37690</v>
      </c>
      <c r="G450" t="s">
        <v>25</v>
      </c>
      <c r="H450">
        <v>1</v>
      </c>
      <c r="I450" t="str">
        <f>TEXT(Table1[[#This Row],[ORDERDATE]],"MMM")</f>
        <v>Mar</v>
      </c>
      <c r="J450">
        <v>2003</v>
      </c>
      <c r="K450" t="s">
        <v>181</v>
      </c>
      <c r="L450">
        <v>141</v>
      </c>
      <c r="M450" t="s">
        <v>538</v>
      </c>
      <c r="N450" t="s">
        <v>309</v>
      </c>
      <c r="O450">
        <v>2155559857</v>
      </c>
      <c r="P450" t="s">
        <v>310</v>
      </c>
      <c r="R450" t="s">
        <v>216</v>
      </c>
      <c r="S450" t="s">
        <v>142</v>
      </c>
      <c r="T450">
        <v>71270</v>
      </c>
      <c r="U450" t="s">
        <v>32</v>
      </c>
      <c r="V450" t="s">
        <v>33</v>
      </c>
      <c r="W450" t="s">
        <v>124</v>
      </c>
      <c r="X450" t="s">
        <v>311</v>
      </c>
      <c r="Y450" t="s">
        <v>51</v>
      </c>
    </row>
    <row r="451" spans="1:25" x14ac:dyDescent="0.25">
      <c r="A451">
        <v>10122</v>
      </c>
      <c r="B451">
        <v>34</v>
      </c>
      <c r="C451">
        <v>100</v>
      </c>
      <c r="D451">
        <v>2</v>
      </c>
      <c r="E451" s="5">
        <v>5004.8</v>
      </c>
      <c r="F451" s="1">
        <v>37749</v>
      </c>
      <c r="G451" t="s">
        <v>25</v>
      </c>
      <c r="H451">
        <v>2</v>
      </c>
      <c r="I451" t="str">
        <f>TEXT(Table1[[#This Row],[ORDERDATE]],"MMM")</f>
        <v>May</v>
      </c>
      <c r="J451">
        <v>2003</v>
      </c>
      <c r="K451" t="s">
        <v>181</v>
      </c>
      <c r="L451">
        <v>141</v>
      </c>
      <c r="M451" t="s">
        <v>538</v>
      </c>
      <c r="N451" t="s">
        <v>433</v>
      </c>
      <c r="O451" t="s">
        <v>434</v>
      </c>
      <c r="P451" t="s">
        <v>435</v>
      </c>
      <c r="R451" t="s">
        <v>436</v>
      </c>
      <c r="T451">
        <v>13008</v>
      </c>
      <c r="U451" t="s">
        <v>41</v>
      </c>
      <c r="V451" t="s">
        <v>42</v>
      </c>
      <c r="W451" t="s">
        <v>437</v>
      </c>
      <c r="X451" t="s">
        <v>438</v>
      </c>
      <c r="Y451" t="s">
        <v>51</v>
      </c>
    </row>
    <row r="452" spans="1:25" x14ac:dyDescent="0.25">
      <c r="A452">
        <v>10136</v>
      </c>
      <c r="B452">
        <v>25</v>
      </c>
      <c r="C452">
        <v>100</v>
      </c>
      <c r="D452">
        <v>2</v>
      </c>
      <c r="E452" s="5">
        <v>3644.75</v>
      </c>
      <c r="F452" s="1">
        <v>37806</v>
      </c>
      <c r="G452" t="s">
        <v>25</v>
      </c>
      <c r="H452">
        <v>3</v>
      </c>
      <c r="I452" t="str">
        <f>TEXT(Table1[[#This Row],[ORDERDATE]],"MMM")</f>
        <v>Jul</v>
      </c>
      <c r="J452">
        <v>2003</v>
      </c>
      <c r="K452" t="s">
        <v>181</v>
      </c>
      <c r="L452">
        <v>141</v>
      </c>
      <c r="M452" t="s">
        <v>538</v>
      </c>
      <c r="N452" t="s">
        <v>340</v>
      </c>
      <c r="O452" t="s">
        <v>341</v>
      </c>
      <c r="P452" t="s">
        <v>342</v>
      </c>
      <c r="R452" t="s">
        <v>343</v>
      </c>
      <c r="T452">
        <v>31000</v>
      </c>
      <c r="U452" t="s">
        <v>41</v>
      </c>
      <c r="V452" t="s">
        <v>42</v>
      </c>
      <c r="W452" t="s">
        <v>344</v>
      </c>
      <c r="X452" t="s">
        <v>345</v>
      </c>
      <c r="Y452" t="s">
        <v>51</v>
      </c>
    </row>
    <row r="453" spans="1:25" x14ac:dyDescent="0.25">
      <c r="A453">
        <v>10148</v>
      </c>
      <c r="B453">
        <v>23</v>
      </c>
      <c r="C453">
        <v>100</v>
      </c>
      <c r="D453">
        <v>13</v>
      </c>
      <c r="E453" s="5">
        <v>2702.04</v>
      </c>
      <c r="F453" s="1">
        <v>37875</v>
      </c>
      <c r="G453" t="s">
        <v>25</v>
      </c>
      <c r="H453">
        <v>3</v>
      </c>
      <c r="I453" t="str">
        <f>TEXT(Table1[[#This Row],[ORDERDATE]],"MMM")</f>
        <v>Sep</v>
      </c>
      <c r="J453">
        <v>2003</v>
      </c>
      <c r="K453" t="s">
        <v>181</v>
      </c>
      <c r="L453">
        <v>141</v>
      </c>
      <c r="M453" t="s">
        <v>538</v>
      </c>
      <c r="N453" t="s">
        <v>285</v>
      </c>
      <c r="O453" t="s">
        <v>286</v>
      </c>
      <c r="P453" t="s">
        <v>287</v>
      </c>
      <c r="Q453" t="s">
        <v>288</v>
      </c>
      <c r="R453" t="s">
        <v>289</v>
      </c>
      <c r="S453" t="s">
        <v>157</v>
      </c>
      <c r="T453">
        <v>2060</v>
      </c>
      <c r="U453" t="s">
        <v>95</v>
      </c>
      <c r="V453" t="s">
        <v>96</v>
      </c>
      <c r="W453" t="s">
        <v>290</v>
      </c>
      <c r="X453" t="s">
        <v>291</v>
      </c>
      <c r="Y453" t="s">
        <v>36</v>
      </c>
    </row>
    <row r="454" spans="1:25" x14ac:dyDescent="0.25">
      <c r="A454">
        <v>10161</v>
      </c>
      <c r="B454">
        <v>28</v>
      </c>
      <c r="C454">
        <v>100</v>
      </c>
      <c r="D454">
        <v>12</v>
      </c>
      <c r="E454" s="5">
        <v>3764.88</v>
      </c>
      <c r="F454" s="1">
        <v>37911</v>
      </c>
      <c r="G454" t="s">
        <v>25</v>
      </c>
      <c r="H454">
        <v>4</v>
      </c>
      <c r="I454" t="str">
        <f>TEXT(Table1[[#This Row],[ORDERDATE]],"MMM")</f>
        <v>Oct</v>
      </c>
      <c r="J454">
        <v>2003</v>
      </c>
      <c r="K454" t="s">
        <v>181</v>
      </c>
      <c r="L454">
        <v>141</v>
      </c>
      <c r="M454" t="s">
        <v>538</v>
      </c>
      <c r="N454" t="s">
        <v>498</v>
      </c>
      <c r="O454" t="s">
        <v>499</v>
      </c>
      <c r="P454" t="s">
        <v>500</v>
      </c>
      <c r="R454" t="s">
        <v>501</v>
      </c>
      <c r="T454">
        <v>8200</v>
      </c>
      <c r="U454" t="s">
        <v>326</v>
      </c>
      <c r="V454" t="s">
        <v>42</v>
      </c>
      <c r="W454" t="s">
        <v>502</v>
      </c>
      <c r="X454" t="s">
        <v>503</v>
      </c>
      <c r="Y454" t="s">
        <v>51</v>
      </c>
    </row>
    <row r="455" spans="1:25" x14ac:dyDescent="0.25">
      <c r="A455">
        <v>10171</v>
      </c>
      <c r="B455">
        <v>35</v>
      </c>
      <c r="C455">
        <v>100</v>
      </c>
      <c r="D455">
        <v>2</v>
      </c>
      <c r="E455" s="5">
        <v>4508</v>
      </c>
      <c r="F455" s="1">
        <v>37930</v>
      </c>
      <c r="G455" t="s">
        <v>25</v>
      </c>
      <c r="H455">
        <v>4</v>
      </c>
      <c r="I455" t="str">
        <f>TEXT(Table1[[#This Row],[ORDERDATE]],"MMM")</f>
        <v>Nov</v>
      </c>
      <c r="J455">
        <v>2003</v>
      </c>
      <c r="K455" t="s">
        <v>181</v>
      </c>
      <c r="L455">
        <v>141</v>
      </c>
      <c r="M455" t="s">
        <v>538</v>
      </c>
      <c r="N455" t="s">
        <v>292</v>
      </c>
      <c r="O455" t="s">
        <v>293</v>
      </c>
      <c r="P455" t="s">
        <v>294</v>
      </c>
      <c r="R455" t="s">
        <v>295</v>
      </c>
      <c r="S455" t="s">
        <v>296</v>
      </c>
      <c r="T455" t="s">
        <v>297</v>
      </c>
      <c r="U455" t="s">
        <v>231</v>
      </c>
      <c r="V455" t="s">
        <v>33</v>
      </c>
      <c r="W455" t="s">
        <v>298</v>
      </c>
      <c r="X455" t="s">
        <v>299</v>
      </c>
      <c r="Y455" t="s">
        <v>51</v>
      </c>
    </row>
    <row r="456" spans="1:25" x14ac:dyDescent="0.25">
      <c r="A456">
        <v>10181</v>
      </c>
      <c r="B456">
        <v>44</v>
      </c>
      <c r="C456">
        <v>100</v>
      </c>
      <c r="D456">
        <v>6</v>
      </c>
      <c r="E456" s="5">
        <v>5418.16</v>
      </c>
      <c r="F456" s="1">
        <v>37937</v>
      </c>
      <c r="G456" t="s">
        <v>25</v>
      </c>
      <c r="H456">
        <v>4</v>
      </c>
      <c r="I456" t="str">
        <f>TEXT(Table1[[#This Row],[ORDERDATE]],"MMM")</f>
        <v>Nov</v>
      </c>
      <c r="J456">
        <v>2003</v>
      </c>
      <c r="K456" t="s">
        <v>181</v>
      </c>
      <c r="L456">
        <v>141</v>
      </c>
      <c r="M456" t="s">
        <v>538</v>
      </c>
      <c r="N456" t="s">
        <v>73</v>
      </c>
      <c r="O456" t="s">
        <v>74</v>
      </c>
      <c r="P456" t="s">
        <v>75</v>
      </c>
      <c r="R456" t="s">
        <v>76</v>
      </c>
      <c r="T456" t="s">
        <v>77</v>
      </c>
      <c r="U456" t="s">
        <v>78</v>
      </c>
      <c r="V456" t="s">
        <v>42</v>
      </c>
      <c r="W456" t="s">
        <v>79</v>
      </c>
      <c r="X456" t="s">
        <v>80</v>
      </c>
      <c r="Y456" t="s">
        <v>51</v>
      </c>
    </row>
    <row r="457" spans="1:25" x14ac:dyDescent="0.25">
      <c r="A457">
        <v>10192</v>
      </c>
      <c r="B457">
        <v>22</v>
      </c>
      <c r="C457">
        <v>100</v>
      </c>
      <c r="D457">
        <v>11</v>
      </c>
      <c r="E457" s="5">
        <v>3300.66</v>
      </c>
      <c r="F457" s="1">
        <v>37945</v>
      </c>
      <c r="G457" t="s">
        <v>25</v>
      </c>
      <c r="H457">
        <v>4</v>
      </c>
      <c r="I457" t="str">
        <f>TEXT(Table1[[#This Row],[ORDERDATE]],"MMM")</f>
        <v>Nov</v>
      </c>
      <c r="J457">
        <v>2003</v>
      </c>
      <c r="K457" t="s">
        <v>181</v>
      </c>
      <c r="L457">
        <v>141</v>
      </c>
      <c r="M457" t="s">
        <v>538</v>
      </c>
      <c r="N457" t="s">
        <v>277</v>
      </c>
      <c r="O457">
        <v>6035558647</v>
      </c>
      <c r="P457" t="s">
        <v>278</v>
      </c>
      <c r="R457" t="s">
        <v>279</v>
      </c>
      <c r="S457" t="s">
        <v>280</v>
      </c>
      <c r="T457">
        <v>62005</v>
      </c>
      <c r="U457" t="s">
        <v>32</v>
      </c>
      <c r="V457" t="s">
        <v>33</v>
      </c>
      <c r="W457" t="s">
        <v>56</v>
      </c>
      <c r="X457" t="s">
        <v>276</v>
      </c>
      <c r="Y457" t="s">
        <v>51</v>
      </c>
    </row>
    <row r="458" spans="1:25" x14ac:dyDescent="0.25">
      <c r="A458">
        <v>10204</v>
      </c>
      <c r="B458">
        <v>42</v>
      </c>
      <c r="C458">
        <v>100</v>
      </c>
      <c r="D458">
        <v>17</v>
      </c>
      <c r="E458" s="5">
        <v>6182.4</v>
      </c>
      <c r="F458" s="1">
        <v>37957</v>
      </c>
      <c r="G458" t="s">
        <v>25</v>
      </c>
      <c r="H458">
        <v>4</v>
      </c>
      <c r="I458" t="str">
        <f>TEXT(Table1[[#This Row],[ORDERDATE]],"MMM")</f>
        <v>Dec</v>
      </c>
      <c r="J458">
        <v>2003</v>
      </c>
      <c r="K458" t="s">
        <v>181</v>
      </c>
      <c r="L458">
        <v>141</v>
      </c>
      <c r="M458" t="s">
        <v>538</v>
      </c>
      <c r="N458" t="s">
        <v>475</v>
      </c>
      <c r="O458">
        <v>2125557413</v>
      </c>
      <c r="P458" t="s">
        <v>476</v>
      </c>
      <c r="Q458" t="s">
        <v>477</v>
      </c>
      <c r="R458" t="s">
        <v>30</v>
      </c>
      <c r="S458" t="s">
        <v>31</v>
      </c>
      <c r="T458">
        <v>10022</v>
      </c>
      <c r="U458" t="s">
        <v>32</v>
      </c>
      <c r="V458" t="s">
        <v>33</v>
      </c>
      <c r="W458" t="s">
        <v>56</v>
      </c>
      <c r="X458" t="s">
        <v>478</v>
      </c>
      <c r="Y458" t="s">
        <v>51</v>
      </c>
    </row>
    <row r="459" spans="1:25" x14ac:dyDescent="0.25">
      <c r="A459">
        <v>10212</v>
      </c>
      <c r="B459">
        <v>29</v>
      </c>
      <c r="C459">
        <v>100</v>
      </c>
      <c r="D459">
        <v>10</v>
      </c>
      <c r="E459" s="5">
        <v>4186.7299999999996</v>
      </c>
      <c r="F459" s="1">
        <v>38002</v>
      </c>
      <c r="G459" t="s">
        <v>25</v>
      </c>
      <c r="H459">
        <v>1</v>
      </c>
      <c r="I459" t="str">
        <f>TEXT(Table1[[#This Row],[ORDERDATE]],"MMM")</f>
        <v>Jan</v>
      </c>
      <c r="J459">
        <v>2004</v>
      </c>
      <c r="K459" t="s">
        <v>181</v>
      </c>
      <c r="L459">
        <v>141</v>
      </c>
      <c r="M459" t="s">
        <v>538</v>
      </c>
      <c r="N459" t="s">
        <v>174</v>
      </c>
      <c r="O459" t="s">
        <v>175</v>
      </c>
      <c r="P459" t="s">
        <v>176</v>
      </c>
      <c r="R459" t="s">
        <v>177</v>
      </c>
      <c r="T459">
        <v>28034</v>
      </c>
      <c r="U459" t="s">
        <v>178</v>
      </c>
      <c r="V459" t="s">
        <v>42</v>
      </c>
      <c r="W459" t="s">
        <v>179</v>
      </c>
      <c r="X459" t="s">
        <v>180</v>
      </c>
      <c r="Y459" t="s">
        <v>51</v>
      </c>
    </row>
    <row r="460" spans="1:25" x14ac:dyDescent="0.25">
      <c r="A460">
        <v>10225</v>
      </c>
      <c r="B460">
        <v>32</v>
      </c>
      <c r="C460">
        <v>100</v>
      </c>
      <c r="D460">
        <v>1</v>
      </c>
      <c r="E460" s="5">
        <v>4529.28</v>
      </c>
      <c r="F460" s="1">
        <v>38039</v>
      </c>
      <c r="G460" t="s">
        <v>25</v>
      </c>
      <c r="H460">
        <v>1</v>
      </c>
      <c r="I460" t="str">
        <f>TEXT(Table1[[#This Row],[ORDERDATE]],"MMM")</f>
        <v>Feb</v>
      </c>
      <c r="J460">
        <v>2004</v>
      </c>
      <c r="K460" t="s">
        <v>181</v>
      </c>
      <c r="L460">
        <v>141</v>
      </c>
      <c r="M460" t="s">
        <v>538</v>
      </c>
      <c r="N460" t="s">
        <v>446</v>
      </c>
      <c r="O460" t="s">
        <v>447</v>
      </c>
      <c r="P460" t="s">
        <v>448</v>
      </c>
      <c r="R460" t="s">
        <v>449</v>
      </c>
      <c r="T460">
        <v>1203</v>
      </c>
      <c r="U460" t="s">
        <v>450</v>
      </c>
      <c r="V460" t="s">
        <v>42</v>
      </c>
      <c r="W460" t="s">
        <v>451</v>
      </c>
      <c r="X460" t="s">
        <v>103</v>
      </c>
      <c r="Y460" t="s">
        <v>51</v>
      </c>
    </row>
    <row r="461" spans="1:25" x14ac:dyDescent="0.25">
      <c r="A461">
        <v>10240</v>
      </c>
      <c r="B461">
        <v>41</v>
      </c>
      <c r="C461">
        <v>100</v>
      </c>
      <c r="D461">
        <v>3</v>
      </c>
      <c r="E461" s="5">
        <v>5628.89</v>
      </c>
      <c r="F461" s="1">
        <v>38090</v>
      </c>
      <c r="G461" t="s">
        <v>25</v>
      </c>
      <c r="H461">
        <v>2</v>
      </c>
      <c r="I461" t="str">
        <f>TEXT(Table1[[#This Row],[ORDERDATE]],"MMM")</f>
        <v>Apr</v>
      </c>
      <c r="J461">
        <v>2004</v>
      </c>
      <c r="K461" t="s">
        <v>181</v>
      </c>
      <c r="L461">
        <v>141</v>
      </c>
      <c r="M461" t="s">
        <v>538</v>
      </c>
      <c r="N461" t="s">
        <v>302</v>
      </c>
      <c r="O461" t="s">
        <v>303</v>
      </c>
      <c r="P461" t="s">
        <v>304</v>
      </c>
      <c r="R461" t="s">
        <v>305</v>
      </c>
      <c r="S461" t="s">
        <v>305</v>
      </c>
      <c r="T461" t="s">
        <v>306</v>
      </c>
      <c r="U461" t="s">
        <v>200</v>
      </c>
      <c r="V461" t="s">
        <v>200</v>
      </c>
      <c r="W461" t="s">
        <v>307</v>
      </c>
      <c r="X461" t="s">
        <v>308</v>
      </c>
      <c r="Y461" t="s">
        <v>51</v>
      </c>
    </row>
    <row r="462" spans="1:25" x14ac:dyDescent="0.25">
      <c r="A462">
        <v>10253</v>
      </c>
      <c r="B462">
        <v>26</v>
      </c>
      <c r="C462">
        <v>100</v>
      </c>
      <c r="D462">
        <v>5</v>
      </c>
      <c r="E462" s="5">
        <v>3054.48</v>
      </c>
      <c r="F462" s="1">
        <v>38139</v>
      </c>
      <c r="G462" t="s">
        <v>339</v>
      </c>
      <c r="H462">
        <v>2</v>
      </c>
      <c r="I462" t="str">
        <f>TEXT(Table1[[#This Row],[ORDERDATE]],"MMM")</f>
        <v>Jun</v>
      </c>
      <c r="J462">
        <v>2004</v>
      </c>
      <c r="K462" t="s">
        <v>181</v>
      </c>
      <c r="L462">
        <v>141</v>
      </c>
      <c r="M462" t="s">
        <v>538</v>
      </c>
      <c r="N462" t="s">
        <v>165</v>
      </c>
      <c r="O462" t="s">
        <v>166</v>
      </c>
      <c r="P462" t="s">
        <v>167</v>
      </c>
      <c r="R462" t="s">
        <v>168</v>
      </c>
      <c r="T462" t="s">
        <v>169</v>
      </c>
      <c r="U462" t="s">
        <v>170</v>
      </c>
      <c r="V462" t="s">
        <v>42</v>
      </c>
      <c r="W462" t="s">
        <v>171</v>
      </c>
      <c r="X462" t="s">
        <v>172</v>
      </c>
      <c r="Y462" t="s">
        <v>51</v>
      </c>
    </row>
    <row r="463" spans="1:25" x14ac:dyDescent="0.25">
      <c r="A463">
        <v>10266</v>
      </c>
      <c r="B463">
        <v>21</v>
      </c>
      <c r="C463">
        <v>100</v>
      </c>
      <c r="D463">
        <v>6</v>
      </c>
      <c r="E463" s="5">
        <v>2526.5100000000002</v>
      </c>
      <c r="F463" s="1">
        <v>38174</v>
      </c>
      <c r="G463" t="s">
        <v>25</v>
      </c>
      <c r="H463">
        <v>3</v>
      </c>
      <c r="I463" t="str">
        <f>TEXT(Table1[[#This Row],[ORDERDATE]],"MMM")</f>
        <v>Jul</v>
      </c>
      <c r="J463">
        <v>2004</v>
      </c>
      <c r="K463" t="s">
        <v>181</v>
      </c>
      <c r="L463">
        <v>141</v>
      </c>
      <c r="M463" t="s">
        <v>538</v>
      </c>
      <c r="N463" t="s">
        <v>452</v>
      </c>
      <c r="O463" t="s">
        <v>453</v>
      </c>
      <c r="P463" t="s">
        <v>454</v>
      </c>
      <c r="R463" t="s">
        <v>455</v>
      </c>
      <c r="T463">
        <v>42100</v>
      </c>
      <c r="U463" t="s">
        <v>258</v>
      </c>
      <c r="V463" t="s">
        <v>42</v>
      </c>
      <c r="W463" t="s">
        <v>456</v>
      </c>
      <c r="X463" t="s">
        <v>457</v>
      </c>
      <c r="Y463" t="s">
        <v>36</v>
      </c>
    </row>
    <row r="464" spans="1:25" x14ac:dyDescent="0.25">
      <c r="A464">
        <v>10278</v>
      </c>
      <c r="B464">
        <v>34</v>
      </c>
      <c r="C464">
        <v>100</v>
      </c>
      <c r="D464">
        <v>6</v>
      </c>
      <c r="E464" s="5">
        <v>4667.8599999999997</v>
      </c>
      <c r="F464" s="1">
        <v>38205</v>
      </c>
      <c r="G464" t="s">
        <v>25</v>
      </c>
      <c r="H464">
        <v>3</v>
      </c>
      <c r="I464" t="str">
        <f>TEXT(Table1[[#This Row],[ORDERDATE]],"MMM")</f>
        <v>Aug</v>
      </c>
      <c r="J464">
        <v>2004</v>
      </c>
      <c r="K464" t="s">
        <v>181</v>
      </c>
      <c r="L464">
        <v>141</v>
      </c>
      <c r="M464" t="s">
        <v>538</v>
      </c>
      <c r="N464" t="s">
        <v>539</v>
      </c>
      <c r="O464">
        <v>7025551838</v>
      </c>
      <c r="P464" t="s">
        <v>540</v>
      </c>
      <c r="R464" t="s">
        <v>541</v>
      </c>
      <c r="S464" t="s">
        <v>542</v>
      </c>
      <c r="T464">
        <v>83030</v>
      </c>
      <c r="U464" t="s">
        <v>32</v>
      </c>
      <c r="V464" t="s">
        <v>33</v>
      </c>
      <c r="W464" t="s">
        <v>113</v>
      </c>
      <c r="X464" t="s">
        <v>400</v>
      </c>
      <c r="Y464" t="s">
        <v>51</v>
      </c>
    </row>
    <row r="465" spans="1:25" x14ac:dyDescent="0.25">
      <c r="A465">
        <v>10287</v>
      </c>
      <c r="B465">
        <v>41</v>
      </c>
      <c r="C465">
        <v>100</v>
      </c>
      <c r="D465">
        <v>4</v>
      </c>
      <c r="E465" s="5">
        <v>6499.32</v>
      </c>
      <c r="F465" s="1">
        <v>38229</v>
      </c>
      <c r="G465" t="s">
        <v>25</v>
      </c>
      <c r="H465">
        <v>3</v>
      </c>
      <c r="I465" t="str">
        <f>TEXT(Table1[[#This Row],[ORDERDATE]],"MMM")</f>
        <v>Aug</v>
      </c>
      <c r="J465">
        <v>2004</v>
      </c>
      <c r="K465" t="s">
        <v>181</v>
      </c>
      <c r="L465">
        <v>141</v>
      </c>
      <c r="M465" t="s">
        <v>538</v>
      </c>
      <c r="N465" t="s">
        <v>446</v>
      </c>
      <c r="O465" t="s">
        <v>447</v>
      </c>
      <c r="P465" t="s">
        <v>448</v>
      </c>
      <c r="R465" t="s">
        <v>449</v>
      </c>
      <c r="T465">
        <v>1203</v>
      </c>
      <c r="U465" t="s">
        <v>450</v>
      </c>
      <c r="V465" t="s">
        <v>42</v>
      </c>
      <c r="W465" t="s">
        <v>451</v>
      </c>
      <c r="X465" t="s">
        <v>103</v>
      </c>
      <c r="Y465" t="s">
        <v>51</v>
      </c>
    </row>
    <row r="466" spans="1:25" x14ac:dyDescent="0.25">
      <c r="A466">
        <v>10301</v>
      </c>
      <c r="B466">
        <v>37</v>
      </c>
      <c r="C466">
        <v>100</v>
      </c>
      <c r="D466">
        <v>8</v>
      </c>
      <c r="E466" s="5">
        <v>5917.78</v>
      </c>
      <c r="F466" s="1">
        <v>37899</v>
      </c>
      <c r="G466" t="s">
        <v>25</v>
      </c>
      <c r="H466">
        <v>4</v>
      </c>
      <c r="I466" t="str">
        <f>TEXT(Table1[[#This Row],[ORDERDATE]],"MMM")</f>
        <v>Oct</v>
      </c>
      <c r="J466">
        <v>2003</v>
      </c>
      <c r="K466" t="s">
        <v>181</v>
      </c>
      <c r="L466">
        <v>141</v>
      </c>
      <c r="M466" t="s">
        <v>538</v>
      </c>
      <c r="N466" t="s">
        <v>543</v>
      </c>
      <c r="O466" t="s">
        <v>544</v>
      </c>
      <c r="P466" t="s">
        <v>545</v>
      </c>
      <c r="R466" t="s">
        <v>546</v>
      </c>
      <c r="T466" t="s">
        <v>547</v>
      </c>
      <c r="U466" t="s">
        <v>78</v>
      </c>
      <c r="V466" t="s">
        <v>42</v>
      </c>
      <c r="W466" t="s">
        <v>548</v>
      </c>
      <c r="X466" t="s">
        <v>549</v>
      </c>
      <c r="Y466" t="s">
        <v>51</v>
      </c>
    </row>
    <row r="467" spans="1:25" x14ac:dyDescent="0.25">
      <c r="A467">
        <v>10310</v>
      </c>
      <c r="B467">
        <v>37</v>
      </c>
      <c r="C467">
        <v>100</v>
      </c>
      <c r="D467">
        <v>2</v>
      </c>
      <c r="E467" s="5">
        <v>6231.91</v>
      </c>
      <c r="F467" s="1">
        <v>38276</v>
      </c>
      <c r="G467" t="s">
        <v>25</v>
      </c>
      <c r="H467">
        <v>4</v>
      </c>
      <c r="I467" t="str">
        <f>TEXT(Table1[[#This Row],[ORDERDATE]],"MMM")</f>
        <v>Oct</v>
      </c>
      <c r="J467">
        <v>2004</v>
      </c>
      <c r="K467" t="s">
        <v>181</v>
      </c>
      <c r="L467">
        <v>141</v>
      </c>
      <c r="M467" t="s">
        <v>538</v>
      </c>
      <c r="N467" t="s">
        <v>439</v>
      </c>
      <c r="O467" t="s">
        <v>440</v>
      </c>
      <c r="P467" t="s">
        <v>441</v>
      </c>
      <c r="R467" t="s">
        <v>442</v>
      </c>
      <c r="T467">
        <v>50739</v>
      </c>
      <c r="U467" t="s">
        <v>443</v>
      </c>
      <c r="V467" t="s">
        <v>42</v>
      </c>
      <c r="W467" t="s">
        <v>444</v>
      </c>
      <c r="X467" t="s">
        <v>445</v>
      </c>
      <c r="Y467" t="s">
        <v>51</v>
      </c>
    </row>
    <row r="468" spans="1:25" x14ac:dyDescent="0.25">
      <c r="A468">
        <v>10321</v>
      </c>
      <c r="B468">
        <v>41</v>
      </c>
      <c r="C468">
        <v>100</v>
      </c>
      <c r="D468">
        <v>10</v>
      </c>
      <c r="E468" s="5">
        <v>5803.14</v>
      </c>
      <c r="F468" s="1">
        <v>38295</v>
      </c>
      <c r="G468" t="s">
        <v>25</v>
      </c>
      <c r="H468">
        <v>4</v>
      </c>
      <c r="I468" t="str">
        <f>TEXT(Table1[[#This Row],[ORDERDATE]],"MMM")</f>
        <v>Nov</v>
      </c>
      <c r="J468">
        <v>2004</v>
      </c>
      <c r="K468" t="s">
        <v>181</v>
      </c>
      <c r="L468">
        <v>141</v>
      </c>
      <c r="M468" t="s">
        <v>538</v>
      </c>
      <c r="N468" t="s">
        <v>160</v>
      </c>
      <c r="O468">
        <v>5085552555</v>
      </c>
      <c r="P468" t="s">
        <v>161</v>
      </c>
      <c r="R468" t="s">
        <v>162</v>
      </c>
      <c r="S468" t="s">
        <v>123</v>
      </c>
      <c r="T468">
        <v>50553</v>
      </c>
      <c r="U468" t="s">
        <v>32</v>
      </c>
      <c r="V468" t="s">
        <v>33</v>
      </c>
      <c r="W468" t="s">
        <v>163</v>
      </c>
      <c r="X468" t="s">
        <v>164</v>
      </c>
      <c r="Y468" t="s">
        <v>51</v>
      </c>
    </row>
    <row r="469" spans="1:25" x14ac:dyDescent="0.25">
      <c r="A469">
        <v>10331</v>
      </c>
      <c r="B469">
        <v>46</v>
      </c>
      <c r="C469">
        <v>100</v>
      </c>
      <c r="D469">
        <v>6</v>
      </c>
      <c r="E469" s="5">
        <v>6434.02</v>
      </c>
      <c r="F469" s="1">
        <v>38308</v>
      </c>
      <c r="G469" t="s">
        <v>25</v>
      </c>
      <c r="H469">
        <v>4</v>
      </c>
      <c r="I469" t="str">
        <f>TEXT(Table1[[#This Row],[ORDERDATE]],"MMM")</f>
        <v>Nov</v>
      </c>
      <c r="J469">
        <v>2004</v>
      </c>
      <c r="K469" t="s">
        <v>181</v>
      </c>
      <c r="L469">
        <v>141</v>
      </c>
      <c r="M469" t="s">
        <v>538</v>
      </c>
      <c r="N469" t="s">
        <v>309</v>
      </c>
      <c r="O469">
        <v>2155559857</v>
      </c>
      <c r="P469" t="s">
        <v>310</v>
      </c>
      <c r="R469" t="s">
        <v>216</v>
      </c>
      <c r="S469" t="s">
        <v>142</v>
      </c>
      <c r="T469">
        <v>71270</v>
      </c>
      <c r="U469" t="s">
        <v>32</v>
      </c>
      <c r="V469" t="s">
        <v>33</v>
      </c>
      <c r="W469" t="s">
        <v>124</v>
      </c>
      <c r="X469" t="s">
        <v>311</v>
      </c>
      <c r="Y469" t="s">
        <v>51</v>
      </c>
    </row>
    <row r="470" spans="1:25" x14ac:dyDescent="0.25">
      <c r="A470">
        <v>10342</v>
      </c>
      <c r="B470">
        <v>40</v>
      </c>
      <c r="C470">
        <v>100</v>
      </c>
      <c r="D470">
        <v>2</v>
      </c>
      <c r="E470" s="5">
        <v>6454.4</v>
      </c>
      <c r="F470" s="1">
        <v>38315</v>
      </c>
      <c r="G470" t="s">
        <v>25</v>
      </c>
      <c r="H470">
        <v>4</v>
      </c>
      <c r="I470" t="str">
        <f>TEXT(Table1[[#This Row],[ORDERDATE]],"MMM")</f>
        <v>Nov</v>
      </c>
      <c r="J470">
        <v>2004</v>
      </c>
      <c r="K470" t="s">
        <v>181</v>
      </c>
      <c r="L470">
        <v>141</v>
      </c>
      <c r="M470" t="s">
        <v>538</v>
      </c>
      <c r="N470" t="s">
        <v>89</v>
      </c>
      <c r="O470" t="s">
        <v>90</v>
      </c>
      <c r="P470" t="s">
        <v>91</v>
      </c>
      <c r="Q470" t="s">
        <v>92</v>
      </c>
      <c r="R470" t="s">
        <v>93</v>
      </c>
      <c r="S470" t="s">
        <v>94</v>
      </c>
      <c r="T470">
        <v>3004</v>
      </c>
      <c r="U470" t="s">
        <v>95</v>
      </c>
      <c r="V470" t="s">
        <v>96</v>
      </c>
      <c r="W470" t="s">
        <v>97</v>
      </c>
      <c r="X470" t="s">
        <v>98</v>
      </c>
      <c r="Y470" t="s">
        <v>51</v>
      </c>
    </row>
    <row r="471" spans="1:25" x14ac:dyDescent="0.25">
      <c r="A471">
        <v>10356</v>
      </c>
      <c r="B471">
        <v>43</v>
      </c>
      <c r="C471">
        <v>97.6</v>
      </c>
      <c r="D471">
        <v>8</v>
      </c>
      <c r="E471" s="5">
        <v>4196.8</v>
      </c>
      <c r="F471" s="1">
        <v>38330</v>
      </c>
      <c r="G471" t="s">
        <v>25</v>
      </c>
      <c r="H471">
        <v>4</v>
      </c>
      <c r="I471" t="str">
        <f>TEXT(Table1[[#This Row],[ORDERDATE]],"MMM")</f>
        <v>Dec</v>
      </c>
      <c r="J471">
        <v>2004</v>
      </c>
      <c r="K471" t="s">
        <v>181</v>
      </c>
      <c r="L471">
        <v>141</v>
      </c>
      <c r="M471" t="s">
        <v>538</v>
      </c>
      <c r="N471" t="s">
        <v>45</v>
      </c>
      <c r="O471" t="s">
        <v>46</v>
      </c>
      <c r="P471" t="s">
        <v>47</v>
      </c>
      <c r="R471" t="s">
        <v>48</v>
      </c>
      <c r="T471">
        <v>75508</v>
      </c>
      <c r="U471" t="s">
        <v>41</v>
      </c>
      <c r="V471" t="s">
        <v>42</v>
      </c>
      <c r="W471" t="s">
        <v>49</v>
      </c>
      <c r="X471" t="s">
        <v>50</v>
      </c>
      <c r="Y471" t="s">
        <v>51</v>
      </c>
    </row>
    <row r="472" spans="1:25" x14ac:dyDescent="0.25">
      <c r="A472">
        <v>10365</v>
      </c>
      <c r="B472">
        <v>30</v>
      </c>
      <c r="C472">
        <v>87.06</v>
      </c>
      <c r="D472">
        <v>1</v>
      </c>
      <c r="E472" s="5">
        <v>2611.8000000000002</v>
      </c>
      <c r="F472" s="1">
        <v>38359</v>
      </c>
      <c r="G472" t="s">
        <v>25</v>
      </c>
      <c r="H472">
        <v>1</v>
      </c>
      <c r="I472" t="str">
        <f>TEXT(Table1[[#This Row],[ORDERDATE]],"MMM")</f>
        <v>Jan</v>
      </c>
      <c r="J472">
        <v>2005</v>
      </c>
      <c r="K472" t="s">
        <v>181</v>
      </c>
      <c r="L472">
        <v>141</v>
      </c>
      <c r="M472" t="s">
        <v>538</v>
      </c>
      <c r="N472" t="s">
        <v>335</v>
      </c>
      <c r="O472">
        <v>5085559555</v>
      </c>
      <c r="P472" t="s">
        <v>336</v>
      </c>
      <c r="R472" t="s">
        <v>162</v>
      </c>
      <c r="S472" t="s">
        <v>123</v>
      </c>
      <c r="T472">
        <v>50553</v>
      </c>
      <c r="U472" t="s">
        <v>32</v>
      </c>
      <c r="V472" t="s">
        <v>33</v>
      </c>
      <c r="W472" t="s">
        <v>337</v>
      </c>
      <c r="X472" t="s">
        <v>338</v>
      </c>
      <c r="Y472" t="s">
        <v>36</v>
      </c>
    </row>
    <row r="473" spans="1:25" x14ac:dyDescent="0.25">
      <c r="A473">
        <v>10377</v>
      </c>
      <c r="B473">
        <v>35</v>
      </c>
      <c r="C473">
        <v>100</v>
      </c>
      <c r="D473">
        <v>2</v>
      </c>
      <c r="E473" s="5">
        <v>5895.05</v>
      </c>
      <c r="F473" s="1">
        <v>38392</v>
      </c>
      <c r="G473" t="s">
        <v>25</v>
      </c>
      <c r="H473">
        <v>1</v>
      </c>
      <c r="I473" t="str">
        <f>TEXT(Table1[[#This Row],[ORDERDATE]],"MMM")</f>
        <v>Feb</v>
      </c>
      <c r="J473">
        <v>2005</v>
      </c>
      <c r="K473" t="s">
        <v>181</v>
      </c>
      <c r="L473">
        <v>141</v>
      </c>
      <c r="M473" t="s">
        <v>538</v>
      </c>
      <c r="N473" t="s">
        <v>126</v>
      </c>
      <c r="O473" t="s">
        <v>127</v>
      </c>
      <c r="P473" t="s">
        <v>128</v>
      </c>
      <c r="R473" t="s">
        <v>129</v>
      </c>
      <c r="T473">
        <v>21240</v>
      </c>
      <c r="U473" t="s">
        <v>130</v>
      </c>
      <c r="V473" t="s">
        <v>42</v>
      </c>
      <c r="W473" t="s">
        <v>131</v>
      </c>
      <c r="X473" t="s">
        <v>132</v>
      </c>
      <c r="Y473" t="s">
        <v>51</v>
      </c>
    </row>
    <row r="474" spans="1:25" x14ac:dyDescent="0.25">
      <c r="A474">
        <v>10390</v>
      </c>
      <c r="B474">
        <v>36</v>
      </c>
      <c r="C474">
        <v>93.77</v>
      </c>
      <c r="D474">
        <v>14</v>
      </c>
      <c r="E474" s="5">
        <v>3375.72</v>
      </c>
      <c r="F474" s="1">
        <v>38415</v>
      </c>
      <c r="G474" t="s">
        <v>25</v>
      </c>
      <c r="H474">
        <v>1</v>
      </c>
      <c r="I474" t="str">
        <f>TEXT(Table1[[#This Row],[ORDERDATE]],"MMM")</f>
        <v>Mar</v>
      </c>
      <c r="J474">
        <v>2005</v>
      </c>
      <c r="K474" t="s">
        <v>181</v>
      </c>
      <c r="L474">
        <v>141</v>
      </c>
      <c r="M474" t="s">
        <v>538</v>
      </c>
      <c r="N474" t="s">
        <v>272</v>
      </c>
      <c r="O474">
        <v>4155551450</v>
      </c>
      <c r="P474" t="s">
        <v>273</v>
      </c>
      <c r="R474" t="s">
        <v>274</v>
      </c>
      <c r="S474" t="s">
        <v>55</v>
      </c>
      <c r="T474">
        <v>97562</v>
      </c>
      <c r="U474" t="s">
        <v>32</v>
      </c>
      <c r="V474" t="s">
        <v>33</v>
      </c>
      <c r="W474" t="s">
        <v>275</v>
      </c>
      <c r="X474" t="s">
        <v>276</v>
      </c>
      <c r="Y474" t="s">
        <v>51</v>
      </c>
    </row>
    <row r="475" spans="1:25" x14ac:dyDescent="0.25">
      <c r="A475">
        <v>10406</v>
      </c>
      <c r="B475">
        <v>61</v>
      </c>
      <c r="C475">
        <v>100</v>
      </c>
      <c r="D475">
        <v>3</v>
      </c>
      <c r="E475" s="5">
        <v>8374.69</v>
      </c>
      <c r="F475" s="1">
        <v>38457</v>
      </c>
      <c r="G475" t="s">
        <v>173</v>
      </c>
      <c r="H475">
        <v>2</v>
      </c>
      <c r="I475" t="str">
        <f>TEXT(Table1[[#This Row],[ORDERDATE]],"MMM")</f>
        <v>Apr</v>
      </c>
      <c r="J475">
        <v>2005</v>
      </c>
      <c r="K475" t="s">
        <v>181</v>
      </c>
      <c r="L475">
        <v>141</v>
      </c>
      <c r="M475" t="s">
        <v>538</v>
      </c>
      <c r="N475" t="s">
        <v>322</v>
      </c>
      <c r="O475" t="s">
        <v>323</v>
      </c>
      <c r="P475" t="s">
        <v>324</v>
      </c>
      <c r="R475" t="s">
        <v>325</v>
      </c>
      <c r="T475">
        <v>1734</v>
      </c>
      <c r="U475" t="s">
        <v>326</v>
      </c>
      <c r="V475" t="s">
        <v>42</v>
      </c>
      <c r="W475" t="s">
        <v>327</v>
      </c>
      <c r="X475" t="s">
        <v>328</v>
      </c>
      <c r="Y475" t="s">
        <v>151</v>
      </c>
    </row>
    <row r="476" spans="1:25" x14ac:dyDescent="0.25">
      <c r="A476">
        <v>10419</v>
      </c>
      <c r="B476">
        <v>38</v>
      </c>
      <c r="C476">
        <v>100</v>
      </c>
      <c r="D476">
        <v>5</v>
      </c>
      <c r="E476" s="5">
        <v>4464.24</v>
      </c>
      <c r="F476" s="1">
        <v>38489</v>
      </c>
      <c r="G476" t="s">
        <v>25</v>
      </c>
      <c r="H476">
        <v>2</v>
      </c>
      <c r="I476" t="str">
        <f>TEXT(Table1[[#This Row],[ORDERDATE]],"MMM")</f>
        <v>May</v>
      </c>
      <c r="J476">
        <v>2005</v>
      </c>
      <c r="K476" t="s">
        <v>181</v>
      </c>
      <c r="L476">
        <v>141</v>
      </c>
      <c r="M476" t="s">
        <v>538</v>
      </c>
      <c r="N476" t="s">
        <v>144</v>
      </c>
      <c r="O476" t="s">
        <v>145</v>
      </c>
      <c r="P476" t="s">
        <v>146</v>
      </c>
      <c r="R476" t="s">
        <v>147</v>
      </c>
      <c r="T476">
        <v>5020</v>
      </c>
      <c r="U476" t="s">
        <v>148</v>
      </c>
      <c r="V476" t="s">
        <v>42</v>
      </c>
      <c r="W476" t="s">
        <v>149</v>
      </c>
      <c r="X476" t="s">
        <v>150</v>
      </c>
      <c r="Y476" t="s">
        <v>51</v>
      </c>
    </row>
    <row r="477" spans="1:25" x14ac:dyDescent="0.25">
      <c r="A477">
        <v>10102</v>
      </c>
      <c r="B477">
        <v>39</v>
      </c>
      <c r="C477">
        <v>100</v>
      </c>
      <c r="D477">
        <v>2</v>
      </c>
      <c r="E477" s="5">
        <v>4808.3100000000004</v>
      </c>
      <c r="F477" s="1">
        <v>37631</v>
      </c>
      <c r="G477" t="s">
        <v>25</v>
      </c>
      <c r="H477">
        <v>1</v>
      </c>
      <c r="I477" t="str">
        <f>TEXT(Table1[[#This Row],[ORDERDATE]],"MMM")</f>
        <v>Jan</v>
      </c>
      <c r="J477">
        <v>2003</v>
      </c>
      <c r="K477" t="s">
        <v>550</v>
      </c>
      <c r="L477">
        <v>102</v>
      </c>
      <c r="M477" t="s">
        <v>551</v>
      </c>
      <c r="N477" t="s">
        <v>99</v>
      </c>
      <c r="O477">
        <v>2125551500</v>
      </c>
      <c r="P477" t="s">
        <v>100</v>
      </c>
      <c r="Q477" t="s">
        <v>101</v>
      </c>
      <c r="R477" t="s">
        <v>30</v>
      </c>
      <c r="S477" t="s">
        <v>31</v>
      </c>
      <c r="T477">
        <v>10022</v>
      </c>
      <c r="U477" t="s">
        <v>32</v>
      </c>
      <c r="V477" t="s">
        <v>33</v>
      </c>
      <c r="W477" t="s">
        <v>102</v>
      </c>
      <c r="X477" t="s">
        <v>103</v>
      </c>
      <c r="Y477" t="s">
        <v>51</v>
      </c>
    </row>
    <row r="478" spans="1:25" x14ac:dyDescent="0.25">
      <c r="A478">
        <v>10111</v>
      </c>
      <c r="B478">
        <v>33</v>
      </c>
      <c r="C478">
        <v>99.66</v>
      </c>
      <c r="D478">
        <v>6</v>
      </c>
      <c r="E478" s="5">
        <v>3288.78</v>
      </c>
      <c r="F478" s="1">
        <v>37705</v>
      </c>
      <c r="G478" t="s">
        <v>25</v>
      </c>
      <c r="H478">
        <v>1</v>
      </c>
      <c r="I478" t="str">
        <f>TEXT(Table1[[#This Row],[ORDERDATE]],"MMM")</f>
        <v>Mar</v>
      </c>
      <c r="J478">
        <v>2003</v>
      </c>
      <c r="K478" t="s">
        <v>550</v>
      </c>
      <c r="L478">
        <v>102</v>
      </c>
      <c r="M478" t="s">
        <v>551</v>
      </c>
      <c r="N478" t="s">
        <v>81</v>
      </c>
      <c r="O478">
        <v>6505555787</v>
      </c>
      <c r="P478" t="s">
        <v>82</v>
      </c>
      <c r="R478" t="s">
        <v>60</v>
      </c>
      <c r="S478" t="s">
        <v>55</v>
      </c>
      <c r="U478" t="s">
        <v>32</v>
      </c>
      <c r="V478" t="s">
        <v>33</v>
      </c>
      <c r="W478" t="s">
        <v>83</v>
      </c>
      <c r="X478" t="s">
        <v>57</v>
      </c>
      <c r="Y478" t="s">
        <v>51</v>
      </c>
    </row>
    <row r="479" spans="1:25" x14ac:dyDescent="0.25">
      <c r="A479">
        <v>10125</v>
      </c>
      <c r="B479">
        <v>32</v>
      </c>
      <c r="C479">
        <v>100</v>
      </c>
      <c r="D479">
        <v>1</v>
      </c>
      <c r="E479" s="5">
        <v>3254.72</v>
      </c>
      <c r="F479" s="1">
        <v>37762</v>
      </c>
      <c r="G479" t="s">
        <v>25</v>
      </c>
      <c r="H479">
        <v>2</v>
      </c>
      <c r="I479" t="str">
        <f>TEXT(Table1[[#This Row],[ORDERDATE]],"MMM")</f>
        <v>May</v>
      </c>
      <c r="J479">
        <v>2003</v>
      </c>
      <c r="K479" t="s">
        <v>550</v>
      </c>
      <c r="L479">
        <v>102</v>
      </c>
      <c r="M479" t="s">
        <v>551</v>
      </c>
      <c r="N479" t="s">
        <v>89</v>
      </c>
      <c r="O479" t="s">
        <v>90</v>
      </c>
      <c r="P479" t="s">
        <v>91</v>
      </c>
      <c r="Q479" t="s">
        <v>92</v>
      </c>
      <c r="R479" t="s">
        <v>93</v>
      </c>
      <c r="S479" t="s">
        <v>94</v>
      </c>
      <c r="T479">
        <v>3004</v>
      </c>
      <c r="U479" t="s">
        <v>95</v>
      </c>
      <c r="V479" t="s">
        <v>96</v>
      </c>
      <c r="W479" t="s">
        <v>97</v>
      </c>
      <c r="X479" t="s">
        <v>98</v>
      </c>
      <c r="Y479" t="s">
        <v>51</v>
      </c>
    </row>
    <row r="480" spans="1:25" x14ac:dyDescent="0.25">
      <c r="A480">
        <v>10139</v>
      </c>
      <c r="B480">
        <v>31</v>
      </c>
      <c r="C480">
        <v>100</v>
      </c>
      <c r="D480">
        <v>7</v>
      </c>
      <c r="E480" s="5">
        <v>3184.94</v>
      </c>
      <c r="F480" s="1">
        <v>37818</v>
      </c>
      <c r="G480" t="s">
        <v>25</v>
      </c>
      <c r="H480">
        <v>3</v>
      </c>
      <c r="I480" t="str">
        <f>TEXT(Table1[[#This Row],[ORDERDATE]],"MMM")</f>
        <v>Jul</v>
      </c>
      <c r="J480">
        <v>2003</v>
      </c>
      <c r="K480" t="s">
        <v>550</v>
      </c>
      <c r="L480">
        <v>102</v>
      </c>
      <c r="M480" t="s">
        <v>551</v>
      </c>
      <c r="N480" t="s">
        <v>152</v>
      </c>
      <c r="O480" t="s">
        <v>153</v>
      </c>
      <c r="P480" t="s">
        <v>154</v>
      </c>
      <c r="Q480" t="s">
        <v>155</v>
      </c>
      <c r="R480" t="s">
        <v>156</v>
      </c>
      <c r="S480" t="s">
        <v>157</v>
      </c>
      <c r="T480">
        <v>2067</v>
      </c>
      <c r="U480" t="s">
        <v>95</v>
      </c>
      <c r="V480" t="s">
        <v>96</v>
      </c>
      <c r="W480" t="s">
        <v>158</v>
      </c>
      <c r="X480" t="s">
        <v>159</v>
      </c>
      <c r="Y480" t="s">
        <v>51</v>
      </c>
    </row>
    <row r="481" spans="1:25" x14ac:dyDescent="0.25">
      <c r="A481">
        <v>10149</v>
      </c>
      <c r="B481">
        <v>50</v>
      </c>
      <c r="C481">
        <v>100</v>
      </c>
      <c r="D481">
        <v>4</v>
      </c>
      <c r="E481" s="5">
        <v>5907.5</v>
      </c>
      <c r="F481" s="1">
        <v>37876</v>
      </c>
      <c r="G481" t="s">
        <v>25</v>
      </c>
      <c r="H481">
        <v>3</v>
      </c>
      <c r="I481" t="str">
        <f>TEXT(Table1[[#This Row],[ORDERDATE]],"MMM")</f>
        <v>Sep</v>
      </c>
      <c r="J481">
        <v>2003</v>
      </c>
      <c r="K481" t="s">
        <v>550</v>
      </c>
      <c r="L481">
        <v>102</v>
      </c>
      <c r="M481" t="s">
        <v>551</v>
      </c>
      <c r="N481" t="s">
        <v>526</v>
      </c>
      <c r="O481">
        <v>4155554312</v>
      </c>
      <c r="P481" t="s">
        <v>527</v>
      </c>
      <c r="R481" t="s">
        <v>528</v>
      </c>
      <c r="S481" t="s">
        <v>55</v>
      </c>
      <c r="T481">
        <v>94217</v>
      </c>
      <c r="U481" t="s">
        <v>32</v>
      </c>
      <c r="V481" t="s">
        <v>33</v>
      </c>
      <c r="W481" t="s">
        <v>529</v>
      </c>
      <c r="X481" t="s">
        <v>400</v>
      </c>
      <c r="Y481" t="s">
        <v>51</v>
      </c>
    </row>
    <row r="482" spans="1:25" x14ac:dyDescent="0.25">
      <c r="A482">
        <v>10162</v>
      </c>
      <c r="B482">
        <v>48</v>
      </c>
      <c r="C482">
        <v>91.44</v>
      </c>
      <c r="D482">
        <v>2</v>
      </c>
      <c r="E482" s="5">
        <v>4389.12</v>
      </c>
      <c r="F482" s="1">
        <v>37912</v>
      </c>
      <c r="G482" t="s">
        <v>25</v>
      </c>
      <c r="H482">
        <v>4</v>
      </c>
      <c r="I482" t="str">
        <f>TEXT(Table1[[#This Row],[ORDERDATE]],"MMM")</f>
        <v>Oct</v>
      </c>
      <c r="J482">
        <v>2003</v>
      </c>
      <c r="K482" t="s">
        <v>550</v>
      </c>
      <c r="L482">
        <v>102</v>
      </c>
      <c r="M482" t="s">
        <v>551</v>
      </c>
      <c r="N482" t="s">
        <v>58</v>
      </c>
      <c r="O482">
        <v>6505551386</v>
      </c>
      <c r="P482" t="s">
        <v>59</v>
      </c>
      <c r="R482" t="s">
        <v>60</v>
      </c>
      <c r="S482" t="s">
        <v>55</v>
      </c>
      <c r="U482" t="s">
        <v>32</v>
      </c>
      <c r="V482" t="s">
        <v>33</v>
      </c>
      <c r="W482" t="s">
        <v>61</v>
      </c>
      <c r="X482" t="s">
        <v>57</v>
      </c>
      <c r="Y482" t="s">
        <v>51</v>
      </c>
    </row>
    <row r="483" spans="1:25" x14ac:dyDescent="0.25">
      <c r="A483">
        <v>10173</v>
      </c>
      <c r="B483">
        <v>43</v>
      </c>
      <c r="C483">
        <v>100</v>
      </c>
      <c r="D483">
        <v>6</v>
      </c>
      <c r="E483" s="5">
        <v>5036.16</v>
      </c>
      <c r="F483" s="1">
        <v>37930</v>
      </c>
      <c r="G483" t="s">
        <v>25</v>
      </c>
      <c r="H483">
        <v>4</v>
      </c>
      <c r="I483" t="str">
        <f>TEXT(Table1[[#This Row],[ORDERDATE]],"MMM")</f>
        <v>Nov</v>
      </c>
      <c r="J483">
        <v>2003</v>
      </c>
      <c r="K483" t="s">
        <v>550</v>
      </c>
      <c r="L483">
        <v>102</v>
      </c>
      <c r="M483" t="s">
        <v>551</v>
      </c>
      <c r="N483" t="s">
        <v>552</v>
      </c>
      <c r="O483" t="s">
        <v>553</v>
      </c>
      <c r="P483" t="s">
        <v>554</v>
      </c>
      <c r="R483" t="s">
        <v>555</v>
      </c>
      <c r="T483">
        <v>24100</v>
      </c>
      <c r="U483" t="s">
        <v>258</v>
      </c>
      <c r="V483" t="s">
        <v>42</v>
      </c>
      <c r="W483" t="s">
        <v>556</v>
      </c>
      <c r="X483" t="s">
        <v>557</v>
      </c>
      <c r="Y483" t="s">
        <v>51</v>
      </c>
    </row>
    <row r="484" spans="1:25" x14ac:dyDescent="0.25">
      <c r="A484">
        <v>10182</v>
      </c>
      <c r="B484">
        <v>25</v>
      </c>
      <c r="C484">
        <v>87.33</v>
      </c>
      <c r="D484">
        <v>3</v>
      </c>
      <c r="E484" s="5">
        <v>2183.25</v>
      </c>
      <c r="F484" s="1">
        <v>37937</v>
      </c>
      <c r="G484" t="s">
        <v>25</v>
      </c>
      <c r="H484">
        <v>4</v>
      </c>
      <c r="I484" t="str">
        <f>TEXT(Table1[[#This Row],[ORDERDATE]],"MMM")</f>
        <v>Nov</v>
      </c>
      <c r="J484">
        <v>2003</v>
      </c>
      <c r="K484" t="s">
        <v>550</v>
      </c>
      <c r="L484">
        <v>102</v>
      </c>
      <c r="M484" t="s">
        <v>551</v>
      </c>
      <c r="N484" t="s">
        <v>272</v>
      </c>
      <c r="O484">
        <v>4155551450</v>
      </c>
      <c r="P484" t="s">
        <v>273</v>
      </c>
      <c r="R484" t="s">
        <v>274</v>
      </c>
      <c r="S484" t="s">
        <v>55</v>
      </c>
      <c r="T484">
        <v>97562</v>
      </c>
      <c r="U484" t="s">
        <v>32</v>
      </c>
      <c r="V484" t="s">
        <v>33</v>
      </c>
      <c r="W484" t="s">
        <v>275</v>
      </c>
      <c r="X484" t="s">
        <v>276</v>
      </c>
      <c r="Y484" t="s">
        <v>36</v>
      </c>
    </row>
    <row r="485" spans="1:25" x14ac:dyDescent="0.25">
      <c r="A485">
        <v>10193</v>
      </c>
      <c r="B485">
        <v>28</v>
      </c>
      <c r="C485">
        <v>100</v>
      </c>
      <c r="D485">
        <v>7</v>
      </c>
      <c r="E485" s="5">
        <v>3106.88</v>
      </c>
      <c r="F485" s="1">
        <v>37946</v>
      </c>
      <c r="G485" t="s">
        <v>25</v>
      </c>
      <c r="H485">
        <v>4</v>
      </c>
      <c r="I485" t="str">
        <f>TEXT(Table1[[#This Row],[ORDERDATE]],"MMM")</f>
        <v>Nov</v>
      </c>
      <c r="J485">
        <v>2003</v>
      </c>
      <c r="K485" t="s">
        <v>550</v>
      </c>
      <c r="L485">
        <v>102</v>
      </c>
      <c r="M485" t="s">
        <v>551</v>
      </c>
      <c r="N485" t="s">
        <v>558</v>
      </c>
      <c r="O485" t="s">
        <v>559</v>
      </c>
      <c r="P485" t="s">
        <v>560</v>
      </c>
      <c r="R485" t="s">
        <v>561</v>
      </c>
      <c r="S485" t="s">
        <v>94</v>
      </c>
      <c r="T485">
        <v>3150</v>
      </c>
      <c r="U485" t="s">
        <v>95</v>
      </c>
      <c r="V485" t="s">
        <v>96</v>
      </c>
      <c r="W485" t="s">
        <v>562</v>
      </c>
      <c r="X485" t="s">
        <v>563</v>
      </c>
      <c r="Y485" t="s">
        <v>51</v>
      </c>
    </row>
    <row r="486" spans="1:25" x14ac:dyDescent="0.25">
      <c r="A486">
        <v>10205</v>
      </c>
      <c r="B486">
        <v>36</v>
      </c>
      <c r="C486">
        <v>100</v>
      </c>
      <c r="D486">
        <v>2</v>
      </c>
      <c r="E486" s="5">
        <v>3735.72</v>
      </c>
      <c r="F486" s="1">
        <v>37958</v>
      </c>
      <c r="G486" t="s">
        <v>25</v>
      </c>
      <c r="H486">
        <v>4</v>
      </c>
      <c r="I486" t="str">
        <f>TEXT(Table1[[#This Row],[ORDERDATE]],"MMM")</f>
        <v>Dec</v>
      </c>
      <c r="J486">
        <v>2003</v>
      </c>
      <c r="K486" t="s">
        <v>550</v>
      </c>
      <c r="L486">
        <v>102</v>
      </c>
      <c r="M486" t="s">
        <v>551</v>
      </c>
      <c r="N486" t="s">
        <v>174</v>
      </c>
      <c r="O486" t="s">
        <v>175</v>
      </c>
      <c r="P486" t="s">
        <v>176</v>
      </c>
      <c r="R486" t="s">
        <v>177</v>
      </c>
      <c r="T486">
        <v>28034</v>
      </c>
      <c r="U486" t="s">
        <v>178</v>
      </c>
      <c r="V486" t="s">
        <v>42</v>
      </c>
      <c r="W486" t="s">
        <v>179</v>
      </c>
      <c r="X486" t="s">
        <v>180</v>
      </c>
      <c r="Y486" t="s">
        <v>51</v>
      </c>
    </row>
    <row r="487" spans="1:25" x14ac:dyDescent="0.25">
      <c r="A487">
        <v>10215</v>
      </c>
      <c r="B487">
        <v>27</v>
      </c>
      <c r="C487">
        <v>89.38</v>
      </c>
      <c r="D487">
        <v>10</v>
      </c>
      <c r="E487" s="5">
        <v>2413.2600000000002</v>
      </c>
      <c r="F487" s="1">
        <v>38015</v>
      </c>
      <c r="G487" t="s">
        <v>25</v>
      </c>
      <c r="H487">
        <v>1</v>
      </c>
      <c r="I487" t="str">
        <f>TEXT(Table1[[#This Row],[ORDERDATE]],"MMM")</f>
        <v>Jan</v>
      </c>
      <c r="J487">
        <v>2004</v>
      </c>
      <c r="K487" t="s">
        <v>550</v>
      </c>
      <c r="L487">
        <v>102</v>
      </c>
      <c r="M487" t="s">
        <v>551</v>
      </c>
      <c r="N487" t="s">
        <v>234</v>
      </c>
      <c r="O487">
        <v>3105553722</v>
      </c>
      <c r="P487" t="s">
        <v>235</v>
      </c>
      <c r="R487" t="s">
        <v>236</v>
      </c>
      <c r="S487" t="s">
        <v>55</v>
      </c>
      <c r="T487">
        <v>94019</v>
      </c>
      <c r="U487" t="s">
        <v>32</v>
      </c>
      <c r="V487" t="s">
        <v>33</v>
      </c>
      <c r="W487" t="s">
        <v>237</v>
      </c>
      <c r="X487" t="s">
        <v>238</v>
      </c>
      <c r="Y487" t="s">
        <v>36</v>
      </c>
    </row>
    <row r="488" spans="1:25" x14ac:dyDescent="0.25">
      <c r="A488">
        <v>10227</v>
      </c>
      <c r="B488">
        <v>25</v>
      </c>
      <c r="C488">
        <v>100</v>
      </c>
      <c r="D488">
        <v>3</v>
      </c>
      <c r="E488" s="5">
        <v>2953.75</v>
      </c>
      <c r="F488" s="1">
        <v>38048</v>
      </c>
      <c r="G488" t="s">
        <v>25</v>
      </c>
      <c r="H488">
        <v>1</v>
      </c>
      <c r="I488" t="str">
        <f>TEXT(Table1[[#This Row],[ORDERDATE]],"MMM")</f>
        <v>Mar</v>
      </c>
      <c r="J488">
        <v>2004</v>
      </c>
      <c r="K488" t="s">
        <v>550</v>
      </c>
      <c r="L488">
        <v>102</v>
      </c>
      <c r="M488" t="s">
        <v>551</v>
      </c>
      <c r="N488" t="s">
        <v>219</v>
      </c>
      <c r="O488" t="s">
        <v>220</v>
      </c>
      <c r="P488" t="s">
        <v>221</v>
      </c>
      <c r="R488" t="s">
        <v>222</v>
      </c>
      <c r="T488">
        <v>69004</v>
      </c>
      <c r="U488" t="s">
        <v>41</v>
      </c>
      <c r="V488" t="s">
        <v>42</v>
      </c>
      <c r="W488" t="s">
        <v>223</v>
      </c>
      <c r="X488" t="s">
        <v>224</v>
      </c>
      <c r="Y488" t="s">
        <v>36</v>
      </c>
    </row>
    <row r="489" spans="1:25" x14ac:dyDescent="0.25">
      <c r="A489">
        <v>10244</v>
      </c>
      <c r="B489">
        <v>40</v>
      </c>
      <c r="C489">
        <v>100</v>
      </c>
      <c r="D489">
        <v>7</v>
      </c>
      <c r="E489" s="5">
        <v>4684.8</v>
      </c>
      <c r="F489" s="1">
        <v>38106</v>
      </c>
      <c r="G489" t="s">
        <v>25</v>
      </c>
      <c r="H489">
        <v>2</v>
      </c>
      <c r="I489" t="str">
        <f>TEXT(Table1[[#This Row],[ORDERDATE]],"MMM")</f>
        <v>Apr</v>
      </c>
      <c r="J489">
        <v>2004</v>
      </c>
      <c r="K489" t="s">
        <v>550</v>
      </c>
      <c r="L489">
        <v>102</v>
      </c>
      <c r="M489" t="s">
        <v>551</v>
      </c>
      <c r="N489" t="s">
        <v>174</v>
      </c>
      <c r="O489" t="s">
        <v>175</v>
      </c>
      <c r="P489" t="s">
        <v>176</v>
      </c>
      <c r="R489" t="s">
        <v>177</v>
      </c>
      <c r="T489">
        <v>28034</v>
      </c>
      <c r="U489" t="s">
        <v>178</v>
      </c>
      <c r="V489" t="s">
        <v>42</v>
      </c>
      <c r="W489" t="s">
        <v>179</v>
      </c>
      <c r="X489" t="s">
        <v>180</v>
      </c>
      <c r="Y489" t="s">
        <v>51</v>
      </c>
    </row>
    <row r="490" spans="1:25" x14ac:dyDescent="0.25">
      <c r="A490">
        <v>10256</v>
      </c>
      <c r="B490">
        <v>34</v>
      </c>
      <c r="C490">
        <v>95.55</v>
      </c>
      <c r="D490">
        <v>2</v>
      </c>
      <c r="E490" s="5">
        <v>3248.7</v>
      </c>
      <c r="F490" s="1">
        <v>38146</v>
      </c>
      <c r="G490" t="s">
        <v>25</v>
      </c>
      <c r="H490">
        <v>2</v>
      </c>
      <c r="I490" t="str">
        <f>TEXT(Table1[[#This Row],[ORDERDATE]],"MMM")</f>
        <v>Jun</v>
      </c>
      <c r="J490">
        <v>2004</v>
      </c>
      <c r="K490" t="s">
        <v>550</v>
      </c>
      <c r="L490">
        <v>102</v>
      </c>
      <c r="M490" t="s">
        <v>551</v>
      </c>
      <c r="N490" t="s">
        <v>322</v>
      </c>
      <c r="O490" t="s">
        <v>323</v>
      </c>
      <c r="P490" t="s">
        <v>324</v>
      </c>
      <c r="R490" t="s">
        <v>325</v>
      </c>
      <c r="T490">
        <v>1734</v>
      </c>
      <c r="U490" t="s">
        <v>326</v>
      </c>
      <c r="V490" t="s">
        <v>42</v>
      </c>
      <c r="W490" t="s">
        <v>327</v>
      </c>
      <c r="X490" t="s">
        <v>328</v>
      </c>
      <c r="Y490" t="s">
        <v>51</v>
      </c>
    </row>
    <row r="491" spans="1:25" x14ac:dyDescent="0.25">
      <c r="A491">
        <v>10280</v>
      </c>
      <c r="B491">
        <v>50</v>
      </c>
      <c r="C491">
        <v>100</v>
      </c>
      <c r="D491">
        <v>9</v>
      </c>
      <c r="E491" s="5">
        <v>5239.5</v>
      </c>
      <c r="F491" s="1">
        <v>38216</v>
      </c>
      <c r="G491" t="s">
        <v>25</v>
      </c>
      <c r="H491">
        <v>3</v>
      </c>
      <c r="I491" t="str">
        <f>TEXT(Table1[[#This Row],[ORDERDATE]],"MMM")</f>
        <v>Aug</v>
      </c>
      <c r="J491">
        <v>2004</v>
      </c>
      <c r="K491" t="s">
        <v>550</v>
      </c>
      <c r="L491">
        <v>102</v>
      </c>
      <c r="M491" t="s">
        <v>551</v>
      </c>
      <c r="N491" t="s">
        <v>254</v>
      </c>
      <c r="O491" t="s">
        <v>255</v>
      </c>
      <c r="P491" t="s">
        <v>256</v>
      </c>
      <c r="R491" t="s">
        <v>257</v>
      </c>
      <c r="T491">
        <v>10100</v>
      </c>
      <c r="U491" t="s">
        <v>258</v>
      </c>
      <c r="V491" t="s">
        <v>42</v>
      </c>
      <c r="W491" t="s">
        <v>259</v>
      </c>
      <c r="X491" t="s">
        <v>260</v>
      </c>
      <c r="Y491" t="s">
        <v>51</v>
      </c>
    </row>
    <row r="492" spans="1:25" x14ac:dyDescent="0.25">
      <c r="A492">
        <v>10289</v>
      </c>
      <c r="B492">
        <v>38</v>
      </c>
      <c r="C492">
        <v>100</v>
      </c>
      <c r="D492">
        <v>2</v>
      </c>
      <c r="E492" s="5">
        <v>4567.9799999999996</v>
      </c>
      <c r="F492" s="1">
        <v>38233</v>
      </c>
      <c r="G492" t="s">
        <v>25</v>
      </c>
      <c r="H492">
        <v>3</v>
      </c>
      <c r="I492" t="str">
        <f>TEXT(Table1[[#This Row],[ORDERDATE]],"MMM")</f>
        <v>Sep</v>
      </c>
      <c r="J492">
        <v>2004</v>
      </c>
      <c r="K492" t="s">
        <v>550</v>
      </c>
      <c r="L492">
        <v>102</v>
      </c>
      <c r="M492" t="s">
        <v>551</v>
      </c>
      <c r="N492" t="s">
        <v>73</v>
      </c>
      <c r="O492" t="s">
        <v>74</v>
      </c>
      <c r="P492" t="s">
        <v>75</v>
      </c>
      <c r="R492" t="s">
        <v>76</v>
      </c>
      <c r="T492" t="s">
        <v>77</v>
      </c>
      <c r="U492" t="s">
        <v>78</v>
      </c>
      <c r="V492" t="s">
        <v>42</v>
      </c>
      <c r="W492" t="s">
        <v>79</v>
      </c>
      <c r="X492" t="s">
        <v>80</v>
      </c>
      <c r="Y492" t="s">
        <v>51</v>
      </c>
    </row>
    <row r="493" spans="1:25" x14ac:dyDescent="0.25">
      <c r="A493">
        <v>10304</v>
      </c>
      <c r="B493">
        <v>37</v>
      </c>
      <c r="C493">
        <v>95.55</v>
      </c>
      <c r="D493">
        <v>13</v>
      </c>
      <c r="E493" s="5">
        <v>3535.35</v>
      </c>
      <c r="F493" s="1">
        <v>38271</v>
      </c>
      <c r="G493" t="s">
        <v>25</v>
      </c>
      <c r="H493">
        <v>4</v>
      </c>
      <c r="I493" t="str">
        <f>TEXT(Table1[[#This Row],[ORDERDATE]],"MMM")</f>
        <v>Oct</v>
      </c>
      <c r="J493">
        <v>2004</v>
      </c>
      <c r="K493" t="s">
        <v>550</v>
      </c>
      <c r="L493">
        <v>102</v>
      </c>
      <c r="M493" t="s">
        <v>551</v>
      </c>
      <c r="N493" t="s">
        <v>267</v>
      </c>
      <c r="O493" t="s">
        <v>268</v>
      </c>
      <c r="P493" t="s">
        <v>269</v>
      </c>
      <c r="R493" t="s">
        <v>270</v>
      </c>
      <c r="T493">
        <v>78000</v>
      </c>
      <c r="U493" t="s">
        <v>41</v>
      </c>
      <c r="V493" t="s">
        <v>42</v>
      </c>
      <c r="W493" t="s">
        <v>271</v>
      </c>
      <c r="X493" t="s">
        <v>50</v>
      </c>
      <c r="Y493" t="s">
        <v>51</v>
      </c>
    </row>
    <row r="494" spans="1:25" x14ac:dyDescent="0.25">
      <c r="A494">
        <v>10312</v>
      </c>
      <c r="B494">
        <v>43</v>
      </c>
      <c r="C494">
        <v>89.38</v>
      </c>
      <c r="D494">
        <v>10</v>
      </c>
      <c r="E494" s="5">
        <v>3843.34</v>
      </c>
      <c r="F494" s="1">
        <v>38281</v>
      </c>
      <c r="G494" t="s">
        <v>25</v>
      </c>
      <c r="H494">
        <v>4</v>
      </c>
      <c r="I494" t="str">
        <f>TEXT(Table1[[#This Row],[ORDERDATE]],"MMM")</f>
        <v>Oct</v>
      </c>
      <c r="J494">
        <v>2004</v>
      </c>
      <c r="K494" t="s">
        <v>550</v>
      </c>
      <c r="L494">
        <v>102</v>
      </c>
      <c r="M494" t="s">
        <v>551</v>
      </c>
      <c r="N494" t="s">
        <v>272</v>
      </c>
      <c r="O494">
        <v>4155551450</v>
      </c>
      <c r="P494" t="s">
        <v>273</v>
      </c>
      <c r="R494" t="s">
        <v>274</v>
      </c>
      <c r="S494" t="s">
        <v>55</v>
      </c>
      <c r="T494">
        <v>97562</v>
      </c>
      <c r="U494" t="s">
        <v>32</v>
      </c>
      <c r="V494" t="s">
        <v>33</v>
      </c>
      <c r="W494" t="s">
        <v>275</v>
      </c>
      <c r="X494" t="s">
        <v>276</v>
      </c>
      <c r="Y494" t="s">
        <v>51</v>
      </c>
    </row>
    <row r="495" spans="1:25" x14ac:dyDescent="0.25">
      <c r="A495">
        <v>10322</v>
      </c>
      <c r="B495">
        <v>43</v>
      </c>
      <c r="C495">
        <v>86.3</v>
      </c>
      <c r="D495">
        <v>14</v>
      </c>
      <c r="E495" s="5">
        <v>3710.9</v>
      </c>
      <c r="F495" s="1">
        <v>38295</v>
      </c>
      <c r="G495" t="s">
        <v>25</v>
      </c>
      <c r="H495">
        <v>4</v>
      </c>
      <c r="I495" t="str">
        <f>TEXT(Table1[[#This Row],[ORDERDATE]],"MMM")</f>
        <v>Nov</v>
      </c>
      <c r="J495">
        <v>2004</v>
      </c>
      <c r="K495" t="s">
        <v>550</v>
      </c>
      <c r="L495">
        <v>102</v>
      </c>
      <c r="M495" t="s">
        <v>551</v>
      </c>
      <c r="N495" t="s">
        <v>277</v>
      </c>
      <c r="O495">
        <v>6035558647</v>
      </c>
      <c r="P495" t="s">
        <v>278</v>
      </c>
      <c r="R495" t="s">
        <v>279</v>
      </c>
      <c r="S495" t="s">
        <v>280</v>
      </c>
      <c r="T495">
        <v>62005</v>
      </c>
      <c r="U495" t="s">
        <v>32</v>
      </c>
      <c r="V495" t="s">
        <v>33</v>
      </c>
      <c r="W495" t="s">
        <v>56</v>
      </c>
      <c r="X495" t="s">
        <v>276</v>
      </c>
      <c r="Y495" t="s">
        <v>51</v>
      </c>
    </row>
    <row r="496" spans="1:25" x14ac:dyDescent="0.25">
      <c r="A496">
        <v>10332</v>
      </c>
      <c r="B496">
        <v>46</v>
      </c>
      <c r="C496">
        <v>95.13</v>
      </c>
      <c r="D496">
        <v>15</v>
      </c>
      <c r="E496" s="5">
        <v>4375.9799999999996</v>
      </c>
      <c r="F496" s="1">
        <v>38308</v>
      </c>
      <c r="G496" t="s">
        <v>25</v>
      </c>
      <c r="H496">
        <v>4</v>
      </c>
      <c r="I496" t="str">
        <f>TEXT(Table1[[#This Row],[ORDERDATE]],"MMM")</f>
        <v>Nov</v>
      </c>
      <c r="J496">
        <v>2004</v>
      </c>
      <c r="K496" t="s">
        <v>550</v>
      </c>
      <c r="L496">
        <v>102</v>
      </c>
      <c r="M496" t="s">
        <v>551</v>
      </c>
      <c r="N496" t="s">
        <v>492</v>
      </c>
      <c r="O496" t="s">
        <v>493</v>
      </c>
      <c r="P496" t="s">
        <v>494</v>
      </c>
      <c r="R496" t="s">
        <v>495</v>
      </c>
      <c r="T496" t="s">
        <v>496</v>
      </c>
      <c r="U496" t="s">
        <v>170</v>
      </c>
      <c r="V496" t="s">
        <v>42</v>
      </c>
      <c r="W496" t="s">
        <v>497</v>
      </c>
      <c r="X496" t="s">
        <v>94</v>
      </c>
      <c r="Y496" t="s">
        <v>51</v>
      </c>
    </row>
    <row r="497" spans="1:25" x14ac:dyDescent="0.25">
      <c r="A497">
        <v>10346</v>
      </c>
      <c r="B497">
        <v>42</v>
      </c>
      <c r="C497">
        <v>36.11</v>
      </c>
      <c r="D497">
        <v>3</v>
      </c>
      <c r="E497" s="5">
        <v>1516.62</v>
      </c>
      <c r="F497" s="1">
        <v>38320</v>
      </c>
      <c r="G497" t="s">
        <v>25</v>
      </c>
      <c r="H497">
        <v>4</v>
      </c>
      <c r="I497" t="str">
        <f>TEXT(Table1[[#This Row],[ORDERDATE]],"MMM")</f>
        <v>Nov</v>
      </c>
      <c r="J497">
        <v>2004</v>
      </c>
      <c r="K497" t="s">
        <v>550</v>
      </c>
      <c r="L497">
        <v>102</v>
      </c>
      <c r="M497" t="s">
        <v>551</v>
      </c>
      <c r="N497" t="s">
        <v>539</v>
      </c>
      <c r="O497">
        <v>7025551838</v>
      </c>
      <c r="P497" t="s">
        <v>540</v>
      </c>
      <c r="R497" t="s">
        <v>541</v>
      </c>
      <c r="S497" t="s">
        <v>542</v>
      </c>
      <c r="T497">
        <v>83030</v>
      </c>
      <c r="U497" t="s">
        <v>32</v>
      </c>
      <c r="V497" t="s">
        <v>33</v>
      </c>
      <c r="W497" t="s">
        <v>113</v>
      </c>
      <c r="X497" t="s">
        <v>400</v>
      </c>
      <c r="Y497" t="s">
        <v>36</v>
      </c>
    </row>
    <row r="498" spans="1:25" x14ac:dyDescent="0.25">
      <c r="A498">
        <v>10356</v>
      </c>
      <c r="B498">
        <v>50</v>
      </c>
      <c r="C498">
        <v>50.18</v>
      </c>
      <c r="D498">
        <v>9</v>
      </c>
      <c r="E498" s="5">
        <v>2509</v>
      </c>
      <c r="F498" s="1">
        <v>38330</v>
      </c>
      <c r="G498" t="s">
        <v>25</v>
      </c>
      <c r="H498">
        <v>4</v>
      </c>
      <c r="I498" t="str">
        <f>TEXT(Table1[[#This Row],[ORDERDATE]],"MMM")</f>
        <v>Dec</v>
      </c>
      <c r="J498">
        <v>2004</v>
      </c>
      <c r="K498" t="s">
        <v>550</v>
      </c>
      <c r="L498">
        <v>102</v>
      </c>
      <c r="M498" t="s">
        <v>551</v>
      </c>
      <c r="N498" t="s">
        <v>45</v>
      </c>
      <c r="O498" t="s">
        <v>46</v>
      </c>
      <c r="P498" t="s">
        <v>47</v>
      </c>
      <c r="R498" t="s">
        <v>48</v>
      </c>
      <c r="T498">
        <v>75508</v>
      </c>
      <c r="U498" t="s">
        <v>41</v>
      </c>
      <c r="V498" t="s">
        <v>42</v>
      </c>
      <c r="W498" t="s">
        <v>49</v>
      </c>
      <c r="X498" t="s">
        <v>50</v>
      </c>
      <c r="Y498" t="s">
        <v>36</v>
      </c>
    </row>
    <row r="499" spans="1:25" x14ac:dyDescent="0.25">
      <c r="A499">
        <v>10369</v>
      </c>
      <c r="B499">
        <v>44</v>
      </c>
      <c r="C499">
        <v>100</v>
      </c>
      <c r="D499">
        <v>8</v>
      </c>
      <c r="E499" s="5">
        <v>9240.44</v>
      </c>
      <c r="F499" s="1">
        <v>38372</v>
      </c>
      <c r="G499" t="s">
        <v>25</v>
      </c>
      <c r="H499">
        <v>1</v>
      </c>
      <c r="I499" t="str">
        <f>TEXT(Table1[[#This Row],[ORDERDATE]],"MMM")</f>
        <v>Jan</v>
      </c>
      <c r="J499">
        <v>2005</v>
      </c>
      <c r="K499" t="s">
        <v>550</v>
      </c>
      <c r="L499">
        <v>102</v>
      </c>
      <c r="M499" t="s">
        <v>551</v>
      </c>
      <c r="N499" t="s">
        <v>281</v>
      </c>
      <c r="O499">
        <v>6175558555</v>
      </c>
      <c r="P499" t="s">
        <v>282</v>
      </c>
      <c r="R499" t="s">
        <v>283</v>
      </c>
      <c r="S499" t="s">
        <v>123</v>
      </c>
      <c r="T499">
        <v>58339</v>
      </c>
      <c r="U499" t="s">
        <v>32</v>
      </c>
      <c r="V499" t="s">
        <v>33</v>
      </c>
      <c r="W499" t="s">
        <v>275</v>
      </c>
      <c r="X499" t="s">
        <v>284</v>
      </c>
      <c r="Y499" t="s">
        <v>151</v>
      </c>
    </row>
    <row r="500" spans="1:25" x14ac:dyDescent="0.25">
      <c r="A500">
        <v>10380</v>
      </c>
      <c r="B500">
        <v>27</v>
      </c>
      <c r="C500">
        <v>93.16</v>
      </c>
      <c r="D500">
        <v>13</v>
      </c>
      <c r="E500" s="5">
        <v>2515.3200000000002</v>
      </c>
      <c r="F500" s="1">
        <v>38399</v>
      </c>
      <c r="G500" t="s">
        <v>25</v>
      </c>
      <c r="H500">
        <v>1</v>
      </c>
      <c r="I500" t="str">
        <f>TEXT(Table1[[#This Row],[ORDERDATE]],"MMM")</f>
        <v>Feb</v>
      </c>
      <c r="J500">
        <v>2005</v>
      </c>
      <c r="K500" t="s">
        <v>550</v>
      </c>
      <c r="L500">
        <v>102</v>
      </c>
      <c r="M500" t="s">
        <v>551</v>
      </c>
      <c r="N500" t="s">
        <v>174</v>
      </c>
      <c r="O500" t="s">
        <v>175</v>
      </c>
      <c r="P500" t="s">
        <v>176</v>
      </c>
      <c r="R500" t="s">
        <v>177</v>
      </c>
      <c r="T500">
        <v>28034</v>
      </c>
      <c r="U500" t="s">
        <v>178</v>
      </c>
      <c r="V500" t="s">
        <v>42</v>
      </c>
      <c r="W500" t="s">
        <v>179</v>
      </c>
      <c r="X500" t="s">
        <v>180</v>
      </c>
      <c r="Y500" t="s">
        <v>36</v>
      </c>
    </row>
    <row r="501" spans="1:25" x14ac:dyDescent="0.25">
      <c r="A501">
        <v>10391</v>
      </c>
      <c r="B501">
        <v>35</v>
      </c>
      <c r="C501">
        <v>100</v>
      </c>
      <c r="D501">
        <v>2</v>
      </c>
      <c r="E501" s="5">
        <v>5548.9</v>
      </c>
      <c r="F501" s="1">
        <v>38420</v>
      </c>
      <c r="G501" t="s">
        <v>25</v>
      </c>
      <c r="H501">
        <v>1</v>
      </c>
      <c r="I501" t="str">
        <f>TEXT(Table1[[#This Row],[ORDERDATE]],"MMM")</f>
        <v>Mar</v>
      </c>
      <c r="J501">
        <v>2005</v>
      </c>
      <c r="K501" t="s">
        <v>550</v>
      </c>
      <c r="L501">
        <v>102</v>
      </c>
      <c r="M501" t="s">
        <v>551</v>
      </c>
      <c r="N501" t="s">
        <v>285</v>
      </c>
      <c r="O501" t="s">
        <v>286</v>
      </c>
      <c r="P501" t="s">
        <v>287</v>
      </c>
      <c r="Q501" t="s">
        <v>288</v>
      </c>
      <c r="R501" t="s">
        <v>289</v>
      </c>
      <c r="S501" t="s">
        <v>157</v>
      </c>
      <c r="T501">
        <v>2060</v>
      </c>
      <c r="U501" t="s">
        <v>95</v>
      </c>
      <c r="V501" t="s">
        <v>96</v>
      </c>
      <c r="W501" t="s">
        <v>290</v>
      </c>
      <c r="X501" t="s">
        <v>291</v>
      </c>
      <c r="Y501" t="s">
        <v>51</v>
      </c>
    </row>
    <row r="502" spans="1:25" x14ac:dyDescent="0.25">
      <c r="A502">
        <v>10422</v>
      </c>
      <c r="B502">
        <v>51</v>
      </c>
      <c r="C502">
        <v>95.55</v>
      </c>
      <c r="D502">
        <v>2</v>
      </c>
      <c r="E502" s="5">
        <v>4873.05</v>
      </c>
      <c r="F502" s="1">
        <v>38502</v>
      </c>
      <c r="G502" t="s">
        <v>300</v>
      </c>
      <c r="H502">
        <v>2</v>
      </c>
      <c r="I502" t="str">
        <f>TEXT(Table1[[#This Row],[ORDERDATE]],"MMM")</f>
        <v>May</v>
      </c>
      <c r="J502">
        <v>2005</v>
      </c>
      <c r="K502" t="s">
        <v>550</v>
      </c>
      <c r="L502">
        <v>102</v>
      </c>
      <c r="M502" t="s">
        <v>551</v>
      </c>
      <c r="N502" t="s">
        <v>139</v>
      </c>
      <c r="O502">
        <v>2155551555</v>
      </c>
      <c r="P502" t="s">
        <v>140</v>
      </c>
      <c r="R502" t="s">
        <v>141</v>
      </c>
      <c r="S502" t="s">
        <v>142</v>
      </c>
      <c r="T502">
        <v>70267</v>
      </c>
      <c r="U502" t="s">
        <v>32</v>
      </c>
      <c r="V502" t="s">
        <v>33</v>
      </c>
      <c r="W502" t="s">
        <v>34</v>
      </c>
      <c r="X502" t="s">
        <v>143</v>
      </c>
      <c r="Y502" t="s">
        <v>51</v>
      </c>
    </row>
    <row r="503" spans="1:25" x14ac:dyDescent="0.25">
      <c r="A503">
        <v>10102</v>
      </c>
      <c r="B503">
        <v>41</v>
      </c>
      <c r="C503">
        <v>50.14</v>
      </c>
      <c r="D503">
        <v>1</v>
      </c>
      <c r="E503" s="5">
        <v>2055.7399999999998</v>
      </c>
      <c r="F503" s="1">
        <v>37631</v>
      </c>
      <c r="G503" t="s">
        <v>25</v>
      </c>
      <c r="H503">
        <v>1</v>
      </c>
      <c r="I503" t="str">
        <f>TEXT(Table1[[#This Row],[ORDERDATE]],"MMM")</f>
        <v>Jan</v>
      </c>
      <c r="J503">
        <v>2003</v>
      </c>
      <c r="K503" t="s">
        <v>550</v>
      </c>
      <c r="L503">
        <v>53</v>
      </c>
      <c r="M503" t="s">
        <v>564</v>
      </c>
      <c r="N503" t="s">
        <v>99</v>
      </c>
      <c r="O503">
        <v>2125551500</v>
      </c>
      <c r="P503" t="s">
        <v>100</v>
      </c>
      <c r="Q503" t="s">
        <v>101</v>
      </c>
      <c r="R503" t="s">
        <v>30</v>
      </c>
      <c r="S503" t="s">
        <v>31</v>
      </c>
      <c r="T503">
        <v>10022</v>
      </c>
      <c r="U503" t="s">
        <v>32</v>
      </c>
      <c r="V503" t="s">
        <v>33</v>
      </c>
      <c r="W503" t="s">
        <v>102</v>
      </c>
      <c r="X503" t="s">
        <v>103</v>
      </c>
      <c r="Y503" t="s">
        <v>36</v>
      </c>
    </row>
    <row r="504" spans="1:25" x14ac:dyDescent="0.25">
      <c r="A504">
        <v>10111</v>
      </c>
      <c r="B504">
        <v>48</v>
      </c>
      <c r="C504">
        <v>49.06</v>
      </c>
      <c r="D504">
        <v>5</v>
      </c>
      <c r="E504" s="5">
        <v>2354.88</v>
      </c>
      <c r="F504" s="1">
        <v>37705</v>
      </c>
      <c r="G504" t="s">
        <v>25</v>
      </c>
      <c r="H504">
        <v>1</v>
      </c>
      <c r="I504" t="str">
        <f>TEXT(Table1[[#This Row],[ORDERDATE]],"MMM")</f>
        <v>Mar</v>
      </c>
      <c r="J504">
        <v>2003</v>
      </c>
      <c r="K504" t="s">
        <v>550</v>
      </c>
      <c r="L504">
        <v>53</v>
      </c>
      <c r="M504" t="s">
        <v>564</v>
      </c>
      <c r="N504" t="s">
        <v>81</v>
      </c>
      <c r="O504">
        <v>6505555787</v>
      </c>
      <c r="P504" t="s">
        <v>82</v>
      </c>
      <c r="R504" t="s">
        <v>60</v>
      </c>
      <c r="S504" t="s">
        <v>55</v>
      </c>
      <c r="U504" t="s">
        <v>32</v>
      </c>
      <c r="V504" t="s">
        <v>33</v>
      </c>
      <c r="W504" t="s">
        <v>83</v>
      </c>
      <c r="X504" t="s">
        <v>57</v>
      </c>
      <c r="Y504" t="s">
        <v>36</v>
      </c>
    </row>
    <row r="505" spans="1:25" x14ac:dyDescent="0.25">
      <c r="A505">
        <v>10126</v>
      </c>
      <c r="B505">
        <v>42</v>
      </c>
      <c r="C505">
        <v>54.99</v>
      </c>
      <c r="D505">
        <v>17</v>
      </c>
      <c r="E505" s="5">
        <v>2309.58</v>
      </c>
      <c r="F505" s="1">
        <v>37769</v>
      </c>
      <c r="G505" t="s">
        <v>25</v>
      </c>
      <c r="H505">
        <v>2</v>
      </c>
      <c r="I505" t="str">
        <f>TEXT(Table1[[#This Row],[ORDERDATE]],"MMM")</f>
        <v>May</v>
      </c>
      <c r="J505">
        <v>2003</v>
      </c>
      <c r="K505" t="s">
        <v>550</v>
      </c>
      <c r="L505">
        <v>53</v>
      </c>
      <c r="M505" t="s">
        <v>564</v>
      </c>
      <c r="N505" t="s">
        <v>191</v>
      </c>
      <c r="O505" t="s">
        <v>192</v>
      </c>
      <c r="P505" t="s">
        <v>193</v>
      </c>
      <c r="R505" t="s">
        <v>177</v>
      </c>
      <c r="T505">
        <v>28023</v>
      </c>
      <c r="U505" t="s">
        <v>178</v>
      </c>
      <c r="V505" t="s">
        <v>42</v>
      </c>
      <c r="W505" t="s">
        <v>194</v>
      </c>
      <c r="X505" t="s">
        <v>195</v>
      </c>
      <c r="Y505" t="s">
        <v>36</v>
      </c>
    </row>
    <row r="506" spans="1:25" x14ac:dyDescent="0.25">
      <c r="A506">
        <v>10139</v>
      </c>
      <c r="B506">
        <v>49</v>
      </c>
      <c r="C506">
        <v>43.13</v>
      </c>
      <c r="D506">
        <v>6</v>
      </c>
      <c r="E506" s="5">
        <v>2113.37</v>
      </c>
      <c r="F506" s="1">
        <v>37818</v>
      </c>
      <c r="G506" t="s">
        <v>25</v>
      </c>
      <c r="H506">
        <v>3</v>
      </c>
      <c r="I506" t="str">
        <f>TEXT(Table1[[#This Row],[ORDERDATE]],"MMM")</f>
        <v>Jul</v>
      </c>
      <c r="J506">
        <v>2003</v>
      </c>
      <c r="K506" t="s">
        <v>550</v>
      </c>
      <c r="L506">
        <v>53</v>
      </c>
      <c r="M506" t="s">
        <v>564</v>
      </c>
      <c r="N506" t="s">
        <v>152</v>
      </c>
      <c r="O506" t="s">
        <v>153</v>
      </c>
      <c r="P506" t="s">
        <v>154</v>
      </c>
      <c r="Q506" t="s">
        <v>155</v>
      </c>
      <c r="R506" t="s">
        <v>156</v>
      </c>
      <c r="S506" t="s">
        <v>157</v>
      </c>
      <c r="T506">
        <v>2067</v>
      </c>
      <c r="U506" t="s">
        <v>95</v>
      </c>
      <c r="V506" t="s">
        <v>96</v>
      </c>
      <c r="W506" t="s">
        <v>158</v>
      </c>
      <c r="X506" t="s">
        <v>159</v>
      </c>
      <c r="Y506" t="s">
        <v>36</v>
      </c>
    </row>
    <row r="507" spans="1:25" x14ac:dyDescent="0.25">
      <c r="A507">
        <v>10149</v>
      </c>
      <c r="B507">
        <v>30</v>
      </c>
      <c r="C507">
        <v>58.22</v>
      </c>
      <c r="D507">
        <v>3</v>
      </c>
      <c r="E507" s="5">
        <v>1746.6</v>
      </c>
      <c r="F507" s="1">
        <v>37876</v>
      </c>
      <c r="G507" t="s">
        <v>25</v>
      </c>
      <c r="H507">
        <v>3</v>
      </c>
      <c r="I507" t="str">
        <f>TEXT(Table1[[#This Row],[ORDERDATE]],"MMM")</f>
        <v>Sep</v>
      </c>
      <c r="J507">
        <v>2003</v>
      </c>
      <c r="K507" t="s">
        <v>550</v>
      </c>
      <c r="L507">
        <v>53</v>
      </c>
      <c r="M507" t="s">
        <v>564</v>
      </c>
      <c r="N507" t="s">
        <v>526</v>
      </c>
      <c r="O507">
        <v>4155554312</v>
      </c>
      <c r="P507" t="s">
        <v>527</v>
      </c>
      <c r="R507" t="s">
        <v>528</v>
      </c>
      <c r="S507" t="s">
        <v>55</v>
      </c>
      <c r="T507">
        <v>94217</v>
      </c>
      <c r="U507" t="s">
        <v>32</v>
      </c>
      <c r="V507" t="s">
        <v>33</v>
      </c>
      <c r="W507" t="s">
        <v>529</v>
      </c>
      <c r="X507" t="s">
        <v>400</v>
      </c>
      <c r="Y507" t="s">
        <v>36</v>
      </c>
    </row>
    <row r="508" spans="1:25" x14ac:dyDescent="0.25">
      <c r="A508">
        <v>10162</v>
      </c>
      <c r="B508">
        <v>45</v>
      </c>
      <c r="C508">
        <v>51.21</v>
      </c>
      <c r="D508">
        <v>1</v>
      </c>
      <c r="E508" s="5">
        <v>2304.4499999999998</v>
      </c>
      <c r="F508" s="1">
        <v>37912</v>
      </c>
      <c r="G508" t="s">
        <v>25</v>
      </c>
      <c r="H508">
        <v>4</v>
      </c>
      <c r="I508" t="str">
        <f>TEXT(Table1[[#This Row],[ORDERDATE]],"MMM")</f>
        <v>Oct</v>
      </c>
      <c r="J508">
        <v>2003</v>
      </c>
      <c r="K508" t="s">
        <v>550</v>
      </c>
      <c r="L508">
        <v>53</v>
      </c>
      <c r="M508" t="s">
        <v>564</v>
      </c>
      <c r="N508" t="s">
        <v>58</v>
      </c>
      <c r="O508">
        <v>6505551386</v>
      </c>
      <c r="P508" t="s">
        <v>59</v>
      </c>
      <c r="R508" t="s">
        <v>60</v>
      </c>
      <c r="S508" t="s">
        <v>55</v>
      </c>
      <c r="U508" t="s">
        <v>32</v>
      </c>
      <c r="V508" t="s">
        <v>33</v>
      </c>
      <c r="W508" t="s">
        <v>61</v>
      </c>
      <c r="X508" t="s">
        <v>57</v>
      </c>
      <c r="Y508" t="s">
        <v>36</v>
      </c>
    </row>
    <row r="509" spans="1:25" x14ac:dyDescent="0.25">
      <c r="A509">
        <v>10173</v>
      </c>
      <c r="B509">
        <v>48</v>
      </c>
      <c r="C509">
        <v>44.21</v>
      </c>
      <c r="D509">
        <v>5</v>
      </c>
      <c r="E509" s="5">
        <v>2122.08</v>
      </c>
      <c r="F509" s="1">
        <v>37930</v>
      </c>
      <c r="G509" t="s">
        <v>25</v>
      </c>
      <c r="H509">
        <v>4</v>
      </c>
      <c r="I509" t="str">
        <f>TEXT(Table1[[#This Row],[ORDERDATE]],"MMM")</f>
        <v>Nov</v>
      </c>
      <c r="J509">
        <v>2003</v>
      </c>
      <c r="K509" t="s">
        <v>550</v>
      </c>
      <c r="L509">
        <v>53</v>
      </c>
      <c r="M509" t="s">
        <v>564</v>
      </c>
      <c r="N509" t="s">
        <v>552</v>
      </c>
      <c r="O509" t="s">
        <v>553</v>
      </c>
      <c r="P509" t="s">
        <v>554</v>
      </c>
      <c r="R509" t="s">
        <v>555</v>
      </c>
      <c r="T509">
        <v>24100</v>
      </c>
      <c r="U509" t="s">
        <v>258</v>
      </c>
      <c r="V509" t="s">
        <v>42</v>
      </c>
      <c r="W509" t="s">
        <v>556</v>
      </c>
      <c r="X509" t="s">
        <v>557</v>
      </c>
      <c r="Y509" t="s">
        <v>36</v>
      </c>
    </row>
    <row r="510" spans="1:25" x14ac:dyDescent="0.25">
      <c r="A510">
        <v>10182</v>
      </c>
      <c r="B510">
        <v>32</v>
      </c>
      <c r="C510">
        <v>54.45</v>
      </c>
      <c r="D510">
        <v>2</v>
      </c>
      <c r="E510" s="5">
        <v>1742.4</v>
      </c>
      <c r="F510" s="1">
        <v>37937</v>
      </c>
      <c r="G510" t="s">
        <v>25</v>
      </c>
      <c r="H510">
        <v>4</v>
      </c>
      <c r="I510" t="str">
        <f>TEXT(Table1[[#This Row],[ORDERDATE]],"MMM")</f>
        <v>Nov</v>
      </c>
      <c r="J510">
        <v>2003</v>
      </c>
      <c r="K510" t="s">
        <v>550</v>
      </c>
      <c r="L510">
        <v>53</v>
      </c>
      <c r="M510" t="s">
        <v>564</v>
      </c>
      <c r="N510" t="s">
        <v>272</v>
      </c>
      <c r="O510">
        <v>4155551450</v>
      </c>
      <c r="P510" t="s">
        <v>273</v>
      </c>
      <c r="R510" t="s">
        <v>274</v>
      </c>
      <c r="S510" t="s">
        <v>55</v>
      </c>
      <c r="T510">
        <v>97562</v>
      </c>
      <c r="U510" t="s">
        <v>32</v>
      </c>
      <c r="V510" t="s">
        <v>33</v>
      </c>
      <c r="W510" t="s">
        <v>275</v>
      </c>
      <c r="X510" t="s">
        <v>276</v>
      </c>
      <c r="Y510" t="s">
        <v>36</v>
      </c>
    </row>
    <row r="511" spans="1:25" x14ac:dyDescent="0.25">
      <c r="A511">
        <v>10193</v>
      </c>
      <c r="B511">
        <v>46</v>
      </c>
      <c r="C511">
        <v>53.37</v>
      </c>
      <c r="D511">
        <v>6</v>
      </c>
      <c r="E511" s="5">
        <v>2455.02</v>
      </c>
      <c r="F511" s="1">
        <v>37946</v>
      </c>
      <c r="G511" t="s">
        <v>25</v>
      </c>
      <c r="H511">
        <v>4</v>
      </c>
      <c r="I511" t="str">
        <f>TEXT(Table1[[#This Row],[ORDERDATE]],"MMM")</f>
        <v>Nov</v>
      </c>
      <c r="J511">
        <v>2003</v>
      </c>
      <c r="K511" t="s">
        <v>550</v>
      </c>
      <c r="L511">
        <v>53</v>
      </c>
      <c r="M511" t="s">
        <v>564</v>
      </c>
      <c r="N511" t="s">
        <v>558</v>
      </c>
      <c r="O511" t="s">
        <v>559</v>
      </c>
      <c r="P511" t="s">
        <v>560</v>
      </c>
      <c r="R511" t="s">
        <v>561</v>
      </c>
      <c r="S511" t="s">
        <v>94</v>
      </c>
      <c r="T511">
        <v>3150</v>
      </c>
      <c r="U511" t="s">
        <v>95</v>
      </c>
      <c r="V511" t="s">
        <v>96</v>
      </c>
      <c r="W511" t="s">
        <v>562</v>
      </c>
      <c r="X511" t="s">
        <v>563</v>
      </c>
      <c r="Y511" t="s">
        <v>36</v>
      </c>
    </row>
    <row r="512" spans="1:25" x14ac:dyDescent="0.25">
      <c r="A512">
        <v>10205</v>
      </c>
      <c r="B512">
        <v>48</v>
      </c>
      <c r="C512">
        <v>63.61</v>
      </c>
      <c r="D512">
        <v>1</v>
      </c>
      <c r="E512" s="5">
        <v>3053.28</v>
      </c>
      <c r="F512" s="1">
        <v>37958</v>
      </c>
      <c r="G512" t="s">
        <v>25</v>
      </c>
      <c r="H512">
        <v>4</v>
      </c>
      <c r="I512" t="str">
        <f>TEXT(Table1[[#This Row],[ORDERDATE]],"MMM")</f>
        <v>Dec</v>
      </c>
      <c r="J512">
        <v>2003</v>
      </c>
      <c r="K512" t="s">
        <v>550</v>
      </c>
      <c r="L512">
        <v>53</v>
      </c>
      <c r="M512" t="s">
        <v>564</v>
      </c>
      <c r="N512" t="s">
        <v>174</v>
      </c>
      <c r="O512" t="s">
        <v>175</v>
      </c>
      <c r="P512" t="s">
        <v>176</v>
      </c>
      <c r="R512" t="s">
        <v>177</v>
      </c>
      <c r="T512">
        <v>28034</v>
      </c>
      <c r="U512" t="s">
        <v>178</v>
      </c>
      <c r="V512" t="s">
        <v>42</v>
      </c>
      <c r="W512" t="s">
        <v>179</v>
      </c>
      <c r="X512" t="s">
        <v>180</v>
      </c>
      <c r="Y512" t="s">
        <v>51</v>
      </c>
    </row>
    <row r="513" spans="1:25" x14ac:dyDescent="0.25">
      <c r="A513">
        <v>10215</v>
      </c>
      <c r="B513">
        <v>33</v>
      </c>
      <c r="C513">
        <v>43.13</v>
      </c>
      <c r="D513">
        <v>9</v>
      </c>
      <c r="E513" s="5">
        <v>1423.29</v>
      </c>
      <c r="F513" s="1">
        <v>38015</v>
      </c>
      <c r="G513" t="s">
        <v>25</v>
      </c>
      <c r="H513">
        <v>1</v>
      </c>
      <c r="I513" t="str">
        <f>TEXT(Table1[[#This Row],[ORDERDATE]],"MMM")</f>
        <v>Jan</v>
      </c>
      <c r="J513">
        <v>2004</v>
      </c>
      <c r="K513" t="s">
        <v>550</v>
      </c>
      <c r="L513">
        <v>53</v>
      </c>
      <c r="M513" t="s">
        <v>564</v>
      </c>
      <c r="N513" t="s">
        <v>234</v>
      </c>
      <c r="O513">
        <v>3105553722</v>
      </c>
      <c r="P513" t="s">
        <v>235</v>
      </c>
      <c r="R513" t="s">
        <v>236</v>
      </c>
      <c r="S513" t="s">
        <v>55</v>
      </c>
      <c r="T513">
        <v>94019</v>
      </c>
      <c r="U513" t="s">
        <v>32</v>
      </c>
      <c r="V513" t="s">
        <v>33</v>
      </c>
      <c r="W513" t="s">
        <v>237</v>
      </c>
      <c r="X513" t="s">
        <v>238</v>
      </c>
      <c r="Y513" t="s">
        <v>36</v>
      </c>
    </row>
    <row r="514" spans="1:25" x14ac:dyDescent="0.25">
      <c r="A514">
        <v>10227</v>
      </c>
      <c r="B514">
        <v>31</v>
      </c>
      <c r="C514">
        <v>48.52</v>
      </c>
      <c r="D514">
        <v>2</v>
      </c>
      <c r="E514" s="5">
        <v>1504.12</v>
      </c>
      <c r="F514" s="1">
        <v>38048</v>
      </c>
      <c r="G514" t="s">
        <v>25</v>
      </c>
      <c r="H514">
        <v>1</v>
      </c>
      <c r="I514" t="str">
        <f>TEXT(Table1[[#This Row],[ORDERDATE]],"MMM")</f>
        <v>Mar</v>
      </c>
      <c r="J514">
        <v>2004</v>
      </c>
      <c r="K514" t="s">
        <v>550</v>
      </c>
      <c r="L514">
        <v>53</v>
      </c>
      <c r="M514" t="s">
        <v>564</v>
      </c>
      <c r="N514" t="s">
        <v>219</v>
      </c>
      <c r="O514" t="s">
        <v>220</v>
      </c>
      <c r="P514" t="s">
        <v>221</v>
      </c>
      <c r="R514" t="s">
        <v>222</v>
      </c>
      <c r="T514">
        <v>69004</v>
      </c>
      <c r="U514" t="s">
        <v>41</v>
      </c>
      <c r="V514" t="s">
        <v>42</v>
      </c>
      <c r="W514" t="s">
        <v>223</v>
      </c>
      <c r="X514" t="s">
        <v>224</v>
      </c>
      <c r="Y514" t="s">
        <v>36</v>
      </c>
    </row>
    <row r="515" spans="1:25" x14ac:dyDescent="0.25">
      <c r="A515">
        <v>10244</v>
      </c>
      <c r="B515">
        <v>20</v>
      </c>
      <c r="C515">
        <v>58.22</v>
      </c>
      <c r="D515">
        <v>6</v>
      </c>
      <c r="E515" s="5">
        <v>1164.4000000000001</v>
      </c>
      <c r="F515" s="1">
        <v>38106</v>
      </c>
      <c r="G515" t="s">
        <v>25</v>
      </c>
      <c r="H515">
        <v>2</v>
      </c>
      <c r="I515" t="str">
        <f>TEXT(Table1[[#This Row],[ORDERDATE]],"MMM")</f>
        <v>Apr</v>
      </c>
      <c r="J515">
        <v>2004</v>
      </c>
      <c r="K515" t="s">
        <v>550</v>
      </c>
      <c r="L515">
        <v>53</v>
      </c>
      <c r="M515" t="s">
        <v>564</v>
      </c>
      <c r="N515" t="s">
        <v>174</v>
      </c>
      <c r="O515" t="s">
        <v>175</v>
      </c>
      <c r="P515" t="s">
        <v>176</v>
      </c>
      <c r="R515" t="s">
        <v>177</v>
      </c>
      <c r="T515">
        <v>28034</v>
      </c>
      <c r="U515" t="s">
        <v>178</v>
      </c>
      <c r="V515" t="s">
        <v>42</v>
      </c>
      <c r="W515" t="s">
        <v>179</v>
      </c>
      <c r="X515" t="s">
        <v>180</v>
      </c>
      <c r="Y515" t="s">
        <v>36</v>
      </c>
    </row>
    <row r="516" spans="1:25" x14ac:dyDescent="0.25">
      <c r="A516">
        <v>10256</v>
      </c>
      <c r="B516">
        <v>29</v>
      </c>
      <c r="C516">
        <v>51.75</v>
      </c>
      <c r="D516">
        <v>1</v>
      </c>
      <c r="E516" s="5">
        <v>1500.75</v>
      </c>
      <c r="F516" s="1">
        <v>38146</v>
      </c>
      <c r="G516" t="s">
        <v>25</v>
      </c>
      <c r="H516">
        <v>2</v>
      </c>
      <c r="I516" t="str">
        <f>TEXT(Table1[[#This Row],[ORDERDATE]],"MMM")</f>
        <v>Jun</v>
      </c>
      <c r="J516">
        <v>2004</v>
      </c>
      <c r="K516" t="s">
        <v>550</v>
      </c>
      <c r="L516">
        <v>53</v>
      </c>
      <c r="M516" t="s">
        <v>564</v>
      </c>
      <c r="N516" t="s">
        <v>322</v>
      </c>
      <c r="O516" t="s">
        <v>323</v>
      </c>
      <c r="P516" t="s">
        <v>324</v>
      </c>
      <c r="R516" t="s">
        <v>325</v>
      </c>
      <c r="T516">
        <v>1734</v>
      </c>
      <c r="U516" t="s">
        <v>326</v>
      </c>
      <c r="V516" t="s">
        <v>42</v>
      </c>
      <c r="W516" t="s">
        <v>327</v>
      </c>
      <c r="X516" t="s">
        <v>328</v>
      </c>
      <c r="Y516" t="s">
        <v>36</v>
      </c>
    </row>
    <row r="517" spans="1:25" x14ac:dyDescent="0.25">
      <c r="A517">
        <v>10280</v>
      </c>
      <c r="B517">
        <v>27</v>
      </c>
      <c r="C517">
        <v>57.68</v>
      </c>
      <c r="D517">
        <v>8</v>
      </c>
      <c r="E517" s="5">
        <v>1557.36</v>
      </c>
      <c r="F517" s="1">
        <v>38216</v>
      </c>
      <c r="G517" t="s">
        <v>25</v>
      </c>
      <c r="H517">
        <v>3</v>
      </c>
      <c r="I517" t="str">
        <f>TEXT(Table1[[#This Row],[ORDERDATE]],"MMM")</f>
        <v>Aug</v>
      </c>
      <c r="J517">
        <v>2004</v>
      </c>
      <c r="K517" t="s">
        <v>550</v>
      </c>
      <c r="L517">
        <v>53</v>
      </c>
      <c r="M517" t="s">
        <v>564</v>
      </c>
      <c r="N517" t="s">
        <v>254</v>
      </c>
      <c r="O517" t="s">
        <v>255</v>
      </c>
      <c r="P517" t="s">
        <v>256</v>
      </c>
      <c r="R517" t="s">
        <v>257</v>
      </c>
      <c r="T517">
        <v>10100</v>
      </c>
      <c r="U517" t="s">
        <v>258</v>
      </c>
      <c r="V517" t="s">
        <v>42</v>
      </c>
      <c r="W517" t="s">
        <v>259</v>
      </c>
      <c r="X517" t="s">
        <v>260</v>
      </c>
      <c r="Y517" t="s">
        <v>36</v>
      </c>
    </row>
    <row r="518" spans="1:25" x14ac:dyDescent="0.25">
      <c r="A518">
        <v>10289</v>
      </c>
      <c r="B518">
        <v>24</v>
      </c>
      <c r="C518">
        <v>56.07</v>
      </c>
      <c r="D518">
        <v>1</v>
      </c>
      <c r="E518" s="5">
        <v>1345.68</v>
      </c>
      <c r="F518" s="1">
        <v>38233</v>
      </c>
      <c r="G518" t="s">
        <v>25</v>
      </c>
      <c r="H518">
        <v>3</v>
      </c>
      <c r="I518" t="str">
        <f>TEXT(Table1[[#This Row],[ORDERDATE]],"MMM")</f>
        <v>Sep</v>
      </c>
      <c r="J518">
        <v>2004</v>
      </c>
      <c r="K518" t="s">
        <v>550</v>
      </c>
      <c r="L518">
        <v>53</v>
      </c>
      <c r="M518" t="s">
        <v>564</v>
      </c>
      <c r="N518" t="s">
        <v>73</v>
      </c>
      <c r="O518" t="s">
        <v>74</v>
      </c>
      <c r="P518" t="s">
        <v>75</v>
      </c>
      <c r="R518" t="s">
        <v>76</v>
      </c>
      <c r="T518" t="s">
        <v>77</v>
      </c>
      <c r="U518" t="s">
        <v>78</v>
      </c>
      <c r="V518" t="s">
        <v>42</v>
      </c>
      <c r="W518" t="s">
        <v>79</v>
      </c>
      <c r="X518" t="s">
        <v>80</v>
      </c>
      <c r="Y518" t="s">
        <v>36</v>
      </c>
    </row>
    <row r="519" spans="1:25" x14ac:dyDescent="0.25">
      <c r="A519">
        <v>10304</v>
      </c>
      <c r="B519">
        <v>37</v>
      </c>
      <c r="C519">
        <v>48.52</v>
      </c>
      <c r="D519">
        <v>12</v>
      </c>
      <c r="E519" s="5">
        <v>1795.24</v>
      </c>
      <c r="F519" s="1">
        <v>38271</v>
      </c>
      <c r="G519" t="s">
        <v>25</v>
      </c>
      <c r="H519">
        <v>4</v>
      </c>
      <c r="I519" t="str">
        <f>TEXT(Table1[[#This Row],[ORDERDATE]],"MMM")</f>
        <v>Oct</v>
      </c>
      <c r="J519">
        <v>2004</v>
      </c>
      <c r="K519" t="s">
        <v>550</v>
      </c>
      <c r="L519">
        <v>53</v>
      </c>
      <c r="M519" t="s">
        <v>564</v>
      </c>
      <c r="N519" t="s">
        <v>267</v>
      </c>
      <c r="O519" t="s">
        <v>268</v>
      </c>
      <c r="P519" t="s">
        <v>269</v>
      </c>
      <c r="R519" t="s">
        <v>270</v>
      </c>
      <c r="T519">
        <v>78000</v>
      </c>
      <c r="U519" t="s">
        <v>41</v>
      </c>
      <c r="V519" t="s">
        <v>42</v>
      </c>
      <c r="W519" t="s">
        <v>271</v>
      </c>
      <c r="X519" t="s">
        <v>50</v>
      </c>
      <c r="Y519" t="s">
        <v>36</v>
      </c>
    </row>
    <row r="520" spans="1:25" x14ac:dyDescent="0.25">
      <c r="A520">
        <v>10312</v>
      </c>
      <c r="B520">
        <v>25</v>
      </c>
      <c r="C520">
        <v>44.21</v>
      </c>
      <c r="D520">
        <v>9</v>
      </c>
      <c r="E520" s="5">
        <v>1105.25</v>
      </c>
      <c r="F520" s="1">
        <v>38281</v>
      </c>
      <c r="G520" t="s">
        <v>25</v>
      </c>
      <c r="H520">
        <v>4</v>
      </c>
      <c r="I520" t="str">
        <f>TEXT(Table1[[#This Row],[ORDERDATE]],"MMM")</f>
        <v>Oct</v>
      </c>
      <c r="J520">
        <v>2004</v>
      </c>
      <c r="K520" t="s">
        <v>550</v>
      </c>
      <c r="L520">
        <v>53</v>
      </c>
      <c r="M520" t="s">
        <v>564</v>
      </c>
      <c r="N520" t="s">
        <v>272</v>
      </c>
      <c r="O520">
        <v>4155551450</v>
      </c>
      <c r="P520" t="s">
        <v>273</v>
      </c>
      <c r="R520" t="s">
        <v>274</v>
      </c>
      <c r="S520" t="s">
        <v>55</v>
      </c>
      <c r="T520">
        <v>97562</v>
      </c>
      <c r="U520" t="s">
        <v>32</v>
      </c>
      <c r="V520" t="s">
        <v>33</v>
      </c>
      <c r="W520" t="s">
        <v>275</v>
      </c>
      <c r="X520" t="s">
        <v>276</v>
      </c>
      <c r="Y520" t="s">
        <v>36</v>
      </c>
    </row>
    <row r="521" spans="1:25" x14ac:dyDescent="0.25">
      <c r="A521">
        <v>10322</v>
      </c>
      <c r="B521">
        <v>41</v>
      </c>
      <c r="C521">
        <v>57.68</v>
      </c>
      <c r="D521">
        <v>5</v>
      </c>
      <c r="E521" s="5">
        <v>2364.88</v>
      </c>
      <c r="F521" s="1">
        <v>38295</v>
      </c>
      <c r="G521" t="s">
        <v>25</v>
      </c>
      <c r="H521">
        <v>4</v>
      </c>
      <c r="I521" t="str">
        <f>TEXT(Table1[[#This Row],[ORDERDATE]],"MMM")</f>
        <v>Nov</v>
      </c>
      <c r="J521">
        <v>2004</v>
      </c>
      <c r="K521" t="s">
        <v>550</v>
      </c>
      <c r="L521">
        <v>53</v>
      </c>
      <c r="M521" t="s">
        <v>564</v>
      </c>
      <c r="N521" t="s">
        <v>277</v>
      </c>
      <c r="O521">
        <v>6035558647</v>
      </c>
      <c r="P521" t="s">
        <v>278</v>
      </c>
      <c r="R521" t="s">
        <v>279</v>
      </c>
      <c r="S521" t="s">
        <v>280</v>
      </c>
      <c r="T521">
        <v>62005</v>
      </c>
      <c r="U521" t="s">
        <v>32</v>
      </c>
      <c r="V521" t="s">
        <v>33</v>
      </c>
      <c r="W521" t="s">
        <v>56</v>
      </c>
      <c r="X521" t="s">
        <v>276</v>
      </c>
      <c r="Y521" t="s">
        <v>36</v>
      </c>
    </row>
    <row r="522" spans="1:25" x14ac:dyDescent="0.25">
      <c r="A522">
        <v>10332</v>
      </c>
      <c r="B522">
        <v>27</v>
      </c>
      <c r="C522">
        <v>89.89</v>
      </c>
      <c r="D522">
        <v>16</v>
      </c>
      <c r="E522" s="5">
        <v>2427.0300000000002</v>
      </c>
      <c r="F522" s="1">
        <v>38308</v>
      </c>
      <c r="G522" t="s">
        <v>25</v>
      </c>
      <c r="H522">
        <v>4</v>
      </c>
      <c r="I522" t="str">
        <f>TEXT(Table1[[#This Row],[ORDERDATE]],"MMM")</f>
        <v>Nov</v>
      </c>
      <c r="J522">
        <v>2004</v>
      </c>
      <c r="K522" t="s">
        <v>550</v>
      </c>
      <c r="L522">
        <v>53</v>
      </c>
      <c r="M522" t="s">
        <v>564</v>
      </c>
      <c r="N522" t="s">
        <v>492</v>
      </c>
      <c r="O522" t="s">
        <v>493</v>
      </c>
      <c r="P522" t="s">
        <v>494</v>
      </c>
      <c r="R522" t="s">
        <v>495</v>
      </c>
      <c r="T522" t="s">
        <v>496</v>
      </c>
      <c r="U522" t="s">
        <v>170</v>
      </c>
      <c r="V522" t="s">
        <v>42</v>
      </c>
      <c r="W522" t="s">
        <v>497</v>
      </c>
      <c r="X522" t="s">
        <v>94</v>
      </c>
      <c r="Y522" t="s">
        <v>36</v>
      </c>
    </row>
    <row r="523" spans="1:25" x14ac:dyDescent="0.25">
      <c r="A523">
        <v>10347</v>
      </c>
      <c r="B523">
        <v>21</v>
      </c>
      <c r="C523">
        <v>58.95</v>
      </c>
      <c r="D523">
        <v>7</v>
      </c>
      <c r="E523" s="5">
        <v>1237.95</v>
      </c>
      <c r="F523" s="1">
        <v>38320</v>
      </c>
      <c r="G523" t="s">
        <v>25</v>
      </c>
      <c r="H523">
        <v>4</v>
      </c>
      <c r="I523" t="str">
        <f>TEXT(Table1[[#This Row],[ORDERDATE]],"MMM")</f>
        <v>Nov</v>
      </c>
      <c r="J523">
        <v>2004</v>
      </c>
      <c r="K523" t="s">
        <v>550</v>
      </c>
      <c r="L523">
        <v>53</v>
      </c>
      <c r="M523" t="s">
        <v>564</v>
      </c>
      <c r="N523" t="s">
        <v>89</v>
      </c>
      <c r="O523" t="s">
        <v>90</v>
      </c>
      <c r="P523" t="s">
        <v>91</v>
      </c>
      <c r="Q523" t="s">
        <v>92</v>
      </c>
      <c r="R523" t="s">
        <v>93</v>
      </c>
      <c r="S523" t="s">
        <v>94</v>
      </c>
      <c r="T523">
        <v>3004</v>
      </c>
      <c r="U523" t="s">
        <v>95</v>
      </c>
      <c r="V523" t="s">
        <v>96</v>
      </c>
      <c r="W523" t="s">
        <v>97</v>
      </c>
      <c r="X523" t="s">
        <v>98</v>
      </c>
      <c r="Y523" t="s">
        <v>36</v>
      </c>
    </row>
    <row r="524" spans="1:25" x14ac:dyDescent="0.25">
      <c r="A524">
        <v>10356</v>
      </c>
      <c r="B524">
        <v>22</v>
      </c>
      <c r="C524">
        <v>72.41</v>
      </c>
      <c r="D524">
        <v>6</v>
      </c>
      <c r="E524" s="5">
        <v>1593.02</v>
      </c>
      <c r="F524" s="1">
        <v>38330</v>
      </c>
      <c r="G524" t="s">
        <v>25</v>
      </c>
      <c r="H524">
        <v>4</v>
      </c>
      <c r="I524" t="str">
        <f>TEXT(Table1[[#This Row],[ORDERDATE]],"MMM")</f>
        <v>Dec</v>
      </c>
      <c r="J524">
        <v>2004</v>
      </c>
      <c r="K524" t="s">
        <v>550</v>
      </c>
      <c r="L524">
        <v>53</v>
      </c>
      <c r="M524" t="s">
        <v>564</v>
      </c>
      <c r="N524" t="s">
        <v>45</v>
      </c>
      <c r="O524" t="s">
        <v>46</v>
      </c>
      <c r="P524" t="s">
        <v>47</v>
      </c>
      <c r="R524" t="s">
        <v>48</v>
      </c>
      <c r="T524">
        <v>75508</v>
      </c>
      <c r="U524" t="s">
        <v>41</v>
      </c>
      <c r="V524" t="s">
        <v>42</v>
      </c>
      <c r="W524" t="s">
        <v>49</v>
      </c>
      <c r="X524" t="s">
        <v>50</v>
      </c>
      <c r="Y524" t="s">
        <v>36</v>
      </c>
    </row>
    <row r="525" spans="1:25" x14ac:dyDescent="0.25">
      <c r="A525">
        <v>10369</v>
      </c>
      <c r="B525">
        <v>32</v>
      </c>
      <c r="C525">
        <v>98.63</v>
      </c>
      <c r="D525">
        <v>7</v>
      </c>
      <c r="E525" s="5">
        <v>3156.16</v>
      </c>
      <c r="F525" s="1">
        <v>38372</v>
      </c>
      <c r="G525" t="s">
        <v>25</v>
      </c>
      <c r="H525">
        <v>1</v>
      </c>
      <c r="I525" t="str">
        <f>TEXT(Table1[[#This Row],[ORDERDATE]],"MMM")</f>
        <v>Jan</v>
      </c>
      <c r="J525">
        <v>2005</v>
      </c>
      <c r="K525" t="s">
        <v>550</v>
      </c>
      <c r="L525">
        <v>53</v>
      </c>
      <c r="M525" t="s">
        <v>564</v>
      </c>
      <c r="N525" t="s">
        <v>281</v>
      </c>
      <c r="O525">
        <v>6175558555</v>
      </c>
      <c r="P525" t="s">
        <v>282</v>
      </c>
      <c r="R525" t="s">
        <v>283</v>
      </c>
      <c r="S525" t="s">
        <v>123</v>
      </c>
      <c r="T525">
        <v>58339</v>
      </c>
      <c r="U525" t="s">
        <v>32</v>
      </c>
      <c r="V525" t="s">
        <v>33</v>
      </c>
      <c r="W525" t="s">
        <v>275</v>
      </c>
      <c r="X525" t="s">
        <v>284</v>
      </c>
      <c r="Y525" t="s">
        <v>51</v>
      </c>
    </row>
    <row r="526" spans="1:25" x14ac:dyDescent="0.25">
      <c r="A526">
        <v>10381</v>
      </c>
      <c r="B526">
        <v>25</v>
      </c>
      <c r="C526">
        <v>52.83</v>
      </c>
      <c r="D526">
        <v>9</v>
      </c>
      <c r="E526" s="5">
        <v>1320.75</v>
      </c>
      <c r="F526" s="1">
        <v>38400</v>
      </c>
      <c r="G526" t="s">
        <v>25</v>
      </c>
      <c r="H526">
        <v>1</v>
      </c>
      <c r="I526" t="str">
        <f>TEXT(Table1[[#This Row],[ORDERDATE]],"MMM")</f>
        <v>Feb</v>
      </c>
      <c r="J526">
        <v>2005</v>
      </c>
      <c r="K526" t="s">
        <v>550</v>
      </c>
      <c r="L526">
        <v>53</v>
      </c>
      <c r="M526" t="s">
        <v>564</v>
      </c>
      <c r="N526" t="s">
        <v>58</v>
      </c>
      <c r="O526">
        <v>6505551386</v>
      </c>
      <c r="P526" t="s">
        <v>59</v>
      </c>
      <c r="R526" t="s">
        <v>60</v>
      </c>
      <c r="S526" t="s">
        <v>55</v>
      </c>
      <c r="U526" t="s">
        <v>32</v>
      </c>
      <c r="V526" t="s">
        <v>33</v>
      </c>
      <c r="W526" t="s">
        <v>61</v>
      </c>
      <c r="X526" t="s">
        <v>57</v>
      </c>
      <c r="Y526" t="s">
        <v>36</v>
      </c>
    </row>
    <row r="527" spans="1:25" x14ac:dyDescent="0.25">
      <c r="A527">
        <v>10391</v>
      </c>
      <c r="B527">
        <v>42</v>
      </c>
      <c r="C527">
        <v>100</v>
      </c>
      <c r="D527">
        <v>3</v>
      </c>
      <c r="E527" s="5">
        <v>4998</v>
      </c>
      <c r="F527" s="1">
        <v>38420</v>
      </c>
      <c r="G527" t="s">
        <v>25</v>
      </c>
      <c r="H527">
        <v>1</v>
      </c>
      <c r="I527" t="str">
        <f>TEXT(Table1[[#This Row],[ORDERDATE]],"MMM")</f>
        <v>Mar</v>
      </c>
      <c r="J527">
        <v>2005</v>
      </c>
      <c r="K527" t="s">
        <v>550</v>
      </c>
      <c r="L527">
        <v>53</v>
      </c>
      <c r="M527" t="s">
        <v>564</v>
      </c>
      <c r="N527" t="s">
        <v>285</v>
      </c>
      <c r="O527" t="s">
        <v>286</v>
      </c>
      <c r="P527" t="s">
        <v>287</v>
      </c>
      <c r="Q527" t="s">
        <v>288</v>
      </c>
      <c r="R527" t="s">
        <v>289</v>
      </c>
      <c r="S527" t="s">
        <v>157</v>
      </c>
      <c r="T527">
        <v>2060</v>
      </c>
      <c r="U527" t="s">
        <v>95</v>
      </c>
      <c r="V527" t="s">
        <v>96</v>
      </c>
      <c r="W527" t="s">
        <v>290</v>
      </c>
      <c r="X527" t="s">
        <v>291</v>
      </c>
      <c r="Y527" t="s">
        <v>51</v>
      </c>
    </row>
    <row r="528" spans="1:25" x14ac:dyDescent="0.25">
      <c r="A528">
        <v>10422</v>
      </c>
      <c r="B528">
        <v>25</v>
      </c>
      <c r="C528">
        <v>51.75</v>
      </c>
      <c r="D528">
        <v>1</v>
      </c>
      <c r="E528" s="5">
        <v>1293.75</v>
      </c>
      <c r="F528" s="1">
        <v>38502</v>
      </c>
      <c r="G528" t="s">
        <v>300</v>
      </c>
      <c r="H528">
        <v>2</v>
      </c>
      <c r="I528" t="str">
        <f>TEXT(Table1[[#This Row],[ORDERDATE]],"MMM")</f>
        <v>May</v>
      </c>
      <c r="J528">
        <v>2005</v>
      </c>
      <c r="K528" t="s">
        <v>550</v>
      </c>
      <c r="L528">
        <v>53</v>
      </c>
      <c r="M528" t="s">
        <v>564</v>
      </c>
      <c r="N528" t="s">
        <v>139</v>
      </c>
      <c r="O528">
        <v>2155551555</v>
      </c>
      <c r="P528" t="s">
        <v>140</v>
      </c>
      <c r="R528" t="s">
        <v>141</v>
      </c>
      <c r="S528" t="s">
        <v>142</v>
      </c>
      <c r="T528">
        <v>70267</v>
      </c>
      <c r="U528" t="s">
        <v>32</v>
      </c>
      <c r="V528" t="s">
        <v>33</v>
      </c>
      <c r="W528" t="s">
        <v>34</v>
      </c>
      <c r="X528" t="s">
        <v>143</v>
      </c>
      <c r="Y528" t="s">
        <v>36</v>
      </c>
    </row>
    <row r="529" spans="1:25" x14ac:dyDescent="0.25">
      <c r="A529">
        <v>10110</v>
      </c>
      <c r="B529">
        <v>37</v>
      </c>
      <c r="C529">
        <v>100</v>
      </c>
      <c r="D529">
        <v>16</v>
      </c>
      <c r="E529" s="5">
        <v>5433.08</v>
      </c>
      <c r="F529" s="1">
        <v>37698</v>
      </c>
      <c r="G529" t="s">
        <v>25</v>
      </c>
      <c r="H529">
        <v>1</v>
      </c>
      <c r="I529" t="str">
        <f>TEXT(Table1[[#This Row],[ORDERDATE]],"MMM")</f>
        <v>Mar</v>
      </c>
      <c r="J529">
        <v>2003</v>
      </c>
      <c r="K529" t="s">
        <v>181</v>
      </c>
      <c r="L529">
        <v>124</v>
      </c>
      <c r="M529" t="s">
        <v>565</v>
      </c>
      <c r="N529" t="s">
        <v>492</v>
      </c>
      <c r="O529" t="s">
        <v>493</v>
      </c>
      <c r="P529" t="s">
        <v>494</v>
      </c>
      <c r="R529" t="s">
        <v>495</v>
      </c>
      <c r="T529" t="s">
        <v>496</v>
      </c>
      <c r="U529" t="s">
        <v>170</v>
      </c>
      <c r="V529" t="s">
        <v>42</v>
      </c>
      <c r="W529" t="s">
        <v>497</v>
      </c>
      <c r="X529" t="s">
        <v>94</v>
      </c>
      <c r="Y529" t="s">
        <v>51</v>
      </c>
    </row>
    <row r="530" spans="1:25" x14ac:dyDescent="0.25">
      <c r="A530">
        <v>10123</v>
      </c>
      <c r="B530">
        <v>26</v>
      </c>
      <c r="C530">
        <v>100</v>
      </c>
      <c r="D530">
        <v>2</v>
      </c>
      <c r="E530" s="5">
        <v>3073.72</v>
      </c>
      <c r="F530" s="1">
        <v>37761</v>
      </c>
      <c r="G530" t="s">
        <v>25</v>
      </c>
      <c r="H530">
        <v>2</v>
      </c>
      <c r="I530" t="str">
        <f>TEXT(Table1[[#This Row],[ORDERDATE]],"MMM")</f>
        <v>May</v>
      </c>
      <c r="J530">
        <v>2003</v>
      </c>
      <c r="K530" t="s">
        <v>181</v>
      </c>
      <c r="L530">
        <v>124</v>
      </c>
      <c r="M530" t="s">
        <v>565</v>
      </c>
      <c r="N530" t="s">
        <v>312</v>
      </c>
      <c r="O530" t="s">
        <v>313</v>
      </c>
      <c r="P530" t="s">
        <v>314</v>
      </c>
      <c r="R530" t="s">
        <v>117</v>
      </c>
      <c r="T530">
        <v>44000</v>
      </c>
      <c r="U530" t="s">
        <v>41</v>
      </c>
      <c r="V530" t="s">
        <v>42</v>
      </c>
      <c r="W530" t="s">
        <v>315</v>
      </c>
      <c r="X530" t="s">
        <v>316</v>
      </c>
      <c r="Y530" t="s">
        <v>51</v>
      </c>
    </row>
    <row r="531" spans="1:25" x14ac:dyDescent="0.25">
      <c r="A531">
        <v>10137</v>
      </c>
      <c r="B531">
        <v>44</v>
      </c>
      <c r="C531">
        <v>99.55</v>
      </c>
      <c r="D531">
        <v>2</v>
      </c>
      <c r="E531" s="5">
        <v>4380.2</v>
      </c>
      <c r="F531" s="1">
        <v>37812</v>
      </c>
      <c r="G531" t="s">
        <v>25</v>
      </c>
      <c r="H531">
        <v>3</v>
      </c>
      <c r="I531" t="str">
        <f>TEXT(Table1[[#This Row],[ORDERDATE]],"MMM")</f>
        <v>Jul</v>
      </c>
      <c r="J531">
        <v>2003</v>
      </c>
      <c r="K531" t="s">
        <v>181</v>
      </c>
      <c r="L531">
        <v>124</v>
      </c>
      <c r="M531" t="s">
        <v>565</v>
      </c>
      <c r="N531" t="s">
        <v>37</v>
      </c>
      <c r="O531" t="s">
        <v>38</v>
      </c>
      <c r="P531" t="s">
        <v>39</v>
      </c>
      <c r="R531" t="s">
        <v>40</v>
      </c>
      <c r="T531">
        <v>51100</v>
      </c>
      <c r="U531" t="s">
        <v>41</v>
      </c>
      <c r="V531" t="s">
        <v>42</v>
      </c>
      <c r="W531" t="s">
        <v>43</v>
      </c>
      <c r="X531" t="s">
        <v>44</v>
      </c>
      <c r="Y531" t="s">
        <v>51</v>
      </c>
    </row>
    <row r="532" spans="1:25" x14ac:dyDescent="0.25">
      <c r="A532">
        <v>10148</v>
      </c>
      <c r="B532">
        <v>47</v>
      </c>
      <c r="C532">
        <v>100</v>
      </c>
      <c r="D532">
        <v>9</v>
      </c>
      <c r="E532" s="5">
        <v>5848.68</v>
      </c>
      <c r="F532" s="1">
        <v>37875</v>
      </c>
      <c r="G532" t="s">
        <v>25</v>
      </c>
      <c r="H532">
        <v>3</v>
      </c>
      <c r="I532" t="str">
        <f>TEXT(Table1[[#This Row],[ORDERDATE]],"MMM")</f>
        <v>Sep</v>
      </c>
      <c r="J532">
        <v>2003</v>
      </c>
      <c r="K532" t="s">
        <v>181</v>
      </c>
      <c r="L532">
        <v>124</v>
      </c>
      <c r="M532" t="s">
        <v>565</v>
      </c>
      <c r="N532" t="s">
        <v>285</v>
      </c>
      <c r="O532" t="s">
        <v>286</v>
      </c>
      <c r="P532" t="s">
        <v>287</v>
      </c>
      <c r="Q532" t="s">
        <v>288</v>
      </c>
      <c r="R532" t="s">
        <v>289</v>
      </c>
      <c r="S532" t="s">
        <v>157</v>
      </c>
      <c r="T532">
        <v>2060</v>
      </c>
      <c r="U532" t="s">
        <v>95</v>
      </c>
      <c r="V532" t="s">
        <v>96</v>
      </c>
      <c r="W532" t="s">
        <v>290</v>
      </c>
      <c r="X532" t="s">
        <v>291</v>
      </c>
      <c r="Y532" t="s">
        <v>51</v>
      </c>
    </row>
    <row r="533" spans="1:25" x14ac:dyDescent="0.25">
      <c r="A533">
        <v>10161</v>
      </c>
      <c r="B533">
        <v>43</v>
      </c>
      <c r="C533">
        <v>100</v>
      </c>
      <c r="D533">
        <v>8</v>
      </c>
      <c r="E533" s="5">
        <v>6153.73</v>
      </c>
      <c r="F533" s="1">
        <v>37911</v>
      </c>
      <c r="G533" t="s">
        <v>25</v>
      </c>
      <c r="H533">
        <v>4</v>
      </c>
      <c r="I533" t="str">
        <f>TEXT(Table1[[#This Row],[ORDERDATE]],"MMM")</f>
        <v>Oct</v>
      </c>
      <c r="J533">
        <v>2003</v>
      </c>
      <c r="K533" t="s">
        <v>181</v>
      </c>
      <c r="L533">
        <v>124</v>
      </c>
      <c r="M533" t="s">
        <v>565</v>
      </c>
      <c r="N533" t="s">
        <v>498</v>
      </c>
      <c r="O533" t="s">
        <v>499</v>
      </c>
      <c r="P533" t="s">
        <v>500</v>
      </c>
      <c r="R533" t="s">
        <v>501</v>
      </c>
      <c r="T533">
        <v>8200</v>
      </c>
      <c r="U533" t="s">
        <v>326</v>
      </c>
      <c r="V533" t="s">
        <v>42</v>
      </c>
      <c r="W533" t="s">
        <v>502</v>
      </c>
      <c r="X533" t="s">
        <v>503</v>
      </c>
      <c r="Y533" t="s">
        <v>51</v>
      </c>
    </row>
    <row r="534" spans="1:25" x14ac:dyDescent="0.25">
      <c r="A534">
        <v>10172</v>
      </c>
      <c r="B534">
        <v>42</v>
      </c>
      <c r="C534">
        <v>100</v>
      </c>
      <c r="D534">
        <v>6</v>
      </c>
      <c r="E534" s="5">
        <v>4965.24</v>
      </c>
      <c r="F534" s="1">
        <v>37930</v>
      </c>
      <c r="G534" t="s">
        <v>25</v>
      </c>
      <c r="H534">
        <v>4</v>
      </c>
      <c r="I534" t="str">
        <f>TEXT(Table1[[#This Row],[ORDERDATE]],"MMM")</f>
        <v>Nov</v>
      </c>
      <c r="J534">
        <v>2003</v>
      </c>
      <c r="K534" t="s">
        <v>181</v>
      </c>
      <c r="L534">
        <v>124</v>
      </c>
      <c r="M534" t="s">
        <v>565</v>
      </c>
      <c r="N534" t="s">
        <v>109</v>
      </c>
      <c r="O534">
        <v>2035552570</v>
      </c>
      <c r="P534" t="s">
        <v>110</v>
      </c>
      <c r="R534" t="s">
        <v>111</v>
      </c>
      <c r="S534" t="s">
        <v>112</v>
      </c>
      <c r="T534">
        <v>97562</v>
      </c>
      <c r="U534" t="s">
        <v>32</v>
      </c>
      <c r="V534" t="s">
        <v>33</v>
      </c>
      <c r="W534" t="s">
        <v>113</v>
      </c>
      <c r="X534" t="s">
        <v>57</v>
      </c>
      <c r="Y534" t="s">
        <v>51</v>
      </c>
    </row>
    <row r="535" spans="1:25" x14ac:dyDescent="0.25">
      <c r="A535">
        <v>10181</v>
      </c>
      <c r="B535">
        <v>42</v>
      </c>
      <c r="C535">
        <v>100</v>
      </c>
      <c r="D535">
        <v>2</v>
      </c>
      <c r="E535" s="5">
        <v>5435.64</v>
      </c>
      <c r="F535" s="1">
        <v>37937</v>
      </c>
      <c r="G535" t="s">
        <v>25</v>
      </c>
      <c r="H535">
        <v>4</v>
      </c>
      <c r="I535" t="str">
        <f>TEXT(Table1[[#This Row],[ORDERDATE]],"MMM")</f>
        <v>Nov</v>
      </c>
      <c r="J535">
        <v>2003</v>
      </c>
      <c r="K535" t="s">
        <v>181</v>
      </c>
      <c r="L535">
        <v>124</v>
      </c>
      <c r="M535" t="s">
        <v>565</v>
      </c>
      <c r="N535" t="s">
        <v>73</v>
      </c>
      <c r="O535" t="s">
        <v>74</v>
      </c>
      <c r="P535" t="s">
        <v>75</v>
      </c>
      <c r="R535" t="s">
        <v>76</v>
      </c>
      <c r="T535" t="s">
        <v>77</v>
      </c>
      <c r="U535" t="s">
        <v>78</v>
      </c>
      <c r="V535" t="s">
        <v>42</v>
      </c>
      <c r="W535" t="s">
        <v>79</v>
      </c>
      <c r="X535" t="s">
        <v>80</v>
      </c>
      <c r="Y535" t="s">
        <v>51</v>
      </c>
    </row>
    <row r="536" spans="1:25" x14ac:dyDescent="0.25">
      <c r="A536">
        <v>10192</v>
      </c>
      <c r="B536">
        <v>29</v>
      </c>
      <c r="C536">
        <v>100</v>
      </c>
      <c r="D536">
        <v>7</v>
      </c>
      <c r="E536" s="5">
        <v>4258.3599999999997</v>
      </c>
      <c r="F536" s="1">
        <v>37945</v>
      </c>
      <c r="G536" t="s">
        <v>25</v>
      </c>
      <c r="H536">
        <v>4</v>
      </c>
      <c r="I536" t="str">
        <f>TEXT(Table1[[#This Row],[ORDERDATE]],"MMM")</f>
        <v>Nov</v>
      </c>
      <c r="J536">
        <v>2003</v>
      </c>
      <c r="K536" t="s">
        <v>181</v>
      </c>
      <c r="L536">
        <v>124</v>
      </c>
      <c r="M536" t="s">
        <v>565</v>
      </c>
      <c r="N536" t="s">
        <v>277</v>
      </c>
      <c r="O536">
        <v>6035558647</v>
      </c>
      <c r="P536" t="s">
        <v>278</v>
      </c>
      <c r="R536" t="s">
        <v>279</v>
      </c>
      <c r="S536" t="s">
        <v>280</v>
      </c>
      <c r="T536">
        <v>62005</v>
      </c>
      <c r="U536" t="s">
        <v>32</v>
      </c>
      <c r="V536" t="s">
        <v>33</v>
      </c>
      <c r="W536" t="s">
        <v>56</v>
      </c>
      <c r="X536" t="s">
        <v>276</v>
      </c>
      <c r="Y536" t="s">
        <v>51</v>
      </c>
    </row>
    <row r="537" spans="1:25" x14ac:dyDescent="0.25">
      <c r="A537">
        <v>10204</v>
      </c>
      <c r="B537">
        <v>40</v>
      </c>
      <c r="C537">
        <v>100</v>
      </c>
      <c r="D537">
        <v>13</v>
      </c>
      <c r="E537" s="5">
        <v>4032</v>
      </c>
      <c r="F537" s="1">
        <v>37957</v>
      </c>
      <c r="G537" t="s">
        <v>25</v>
      </c>
      <c r="H537">
        <v>4</v>
      </c>
      <c r="I537" t="str">
        <f>TEXT(Table1[[#This Row],[ORDERDATE]],"MMM")</f>
        <v>Dec</v>
      </c>
      <c r="J537">
        <v>2003</v>
      </c>
      <c r="K537" t="s">
        <v>181</v>
      </c>
      <c r="L537">
        <v>124</v>
      </c>
      <c r="M537" t="s">
        <v>565</v>
      </c>
      <c r="N537" t="s">
        <v>475</v>
      </c>
      <c r="O537">
        <v>2125557413</v>
      </c>
      <c r="P537" t="s">
        <v>476</v>
      </c>
      <c r="Q537" t="s">
        <v>477</v>
      </c>
      <c r="R537" t="s">
        <v>30</v>
      </c>
      <c r="S537" t="s">
        <v>31</v>
      </c>
      <c r="T537">
        <v>10022</v>
      </c>
      <c r="U537" t="s">
        <v>32</v>
      </c>
      <c r="V537" t="s">
        <v>33</v>
      </c>
      <c r="W537" t="s">
        <v>56</v>
      </c>
      <c r="X537" t="s">
        <v>478</v>
      </c>
      <c r="Y537" t="s">
        <v>51</v>
      </c>
    </row>
    <row r="538" spans="1:25" x14ac:dyDescent="0.25">
      <c r="A538">
        <v>10212</v>
      </c>
      <c r="B538">
        <v>38</v>
      </c>
      <c r="C538">
        <v>100</v>
      </c>
      <c r="D538">
        <v>6</v>
      </c>
      <c r="E538" s="5">
        <v>4492.3599999999997</v>
      </c>
      <c r="F538" s="1">
        <v>38002</v>
      </c>
      <c r="G538" t="s">
        <v>25</v>
      </c>
      <c r="H538">
        <v>1</v>
      </c>
      <c r="I538" t="str">
        <f>TEXT(Table1[[#This Row],[ORDERDATE]],"MMM")</f>
        <v>Jan</v>
      </c>
      <c r="J538">
        <v>2004</v>
      </c>
      <c r="K538" t="s">
        <v>181</v>
      </c>
      <c r="L538">
        <v>124</v>
      </c>
      <c r="M538" t="s">
        <v>565</v>
      </c>
      <c r="N538" t="s">
        <v>174</v>
      </c>
      <c r="O538" t="s">
        <v>175</v>
      </c>
      <c r="P538" t="s">
        <v>176</v>
      </c>
      <c r="R538" t="s">
        <v>177</v>
      </c>
      <c r="T538">
        <v>28034</v>
      </c>
      <c r="U538" t="s">
        <v>178</v>
      </c>
      <c r="V538" t="s">
        <v>42</v>
      </c>
      <c r="W538" t="s">
        <v>179</v>
      </c>
      <c r="X538" t="s">
        <v>180</v>
      </c>
      <c r="Y538" t="s">
        <v>51</v>
      </c>
    </row>
    <row r="539" spans="1:25" x14ac:dyDescent="0.25">
      <c r="A539">
        <v>10226</v>
      </c>
      <c r="B539">
        <v>38</v>
      </c>
      <c r="C539">
        <v>100</v>
      </c>
      <c r="D539">
        <v>4</v>
      </c>
      <c r="E539" s="5">
        <v>4161.38</v>
      </c>
      <c r="F539" s="1">
        <v>38043</v>
      </c>
      <c r="G539" t="s">
        <v>25</v>
      </c>
      <c r="H539">
        <v>1</v>
      </c>
      <c r="I539" t="str">
        <f>TEXT(Table1[[#This Row],[ORDERDATE]],"MMM")</f>
        <v>Feb</v>
      </c>
      <c r="J539">
        <v>2004</v>
      </c>
      <c r="K539" t="s">
        <v>181</v>
      </c>
      <c r="L539">
        <v>124</v>
      </c>
      <c r="M539" t="s">
        <v>565</v>
      </c>
      <c r="N539" t="s">
        <v>362</v>
      </c>
      <c r="O539">
        <v>7605558146</v>
      </c>
      <c r="P539" t="s">
        <v>363</v>
      </c>
      <c r="R539" t="s">
        <v>364</v>
      </c>
      <c r="S539" t="s">
        <v>55</v>
      </c>
      <c r="T539">
        <v>91217</v>
      </c>
      <c r="U539" t="s">
        <v>32</v>
      </c>
      <c r="V539" t="s">
        <v>33</v>
      </c>
      <c r="W539" t="s">
        <v>237</v>
      </c>
      <c r="X539" t="s">
        <v>276</v>
      </c>
      <c r="Y539" t="s">
        <v>51</v>
      </c>
    </row>
    <row r="540" spans="1:25" x14ac:dyDescent="0.25">
      <c r="A540">
        <v>10241</v>
      </c>
      <c r="B540">
        <v>21</v>
      </c>
      <c r="C540">
        <v>100</v>
      </c>
      <c r="D540">
        <v>11</v>
      </c>
      <c r="E540" s="5">
        <v>2508.66</v>
      </c>
      <c r="F540" s="1">
        <v>38090</v>
      </c>
      <c r="G540" t="s">
        <v>25</v>
      </c>
      <c r="H540">
        <v>2</v>
      </c>
      <c r="I540" t="str">
        <f>TEXT(Table1[[#This Row],[ORDERDATE]],"MMM")</f>
        <v>Apr</v>
      </c>
      <c r="J540">
        <v>2004</v>
      </c>
      <c r="K540" t="s">
        <v>181</v>
      </c>
      <c r="L540">
        <v>124</v>
      </c>
      <c r="M540" t="s">
        <v>565</v>
      </c>
      <c r="N540" t="s">
        <v>531</v>
      </c>
      <c r="O540" t="s">
        <v>532</v>
      </c>
      <c r="P540" t="s">
        <v>533</v>
      </c>
      <c r="R540" t="s">
        <v>534</v>
      </c>
      <c r="T540">
        <v>67000</v>
      </c>
      <c r="U540" t="s">
        <v>41</v>
      </c>
      <c r="V540" t="s">
        <v>42</v>
      </c>
      <c r="W540" t="s">
        <v>535</v>
      </c>
      <c r="X540" t="s">
        <v>536</v>
      </c>
      <c r="Y540" t="s">
        <v>36</v>
      </c>
    </row>
    <row r="541" spans="1:25" x14ac:dyDescent="0.25">
      <c r="A541">
        <v>10253</v>
      </c>
      <c r="B541">
        <v>24</v>
      </c>
      <c r="C541">
        <v>100</v>
      </c>
      <c r="D541">
        <v>1</v>
      </c>
      <c r="E541" s="5">
        <v>3374.88</v>
      </c>
      <c r="F541" s="1">
        <v>38139</v>
      </c>
      <c r="G541" t="s">
        <v>339</v>
      </c>
      <c r="H541">
        <v>2</v>
      </c>
      <c r="I541" t="str">
        <f>TEXT(Table1[[#This Row],[ORDERDATE]],"MMM")</f>
        <v>Jun</v>
      </c>
      <c r="J541">
        <v>2004</v>
      </c>
      <c r="K541" t="s">
        <v>181</v>
      </c>
      <c r="L541">
        <v>124</v>
      </c>
      <c r="M541" t="s">
        <v>565</v>
      </c>
      <c r="N541" t="s">
        <v>165</v>
      </c>
      <c r="O541" t="s">
        <v>166</v>
      </c>
      <c r="P541" t="s">
        <v>167</v>
      </c>
      <c r="R541" t="s">
        <v>168</v>
      </c>
      <c r="T541" t="s">
        <v>169</v>
      </c>
      <c r="U541" t="s">
        <v>170</v>
      </c>
      <c r="V541" t="s">
        <v>42</v>
      </c>
      <c r="W541" t="s">
        <v>171</v>
      </c>
      <c r="X541" t="s">
        <v>172</v>
      </c>
      <c r="Y541" t="s">
        <v>51</v>
      </c>
    </row>
    <row r="542" spans="1:25" x14ac:dyDescent="0.25">
      <c r="A542">
        <v>10266</v>
      </c>
      <c r="B542">
        <v>36</v>
      </c>
      <c r="C542">
        <v>100</v>
      </c>
      <c r="D542">
        <v>2</v>
      </c>
      <c r="E542" s="5">
        <v>5196.6000000000004</v>
      </c>
      <c r="F542" s="1">
        <v>38174</v>
      </c>
      <c r="G542" t="s">
        <v>25</v>
      </c>
      <c r="H542">
        <v>3</v>
      </c>
      <c r="I542" t="str">
        <f>TEXT(Table1[[#This Row],[ORDERDATE]],"MMM")</f>
        <v>Jul</v>
      </c>
      <c r="J542">
        <v>2004</v>
      </c>
      <c r="K542" t="s">
        <v>181</v>
      </c>
      <c r="L542">
        <v>124</v>
      </c>
      <c r="M542" t="s">
        <v>565</v>
      </c>
      <c r="N542" t="s">
        <v>452</v>
      </c>
      <c r="O542" t="s">
        <v>453</v>
      </c>
      <c r="P542" t="s">
        <v>454</v>
      </c>
      <c r="R542" t="s">
        <v>455</v>
      </c>
      <c r="T542">
        <v>42100</v>
      </c>
      <c r="U542" t="s">
        <v>258</v>
      </c>
      <c r="V542" t="s">
        <v>42</v>
      </c>
      <c r="W542" t="s">
        <v>456</v>
      </c>
      <c r="X542" t="s">
        <v>457</v>
      </c>
      <c r="Y542" t="s">
        <v>51</v>
      </c>
    </row>
    <row r="543" spans="1:25" x14ac:dyDescent="0.25">
      <c r="A543">
        <v>10278</v>
      </c>
      <c r="B543">
        <v>23</v>
      </c>
      <c r="C543">
        <v>100</v>
      </c>
      <c r="D543">
        <v>2</v>
      </c>
      <c r="E543" s="5">
        <v>2604.52</v>
      </c>
      <c r="F543" s="1">
        <v>38205</v>
      </c>
      <c r="G543" t="s">
        <v>25</v>
      </c>
      <c r="H543">
        <v>3</v>
      </c>
      <c r="I543" t="str">
        <f>TEXT(Table1[[#This Row],[ORDERDATE]],"MMM")</f>
        <v>Aug</v>
      </c>
      <c r="J543">
        <v>2004</v>
      </c>
      <c r="K543" t="s">
        <v>181</v>
      </c>
      <c r="L543">
        <v>124</v>
      </c>
      <c r="M543" t="s">
        <v>565</v>
      </c>
      <c r="N543" t="s">
        <v>539</v>
      </c>
      <c r="O543">
        <v>7025551838</v>
      </c>
      <c r="P543" t="s">
        <v>540</v>
      </c>
      <c r="R543" t="s">
        <v>541</v>
      </c>
      <c r="S543" t="s">
        <v>542</v>
      </c>
      <c r="T543">
        <v>83030</v>
      </c>
      <c r="U543" t="s">
        <v>32</v>
      </c>
      <c r="V543" t="s">
        <v>33</v>
      </c>
      <c r="W543" t="s">
        <v>113</v>
      </c>
      <c r="X543" t="s">
        <v>400</v>
      </c>
      <c r="Y543" t="s">
        <v>36</v>
      </c>
    </row>
    <row r="544" spans="1:25" x14ac:dyDescent="0.25">
      <c r="A544">
        <v>10288</v>
      </c>
      <c r="B544">
        <v>20</v>
      </c>
      <c r="C544">
        <v>100</v>
      </c>
      <c r="D544">
        <v>14</v>
      </c>
      <c r="E544" s="5">
        <v>2936.8</v>
      </c>
      <c r="F544" s="1">
        <v>38231</v>
      </c>
      <c r="G544" t="s">
        <v>25</v>
      </c>
      <c r="H544">
        <v>3</v>
      </c>
      <c r="I544" t="str">
        <f>TEXT(Table1[[#This Row],[ORDERDATE]],"MMM")</f>
        <v>Sep</v>
      </c>
      <c r="J544">
        <v>2004</v>
      </c>
      <c r="K544" t="s">
        <v>181</v>
      </c>
      <c r="L544">
        <v>124</v>
      </c>
      <c r="M544" t="s">
        <v>565</v>
      </c>
      <c r="N544" t="s">
        <v>418</v>
      </c>
      <c r="O544" t="s">
        <v>419</v>
      </c>
      <c r="P544" t="s">
        <v>420</v>
      </c>
      <c r="Q544" t="s">
        <v>421</v>
      </c>
      <c r="R544" t="s">
        <v>199</v>
      </c>
      <c r="T544">
        <v>69045</v>
      </c>
      <c r="U544" t="s">
        <v>199</v>
      </c>
      <c r="V544" t="s">
        <v>96</v>
      </c>
      <c r="W544" t="s">
        <v>422</v>
      </c>
      <c r="X544" t="s">
        <v>423</v>
      </c>
      <c r="Y544" t="s">
        <v>36</v>
      </c>
    </row>
    <row r="545" spans="1:25" x14ac:dyDescent="0.25">
      <c r="A545">
        <v>10301</v>
      </c>
      <c r="B545">
        <v>32</v>
      </c>
      <c r="C545">
        <v>100</v>
      </c>
      <c r="D545">
        <v>4</v>
      </c>
      <c r="E545" s="5">
        <v>3424.64</v>
      </c>
      <c r="F545" s="1">
        <v>37899</v>
      </c>
      <c r="G545" t="s">
        <v>25</v>
      </c>
      <c r="H545">
        <v>4</v>
      </c>
      <c r="I545" t="str">
        <f>TEXT(Table1[[#This Row],[ORDERDATE]],"MMM")</f>
        <v>Oct</v>
      </c>
      <c r="J545">
        <v>2003</v>
      </c>
      <c r="K545" t="s">
        <v>181</v>
      </c>
      <c r="L545">
        <v>124</v>
      </c>
      <c r="M545" t="s">
        <v>565</v>
      </c>
      <c r="N545" t="s">
        <v>543</v>
      </c>
      <c r="O545" t="s">
        <v>544</v>
      </c>
      <c r="P545" t="s">
        <v>545</v>
      </c>
      <c r="R545" t="s">
        <v>546</v>
      </c>
      <c r="T545" t="s">
        <v>547</v>
      </c>
      <c r="U545" t="s">
        <v>78</v>
      </c>
      <c r="V545" t="s">
        <v>42</v>
      </c>
      <c r="W545" t="s">
        <v>548</v>
      </c>
      <c r="X545" t="s">
        <v>549</v>
      </c>
      <c r="Y545" t="s">
        <v>51</v>
      </c>
    </row>
    <row r="546" spans="1:25" x14ac:dyDescent="0.25">
      <c r="A546">
        <v>10311</v>
      </c>
      <c r="B546">
        <v>29</v>
      </c>
      <c r="C546">
        <v>100</v>
      </c>
      <c r="D546">
        <v>9</v>
      </c>
      <c r="E546" s="5">
        <v>2923.2</v>
      </c>
      <c r="F546" s="1">
        <v>38276</v>
      </c>
      <c r="G546" t="s">
        <v>25</v>
      </c>
      <c r="H546">
        <v>4</v>
      </c>
      <c r="I546" t="str">
        <f>TEXT(Table1[[#This Row],[ORDERDATE]],"MMM")</f>
        <v>Oct</v>
      </c>
      <c r="J546">
        <v>2004</v>
      </c>
      <c r="K546" t="s">
        <v>181</v>
      </c>
      <c r="L546">
        <v>124</v>
      </c>
      <c r="M546" t="s">
        <v>565</v>
      </c>
      <c r="N546" t="s">
        <v>174</v>
      </c>
      <c r="O546" t="s">
        <v>175</v>
      </c>
      <c r="P546" t="s">
        <v>176</v>
      </c>
      <c r="R546" t="s">
        <v>177</v>
      </c>
      <c r="T546">
        <v>28034</v>
      </c>
      <c r="U546" t="s">
        <v>178</v>
      </c>
      <c r="V546" t="s">
        <v>42</v>
      </c>
      <c r="W546" t="s">
        <v>179</v>
      </c>
      <c r="X546" t="s">
        <v>180</v>
      </c>
      <c r="Y546" t="s">
        <v>36</v>
      </c>
    </row>
    <row r="547" spans="1:25" x14ac:dyDescent="0.25">
      <c r="A547">
        <v>10321</v>
      </c>
      <c r="B547">
        <v>44</v>
      </c>
      <c r="C547">
        <v>100</v>
      </c>
      <c r="D547">
        <v>6</v>
      </c>
      <c r="E547" s="5">
        <v>4489.76</v>
      </c>
      <c r="F547" s="1">
        <v>38295</v>
      </c>
      <c r="G547" t="s">
        <v>25</v>
      </c>
      <c r="H547">
        <v>4</v>
      </c>
      <c r="I547" t="str">
        <f>TEXT(Table1[[#This Row],[ORDERDATE]],"MMM")</f>
        <v>Nov</v>
      </c>
      <c r="J547">
        <v>2004</v>
      </c>
      <c r="K547" t="s">
        <v>181</v>
      </c>
      <c r="L547">
        <v>124</v>
      </c>
      <c r="M547" t="s">
        <v>565</v>
      </c>
      <c r="N547" t="s">
        <v>160</v>
      </c>
      <c r="O547">
        <v>5085552555</v>
      </c>
      <c r="P547" t="s">
        <v>161</v>
      </c>
      <c r="R547" t="s">
        <v>162</v>
      </c>
      <c r="S547" t="s">
        <v>123</v>
      </c>
      <c r="T547">
        <v>50553</v>
      </c>
      <c r="U547" t="s">
        <v>32</v>
      </c>
      <c r="V547" t="s">
        <v>33</v>
      </c>
      <c r="W547" t="s">
        <v>163</v>
      </c>
      <c r="X547" t="s">
        <v>164</v>
      </c>
      <c r="Y547" t="s">
        <v>51</v>
      </c>
    </row>
    <row r="548" spans="1:25" x14ac:dyDescent="0.25">
      <c r="A548">
        <v>10331</v>
      </c>
      <c r="B548">
        <v>44</v>
      </c>
      <c r="C548">
        <v>100</v>
      </c>
      <c r="D548">
        <v>14</v>
      </c>
      <c r="E548" s="5">
        <v>4849.24</v>
      </c>
      <c r="F548" s="1">
        <v>38308</v>
      </c>
      <c r="G548" t="s">
        <v>25</v>
      </c>
      <c r="H548">
        <v>4</v>
      </c>
      <c r="I548" t="str">
        <f>TEXT(Table1[[#This Row],[ORDERDATE]],"MMM")</f>
        <v>Nov</v>
      </c>
      <c r="J548">
        <v>2004</v>
      </c>
      <c r="K548" t="s">
        <v>181</v>
      </c>
      <c r="L548">
        <v>124</v>
      </c>
      <c r="M548" t="s">
        <v>565</v>
      </c>
      <c r="N548" t="s">
        <v>309</v>
      </c>
      <c r="O548">
        <v>2155559857</v>
      </c>
      <c r="P548" t="s">
        <v>310</v>
      </c>
      <c r="R548" t="s">
        <v>216</v>
      </c>
      <c r="S548" t="s">
        <v>142</v>
      </c>
      <c r="T548">
        <v>71270</v>
      </c>
      <c r="U548" t="s">
        <v>32</v>
      </c>
      <c r="V548" t="s">
        <v>33</v>
      </c>
      <c r="W548" t="s">
        <v>124</v>
      </c>
      <c r="X548" t="s">
        <v>311</v>
      </c>
      <c r="Y548" t="s">
        <v>51</v>
      </c>
    </row>
    <row r="549" spans="1:25" x14ac:dyDescent="0.25">
      <c r="A549">
        <v>10343</v>
      </c>
      <c r="B549">
        <v>36</v>
      </c>
      <c r="C549">
        <v>100</v>
      </c>
      <c r="D549">
        <v>4</v>
      </c>
      <c r="E549" s="5">
        <v>5848.92</v>
      </c>
      <c r="F549" s="1">
        <v>38315</v>
      </c>
      <c r="G549" t="s">
        <v>25</v>
      </c>
      <c r="H549">
        <v>4</v>
      </c>
      <c r="I549" t="str">
        <f>TEXT(Table1[[#This Row],[ORDERDATE]],"MMM")</f>
        <v>Nov</v>
      </c>
      <c r="J549">
        <v>2004</v>
      </c>
      <c r="K549" t="s">
        <v>181</v>
      </c>
      <c r="L549">
        <v>124</v>
      </c>
      <c r="M549" t="s">
        <v>565</v>
      </c>
      <c r="N549" t="s">
        <v>37</v>
      </c>
      <c r="O549" t="s">
        <v>38</v>
      </c>
      <c r="P549" t="s">
        <v>39</v>
      </c>
      <c r="R549" t="s">
        <v>40</v>
      </c>
      <c r="T549">
        <v>51100</v>
      </c>
      <c r="U549" t="s">
        <v>41</v>
      </c>
      <c r="V549" t="s">
        <v>42</v>
      </c>
      <c r="W549" t="s">
        <v>43</v>
      </c>
      <c r="X549" t="s">
        <v>44</v>
      </c>
      <c r="Y549" t="s">
        <v>51</v>
      </c>
    </row>
    <row r="550" spans="1:25" x14ac:dyDescent="0.25">
      <c r="A550">
        <v>10367</v>
      </c>
      <c r="B550">
        <v>49</v>
      </c>
      <c r="C550">
        <v>56.3</v>
      </c>
      <c r="D550">
        <v>1</v>
      </c>
      <c r="E550" s="5">
        <v>2758.7</v>
      </c>
      <c r="F550" s="1">
        <v>38364</v>
      </c>
      <c r="G550" t="s">
        <v>408</v>
      </c>
      <c r="H550">
        <v>1</v>
      </c>
      <c r="I550" t="str">
        <f>TEXT(Table1[[#This Row],[ORDERDATE]],"MMM")</f>
        <v>Jan</v>
      </c>
      <c r="J550">
        <v>2005</v>
      </c>
      <c r="K550" t="s">
        <v>181</v>
      </c>
      <c r="L550">
        <v>124</v>
      </c>
      <c r="M550" t="s">
        <v>565</v>
      </c>
      <c r="N550" t="s">
        <v>52</v>
      </c>
      <c r="O550">
        <v>6265557265</v>
      </c>
      <c r="P550" t="s">
        <v>53</v>
      </c>
      <c r="R550" t="s">
        <v>54</v>
      </c>
      <c r="S550" t="s">
        <v>55</v>
      </c>
      <c r="T550">
        <v>90003</v>
      </c>
      <c r="U550" t="s">
        <v>32</v>
      </c>
      <c r="V550" t="s">
        <v>33</v>
      </c>
      <c r="W550" t="s">
        <v>56</v>
      </c>
      <c r="X550" t="s">
        <v>57</v>
      </c>
      <c r="Y550" t="s">
        <v>36</v>
      </c>
    </row>
    <row r="551" spans="1:25" x14ac:dyDescent="0.25">
      <c r="A551">
        <v>10378</v>
      </c>
      <c r="B551">
        <v>34</v>
      </c>
      <c r="C551">
        <v>42.64</v>
      </c>
      <c r="D551">
        <v>5</v>
      </c>
      <c r="E551" s="5">
        <v>1449.76</v>
      </c>
      <c r="F551" s="1">
        <v>38393</v>
      </c>
      <c r="G551" t="s">
        <v>25</v>
      </c>
      <c r="H551">
        <v>1</v>
      </c>
      <c r="I551" t="str">
        <f>TEXT(Table1[[#This Row],[ORDERDATE]],"MMM")</f>
        <v>Feb</v>
      </c>
      <c r="J551">
        <v>2005</v>
      </c>
      <c r="K551" t="s">
        <v>181</v>
      </c>
      <c r="L551">
        <v>124</v>
      </c>
      <c r="M551" t="s">
        <v>565</v>
      </c>
      <c r="N551" t="s">
        <v>174</v>
      </c>
      <c r="O551" t="s">
        <v>175</v>
      </c>
      <c r="P551" t="s">
        <v>176</v>
      </c>
      <c r="R551" t="s">
        <v>177</v>
      </c>
      <c r="T551">
        <v>28034</v>
      </c>
      <c r="U551" t="s">
        <v>178</v>
      </c>
      <c r="V551" t="s">
        <v>42</v>
      </c>
      <c r="W551" t="s">
        <v>179</v>
      </c>
      <c r="X551" t="s">
        <v>180</v>
      </c>
      <c r="Y551" t="s">
        <v>36</v>
      </c>
    </row>
    <row r="552" spans="1:25" x14ac:dyDescent="0.25">
      <c r="A552">
        <v>10407</v>
      </c>
      <c r="B552">
        <v>59</v>
      </c>
      <c r="C552">
        <v>100</v>
      </c>
      <c r="D552">
        <v>11</v>
      </c>
      <c r="E552" s="5">
        <v>7048.14</v>
      </c>
      <c r="F552" s="1">
        <v>38464</v>
      </c>
      <c r="G552" t="s">
        <v>401</v>
      </c>
      <c r="H552">
        <v>2</v>
      </c>
      <c r="I552" t="str">
        <f>TEXT(Table1[[#This Row],[ORDERDATE]],"MMM")</f>
        <v>Apr</v>
      </c>
      <c r="J552">
        <v>2005</v>
      </c>
      <c r="K552" t="s">
        <v>181</v>
      </c>
      <c r="L552">
        <v>124</v>
      </c>
      <c r="M552" t="s">
        <v>565</v>
      </c>
      <c r="N552" t="s">
        <v>397</v>
      </c>
      <c r="O552">
        <v>4085553659</v>
      </c>
      <c r="P552" t="s">
        <v>398</v>
      </c>
      <c r="R552" t="s">
        <v>399</v>
      </c>
      <c r="S552" t="s">
        <v>55</v>
      </c>
      <c r="T552">
        <v>94217</v>
      </c>
      <c r="U552" t="s">
        <v>32</v>
      </c>
      <c r="V552" t="s">
        <v>33</v>
      </c>
      <c r="W552" t="s">
        <v>102</v>
      </c>
      <c r="X552" t="s">
        <v>400</v>
      </c>
      <c r="Y552" t="s">
        <v>151</v>
      </c>
    </row>
    <row r="553" spans="1:25" x14ac:dyDescent="0.25">
      <c r="A553">
        <v>10419</v>
      </c>
      <c r="B553">
        <v>37</v>
      </c>
      <c r="C553">
        <v>100</v>
      </c>
      <c r="D553">
        <v>1</v>
      </c>
      <c r="E553" s="5">
        <v>5202.9399999999996</v>
      </c>
      <c r="F553" s="1">
        <v>38489</v>
      </c>
      <c r="G553" t="s">
        <v>25</v>
      </c>
      <c r="H553">
        <v>2</v>
      </c>
      <c r="I553" t="str">
        <f>TEXT(Table1[[#This Row],[ORDERDATE]],"MMM")</f>
        <v>May</v>
      </c>
      <c r="J553">
        <v>2005</v>
      </c>
      <c r="K553" t="s">
        <v>181</v>
      </c>
      <c r="L553">
        <v>124</v>
      </c>
      <c r="M553" t="s">
        <v>565</v>
      </c>
      <c r="N553" t="s">
        <v>144</v>
      </c>
      <c r="O553" t="s">
        <v>145</v>
      </c>
      <c r="P553" t="s">
        <v>146</v>
      </c>
      <c r="R553" t="s">
        <v>147</v>
      </c>
      <c r="T553">
        <v>5020</v>
      </c>
      <c r="U553" t="s">
        <v>148</v>
      </c>
      <c r="V553" t="s">
        <v>42</v>
      </c>
      <c r="W553" t="s">
        <v>149</v>
      </c>
      <c r="X553" t="s">
        <v>150</v>
      </c>
      <c r="Y553" t="s">
        <v>51</v>
      </c>
    </row>
    <row r="554" spans="1:25" x14ac:dyDescent="0.25">
      <c r="A554">
        <v>10106</v>
      </c>
      <c r="B554">
        <v>36</v>
      </c>
      <c r="C554">
        <v>100</v>
      </c>
      <c r="D554">
        <v>12</v>
      </c>
      <c r="E554" s="5">
        <v>5279.4</v>
      </c>
      <c r="F554" s="1">
        <v>37669</v>
      </c>
      <c r="G554" t="s">
        <v>25</v>
      </c>
      <c r="H554">
        <v>1</v>
      </c>
      <c r="I554" t="str">
        <f>TEXT(Table1[[#This Row],[ORDERDATE]],"MMM")</f>
        <v>Feb</v>
      </c>
      <c r="J554">
        <v>2003</v>
      </c>
      <c r="K554" t="s">
        <v>566</v>
      </c>
      <c r="L554">
        <v>157</v>
      </c>
      <c r="M554" t="s">
        <v>567</v>
      </c>
      <c r="N554" t="s">
        <v>552</v>
      </c>
      <c r="O554" t="s">
        <v>553</v>
      </c>
      <c r="P554" t="s">
        <v>554</v>
      </c>
      <c r="R554" t="s">
        <v>555</v>
      </c>
      <c r="T554">
        <v>24100</v>
      </c>
      <c r="U554" t="s">
        <v>258</v>
      </c>
      <c r="V554" t="s">
        <v>42</v>
      </c>
      <c r="W554" t="s">
        <v>556</v>
      </c>
      <c r="X554" t="s">
        <v>557</v>
      </c>
      <c r="Y554" t="s">
        <v>51</v>
      </c>
    </row>
    <row r="555" spans="1:25" x14ac:dyDescent="0.25">
      <c r="A555">
        <v>10119</v>
      </c>
      <c r="B555">
        <v>43</v>
      </c>
      <c r="C555">
        <v>100</v>
      </c>
      <c r="D555">
        <v>3</v>
      </c>
      <c r="E555" s="5">
        <v>6916.12</v>
      </c>
      <c r="F555" s="1">
        <v>37739</v>
      </c>
      <c r="G555" t="s">
        <v>25</v>
      </c>
      <c r="H555">
        <v>2</v>
      </c>
      <c r="I555" t="str">
        <f>TEXT(Table1[[#This Row],[ORDERDATE]],"MMM")</f>
        <v>Apr</v>
      </c>
      <c r="J555">
        <v>2003</v>
      </c>
      <c r="K555" t="s">
        <v>566</v>
      </c>
      <c r="L555">
        <v>157</v>
      </c>
      <c r="M555" t="s">
        <v>567</v>
      </c>
      <c r="N555" t="s">
        <v>144</v>
      </c>
      <c r="O555" t="s">
        <v>145</v>
      </c>
      <c r="P555" t="s">
        <v>146</v>
      </c>
      <c r="R555" t="s">
        <v>147</v>
      </c>
      <c r="T555">
        <v>5020</v>
      </c>
      <c r="U555" t="s">
        <v>148</v>
      </c>
      <c r="V555" t="s">
        <v>42</v>
      </c>
      <c r="W555" t="s">
        <v>149</v>
      </c>
      <c r="X555" t="s">
        <v>150</v>
      </c>
      <c r="Y555" t="s">
        <v>51</v>
      </c>
    </row>
    <row r="556" spans="1:25" x14ac:dyDescent="0.25">
      <c r="A556">
        <v>10131</v>
      </c>
      <c r="B556">
        <v>21</v>
      </c>
      <c r="C556">
        <v>100</v>
      </c>
      <c r="D556">
        <v>4</v>
      </c>
      <c r="E556" s="5">
        <v>2781.66</v>
      </c>
      <c r="F556" s="1">
        <v>37788</v>
      </c>
      <c r="G556" t="s">
        <v>25</v>
      </c>
      <c r="H556">
        <v>2</v>
      </c>
      <c r="I556" t="str">
        <f>TEXT(Table1[[#This Row],[ORDERDATE]],"MMM")</f>
        <v>Jun</v>
      </c>
      <c r="J556">
        <v>2003</v>
      </c>
      <c r="K556" t="s">
        <v>566</v>
      </c>
      <c r="L556">
        <v>157</v>
      </c>
      <c r="M556" t="s">
        <v>567</v>
      </c>
      <c r="N556" t="s">
        <v>568</v>
      </c>
      <c r="O556">
        <v>2035554407</v>
      </c>
      <c r="P556" t="s">
        <v>569</v>
      </c>
      <c r="R556" t="s">
        <v>516</v>
      </c>
      <c r="S556" t="s">
        <v>112</v>
      </c>
      <c r="T556">
        <v>97561</v>
      </c>
      <c r="U556" t="s">
        <v>32</v>
      </c>
      <c r="V556" t="s">
        <v>33</v>
      </c>
      <c r="W556" t="s">
        <v>570</v>
      </c>
      <c r="X556" t="s">
        <v>571</v>
      </c>
      <c r="Y556" t="s">
        <v>36</v>
      </c>
    </row>
    <row r="557" spans="1:25" x14ac:dyDescent="0.25">
      <c r="A557">
        <v>10143</v>
      </c>
      <c r="B557">
        <v>32</v>
      </c>
      <c r="C557">
        <v>100</v>
      </c>
      <c r="D557">
        <v>7</v>
      </c>
      <c r="E557" s="5">
        <v>5248</v>
      </c>
      <c r="F557" s="1">
        <v>37843</v>
      </c>
      <c r="G557" t="s">
        <v>25</v>
      </c>
      <c r="H557">
        <v>3</v>
      </c>
      <c r="I557" t="str">
        <f>TEXT(Table1[[#This Row],[ORDERDATE]],"MMM")</f>
        <v>Aug</v>
      </c>
      <c r="J557">
        <v>2003</v>
      </c>
      <c r="K557" t="s">
        <v>566</v>
      </c>
      <c r="L557">
        <v>157</v>
      </c>
      <c r="M557" t="s">
        <v>567</v>
      </c>
      <c r="N557" t="s">
        <v>335</v>
      </c>
      <c r="O557">
        <v>5085559555</v>
      </c>
      <c r="P557" t="s">
        <v>336</v>
      </c>
      <c r="R557" t="s">
        <v>162</v>
      </c>
      <c r="S557" t="s">
        <v>123</v>
      </c>
      <c r="T557">
        <v>50553</v>
      </c>
      <c r="U557" t="s">
        <v>32</v>
      </c>
      <c r="V557" t="s">
        <v>33</v>
      </c>
      <c r="W557" t="s">
        <v>337</v>
      </c>
      <c r="X557" t="s">
        <v>338</v>
      </c>
      <c r="Y557" t="s">
        <v>51</v>
      </c>
    </row>
    <row r="558" spans="1:25" x14ac:dyDescent="0.25">
      <c r="A558">
        <v>10155</v>
      </c>
      <c r="B558">
        <v>38</v>
      </c>
      <c r="C558">
        <v>100</v>
      </c>
      <c r="D558">
        <v>5</v>
      </c>
      <c r="E558" s="5">
        <v>6531.44</v>
      </c>
      <c r="F558" s="1">
        <v>37900</v>
      </c>
      <c r="G558" t="s">
        <v>25</v>
      </c>
      <c r="H558">
        <v>4</v>
      </c>
      <c r="I558" t="str">
        <f>TEXT(Table1[[#This Row],[ORDERDATE]],"MMM")</f>
        <v>Oct</v>
      </c>
      <c r="J558">
        <v>2003</v>
      </c>
      <c r="K558" t="s">
        <v>566</v>
      </c>
      <c r="L558">
        <v>157</v>
      </c>
      <c r="M558" t="s">
        <v>567</v>
      </c>
      <c r="N558" t="s">
        <v>126</v>
      </c>
      <c r="O558" t="s">
        <v>127</v>
      </c>
      <c r="P558" t="s">
        <v>128</v>
      </c>
      <c r="R558" t="s">
        <v>129</v>
      </c>
      <c r="T558">
        <v>21240</v>
      </c>
      <c r="U558" t="s">
        <v>130</v>
      </c>
      <c r="V558" t="s">
        <v>42</v>
      </c>
      <c r="W558" t="s">
        <v>131</v>
      </c>
      <c r="X558" t="s">
        <v>132</v>
      </c>
      <c r="Y558" t="s">
        <v>51</v>
      </c>
    </row>
    <row r="559" spans="1:25" x14ac:dyDescent="0.25">
      <c r="A559">
        <v>10167</v>
      </c>
      <c r="B559">
        <v>43</v>
      </c>
      <c r="C559">
        <v>100</v>
      </c>
      <c r="D559">
        <v>1</v>
      </c>
      <c r="E559" s="5">
        <v>5763.72</v>
      </c>
      <c r="F559" s="1">
        <v>37917</v>
      </c>
      <c r="G559" t="s">
        <v>339</v>
      </c>
      <c r="H559">
        <v>4</v>
      </c>
      <c r="I559" t="str">
        <f>TEXT(Table1[[#This Row],[ORDERDATE]],"MMM")</f>
        <v>Oct</v>
      </c>
      <c r="J559">
        <v>2003</v>
      </c>
      <c r="K559" t="s">
        <v>566</v>
      </c>
      <c r="L559">
        <v>157</v>
      </c>
      <c r="M559" t="s">
        <v>567</v>
      </c>
      <c r="N559" t="s">
        <v>261</v>
      </c>
      <c r="O559" t="s">
        <v>262</v>
      </c>
      <c r="P559" t="s">
        <v>263</v>
      </c>
      <c r="R559" t="s">
        <v>264</v>
      </c>
      <c r="T559" t="s">
        <v>265</v>
      </c>
      <c r="U559" t="s">
        <v>188</v>
      </c>
      <c r="V559" t="s">
        <v>42</v>
      </c>
      <c r="W559" t="s">
        <v>266</v>
      </c>
      <c r="X559" t="s">
        <v>206</v>
      </c>
      <c r="Y559" t="s">
        <v>51</v>
      </c>
    </row>
    <row r="560" spans="1:25" x14ac:dyDescent="0.25">
      <c r="A560">
        <v>10178</v>
      </c>
      <c r="B560">
        <v>42</v>
      </c>
      <c r="C560">
        <v>100</v>
      </c>
      <c r="D560">
        <v>4</v>
      </c>
      <c r="E560" s="5">
        <v>6490.68</v>
      </c>
      <c r="F560" s="1">
        <v>37933</v>
      </c>
      <c r="G560" t="s">
        <v>25</v>
      </c>
      <c r="H560">
        <v>4</v>
      </c>
      <c r="I560" t="str">
        <f>TEXT(Table1[[#This Row],[ORDERDATE]],"MMM")</f>
        <v>Nov</v>
      </c>
      <c r="J560">
        <v>2003</v>
      </c>
      <c r="K560" t="s">
        <v>566</v>
      </c>
      <c r="L560">
        <v>157</v>
      </c>
      <c r="M560" t="s">
        <v>567</v>
      </c>
      <c r="N560" t="s">
        <v>340</v>
      </c>
      <c r="O560" t="s">
        <v>341</v>
      </c>
      <c r="P560" t="s">
        <v>342</v>
      </c>
      <c r="R560" t="s">
        <v>343</v>
      </c>
      <c r="T560">
        <v>31000</v>
      </c>
      <c r="U560" t="s">
        <v>41</v>
      </c>
      <c r="V560" t="s">
        <v>42</v>
      </c>
      <c r="W560" t="s">
        <v>344</v>
      </c>
      <c r="X560" t="s">
        <v>345</v>
      </c>
      <c r="Y560" t="s">
        <v>51</v>
      </c>
    </row>
    <row r="561" spans="1:25" x14ac:dyDescent="0.25">
      <c r="A561">
        <v>10186</v>
      </c>
      <c r="B561">
        <v>32</v>
      </c>
      <c r="C561">
        <v>100</v>
      </c>
      <c r="D561">
        <v>1</v>
      </c>
      <c r="E561" s="5">
        <v>6004.8</v>
      </c>
      <c r="F561" s="1">
        <v>37939</v>
      </c>
      <c r="G561" t="s">
        <v>25</v>
      </c>
      <c r="H561">
        <v>4</v>
      </c>
      <c r="I561" t="str">
        <f>TEXT(Table1[[#This Row],[ORDERDATE]],"MMM")</f>
        <v>Nov</v>
      </c>
      <c r="J561">
        <v>2003</v>
      </c>
      <c r="K561" t="s">
        <v>566</v>
      </c>
      <c r="L561">
        <v>157</v>
      </c>
      <c r="M561" t="s">
        <v>567</v>
      </c>
      <c r="N561" t="s">
        <v>346</v>
      </c>
      <c r="O561" t="s">
        <v>347</v>
      </c>
      <c r="P561" t="s">
        <v>348</v>
      </c>
      <c r="R561" t="s">
        <v>332</v>
      </c>
      <c r="T561" t="s">
        <v>349</v>
      </c>
      <c r="U561" t="s">
        <v>170</v>
      </c>
      <c r="V561" t="s">
        <v>42</v>
      </c>
      <c r="W561" t="s">
        <v>350</v>
      </c>
      <c r="X561" t="s">
        <v>351</v>
      </c>
      <c r="Y561" t="s">
        <v>51</v>
      </c>
    </row>
    <row r="562" spans="1:25" x14ac:dyDescent="0.25">
      <c r="A562">
        <v>10198</v>
      </c>
      <c r="B562">
        <v>42</v>
      </c>
      <c r="C562">
        <v>100</v>
      </c>
      <c r="D562">
        <v>4</v>
      </c>
      <c r="E562" s="5">
        <v>7483.98</v>
      </c>
      <c r="F562" s="1">
        <v>37952</v>
      </c>
      <c r="G562" t="s">
        <v>25</v>
      </c>
      <c r="H562">
        <v>4</v>
      </c>
      <c r="I562" t="str">
        <f>TEXT(Table1[[#This Row],[ORDERDATE]],"MMM")</f>
        <v>Nov</v>
      </c>
      <c r="J562">
        <v>2003</v>
      </c>
      <c r="K562" t="s">
        <v>566</v>
      </c>
      <c r="L562">
        <v>157</v>
      </c>
      <c r="M562" t="s">
        <v>567</v>
      </c>
      <c r="N562" t="s">
        <v>425</v>
      </c>
      <c r="O562" t="s">
        <v>426</v>
      </c>
      <c r="P562" t="s">
        <v>427</v>
      </c>
      <c r="R562" t="s">
        <v>428</v>
      </c>
      <c r="T562" t="s">
        <v>429</v>
      </c>
      <c r="U562" t="s">
        <v>430</v>
      </c>
      <c r="V562" t="s">
        <v>200</v>
      </c>
      <c r="W562" t="s">
        <v>431</v>
      </c>
      <c r="X562" t="s">
        <v>432</v>
      </c>
      <c r="Y562" t="s">
        <v>151</v>
      </c>
    </row>
    <row r="563" spans="1:25" x14ac:dyDescent="0.25">
      <c r="A563">
        <v>10210</v>
      </c>
      <c r="B563">
        <v>31</v>
      </c>
      <c r="C563">
        <v>100</v>
      </c>
      <c r="D563">
        <v>17</v>
      </c>
      <c r="E563" s="5">
        <v>5719.5</v>
      </c>
      <c r="F563" s="1">
        <v>37998</v>
      </c>
      <c r="G563" t="s">
        <v>25</v>
      </c>
      <c r="H563">
        <v>1</v>
      </c>
      <c r="I563" t="str">
        <f>TEXT(Table1[[#This Row],[ORDERDATE]],"MMM")</f>
        <v>Jan</v>
      </c>
      <c r="J563">
        <v>2004</v>
      </c>
      <c r="K563" t="s">
        <v>566</v>
      </c>
      <c r="L563">
        <v>157</v>
      </c>
      <c r="M563" t="s">
        <v>567</v>
      </c>
      <c r="N563" t="s">
        <v>302</v>
      </c>
      <c r="O563" t="s">
        <v>303</v>
      </c>
      <c r="P563" t="s">
        <v>304</v>
      </c>
      <c r="R563" t="s">
        <v>305</v>
      </c>
      <c r="S563" t="s">
        <v>305</v>
      </c>
      <c r="T563" t="s">
        <v>306</v>
      </c>
      <c r="U563" t="s">
        <v>200</v>
      </c>
      <c r="V563" t="s">
        <v>200</v>
      </c>
      <c r="W563" t="s">
        <v>307</v>
      </c>
      <c r="X563" t="s">
        <v>308</v>
      </c>
      <c r="Y563" t="s">
        <v>51</v>
      </c>
    </row>
    <row r="564" spans="1:25" x14ac:dyDescent="0.25">
      <c r="A564">
        <v>10222</v>
      </c>
      <c r="B564">
        <v>49</v>
      </c>
      <c r="C564">
        <v>100</v>
      </c>
      <c r="D564">
        <v>4</v>
      </c>
      <c r="E564" s="5">
        <v>6954.08</v>
      </c>
      <c r="F564" s="1">
        <v>38036</v>
      </c>
      <c r="G564" t="s">
        <v>25</v>
      </c>
      <c r="H564">
        <v>1</v>
      </c>
      <c r="I564" t="str">
        <f>TEXT(Table1[[#This Row],[ORDERDATE]],"MMM")</f>
        <v>Feb</v>
      </c>
      <c r="J564">
        <v>2004</v>
      </c>
      <c r="K564" t="s">
        <v>566</v>
      </c>
      <c r="L564">
        <v>157</v>
      </c>
      <c r="M564" t="s">
        <v>567</v>
      </c>
      <c r="N564" t="s">
        <v>362</v>
      </c>
      <c r="O564">
        <v>7605558146</v>
      </c>
      <c r="P564" t="s">
        <v>363</v>
      </c>
      <c r="R564" t="s">
        <v>364</v>
      </c>
      <c r="S564" t="s">
        <v>55</v>
      </c>
      <c r="T564">
        <v>91217</v>
      </c>
      <c r="U564" t="s">
        <v>32</v>
      </c>
      <c r="V564" t="s">
        <v>33</v>
      </c>
      <c r="W564" t="s">
        <v>237</v>
      </c>
      <c r="X564" t="s">
        <v>276</v>
      </c>
      <c r="Y564" t="s">
        <v>51</v>
      </c>
    </row>
    <row r="565" spans="1:25" x14ac:dyDescent="0.25">
      <c r="A565">
        <v>10250</v>
      </c>
      <c r="B565">
        <v>45</v>
      </c>
      <c r="C565">
        <v>100</v>
      </c>
      <c r="D565">
        <v>14</v>
      </c>
      <c r="E565" s="5">
        <v>8160.3</v>
      </c>
      <c r="F565" s="1">
        <v>38118</v>
      </c>
      <c r="G565" t="s">
        <v>25</v>
      </c>
      <c r="H565">
        <v>2</v>
      </c>
      <c r="I565" t="str">
        <f>TEXT(Table1[[#This Row],[ORDERDATE]],"MMM")</f>
        <v>May</v>
      </c>
      <c r="J565">
        <v>2004</v>
      </c>
      <c r="K565" t="s">
        <v>566</v>
      </c>
      <c r="L565">
        <v>157</v>
      </c>
      <c r="M565" t="s">
        <v>567</v>
      </c>
      <c r="N565" t="s">
        <v>397</v>
      </c>
      <c r="O565">
        <v>4085553659</v>
      </c>
      <c r="P565" t="s">
        <v>398</v>
      </c>
      <c r="R565" t="s">
        <v>399</v>
      </c>
      <c r="S565" t="s">
        <v>55</v>
      </c>
      <c r="T565">
        <v>94217</v>
      </c>
      <c r="U565" t="s">
        <v>32</v>
      </c>
      <c r="V565" t="s">
        <v>33</v>
      </c>
      <c r="W565" t="s">
        <v>102</v>
      </c>
      <c r="X565" t="s">
        <v>400</v>
      </c>
      <c r="Y565" t="s">
        <v>151</v>
      </c>
    </row>
    <row r="566" spans="1:25" x14ac:dyDescent="0.25">
      <c r="A566">
        <v>10262</v>
      </c>
      <c r="B566">
        <v>49</v>
      </c>
      <c r="C566">
        <v>100</v>
      </c>
      <c r="D566">
        <v>9</v>
      </c>
      <c r="E566" s="5">
        <v>6567.96</v>
      </c>
      <c r="F566" s="1">
        <v>38162</v>
      </c>
      <c r="G566" t="s">
        <v>339</v>
      </c>
      <c r="H566">
        <v>2</v>
      </c>
      <c r="I566" t="str">
        <f>TEXT(Table1[[#This Row],[ORDERDATE]],"MMM")</f>
        <v>Jun</v>
      </c>
      <c r="J566">
        <v>2004</v>
      </c>
      <c r="K566" t="s">
        <v>566</v>
      </c>
      <c r="L566">
        <v>157</v>
      </c>
      <c r="M566" t="s">
        <v>567</v>
      </c>
      <c r="N566" t="s">
        <v>174</v>
      </c>
      <c r="O566" t="s">
        <v>175</v>
      </c>
      <c r="P566" t="s">
        <v>176</v>
      </c>
      <c r="R566" t="s">
        <v>177</v>
      </c>
      <c r="T566">
        <v>28034</v>
      </c>
      <c r="U566" t="s">
        <v>178</v>
      </c>
      <c r="V566" t="s">
        <v>42</v>
      </c>
      <c r="W566" t="s">
        <v>179</v>
      </c>
      <c r="X566" t="s">
        <v>180</v>
      </c>
      <c r="Y566" t="s">
        <v>51</v>
      </c>
    </row>
    <row r="567" spans="1:25" x14ac:dyDescent="0.25">
      <c r="A567">
        <v>10274</v>
      </c>
      <c r="B567">
        <v>41</v>
      </c>
      <c r="C567">
        <v>100</v>
      </c>
      <c r="D567">
        <v>1</v>
      </c>
      <c r="E567" s="5">
        <v>6724</v>
      </c>
      <c r="F567" s="1">
        <v>38189</v>
      </c>
      <c r="G567" t="s">
        <v>25</v>
      </c>
      <c r="H567">
        <v>3</v>
      </c>
      <c r="I567" t="str">
        <f>TEXT(Table1[[#This Row],[ORDERDATE]],"MMM")</f>
        <v>Jul</v>
      </c>
      <c r="J567">
        <v>2004</v>
      </c>
      <c r="K567" t="s">
        <v>566</v>
      </c>
      <c r="L567">
        <v>157</v>
      </c>
      <c r="M567" t="s">
        <v>567</v>
      </c>
      <c r="N567" t="s">
        <v>281</v>
      </c>
      <c r="O567">
        <v>6175558555</v>
      </c>
      <c r="P567" t="s">
        <v>282</v>
      </c>
      <c r="R567" t="s">
        <v>283</v>
      </c>
      <c r="S567" t="s">
        <v>123</v>
      </c>
      <c r="T567">
        <v>58339</v>
      </c>
      <c r="U567" t="s">
        <v>32</v>
      </c>
      <c r="V567" t="s">
        <v>33</v>
      </c>
      <c r="W567" t="s">
        <v>275</v>
      </c>
      <c r="X567" t="s">
        <v>284</v>
      </c>
      <c r="Y567" t="s">
        <v>51</v>
      </c>
    </row>
    <row r="568" spans="1:25" x14ac:dyDescent="0.25">
      <c r="A568">
        <v>10284</v>
      </c>
      <c r="B568">
        <v>45</v>
      </c>
      <c r="C568">
        <v>100</v>
      </c>
      <c r="D568">
        <v>11</v>
      </c>
      <c r="E568" s="5">
        <v>5747.85</v>
      </c>
      <c r="F568" s="1">
        <v>38220</v>
      </c>
      <c r="G568" t="s">
        <v>25</v>
      </c>
      <c r="H568">
        <v>3</v>
      </c>
      <c r="I568" t="str">
        <f>TEXT(Table1[[#This Row],[ORDERDATE]],"MMM")</f>
        <v>Aug</v>
      </c>
      <c r="J568">
        <v>2004</v>
      </c>
      <c r="K568" t="s">
        <v>566</v>
      </c>
      <c r="L568">
        <v>157</v>
      </c>
      <c r="M568" t="s">
        <v>567</v>
      </c>
      <c r="N568" t="s">
        <v>543</v>
      </c>
      <c r="O568" t="s">
        <v>544</v>
      </c>
      <c r="P568" t="s">
        <v>545</v>
      </c>
      <c r="R568" t="s">
        <v>546</v>
      </c>
      <c r="T568" t="s">
        <v>547</v>
      </c>
      <c r="U568" t="s">
        <v>78</v>
      </c>
      <c r="V568" t="s">
        <v>42</v>
      </c>
      <c r="W568" t="s">
        <v>548</v>
      </c>
      <c r="X568" t="s">
        <v>549</v>
      </c>
      <c r="Y568" t="s">
        <v>51</v>
      </c>
    </row>
    <row r="569" spans="1:25" x14ac:dyDescent="0.25">
      <c r="A569">
        <v>10296</v>
      </c>
      <c r="B569">
        <v>36</v>
      </c>
      <c r="C569">
        <v>100</v>
      </c>
      <c r="D569">
        <v>7</v>
      </c>
      <c r="E569" s="5">
        <v>5676.84</v>
      </c>
      <c r="F569" s="1">
        <v>38245</v>
      </c>
      <c r="G569" t="s">
        <v>25</v>
      </c>
      <c r="H569">
        <v>3</v>
      </c>
      <c r="I569" t="str">
        <f>TEXT(Table1[[#This Row],[ORDERDATE]],"MMM")</f>
        <v>Sep</v>
      </c>
      <c r="J569">
        <v>2004</v>
      </c>
      <c r="K569" t="s">
        <v>566</v>
      </c>
      <c r="L569">
        <v>157</v>
      </c>
      <c r="M569" t="s">
        <v>567</v>
      </c>
      <c r="N569" t="s">
        <v>572</v>
      </c>
      <c r="O569" t="s">
        <v>573</v>
      </c>
      <c r="P569" t="s">
        <v>574</v>
      </c>
      <c r="R569" t="s">
        <v>575</v>
      </c>
      <c r="T569">
        <v>80686</v>
      </c>
      <c r="U569" t="s">
        <v>443</v>
      </c>
      <c r="V569" t="s">
        <v>42</v>
      </c>
      <c r="W569" t="s">
        <v>576</v>
      </c>
      <c r="X569" t="s">
        <v>103</v>
      </c>
      <c r="Y569" t="s">
        <v>51</v>
      </c>
    </row>
    <row r="570" spans="1:25" x14ac:dyDescent="0.25">
      <c r="A570">
        <v>10307</v>
      </c>
      <c r="B570">
        <v>39</v>
      </c>
      <c r="C570">
        <v>100</v>
      </c>
      <c r="D570">
        <v>1</v>
      </c>
      <c r="E570" s="5">
        <v>7379.97</v>
      </c>
      <c r="F570" s="1">
        <v>38274</v>
      </c>
      <c r="G570" t="s">
        <v>25</v>
      </c>
      <c r="H570">
        <v>4</v>
      </c>
      <c r="I570" t="str">
        <f>TEXT(Table1[[#This Row],[ORDERDATE]],"MMM")</f>
        <v>Oct</v>
      </c>
      <c r="J570">
        <v>2004</v>
      </c>
      <c r="K570" t="s">
        <v>566</v>
      </c>
      <c r="L570">
        <v>157</v>
      </c>
      <c r="M570" t="s">
        <v>567</v>
      </c>
      <c r="N570" t="s">
        <v>214</v>
      </c>
      <c r="O570">
        <v>2155554695</v>
      </c>
      <c r="P570" t="s">
        <v>215</v>
      </c>
      <c r="R570" t="s">
        <v>216</v>
      </c>
      <c r="S570" t="s">
        <v>142</v>
      </c>
      <c r="T570">
        <v>71270</v>
      </c>
      <c r="U570" t="s">
        <v>32</v>
      </c>
      <c r="V570" t="s">
        <v>33</v>
      </c>
      <c r="W570" t="s">
        <v>217</v>
      </c>
      <c r="X570" t="s">
        <v>218</v>
      </c>
      <c r="Y570" t="s">
        <v>151</v>
      </c>
    </row>
    <row r="571" spans="1:25" x14ac:dyDescent="0.25">
      <c r="A571">
        <v>10316</v>
      </c>
      <c r="B571">
        <v>27</v>
      </c>
      <c r="C571">
        <v>100</v>
      </c>
      <c r="D571">
        <v>9</v>
      </c>
      <c r="E571" s="5">
        <v>3704.13</v>
      </c>
      <c r="F571" s="1">
        <v>38292</v>
      </c>
      <c r="G571" t="s">
        <v>25</v>
      </c>
      <c r="H571">
        <v>4</v>
      </c>
      <c r="I571" t="str">
        <f>TEXT(Table1[[#This Row],[ORDERDATE]],"MMM")</f>
        <v>Nov</v>
      </c>
      <c r="J571">
        <v>2004</v>
      </c>
      <c r="K571" t="s">
        <v>566</v>
      </c>
      <c r="L571">
        <v>157</v>
      </c>
      <c r="M571" t="s">
        <v>567</v>
      </c>
      <c r="N571" t="s">
        <v>383</v>
      </c>
      <c r="O571" t="s">
        <v>384</v>
      </c>
      <c r="P571" t="s">
        <v>385</v>
      </c>
      <c r="R571" t="s">
        <v>386</v>
      </c>
      <c r="S571" t="s">
        <v>387</v>
      </c>
      <c r="T571" t="s">
        <v>388</v>
      </c>
      <c r="U571" t="s">
        <v>170</v>
      </c>
      <c r="V571" t="s">
        <v>42</v>
      </c>
      <c r="W571" t="s">
        <v>389</v>
      </c>
      <c r="X571" t="s">
        <v>390</v>
      </c>
      <c r="Y571" t="s">
        <v>51</v>
      </c>
    </row>
    <row r="572" spans="1:25" x14ac:dyDescent="0.25">
      <c r="A572">
        <v>10327</v>
      </c>
      <c r="B572">
        <v>25</v>
      </c>
      <c r="C572">
        <v>100</v>
      </c>
      <c r="D572">
        <v>6</v>
      </c>
      <c r="E572" s="5">
        <v>2804.75</v>
      </c>
      <c r="F572" s="1">
        <v>38301</v>
      </c>
      <c r="G572" t="s">
        <v>408</v>
      </c>
      <c r="H572">
        <v>4</v>
      </c>
      <c r="I572" t="str">
        <f>TEXT(Table1[[#This Row],[ORDERDATE]],"MMM")</f>
        <v>Nov</v>
      </c>
      <c r="J572">
        <v>2004</v>
      </c>
      <c r="K572" t="s">
        <v>566</v>
      </c>
      <c r="L572">
        <v>157</v>
      </c>
      <c r="M572" t="s">
        <v>567</v>
      </c>
      <c r="N572" t="s">
        <v>322</v>
      </c>
      <c r="O572" t="s">
        <v>323</v>
      </c>
      <c r="P572" t="s">
        <v>324</v>
      </c>
      <c r="R572" t="s">
        <v>325</v>
      </c>
      <c r="T572">
        <v>1734</v>
      </c>
      <c r="U572" t="s">
        <v>326</v>
      </c>
      <c r="V572" t="s">
        <v>42</v>
      </c>
      <c r="W572" t="s">
        <v>327</v>
      </c>
      <c r="X572" t="s">
        <v>328</v>
      </c>
      <c r="Y572" t="s">
        <v>36</v>
      </c>
    </row>
    <row r="573" spans="1:25" x14ac:dyDescent="0.25">
      <c r="A573">
        <v>10338</v>
      </c>
      <c r="B573">
        <v>41</v>
      </c>
      <c r="C573">
        <v>100</v>
      </c>
      <c r="D573">
        <v>1</v>
      </c>
      <c r="E573" s="5">
        <v>5624.79</v>
      </c>
      <c r="F573" s="1">
        <v>38313</v>
      </c>
      <c r="G573" t="s">
        <v>25</v>
      </c>
      <c r="H573">
        <v>4</v>
      </c>
      <c r="I573" t="str">
        <f>TEXT(Table1[[#This Row],[ORDERDATE]],"MMM")</f>
        <v>Nov</v>
      </c>
      <c r="J573">
        <v>2004</v>
      </c>
      <c r="K573" t="s">
        <v>566</v>
      </c>
      <c r="L573">
        <v>157</v>
      </c>
      <c r="M573" t="s">
        <v>567</v>
      </c>
      <c r="N573" t="s">
        <v>577</v>
      </c>
      <c r="O573" t="s">
        <v>578</v>
      </c>
      <c r="P573" t="s">
        <v>579</v>
      </c>
      <c r="R573" t="s">
        <v>580</v>
      </c>
      <c r="T573" t="s">
        <v>581</v>
      </c>
      <c r="U573" t="s">
        <v>370</v>
      </c>
      <c r="V573" t="s">
        <v>42</v>
      </c>
      <c r="W573" t="s">
        <v>582</v>
      </c>
      <c r="X573" t="s">
        <v>583</v>
      </c>
      <c r="Y573" t="s">
        <v>51</v>
      </c>
    </row>
    <row r="574" spans="1:25" x14ac:dyDescent="0.25">
      <c r="A574">
        <v>10351</v>
      </c>
      <c r="B574">
        <v>39</v>
      </c>
      <c r="C574">
        <v>99.52</v>
      </c>
      <c r="D574">
        <v>1</v>
      </c>
      <c r="E574" s="5">
        <v>3881.28</v>
      </c>
      <c r="F574" s="1">
        <v>38324</v>
      </c>
      <c r="G574" t="s">
        <v>25</v>
      </c>
      <c r="H574">
        <v>4</v>
      </c>
      <c r="I574" t="str">
        <f>TEXT(Table1[[#This Row],[ORDERDATE]],"MMM")</f>
        <v>Dec</v>
      </c>
      <c r="J574">
        <v>2004</v>
      </c>
      <c r="K574" t="s">
        <v>566</v>
      </c>
      <c r="L574">
        <v>157</v>
      </c>
      <c r="M574" t="s">
        <v>567</v>
      </c>
      <c r="N574" t="s">
        <v>329</v>
      </c>
      <c r="O574" t="s">
        <v>330</v>
      </c>
      <c r="P574" t="s">
        <v>331</v>
      </c>
      <c r="R574" t="s">
        <v>332</v>
      </c>
      <c r="T574" t="s">
        <v>333</v>
      </c>
      <c r="U574" t="s">
        <v>170</v>
      </c>
      <c r="V574" t="s">
        <v>42</v>
      </c>
      <c r="W574" t="s">
        <v>61</v>
      </c>
      <c r="X574" t="s">
        <v>334</v>
      </c>
      <c r="Y574" t="s">
        <v>51</v>
      </c>
    </row>
    <row r="575" spans="1:25" x14ac:dyDescent="0.25">
      <c r="A575">
        <v>10373</v>
      </c>
      <c r="B575">
        <v>28</v>
      </c>
      <c r="C575">
        <v>57.55</v>
      </c>
      <c r="D575">
        <v>4</v>
      </c>
      <c r="E575" s="5">
        <v>1611.4</v>
      </c>
      <c r="F575" s="1">
        <v>38383</v>
      </c>
      <c r="G575" t="s">
        <v>25</v>
      </c>
      <c r="H575">
        <v>1</v>
      </c>
      <c r="I575" t="str">
        <f>TEXT(Table1[[#This Row],[ORDERDATE]],"MMM")</f>
        <v>Jan</v>
      </c>
      <c r="J575">
        <v>2005</v>
      </c>
      <c r="K575" t="s">
        <v>566</v>
      </c>
      <c r="L575">
        <v>157</v>
      </c>
      <c r="M575" t="s">
        <v>567</v>
      </c>
      <c r="N575" t="s">
        <v>391</v>
      </c>
      <c r="O575" t="s">
        <v>392</v>
      </c>
      <c r="P575" t="s">
        <v>393</v>
      </c>
      <c r="R575" t="s">
        <v>394</v>
      </c>
      <c r="T575">
        <v>90110</v>
      </c>
      <c r="U575" t="s">
        <v>130</v>
      </c>
      <c r="V575" t="s">
        <v>42</v>
      </c>
      <c r="W575" t="s">
        <v>395</v>
      </c>
      <c r="X575" t="s">
        <v>396</v>
      </c>
      <c r="Y575" t="s">
        <v>36</v>
      </c>
    </row>
    <row r="576" spans="1:25" x14ac:dyDescent="0.25">
      <c r="A576">
        <v>10386</v>
      </c>
      <c r="B576">
        <v>25</v>
      </c>
      <c r="C576">
        <v>54.57</v>
      </c>
      <c r="D576">
        <v>7</v>
      </c>
      <c r="E576" s="5">
        <v>1364.25</v>
      </c>
      <c r="F576" s="1">
        <v>38412</v>
      </c>
      <c r="G576" t="s">
        <v>408</v>
      </c>
      <c r="H576">
        <v>1</v>
      </c>
      <c r="I576" t="str">
        <f>TEXT(Table1[[#This Row],[ORDERDATE]],"MMM")</f>
        <v>Mar</v>
      </c>
      <c r="J576">
        <v>2005</v>
      </c>
      <c r="K576" t="s">
        <v>566</v>
      </c>
      <c r="L576">
        <v>157</v>
      </c>
      <c r="M576" t="s">
        <v>567</v>
      </c>
      <c r="N576" t="s">
        <v>174</v>
      </c>
      <c r="O576" t="s">
        <v>175</v>
      </c>
      <c r="P576" t="s">
        <v>176</v>
      </c>
      <c r="R576" t="s">
        <v>177</v>
      </c>
      <c r="T576">
        <v>28034</v>
      </c>
      <c r="U576" t="s">
        <v>178</v>
      </c>
      <c r="V576" t="s">
        <v>42</v>
      </c>
      <c r="W576" t="s">
        <v>179</v>
      </c>
      <c r="X576" t="s">
        <v>180</v>
      </c>
      <c r="Y576" t="s">
        <v>36</v>
      </c>
    </row>
    <row r="577" spans="1:25" x14ac:dyDescent="0.25">
      <c r="A577">
        <v>10398</v>
      </c>
      <c r="B577">
        <v>33</v>
      </c>
      <c r="C577">
        <v>100</v>
      </c>
      <c r="D577">
        <v>11</v>
      </c>
      <c r="E577" s="5">
        <v>4215.09</v>
      </c>
      <c r="F577" s="1">
        <v>38441</v>
      </c>
      <c r="G577" t="s">
        <v>25</v>
      </c>
      <c r="H577">
        <v>1</v>
      </c>
      <c r="I577" t="str">
        <f>TEXT(Table1[[#This Row],[ORDERDATE]],"MMM")</f>
        <v>Mar</v>
      </c>
      <c r="J577">
        <v>2005</v>
      </c>
      <c r="K577" t="s">
        <v>566</v>
      </c>
      <c r="L577">
        <v>157</v>
      </c>
      <c r="M577" t="s">
        <v>567</v>
      </c>
      <c r="N577" t="s">
        <v>37</v>
      </c>
      <c r="O577" t="s">
        <v>38</v>
      </c>
      <c r="P577" t="s">
        <v>39</v>
      </c>
      <c r="R577" t="s">
        <v>40</v>
      </c>
      <c r="T577">
        <v>51100</v>
      </c>
      <c r="U577" t="s">
        <v>41</v>
      </c>
      <c r="V577" t="s">
        <v>42</v>
      </c>
      <c r="W577" t="s">
        <v>43</v>
      </c>
      <c r="X577" t="s">
        <v>44</v>
      </c>
      <c r="Y577" t="s">
        <v>51</v>
      </c>
    </row>
    <row r="578" spans="1:25" x14ac:dyDescent="0.25">
      <c r="A578">
        <v>10400</v>
      </c>
      <c r="B578">
        <v>34</v>
      </c>
      <c r="C578">
        <v>100</v>
      </c>
      <c r="D578">
        <v>1</v>
      </c>
      <c r="E578" s="5">
        <v>6433.82</v>
      </c>
      <c r="F578" s="1">
        <v>38443</v>
      </c>
      <c r="G578" t="s">
        <v>25</v>
      </c>
      <c r="H578">
        <v>2</v>
      </c>
      <c r="I578" t="str">
        <f>TEXT(Table1[[#This Row],[ORDERDATE]],"MMM")</f>
        <v>Apr</v>
      </c>
      <c r="J578">
        <v>2005</v>
      </c>
      <c r="K578" t="s">
        <v>566</v>
      </c>
      <c r="L578">
        <v>157</v>
      </c>
      <c r="M578" t="s">
        <v>567</v>
      </c>
      <c r="N578" t="s">
        <v>397</v>
      </c>
      <c r="O578">
        <v>4085553659</v>
      </c>
      <c r="P578" t="s">
        <v>398</v>
      </c>
      <c r="R578" t="s">
        <v>399</v>
      </c>
      <c r="S578" t="s">
        <v>55</v>
      </c>
      <c r="T578">
        <v>94217</v>
      </c>
      <c r="U578" t="s">
        <v>32</v>
      </c>
      <c r="V578" t="s">
        <v>33</v>
      </c>
      <c r="W578" t="s">
        <v>102</v>
      </c>
      <c r="X578" t="s">
        <v>400</v>
      </c>
      <c r="Y578" t="s">
        <v>51</v>
      </c>
    </row>
    <row r="579" spans="1:25" x14ac:dyDescent="0.25">
      <c r="A579">
        <v>10416</v>
      </c>
      <c r="B579">
        <v>24</v>
      </c>
      <c r="C579">
        <v>100</v>
      </c>
      <c r="D579">
        <v>14</v>
      </c>
      <c r="E579" s="5">
        <v>4352.16</v>
      </c>
      <c r="F579" s="1">
        <v>38482</v>
      </c>
      <c r="G579" t="s">
        <v>25</v>
      </c>
      <c r="H579">
        <v>2</v>
      </c>
      <c r="I579" t="str">
        <f>TEXT(Table1[[#This Row],[ORDERDATE]],"MMM")</f>
        <v>May</v>
      </c>
      <c r="J579">
        <v>2005</v>
      </c>
      <c r="K579" t="s">
        <v>566</v>
      </c>
      <c r="L579">
        <v>157</v>
      </c>
      <c r="M579" t="s">
        <v>567</v>
      </c>
      <c r="N579" t="s">
        <v>452</v>
      </c>
      <c r="O579" t="s">
        <v>453</v>
      </c>
      <c r="P579" t="s">
        <v>454</v>
      </c>
      <c r="R579" t="s">
        <v>455</v>
      </c>
      <c r="T579">
        <v>42100</v>
      </c>
      <c r="U579" t="s">
        <v>258</v>
      </c>
      <c r="V579" t="s">
        <v>42</v>
      </c>
      <c r="W579" t="s">
        <v>456</v>
      </c>
      <c r="X579" t="s">
        <v>457</v>
      </c>
      <c r="Y579" t="s">
        <v>51</v>
      </c>
    </row>
    <row r="580" spans="1:25" x14ac:dyDescent="0.25">
      <c r="A580">
        <v>10100</v>
      </c>
      <c r="B580">
        <v>30</v>
      </c>
      <c r="C580">
        <v>100</v>
      </c>
      <c r="D580">
        <v>3</v>
      </c>
      <c r="E580" s="5">
        <v>5151</v>
      </c>
      <c r="F580" s="1">
        <v>37627</v>
      </c>
      <c r="G580" t="s">
        <v>25</v>
      </c>
      <c r="H580">
        <v>1</v>
      </c>
      <c r="I580" t="str">
        <f>TEXT(Table1[[#This Row],[ORDERDATE]],"MMM")</f>
        <v>Jan</v>
      </c>
      <c r="J580">
        <v>2003</v>
      </c>
      <c r="K580" t="s">
        <v>550</v>
      </c>
      <c r="L580">
        <v>170</v>
      </c>
      <c r="M580" t="s">
        <v>584</v>
      </c>
      <c r="N580" t="s">
        <v>277</v>
      </c>
      <c r="O580">
        <v>6035558647</v>
      </c>
      <c r="P580" t="s">
        <v>278</v>
      </c>
      <c r="R580" t="s">
        <v>279</v>
      </c>
      <c r="S580" t="s">
        <v>280</v>
      </c>
      <c r="T580">
        <v>62005</v>
      </c>
      <c r="U580" t="s">
        <v>32</v>
      </c>
      <c r="V580" t="s">
        <v>33</v>
      </c>
      <c r="W580" t="s">
        <v>56</v>
      </c>
      <c r="X580" t="s">
        <v>276</v>
      </c>
      <c r="Y580" t="s">
        <v>51</v>
      </c>
    </row>
    <row r="581" spans="1:25" x14ac:dyDescent="0.25">
      <c r="A581">
        <v>10110</v>
      </c>
      <c r="B581">
        <v>42</v>
      </c>
      <c r="C581">
        <v>100</v>
      </c>
      <c r="D581">
        <v>7</v>
      </c>
      <c r="E581" s="5">
        <v>6069</v>
      </c>
      <c r="F581" s="1">
        <v>37698</v>
      </c>
      <c r="G581" t="s">
        <v>25</v>
      </c>
      <c r="H581">
        <v>1</v>
      </c>
      <c r="I581" t="str">
        <f>TEXT(Table1[[#This Row],[ORDERDATE]],"MMM")</f>
        <v>Mar</v>
      </c>
      <c r="J581">
        <v>2003</v>
      </c>
      <c r="K581" t="s">
        <v>550</v>
      </c>
      <c r="L581">
        <v>170</v>
      </c>
      <c r="M581" t="s">
        <v>584</v>
      </c>
      <c r="N581" t="s">
        <v>492</v>
      </c>
      <c r="O581" t="s">
        <v>493</v>
      </c>
      <c r="P581" t="s">
        <v>494</v>
      </c>
      <c r="R581" t="s">
        <v>495</v>
      </c>
      <c r="T581" t="s">
        <v>496</v>
      </c>
      <c r="U581" t="s">
        <v>170</v>
      </c>
      <c r="V581" t="s">
        <v>42</v>
      </c>
      <c r="W581" t="s">
        <v>497</v>
      </c>
      <c r="X581" t="s">
        <v>94</v>
      </c>
      <c r="Y581" t="s">
        <v>51</v>
      </c>
    </row>
    <row r="582" spans="1:25" x14ac:dyDescent="0.25">
      <c r="A582">
        <v>10124</v>
      </c>
      <c r="B582">
        <v>21</v>
      </c>
      <c r="C582">
        <v>100</v>
      </c>
      <c r="D582">
        <v>6</v>
      </c>
      <c r="E582" s="5">
        <v>2856</v>
      </c>
      <c r="F582" s="1">
        <v>37762</v>
      </c>
      <c r="G582" t="s">
        <v>25</v>
      </c>
      <c r="H582">
        <v>2</v>
      </c>
      <c r="I582" t="str">
        <f>TEXT(Table1[[#This Row],[ORDERDATE]],"MMM")</f>
        <v>May</v>
      </c>
      <c r="J582">
        <v>2003</v>
      </c>
      <c r="K582" t="s">
        <v>550</v>
      </c>
      <c r="L582">
        <v>170</v>
      </c>
      <c r="M582" t="s">
        <v>584</v>
      </c>
      <c r="N582" t="s">
        <v>539</v>
      </c>
      <c r="O582">
        <v>7025551838</v>
      </c>
      <c r="P582" t="s">
        <v>540</v>
      </c>
      <c r="R582" t="s">
        <v>541</v>
      </c>
      <c r="S582" t="s">
        <v>542</v>
      </c>
      <c r="T582">
        <v>83030</v>
      </c>
      <c r="U582" t="s">
        <v>32</v>
      </c>
      <c r="V582" t="s">
        <v>33</v>
      </c>
      <c r="W582" t="s">
        <v>113</v>
      </c>
      <c r="X582" t="s">
        <v>400</v>
      </c>
      <c r="Y582" t="s">
        <v>36</v>
      </c>
    </row>
    <row r="583" spans="1:25" x14ac:dyDescent="0.25">
      <c r="A583">
        <v>10149</v>
      </c>
      <c r="B583">
        <v>34</v>
      </c>
      <c r="C583">
        <v>100</v>
      </c>
      <c r="D583">
        <v>11</v>
      </c>
      <c r="E583" s="5">
        <v>5375.4</v>
      </c>
      <c r="F583" s="1">
        <v>37876</v>
      </c>
      <c r="G583" t="s">
        <v>25</v>
      </c>
      <c r="H583">
        <v>3</v>
      </c>
      <c r="I583" t="str">
        <f>TEXT(Table1[[#This Row],[ORDERDATE]],"MMM")</f>
        <v>Sep</v>
      </c>
      <c r="J583">
        <v>2003</v>
      </c>
      <c r="K583" t="s">
        <v>550</v>
      </c>
      <c r="L583">
        <v>170</v>
      </c>
      <c r="M583" t="s">
        <v>584</v>
      </c>
      <c r="N583" t="s">
        <v>526</v>
      </c>
      <c r="O583">
        <v>4155554312</v>
      </c>
      <c r="P583" t="s">
        <v>527</v>
      </c>
      <c r="R583" t="s">
        <v>528</v>
      </c>
      <c r="S583" t="s">
        <v>55</v>
      </c>
      <c r="T583">
        <v>94217</v>
      </c>
      <c r="U583" t="s">
        <v>32</v>
      </c>
      <c r="V583" t="s">
        <v>33</v>
      </c>
      <c r="W583" t="s">
        <v>529</v>
      </c>
      <c r="X583" t="s">
        <v>400</v>
      </c>
      <c r="Y583" t="s">
        <v>51</v>
      </c>
    </row>
    <row r="584" spans="1:25" x14ac:dyDescent="0.25">
      <c r="A584">
        <v>10162</v>
      </c>
      <c r="B584">
        <v>29</v>
      </c>
      <c r="C584">
        <v>100</v>
      </c>
      <c r="D584">
        <v>9</v>
      </c>
      <c r="E584" s="5">
        <v>5176.5</v>
      </c>
      <c r="F584" s="1">
        <v>37912</v>
      </c>
      <c r="G584" t="s">
        <v>25</v>
      </c>
      <c r="H584">
        <v>4</v>
      </c>
      <c r="I584" t="str">
        <f>TEXT(Table1[[#This Row],[ORDERDATE]],"MMM")</f>
        <v>Oct</v>
      </c>
      <c r="J584">
        <v>2003</v>
      </c>
      <c r="K584" t="s">
        <v>550</v>
      </c>
      <c r="L584">
        <v>170</v>
      </c>
      <c r="M584" t="s">
        <v>584</v>
      </c>
      <c r="N584" t="s">
        <v>58</v>
      </c>
      <c r="O584">
        <v>6505551386</v>
      </c>
      <c r="P584" t="s">
        <v>59</v>
      </c>
      <c r="R584" t="s">
        <v>60</v>
      </c>
      <c r="S584" t="s">
        <v>55</v>
      </c>
      <c r="U584" t="s">
        <v>32</v>
      </c>
      <c r="V584" t="s">
        <v>33</v>
      </c>
      <c r="W584" t="s">
        <v>61</v>
      </c>
      <c r="X584" t="s">
        <v>57</v>
      </c>
      <c r="Y584" t="s">
        <v>51</v>
      </c>
    </row>
    <row r="585" spans="1:25" x14ac:dyDescent="0.25">
      <c r="A585">
        <v>10173</v>
      </c>
      <c r="B585">
        <v>24</v>
      </c>
      <c r="C585">
        <v>100</v>
      </c>
      <c r="D585">
        <v>13</v>
      </c>
      <c r="E585" s="5">
        <v>3508.8</v>
      </c>
      <c r="F585" s="1">
        <v>37930</v>
      </c>
      <c r="G585" t="s">
        <v>25</v>
      </c>
      <c r="H585">
        <v>4</v>
      </c>
      <c r="I585" t="str">
        <f>TEXT(Table1[[#This Row],[ORDERDATE]],"MMM")</f>
        <v>Nov</v>
      </c>
      <c r="J585">
        <v>2003</v>
      </c>
      <c r="K585" t="s">
        <v>550</v>
      </c>
      <c r="L585">
        <v>170</v>
      </c>
      <c r="M585" t="s">
        <v>584</v>
      </c>
      <c r="N585" t="s">
        <v>552</v>
      </c>
      <c r="O585" t="s">
        <v>553</v>
      </c>
      <c r="P585" t="s">
        <v>554</v>
      </c>
      <c r="R585" t="s">
        <v>555</v>
      </c>
      <c r="T585">
        <v>24100</v>
      </c>
      <c r="U585" t="s">
        <v>258</v>
      </c>
      <c r="V585" t="s">
        <v>42</v>
      </c>
      <c r="W585" t="s">
        <v>556</v>
      </c>
      <c r="X585" t="s">
        <v>557</v>
      </c>
      <c r="Y585" t="s">
        <v>51</v>
      </c>
    </row>
    <row r="586" spans="1:25" x14ac:dyDescent="0.25">
      <c r="A586">
        <v>10182</v>
      </c>
      <c r="B586">
        <v>44</v>
      </c>
      <c r="C586">
        <v>100</v>
      </c>
      <c r="D586">
        <v>10</v>
      </c>
      <c r="E586" s="5">
        <v>7554.8</v>
      </c>
      <c r="F586" s="1">
        <v>37937</v>
      </c>
      <c r="G586" t="s">
        <v>25</v>
      </c>
      <c r="H586">
        <v>4</v>
      </c>
      <c r="I586" t="str">
        <f>TEXT(Table1[[#This Row],[ORDERDATE]],"MMM")</f>
        <v>Nov</v>
      </c>
      <c r="J586">
        <v>2003</v>
      </c>
      <c r="K586" t="s">
        <v>550</v>
      </c>
      <c r="L586">
        <v>170</v>
      </c>
      <c r="M586" t="s">
        <v>584</v>
      </c>
      <c r="N586" t="s">
        <v>272</v>
      </c>
      <c r="O586">
        <v>4155551450</v>
      </c>
      <c r="P586" t="s">
        <v>273</v>
      </c>
      <c r="R586" t="s">
        <v>274</v>
      </c>
      <c r="S586" t="s">
        <v>55</v>
      </c>
      <c r="T586">
        <v>97562</v>
      </c>
      <c r="U586" t="s">
        <v>32</v>
      </c>
      <c r="V586" t="s">
        <v>33</v>
      </c>
      <c r="W586" t="s">
        <v>275</v>
      </c>
      <c r="X586" t="s">
        <v>276</v>
      </c>
      <c r="Y586" t="s">
        <v>151</v>
      </c>
    </row>
    <row r="587" spans="1:25" x14ac:dyDescent="0.25">
      <c r="A587">
        <v>10193</v>
      </c>
      <c r="B587">
        <v>21</v>
      </c>
      <c r="C587">
        <v>100</v>
      </c>
      <c r="D587">
        <v>14</v>
      </c>
      <c r="E587" s="5">
        <v>3141.6</v>
      </c>
      <c r="F587" s="1">
        <v>37946</v>
      </c>
      <c r="G587" t="s">
        <v>25</v>
      </c>
      <c r="H587">
        <v>4</v>
      </c>
      <c r="I587" t="str">
        <f>TEXT(Table1[[#This Row],[ORDERDATE]],"MMM")</f>
        <v>Nov</v>
      </c>
      <c r="J587">
        <v>2003</v>
      </c>
      <c r="K587" t="s">
        <v>550</v>
      </c>
      <c r="L587">
        <v>170</v>
      </c>
      <c r="M587" t="s">
        <v>584</v>
      </c>
      <c r="N587" t="s">
        <v>558</v>
      </c>
      <c r="O587" t="s">
        <v>559</v>
      </c>
      <c r="P587" t="s">
        <v>560</v>
      </c>
      <c r="R587" t="s">
        <v>561</v>
      </c>
      <c r="S587" t="s">
        <v>94</v>
      </c>
      <c r="T587">
        <v>3150</v>
      </c>
      <c r="U587" t="s">
        <v>95</v>
      </c>
      <c r="V587" t="s">
        <v>96</v>
      </c>
      <c r="W587" t="s">
        <v>562</v>
      </c>
      <c r="X587" t="s">
        <v>563</v>
      </c>
      <c r="Y587" t="s">
        <v>51</v>
      </c>
    </row>
    <row r="588" spans="1:25" x14ac:dyDescent="0.25">
      <c r="A588">
        <v>10204</v>
      </c>
      <c r="B588">
        <v>33</v>
      </c>
      <c r="C588">
        <v>100</v>
      </c>
      <c r="D588">
        <v>4</v>
      </c>
      <c r="E588" s="5">
        <v>5890.5</v>
      </c>
      <c r="F588" s="1">
        <v>37957</v>
      </c>
      <c r="G588" t="s">
        <v>25</v>
      </c>
      <c r="H588">
        <v>4</v>
      </c>
      <c r="I588" t="str">
        <f>TEXT(Table1[[#This Row],[ORDERDATE]],"MMM")</f>
        <v>Dec</v>
      </c>
      <c r="J588">
        <v>2003</v>
      </c>
      <c r="K588" t="s">
        <v>550</v>
      </c>
      <c r="L588">
        <v>170</v>
      </c>
      <c r="M588" t="s">
        <v>584</v>
      </c>
      <c r="N588" t="s">
        <v>475</v>
      </c>
      <c r="O588">
        <v>2125557413</v>
      </c>
      <c r="P588" t="s">
        <v>476</v>
      </c>
      <c r="Q588" t="s">
        <v>477</v>
      </c>
      <c r="R588" t="s">
        <v>30</v>
      </c>
      <c r="S588" t="s">
        <v>31</v>
      </c>
      <c r="T588">
        <v>10022</v>
      </c>
      <c r="U588" t="s">
        <v>32</v>
      </c>
      <c r="V588" t="s">
        <v>33</v>
      </c>
      <c r="W588" t="s">
        <v>56</v>
      </c>
      <c r="X588" t="s">
        <v>478</v>
      </c>
      <c r="Y588" t="s">
        <v>51</v>
      </c>
    </row>
    <row r="589" spans="1:25" x14ac:dyDescent="0.25">
      <c r="A589">
        <v>10214</v>
      </c>
      <c r="B589">
        <v>30</v>
      </c>
      <c r="C589">
        <v>100</v>
      </c>
      <c r="D589">
        <v>7</v>
      </c>
      <c r="E589" s="5">
        <v>5967</v>
      </c>
      <c r="F589" s="1">
        <v>38012</v>
      </c>
      <c r="G589" t="s">
        <v>25</v>
      </c>
      <c r="H589">
        <v>1</v>
      </c>
      <c r="I589" t="str">
        <f>TEXT(Table1[[#This Row],[ORDERDATE]],"MMM")</f>
        <v>Jan</v>
      </c>
      <c r="J589">
        <v>2004</v>
      </c>
      <c r="K589" t="s">
        <v>550</v>
      </c>
      <c r="L589">
        <v>170</v>
      </c>
      <c r="M589" t="s">
        <v>584</v>
      </c>
      <c r="N589" t="s">
        <v>191</v>
      </c>
      <c r="O589" t="s">
        <v>192</v>
      </c>
      <c r="P589" t="s">
        <v>193</v>
      </c>
      <c r="R589" t="s">
        <v>177</v>
      </c>
      <c r="T589">
        <v>28023</v>
      </c>
      <c r="U589" t="s">
        <v>178</v>
      </c>
      <c r="V589" t="s">
        <v>42</v>
      </c>
      <c r="W589" t="s">
        <v>194</v>
      </c>
      <c r="X589" t="s">
        <v>195</v>
      </c>
      <c r="Y589" t="s">
        <v>51</v>
      </c>
    </row>
    <row r="590" spans="1:25" x14ac:dyDescent="0.25">
      <c r="A590">
        <v>10227</v>
      </c>
      <c r="B590">
        <v>26</v>
      </c>
      <c r="C590">
        <v>100</v>
      </c>
      <c r="D590">
        <v>10</v>
      </c>
      <c r="E590" s="5">
        <v>3712.8</v>
      </c>
      <c r="F590" s="1">
        <v>38048</v>
      </c>
      <c r="G590" t="s">
        <v>25</v>
      </c>
      <c r="H590">
        <v>1</v>
      </c>
      <c r="I590" t="str">
        <f>TEXT(Table1[[#This Row],[ORDERDATE]],"MMM")</f>
        <v>Mar</v>
      </c>
      <c r="J590">
        <v>2004</v>
      </c>
      <c r="K590" t="s">
        <v>550</v>
      </c>
      <c r="L590">
        <v>170</v>
      </c>
      <c r="M590" t="s">
        <v>584</v>
      </c>
      <c r="N590" t="s">
        <v>219</v>
      </c>
      <c r="O590" t="s">
        <v>220</v>
      </c>
      <c r="P590" t="s">
        <v>221</v>
      </c>
      <c r="R590" t="s">
        <v>222</v>
      </c>
      <c r="T590">
        <v>69004</v>
      </c>
      <c r="U590" t="s">
        <v>41</v>
      </c>
      <c r="V590" t="s">
        <v>42</v>
      </c>
      <c r="W590" t="s">
        <v>223</v>
      </c>
      <c r="X590" t="s">
        <v>224</v>
      </c>
      <c r="Y590" t="s">
        <v>51</v>
      </c>
    </row>
    <row r="591" spans="1:25" x14ac:dyDescent="0.25">
      <c r="A591">
        <v>10241</v>
      </c>
      <c r="B591">
        <v>41</v>
      </c>
      <c r="C591">
        <v>100</v>
      </c>
      <c r="D591">
        <v>2</v>
      </c>
      <c r="E591" s="5">
        <v>7597.3</v>
      </c>
      <c r="F591" s="1">
        <v>38090</v>
      </c>
      <c r="G591" t="s">
        <v>25</v>
      </c>
      <c r="H591">
        <v>2</v>
      </c>
      <c r="I591" t="str">
        <f>TEXT(Table1[[#This Row],[ORDERDATE]],"MMM")</f>
        <v>Apr</v>
      </c>
      <c r="J591">
        <v>2004</v>
      </c>
      <c r="K591" t="s">
        <v>550</v>
      </c>
      <c r="L591">
        <v>170</v>
      </c>
      <c r="M591" t="s">
        <v>584</v>
      </c>
      <c r="N591" t="s">
        <v>531</v>
      </c>
      <c r="O591" t="s">
        <v>532</v>
      </c>
      <c r="P591" t="s">
        <v>533</v>
      </c>
      <c r="R591" t="s">
        <v>534</v>
      </c>
      <c r="T591">
        <v>67000</v>
      </c>
      <c r="U591" t="s">
        <v>41</v>
      </c>
      <c r="V591" t="s">
        <v>42</v>
      </c>
      <c r="W591" t="s">
        <v>535</v>
      </c>
      <c r="X591" t="s">
        <v>536</v>
      </c>
      <c r="Y591" t="s">
        <v>151</v>
      </c>
    </row>
    <row r="592" spans="1:25" x14ac:dyDescent="0.25">
      <c r="A592">
        <v>10280</v>
      </c>
      <c r="B592">
        <v>26</v>
      </c>
      <c r="C592">
        <v>100</v>
      </c>
      <c r="D592">
        <v>16</v>
      </c>
      <c r="E592" s="5">
        <v>3668.6</v>
      </c>
      <c r="F592" s="1">
        <v>38216</v>
      </c>
      <c r="G592" t="s">
        <v>25</v>
      </c>
      <c r="H592">
        <v>3</v>
      </c>
      <c r="I592" t="str">
        <f>TEXT(Table1[[#This Row],[ORDERDATE]],"MMM")</f>
        <v>Aug</v>
      </c>
      <c r="J592">
        <v>2004</v>
      </c>
      <c r="K592" t="s">
        <v>550</v>
      </c>
      <c r="L592">
        <v>170</v>
      </c>
      <c r="M592" t="s">
        <v>584</v>
      </c>
      <c r="N592" t="s">
        <v>254</v>
      </c>
      <c r="O592" t="s">
        <v>255</v>
      </c>
      <c r="P592" t="s">
        <v>256</v>
      </c>
      <c r="R592" t="s">
        <v>257</v>
      </c>
      <c r="T592">
        <v>10100</v>
      </c>
      <c r="U592" t="s">
        <v>258</v>
      </c>
      <c r="V592" t="s">
        <v>42</v>
      </c>
      <c r="W592" t="s">
        <v>259</v>
      </c>
      <c r="X592" t="s">
        <v>260</v>
      </c>
      <c r="Y592" t="s">
        <v>51</v>
      </c>
    </row>
    <row r="593" spans="1:25" x14ac:dyDescent="0.25">
      <c r="A593">
        <v>10288</v>
      </c>
      <c r="B593">
        <v>32</v>
      </c>
      <c r="C593">
        <v>100</v>
      </c>
      <c r="D593">
        <v>5</v>
      </c>
      <c r="E593" s="5">
        <v>5875.2</v>
      </c>
      <c r="F593" s="1">
        <v>38231</v>
      </c>
      <c r="G593" t="s">
        <v>25</v>
      </c>
      <c r="H593">
        <v>3</v>
      </c>
      <c r="I593" t="str">
        <f>TEXT(Table1[[#This Row],[ORDERDATE]],"MMM")</f>
        <v>Sep</v>
      </c>
      <c r="J593">
        <v>2004</v>
      </c>
      <c r="K593" t="s">
        <v>550</v>
      </c>
      <c r="L593">
        <v>170</v>
      </c>
      <c r="M593" t="s">
        <v>584</v>
      </c>
      <c r="N593" t="s">
        <v>418</v>
      </c>
      <c r="O593" t="s">
        <v>419</v>
      </c>
      <c r="P593" t="s">
        <v>420</v>
      </c>
      <c r="Q593" t="s">
        <v>421</v>
      </c>
      <c r="R593" t="s">
        <v>199</v>
      </c>
      <c r="T593">
        <v>69045</v>
      </c>
      <c r="U593" t="s">
        <v>199</v>
      </c>
      <c r="V593" t="s">
        <v>96</v>
      </c>
      <c r="W593" t="s">
        <v>422</v>
      </c>
      <c r="X593" t="s">
        <v>423</v>
      </c>
      <c r="Y593" t="s">
        <v>51</v>
      </c>
    </row>
    <row r="594" spans="1:25" x14ac:dyDescent="0.25">
      <c r="A594">
        <v>10302</v>
      </c>
      <c r="B594">
        <v>43</v>
      </c>
      <c r="C594">
        <v>100</v>
      </c>
      <c r="D594">
        <v>1</v>
      </c>
      <c r="E594" s="5">
        <v>7310</v>
      </c>
      <c r="F594" s="1">
        <v>37900</v>
      </c>
      <c r="G594" t="s">
        <v>25</v>
      </c>
      <c r="H594">
        <v>4</v>
      </c>
      <c r="I594" t="str">
        <f>TEXT(Table1[[#This Row],[ORDERDATE]],"MMM")</f>
        <v>Oct</v>
      </c>
      <c r="J594">
        <v>2003</v>
      </c>
      <c r="K594" t="s">
        <v>550</v>
      </c>
      <c r="L594">
        <v>170</v>
      </c>
      <c r="M594" t="s">
        <v>584</v>
      </c>
      <c r="N594" t="s">
        <v>165</v>
      </c>
      <c r="O594" t="s">
        <v>166</v>
      </c>
      <c r="P594" t="s">
        <v>167</v>
      </c>
      <c r="R594" t="s">
        <v>168</v>
      </c>
      <c r="T594" t="s">
        <v>169</v>
      </c>
      <c r="U594" t="s">
        <v>170</v>
      </c>
      <c r="V594" t="s">
        <v>42</v>
      </c>
      <c r="W594" t="s">
        <v>171</v>
      </c>
      <c r="X594" t="s">
        <v>172</v>
      </c>
      <c r="Y594" t="s">
        <v>151</v>
      </c>
    </row>
    <row r="595" spans="1:25" x14ac:dyDescent="0.25">
      <c r="A595">
        <v>10312</v>
      </c>
      <c r="B595">
        <v>48</v>
      </c>
      <c r="C595">
        <v>100</v>
      </c>
      <c r="D595">
        <v>17</v>
      </c>
      <c r="E595" s="5">
        <v>8078.4</v>
      </c>
      <c r="F595" s="1">
        <v>38281</v>
      </c>
      <c r="G595" t="s">
        <v>25</v>
      </c>
      <c r="H595">
        <v>4</v>
      </c>
      <c r="I595" t="str">
        <f>TEXT(Table1[[#This Row],[ORDERDATE]],"MMM")</f>
        <v>Oct</v>
      </c>
      <c r="J595">
        <v>2004</v>
      </c>
      <c r="K595" t="s">
        <v>550</v>
      </c>
      <c r="L595">
        <v>170</v>
      </c>
      <c r="M595" t="s">
        <v>584</v>
      </c>
      <c r="N595" t="s">
        <v>272</v>
      </c>
      <c r="O595">
        <v>4155551450</v>
      </c>
      <c r="P595" t="s">
        <v>273</v>
      </c>
      <c r="R595" t="s">
        <v>274</v>
      </c>
      <c r="S595" t="s">
        <v>55</v>
      </c>
      <c r="T595">
        <v>97562</v>
      </c>
      <c r="U595" t="s">
        <v>32</v>
      </c>
      <c r="V595" t="s">
        <v>33</v>
      </c>
      <c r="W595" t="s">
        <v>275</v>
      </c>
      <c r="X595" t="s">
        <v>276</v>
      </c>
      <c r="Y595" t="s">
        <v>151</v>
      </c>
    </row>
    <row r="596" spans="1:25" x14ac:dyDescent="0.25">
      <c r="A596">
        <v>10331</v>
      </c>
      <c r="B596">
        <v>44</v>
      </c>
      <c r="C596">
        <v>74.040000000000006</v>
      </c>
      <c r="D596">
        <v>7</v>
      </c>
      <c r="E596" s="5">
        <v>3257.76</v>
      </c>
      <c r="F596" s="1">
        <v>38308</v>
      </c>
      <c r="G596" t="s">
        <v>25</v>
      </c>
      <c r="H596">
        <v>4</v>
      </c>
      <c r="I596" t="str">
        <f>TEXT(Table1[[#This Row],[ORDERDATE]],"MMM")</f>
        <v>Nov</v>
      </c>
      <c r="J596">
        <v>2004</v>
      </c>
      <c r="K596" t="s">
        <v>550</v>
      </c>
      <c r="L596">
        <v>170</v>
      </c>
      <c r="M596" t="s">
        <v>584</v>
      </c>
      <c r="N596" t="s">
        <v>309</v>
      </c>
      <c r="O596">
        <v>2155559857</v>
      </c>
      <c r="P596" t="s">
        <v>310</v>
      </c>
      <c r="R596" t="s">
        <v>216</v>
      </c>
      <c r="S596" t="s">
        <v>142</v>
      </c>
      <c r="T596">
        <v>71270</v>
      </c>
      <c r="U596" t="s">
        <v>32</v>
      </c>
      <c r="V596" t="s">
        <v>33</v>
      </c>
      <c r="W596" t="s">
        <v>124</v>
      </c>
      <c r="X596" t="s">
        <v>311</v>
      </c>
      <c r="Y596" t="s">
        <v>51</v>
      </c>
    </row>
    <row r="597" spans="1:25" x14ac:dyDescent="0.25">
      <c r="A597">
        <v>10344</v>
      </c>
      <c r="B597">
        <v>45</v>
      </c>
      <c r="C597">
        <v>100</v>
      </c>
      <c r="D597">
        <v>1</v>
      </c>
      <c r="E597" s="5">
        <v>7650</v>
      </c>
      <c r="F597" s="1">
        <v>38316</v>
      </c>
      <c r="G597" t="s">
        <v>25</v>
      </c>
      <c r="H597">
        <v>4</v>
      </c>
      <c r="I597" t="str">
        <f>TEXT(Table1[[#This Row],[ORDERDATE]],"MMM")</f>
        <v>Nov</v>
      </c>
      <c r="J597">
        <v>2004</v>
      </c>
      <c r="K597" t="s">
        <v>550</v>
      </c>
      <c r="L597">
        <v>170</v>
      </c>
      <c r="M597" t="s">
        <v>584</v>
      </c>
      <c r="N597" t="s">
        <v>433</v>
      </c>
      <c r="O597" t="s">
        <v>434</v>
      </c>
      <c r="P597" t="s">
        <v>435</v>
      </c>
      <c r="R597" t="s">
        <v>436</v>
      </c>
      <c r="T597">
        <v>13008</v>
      </c>
      <c r="U597" t="s">
        <v>41</v>
      </c>
      <c r="V597" t="s">
        <v>42</v>
      </c>
      <c r="W597" t="s">
        <v>437</v>
      </c>
      <c r="X597" t="s">
        <v>438</v>
      </c>
      <c r="Y597" t="s">
        <v>151</v>
      </c>
    </row>
    <row r="598" spans="1:25" x14ac:dyDescent="0.25">
      <c r="A598">
        <v>10367</v>
      </c>
      <c r="B598">
        <v>37</v>
      </c>
      <c r="C598">
        <v>100</v>
      </c>
      <c r="D598">
        <v>3</v>
      </c>
      <c r="E598" s="5">
        <v>4703.8100000000004</v>
      </c>
      <c r="F598" s="1">
        <v>38364</v>
      </c>
      <c r="G598" t="s">
        <v>408</v>
      </c>
      <c r="H598">
        <v>1</v>
      </c>
      <c r="I598" t="str">
        <f>TEXT(Table1[[#This Row],[ORDERDATE]],"MMM")</f>
        <v>Jan</v>
      </c>
      <c r="J598">
        <v>2005</v>
      </c>
      <c r="K598" t="s">
        <v>550</v>
      </c>
      <c r="L598">
        <v>170</v>
      </c>
      <c r="M598" t="s">
        <v>584</v>
      </c>
      <c r="N598" t="s">
        <v>52</v>
      </c>
      <c r="O598">
        <v>6265557265</v>
      </c>
      <c r="P598" t="s">
        <v>53</v>
      </c>
      <c r="R598" t="s">
        <v>54</v>
      </c>
      <c r="S598" t="s">
        <v>55</v>
      </c>
      <c r="T598">
        <v>90003</v>
      </c>
      <c r="U598" t="s">
        <v>32</v>
      </c>
      <c r="V598" t="s">
        <v>33</v>
      </c>
      <c r="W598" t="s">
        <v>56</v>
      </c>
      <c r="X598" t="s">
        <v>57</v>
      </c>
      <c r="Y598" t="s">
        <v>51</v>
      </c>
    </row>
    <row r="599" spans="1:25" x14ac:dyDescent="0.25">
      <c r="A599">
        <v>10379</v>
      </c>
      <c r="B599">
        <v>39</v>
      </c>
      <c r="C599">
        <v>100</v>
      </c>
      <c r="D599">
        <v>2</v>
      </c>
      <c r="E599" s="5">
        <v>5399.55</v>
      </c>
      <c r="F599" s="1">
        <v>38393</v>
      </c>
      <c r="G599" t="s">
        <v>25</v>
      </c>
      <c r="H599">
        <v>1</v>
      </c>
      <c r="I599" t="str">
        <f>TEXT(Table1[[#This Row],[ORDERDATE]],"MMM")</f>
        <v>Feb</v>
      </c>
      <c r="J599">
        <v>2005</v>
      </c>
      <c r="K599" t="s">
        <v>550</v>
      </c>
      <c r="L599">
        <v>170</v>
      </c>
      <c r="M599" t="s">
        <v>584</v>
      </c>
      <c r="N599" t="s">
        <v>174</v>
      </c>
      <c r="O599" t="s">
        <v>175</v>
      </c>
      <c r="P599" t="s">
        <v>176</v>
      </c>
      <c r="R599" t="s">
        <v>177</v>
      </c>
      <c r="T599">
        <v>28034</v>
      </c>
      <c r="U599" t="s">
        <v>178</v>
      </c>
      <c r="V599" t="s">
        <v>42</v>
      </c>
      <c r="W599" t="s">
        <v>179</v>
      </c>
      <c r="X599" t="s">
        <v>180</v>
      </c>
      <c r="Y599" t="s">
        <v>51</v>
      </c>
    </row>
    <row r="600" spans="1:25" x14ac:dyDescent="0.25">
      <c r="A600">
        <v>10407</v>
      </c>
      <c r="B600">
        <v>76</v>
      </c>
      <c r="C600">
        <v>100</v>
      </c>
      <c r="D600">
        <v>2</v>
      </c>
      <c r="E600" s="5">
        <v>14082.8</v>
      </c>
      <c r="F600" s="1">
        <v>38464</v>
      </c>
      <c r="G600" t="s">
        <v>401</v>
      </c>
      <c r="H600">
        <v>2</v>
      </c>
      <c r="I600" t="str">
        <f>TEXT(Table1[[#This Row],[ORDERDATE]],"MMM")</f>
        <v>Apr</v>
      </c>
      <c r="J600">
        <v>2005</v>
      </c>
      <c r="K600" t="s">
        <v>550</v>
      </c>
      <c r="L600">
        <v>170</v>
      </c>
      <c r="M600" t="s">
        <v>584</v>
      </c>
      <c r="N600" t="s">
        <v>397</v>
      </c>
      <c r="O600">
        <v>4085553659</v>
      </c>
      <c r="P600" t="s">
        <v>398</v>
      </c>
      <c r="R600" t="s">
        <v>399</v>
      </c>
      <c r="S600" t="s">
        <v>55</v>
      </c>
      <c r="T600">
        <v>94217</v>
      </c>
      <c r="U600" t="s">
        <v>32</v>
      </c>
      <c r="V600" t="s">
        <v>33</v>
      </c>
      <c r="W600" t="s">
        <v>102</v>
      </c>
      <c r="X600" t="s">
        <v>400</v>
      </c>
      <c r="Y600" t="s">
        <v>151</v>
      </c>
    </row>
    <row r="601" spans="1:25" x14ac:dyDescent="0.25">
      <c r="A601">
        <v>10420</v>
      </c>
      <c r="B601">
        <v>37</v>
      </c>
      <c r="C601">
        <v>100</v>
      </c>
      <c r="D601">
        <v>5</v>
      </c>
      <c r="E601" s="5">
        <v>5283.6</v>
      </c>
      <c r="F601" s="1">
        <v>38501</v>
      </c>
      <c r="G601" t="s">
        <v>300</v>
      </c>
      <c r="H601">
        <v>2</v>
      </c>
      <c r="I601" t="str">
        <f>TEXT(Table1[[#This Row],[ORDERDATE]],"MMM")</f>
        <v>May</v>
      </c>
      <c r="J601">
        <v>2005</v>
      </c>
      <c r="K601" t="s">
        <v>550</v>
      </c>
      <c r="L601">
        <v>170</v>
      </c>
      <c r="M601" t="s">
        <v>584</v>
      </c>
      <c r="N601" t="s">
        <v>152</v>
      </c>
      <c r="O601" t="s">
        <v>153</v>
      </c>
      <c r="P601" t="s">
        <v>154</v>
      </c>
      <c r="Q601" t="s">
        <v>155</v>
      </c>
      <c r="R601" t="s">
        <v>156</v>
      </c>
      <c r="S601" t="s">
        <v>157</v>
      </c>
      <c r="T601">
        <v>2067</v>
      </c>
      <c r="U601" t="s">
        <v>95</v>
      </c>
      <c r="V601" t="s">
        <v>96</v>
      </c>
      <c r="W601" t="s">
        <v>158</v>
      </c>
      <c r="X601" t="s">
        <v>159</v>
      </c>
      <c r="Y601" t="s">
        <v>51</v>
      </c>
    </row>
    <row r="602" spans="1:25" x14ac:dyDescent="0.25">
      <c r="A602">
        <v>10108</v>
      </c>
      <c r="B602">
        <v>38</v>
      </c>
      <c r="C602">
        <v>82.39</v>
      </c>
      <c r="D602">
        <v>2</v>
      </c>
      <c r="E602" s="5">
        <v>3130.82</v>
      </c>
      <c r="F602" s="1">
        <v>37683</v>
      </c>
      <c r="G602" t="s">
        <v>25</v>
      </c>
      <c r="H602">
        <v>1</v>
      </c>
      <c r="I602" t="str">
        <f>TEXT(Table1[[#This Row],[ORDERDATE]],"MMM")</f>
        <v>Mar</v>
      </c>
      <c r="J602">
        <v>2003</v>
      </c>
      <c r="K602" t="s">
        <v>181</v>
      </c>
      <c r="L602">
        <v>77</v>
      </c>
      <c r="M602" t="s">
        <v>585</v>
      </c>
      <c r="N602" t="s">
        <v>425</v>
      </c>
      <c r="O602" t="s">
        <v>426</v>
      </c>
      <c r="P602" t="s">
        <v>427</v>
      </c>
      <c r="R602" t="s">
        <v>428</v>
      </c>
      <c r="T602" t="s">
        <v>429</v>
      </c>
      <c r="U602" t="s">
        <v>430</v>
      </c>
      <c r="V602" t="s">
        <v>200</v>
      </c>
      <c r="W602" t="s">
        <v>431</v>
      </c>
      <c r="X602" t="s">
        <v>432</v>
      </c>
      <c r="Y602" t="s">
        <v>51</v>
      </c>
    </row>
    <row r="603" spans="1:25" x14ac:dyDescent="0.25">
      <c r="A603">
        <v>10122</v>
      </c>
      <c r="B603">
        <v>43</v>
      </c>
      <c r="C603">
        <v>72.38</v>
      </c>
      <c r="D603">
        <v>6</v>
      </c>
      <c r="E603" s="5">
        <v>3112.34</v>
      </c>
      <c r="F603" s="1">
        <v>37749</v>
      </c>
      <c r="G603" t="s">
        <v>25</v>
      </c>
      <c r="H603">
        <v>2</v>
      </c>
      <c r="I603" t="str">
        <f>TEXT(Table1[[#This Row],[ORDERDATE]],"MMM")</f>
        <v>May</v>
      </c>
      <c r="J603">
        <v>2003</v>
      </c>
      <c r="K603" t="s">
        <v>181</v>
      </c>
      <c r="L603">
        <v>77</v>
      </c>
      <c r="M603" t="s">
        <v>585</v>
      </c>
      <c r="N603" t="s">
        <v>433</v>
      </c>
      <c r="O603" t="s">
        <v>434</v>
      </c>
      <c r="P603" t="s">
        <v>435</v>
      </c>
      <c r="R603" t="s">
        <v>436</v>
      </c>
      <c r="T603">
        <v>13008</v>
      </c>
      <c r="U603" t="s">
        <v>41</v>
      </c>
      <c r="V603" t="s">
        <v>42</v>
      </c>
      <c r="W603" t="s">
        <v>437</v>
      </c>
      <c r="X603" t="s">
        <v>438</v>
      </c>
      <c r="Y603" t="s">
        <v>51</v>
      </c>
    </row>
    <row r="604" spans="1:25" x14ac:dyDescent="0.25">
      <c r="A604">
        <v>10135</v>
      </c>
      <c r="B604">
        <v>48</v>
      </c>
      <c r="C604">
        <v>79.31</v>
      </c>
      <c r="D604">
        <v>3</v>
      </c>
      <c r="E604" s="5">
        <v>3806.88</v>
      </c>
      <c r="F604" s="1">
        <v>37804</v>
      </c>
      <c r="G604" t="s">
        <v>25</v>
      </c>
      <c r="H604">
        <v>3</v>
      </c>
      <c r="I604" t="str">
        <f>TEXT(Table1[[#This Row],[ORDERDATE]],"MMM")</f>
        <v>Jul</v>
      </c>
      <c r="J604">
        <v>2003</v>
      </c>
      <c r="K604" t="s">
        <v>181</v>
      </c>
      <c r="L604">
        <v>77</v>
      </c>
      <c r="M604" t="s">
        <v>585</v>
      </c>
      <c r="N604" t="s">
        <v>272</v>
      </c>
      <c r="O604">
        <v>4155551450</v>
      </c>
      <c r="P604" t="s">
        <v>273</v>
      </c>
      <c r="R604" t="s">
        <v>274</v>
      </c>
      <c r="S604" t="s">
        <v>55</v>
      </c>
      <c r="T604">
        <v>97562</v>
      </c>
      <c r="U604" t="s">
        <v>32</v>
      </c>
      <c r="V604" t="s">
        <v>33</v>
      </c>
      <c r="W604" t="s">
        <v>275</v>
      </c>
      <c r="X604" t="s">
        <v>276</v>
      </c>
      <c r="Y604" t="s">
        <v>51</v>
      </c>
    </row>
    <row r="605" spans="1:25" x14ac:dyDescent="0.25">
      <c r="A605">
        <v>10147</v>
      </c>
      <c r="B605">
        <v>26</v>
      </c>
      <c r="C605">
        <v>82.39</v>
      </c>
      <c r="D605">
        <v>3</v>
      </c>
      <c r="E605" s="5">
        <v>2142.14</v>
      </c>
      <c r="F605" s="1">
        <v>37869</v>
      </c>
      <c r="G605" t="s">
        <v>25</v>
      </c>
      <c r="H605">
        <v>3</v>
      </c>
      <c r="I605" t="str">
        <f>TEXT(Table1[[#This Row],[ORDERDATE]],"MMM")</f>
        <v>Sep</v>
      </c>
      <c r="J605">
        <v>2003</v>
      </c>
      <c r="K605" t="s">
        <v>181</v>
      </c>
      <c r="L605">
        <v>77</v>
      </c>
      <c r="M605" t="s">
        <v>585</v>
      </c>
      <c r="N605" t="s">
        <v>281</v>
      </c>
      <c r="O605">
        <v>6175558555</v>
      </c>
      <c r="P605" t="s">
        <v>282</v>
      </c>
      <c r="R605" t="s">
        <v>283</v>
      </c>
      <c r="S605" t="s">
        <v>123</v>
      </c>
      <c r="T605">
        <v>58339</v>
      </c>
      <c r="U605" t="s">
        <v>32</v>
      </c>
      <c r="V605" t="s">
        <v>33</v>
      </c>
      <c r="W605" t="s">
        <v>275</v>
      </c>
      <c r="X605" t="s">
        <v>284</v>
      </c>
      <c r="Y605" t="s">
        <v>36</v>
      </c>
    </row>
    <row r="606" spans="1:25" x14ac:dyDescent="0.25">
      <c r="A606">
        <v>10160</v>
      </c>
      <c r="B606">
        <v>38</v>
      </c>
      <c r="C606">
        <v>88.55</v>
      </c>
      <c r="D606">
        <v>4</v>
      </c>
      <c r="E606" s="5">
        <v>3364.9</v>
      </c>
      <c r="F606" s="1">
        <v>37905</v>
      </c>
      <c r="G606" t="s">
        <v>25</v>
      </c>
      <c r="H606">
        <v>4</v>
      </c>
      <c r="I606" t="str">
        <f>TEXT(Table1[[#This Row],[ORDERDATE]],"MMM")</f>
        <v>Oct</v>
      </c>
      <c r="J606">
        <v>2003</v>
      </c>
      <c r="K606" t="s">
        <v>181</v>
      </c>
      <c r="L606">
        <v>77</v>
      </c>
      <c r="M606" t="s">
        <v>585</v>
      </c>
      <c r="N606" t="s">
        <v>358</v>
      </c>
      <c r="O606">
        <v>2155554369</v>
      </c>
      <c r="P606" t="s">
        <v>359</v>
      </c>
      <c r="R606" t="s">
        <v>360</v>
      </c>
      <c r="S606" t="s">
        <v>55</v>
      </c>
      <c r="U606" t="s">
        <v>32</v>
      </c>
      <c r="V606" t="s">
        <v>33</v>
      </c>
      <c r="W606" t="s">
        <v>361</v>
      </c>
      <c r="X606" t="s">
        <v>103</v>
      </c>
      <c r="Y606" t="s">
        <v>51</v>
      </c>
    </row>
    <row r="607" spans="1:25" x14ac:dyDescent="0.25">
      <c r="A607">
        <v>10170</v>
      </c>
      <c r="B607">
        <v>20</v>
      </c>
      <c r="C607">
        <v>63.14</v>
      </c>
      <c r="D607">
        <v>2</v>
      </c>
      <c r="E607" s="5">
        <v>1262.8</v>
      </c>
      <c r="F607" s="1">
        <v>37929</v>
      </c>
      <c r="G607" t="s">
        <v>25</v>
      </c>
      <c r="H607">
        <v>4</v>
      </c>
      <c r="I607" t="str">
        <f>TEXT(Table1[[#This Row],[ORDERDATE]],"MMM")</f>
        <v>Nov</v>
      </c>
      <c r="J607">
        <v>2003</v>
      </c>
      <c r="K607" t="s">
        <v>181</v>
      </c>
      <c r="L607">
        <v>77</v>
      </c>
      <c r="M607" t="s">
        <v>585</v>
      </c>
      <c r="N607" t="s">
        <v>409</v>
      </c>
      <c r="O607" t="s">
        <v>410</v>
      </c>
      <c r="P607" t="s">
        <v>411</v>
      </c>
      <c r="R607" t="s">
        <v>412</v>
      </c>
      <c r="T607">
        <v>8010</v>
      </c>
      <c r="U607" t="s">
        <v>148</v>
      </c>
      <c r="V607" t="s">
        <v>42</v>
      </c>
      <c r="W607" t="s">
        <v>413</v>
      </c>
      <c r="X607" t="s">
        <v>414</v>
      </c>
      <c r="Y607" t="s">
        <v>36</v>
      </c>
    </row>
    <row r="608" spans="1:25" x14ac:dyDescent="0.25">
      <c r="A608">
        <v>10181</v>
      </c>
      <c r="B608">
        <v>22</v>
      </c>
      <c r="C608">
        <v>73.92</v>
      </c>
      <c r="D608">
        <v>10</v>
      </c>
      <c r="E608" s="5">
        <v>1626.24</v>
      </c>
      <c r="F608" s="1">
        <v>37937</v>
      </c>
      <c r="G608" t="s">
        <v>25</v>
      </c>
      <c r="H608">
        <v>4</v>
      </c>
      <c r="I608" t="str">
        <f>TEXT(Table1[[#This Row],[ORDERDATE]],"MMM")</f>
        <v>Nov</v>
      </c>
      <c r="J608">
        <v>2003</v>
      </c>
      <c r="K608" t="s">
        <v>181</v>
      </c>
      <c r="L608">
        <v>77</v>
      </c>
      <c r="M608" t="s">
        <v>585</v>
      </c>
      <c r="N608" t="s">
        <v>73</v>
      </c>
      <c r="O608" t="s">
        <v>74</v>
      </c>
      <c r="P608" t="s">
        <v>75</v>
      </c>
      <c r="R608" t="s">
        <v>76</v>
      </c>
      <c r="T608" t="s">
        <v>77</v>
      </c>
      <c r="U608" t="s">
        <v>78</v>
      </c>
      <c r="V608" t="s">
        <v>42</v>
      </c>
      <c r="W608" t="s">
        <v>79</v>
      </c>
      <c r="X608" t="s">
        <v>80</v>
      </c>
      <c r="Y608" t="s">
        <v>36</v>
      </c>
    </row>
    <row r="609" spans="1:25" x14ac:dyDescent="0.25">
      <c r="A609">
        <v>10192</v>
      </c>
      <c r="B609">
        <v>45</v>
      </c>
      <c r="C609">
        <v>90.86</v>
      </c>
      <c r="D609">
        <v>15</v>
      </c>
      <c r="E609" s="5">
        <v>4088.7</v>
      </c>
      <c r="F609" s="1">
        <v>37945</v>
      </c>
      <c r="G609" t="s">
        <v>25</v>
      </c>
      <c r="H609">
        <v>4</v>
      </c>
      <c r="I609" t="str">
        <f>TEXT(Table1[[#This Row],[ORDERDATE]],"MMM")</f>
        <v>Nov</v>
      </c>
      <c r="J609">
        <v>2003</v>
      </c>
      <c r="K609" t="s">
        <v>181</v>
      </c>
      <c r="L609">
        <v>77</v>
      </c>
      <c r="M609" t="s">
        <v>585</v>
      </c>
      <c r="N609" t="s">
        <v>277</v>
      </c>
      <c r="O609">
        <v>6035558647</v>
      </c>
      <c r="P609" t="s">
        <v>278</v>
      </c>
      <c r="R609" t="s">
        <v>279</v>
      </c>
      <c r="S609" t="s">
        <v>280</v>
      </c>
      <c r="T609">
        <v>62005</v>
      </c>
      <c r="U609" t="s">
        <v>32</v>
      </c>
      <c r="V609" t="s">
        <v>33</v>
      </c>
      <c r="W609" t="s">
        <v>56</v>
      </c>
      <c r="X609" t="s">
        <v>276</v>
      </c>
      <c r="Y609" t="s">
        <v>51</v>
      </c>
    </row>
    <row r="610" spans="1:25" x14ac:dyDescent="0.25">
      <c r="A610">
        <v>10203</v>
      </c>
      <c r="B610">
        <v>45</v>
      </c>
      <c r="C610">
        <v>85.47</v>
      </c>
      <c r="D610">
        <v>4</v>
      </c>
      <c r="E610" s="5">
        <v>3846.15</v>
      </c>
      <c r="F610" s="1">
        <v>37957</v>
      </c>
      <c r="G610" t="s">
        <v>25</v>
      </c>
      <c r="H610">
        <v>4</v>
      </c>
      <c r="I610" t="str">
        <f>TEXT(Table1[[#This Row],[ORDERDATE]],"MMM")</f>
        <v>Dec</v>
      </c>
      <c r="J610">
        <v>2003</v>
      </c>
      <c r="K610" t="s">
        <v>181</v>
      </c>
      <c r="L610">
        <v>77</v>
      </c>
      <c r="M610" t="s">
        <v>585</v>
      </c>
      <c r="N610" t="s">
        <v>174</v>
      </c>
      <c r="O610" t="s">
        <v>175</v>
      </c>
      <c r="P610" t="s">
        <v>176</v>
      </c>
      <c r="R610" t="s">
        <v>177</v>
      </c>
      <c r="T610">
        <v>28034</v>
      </c>
      <c r="U610" t="s">
        <v>178</v>
      </c>
      <c r="V610" t="s">
        <v>42</v>
      </c>
      <c r="W610" t="s">
        <v>179</v>
      </c>
      <c r="X610" t="s">
        <v>180</v>
      </c>
      <c r="Y610" t="s">
        <v>51</v>
      </c>
    </row>
    <row r="611" spans="1:25" x14ac:dyDescent="0.25">
      <c r="A611">
        <v>10212</v>
      </c>
      <c r="B611">
        <v>20</v>
      </c>
      <c r="C611">
        <v>66.989999999999995</v>
      </c>
      <c r="D611">
        <v>14</v>
      </c>
      <c r="E611" s="5">
        <v>1339.8</v>
      </c>
      <c r="F611" s="1">
        <v>38002</v>
      </c>
      <c r="G611" t="s">
        <v>25</v>
      </c>
      <c r="H611">
        <v>1</v>
      </c>
      <c r="I611" t="str">
        <f>TEXT(Table1[[#This Row],[ORDERDATE]],"MMM")</f>
        <v>Jan</v>
      </c>
      <c r="J611">
        <v>2004</v>
      </c>
      <c r="K611" t="s">
        <v>181</v>
      </c>
      <c r="L611">
        <v>77</v>
      </c>
      <c r="M611" t="s">
        <v>585</v>
      </c>
      <c r="N611" t="s">
        <v>174</v>
      </c>
      <c r="O611" t="s">
        <v>175</v>
      </c>
      <c r="P611" t="s">
        <v>176</v>
      </c>
      <c r="R611" t="s">
        <v>177</v>
      </c>
      <c r="T611">
        <v>28034</v>
      </c>
      <c r="U611" t="s">
        <v>178</v>
      </c>
      <c r="V611" t="s">
        <v>42</v>
      </c>
      <c r="W611" t="s">
        <v>179</v>
      </c>
      <c r="X611" t="s">
        <v>180</v>
      </c>
      <c r="Y611" t="s">
        <v>36</v>
      </c>
    </row>
    <row r="612" spans="1:25" x14ac:dyDescent="0.25">
      <c r="A612">
        <v>10225</v>
      </c>
      <c r="B612">
        <v>47</v>
      </c>
      <c r="C612">
        <v>64.680000000000007</v>
      </c>
      <c r="D612">
        <v>5</v>
      </c>
      <c r="E612" s="5">
        <v>3039.96</v>
      </c>
      <c r="F612" s="1">
        <v>38039</v>
      </c>
      <c r="G612" t="s">
        <v>25</v>
      </c>
      <c r="H612">
        <v>1</v>
      </c>
      <c r="I612" t="str">
        <f>TEXT(Table1[[#This Row],[ORDERDATE]],"MMM")</f>
        <v>Feb</v>
      </c>
      <c r="J612">
        <v>2004</v>
      </c>
      <c r="K612" t="s">
        <v>181</v>
      </c>
      <c r="L612">
        <v>77</v>
      </c>
      <c r="M612" t="s">
        <v>585</v>
      </c>
      <c r="N612" t="s">
        <v>446</v>
      </c>
      <c r="O612" t="s">
        <v>447</v>
      </c>
      <c r="P612" t="s">
        <v>448</v>
      </c>
      <c r="R612" t="s">
        <v>449</v>
      </c>
      <c r="T612">
        <v>1203</v>
      </c>
      <c r="U612" t="s">
        <v>450</v>
      </c>
      <c r="V612" t="s">
        <v>42</v>
      </c>
      <c r="W612" t="s">
        <v>451</v>
      </c>
      <c r="X612" t="s">
        <v>103</v>
      </c>
      <c r="Y612" t="s">
        <v>51</v>
      </c>
    </row>
    <row r="613" spans="1:25" x14ac:dyDescent="0.25">
      <c r="A613">
        <v>10239</v>
      </c>
      <c r="B613">
        <v>46</v>
      </c>
      <c r="C613">
        <v>73.92</v>
      </c>
      <c r="D613">
        <v>4</v>
      </c>
      <c r="E613" s="5">
        <v>3400.32</v>
      </c>
      <c r="F613" s="1">
        <v>38089</v>
      </c>
      <c r="G613" t="s">
        <v>25</v>
      </c>
      <c r="H613">
        <v>2</v>
      </c>
      <c r="I613" t="str">
        <f>TEXT(Table1[[#This Row],[ORDERDATE]],"MMM")</f>
        <v>Apr</v>
      </c>
      <c r="J613">
        <v>2004</v>
      </c>
      <c r="K613" t="s">
        <v>181</v>
      </c>
      <c r="L613">
        <v>77</v>
      </c>
      <c r="M613" t="s">
        <v>585</v>
      </c>
      <c r="N613" t="s">
        <v>391</v>
      </c>
      <c r="O613" t="s">
        <v>392</v>
      </c>
      <c r="P613" t="s">
        <v>393</v>
      </c>
      <c r="R613" t="s">
        <v>394</v>
      </c>
      <c r="T613">
        <v>90110</v>
      </c>
      <c r="U613" t="s">
        <v>130</v>
      </c>
      <c r="V613" t="s">
        <v>42</v>
      </c>
      <c r="W613" t="s">
        <v>395</v>
      </c>
      <c r="X613" t="s">
        <v>396</v>
      </c>
      <c r="Y613" t="s">
        <v>51</v>
      </c>
    </row>
    <row r="614" spans="1:25" x14ac:dyDescent="0.25">
      <c r="A614">
        <v>10253</v>
      </c>
      <c r="B614">
        <v>23</v>
      </c>
      <c r="C614">
        <v>83.93</v>
      </c>
      <c r="D614">
        <v>9</v>
      </c>
      <c r="E614" s="5">
        <v>1930.39</v>
      </c>
      <c r="F614" s="1">
        <v>38139</v>
      </c>
      <c r="G614" t="s">
        <v>339</v>
      </c>
      <c r="H614">
        <v>2</v>
      </c>
      <c r="I614" t="str">
        <f>TEXT(Table1[[#This Row],[ORDERDATE]],"MMM")</f>
        <v>Jun</v>
      </c>
      <c r="J614">
        <v>2004</v>
      </c>
      <c r="K614" t="s">
        <v>181</v>
      </c>
      <c r="L614">
        <v>77</v>
      </c>
      <c r="M614" t="s">
        <v>585</v>
      </c>
      <c r="N614" t="s">
        <v>165</v>
      </c>
      <c r="O614" t="s">
        <v>166</v>
      </c>
      <c r="P614" t="s">
        <v>167</v>
      </c>
      <c r="R614" t="s">
        <v>168</v>
      </c>
      <c r="T614" t="s">
        <v>169</v>
      </c>
      <c r="U614" t="s">
        <v>170</v>
      </c>
      <c r="V614" t="s">
        <v>42</v>
      </c>
      <c r="W614" t="s">
        <v>171</v>
      </c>
      <c r="X614" t="s">
        <v>172</v>
      </c>
      <c r="Y614" t="s">
        <v>36</v>
      </c>
    </row>
    <row r="615" spans="1:25" x14ac:dyDescent="0.25">
      <c r="A615">
        <v>10266</v>
      </c>
      <c r="B615">
        <v>33</v>
      </c>
      <c r="C615">
        <v>74.69</v>
      </c>
      <c r="D615">
        <v>10</v>
      </c>
      <c r="E615" s="5">
        <v>2464.77</v>
      </c>
      <c r="F615" s="1">
        <v>38174</v>
      </c>
      <c r="G615" t="s">
        <v>25</v>
      </c>
      <c r="H615">
        <v>3</v>
      </c>
      <c r="I615" t="str">
        <f>TEXT(Table1[[#This Row],[ORDERDATE]],"MMM")</f>
        <v>Jul</v>
      </c>
      <c r="J615">
        <v>2004</v>
      </c>
      <c r="K615" t="s">
        <v>181</v>
      </c>
      <c r="L615">
        <v>77</v>
      </c>
      <c r="M615" t="s">
        <v>585</v>
      </c>
      <c r="N615" t="s">
        <v>452</v>
      </c>
      <c r="O615" t="s">
        <v>453</v>
      </c>
      <c r="P615" t="s">
        <v>454</v>
      </c>
      <c r="R615" t="s">
        <v>455</v>
      </c>
      <c r="T615">
        <v>42100</v>
      </c>
      <c r="U615" t="s">
        <v>258</v>
      </c>
      <c r="V615" t="s">
        <v>42</v>
      </c>
      <c r="W615" t="s">
        <v>456</v>
      </c>
      <c r="X615" t="s">
        <v>457</v>
      </c>
      <c r="Y615" t="s">
        <v>36</v>
      </c>
    </row>
    <row r="616" spans="1:25" x14ac:dyDescent="0.25">
      <c r="A616">
        <v>10278</v>
      </c>
      <c r="B616">
        <v>29</v>
      </c>
      <c r="C616">
        <v>90.86</v>
      </c>
      <c r="D616">
        <v>10</v>
      </c>
      <c r="E616" s="5">
        <v>2634.94</v>
      </c>
      <c r="F616" s="1">
        <v>38205</v>
      </c>
      <c r="G616" t="s">
        <v>25</v>
      </c>
      <c r="H616">
        <v>3</v>
      </c>
      <c r="I616" t="str">
        <f>TEXT(Table1[[#This Row],[ORDERDATE]],"MMM")</f>
        <v>Aug</v>
      </c>
      <c r="J616">
        <v>2004</v>
      </c>
      <c r="K616" t="s">
        <v>181</v>
      </c>
      <c r="L616">
        <v>77</v>
      </c>
      <c r="M616" t="s">
        <v>585</v>
      </c>
      <c r="N616" t="s">
        <v>539</v>
      </c>
      <c r="O616">
        <v>7025551838</v>
      </c>
      <c r="P616" t="s">
        <v>540</v>
      </c>
      <c r="R616" t="s">
        <v>541</v>
      </c>
      <c r="S616" t="s">
        <v>542</v>
      </c>
      <c r="T616">
        <v>83030</v>
      </c>
      <c r="U616" t="s">
        <v>32</v>
      </c>
      <c r="V616" t="s">
        <v>33</v>
      </c>
      <c r="W616" t="s">
        <v>113</v>
      </c>
      <c r="X616" t="s">
        <v>400</v>
      </c>
      <c r="Y616" t="s">
        <v>36</v>
      </c>
    </row>
    <row r="617" spans="1:25" x14ac:dyDescent="0.25">
      <c r="A617">
        <v>10287</v>
      </c>
      <c r="B617">
        <v>44</v>
      </c>
      <c r="C617">
        <v>82.39</v>
      </c>
      <c r="D617">
        <v>8</v>
      </c>
      <c r="E617" s="5">
        <v>3625.16</v>
      </c>
      <c r="F617" s="1">
        <v>38229</v>
      </c>
      <c r="G617" t="s">
        <v>25</v>
      </c>
      <c r="H617">
        <v>3</v>
      </c>
      <c r="I617" t="str">
        <f>TEXT(Table1[[#This Row],[ORDERDATE]],"MMM")</f>
        <v>Aug</v>
      </c>
      <c r="J617">
        <v>2004</v>
      </c>
      <c r="K617" t="s">
        <v>181</v>
      </c>
      <c r="L617">
        <v>77</v>
      </c>
      <c r="M617" t="s">
        <v>585</v>
      </c>
      <c r="N617" t="s">
        <v>446</v>
      </c>
      <c r="O617" t="s">
        <v>447</v>
      </c>
      <c r="P617" t="s">
        <v>448</v>
      </c>
      <c r="R617" t="s">
        <v>449</v>
      </c>
      <c r="T617">
        <v>1203</v>
      </c>
      <c r="U617" t="s">
        <v>450</v>
      </c>
      <c r="V617" t="s">
        <v>42</v>
      </c>
      <c r="W617" t="s">
        <v>451</v>
      </c>
      <c r="X617" t="s">
        <v>103</v>
      </c>
      <c r="Y617" t="s">
        <v>51</v>
      </c>
    </row>
    <row r="618" spans="1:25" x14ac:dyDescent="0.25">
      <c r="A618">
        <v>10300</v>
      </c>
      <c r="B618">
        <v>41</v>
      </c>
      <c r="C618">
        <v>92.4</v>
      </c>
      <c r="D618">
        <v>1</v>
      </c>
      <c r="E618" s="5">
        <v>3788.4</v>
      </c>
      <c r="F618" s="1">
        <v>37898</v>
      </c>
      <c r="G618" t="s">
        <v>25</v>
      </c>
      <c r="H618">
        <v>4</v>
      </c>
      <c r="I618" t="str">
        <f>TEXT(Table1[[#This Row],[ORDERDATE]],"MMM")</f>
        <v>Oct</v>
      </c>
      <c r="J618">
        <v>2003</v>
      </c>
      <c r="K618" t="s">
        <v>181</v>
      </c>
      <c r="L618">
        <v>77</v>
      </c>
      <c r="M618" t="s">
        <v>585</v>
      </c>
      <c r="N618" t="s">
        <v>462</v>
      </c>
      <c r="O618" t="s">
        <v>463</v>
      </c>
      <c r="P618" t="s">
        <v>464</v>
      </c>
      <c r="R618" t="s">
        <v>465</v>
      </c>
      <c r="T618">
        <v>60528</v>
      </c>
      <c r="U618" t="s">
        <v>443</v>
      </c>
      <c r="V618" t="s">
        <v>42</v>
      </c>
      <c r="W618" t="s">
        <v>466</v>
      </c>
      <c r="X618" t="s">
        <v>414</v>
      </c>
      <c r="Y618" t="s">
        <v>51</v>
      </c>
    </row>
    <row r="619" spans="1:25" x14ac:dyDescent="0.25">
      <c r="A619">
        <v>10310</v>
      </c>
      <c r="B619">
        <v>20</v>
      </c>
      <c r="C619">
        <v>91.63</v>
      </c>
      <c r="D619">
        <v>6</v>
      </c>
      <c r="E619" s="5">
        <v>1832.6</v>
      </c>
      <c r="F619" s="1">
        <v>38276</v>
      </c>
      <c r="G619" t="s">
        <v>25</v>
      </c>
      <c r="H619">
        <v>4</v>
      </c>
      <c r="I619" t="str">
        <f>TEXT(Table1[[#This Row],[ORDERDATE]],"MMM")</f>
        <v>Oct</v>
      </c>
      <c r="J619">
        <v>2004</v>
      </c>
      <c r="K619" t="s">
        <v>181</v>
      </c>
      <c r="L619">
        <v>77</v>
      </c>
      <c r="M619" t="s">
        <v>585</v>
      </c>
      <c r="N619" t="s">
        <v>439</v>
      </c>
      <c r="O619" t="s">
        <v>440</v>
      </c>
      <c r="P619" t="s">
        <v>441</v>
      </c>
      <c r="R619" t="s">
        <v>442</v>
      </c>
      <c r="T619">
        <v>50739</v>
      </c>
      <c r="U619" t="s">
        <v>443</v>
      </c>
      <c r="V619" t="s">
        <v>42</v>
      </c>
      <c r="W619" t="s">
        <v>444</v>
      </c>
      <c r="X619" t="s">
        <v>445</v>
      </c>
      <c r="Y619" t="s">
        <v>36</v>
      </c>
    </row>
    <row r="620" spans="1:25" x14ac:dyDescent="0.25">
      <c r="A620">
        <v>10321</v>
      </c>
      <c r="B620">
        <v>37</v>
      </c>
      <c r="C620">
        <v>78.540000000000006</v>
      </c>
      <c r="D620">
        <v>14</v>
      </c>
      <c r="E620" s="5">
        <v>2905.98</v>
      </c>
      <c r="F620" s="1">
        <v>38295</v>
      </c>
      <c r="G620" t="s">
        <v>25</v>
      </c>
      <c r="H620">
        <v>4</v>
      </c>
      <c r="I620" t="str">
        <f>TEXT(Table1[[#This Row],[ORDERDATE]],"MMM")</f>
        <v>Nov</v>
      </c>
      <c r="J620">
        <v>2004</v>
      </c>
      <c r="K620" t="s">
        <v>181</v>
      </c>
      <c r="L620">
        <v>77</v>
      </c>
      <c r="M620" t="s">
        <v>585</v>
      </c>
      <c r="N620" t="s">
        <v>160</v>
      </c>
      <c r="O620">
        <v>5085552555</v>
      </c>
      <c r="P620" t="s">
        <v>161</v>
      </c>
      <c r="R620" t="s">
        <v>162</v>
      </c>
      <c r="S620" t="s">
        <v>123</v>
      </c>
      <c r="T620">
        <v>50553</v>
      </c>
      <c r="U620" t="s">
        <v>32</v>
      </c>
      <c r="V620" t="s">
        <v>33</v>
      </c>
      <c r="W620" t="s">
        <v>163</v>
      </c>
      <c r="X620" t="s">
        <v>164</v>
      </c>
      <c r="Y620" t="s">
        <v>36</v>
      </c>
    </row>
    <row r="621" spans="1:25" x14ac:dyDescent="0.25">
      <c r="A621">
        <v>10329</v>
      </c>
      <c r="B621">
        <v>29</v>
      </c>
      <c r="C621">
        <v>100</v>
      </c>
      <c r="D621">
        <v>9</v>
      </c>
      <c r="E621" s="5">
        <v>2954.81</v>
      </c>
      <c r="F621" s="1">
        <v>38306</v>
      </c>
      <c r="G621" t="s">
        <v>25</v>
      </c>
      <c r="H621">
        <v>4</v>
      </c>
      <c r="I621" t="str">
        <f>TEXT(Table1[[#This Row],[ORDERDATE]],"MMM")</f>
        <v>Nov</v>
      </c>
      <c r="J621">
        <v>2004</v>
      </c>
      <c r="K621" t="s">
        <v>181</v>
      </c>
      <c r="L621">
        <v>77</v>
      </c>
      <c r="M621" t="s">
        <v>585</v>
      </c>
      <c r="N621" t="s">
        <v>28</v>
      </c>
      <c r="O621">
        <v>2125557818</v>
      </c>
      <c r="P621" t="s">
        <v>29</v>
      </c>
      <c r="R621" t="s">
        <v>30</v>
      </c>
      <c r="S621" t="s">
        <v>31</v>
      </c>
      <c r="T621">
        <v>10022</v>
      </c>
      <c r="U621" t="s">
        <v>32</v>
      </c>
      <c r="V621" t="s">
        <v>33</v>
      </c>
      <c r="W621" t="s">
        <v>34</v>
      </c>
      <c r="X621" t="s">
        <v>35</v>
      </c>
      <c r="Y621" t="s">
        <v>36</v>
      </c>
    </row>
    <row r="622" spans="1:25" x14ac:dyDescent="0.25">
      <c r="A622">
        <v>10342</v>
      </c>
      <c r="B622">
        <v>55</v>
      </c>
      <c r="C622">
        <v>65.45</v>
      </c>
      <c r="D622">
        <v>1</v>
      </c>
      <c r="E622" s="5">
        <v>3599.75</v>
      </c>
      <c r="F622" s="1">
        <v>38315</v>
      </c>
      <c r="G622" t="s">
        <v>25</v>
      </c>
      <c r="H622">
        <v>4</v>
      </c>
      <c r="I622" t="str">
        <f>TEXT(Table1[[#This Row],[ORDERDATE]],"MMM")</f>
        <v>Nov</v>
      </c>
      <c r="J622">
        <v>2004</v>
      </c>
      <c r="K622" t="s">
        <v>181</v>
      </c>
      <c r="L622">
        <v>77</v>
      </c>
      <c r="M622" t="s">
        <v>585</v>
      </c>
      <c r="N622" t="s">
        <v>89</v>
      </c>
      <c r="O622" t="s">
        <v>90</v>
      </c>
      <c r="P622" t="s">
        <v>91</v>
      </c>
      <c r="Q622" t="s">
        <v>92</v>
      </c>
      <c r="R622" t="s">
        <v>93</v>
      </c>
      <c r="S622" t="s">
        <v>94</v>
      </c>
      <c r="T622">
        <v>3004</v>
      </c>
      <c r="U622" t="s">
        <v>95</v>
      </c>
      <c r="V622" t="s">
        <v>96</v>
      </c>
      <c r="W622" t="s">
        <v>97</v>
      </c>
      <c r="X622" t="s">
        <v>98</v>
      </c>
      <c r="Y622" t="s">
        <v>51</v>
      </c>
    </row>
    <row r="623" spans="1:25" x14ac:dyDescent="0.25">
      <c r="A623">
        <v>10363</v>
      </c>
      <c r="B623">
        <v>22</v>
      </c>
      <c r="C623">
        <v>100</v>
      </c>
      <c r="D623">
        <v>7</v>
      </c>
      <c r="E623" s="5">
        <v>3686.54</v>
      </c>
      <c r="F623" s="1">
        <v>38358</v>
      </c>
      <c r="G623" t="s">
        <v>25</v>
      </c>
      <c r="H623">
        <v>1</v>
      </c>
      <c r="I623" t="str">
        <f>TEXT(Table1[[#This Row],[ORDERDATE]],"MMM")</f>
        <v>Jan</v>
      </c>
      <c r="J623">
        <v>2005</v>
      </c>
      <c r="K623" t="s">
        <v>181</v>
      </c>
      <c r="L623">
        <v>77</v>
      </c>
      <c r="M623" t="s">
        <v>585</v>
      </c>
      <c r="N623" t="s">
        <v>467</v>
      </c>
      <c r="O623" t="s">
        <v>468</v>
      </c>
      <c r="P623" t="s">
        <v>469</v>
      </c>
      <c r="R623" t="s">
        <v>470</v>
      </c>
      <c r="T623" t="s">
        <v>471</v>
      </c>
      <c r="U623" t="s">
        <v>130</v>
      </c>
      <c r="V623" t="s">
        <v>42</v>
      </c>
      <c r="W623" t="s">
        <v>472</v>
      </c>
      <c r="X623" t="s">
        <v>473</v>
      </c>
      <c r="Y623" t="s">
        <v>51</v>
      </c>
    </row>
    <row r="624" spans="1:25" x14ac:dyDescent="0.25">
      <c r="A624">
        <v>10377</v>
      </c>
      <c r="B624">
        <v>31</v>
      </c>
      <c r="C624">
        <v>67.760000000000005</v>
      </c>
      <c r="D624">
        <v>4</v>
      </c>
      <c r="E624" s="5">
        <v>2100.56</v>
      </c>
      <c r="F624" s="1">
        <v>38392</v>
      </c>
      <c r="G624" t="s">
        <v>25</v>
      </c>
      <c r="H624">
        <v>1</v>
      </c>
      <c r="I624" t="str">
        <f>TEXT(Table1[[#This Row],[ORDERDATE]],"MMM")</f>
        <v>Feb</v>
      </c>
      <c r="J624">
        <v>2005</v>
      </c>
      <c r="K624" t="s">
        <v>181</v>
      </c>
      <c r="L624">
        <v>77</v>
      </c>
      <c r="M624" t="s">
        <v>585</v>
      </c>
      <c r="N624" t="s">
        <v>126</v>
      </c>
      <c r="O624" t="s">
        <v>127</v>
      </c>
      <c r="P624" t="s">
        <v>128</v>
      </c>
      <c r="R624" t="s">
        <v>129</v>
      </c>
      <c r="T624">
        <v>21240</v>
      </c>
      <c r="U624" t="s">
        <v>130</v>
      </c>
      <c r="V624" t="s">
        <v>42</v>
      </c>
      <c r="W624" t="s">
        <v>131</v>
      </c>
      <c r="X624" t="s">
        <v>132</v>
      </c>
      <c r="Y624" t="s">
        <v>36</v>
      </c>
    </row>
    <row r="625" spans="1:25" x14ac:dyDescent="0.25">
      <c r="A625">
        <v>10389</v>
      </c>
      <c r="B625">
        <v>49</v>
      </c>
      <c r="C625">
        <v>79.22</v>
      </c>
      <c r="D625">
        <v>3</v>
      </c>
      <c r="E625" s="5">
        <v>3881.78</v>
      </c>
      <c r="F625" s="1">
        <v>38414</v>
      </c>
      <c r="G625" t="s">
        <v>25</v>
      </c>
      <c r="H625">
        <v>1</v>
      </c>
      <c r="I625" t="str">
        <f>TEXT(Table1[[#This Row],[ORDERDATE]],"MMM")</f>
        <v>Mar</v>
      </c>
      <c r="J625">
        <v>2005</v>
      </c>
      <c r="K625" t="s">
        <v>181</v>
      </c>
      <c r="L625">
        <v>77</v>
      </c>
      <c r="M625" t="s">
        <v>585</v>
      </c>
      <c r="N625" t="s">
        <v>261</v>
      </c>
      <c r="O625" t="s">
        <v>262</v>
      </c>
      <c r="P625" t="s">
        <v>263</v>
      </c>
      <c r="R625" t="s">
        <v>264</v>
      </c>
      <c r="T625" t="s">
        <v>265</v>
      </c>
      <c r="U625" t="s">
        <v>188</v>
      </c>
      <c r="V625" t="s">
        <v>42</v>
      </c>
      <c r="W625" t="s">
        <v>266</v>
      </c>
      <c r="X625" t="s">
        <v>206</v>
      </c>
      <c r="Y625" t="s">
        <v>51</v>
      </c>
    </row>
    <row r="626" spans="1:25" x14ac:dyDescent="0.25">
      <c r="A626">
        <v>10405</v>
      </c>
      <c r="B626">
        <v>61</v>
      </c>
      <c r="C626">
        <v>73.92</v>
      </c>
      <c r="D626">
        <v>4</v>
      </c>
      <c r="E626" s="5">
        <v>4509.12</v>
      </c>
      <c r="F626" s="1">
        <v>38456</v>
      </c>
      <c r="G626" t="s">
        <v>25</v>
      </c>
      <c r="H626">
        <v>2</v>
      </c>
      <c r="I626" t="str">
        <f>TEXT(Table1[[#This Row],[ORDERDATE]],"MMM")</f>
        <v>Apr</v>
      </c>
      <c r="J626">
        <v>2005</v>
      </c>
      <c r="K626" t="s">
        <v>181</v>
      </c>
      <c r="L626">
        <v>77</v>
      </c>
      <c r="M626" t="s">
        <v>585</v>
      </c>
      <c r="N626" t="s">
        <v>531</v>
      </c>
      <c r="O626" t="s">
        <v>532</v>
      </c>
      <c r="P626" t="s">
        <v>533</v>
      </c>
      <c r="R626" t="s">
        <v>534</v>
      </c>
      <c r="T626">
        <v>67000</v>
      </c>
      <c r="U626" t="s">
        <v>41</v>
      </c>
      <c r="V626" t="s">
        <v>42</v>
      </c>
      <c r="W626" t="s">
        <v>535</v>
      </c>
      <c r="X626" t="s">
        <v>536</v>
      </c>
      <c r="Y626" t="s">
        <v>51</v>
      </c>
    </row>
    <row r="627" spans="1:25" x14ac:dyDescent="0.25">
      <c r="A627">
        <v>10419</v>
      </c>
      <c r="B627">
        <v>39</v>
      </c>
      <c r="C627">
        <v>83.93</v>
      </c>
      <c r="D627">
        <v>9</v>
      </c>
      <c r="E627" s="5">
        <v>3273.27</v>
      </c>
      <c r="F627" s="1">
        <v>38489</v>
      </c>
      <c r="G627" t="s">
        <v>25</v>
      </c>
      <c r="H627">
        <v>2</v>
      </c>
      <c r="I627" t="str">
        <f>TEXT(Table1[[#This Row],[ORDERDATE]],"MMM")</f>
        <v>May</v>
      </c>
      <c r="J627">
        <v>2005</v>
      </c>
      <c r="K627" t="s">
        <v>181</v>
      </c>
      <c r="L627">
        <v>77</v>
      </c>
      <c r="M627" t="s">
        <v>585</v>
      </c>
      <c r="N627" t="s">
        <v>144</v>
      </c>
      <c r="O627" t="s">
        <v>145</v>
      </c>
      <c r="P627" t="s">
        <v>146</v>
      </c>
      <c r="R627" t="s">
        <v>147</v>
      </c>
      <c r="T627">
        <v>5020</v>
      </c>
      <c r="U627" t="s">
        <v>148</v>
      </c>
      <c r="V627" t="s">
        <v>42</v>
      </c>
      <c r="W627" t="s">
        <v>149</v>
      </c>
      <c r="X627" t="s">
        <v>150</v>
      </c>
      <c r="Y627" t="s">
        <v>51</v>
      </c>
    </row>
    <row r="628" spans="1:25" x14ac:dyDescent="0.25">
      <c r="A628">
        <v>10109</v>
      </c>
      <c r="B628">
        <v>38</v>
      </c>
      <c r="C628">
        <v>100</v>
      </c>
      <c r="D628">
        <v>3</v>
      </c>
      <c r="E628" s="5">
        <v>4432.7</v>
      </c>
      <c r="F628" s="1">
        <v>37690</v>
      </c>
      <c r="G628" t="s">
        <v>25</v>
      </c>
      <c r="H628">
        <v>1</v>
      </c>
      <c r="I628" t="str">
        <f>TEXT(Table1[[#This Row],[ORDERDATE]],"MMM")</f>
        <v>Mar</v>
      </c>
      <c r="J628">
        <v>2003</v>
      </c>
      <c r="K628" t="s">
        <v>181</v>
      </c>
      <c r="L628">
        <v>142</v>
      </c>
      <c r="M628" t="s">
        <v>586</v>
      </c>
      <c r="N628" t="s">
        <v>309</v>
      </c>
      <c r="O628">
        <v>2155559857</v>
      </c>
      <c r="P628" t="s">
        <v>310</v>
      </c>
      <c r="R628" t="s">
        <v>216</v>
      </c>
      <c r="S628" t="s">
        <v>142</v>
      </c>
      <c r="T628">
        <v>71270</v>
      </c>
      <c r="U628" t="s">
        <v>32</v>
      </c>
      <c r="V628" t="s">
        <v>33</v>
      </c>
      <c r="W628" t="s">
        <v>124</v>
      </c>
      <c r="X628" t="s">
        <v>311</v>
      </c>
      <c r="Y628" t="s">
        <v>51</v>
      </c>
    </row>
    <row r="629" spans="1:25" x14ac:dyDescent="0.25">
      <c r="A629">
        <v>10122</v>
      </c>
      <c r="B629">
        <v>31</v>
      </c>
      <c r="C629">
        <v>100</v>
      </c>
      <c r="D629">
        <v>1</v>
      </c>
      <c r="E629" s="5">
        <v>4100.99</v>
      </c>
      <c r="F629" s="1">
        <v>37749</v>
      </c>
      <c r="G629" t="s">
        <v>25</v>
      </c>
      <c r="H629">
        <v>2</v>
      </c>
      <c r="I629" t="str">
        <f>TEXT(Table1[[#This Row],[ORDERDATE]],"MMM")</f>
        <v>May</v>
      </c>
      <c r="J629">
        <v>2003</v>
      </c>
      <c r="K629" t="s">
        <v>181</v>
      </c>
      <c r="L629">
        <v>142</v>
      </c>
      <c r="M629" t="s">
        <v>586</v>
      </c>
      <c r="N629" t="s">
        <v>433</v>
      </c>
      <c r="O629" t="s">
        <v>434</v>
      </c>
      <c r="P629" t="s">
        <v>435</v>
      </c>
      <c r="R629" t="s">
        <v>436</v>
      </c>
      <c r="T629">
        <v>13008</v>
      </c>
      <c r="U629" t="s">
        <v>41</v>
      </c>
      <c r="V629" t="s">
        <v>42</v>
      </c>
      <c r="W629" t="s">
        <v>437</v>
      </c>
      <c r="X629" t="s">
        <v>438</v>
      </c>
      <c r="Y629" t="s">
        <v>51</v>
      </c>
    </row>
    <row r="630" spans="1:25" x14ac:dyDescent="0.25">
      <c r="A630">
        <v>10136</v>
      </c>
      <c r="B630">
        <v>36</v>
      </c>
      <c r="C630">
        <v>100</v>
      </c>
      <c r="D630">
        <v>1</v>
      </c>
      <c r="E630" s="5">
        <v>5274.72</v>
      </c>
      <c r="F630" s="1">
        <v>37806</v>
      </c>
      <c r="G630" t="s">
        <v>25</v>
      </c>
      <c r="H630">
        <v>3</v>
      </c>
      <c r="I630" t="str">
        <f>TEXT(Table1[[#This Row],[ORDERDATE]],"MMM")</f>
        <v>Jul</v>
      </c>
      <c r="J630">
        <v>2003</v>
      </c>
      <c r="K630" t="s">
        <v>181</v>
      </c>
      <c r="L630">
        <v>142</v>
      </c>
      <c r="M630" t="s">
        <v>586</v>
      </c>
      <c r="N630" t="s">
        <v>340</v>
      </c>
      <c r="O630" t="s">
        <v>341</v>
      </c>
      <c r="P630" t="s">
        <v>342</v>
      </c>
      <c r="R630" t="s">
        <v>343</v>
      </c>
      <c r="T630">
        <v>31000</v>
      </c>
      <c r="U630" t="s">
        <v>41</v>
      </c>
      <c r="V630" t="s">
        <v>42</v>
      </c>
      <c r="W630" t="s">
        <v>344</v>
      </c>
      <c r="X630" t="s">
        <v>345</v>
      </c>
      <c r="Y630" t="s">
        <v>51</v>
      </c>
    </row>
    <row r="631" spans="1:25" x14ac:dyDescent="0.25">
      <c r="A631">
        <v>10148</v>
      </c>
      <c r="B631">
        <v>25</v>
      </c>
      <c r="C631">
        <v>100</v>
      </c>
      <c r="D631">
        <v>12</v>
      </c>
      <c r="E631" s="5">
        <v>4232</v>
      </c>
      <c r="F631" s="1">
        <v>37875</v>
      </c>
      <c r="G631" t="s">
        <v>25</v>
      </c>
      <c r="H631">
        <v>3</v>
      </c>
      <c r="I631" t="str">
        <f>TEXT(Table1[[#This Row],[ORDERDATE]],"MMM")</f>
        <v>Sep</v>
      </c>
      <c r="J631">
        <v>2003</v>
      </c>
      <c r="K631" t="s">
        <v>181</v>
      </c>
      <c r="L631">
        <v>142</v>
      </c>
      <c r="M631" t="s">
        <v>586</v>
      </c>
      <c r="N631" t="s">
        <v>285</v>
      </c>
      <c r="O631" t="s">
        <v>286</v>
      </c>
      <c r="P631" t="s">
        <v>287</v>
      </c>
      <c r="Q631" t="s">
        <v>288</v>
      </c>
      <c r="R631" t="s">
        <v>289</v>
      </c>
      <c r="S631" t="s">
        <v>157</v>
      </c>
      <c r="T631">
        <v>2060</v>
      </c>
      <c r="U631" t="s">
        <v>95</v>
      </c>
      <c r="V631" t="s">
        <v>96</v>
      </c>
      <c r="W631" t="s">
        <v>290</v>
      </c>
      <c r="X631" t="s">
        <v>291</v>
      </c>
      <c r="Y631" t="s">
        <v>51</v>
      </c>
    </row>
    <row r="632" spans="1:25" x14ac:dyDescent="0.25">
      <c r="A632">
        <v>10161</v>
      </c>
      <c r="B632">
        <v>48</v>
      </c>
      <c r="C632">
        <v>100</v>
      </c>
      <c r="D632">
        <v>11</v>
      </c>
      <c r="E632" s="5">
        <v>6145.44</v>
      </c>
      <c r="F632" s="1">
        <v>37911</v>
      </c>
      <c r="G632" t="s">
        <v>25</v>
      </c>
      <c r="H632">
        <v>4</v>
      </c>
      <c r="I632" t="str">
        <f>TEXT(Table1[[#This Row],[ORDERDATE]],"MMM")</f>
        <v>Oct</v>
      </c>
      <c r="J632">
        <v>2003</v>
      </c>
      <c r="K632" t="s">
        <v>181</v>
      </c>
      <c r="L632">
        <v>142</v>
      </c>
      <c r="M632" t="s">
        <v>586</v>
      </c>
      <c r="N632" t="s">
        <v>498</v>
      </c>
      <c r="O632" t="s">
        <v>499</v>
      </c>
      <c r="P632" t="s">
        <v>500</v>
      </c>
      <c r="R632" t="s">
        <v>501</v>
      </c>
      <c r="T632">
        <v>8200</v>
      </c>
      <c r="U632" t="s">
        <v>326</v>
      </c>
      <c r="V632" t="s">
        <v>42</v>
      </c>
      <c r="W632" t="s">
        <v>502</v>
      </c>
      <c r="X632" t="s">
        <v>503</v>
      </c>
      <c r="Y632" t="s">
        <v>51</v>
      </c>
    </row>
    <row r="633" spans="1:25" x14ac:dyDescent="0.25">
      <c r="A633">
        <v>10171</v>
      </c>
      <c r="B633">
        <v>35</v>
      </c>
      <c r="C633">
        <v>100</v>
      </c>
      <c r="D633">
        <v>1</v>
      </c>
      <c r="E633" s="5">
        <v>4680.2</v>
      </c>
      <c r="F633" s="1">
        <v>37930</v>
      </c>
      <c r="G633" t="s">
        <v>25</v>
      </c>
      <c r="H633">
        <v>4</v>
      </c>
      <c r="I633" t="str">
        <f>TEXT(Table1[[#This Row],[ORDERDATE]],"MMM")</f>
        <v>Nov</v>
      </c>
      <c r="J633">
        <v>2003</v>
      </c>
      <c r="K633" t="s">
        <v>181</v>
      </c>
      <c r="L633">
        <v>142</v>
      </c>
      <c r="M633" t="s">
        <v>586</v>
      </c>
      <c r="N633" t="s">
        <v>292</v>
      </c>
      <c r="O633" t="s">
        <v>293</v>
      </c>
      <c r="P633" t="s">
        <v>294</v>
      </c>
      <c r="R633" t="s">
        <v>295</v>
      </c>
      <c r="S633" t="s">
        <v>296</v>
      </c>
      <c r="T633" t="s">
        <v>297</v>
      </c>
      <c r="U633" t="s">
        <v>231</v>
      </c>
      <c r="V633" t="s">
        <v>33</v>
      </c>
      <c r="W633" t="s">
        <v>298</v>
      </c>
      <c r="X633" t="s">
        <v>299</v>
      </c>
      <c r="Y633" t="s">
        <v>51</v>
      </c>
    </row>
    <row r="634" spans="1:25" x14ac:dyDescent="0.25">
      <c r="A634">
        <v>10181</v>
      </c>
      <c r="B634">
        <v>21</v>
      </c>
      <c r="C634">
        <v>100</v>
      </c>
      <c r="D634">
        <v>5</v>
      </c>
      <c r="E634" s="5">
        <v>3286.08</v>
      </c>
      <c r="F634" s="1">
        <v>37937</v>
      </c>
      <c r="G634" t="s">
        <v>25</v>
      </c>
      <c r="H634">
        <v>4</v>
      </c>
      <c r="I634" t="str">
        <f>TEXT(Table1[[#This Row],[ORDERDATE]],"MMM")</f>
        <v>Nov</v>
      </c>
      <c r="J634">
        <v>2003</v>
      </c>
      <c r="K634" t="s">
        <v>181</v>
      </c>
      <c r="L634">
        <v>142</v>
      </c>
      <c r="M634" t="s">
        <v>586</v>
      </c>
      <c r="N634" t="s">
        <v>73</v>
      </c>
      <c r="O634" t="s">
        <v>74</v>
      </c>
      <c r="P634" t="s">
        <v>75</v>
      </c>
      <c r="R634" t="s">
        <v>76</v>
      </c>
      <c r="T634" t="s">
        <v>77</v>
      </c>
      <c r="U634" t="s">
        <v>78</v>
      </c>
      <c r="V634" t="s">
        <v>42</v>
      </c>
      <c r="W634" t="s">
        <v>79</v>
      </c>
      <c r="X634" t="s">
        <v>80</v>
      </c>
      <c r="Y634" t="s">
        <v>51</v>
      </c>
    </row>
    <row r="635" spans="1:25" x14ac:dyDescent="0.25">
      <c r="A635">
        <v>10192</v>
      </c>
      <c r="B635">
        <v>47</v>
      </c>
      <c r="C635">
        <v>100</v>
      </c>
      <c r="D635">
        <v>10</v>
      </c>
      <c r="E635" s="5">
        <v>7421.3</v>
      </c>
      <c r="F635" s="1">
        <v>37945</v>
      </c>
      <c r="G635" t="s">
        <v>25</v>
      </c>
      <c r="H635">
        <v>4</v>
      </c>
      <c r="I635" t="str">
        <f>TEXT(Table1[[#This Row],[ORDERDATE]],"MMM")</f>
        <v>Nov</v>
      </c>
      <c r="J635">
        <v>2003</v>
      </c>
      <c r="K635" t="s">
        <v>181</v>
      </c>
      <c r="L635">
        <v>142</v>
      </c>
      <c r="M635" t="s">
        <v>586</v>
      </c>
      <c r="N635" t="s">
        <v>277</v>
      </c>
      <c r="O635">
        <v>6035558647</v>
      </c>
      <c r="P635" t="s">
        <v>278</v>
      </c>
      <c r="R635" t="s">
        <v>279</v>
      </c>
      <c r="S635" t="s">
        <v>280</v>
      </c>
      <c r="T635">
        <v>62005</v>
      </c>
      <c r="U635" t="s">
        <v>32</v>
      </c>
      <c r="V635" t="s">
        <v>33</v>
      </c>
      <c r="W635" t="s">
        <v>56</v>
      </c>
      <c r="X635" t="s">
        <v>276</v>
      </c>
      <c r="Y635" t="s">
        <v>151</v>
      </c>
    </row>
    <row r="636" spans="1:25" x14ac:dyDescent="0.25">
      <c r="A636">
        <v>10204</v>
      </c>
      <c r="B636">
        <v>38</v>
      </c>
      <c r="C636">
        <v>100</v>
      </c>
      <c r="D636">
        <v>16</v>
      </c>
      <c r="E636" s="5">
        <v>6432.64</v>
      </c>
      <c r="F636" s="1">
        <v>37957</v>
      </c>
      <c r="G636" t="s">
        <v>25</v>
      </c>
      <c r="H636">
        <v>4</v>
      </c>
      <c r="I636" t="str">
        <f>TEXT(Table1[[#This Row],[ORDERDATE]],"MMM")</f>
        <v>Dec</v>
      </c>
      <c r="J636">
        <v>2003</v>
      </c>
      <c r="K636" t="s">
        <v>181</v>
      </c>
      <c r="L636">
        <v>142</v>
      </c>
      <c r="M636" t="s">
        <v>586</v>
      </c>
      <c r="N636" t="s">
        <v>475</v>
      </c>
      <c r="O636">
        <v>2125557413</v>
      </c>
      <c r="P636" t="s">
        <v>476</v>
      </c>
      <c r="Q636" t="s">
        <v>477</v>
      </c>
      <c r="R636" t="s">
        <v>30</v>
      </c>
      <c r="S636" t="s">
        <v>31</v>
      </c>
      <c r="T636">
        <v>10022</v>
      </c>
      <c r="U636" t="s">
        <v>32</v>
      </c>
      <c r="V636" t="s">
        <v>33</v>
      </c>
      <c r="W636" t="s">
        <v>56</v>
      </c>
      <c r="X636" t="s">
        <v>478</v>
      </c>
      <c r="Y636" t="s">
        <v>51</v>
      </c>
    </row>
    <row r="637" spans="1:25" x14ac:dyDescent="0.25">
      <c r="A637">
        <v>10212</v>
      </c>
      <c r="B637">
        <v>41</v>
      </c>
      <c r="C637">
        <v>100</v>
      </c>
      <c r="D637">
        <v>9</v>
      </c>
      <c r="E637" s="5">
        <v>4840.87</v>
      </c>
      <c r="F637" s="1">
        <v>38002</v>
      </c>
      <c r="G637" t="s">
        <v>25</v>
      </c>
      <c r="H637">
        <v>1</v>
      </c>
      <c r="I637" t="str">
        <f>TEXT(Table1[[#This Row],[ORDERDATE]],"MMM")</f>
        <v>Jan</v>
      </c>
      <c r="J637">
        <v>2004</v>
      </c>
      <c r="K637" t="s">
        <v>181</v>
      </c>
      <c r="L637">
        <v>142</v>
      </c>
      <c r="M637" t="s">
        <v>586</v>
      </c>
      <c r="N637" t="s">
        <v>174</v>
      </c>
      <c r="O637" t="s">
        <v>175</v>
      </c>
      <c r="P637" t="s">
        <v>176</v>
      </c>
      <c r="R637" t="s">
        <v>177</v>
      </c>
      <c r="T637">
        <v>28034</v>
      </c>
      <c r="U637" t="s">
        <v>178</v>
      </c>
      <c r="V637" t="s">
        <v>42</v>
      </c>
      <c r="W637" t="s">
        <v>179</v>
      </c>
      <c r="X637" t="s">
        <v>180</v>
      </c>
      <c r="Y637" t="s">
        <v>51</v>
      </c>
    </row>
    <row r="638" spans="1:25" x14ac:dyDescent="0.25">
      <c r="A638">
        <v>10226</v>
      </c>
      <c r="B638">
        <v>24</v>
      </c>
      <c r="C638">
        <v>100</v>
      </c>
      <c r="D638">
        <v>7</v>
      </c>
      <c r="E638" s="5">
        <v>3892.08</v>
      </c>
      <c r="F638" s="1">
        <v>38043</v>
      </c>
      <c r="G638" t="s">
        <v>25</v>
      </c>
      <c r="H638">
        <v>1</v>
      </c>
      <c r="I638" t="str">
        <f>TEXT(Table1[[#This Row],[ORDERDATE]],"MMM")</f>
        <v>Feb</v>
      </c>
      <c r="J638">
        <v>2004</v>
      </c>
      <c r="K638" t="s">
        <v>181</v>
      </c>
      <c r="L638">
        <v>142</v>
      </c>
      <c r="M638" t="s">
        <v>586</v>
      </c>
      <c r="N638" t="s">
        <v>362</v>
      </c>
      <c r="O638">
        <v>7605558146</v>
      </c>
      <c r="P638" t="s">
        <v>363</v>
      </c>
      <c r="R638" t="s">
        <v>364</v>
      </c>
      <c r="S638" t="s">
        <v>55</v>
      </c>
      <c r="T638">
        <v>91217</v>
      </c>
      <c r="U638" t="s">
        <v>32</v>
      </c>
      <c r="V638" t="s">
        <v>33</v>
      </c>
      <c r="W638" t="s">
        <v>237</v>
      </c>
      <c r="X638" t="s">
        <v>276</v>
      </c>
      <c r="Y638" t="s">
        <v>51</v>
      </c>
    </row>
    <row r="639" spans="1:25" x14ac:dyDescent="0.25">
      <c r="A639">
        <v>10240</v>
      </c>
      <c r="B639">
        <v>37</v>
      </c>
      <c r="C639">
        <v>100</v>
      </c>
      <c r="D639">
        <v>2</v>
      </c>
      <c r="E639" s="5">
        <v>5526.32</v>
      </c>
      <c r="F639" s="1">
        <v>38090</v>
      </c>
      <c r="G639" t="s">
        <v>25</v>
      </c>
      <c r="H639">
        <v>2</v>
      </c>
      <c r="I639" t="str">
        <f>TEXT(Table1[[#This Row],[ORDERDATE]],"MMM")</f>
        <v>Apr</v>
      </c>
      <c r="J639">
        <v>2004</v>
      </c>
      <c r="K639" t="s">
        <v>181</v>
      </c>
      <c r="L639">
        <v>142</v>
      </c>
      <c r="M639" t="s">
        <v>586</v>
      </c>
      <c r="N639" t="s">
        <v>302</v>
      </c>
      <c r="O639" t="s">
        <v>303</v>
      </c>
      <c r="P639" t="s">
        <v>304</v>
      </c>
      <c r="R639" t="s">
        <v>305</v>
      </c>
      <c r="S639" t="s">
        <v>305</v>
      </c>
      <c r="T639" t="s">
        <v>306</v>
      </c>
      <c r="U639" t="s">
        <v>200</v>
      </c>
      <c r="V639" t="s">
        <v>200</v>
      </c>
      <c r="W639" t="s">
        <v>307</v>
      </c>
      <c r="X639" t="s">
        <v>308</v>
      </c>
      <c r="Y639" t="s">
        <v>51</v>
      </c>
    </row>
    <row r="640" spans="1:25" x14ac:dyDescent="0.25">
      <c r="A640">
        <v>10253</v>
      </c>
      <c r="B640">
        <v>33</v>
      </c>
      <c r="C640">
        <v>100</v>
      </c>
      <c r="D640">
        <v>4</v>
      </c>
      <c r="E640" s="5">
        <v>4459.62</v>
      </c>
      <c r="F640" s="1">
        <v>38139</v>
      </c>
      <c r="G640" t="s">
        <v>339</v>
      </c>
      <c r="H640">
        <v>2</v>
      </c>
      <c r="I640" t="str">
        <f>TEXT(Table1[[#This Row],[ORDERDATE]],"MMM")</f>
        <v>Jun</v>
      </c>
      <c r="J640">
        <v>2004</v>
      </c>
      <c r="K640" t="s">
        <v>181</v>
      </c>
      <c r="L640">
        <v>142</v>
      </c>
      <c r="M640" t="s">
        <v>586</v>
      </c>
      <c r="N640" t="s">
        <v>165</v>
      </c>
      <c r="O640" t="s">
        <v>166</v>
      </c>
      <c r="P640" t="s">
        <v>167</v>
      </c>
      <c r="R640" t="s">
        <v>168</v>
      </c>
      <c r="T640" t="s">
        <v>169</v>
      </c>
      <c r="U640" t="s">
        <v>170</v>
      </c>
      <c r="V640" t="s">
        <v>42</v>
      </c>
      <c r="W640" t="s">
        <v>171</v>
      </c>
      <c r="X640" t="s">
        <v>172</v>
      </c>
      <c r="Y640" t="s">
        <v>51</v>
      </c>
    </row>
    <row r="641" spans="1:25" x14ac:dyDescent="0.25">
      <c r="A641">
        <v>10266</v>
      </c>
      <c r="B641">
        <v>49</v>
      </c>
      <c r="C641">
        <v>100</v>
      </c>
      <c r="D641">
        <v>5</v>
      </c>
      <c r="E641" s="5">
        <v>6203.4</v>
      </c>
      <c r="F641" s="1">
        <v>38174</v>
      </c>
      <c r="G641" t="s">
        <v>25</v>
      </c>
      <c r="H641">
        <v>3</v>
      </c>
      <c r="I641" t="str">
        <f>TEXT(Table1[[#This Row],[ORDERDATE]],"MMM")</f>
        <v>Jul</v>
      </c>
      <c r="J641">
        <v>2004</v>
      </c>
      <c r="K641" t="s">
        <v>181</v>
      </c>
      <c r="L641">
        <v>142</v>
      </c>
      <c r="M641" t="s">
        <v>586</v>
      </c>
      <c r="N641" t="s">
        <v>452</v>
      </c>
      <c r="O641" t="s">
        <v>453</v>
      </c>
      <c r="P641" t="s">
        <v>454</v>
      </c>
      <c r="R641" t="s">
        <v>455</v>
      </c>
      <c r="T641">
        <v>42100</v>
      </c>
      <c r="U641" t="s">
        <v>258</v>
      </c>
      <c r="V641" t="s">
        <v>42</v>
      </c>
      <c r="W641" t="s">
        <v>456</v>
      </c>
      <c r="X641" t="s">
        <v>457</v>
      </c>
      <c r="Y641" t="s">
        <v>51</v>
      </c>
    </row>
    <row r="642" spans="1:25" x14ac:dyDescent="0.25">
      <c r="A642">
        <v>10278</v>
      </c>
      <c r="B642">
        <v>29</v>
      </c>
      <c r="C642">
        <v>100</v>
      </c>
      <c r="D642">
        <v>5</v>
      </c>
      <c r="E642" s="5">
        <v>3754.05</v>
      </c>
      <c r="F642" s="1">
        <v>38205</v>
      </c>
      <c r="G642" t="s">
        <v>25</v>
      </c>
      <c r="H642">
        <v>3</v>
      </c>
      <c r="I642" t="str">
        <f>TEXT(Table1[[#This Row],[ORDERDATE]],"MMM")</f>
        <v>Aug</v>
      </c>
      <c r="J642">
        <v>2004</v>
      </c>
      <c r="K642" t="s">
        <v>181</v>
      </c>
      <c r="L642">
        <v>142</v>
      </c>
      <c r="M642" t="s">
        <v>586</v>
      </c>
      <c r="N642" t="s">
        <v>539</v>
      </c>
      <c r="O642">
        <v>7025551838</v>
      </c>
      <c r="P642" t="s">
        <v>540</v>
      </c>
      <c r="R642" t="s">
        <v>541</v>
      </c>
      <c r="S642" t="s">
        <v>542</v>
      </c>
      <c r="T642">
        <v>83030</v>
      </c>
      <c r="U642" t="s">
        <v>32</v>
      </c>
      <c r="V642" t="s">
        <v>33</v>
      </c>
      <c r="W642" t="s">
        <v>113</v>
      </c>
      <c r="X642" t="s">
        <v>400</v>
      </c>
      <c r="Y642" t="s">
        <v>51</v>
      </c>
    </row>
    <row r="643" spans="1:25" x14ac:dyDescent="0.25">
      <c r="A643">
        <v>10287</v>
      </c>
      <c r="B643">
        <v>24</v>
      </c>
      <c r="C643">
        <v>100</v>
      </c>
      <c r="D643">
        <v>3</v>
      </c>
      <c r="E643" s="5">
        <v>3516.48</v>
      </c>
      <c r="F643" s="1">
        <v>38229</v>
      </c>
      <c r="G643" t="s">
        <v>25</v>
      </c>
      <c r="H643">
        <v>3</v>
      </c>
      <c r="I643" t="str">
        <f>TEXT(Table1[[#This Row],[ORDERDATE]],"MMM")</f>
        <v>Aug</v>
      </c>
      <c r="J643">
        <v>2004</v>
      </c>
      <c r="K643" t="s">
        <v>181</v>
      </c>
      <c r="L643">
        <v>142</v>
      </c>
      <c r="M643" t="s">
        <v>586</v>
      </c>
      <c r="N643" t="s">
        <v>446</v>
      </c>
      <c r="O643" t="s">
        <v>447</v>
      </c>
      <c r="P643" t="s">
        <v>448</v>
      </c>
      <c r="R643" t="s">
        <v>449</v>
      </c>
      <c r="T643">
        <v>1203</v>
      </c>
      <c r="U643" t="s">
        <v>450</v>
      </c>
      <c r="V643" t="s">
        <v>42</v>
      </c>
      <c r="W643" t="s">
        <v>451</v>
      </c>
      <c r="X643" t="s">
        <v>103</v>
      </c>
      <c r="Y643" t="s">
        <v>51</v>
      </c>
    </row>
    <row r="644" spans="1:25" x14ac:dyDescent="0.25">
      <c r="A644">
        <v>10301</v>
      </c>
      <c r="B644">
        <v>47</v>
      </c>
      <c r="C644">
        <v>100</v>
      </c>
      <c r="D644">
        <v>7</v>
      </c>
      <c r="E644" s="5">
        <v>7488.04</v>
      </c>
      <c r="F644" s="1">
        <v>37899</v>
      </c>
      <c r="G644" t="s">
        <v>25</v>
      </c>
      <c r="H644">
        <v>4</v>
      </c>
      <c r="I644" t="str">
        <f>TEXT(Table1[[#This Row],[ORDERDATE]],"MMM")</f>
        <v>Oct</v>
      </c>
      <c r="J644">
        <v>2003</v>
      </c>
      <c r="K644" t="s">
        <v>181</v>
      </c>
      <c r="L644">
        <v>142</v>
      </c>
      <c r="M644" t="s">
        <v>586</v>
      </c>
      <c r="N644" t="s">
        <v>543</v>
      </c>
      <c r="O644" t="s">
        <v>544</v>
      </c>
      <c r="P644" t="s">
        <v>545</v>
      </c>
      <c r="R644" t="s">
        <v>546</v>
      </c>
      <c r="T644" t="s">
        <v>547</v>
      </c>
      <c r="U644" t="s">
        <v>78</v>
      </c>
      <c r="V644" t="s">
        <v>42</v>
      </c>
      <c r="W644" t="s">
        <v>548</v>
      </c>
      <c r="X644" t="s">
        <v>549</v>
      </c>
      <c r="Y644" t="s">
        <v>151</v>
      </c>
    </row>
    <row r="645" spans="1:25" x14ac:dyDescent="0.25">
      <c r="A645">
        <v>10310</v>
      </c>
      <c r="B645">
        <v>24</v>
      </c>
      <c r="C645">
        <v>100</v>
      </c>
      <c r="D645">
        <v>1</v>
      </c>
      <c r="E645" s="5">
        <v>3448.08</v>
      </c>
      <c r="F645" s="1">
        <v>38276</v>
      </c>
      <c r="G645" t="s">
        <v>25</v>
      </c>
      <c r="H645">
        <v>4</v>
      </c>
      <c r="I645" t="str">
        <f>TEXT(Table1[[#This Row],[ORDERDATE]],"MMM")</f>
        <v>Oct</v>
      </c>
      <c r="J645">
        <v>2004</v>
      </c>
      <c r="K645" t="s">
        <v>181</v>
      </c>
      <c r="L645">
        <v>142</v>
      </c>
      <c r="M645" t="s">
        <v>586</v>
      </c>
      <c r="N645" t="s">
        <v>439</v>
      </c>
      <c r="O645" t="s">
        <v>440</v>
      </c>
      <c r="P645" t="s">
        <v>441</v>
      </c>
      <c r="R645" t="s">
        <v>442</v>
      </c>
      <c r="T645">
        <v>50739</v>
      </c>
      <c r="U645" t="s">
        <v>443</v>
      </c>
      <c r="V645" t="s">
        <v>42</v>
      </c>
      <c r="W645" t="s">
        <v>444</v>
      </c>
      <c r="X645" t="s">
        <v>445</v>
      </c>
      <c r="Y645" t="s">
        <v>51</v>
      </c>
    </row>
    <row r="646" spans="1:25" x14ac:dyDescent="0.25">
      <c r="A646">
        <v>10321</v>
      </c>
      <c r="B646">
        <v>25</v>
      </c>
      <c r="C646">
        <v>100</v>
      </c>
      <c r="D646">
        <v>9</v>
      </c>
      <c r="E646" s="5">
        <v>3734</v>
      </c>
      <c r="F646" s="1">
        <v>38295</v>
      </c>
      <c r="G646" t="s">
        <v>25</v>
      </c>
      <c r="H646">
        <v>4</v>
      </c>
      <c r="I646" t="str">
        <f>TEXT(Table1[[#This Row],[ORDERDATE]],"MMM")</f>
        <v>Nov</v>
      </c>
      <c r="J646">
        <v>2004</v>
      </c>
      <c r="K646" t="s">
        <v>181</v>
      </c>
      <c r="L646">
        <v>142</v>
      </c>
      <c r="M646" t="s">
        <v>586</v>
      </c>
      <c r="N646" t="s">
        <v>160</v>
      </c>
      <c r="O646">
        <v>5085552555</v>
      </c>
      <c r="P646" t="s">
        <v>161</v>
      </c>
      <c r="R646" t="s">
        <v>162</v>
      </c>
      <c r="S646" t="s">
        <v>123</v>
      </c>
      <c r="T646">
        <v>50553</v>
      </c>
      <c r="U646" t="s">
        <v>32</v>
      </c>
      <c r="V646" t="s">
        <v>33</v>
      </c>
      <c r="W646" t="s">
        <v>163</v>
      </c>
      <c r="X646" t="s">
        <v>164</v>
      </c>
      <c r="Y646" t="s">
        <v>51</v>
      </c>
    </row>
    <row r="647" spans="1:25" x14ac:dyDescent="0.25">
      <c r="A647">
        <v>10331</v>
      </c>
      <c r="B647">
        <v>30</v>
      </c>
      <c r="C647">
        <v>32.47</v>
      </c>
      <c r="D647">
        <v>8</v>
      </c>
      <c r="E647" s="5">
        <v>974.1</v>
      </c>
      <c r="F647" s="1">
        <v>38308</v>
      </c>
      <c r="G647" t="s">
        <v>25</v>
      </c>
      <c r="H647">
        <v>4</v>
      </c>
      <c r="I647" t="str">
        <f>TEXT(Table1[[#This Row],[ORDERDATE]],"MMM")</f>
        <v>Nov</v>
      </c>
      <c r="J647">
        <v>2004</v>
      </c>
      <c r="K647" t="s">
        <v>181</v>
      </c>
      <c r="L647">
        <v>142</v>
      </c>
      <c r="M647" t="s">
        <v>586</v>
      </c>
      <c r="N647" t="s">
        <v>309</v>
      </c>
      <c r="O647">
        <v>2155559857</v>
      </c>
      <c r="P647" t="s">
        <v>310</v>
      </c>
      <c r="R647" t="s">
        <v>216</v>
      </c>
      <c r="S647" t="s">
        <v>142</v>
      </c>
      <c r="T647">
        <v>71270</v>
      </c>
      <c r="U647" t="s">
        <v>32</v>
      </c>
      <c r="V647" t="s">
        <v>33</v>
      </c>
      <c r="W647" t="s">
        <v>124</v>
      </c>
      <c r="X647" t="s">
        <v>311</v>
      </c>
      <c r="Y647" t="s">
        <v>36</v>
      </c>
    </row>
    <row r="648" spans="1:25" x14ac:dyDescent="0.25">
      <c r="A648">
        <v>10342</v>
      </c>
      <c r="B648">
        <v>22</v>
      </c>
      <c r="C648">
        <v>100</v>
      </c>
      <c r="D648">
        <v>3</v>
      </c>
      <c r="E648" s="5">
        <v>3160.74</v>
      </c>
      <c r="F648" s="1">
        <v>38315</v>
      </c>
      <c r="G648" t="s">
        <v>25</v>
      </c>
      <c r="H648">
        <v>4</v>
      </c>
      <c r="I648" t="str">
        <f>TEXT(Table1[[#This Row],[ORDERDATE]],"MMM")</f>
        <v>Nov</v>
      </c>
      <c r="J648">
        <v>2004</v>
      </c>
      <c r="K648" t="s">
        <v>181</v>
      </c>
      <c r="L648">
        <v>142</v>
      </c>
      <c r="M648" t="s">
        <v>586</v>
      </c>
      <c r="N648" t="s">
        <v>89</v>
      </c>
      <c r="O648" t="s">
        <v>90</v>
      </c>
      <c r="P648" t="s">
        <v>91</v>
      </c>
      <c r="Q648" t="s">
        <v>92</v>
      </c>
      <c r="R648" t="s">
        <v>93</v>
      </c>
      <c r="S648" t="s">
        <v>94</v>
      </c>
      <c r="T648">
        <v>3004</v>
      </c>
      <c r="U648" t="s">
        <v>95</v>
      </c>
      <c r="V648" t="s">
        <v>96</v>
      </c>
      <c r="W648" t="s">
        <v>97</v>
      </c>
      <c r="X648" t="s">
        <v>98</v>
      </c>
      <c r="Y648" t="s">
        <v>51</v>
      </c>
    </row>
    <row r="649" spans="1:25" x14ac:dyDescent="0.25">
      <c r="A649">
        <v>10356</v>
      </c>
      <c r="B649">
        <v>27</v>
      </c>
      <c r="C649">
        <v>64.69</v>
      </c>
      <c r="D649">
        <v>2</v>
      </c>
      <c r="E649" s="5">
        <v>1746.63</v>
      </c>
      <c r="F649" s="1">
        <v>38330</v>
      </c>
      <c r="G649" t="s">
        <v>25</v>
      </c>
      <c r="H649">
        <v>4</v>
      </c>
      <c r="I649" t="str">
        <f>TEXT(Table1[[#This Row],[ORDERDATE]],"MMM")</f>
        <v>Dec</v>
      </c>
      <c r="J649">
        <v>2004</v>
      </c>
      <c r="K649" t="s">
        <v>181</v>
      </c>
      <c r="L649">
        <v>142</v>
      </c>
      <c r="M649" t="s">
        <v>586</v>
      </c>
      <c r="N649" t="s">
        <v>45</v>
      </c>
      <c r="O649" t="s">
        <v>46</v>
      </c>
      <c r="P649" t="s">
        <v>47</v>
      </c>
      <c r="R649" t="s">
        <v>48</v>
      </c>
      <c r="T649">
        <v>75508</v>
      </c>
      <c r="U649" t="s">
        <v>41</v>
      </c>
      <c r="V649" t="s">
        <v>42</v>
      </c>
      <c r="W649" t="s">
        <v>49</v>
      </c>
      <c r="X649" t="s">
        <v>50</v>
      </c>
      <c r="Y649" t="s">
        <v>36</v>
      </c>
    </row>
    <row r="650" spans="1:25" x14ac:dyDescent="0.25">
      <c r="A650">
        <v>10366</v>
      </c>
      <c r="B650">
        <v>34</v>
      </c>
      <c r="C650">
        <v>100</v>
      </c>
      <c r="D650">
        <v>3</v>
      </c>
      <c r="E650" s="5">
        <v>4207.84</v>
      </c>
      <c r="F650" s="1">
        <v>38362</v>
      </c>
      <c r="G650" t="s">
        <v>25</v>
      </c>
      <c r="H650">
        <v>1</v>
      </c>
      <c r="I650" t="str">
        <f>TEXT(Table1[[#This Row],[ORDERDATE]],"MMM")</f>
        <v>Jan</v>
      </c>
      <c r="J650">
        <v>2005</v>
      </c>
      <c r="K650" t="s">
        <v>181</v>
      </c>
      <c r="L650">
        <v>142</v>
      </c>
      <c r="M650" t="s">
        <v>586</v>
      </c>
      <c r="N650" t="s">
        <v>577</v>
      </c>
      <c r="O650" t="s">
        <v>578</v>
      </c>
      <c r="P650" t="s">
        <v>579</v>
      </c>
      <c r="R650" t="s">
        <v>580</v>
      </c>
      <c r="T650" t="s">
        <v>581</v>
      </c>
      <c r="U650" t="s">
        <v>370</v>
      </c>
      <c r="V650" t="s">
        <v>42</v>
      </c>
      <c r="W650" t="s">
        <v>582</v>
      </c>
      <c r="X650" t="s">
        <v>583</v>
      </c>
      <c r="Y650" t="s">
        <v>51</v>
      </c>
    </row>
    <row r="651" spans="1:25" x14ac:dyDescent="0.25">
      <c r="A651">
        <v>10377</v>
      </c>
      <c r="B651">
        <v>36</v>
      </c>
      <c r="C651">
        <v>100</v>
      </c>
      <c r="D651">
        <v>6</v>
      </c>
      <c r="E651" s="5">
        <v>4352.76</v>
      </c>
      <c r="F651" s="1">
        <v>38392</v>
      </c>
      <c r="G651" t="s">
        <v>25</v>
      </c>
      <c r="H651">
        <v>1</v>
      </c>
      <c r="I651" t="str">
        <f>TEXT(Table1[[#This Row],[ORDERDATE]],"MMM")</f>
        <v>Feb</v>
      </c>
      <c r="J651">
        <v>2005</v>
      </c>
      <c r="K651" t="s">
        <v>181</v>
      </c>
      <c r="L651">
        <v>142</v>
      </c>
      <c r="M651" t="s">
        <v>586</v>
      </c>
      <c r="N651" t="s">
        <v>126</v>
      </c>
      <c r="O651" t="s">
        <v>127</v>
      </c>
      <c r="P651" t="s">
        <v>128</v>
      </c>
      <c r="R651" t="s">
        <v>129</v>
      </c>
      <c r="T651">
        <v>21240</v>
      </c>
      <c r="U651" t="s">
        <v>130</v>
      </c>
      <c r="V651" t="s">
        <v>42</v>
      </c>
      <c r="W651" t="s">
        <v>131</v>
      </c>
      <c r="X651" t="s">
        <v>132</v>
      </c>
      <c r="Y651" t="s">
        <v>51</v>
      </c>
    </row>
    <row r="652" spans="1:25" x14ac:dyDescent="0.25">
      <c r="A652">
        <v>10390</v>
      </c>
      <c r="B652">
        <v>34</v>
      </c>
      <c r="C652">
        <v>43.05</v>
      </c>
      <c r="D652">
        <v>15</v>
      </c>
      <c r="E652" s="5">
        <v>1463.7</v>
      </c>
      <c r="F652" s="1">
        <v>38415</v>
      </c>
      <c r="G652" t="s">
        <v>25</v>
      </c>
      <c r="H652">
        <v>1</v>
      </c>
      <c r="I652" t="str">
        <f>TEXT(Table1[[#This Row],[ORDERDATE]],"MMM")</f>
        <v>Mar</v>
      </c>
      <c r="J652">
        <v>2005</v>
      </c>
      <c r="K652" t="s">
        <v>181</v>
      </c>
      <c r="L652">
        <v>142</v>
      </c>
      <c r="M652" t="s">
        <v>586</v>
      </c>
      <c r="N652" t="s">
        <v>272</v>
      </c>
      <c r="O652">
        <v>4155551450</v>
      </c>
      <c r="P652" t="s">
        <v>273</v>
      </c>
      <c r="R652" t="s">
        <v>274</v>
      </c>
      <c r="S652" t="s">
        <v>55</v>
      </c>
      <c r="T652">
        <v>97562</v>
      </c>
      <c r="U652" t="s">
        <v>32</v>
      </c>
      <c r="V652" t="s">
        <v>33</v>
      </c>
      <c r="W652" t="s">
        <v>275</v>
      </c>
      <c r="X652" t="s">
        <v>276</v>
      </c>
      <c r="Y652" t="s">
        <v>36</v>
      </c>
    </row>
    <row r="653" spans="1:25" x14ac:dyDescent="0.25">
      <c r="A653">
        <v>10406</v>
      </c>
      <c r="B653">
        <v>48</v>
      </c>
      <c r="C653">
        <v>100</v>
      </c>
      <c r="D653">
        <v>2</v>
      </c>
      <c r="E653" s="5">
        <v>7169.28</v>
      </c>
      <c r="F653" s="1">
        <v>38457</v>
      </c>
      <c r="G653" t="s">
        <v>173</v>
      </c>
      <c r="H653">
        <v>2</v>
      </c>
      <c r="I653" t="str">
        <f>TEXT(Table1[[#This Row],[ORDERDATE]],"MMM")</f>
        <v>Apr</v>
      </c>
      <c r="J653">
        <v>2005</v>
      </c>
      <c r="K653" t="s">
        <v>181</v>
      </c>
      <c r="L653">
        <v>142</v>
      </c>
      <c r="M653" t="s">
        <v>586</v>
      </c>
      <c r="N653" t="s">
        <v>322</v>
      </c>
      <c r="O653" t="s">
        <v>323</v>
      </c>
      <c r="P653" t="s">
        <v>324</v>
      </c>
      <c r="R653" t="s">
        <v>325</v>
      </c>
      <c r="T653">
        <v>1734</v>
      </c>
      <c r="U653" t="s">
        <v>326</v>
      </c>
      <c r="V653" t="s">
        <v>42</v>
      </c>
      <c r="W653" t="s">
        <v>327</v>
      </c>
      <c r="X653" t="s">
        <v>328</v>
      </c>
      <c r="Y653" t="s">
        <v>151</v>
      </c>
    </row>
    <row r="654" spans="1:25" x14ac:dyDescent="0.25">
      <c r="A654">
        <v>10419</v>
      </c>
      <c r="B654">
        <v>34</v>
      </c>
      <c r="C654">
        <v>100</v>
      </c>
      <c r="D654">
        <v>4</v>
      </c>
      <c r="E654" s="5">
        <v>4594.76</v>
      </c>
      <c r="F654" s="1">
        <v>38489</v>
      </c>
      <c r="G654" t="s">
        <v>25</v>
      </c>
      <c r="H654">
        <v>2</v>
      </c>
      <c r="I654" t="str">
        <f>TEXT(Table1[[#This Row],[ORDERDATE]],"MMM")</f>
        <v>May</v>
      </c>
      <c r="J654">
        <v>2005</v>
      </c>
      <c r="K654" t="s">
        <v>181</v>
      </c>
      <c r="L654">
        <v>142</v>
      </c>
      <c r="M654" t="s">
        <v>586</v>
      </c>
      <c r="N654" t="s">
        <v>144</v>
      </c>
      <c r="O654" t="s">
        <v>145</v>
      </c>
      <c r="P654" t="s">
        <v>146</v>
      </c>
      <c r="R654" t="s">
        <v>147</v>
      </c>
      <c r="T654">
        <v>5020</v>
      </c>
      <c r="U654" t="s">
        <v>148</v>
      </c>
      <c r="V654" t="s">
        <v>42</v>
      </c>
      <c r="W654" t="s">
        <v>149</v>
      </c>
      <c r="X654" t="s">
        <v>150</v>
      </c>
      <c r="Y654" t="s">
        <v>51</v>
      </c>
    </row>
    <row r="655" spans="1:25" x14ac:dyDescent="0.25">
      <c r="A655">
        <v>10104</v>
      </c>
      <c r="B655">
        <v>24</v>
      </c>
      <c r="C655">
        <v>100</v>
      </c>
      <c r="D655">
        <v>8</v>
      </c>
      <c r="E655" s="5">
        <v>3457.92</v>
      </c>
      <c r="F655" s="1">
        <v>37652</v>
      </c>
      <c r="G655" t="s">
        <v>25</v>
      </c>
      <c r="H655">
        <v>1</v>
      </c>
      <c r="I655" t="str">
        <f>TEXT(Table1[[#This Row],[ORDERDATE]],"MMM")</f>
        <v>Jan</v>
      </c>
      <c r="J655">
        <v>2003</v>
      </c>
      <c r="K655" t="s">
        <v>181</v>
      </c>
      <c r="L655">
        <v>163</v>
      </c>
      <c r="M655" t="s">
        <v>587</v>
      </c>
      <c r="N655" t="s">
        <v>174</v>
      </c>
      <c r="O655" t="s">
        <v>175</v>
      </c>
      <c r="P655" t="s">
        <v>176</v>
      </c>
      <c r="R655" t="s">
        <v>177</v>
      </c>
      <c r="T655">
        <v>28034</v>
      </c>
      <c r="U655" t="s">
        <v>178</v>
      </c>
      <c r="V655" t="s">
        <v>42</v>
      </c>
      <c r="W655" t="s">
        <v>179</v>
      </c>
      <c r="X655" t="s">
        <v>180</v>
      </c>
      <c r="Y655" t="s">
        <v>51</v>
      </c>
    </row>
    <row r="656" spans="1:25" x14ac:dyDescent="0.25">
      <c r="A656">
        <v>10115</v>
      </c>
      <c r="B656">
        <v>46</v>
      </c>
      <c r="C656">
        <v>100</v>
      </c>
      <c r="D656">
        <v>4</v>
      </c>
      <c r="E656" s="5">
        <v>7381.16</v>
      </c>
      <c r="F656" s="1">
        <v>37715</v>
      </c>
      <c r="G656" t="s">
        <v>25</v>
      </c>
      <c r="H656">
        <v>2</v>
      </c>
      <c r="I656" t="str">
        <f>TEXT(Table1[[#This Row],[ORDERDATE]],"MMM")</f>
        <v>Apr</v>
      </c>
      <c r="J656">
        <v>2003</v>
      </c>
      <c r="K656" t="s">
        <v>181</v>
      </c>
      <c r="L656">
        <v>163</v>
      </c>
      <c r="M656" t="s">
        <v>587</v>
      </c>
      <c r="N656" t="s">
        <v>203</v>
      </c>
      <c r="O656">
        <v>2125558493</v>
      </c>
      <c r="P656" t="s">
        <v>204</v>
      </c>
      <c r="Q656" t="s">
        <v>205</v>
      </c>
      <c r="R656" t="s">
        <v>30</v>
      </c>
      <c r="S656" t="s">
        <v>31</v>
      </c>
      <c r="T656">
        <v>10022</v>
      </c>
      <c r="U656" t="s">
        <v>32</v>
      </c>
      <c r="V656" t="s">
        <v>33</v>
      </c>
      <c r="W656" t="s">
        <v>124</v>
      </c>
      <c r="X656" t="s">
        <v>206</v>
      </c>
      <c r="Y656" t="s">
        <v>151</v>
      </c>
    </row>
    <row r="657" spans="1:25" x14ac:dyDescent="0.25">
      <c r="A657">
        <v>10127</v>
      </c>
      <c r="B657">
        <v>45</v>
      </c>
      <c r="C657">
        <v>100</v>
      </c>
      <c r="D657">
        <v>10</v>
      </c>
      <c r="E657" s="5">
        <v>7146.9</v>
      </c>
      <c r="F657" s="1">
        <v>37775</v>
      </c>
      <c r="G657" t="s">
        <v>25</v>
      </c>
      <c r="H657">
        <v>2</v>
      </c>
      <c r="I657" t="str">
        <f>TEXT(Table1[[#This Row],[ORDERDATE]],"MMM")</f>
        <v>Jun</v>
      </c>
      <c r="J657">
        <v>2003</v>
      </c>
      <c r="K657" t="s">
        <v>181</v>
      </c>
      <c r="L657">
        <v>163</v>
      </c>
      <c r="M657" t="s">
        <v>587</v>
      </c>
      <c r="N657" t="s">
        <v>475</v>
      </c>
      <c r="O657">
        <v>2125557413</v>
      </c>
      <c r="P657" t="s">
        <v>476</v>
      </c>
      <c r="Q657" t="s">
        <v>477</v>
      </c>
      <c r="R657" t="s">
        <v>30</v>
      </c>
      <c r="S657" t="s">
        <v>31</v>
      </c>
      <c r="T657">
        <v>10022</v>
      </c>
      <c r="U657" t="s">
        <v>32</v>
      </c>
      <c r="V657" t="s">
        <v>33</v>
      </c>
      <c r="W657" t="s">
        <v>56</v>
      </c>
      <c r="X657" t="s">
        <v>478</v>
      </c>
      <c r="Y657" t="s">
        <v>151</v>
      </c>
    </row>
    <row r="658" spans="1:25" x14ac:dyDescent="0.25">
      <c r="A658">
        <v>10141</v>
      </c>
      <c r="B658">
        <v>39</v>
      </c>
      <c r="C658">
        <v>100</v>
      </c>
      <c r="D658">
        <v>4</v>
      </c>
      <c r="E658" s="5">
        <v>5938.53</v>
      </c>
      <c r="F658" s="1">
        <v>37834</v>
      </c>
      <c r="G658" t="s">
        <v>25</v>
      </c>
      <c r="H658">
        <v>3</v>
      </c>
      <c r="I658" t="str">
        <f>TEXT(Table1[[#This Row],[ORDERDATE]],"MMM")</f>
        <v>Aug</v>
      </c>
      <c r="J658">
        <v>2003</v>
      </c>
      <c r="K658" t="s">
        <v>181</v>
      </c>
      <c r="L658">
        <v>163</v>
      </c>
      <c r="M658" t="s">
        <v>587</v>
      </c>
      <c r="N658" t="s">
        <v>467</v>
      </c>
      <c r="O658" t="s">
        <v>468</v>
      </c>
      <c r="P658" t="s">
        <v>469</v>
      </c>
      <c r="R658" t="s">
        <v>470</v>
      </c>
      <c r="T658" t="s">
        <v>471</v>
      </c>
      <c r="U658" t="s">
        <v>130</v>
      </c>
      <c r="V658" t="s">
        <v>42</v>
      </c>
      <c r="W658" t="s">
        <v>472</v>
      </c>
      <c r="X658" t="s">
        <v>473</v>
      </c>
      <c r="Y658" t="s">
        <v>51</v>
      </c>
    </row>
    <row r="659" spans="1:25" x14ac:dyDescent="0.25">
      <c r="A659">
        <v>10151</v>
      </c>
      <c r="B659">
        <v>43</v>
      </c>
      <c r="C659">
        <v>100</v>
      </c>
      <c r="D659">
        <v>2</v>
      </c>
      <c r="E659" s="5">
        <v>7110.91</v>
      </c>
      <c r="F659" s="1">
        <v>37885</v>
      </c>
      <c r="G659" t="s">
        <v>25</v>
      </c>
      <c r="H659">
        <v>3</v>
      </c>
      <c r="I659" t="str">
        <f>TEXT(Table1[[#This Row],[ORDERDATE]],"MMM")</f>
        <v>Sep</v>
      </c>
      <c r="J659">
        <v>2003</v>
      </c>
      <c r="K659" t="s">
        <v>181</v>
      </c>
      <c r="L659">
        <v>163</v>
      </c>
      <c r="M659" t="s">
        <v>587</v>
      </c>
      <c r="N659" t="s">
        <v>391</v>
      </c>
      <c r="O659" t="s">
        <v>392</v>
      </c>
      <c r="P659" t="s">
        <v>393</v>
      </c>
      <c r="R659" t="s">
        <v>394</v>
      </c>
      <c r="T659">
        <v>90110</v>
      </c>
      <c r="U659" t="s">
        <v>130</v>
      </c>
      <c r="V659" t="s">
        <v>42</v>
      </c>
      <c r="W659" t="s">
        <v>395</v>
      </c>
      <c r="X659" t="s">
        <v>396</v>
      </c>
      <c r="Y659" t="s">
        <v>151</v>
      </c>
    </row>
    <row r="660" spans="1:25" x14ac:dyDescent="0.25">
      <c r="A660">
        <v>10165</v>
      </c>
      <c r="B660">
        <v>29</v>
      </c>
      <c r="C660">
        <v>100</v>
      </c>
      <c r="D660">
        <v>11</v>
      </c>
      <c r="E660" s="5">
        <v>5032.95</v>
      </c>
      <c r="F660" s="1">
        <v>37916</v>
      </c>
      <c r="G660" t="s">
        <v>25</v>
      </c>
      <c r="H660">
        <v>4</v>
      </c>
      <c r="I660" t="str">
        <f>TEXT(Table1[[#This Row],[ORDERDATE]],"MMM")</f>
        <v>Oct</v>
      </c>
      <c r="J660">
        <v>2003</v>
      </c>
      <c r="K660" t="s">
        <v>181</v>
      </c>
      <c r="L660">
        <v>163</v>
      </c>
      <c r="M660" t="s">
        <v>587</v>
      </c>
      <c r="N660" t="s">
        <v>196</v>
      </c>
      <c r="O660" t="s">
        <v>197</v>
      </c>
      <c r="P660" t="s">
        <v>198</v>
      </c>
      <c r="R660" t="s">
        <v>199</v>
      </c>
      <c r="T660">
        <v>79903</v>
      </c>
      <c r="U660" t="s">
        <v>199</v>
      </c>
      <c r="V660" t="s">
        <v>200</v>
      </c>
      <c r="W660" t="s">
        <v>201</v>
      </c>
      <c r="X660" t="s">
        <v>202</v>
      </c>
      <c r="Y660" t="s">
        <v>51</v>
      </c>
    </row>
    <row r="661" spans="1:25" x14ac:dyDescent="0.25">
      <c r="A661">
        <v>10176</v>
      </c>
      <c r="B661">
        <v>20</v>
      </c>
      <c r="C661">
        <v>100</v>
      </c>
      <c r="D661">
        <v>10</v>
      </c>
      <c r="E661" s="5">
        <v>3667.6</v>
      </c>
      <c r="F661" s="1">
        <v>37931</v>
      </c>
      <c r="G661" t="s">
        <v>25</v>
      </c>
      <c r="H661">
        <v>4</v>
      </c>
      <c r="I661" t="str">
        <f>TEXT(Table1[[#This Row],[ORDERDATE]],"MMM")</f>
        <v>Nov</v>
      </c>
      <c r="J661">
        <v>2003</v>
      </c>
      <c r="K661" t="s">
        <v>181</v>
      </c>
      <c r="L661">
        <v>163</v>
      </c>
      <c r="M661" t="s">
        <v>587</v>
      </c>
      <c r="N661" t="s">
        <v>452</v>
      </c>
      <c r="O661" t="s">
        <v>453</v>
      </c>
      <c r="P661" t="s">
        <v>454</v>
      </c>
      <c r="R661" t="s">
        <v>455</v>
      </c>
      <c r="T661">
        <v>42100</v>
      </c>
      <c r="U661" t="s">
        <v>258</v>
      </c>
      <c r="V661" t="s">
        <v>42</v>
      </c>
      <c r="W661" t="s">
        <v>456</v>
      </c>
      <c r="X661" t="s">
        <v>457</v>
      </c>
      <c r="Y661" t="s">
        <v>51</v>
      </c>
    </row>
    <row r="662" spans="1:25" x14ac:dyDescent="0.25">
      <c r="A662">
        <v>10184</v>
      </c>
      <c r="B662">
        <v>46</v>
      </c>
      <c r="C662">
        <v>100</v>
      </c>
      <c r="D662">
        <v>5</v>
      </c>
      <c r="E662" s="5">
        <v>7381.16</v>
      </c>
      <c r="F662" s="1">
        <v>37939</v>
      </c>
      <c r="G662" t="s">
        <v>25</v>
      </c>
      <c r="H662">
        <v>4</v>
      </c>
      <c r="I662" t="str">
        <f>TEXT(Table1[[#This Row],[ORDERDATE]],"MMM")</f>
        <v>Nov</v>
      </c>
      <c r="J662">
        <v>2003</v>
      </c>
      <c r="K662" t="s">
        <v>181</v>
      </c>
      <c r="L662">
        <v>163</v>
      </c>
      <c r="M662" t="s">
        <v>587</v>
      </c>
      <c r="N662" t="s">
        <v>520</v>
      </c>
      <c r="O662" t="s">
        <v>521</v>
      </c>
      <c r="P662" t="s">
        <v>522</v>
      </c>
      <c r="R662" t="s">
        <v>523</v>
      </c>
      <c r="T662">
        <v>41101</v>
      </c>
      <c r="U662" t="s">
        <v>178</v>
      </c>
      <c r="V662" t="s">
        <v>42</v>
      </c>
      <c r="W662" t="s">
        <v>524</v>
      </c>
      <c r="X662" t="s">
        <v>525</v>
      </c>
      <c r="Y662" t="s">
        <v>151</v>
      </c>
    </row>
    <row r="663" spans="1:25" x14ac:dyDescent="0.25">
      <c r="A663">
        <v>10195</v>
      </c>
      <c r="B663">
        <v>27</v>
      </c>
      <c r="C663">
        <v>100</v>
      </c>
      <c r="D663">
        <v>5</v>
      </c>
      <c r="E663" s="5">
        <v>5128.1099999999997</v>
      </c>
      <c r="F663" s="1">
        <v>37950</v>
      </c>
      <c r="G663" t="s">
        <v>25</v>
      </c>
      <c r="H663">
        <v>4</v>
      </c>
      <c r="I663" t="str">
        <f>TEXT(Table1[[#This Row],[ORDERDATE]],"MMM")</f>
        <v>Nov</v>
      </c>
      <c r="J663">
        <v>2003</v>
      </c>
      <c r="K663" t="s">
        <v>181</v>
      </c>
      <c r="L663">
        <v>163</v>
      </c>
      <c r="M663" t="s">
        <v>587</v>
      </c>
      <c r="N663" t="s">
        <v>317</v>
      </c>
      <c r="O663">
        <v>9145554562</v>
      </c>
      <c r="P663" t="s">
        <v>318</v>
      </c>
      <c r="R663" t="s">
        <v>319</v>
      </c>
      <c r="S663" t="s">
        <v>31</v>
      </c>
      <c r="T663">
        <v>24067</v>
      </c>
      <c r="U663" t="s">
        <v>32</v>
      </c>
      <c r="V663" t="s">
        <v>33</v>
      </c>
      <c r="W663" t="s">
        <v>102</v>
      </c>
      <c r="X663" t="s">
        <v>238</v>
      </c>
      <c r="Y663" t="s">
        <v>51</v>
      </c>
    </row>
    <row r="664" spans="1:25" x14ac:dyDescent="0.25">
      <c r="A664">
        <v>10207</v>
      </c>
      <c r="B664">
        <v>44</v>
      </c>
      <c r="C664">
        <v>100</v>
      </c>
      <c r="D664">
        <v>6</v>
      </c>
      <c r="E664" s="5">
        <v>7060.24</v>
      </c>
      <c r="F664" s="1">
        <v>37964</v>
      </c>
      <c r="G664" t="s">
        <v>25</v>
      </c>
      <c r="H664">
        <v>4</v>
      </c>
      <c r="I664" t="str">
        <f>TEXT(Table1[[#This Row],[ORDERDATE]],"MMM")</f>
        <v>Dec</v>
      </c>
      <c r="J664">
        <v>2003</v>
      </c>
      <c r="K664" t="s">
        <v>181</v>
      </c>
      <c r="L664">
        <v>163</v>
      </c>
      <c r="M664" t="s">
        <v>587</v>
      </c>
      <c r="N664" t="s">
        <v>415</v>
      </c>
      <c r="O664">
        <v>6175552555</v>
      </c>
      <c r="P664" t="s">
        <v>416</v>
      </c>
      <c r="R664" t="s">
        <v>381</v>
      </c>
      <c r="S664" t="s">
        <v>123</v>
      </c>
      <c r="T664">
        <v>51003</v>
      </c>
      <c r="U664" t="s">
        <v>32</v>
      </c>
      <c r="V664" t="s">
        <v>33</v>
      </c>
      <c r="W664" t="s">
        <v>417</v>
      </c>
      <c r="X664" t="s">
        <v>276</v>
      </c>
      <c r="Y664" t="s">
        <v>151</v>
      </c>
    </row>
    <row r="665" spans="1:25" x14ac:dyDescent="0.25">
      <c r="A665">
        <v>10219</v>
      </c>
      <c r="B665">
        <v>43</v>
      </c>
      <c r="C665">
        <v>100</v>
      </c>
      <c r="D665">
        <v>1</v>
      </c>
      <c r="E665" s="5">
        <v>8448.64</v>
      </c>
      <c r="F665" s="1">
        <v>38027</v>
      </c>
      <c r="G665" t="s">
        <v>25</v>
      </c>
      <c r="H665">
        <v>1</v>
      </c>
      <c r="I665" t="str">
        <f>TEXT(Table1[[#This Row],[ORDERDATE]],"MMM")</f>
        <v>Feb</v>
      </c>
      <c r="J665">
        <v>2004</v>
      </c>
      <c r="K665" t="s">
        <v>181</v>
      </c>
      <c r="L665">
        <v>163</v>
      </c>
      <c r="M665" t="s">
        <v>587</v>
      </c>
      <c r="N665" t="s">
        <v>526</v>
      </c>
      <c r="O665">
        <v>4155554312</v>
      </c>
      <c r="P665" t="s">
        <v>527</v>
      </c>
      <c r="R665" t="s">
        <v>528</v>
      </c>
      <c r="S665" t="s">
        <v>55</v>
      </c>
      <c r="T665">
        <v>94217</v>
      </c>
      <c r="U665" t="s">
        <v>32</v>
      </c>
      <c r="V665" t="s">
        <v>33</v>
      </c>
      <c r="W665" t="s">
        <v>529</v>
      </c>
      <c r="X665" t="s">
        <v>400</v>
      </c>
      <c r="Y665" t="s">
        <v>151</v>
      </c>
    </row>
    <row r="666" spans="1:25" x14ac:dyDescent="0.25">
      <c r="A666">
        <v>10230</v>
      </c>
      <c r="B666">
        <v>49</v>
      </c>
      <c r="C666">
        <v>100</v>
      </c>
      <c r="D666">
        <v>8</v>
      </c>
      <c r="E666" s="5">
        <v>7300.51</v>
      </c>
      <c r="F666" s="1">
        <v>38061</v>
      </c>
      <c r="G666" t="s">
        <v>25</v>
      </c>
      <c r="H666">
        <v>1</v>
      </c>
      <c r="I666" t="str">
        <f>TEXT(Table1[[#This Row],[ORDERDATE]],"MMM")</f>
        <v>Mar</v>
      </c>
      <c r="J666">
        <v>2004</v>
      </c>
      <c r="K666" t="s">
        <v>181</v>
      </c>
      <c r="L666">
        <v>163</v>
      </c>
      <c r="M666" t="s">
        <v>587</v>
      </c>
      <c r="N666" t="s">
        <v>462</v>
      </c>
      <c r="O666" t="s">
        <v>463</v>
      </c>
      <c r="P666" t="s">
        <v>464</v>
      </c>
      <c r="R666" t="s">
        <v>465</v>
      </c>
      <c r="T666">
        <v>60528</v>
      </c>
      <c r="U666" t="s">
        <v>443</v>
      </c>
      <c r="V666" t="s">
        <v>42</v>
      </c>
      <c r="W666" t="s">
        <v>466</v>
      </c>
      <c r="X666" t="s">
        <v>414</v>
      </c>
      <c r="Y666" t="s">
        <v>151</v>
      </c>
    </row>
    <row r="667" spans="1:25" x14ac:dyDescent="0.25">
      <c r="A667">
        <v>10246</v>
      </c>
      <c r="B667">
        <v>40</v>
      </c>
      <c r="C667">
        <v>100</v>
      </c>
      <c r="D667">
        <v>4</v>
      </c>
      <c r="E667" s="5">
        <v>6549.2</v>
      </c>
      <c r="F667" s="1">
        <v>38112</v>
      </c>
      <c r="G667" t="s">
        <v>25</v>
      </c>
      <c r="H667">
        <v>2</v>
      </c>
      <c r="I667" t="str">
        <f>TEXT(Table1[[#This Row],[ORDERDATE]],"MMM")</f>
        <v>May</v>
      </c>
      <c r="J667">
        <v>2004</v>
      </c>
      <c r="K667" t="s">
        <v>181</v>
      </c>
      <c r="L667">
        <v>163</v>
      </c>
      <c r="M667" t="s">
        <v>587</v>
      </c>
      <c r="N667" t="s">
        <v>174</v>
      </c>
      <c r="O667" t="s">
        <v>175</v>
      </c>
      <c r="P667" t="s">
        <v>176</v>
      </c>
      <c r="R667" t="s">
        <v>177</v>
      </c>
      <c r="T667">
        <v>28034</v>
      </c>
      <c r="U667" t="s">
        <v>178</v>
      </c>
      <c r="V667" t="s">
        <v>42</v>
      </c>
      <c r="W667" t="s">
        <v>179</v>
      </c>
      <c r="X667" t="s">
        <v>180</v>
      </c>
      <c r="Y667" t="s">
        <v>51</v>
      </c>
    </row>
    <row r="668" spans="1:25" x14ac:dyDescent="0.25">
      <c r="A668">
        <v>10259</v>
      </c>
      <c r="B668">
        <v>30</v>
      </c>
      <c r="C668">
        <v>100</v>
      </c>
      <c r="D668">
        <v>3</v>
      </c>
      <c r="E668" s="5">
        <v>5697.9</v>
      </c>
      <c r="F668" s="1">
        <v>38153</v>
      </c>
      <c r="G668" t="s">
        <v>25</v>
      </c>
      <c r="H668">
        <v>2</v>
      </c>
      <c r="I668" t="str">
        <f>TEXT(Table1[[#This Row],[ORDERDATE]],"MMM")</f>
        <v>Jun</v>
      </c>
      <c r="J668">
        <v>2004</v>
      </c>
      <c r="K668" t="s">
        <v>181</v>
      </c>
      <c r="L668">
        <v>163</v>
      </c>
      <c r="M668" t="s">
        <v>587</v>
      </c>
      <c r="N668" t="s">
        <v>418</v>
      </c>
      <c r="O668" t="s">
        <v>419</v>
      </c>
      <c r="P668" t="s">
        <v>420</v>
      </c>
      <c r="Q668" t="s">
        <v>421</v>
      </c>
      <c r="R668" t="s">
        <v>199</v>
      </c>
      <c r="T668">
        <v>69045</v>
      </c>
      <c r="U668" t="s">
        <v>199</v>
      </c>
      <c r="V668" t="s">
        <v>96</v>
      </c>
      <c r="W668" t="s">
        <v>422</v>
      </c>
      <c r="X668" t="s">
        <v>423</v>
      </c>
      <c r="Y668" t="s">
        <v>51</v>
      </c>
    </row>
    <row r="669" spans="1:25" x14ac:dyDescent="0.25">
      <c r="A669">
        <v>10271</v>
      </c>
      <c r="B669">
        <v>50</v>
      </c>
      <c r="C669">
        <v>100</v>
      </c>
      <c r="D669">
        <v>4</v>
      </c>
      <c r="E669" s="5">
        <v>9169</v>
      </c>
      <c r="F669" s="1">
        <v>38188</v>
      </c>
      <c r="G669" t="s">
        <v>25</v>
      </c>
      <c r="H669">
        <v>3</v>
      </c>
      <c r="I669" t="str">
        <f>TEXT(Table1[[#This Row],[ORDERDATE]],"MMM")</f>
        <v>Jul</v>
      </c>
      <c r="J669">
        <v>2004</v>
      </c>
      <c r="K669" t="s">
        <v>181</v>
      </c>
      <c r="L669">
        <v>163</v>
      </c>
      <c r="M669" t="s">
        <v>587</v>
      </c>
      <c r="N669" t="s">
        <v>272</v>
      </c>
      <c r="O669">
        <v>4155551450</v>
      </c>
      <c r="P669" t="s">
        <v>273</v>
      </c>
      <c r="R669" t="s">
        <v>274</v>
      </c>
      <c r="S669" t="s">
        <v>55</v>
      </c>
      <c r="T669">
        <v>97562</v>
      </c>
      <c r="U669" t="s">
        <v>32</v>
      </c>
      <c r="V669" t="s">
        <v>33</v>
      </c>
      <c r="W669" t="s">
        <v>275</v>
      </c>
      <c r="X669" t="s">
        <v>276</v>
      </c>
      <c r="Y669" t="s">
        <v>151</v>
      </c>
    </row>
    <row r="670" spans="1:25" x14ac:dyDescent="0.25">
      <c r="A670">
        <v>10282</v>
      </c>
      <c r="B670">
        <v>23</v>
      </c>
      <c r="C670">
        <v>100</v>
      </c>
      <c r="D670">
        <v>13</v>
      </c>
      <c r="E670" s="5">
        <v>3238.63</v>
      </c>
      <c r="F670" s="1">
        <v>38219</v>
      </c>
      <c r="G670" t="s">
        <v>25</v>
      </c>
      <c r="H670">
        <v>3</v>
      </c>
      <c r="I670" t="str">
        <f>TEXT(Table1[[#This Row],[ORDERDATE]],"MMM")</f>
        <v>Aug</v>
      </c>
      <c r="J670">
        <v>2004</v>
      </c>
      <c r="K670" t="s">
        <v>181</v>
      </c>
      <c r="L670">
        <v>163</v>
      </c>
      <c r="M670" t="s">
        <v>587</v>
      </c>
      <c r="N670" t="s">
        <v>272</v>
      </c>
      <c r="O670">
        <v>4155551450</v>
      </c>
      <c r="P670" t="s">
        <v>273</v>
      </c>
      <c r="R670" t="s">
        <v>274</v>
      </c>
      <c r="S670" t="s">
        <v>55</v>
      </c>
      <c r="T670">
        <v>97562</v>
      </c>
      <c r="U670" t="s">
        <v>32</v>
      </c>
      <c r="V670" t="s">
        <v>33</v>
      </c>
      <c r="W670" t="s">
        <v>275</v>
      </c>
      <c r="X670" t="s">
        <v>276</v>
      </c>
      <c r="Y670" t="s">
        <v>51</v>
      </c>
    </row>
    <row r="671" spans="1:25" x14ac:dyDescent="0.25">
      <c r="A671">
        <v>10292</v>
      </c>
      <c r="B671">
        <v>26</v>
      </c>
      <c r="C671">
        <v>100</v>
      </c>
      <c r="D671">
        <v>7</v>
      </c>
      <c r="E671" s="5">
        <v>4554.9399999999996</v>
      </c>
      <c r="F671" s="1">
        <v>38238</v>
      </c>
      <c r="G671" t="s">
        <v>25</v>
      </c>
      <c r="H671">
        <v>3</v>
      </c>
      <c r="I671" t="str">
        <f>TEXT(Table1[[#This Row],[ORDERDATE]],"MMM")</f>
        <v>Sep</v>
      </c>
      <c r="J671">
        <v>2004</v>
      </c>
      <c r="K671" t="s">
        <v>181</v>
      </c>
      <c r="L671">
        <v>163</v>
      </c>
      <c r="M671" t="s">
        <v>587</v>
      </c>
      <c r="N671" t="s">
        <v>28</v>
      </c>
      <c r="O671">
        <v>2125557818</v>
      </c>
      <c r="P671" t="s">
        <v>29</v>
      </c>
      <c r="R671" t="s">
        <v>30</v>
      </c>
      <c r="S671" t="s">
        <v>31</v>
      </c>
      <c r="T671">
        <v>10022</v>
      </c>
      <c r="U671" t="s">
        <v>32</v>
      </c>
      <c r="V671" t="s">
        <v>33</v>
      </c>
      <c r="W671" t="s">
        <v>34</v>
      </c>
      <c r="X671" t="s">
        <v>35</v>
      </c>
      <c r="Y671" t="s">
        <v>51</v>
      </c>
    </row>
    <row r="672" spans="1:25" x14ac:dyDescent="0.25">
      <c r="A672">
        <v>10305</v>
      </c>
      <c r="B672">
        <v>27</v>
      </c>
      <c r="C672">
        <v>100</v>
      </c>
      <c r="D672">
        <v>4</v>
      </c>
      <c r="E672" s="5">
        <v>3934.44</v>
      </c>
      <c r="F672" s="1">
        <v>38273</v>
      </c>
      <c r="G672" t="s">
        <v>25</v>
      </c>
      <c r="H672">
        <v>4</v>
      </c>
      <c r="I672" t="str">
        <f>TEXT(Table1[[#This Row],[ORDERDATE]],"MMM")</f>
        <v>Oct</v>
      </c>
      <c r="J672">
        <v>2004</v>
      </c>
      <c r="K672" t="s">
        <v>181</v>
      </c>
      <c r="L672">
        <v>163</v>
      </c>
      <c r="M672" t="s">
        <v>587</v>
      </c>
      <c r="N672" t="s">
        <v>120</v>
      </c>
      <c r="O672">
        <v>6175558555</v>
      </c>
      <c r="P672" t="s">
        <v>121</v>
      </c>
      <c r="R672" t="s">
        <v>122</v>
      </c>
      <c r="S672" t="s">
        <v>123</v>
      </c>
      <c r="T672">
        <v>51247</v>
      </c>
      <c r="U672" t="s">
        <v>32</v>
      </c>
      <c r="V672" t="s">
        <v>33</v>
      </c>
      <c r="W672" t="s">
        <v>124</v>
      </c>
      <c r="X672" t="s">
        <v>125</v>
      </c>
      <c r="Y672" t="s">
        <v>51</v>
      </c>
    </row>
    <row r="673" spans="1:25" x14ac:dyDescent="0.25">
      <c r="A673">
        <v>10314</v>
      </c>
      <c r="B673">
        <v>42</v>
      </c>
      <c r="C673">
        <v>100</v>
      </c>
      <c r="D673">
        <v>13</v>
      </c>
      <c r="E673" s="5">
        <v>5776.26</v>
      </c>
      <c r="F673" s="1">
        <v>38282</v>
      </c>
      <c r="G673" t="s">
        <v>25</v>
      </c>
      <c r="H673">
        <v>4</v>
      </c>
      <c r="I673" t="str">
        <f>TEXT(Table1[[#This Row],[ORDERDATE]],"MMM")</f>
        <v>Oct</v>
      </c>
      <c r="J673">
        <v>2004</v>
      </c>
      <c r="K673" t="s">
        <v>181</v>
      </c>
      <c r="L673">
        <v>163</v>
      </c>
      <c r="M673" t="s">
        <v>587</v>
      </c>
      <c r="N673" t="s">
        <v>498</v>
      </c>
      <c r="O673" t="s">
        <v>499</v>
      </c>
      <c r="P673" t="s">
        <v>500</v>
      </c>
      <c r="R673" t="s">
        <v>501</v>
      </c>
      <c r="T673">
        <v>8200</v>
      </c>
      <c r="U673" t="s">
        <v>326</v>
      </c>
      <c r="V673" t="s">
        <v>42</v>
      </c>
      <c r="W673" t="s">
        <v>502</v>
      </c>
      <c r="X673" t="s">
        <v>503</v>
      </c>
      <c r="Y673" t="s">
        <v>51</v>
      </c>
    </row>
    <row r="674" spans="1:25" x14ac:dyDescent="0.25">
      <c r="A674">
        <v>10324</v>
      </c>
      <c r="B674">
        <v>47</v>
      </c>
      <c r="C674">
        <v>100</v>
      </c>
      <c r="D674">
        <v>8</v>
      </c>
      <c r="E674" s="5">
        <v>7207.45</v>
      </c>
      <c r="F674" s="1">
        <v>38296</v>
      </c>
      <c r="G674" t="s">
        <v>25</v>
      </c>
      <c r="H674">
        <v>4</v>
      </c>
      <c r="I674" t="str">
        <f>TEXT(Table1[[#This Row],[ORDERDATE]],"MMM")</f>
        <v>Nov</v>
      </c>
      <c r="J674">
        <v>2004</v>
      </c>
      <c r="K674" t="s">
        <v>181</v>
      </c>
      <c r="L674">
        <v>163</v>
      </c>
      <c r="M674" t="s">
        <v>587</v>
      </c>
      <c r="N674" t="s">
        <v>99</v>
      </c>
      <c r="O674">
        <v>2125551500</v>
      </c>
      <c r="P674" t="s">
        <v>100</v>
      </c>
      <c r="Q674" t="s">
        <v>101</v>
      </c>
      <c r="R674" t="s">
        <v>30</v>
      </c>
      <c r="S674" t="s">
        <v>31</v>
      </c>
      <c r="T674">
        <v>10022</v>
      </c>
      <c r="U674" t="s">
        <v>32</v>
      </c>
      <c r="V674" t="s">
        <v>33</v>
      </c>
      <c r="W674" t="s">
        <v>102</v>
      </c>
      <c r="X674" t="s">
        <v>103</v>
      </c>
      <c r="Y674" t="s">
        <v>151</v>
      </c>
    </row>
    <row r="675" spans="1:25" x14ac:dyDescent="0.25">
      <c r="A675">
        <v>10336</v>
      </c>
      <c r="B675">
        <v>49</v>
      </c>
      <c r="C675">
        <v>100</v>
      </c>
      <c r="D675">
        <v>6</v>
      </c>
      <c r="E675" s="5">
        <v>7460.74</v>
      </c>
      <c r="F675" s="1">
        <v>38311</v>
      </c>
      <c r="G675" t="s">
        <v>25</v>
      </c>
      <c r="H675">
        <v>4</v>
      </c>
      <c r="I675" t="str">
        <f>TEXT(Table1[[#This Row],[ORDERDATE]],"MMM")</f>
        <v>Nov</v>
      </c>
      <c r="J675">
        <v>2004</v>
      </c>
      <c r="K675" t="s">
        <v>181</v>
      </c>
      <c r="L675">
        <v>163</v>
      </c>
      <c r="M675" t="s">
        <v>587</v>
      </c>
      <c r="N675" t="s">
        <v>403</v>
      </c>
      <c r="O675" t="s">
        <v>404</v>
      </c>
      <c r="P675" t="s">
        <v>405</v>
      </c>
      <c r="R675" t="s">
        <v>48</v>
      </c>
      <c r="T675">
        <v>75012</v>
      </c>
      <c r="U675" t="s">
        <v>41</v>
      </c>
      <c r="V675" t="s">
        <v>42</v>
      </c>
      <c r="W675" t="s">
        <v>406</v>
      </c>
      <c r="X675" t="s">
        <v>407</v>
      </c>
      <c r="Y675" t="s">
        <v>151</v>
      </c>
    </row>
    <row r="676" spans="1:25" x14ac:dyDescent="0.25">
      <c r="A676">
        <v>10349</v>
      </c>
      <c r="B676">
        <v>38</v>
      </c>
      <c r="C676">
        <v>100</v>
      </c>
      <c r="D676">
        <v>8</v>
      </c>
      <c r="E676" s="5">
        <v>6719.54</v>
      </c>
      <c r="F676" s="1">
        <v>38322</v>
      </c>
      <c r="G676" t="s">
        <v>25</v>
      </c>
      <c r="H676">
        <v>4</v>
      </c>
      <c r="I676" t="str">
        <f>TEXT(Table1[[#This Row],[ORDERDATE]],"MMM")</f>
        <v>Dec</v>
      </c>
      <c r="J676">
        <v>2004</v>
      </c>
      <c r="K676" t="s">
        <v>181</v>
      </c>
      <c r="L676">
        <v>163</v>
      </c>
      <c r="M676" t="s">
        <v>587</v>
      </c>
      <c r="N676" t="s">
        <v>475</v>
      </c>
      <c r="O676">
        <v>2125557413</v>
      </c>
      <c r="P676" t="s">
        <v>476</v>
      </c>
      <c r="Q676" t="s">
        <v>477</v>
      </c>
      <c r="R676" t="s">
        <v>30</v>
      </c>
      <c r="S676" t="s">
        <v>31</v>
      </c>
      <c r="T676">
        <v>10022</v>
      </c>
      <c r="U676" t="s">
        <v>32</v>
      </c>
      <c r="V676" t="s">
        <v>33</v>
      </c>
      <c r="W676" t="s">
        <v>56</v>
      </c>
      <c r="X676" t="s">
        <v>478</v>
      </c>
      <c r="Y676" t="s">
        <v>51</v>
      </c>
    </row>
    <row r="677" spans="1:25" x14ac:dyDescent="0.25">
      <c r="A677">
        <v>10358</v>
      </c>
      <c r="B677">
        <v>20</v>
      </c>
      <c r="C677">
        <v>100</v>
      </c>
      <c r="D677">
        <v>10</v>
      </c>
      <c r="E677" s="5">
        <v>2428</v>
      </c>
      <c r="F677" s="1">
        <v>38331</v>
      </c>
      <c r="G677" t="s">
        <v>25</v>
      </c>
      <c r="H677">
        <v>4</v>
      </c>
      <c r="I677" t="str">
        <f>TEXT(Table1[[#This Row],[ORDERDATE]],"MMM")</f>
        <v>Dec</v>
      </c>
      <c r="J677">
        <v>2004</v>
      </c>
      <c r="K677" t="s">
        <v>181</v>
      </c>
      <c r="L677">
        <v>163</v>
      </c>
      <c r="M677" t="s">
        <v>587</v>
      </c>
      <c r="N677" t="s">
        <v>174</v>
      </c>
      <c r="O677" t="s">
        <v>175</v>
      </c>
      <c r="P677" t="s">
        <v>176</v>
      </c>
      <c r="R677" t="s">
        <v>177</v>
      </c>
      <c r="T677">
        <v>28034</v>
      </c>
      <c r="U677" t="s">
        <v>178</v>
      </c>
      <c r="V677" t="s">
        <v>42</v>
      </c>
      <c r="W677" t="s">
        <v>179</v>
      </c>
      <c r="X677" t="s">
        <v>180</v>
      </c>
      <c r="Y677" t="s">
        <v>36</v>
      </c>
    </row>
    <row r="678" spans="1:25" x14ac:dyDescent="0.25">
      <c r="A678">
        <v>10371</v>
      </c>
      <c r="B678">
        <v>25</v>
      </c>
      <c r="C678">
        <v>100</v>
      </c>
      <c r="D678">
        <v>7</v>
      </c>
      <c r="E678" s="5">
        <v>2602.25</v>
      </c>
      <c r="F678" s="1">
        <v>38375</v>
      </c>
      <c r="G678" t="s">
        <v>25</v>
      </c>
      <c r="H678">
        <v>1</v>
      </c>
      <c r="I678" t="str">
        <f>TEXT(Table1[[#This Row],[ORDERDATE]],"MMM")</f>
        <v>Jan</v>
      </c>
      <c r="J678">
        <v>2005</v>
      </c>
      <c r="K678" t="s">
        <v>181</v>
      </c>
      <c r="L678">
        <v>163</v>
      </c>
      <c r="M678" t="s">
        <v>587</v>
      </c>
      <c r="N678" t="s">
        <v>272</v>
      </c>
      <c r="O678">
        <v>4155551450</v>
      </c>
      <c r="P678" t="s">
        <v>273</v>
      </c>
      <c r="R678" t="s">
        <v>274</v>
      </c>
      <c r="S678" t="s">
        <v>55</v>
      </c>
      <c r="T678">
        <v>97562</v>
      </c>
      <c r="U678" t="s">
        <v>32</v>
      </c>
      <c r="V678" t="s">
        <v>33</v>
      </c>
      <c r="W678" t="s">
        <v>275</v>
      </c>
      <c r="X678" t="s">
        <v>276</v>
      </c>
      <c r="Y678" t="s">
        <v>36</v>
      </c>
    </row>
    <row r="679" spans="1:25" x14ac:dyDescent="0.25">
      <c r="A679">
        <v>10382</v>
      </c>
      <c r="B679">
        <v>25</v>
      </c>
      <c r="C679">
        <v>88</v>
      </c>
      <c r="D679">
        <v>5</v>
      </c>
      <c r="E679" s="5">
        <v>2200</v>
      </c>
      <c r="F679" s="1">
        <v>38400</v>
      </c>
      <c r="G679" t="s">
        <v>25</v>
      </c>
      <c r="H679">
        <v>1</v>
      </c>
      <c r="I679" t="str">
        <f>TEXT(Table1[[#This Row],[ORDERDATE]],"MMM")</f>
        <v>Feb</v>
      </c>
      <c r="J679">
        <v>2005</v>
      </c>
      <c r="K679" t="s">
        <v>181</v>
      </c>
      <c r="L679">
        <v>163</v>
      </c>
      <c r="M679" t="s">
        <v>587</v>
      </c>
      <c r="N679" t="s">
        <v>272</v>
      </c>
      <c r="O679">
        <v>4155551450</v>
      </c>
      <c r="P679" t="s">
        <v>273</v>
      </c>
      <c r="R679" t="s">
        <v>274</v>
      </c>
      <c r="S679" t="s">
        <v>55</v>
      </c>
      <c r="T679">
        <v>97562</v>
      </c>
      <c r="U679" t="s">
        <v>32</v>
      </c>
      <c r="V679" t="s">
        <v>33</v>
      </c>
      <c r="W679" t="s">
        <v>275</v>
      </c>
      <c r="X679" t="s">
        <v>276</v>
      </c>
      <c r="Y679" t="s">
        <v>36</v>
      </c>
    </row>
    <row r="680" spans="1:25" x14ac:dyDescent="0.25">
      <c r="A680">
        <v>10412</v>
      </c>
      <c r="B680">
        <v>41</v>
      </c>
      <c r="C680">
        <v>100</v>
      </c>
      <c r="D680">
        <v>4</v>
      </c>
      <c r="E680" s="5">
        <v>6712.93</v>
      </c>
      <c r="F680" s="1">
        <v>38475</v>
      </c>
      <c r="G680" t="s">
        <v>25</v>
      </c>
      <c r="H680">
        <v>2</v>
      </c>
      <c r="I680" t="str">
        <f>TEXT(Table1[[#This Row],[ORDERDATE]],"MMM")</f>
        <v>May</v>
      </c>
      <c r="J680">
        <v>2005</v>
      </c>
      <c r="K680" t="s">
        <v>181</v>
      </c>
      <c r="L680">
        <v>163</v>
      </c>
      <c r="M680" t="s">
        <v>587</v>
      </c>
      <c r="N680" t="s">
        <v>174</v>
      </c>
      <c r="O680" t="s">
        <v>175</v>
      </c>
      <c r="P680" t="s">
        <v>176</v>
      </c>
      <c r="R680" t="s">
        <v>177</v>
      </c>
      <c r="T680">
        <v>28034</v>
      </c>
      <c r="U680" t="s">
        <v>178</v>
      </c>
      <c r="V680" t="s">
        <v>42</v>
      </c>
      <c r="W680" t="s">
        <v>179</v>
      </c>
      <c r="X680" t="s">
        <v>180</v>
      </c>
      <c r="Y680" t="s">
        <v>51</v>
      </c>
    </row>
    <row r="681" spans="1:25" x14ac:dyDescent="0.25">
      <c r="A681">
        <v>10425</v>
      </c>
      <c r="B681">
        <v>28</v>
      </c>
      <c r="C681">
        <v>100</v>
      </c>
      <c r="D681">
        <v>3</v>
      </c>
      <c r="E681" s="5">
        <v>5318.04</v>
      </c>
      <c r="F681" s="1">
        <v>38503</v>
      </c>
      <c r="G681" t="s">
        <v>300</v>
      </c>
      <c r="H681">
        <v>2</v>
      </c>
      <c r="I681" t="str">
        <f>TEXT(Table1[[#This Row],[ORDERDATE]],"MMM")</f>
        <v>May</v>
      </c>
      <c r="J681">
        <v>2005</v>
      </c>
      <c r="K681" t="s">
        <v>181</v>
      </c>
      <c r="L681">
        <v>163</v>
      </c>
      <c r="M681" t="s">
        <v>587</v>
      </c>
      <c r="N681" t="s">
        <v>114</v>
      </c>
      <c r="O681" t="s">
        <v>115</v>
      </c>
      <c r="P681" t="s">
        <v>116</v>
      </c>
      <c r="R681" t="s">
        <v>117</v>
      </c>
      <c r="T681">
        <v>44000</v>
      </c>
      <c r="U681" t="s">
        <v>41</v>
      </c>
      <c r="V681" t="s">
        <v>42</v>
      </c>
      <c r="W681" t="s">
        <v>118</v>
      </c>
      <c r="X681" t="s">
        <v>119</v>
      </c>
      <c r="Y681" t="s">
        <v>51</v>
      </c>
    </row>
    <row r="682" spans="1:25" x14ac:dyDescent="0.25">
      <c r="A682">
        <v>10100</v>
      </c>
      <c r="B682">
        <v>50</v>
      </c>
      <c r="C682">
        <v>67.8</v>
      </c>
      <c r="D682">
        <v>2</v>
      </c>
      <c r="E682" s="5">
        <v>3390</v>
      </c>
      <c r="F682" s="1">
        <v>37627</v>
      </c>
      <c r="G682" t="s">
        <v>25</v>
      </c>
      <c r="H682">
        <v>1</v>
      </c>
      <c r="I682" t="str">
        <f>TEXT(Table1[[#This Row],[ORDERDATE]],"MMM")</f>
        <v>Jan</v>
      </c>
      <c r="J682">
        <v>2003</v>
      </c>
      <c r="K682" t="s">
        <v>550</v>
      </c>
      <c r="L682">
        <v>60</v>
      </c>
      <c r="M682" t="s">
        <v>588</v>
      </c>
      <c r="N682" t="s">
        <v>277</v>
      </c>
      <c r="O682">
        <v>6035558647</v>
      </c>
      <c r="P682" t="s">
        <v>278</v>
      </c>
      <c r="R682" t="s">
        <v>279</v>
      </c>
      <c r="S682" t="s">
        <v>280</v>
      </c>
      <c r="T682">
        <v>62005</v>
      </c>
      <c r="U682" t="s">
        <v>32</v>
      </c>
      <c r="V682" t="s">
        <v>33</v>
      </c>
      <c r="W682" t="s">
        <v>56</v>
      </c>
      <c r="X682" t="s">
        <v>276</v>
      </c>
      <c r="Y682" t="s">
        <v>51</v>
      </c>
    </row>
    <row r="683" spans="1:25" x14ac:dyDescent="0.25">
      <c r="A683">
        <v>10110</v>
      </c>
      <c r="B683">
        <v>32</v>
      </c>
      <c r="C683">
        <v>50.25</v>
      </c>
      <c r="D683">
        <v>6</v>
      </c>
      <c r="E683" s="5">
        <v>1608</v>
      </c>
      <c r="F683" s="1">
        <v>37698</v>
      </c>
      <c r="G683" t="s">
        <v>25</v>
      </c>
      <c r="H683">
        <v>1</v>
      </c>
      <c r="I683" t="str">
        <f>TEXT(Table1[[#This Row],[ORDERDATE]],"MMM")</f>
        <v>Mar</v>
      </c>
      <c r="J683">
        <v>2003</v>
      </c>
      <c r="K683" t="s">
        <v>550</v>
      </c>
      <c r="L683">
        <v>60</v>
      </c>
      <c r="M683" t="s">
        <v>588</v>
      </c>
      <c r="N683" t="s">
        <v>492</v>
      </c>
      <c r="O683" t="s">
        <v>493</v>
      </c>
      <c r="P683" t="s">
        <v>494</v>
      </c>
      <c r="R683" t="s">
        <v>495</v>
      </c>
      <c r="T683" t="s">
        <v>496</v>
      </c>
      <c r="U683" t="s">
        <v>170</v>
      </c>
      <c r="V683" t="s">
        <v>42</v>
      </c>
      <c r="W683" t="s">
        <v>497</v>
      </c>
      <c r="X683" t="s">
        <v>94</v>
      </c>
      <c r="Y683" t="s">
        <v>36</v>
      </c>
    </row>
    <row r="684" spans="1:25" x14ac:dyDescent="0.25">
      <c r="A684">
        <v>10124</v>
      </c>
      <c r="B684">
        <v>42</v>
      </c>
      <c r="C684">
        <v>53.88</v>
      </c>
      <c r="D684">
        <v>5</v>
      </c>
      <c r="E684" s="5">
        <v>2262.96</v>
      </c>
      <c r="F684" s="1">
        <v>37762</v>
      </c>
      <c r="G684" t="s">
        <v>25</v>
      </c>
      <c r="H684">
        <v>2</v>
      </c>
      <c r="I684" t="str">
        <f>TEXT(Table1[[#This Row],[ORDERDATE]],"MMM")</f>
        <v>May</v>
      </c>
      <c r="J684">
        <v>2003</v>
      </c>
      <c r="K684" t="s">
        <v>550</v>
      </c>
      <c r="L684">
        <v>60</v>
      </c>
      <c r="M684" t="s">
        <v>588</v>
      </c>
      <c r="N684" t="s">
        <v>539</v>
      </c>
      <c r="O684">
        <v>7025551838</v>
      </c>
      <c r="P684" t="s">
        <v>540</v>
      </c>
      <c r="R684" t="s">
        <v>541</v>
      </c>
      <c r="S684" t="s">
        <v>542</v>
      </c>
      <c r="T684">
        <v>83030</v>
      </c>
      <c r="U684" t="s">
        <v>32</v>
      </c>
      <c r="V684" t="s">
        <v>33</v>
      </c>
      <c r="W684" t="s">
        <v>113</v>
      </c>
      <c r="X684" t="s">
        <v>400</v>
      </c>
      <c r="Y684" t="s">
        <v>36</v>
      </c>
    </row>
    <row r="685" spans="1:25" x14ac:dyDescent="0.25">
      <c r="A685">
        <v>10149</v>
      </c>
      <c r="B685">
        <v>24</v>
      </c>
      <c r="C685">
        <v>62.36</v>
      </c>
      <c r="D685">
        <v>10</v>
      </c>
      <c r="E685" s="5">
        <v>1496.64</v>
      </c>
      <c r="F685" s="1">
        <v>37876</v>
      </c>
      <c r="G685" t="s">
        <v>25</v>
      </c>
      <c r="H685">
        <v>3</v>
      </c>
      <c r="I685" t="str">
        <f>TEXT(Table1[[#This Row],[ORDERDATE]],"MMM")</f>
        <v>Sep</v>
      </c>
      <c r="J685">
        <v>2003</v>
      </c>
      <c r="K685" t="s">
        <v>550</v>
      </c>
      <c r="L685">
        <v>60</v>
      </c>
      <c r="M685" t="s">
        <v>588</v>
      </c>
      <c r="N685" t="s">
        <v>526</v>
      </c>
      <c r="O685">
        <v>4155554312</v>
      </c>
      <c r="P685" t="s">
        <v>527</v>
      </c>
      <c r="R685" t="s">
        <v>528</v>
      </c>
      <c r="S685" t="s">
        <v>55</v>
      </c>
      <c r="T685">
        <v>94217</v>
      </c>
      <c r="U685" t="s">
        <v>32</v>
      </c>
      <c r="V685" t="s">
        <v>33</v>
      </c>
      <c r="W685" t="s">
        <v>529</v>
      </c>
      <c r="X685" t="s">
        <v>400</v>
      </c>
      <c r="Y685" t="s">
        <v>36</v>
      </c>
    </row>
    <row r="686" spans="1:25" x14ac:dyDescent="0.25">
      <c r="A686">
        <v>10162</v>
      </c>
      <c r="B686">
        <v>27</v>
      </c>
      <c r="C686">
        <v>69.62</v>
      </c>
      <c r="D686">
        <v>8</v>
      </c>
      <c r="E686" s="5">
        <v>1879.74</v>
      </c>
      <c r="F686" s="1">
        <v>37912</v>
      </c>
      <c r="G686" t="s">
        <v>25</v>
      </c>
      <c r="H686">
        <v>4</v>
      </c>
      <c r="I686" t="str">
        <f>TEXT(Table1[[#This Row],[ORDERDATE]],"MMM")</f>
        <v>Oct</v>
      </c>
      <c r="J686">
        <v>2003</v>
      </c>
      <c r="K686" t="s">
        <v>550</v>
      </c>
      <c r="L686">
        <v>60</v>
      </c>
      <c r="M686" t="s">
        <v>588</v>
      </c>
      <c r="N686" t="s">
        <v>58</v>
      </c>
      <c r="O686">
        <v>6505551386</v>
      </c>
      <c r="P686" t="s">
        <v>59</v>
      </c>
      <c r="R686" t="s">
        <v>60</v>
      </c>
      <c r="S686" t="s">
        <v>55</v>
      </c>
      <c r="U686" t="s">
        <v>32</v>
      </c>
      <c r="V686" t="s">
        <v>33</v>
      </c>
      <c r="W686" t="s">
        <v>61</v>
      </c>
      <c r="X686" t="s">
        <v>57</v>
      </c>
      <c r="Y686" t="s">
        <v>36</v>
      </c>
    </row>
    <row r="687" spans="1:25" x14ac:dyDescent="0.25">
      <c r="A687">
        <v>10173</v>
      </c>
      <c r="B687">
        <v>26</v>
      </c>
      <c r="C687">
        <v>57.51</v>
      </c>
      <c r="D687">
        <v>12</v>
      </c>
      <c r="E687" s="5">
        <v>1495.26</v>
      </c>
      <c r="F687" s="1">
        <v>37930</v>
      </c>
      <c r="G687" t="s">
        <v>25</v>
      </c>
      <c r="H687">
        <v>4</v>
      </c>
      <c r="I687" t="str">
        <f>TEXT(Table1[[#This Row],[ORDERDATE]],"MMM")</f>
        <v>Nov</v>
      </c>
      <c r="J687">
        <v>2003</v>
      </c>
      <c r="K687" t="s">
        <v>550</v>
      </c>
      <c r="L687">
        <v>60</v>
      </c>
      <c r="M687" t="s">
        <v>588</v>
      </c>
      <c r="N687" t="s">
        <v>552</v>
      </c>
      <c r="O687" t="s">
        <v>553</v>
      </c>
      <c r="P687" t="s">
        <v>554</v>
      </c>
      <c r="R687" t="s">
        <v>555</v>
      </c>
      <c r="T687">
        <v>24100</v>
      </c>
      <c r="U687" t="s">
        <v>258</v>
      </c>
      <c r="V687" t="s">
        <v>42</v>
      </c>
      <c r="W687" t="s">
        <v>556</v>
      </c>
      <c r="X687" t="s">
        <v>557</v>
      </c>
      <c r="Y687" t="s">
        <v>36</v>
      </c>
    </row>
    <row r="688" spans="1:25" x14ac:dyDescent="0.25">
      <c r="A688">
        <v>10182</v>
      </c>
      <c r="B688">
        <v>38</v>
      </c>
      <c r="C688">
        <v>61.15</v>
      </c>
      <c r="D688">
        <v>9</v>
      </c>
      <c r="E688" s="5">
        <v>2323.6999999999998</v>
      </c>
      <c r="F688" s="1">
        <v>37937</v>
      </c>
      <c r="G688" t="s">
        <v>25</v>
      </c>
      <c r="H688">
        <v>4</v>
      </c>
      <c r="I688" t="str">
        <f>TEXT(Table1[[#This Row],[ORDERDATE]],"MMM")</f>
        <v>Nov</v>
      </c>
      <c r="J688">
        <v>2003</v>
      </c>
      <c r="K688" t="s">
        <v>550</v>
      </c>
      <c r="L688">
        <v>60</v>
      </c>
      <c r="M688" t="s">
        <v>588</v>
      </c>
      <c r="N688" t="s">
        <v>272</v>
      </c>
      <c r="O688">
        <v>4155551450</v>
      </c>
      <c r="P688" t="s">
        <v>273</v>
      </c>
      <c r="R688" t="s">
        <v>274</v>
      </c>
      <c r="S688" t="s">
        <v>55</v>
      </c>
      <c r="T688">
        <v>97562</v>
      </c>
      <c r="U688" t="s">
        <v>32</v>
      </c>
      <c r="V688" t="s">
        <v>33</v>
      </c>
      <c r="W688" t="s">
        <v>275</v>
      </c>
      <c r="X688" t="s">
        <v>276</v>
      </c>
      <c r="Y688" t="s">
        <v>36</v>
      </c>
    </row>
    <row r="689" spans="1:25" x14ac:dyDescent="0.25">
      <c r="A689">
        <v>10193</v>
      </c>
      <c r="B689">
        <v>42</v>
      </c>
      <c r="C689">
        <v>59.33</v>
      </c>
      <c r="D689">
        <v>13</v>
      </c>
      <c r="E689" s="5">
        <v>2491.86</v>
      </c>
      <c r="F689" s="1">
        <v>37946</v>
      </c>
      <c r="G689" t="s">
        <v>25</v>
      </c>
      <c r="H689">
        <v>4</v>
      </c>
      <c r="I689" t="str">
        <f>TEXT(Table1[[#This Row],[ORDERDATE]],"MMM")</f>
        <v>Nov</v>
      </c>
      <c r="J689">
        <v>2003</v>
      </c>
      <c r="K689" t="s">
        <v>550</v>
      </c>
      <c r="L689">
        <v>60</v>
      </c>
      <c r="M689" t="s">
        <v>588</v>
      </c>
      <c r="N689" t="s">
        <v>558</v>
      </c>
      <c r="O689" t="s">
        <v>559</v>
      </c>
      <c r="P689" t="s">
        <v>560</v>
      </c>
      <c r="R689" t="s">
        <v>561</v>
      </c>
      <c r="S689" t="s">
        <v>94</v>
      </c>
      <c r="T689">
        <v>3150</v>
      </c>
      <c r="U689" t="s">
        <v>95</v>
      </c>
      <c r="V689" t="s">
        <v>96</v>
      </c>
      <c r="W689" t="s">
        <v>562</v>
      </c>
      <c r="X689" t="s">
        <v>563</v>
      </c>
      <c r="Y689" t="s">
        <v>36</v>
      </c>
    </row>
    <row r="690" spans="1:25" x14ac:dyDescent="0.25">
      <c r="A690">
        <v>10204</v>
      </c>
      <c r="B690">
        <v>23</v>
      </c>
      <c r="C690">
        <v>71.44</v>
      </c>
      <c r="D690">
        <v>3</v>
      </c>
      <c r="E690" s="5">
        <v>1643.12</v>
      </c>
      <c r="F690" s="1">
        <v>37957</v>
      </c>
      <c r="G690" t="s">
        <v>25</v>
      </c>
      <c r="H690">
        <v>4</v>
      </c>
      <c r="I690" t="str">
        <f>TEXT(Table1[[#This Row],[ORDERDATE]],"MMM")</f>
        <v>Dec</v>
      </c>
      <c r="J690">
        <v>2003</v>
      </c>
      <c r="K690" t="s">
        <v>550</v>
      </c>
      <c r="L690">
        <v>60</v>
      </c>
      <c r="M690" t="s">
        <v>588</v>
      </c>
      <c r="N690" t="s">
        <v>475</v>
      </c>
      <c r="O690">
        <v>2125557413</v>
      </c>
      <c r="P690" t="s">
        <v>476</v>
      </c>
      <c r="Q690" t="s">
        <v>477</v>
      </c>
      <c r="R690" t="s">
        <v>30</v>
      </c>
      <c r="S690" t="s">
        <v>31</v>
      </c>
      <c r="T690">
        <v>10022</v>
      </c>
      <c r="U690" t="s">
        <v>32</v>
      </c>
      <c r="V690" t="s">
        <v>33</v>
      </c>
      <c r="W690" t="s">
        <v>56</v>
      </c>
      <c r="X690" t="s">
        <v>478</v>
      </c>
      <c r="Y690" t="s">
        <v>36</v>
      </c>
    </row>
    <row r="691" spans="1:25" x14ac:dyDescent="0.25">
      <c r="A691">
        <v>10214</v>
      </c>
      <c r="B691">
        <v>21</v>
      </c>
      <c r="C691">
        <v>62.96</v>
      </c>
      <c r="D691">
        <v>6</v>
      </c>
      <c r="E691" s="5">
        <v>1322.16</v>
      </c>
      <c r="F691" s="1">
        <v>38012</v>
      </c>
      <c r="G691" t="s">
        <v>25</v>
      </c>
      <c r="H691">
        <v>1</v>
      </c>
      <c r="I691" t="str">
        <f>TEXT(Table1[[#This Row],[ORDERDATE]],"MMM")</f>
        <v>Jan</v>
      </c>
      <c r="J691">
        <v>2004</v>
      </c>
      <c r="K691" t="s">
        <v>550</v>
      </c>
      <c r="L691">
        <v>60</v>
      </c>
      <c r="M691" t="s">
        <v>588</v>
      </c>
      <c r="N691" t="s">
        <v>191</v>
      </c>
      <c r="O691" t="s">
        <v>192</v>
      </c>
      <c r="P691" t="s">
        <v>193</v>
      </c>
      <c r="R691" t="s">
        <v>177</v>
      </c>
      <c r="T691">
        <v>28023</v>
      </c>
      <c r="U691" t="s">
        <v>178</v>
      </c>
      <c r="V691" t="s">
        <v>42</v>
      </c>
      <c r="W691" t="s">
        <v>194</v>
      </c>
      <c r="X691" t="s">
        <v>195</v>
      </c>
      <c r="Y691" t="s">
        <v>36</v>
      </c>
    </row>
    <row r="692" spans="1:25" x14ac:dyDescent="0.25">
      <c r="A692">
        <v>10227</v>
      </c>
      <c r="B692">
        <v>28</v>
      </c>
      <c r="C692">
        <v>50.85</v>
      </c>
      <c r="D692">
        <v>9</v>
      </c>
      <c r="E692" s="5">
        <v>1423.8</v>
      </c>
      <c r="F692" s="1">
        <v>38048</v>
      </c>
      <c r="G692" t="s">
        <v>25</v>
      </c>
      <c r="H692">
        <v>1</v>
      </c>
      <c r="I692" t="str">
        <f>TEXT(Table1[[#This Row],[ORDERDATE]],"MMM")</f>
        <v>Mar</v>
      </c>
      <c r="J692">
        <v>2004</v>
      </c>
      <c r="K692" t="s">
        <v>550</v>
      </c>
      <c r="L692">
        <v>60</v>
      </c>
      <c r="M692" t="s">
        <v>588</v>
      </c>
      <c r="N692" t="s">
        <v>219</v>
      </c>
      <c r="O692" t="s">
        <v>220</v>
      </c>
      <c r="P692" t="s">
        <v>221</v>
      </c>
      <c r="R692" t="s">
        <v>222</v>
      </c>
      <c r="T692">
        <v>69004</v>
      </c>
      <c r="U692" t="s">
        <v>41</v>
      </c>
      <c r="V692" t="s">
        <v>42</v>
      </c>
      <c r="W692" t="s">
        <v>223</v>
      </c>
      <c r="X692" t="s">
        <v>224</v>
      </c>
      <c r="Y692" t="s">
        <v>36</v>
      </c>
    </row>
    <row r="693" spans="1:25" x14ac:dyDescent="0.25">
      <c r="A693">
        <v>10241</v>
      </c>
      <c r="B693">
        <v>33</v>
      </c>
      <c r="C693">
        <v>72.650000000000006</v>
      </c>
      <c r="D693">
        <v>1</v>
      </c>
      <c r="E693" s="5">
        <v>2397.4499999999998</v>
      </c>
      <c r="F693" s="1">
        <v>38090</v>
      </c>
      <c r="G693" t="s">
        <v>25</v>
      </c>
      <c r="H693">
        <v>2</v>
      </c>
      <c r="I693" t="str">
        <f>TEXT(Table1[[#This Row],[ORDERDATE]],"MMM")</f>
        <v>Apr</v>
      </c>
      <c r="J693">
        <v>2004</v>
      </c>
      <c r="K693" t="s">
        <v>550</v>
      </c>
      <c r="L693">
        <v>60</v>
      </c>
      <c r="M693" t="s">
        <v>588</v>
      </c>
      <c r="N693" t="s">
        <v>531</v>
      </c>
      <c r="O693" t="s">
        <v>532</v>
      </c>
      <c r="P693" t="s">
        <v>533</v>
      </c>
      <c r="R693" t="s">
        <v>534</v>
      </c>
      <c r="T693">
        <v>67000</v>
      </c>
      <c r="U693" t="s">
        <v>41</v>
      </c>
      <c r="V693" t="s">
        <v>42</v>
      </c>
      <c r="W693" t="s">
        <v>535</v>
      </c>
      <c r="X693" t="s">
        <v>536</v>
      </c>
      <c r="Y693" t="s">
        <v>36</v>
      </c>
    </row>
    <row r="694" spans="1:25" x14ac:dyDescent="0.25">
      <c r="A694">
        <v>10280</v>
      </c>
      <c r="B694">
        <v>25</v>
      </c>
      <c r="C694">
        <v>62.96</v>
      </c>
      <c r="D694">
        <v>15</v>
      </c>
      <c r="E694" s="5">
        <v>1574</v>
      </c>
      <c r="F694" s="1">
        <v>38216</v>
      </c>
      <c r="G694" t="s">
        <v>25</v>
      </c>
      <c r="H694">
        <v>3</v>
      </c>
      <c r="I694" t="str">
        <f>TEXT(Table1[[#This Row],[ORDERDATE]],"MMM")</f>
        <v>Aug</v>
      </c>
      <c r="J694">
        <v>2004</v>
      </c>
      <c r="K694" t="s">
        <v>550</v>
      </c>
      <c r="L694">
        <v>60</v>
      </c>
      <c r="M694" t="s">
        <v>588</v>
      </c>
      <c r="N694" t="s">
        <v>254</v>
      </c>
      <c r="O694" t="s">
        <v>255</v>
      </c>
      <c r="P694" t="s">
        <v>256</v>
      </c>
      <c r="R694" t="s">
        <v>257</v>
      </c>
      <c r="T694">
        <v>10100</v>
      </c>
      <c r="U694" t="s">
        <v>258</v>
      </c>
      <c r="V694" t="s">
        <v>42</v>
      </c>
      <c r="W694" t="s">
        <v>259</v>
      </c>
      <c r="X694" t="s">
        <v>260</v>
      </c>
      <c r="Y694" t="s">
        <v>36</v>
      </c>
    </row>
    <row r="695" spans="1:25" x14ac:dyDescent="0.25">
      <c r="A695">
        <v>10288</v>
      </c>
      <c r="B695">
        <v>28</v>
      </c>
      <c r="C695">
        <v>61.75</v>
      </c>
      <c r="D695">
        <v>4</v>
      </c>
      <c r="E695" s="5">
        <v>1729</v>
      </c>
      <c r="F695" s="1">
        <v>38231</v>
      </c>
      <c r="G695" t="s">
        <v>25</v>
      </c>
      <c r="H695">
        <v>3</v>
      </c>
      <c r="I695" t="str">
        <f>TEXT(Table1[[#This Row],[ORDERDATE]],"MMM")</f>
        <v>Sep</v>
      </c>
      <c r="J695">
        <v>2004</v>
      </c>
      <c r="K695" t="s">
        <v>550</v>
      </c>
      <c r="L695">
        <v>60</v>
      </c>
      <c r="M695" t="s">
        <v>588</v>
      </c>
      <c r="N695" t="s">
        <v>418</v>
      </c>
      <c r="O695" t="s">
        <v>419</v>
      </c>
      <c r="P695" t="s">
        <v>420</v>
      </c>
      <c r="Q695" t="s">
        <v>421</v>
      </c>
      <c r="R695" t="s">
        <v>199</v>
      </c>
      <c r="T695">
        <v>69045</v>
      </c>
      <c r="U695" t="s">
        <v>199</v>
      </c>
      <c r="V695" t="s">
        <v>96</v>
      </c>
      <c r="W695" t="s">
        <v>422</v>
      </c>
      <c r="X695" t="s">
        <v>423</v>
      </c>
      <c r="Y695" t="s">
        <v>36</v>
      </c>
    </row>
    <row r="696" spans="1:25" x14ac:dyDescent="0.25">
      <c r="A696">
        <v>10303</v>
      </c>
      <c r="B696">
        <v>46</v>
      </c>
      <c r="C696">
        <v>49.04</v>
      </c>
      <c r="D696">
        <v>2</v>
      </c>
      <c r="E696" s="5">
        <v>2255.84</v>
      </c>
      <c r="F696" s="1">
        <v>38266</v>
      </c>
      <c r="G696" t="s">
        <v>25</v>
      </c>
      <c r="H696">
        <v>4</v>
      </c>
      <c r="I696" t="str">
        <f>TEXT(Table1[[#This Row],[ORDERDATE]],"MMM")</f>
        <v>Oct</v>
      </c>
      <c r="J696">
        <v>2004</v>
      </c>
      <c r="K696" t="s">
        <v>550</v>
      </c>
      <c r="L696">
        <v>60</v>
      </c>
      <c r="M696" t="s">
        <v>588</v>
      </c>
      <c r="N696" t="s">
        <v>520</v>
      </c>
      <c r="O696" t="s">
        <v>521</v>
      </c>
      <c r="P696" t="s">
        <v>522</v>
      </c>
      <c r="R696" t="s">
        <v>523</v>
      </c>
      <c r="T696">
        <v>41101</v>
      </c>
      <c r="U696" t="s">
        <v>178</v>
      </c>
      <c r="V696" t="s">
        <v>42</v>
      </c>
      <c r="W696" t="s">
        <v>524</v>
      </c>
      <c r="X696" t="s">
        <v>525</v>
      </c>
      <c r="Y696" t="s">
        <v>36</v>
      </c>
    </row>
    <row r="697" spans="1:25" x14ac:dyDescent="0.25">
      <c r="A697">
        <v>10312</v>
      </c>
      <c r="B697">
        <v>30</v>
      </c>
      <c r="C697">
        <v>61.15</v>
      </c>
      <c r="D697">
        <v>16</v>
      </c>
      <c r="E697" s="5">
        <v>1834.5</v>
      </c>
      <c r="F697" s="1">
        <v>38281</v>
      </c>
      <c r="G697" t="s">
        <v>25</v>
      </c>
      <c r="H697">
        <v>4</v>
      </c>
      <c r="I697" t="str">
        <f>TEXT(Table1[[#This Row],[ORDERDATE]],"MMM")</f>
        <v>Oct</v>
      </c>
      <c r="J697">
        <v>2004</v>
      </c>
      <c r="K697" t="s">
        <v>550</v>
      </c>
      <c r="L697">
        <v>60</v>
      </c>
      <c r="M697" t="s">
        <v>588</v>
      </c>
      <c r="N697" t="s">
        <v>272</v>
      </c>
      <c r="O697">
        <v>4155551450</v>
      </c>
      <c r="P697" t="s">
        <v>273</v>
      </c>
      <c r="R697" t="s">
        <v>274</v>
      </c>
      <c r="S697" t="s">
        <v>55</v>
      </c>
      <c r="T697">
        <v>97562</v>
      </c>
      <c r="U697" t="s">
        <v>32</v>
      </c>
      <c r="V697" t="s">
        <v>33</v>
      </c>
      <c r="W697" t="s">
        <v>275</v>
      </c>
      <c r="X697" t="s">
        <v>276</v>
      </c>
      <c r="Y697" t="s">
        <v>36</v>
      </c>
    </row>
    <row r="698" spans="1:25" x14ac:dyDescent="0.25">
      <c r="A698">
        <v>10332</v>
      </c>
      <c r="B698">
        <v>38</v>
      </c>
      <c r="C698">
        <v>84.25</v>
      </c>
      <c r="D698">
        <v>9</v>
      </c>
      <c r="E698" s="5">
        <v>3201.5</v>
      </c>
      <c r="F698" s="1">
        <v>38308</v>
      </c>
      <c r="G698" t="s">
        <v>25</v>
      </c>
      <c r="H698">
        <v>4</v>
      </c>
      <c r="I698" t="str">
        <f>TEXT(Table1[[#This Row],[ORDERDATE]],"MMM")</f>
        <v>Nov</v>
      </c>
      <c r="J698">
        <v>2004</v>
      </c>
      <c r="K698" t="s">
        <v>550</v>
      </c>
      <c r="L698">
        <v>60</v>
      </c>
      <c r="M698" t="s">
        <v>588</v>
      </c>
      <c r="N698" t="s">
        <v>492</v>
      </c>
      <c r="O698" t="s">
        <v>493</v>
      </c>
      <c r="P698" t="s">
        <v>494</v>
      </c>
      <c r="R698" t="s">
        <v>495</v>
      </c>
      <c r="T698" t="s">
        <v>496</v>
      </c>
      <c r="U698" t="s">
        <v>170</v>
      </c>
      <c r="V698" t="s">
        <v>42</v>
      </c>
      <c r="W698" t="s">
        <v>497</v>
      </c>
      <c r="X698" t="s">
        <v>94</v>
      </c>
      <c r="Y698" t="s">
        <v>51</v>
      </c>
    </row>
    <row r="699" spans="1:25" x14ac:dyDescent="0.25">
      <c r="A699">
        <v>10344</v>
      </c>
      <c r="B699">
        <v>40</v>
      </c>
      <c r="C699">
        <v>56.91</v>
      </c>
      <c r="D699">
        <v>2</v>
      </c>
      <c r="E699" s="5">
        <v>2276.4</v>
      </c>
      <c r="F699" s="1">
        <v>38316</v>
      </c>
      <c r="G699" t="s">
        <v>25</v>
      </c>
      <c r="H699">
        <v>4</v>
      </c>
      <c r="I699" t="str">
        <f>TEXT(Table1[[#This Row],[ORDERDATE]],"MMM")</f>
        <v>Nov</v>
      </c>
      <c r="J699">
        <v>2004</v>
      </c>
      <c r="K699" t="s">
        <v>550</v>
      </c>
      <c r="L699">
        <v>60</v>
      </c>
      <c r="M699" t="s">
        <v>588</v>
      </c>
      <c r="N699" t="s">
        <v>433</v>
      </c>
      <c r="O699" t="s">
        <v>434</v>
      </c>
      <c r="P699" t="s">
        <v>435</v>
      </c>
      <c r="R699" t="s">
        <v>436</v>
      </c>
      <c r="T699">
        <v>13008</v>
      </c>
      <c r="U699" t="s">
        <v>41</v>
      </c>
      <c r="V699" t="s">
        <v>42</v>
      </c>
      <c r="W699" t="s">
        <v>437</v>
      </c>
      <c r="X699" t="s">
        <v>438</v>
      </c>
      <c r="Y699" t="s">
        <v>36</v>
      </c>
    </row>
    <row r="700" spans="1:25" x14ac:dyDescent="0.25">
      <c r="A700">
        <v>10367</v>
      </c>
      <c r="B700">
        <v>45</v>
      </c>
      <c r="C700">
        <v>100</v>
      </c>
      <c r="D700">
        <v>4</v>
      </c>
      <c r="E700" s="5">
        <v>8884.7999999999993</v>
      </c>
      <c r="F700" s="1">
        <v>38364</v>
      </c>
      <c r="G700" t="s">
        <v>408</v>
      </c>
      <c r="H700">
        <v>1</v>
      </c>
      <c r="I700" t="str">
        <f>TEXT(Table1[[#This Row],[ORDERDATE]],"MMM")</f>
        <v>Jan</v>
      </c>
      <c r="J700">
        <v>2005</v>
      </c>
      <c r="K700" t="s">
        <v>550</v>
      </c>
      <c r="L700">
        <v>60</v>
      </c>
      <c r="M700" t="s">
        <v>588</v>
      </c>
      <c r="N700" t="s">
        <v>52</v>
      </c>
      <c r="O700">
        <v>6265557265</v>
      </c>
      <c r="P700" t="s">
        <v>53</v>
      </c>
      <c r="R700" t="s">
        <v>54</v>
      </c>
      <c r="S700" t="s">
        <v>55</v>
      </c>
      <c r="T700">
        <v>90003</v>
      </c>
      <c r="U700" t="s">
        <v>32</v>
      </c>
      <c r="V700" t="s">
        <v>33</v>
      </c>
      <c r="W700" t="s">
        <v>56</v>
      </c>
      <c r="X700" t="s">
        <v>57</v>
      </c>
      <c r="Y700" t="s">
        <v>151</v>
      </c>
    </row>
    <row r="701" spans="1:25" x14ac:dyDescent="0.25">
      <c r="A701">
        <v>10379</v>
      </c>
      <c r="B701">
        <v>27</v>
      </c>
      <c r="C701">
        <v>49.3</v>
      </c>
      <c r="D701">
        <v>1</v>
      </c>
      <c r="E701" s="5">
        <v>1331.1</v>
      </c>
      <c r="F701" s="1">
        <v>38393</v>
      </c>
      <c r="G701" t="s">
        <v>25</v>
      </c>
      <c r="H701">
        <v>1</v>
      </c>
      <c r="I701" t="str">
        <f>TEXT(Table1[[#This Row],[ORDERDATE]],"MMM")</f>
        <v>Feb</v>
      </c>
      <c r="J701">
        <v>2005</v>
      </c>
      <c r="K701" t="s">
        <v>550</v>
      </c>
      <c r="L701">
        <v>60</v>
      </c>
      <c r="M701" t="s">
        <v>588</v>
      </c>
      <c r="N701" t="s">
        <v>174</v>
      </c>
      <c r="O701" t="s">
        <v>175</v>
      </c>
      <c r="P701" t="s">
        <v>176</v>
      </c>
      <c r="R701" t="s">
        <v>177</v>
      </c>
      <c r="T701">
        <v>28034</v>
      </c>
      <c r="U701" t="s">
        <v>178</v>
      </c>
      <c r="V701" t="s">
        <v>42</v>
      </c>
      <c r="W701" t="s">
        <v>179</v>
      </c>
      <c r="X701" t="s">
        <v>180</v>
      </c>
      <c r="Y701" t="s">
        <v>36</v>
      </c>
    </row>
    <row r="702" spans="1:25" x14ac:dyDescent="0.25">
      <c r="A702">
        <v>10407</v>
      </c>
      <c r="B702">
        <v>42</v>
      </c>
      <c r="C702">
        <v>72.650000000000006</v>
      </c>
      <c r="D702">
        <v>1</v>
      </c>
      <c r="E702" s="5">
        <v>3051.3</v>
      </c>
      <c r="F702" s="1">
        <v>38464</v>
      </c>
      <c r="G702" t="s">
        <v>401</v>
      </c>
      <c r="H702">
        <v>2</v>
      </c>
      <c r="I702" t="str">
        <f>TEXT(Table1[[#This Row],[ORDERDATE]],"MMM")</f>
        <v>Apr</v>
      </c>
      <c r="J702">
        <v>2005</v>
      </c>
      <c r="K702" t="s">
        <v>550</v>
      </c>
      <c r="L702">
        <v>60</v>
      </c>
      <c r="M702" t="s">
        <v>588</v>
      </c>
      <c r="N702" t="s">
        <v>397</v>
      </c>
      <c r="O702">
        <v>4085553659</v>
      </c>
      <c r="P702" t="s">
        <v>398</v>
      </c>
      <c r="R702" t="s">
        <v>399</v>
      </c>
      <c r="S702" t="s">
        <v>55</v>
      </c>
      <c r="T702">
        <v>94217</v>
      </c>
      <c r="U702" t="s">
        <v>32</v>
      </c>
      <c r="V702" t="s">
        <v>33</v>
      </c>
      <c r="W702" t="s">
        <v>102</v>
      </c>
      <c r="X702" t="s">
        <v>400</v>
      </c>
      <c r="Y702" t="s">
        <v>51</v>
      </c>
    </row>
    <row r="703" spans="1:25" x14ac:dyDescent="0.25">
      <c r="A703">
        <v>10420</v>
      </c>
      <c r="B703">
        <v>36</v>
      </c>
      <c r="C703">
        <v>63.57</v>
      </c>
      <c r="D703">
        <v>4</v>
      </c>
      <c r="E703" s="5">
        <v>2288.52</v>
      </c>
      <c r="F703" s="1">
        <v>38501</v>
      </c>
      <c r="G703" t="s">
        <v>300</v>
      </c>
      <c r="H703">
        <v>2</v>
      </c>
      <c r="I703" t="str">
        <f>TEXT(Table1[[#This Row],[ORDERDATE]],"MMM")</f>
        <v>May</v>
      </c>
      <c r="J703">
        <v>2005</v>
      </c>
      <c r="K703" t="s">
        <v>550</v>
      </c>
      <c r="L703">
        <v>60</v>
      </c>
      <c r="M703" t="s">
        <v>588</v>
      </c>
      <c r="N703" t="s">
        <v>152</v>
      </c>
      <c r="O703" t="s">
        <v>153</v>
      </c>
      <c r="P703" t="s">
        <v>154</v>
      </c>
      <c r="Q703" t="s">
        <v>155</v>
      </c>
      <c r="R703" t="s">
        <v>156</v>
      </c>
      <c r="S703" t="s">
        <v>157</v>
      </c>
      <c r="T703">
        <v>2067</v>
      </c>
      <c r="U703" t="s">
        <v>95</v>
      </c>
      <c r="V703" t="s">
        <v>96</v>
      </c>
      <c r="W703" t="s">
        <v>158</v>
      </c>
      <c r="X703" t="s">
        <v>159</v>
      </c>
      <c r="Y703" t="s">
        <v>36</v>
      </c>
    </row>
    <row r="704" spans="1:25" x14ac:dyDescent="0.25">
      <c r="A704">
        <v>10104</v>
      </c>
      <c r="B704">
        <v>29</v>
      </c>
      <c r="C704">
        <v>100</v>
      </c>
      <c r="D704">
        <v>12</v>
      </c>
      <c r="E704" s="5">
        <v>3772.61</v>
      </c>
      <c r="F704" s="1">
        <v>37652</v>
      </c>
      <c r="G704" t="s">
        <v>25</v>
      </c>
      <c r="H704">
        <v>1</v>
      </c>
      <c r="I704" t="str">
        <f>TEXT(Table1[[#This Row],[ORDERDATE]],"MMM")</f>
        <v>Jan</v>
      </c>
      <c r="J704">
        <v>2003</v>
      </c>
      <c r="K704" t="s">
        <v>504</v>
      </c>
      <c r="L704">
        <v>122</v>
      </c>
      <c r="M704" t="s">
        <v>589</v>
      </c>
      <c r="N704" t="s">
        <v>174</v>
      </c>
      <c r="O704" t="s">
        <v>175</v>
      </c>
      <c r="P704" t="s">
        <v>176</v>
      </c>
      <c r="R704" t="s">
        <v>177</v>
      </c>
      <c r="T704">
        <v>28034</v>
      </c>
      <c r="U704" t="s">
        <v>178</v>
      </c>
      <c r="V704" t="s">
        <v>42</v>
      </c>
      <c r="W704" t="s">
        <v>179</v>
      </c>
      <c r="X704" t="s">
        <v>180</v>
      </c>
      <c r="Y704" t="s">
        <v>51</v>
      </c>
    </row>
    <row r="705" spans="1:25" x14ac:dyDescent="0.25">
      <c r="A705">
        <v>10114</v>
      </c>
      <c r="B705">
        <v>39</v>
      </c>
      <c r="C705">
        <v>100</v>
      </c>
      <c r="D705">
        <v>3</v>
      </c>
      <c r="E705" s="5">
        <v>4164.42</v>
      </c>
      <c r="F705" s="1">
        <v>37712</v>
      </c>
      <c r="G705" t="s">
        <v>25</v>
      </c>
      <c r="H705">
        <v>2</v>
      </c>
      <c r="I705" t="str">
        <f>TEXT(Table1[[#This Row],[ORDERDATE]],"MMM")</f>
        <v>Apr</v>
      </c>
      <c r="J705">
        <v>2003</v>
      </c>
      <c r="K705" t="s">
        <v>504</v>
      </c>
      <c r="L705">
        <v>122</v>
      </c>
      <c r="M705" t="s">
        <v>589</v>
      </c>
      <c r="N705" t="s">
        <v>403</v>
      </c>
      <c r="O705" t="s">
        <v>404</v>
      </c>
      <c r="P705" t="s">
        <v>405</v>
      </c>
      <c r="R705" t="s">
        <v>48</v>
      </c>
      <c r="T705">
        <v>75012</v>
      </c>
      <c r="U705" t="s">
        <v>41</v>
      </c>
      <c r="V705" t="s">
        <v>42</v>
      </c>
      <c r="W705" t="s">
        <v>406</v>
      </c>
      <c r="X705" t="s">
        <v>407</v>
      </c>
      <c r="Y705" t="s">
        <v>51</v>
      </c>
    </row>
    <row r="706" spans="1:25" x14ac:dyDescent="0.25">
      <c r="A706">
        <v>10127</v>
      </c>
      <c r="B706">
        <v>45</v>
      </c>
      <c r="C706">
        <v>100</v>
      </c>
      <c r="D706">
        <v>14</v>
      </c>
      <c r="E706" s="5">
        <v>6295.95</v>
      </c>
      <c r="F706" s="1">
        <v>37775</v>
      </c>
      <c r="G706" t="s">
        <v>25</v>
      </c>
      <c r="H706">
        <v>2</v>
      </c>
      <c r="I706" t="str">
        <f>TEXT(Table1[[#This Row],[ORDERDATE]],"MMM")</f>
        <v>Jun</v>
      </c>
      <c r="J706">
        <v>2003</v>
      </c>
      <c r="K706" t="s">
        <v>504</v>
      </c>
      <c r="L706">
        <v>122</v>
      </c>
      <c r="M706" t="s">
        <v>589</v>
      </c>
      <c r="N706" t="s">
        <v>475</v>
      </c>
      <c r="O706">
        <v>2125557413</v>
      </c>
      <c r="P706" t="s">
        <v>476</v>
      </c>
      <c r="Q706" t="s">
        <v>477</v>
      </c>
      <c r="R706" t="s">
        <v>30</v>
      </c>
      <c r="S706" t="s">
        <v>31</v>
      </c>
      <c r="T706">
        <v>10022</v>
      </c>
      <c r="U706" t="s">
        <v>32</v>
      </c>
      <c r="V706" t="s">
        <v>33</v>
      </c>
      <c r="W706" t="s">
        <v>56</v>
      </c>
      <c r="X706" t="s">
        <v>478</v>
      </c>
      <c r="Y706" t="s">
        <v>51</v>
      </c>
    </row>
    <row r="707" spans="1:25" x14ac:dyDescent="0.25">
      <c r="A707">
        <v>10141</v>
      </c>
      <c r="B707">
        <v>47</v>
      </c>
      <c r="C707">
        <v>100</v>
      </c>
      <c r="D707">
        <v>8</v>
      </c>
      <c r="E707" s="5">
        <v>6287.66</v>
      </c>
      <c r="F707" s="1">
        <v>37834</v>
      </c>
      <c r="G707" t="s">
        <v>25</v>
      </c>
      <c r="H707">
        <v>3</v>
      </c>
      <c r="I707" t="str">
        <f>TEXT(Table1[[#This Row],[ORDERDATE]],"MMM")</f>
        <v>Aug</v>
      </c>
      <c r="J707">
        <v>2003</v>
      </c>
      <c r="K707" t="s">
        <v>504</v>
      </c>
      <c r="L707">
        <v>122</v>
      </c>
      <c r="M707" t="s">
        <v>589</v>
      </c>
      <c r="N707" t="s">
        <v>467</v>
      </c>
      <c r="O707" t="s">
        <v>468</v>
      </c>
      <c r="P707" t="s">
        <v>469</v>
      </c>
      <c r="R707" t="s">
        <v>470</v>
      </c>
      <c r="T707" t="s">
        <v>471</v>
      </c>
      <c r="U707" t="s">
        <v>130</v>
      </c>
      <c r="V707" t="s">
        <v>42</v>
      </c>
      <c r="W707" t="s">
        <v>472</v>
      </c>
      <c r="X707" t="s">
        <v>473</v>
      </c>
      <c r="Y707" t="s">
        <v>51</v>
      </c>
    </row>
    <row r="708" spans="1:25" x14ac:dyDescent="0.25">
      <c r="A708">
        <v>10151</v>
      </c>
      <c r="B708">
        <v>49</v>
      </c>
      <c r="C708">
        <v>100</v>
      </c>
      <c r="D708">
        <v>6</v>
      </c>
      <c r="E708" s="5">
        <v>5412.54</v>
      </c>
      <c r="F708" s="1">
        <v>37885</v>
      </c>
      <c r="G708" t="s">
        <v>25</v>
      </c>
      <c r="H708">
        <v>3</v>
      </c>
      <c r="I708" t="str">
        <f>TEXT(Table1[[#This Row],[ORDERDATE]],"MMM")</f>
        <v>Sep</v>
      </c>
      <c r="J708">
        <v>2003</v>
      </c>
      <c r="K708" t="s">
        <v>504</v>
      </c>
      <c r="L708">
        <v>122</v>
      </c>
      <c r="M708" t="s">
        <v>589</v>
      </c>
      <c r="N708" t="s">
        <v>391</v>
      </c>
      <c r="O708" t="s">
        <v>392</v>
      </c>
      <c r="P708" t="s">
        <v>393</v>
      </c>
      <c r="R708" t="s">
        <v>394</v>
      </c>
      <c r="T708">
        <v>90110</v>
      </c>
      <c r="U708" t="s">
        <v>130</v>
      </c>
      <c r="V708" t="s">
        <v>42</v>
      </c>
      <c r="W708" t="s">
        <v>395</v>
      </c>
      <c r="X708" t="s">
        <v>396</v>
      </c>
      <c r="Y708" t="s">
        <v>51</v>
      </c>
    </row>
    <row r="709" spans="1:25" x14ac:dyDescent="0.25">
      <c r="A709">
        <v>10165</v>
      </c>
      <c r="B709">
        <v>46</v>
      </c>
      <c r="C709">
        <v>100</v>
      </c>
      <c r="D709">
        <v>15</v>
      </c>
      <c r="E709" s="5">
        <v>5984.14</v>
      </c>
      <c r="F709" s="1">
        <v>37916</v>
      </c>
      <c r="G709" t="s">
        <v>25</v>
      </c>
      <c r="H709">
        <v>4</v>
      </c>
      <c r="I709" t="str">
        <f>TEXT(Table1[[#This Row],[ORDERDATE]],"MMM")</f>
        <v>Oct</v>
      </c>
      <c r="J709">
        <v>2003</v>
      </c>
      <c r="K709" t="s">
        <v>504</v>
      </c>
      <c r="L709">
        <v>122</v>
      </c>
      <c r="M709" t="s">
        <v>589</v>
      </c>
      <c r="N709" t="s">
        <v>196</v>
      </c>
      <c r="O709" t="s">
        <v>197</v>
      </c>
      <c r="P709" t="s">
        <v>198</v>
      </c>
      <c r="R709" t="s">
        <v>199</v>
      </c>
      <c r="T709">
        <v>79903</v>
      </c>
      <c r="U709" t="s">
        <v>199</v>
      </c>
      <c r="V709" t="s">
        <v>200</v>
      </c>
      <c r="W709" t="s">
        <v>201</v>
      </c>
      <c r="X709" t="s">
        <v>202</v>
      </c>
      <c r="Y709" t="s">
        <v>51</v>
      </c>
    </row>
    <row r="710" spans="1:25" x14ac:dyDescent="0.25">
      <c r="A710">
        <v>10175</v>
      </c>
      <c r="B710">
        <v>48</v>
      </c>
      <c r="C710">
        <v>100</v>
      </c>
      <c r="D710">
        <v>4</v>
      </c>
      <c r="E710" s="5">
        <v>5891.04</v>
      </c>
      <c r="F710" s="1">
        <v>37931</v>
      </c>
      <c r="G710" t="s">
        <v>25</v>
      </c>
      <c r="H710">
        <v>4</v>
      </c>
      <c r="I710" t="str">
        <f>TEXT(Table1[[#This Row],[ORDERDATE]],"MMM")</f>
        <v>Nov</v>
      </c>
      <c r="J710">
        <v>2003</v>
      </c>
      <c r="K710" t="s">
        <v>504</v>
      </c>
      <c r="L710">
        <v>122</v>
      </c>
      <c r="M710" t="s">
        <v>589</v>
      </c>
      <c r="N710" t="s">
        <v>329</v>
      </c>
      <c r="O710" t="s">
        <v>330</v>
      </c>
      <c r="P710" t="s">
        <v>331</v>
      </c>
      <c r="R710" t="s">
        <v>332</v>
      </c>
      <c r="T710" t="s">
        <v>333</v>
      </c>
      <c r="U710" t="s">
        <v>170</v>
      </c>
      <c r="V710" t="s">
        <v>42</v>
      </c>
      <c r="W710" t="s">
        <v>61</v>
      </c>
      <c r="X710" t="s">
        <v>334</v>
      </c>
      <c r="Y710" t="s">
        <v>51</v>
      </c>
    </row>
    <row r="711" spans="1:25" x14ac:dyDescent="0.25">
      <c r="A711">
        <v>10184</v>
      </c>
      <c r="B711">
        <v>46</v>
      </c>
      <c r="C711">
        <v>100</v>
      </c>
      <c r="D711">
        <v>9</v>
      </c>
      <c r="E711" s="5">
        <v>5984.14</v>
      </c>
      <c r="F711" s="1">
        <v>37939</v>
      </c>
      <c r="G711" t="s">
        <v>25</v>
      </c>
      <c r="H711">
        <v>4</v>
      </c>
      <c r="I711" t="str">
        <f>TEXT(Table1[[#This Row],[ORDERDATE]],"MMM")</f>
        <v>Nov</v>
      </c>
      <c r="J711">
        <v>2003</v>
      </c>
      <c r="K711" t="s">
        <v>504</v>
      </c>
      <c r="L711">
        <v>122</v>
      </c>
      <c r="M711" t="s">
        <v>589</v>
      </c>
      <c r="N711" t="s">
        <v>520</v>
      </c>
      <c r="O711" t="s">
        <v>521</v>
      </c>
      <c r="P711" t="s">
        <v>522</v>
      </c>
      <c r="R711" t="s">
        <v>523</v>
      </c>
      <c r="T711">
        <v>41101</v>
      </c>
      <c r="U711" t="s">
        <v>178</v>
      </c>
      <c r="V711" t="s">
        <v>42</v>
      </c>
      <c r="W711" t="s">
        <v>524</v>
      </c>
      <c r="X711" t="s">
        <v>525</v>
      </c>
      <c r="Y711" t="s">
        <v>51</v>
      </c>
    </row>
    <row r="712" spans="1:25" x14ac:dyDescent="0.25">
      <c r="A712">
        <v>10195</v>
      </c>
      <c r="B712">
        <v>35</v>
      </c>
      <c r="C712">
        <v>100</v>
      </c>
      <c r="D712">
        <v>9</v>
      </c>
      <c r="E712" s="5">
        <v>3608.15</v>
      </c>
      <c r="F712" s="1">
        <v>37950</v>
      </c>
      <c r="G712" t="s">
        <v>25</v>
      </c>
      <c r="H712">
        <v>4</v>
      </c>
      <c r="I712" t="str">
        <f>TEXT(Table1[[#This Row],[ORDERDATE]],"MMM")</f>
        <v>Nov</v>
      </c>
      <c r="J712">
        <v>2003</v>
      </c>
      <c r="K712" t="s">
        <v>504</v>
      </c>
      <c r="L712">
        <v>122</v>
      </c>
      <c r="M712" t="s">
        <v>589</v>
      </c>
      <c r="N712" t="s">
        <v>317</v>
      </c>
      <c r="O712">
        <v>9145554562</v>
      </c>
      <c r="P712" t="s">
        <v>318</v>
      </c>
      <c r="R712" t="s">
        <v>319</v>
      </c>
      <c r="S712" t="s">
        <v>31</v>
      </c>
      <c r="T712">
        <v>24067</v>
      </c>
      <c r="U712" t="s">
        <v>32</v>
      </c>
      <c r="V712" t="s">
        <v>33</v>
      </c>
      <c r="W712" t="s">
        <v>102</v>
      </c>
      <c r="X712" t="s">
        <v>238</v>
      </c>
      <c r="Y712" t="s">
        <v>51</v>
      </c>
    </row>
    <row r="713" spans="1:25" x14ac:dyDescent="0.25">
      <c r="A713">
        <v>10207</v>
      </c>
      <c r="B713">
        <v>43</v>
      </c>
      <c r="C713">
        <v>100</v>
      </c>
      <c r="D713">
        <v>10</v>
      </c>
      <c r="E713" s="5">
        <v>5752.54</v>
      </c>
      <c r="F713" s="1">
        <v>37964</v>
      </c>
      <c r="G713" t="s">
        <v>25</v>
      </c>
      <c r="H713">
        <v>4</v>
      </c>
      <c r="I713" t="str">
        <f>TEXT(Table1[[#This Row],[ORDERDATE]],"MMM")</f>
        <v>Dec</v>
      </c>
      <c r="J713">
        <v>2003</v>
      </c>
      <c r="K713" t="s">
        <v>504</v>
      </c>
      <c r="L713">
        <v>122</v>
      </c>
      <c r="M713" t="s">
        <v>589</v>
      </c>
      <c r="N713" t="s">
        <v>415</v>
      </c>
      <c r="O713">
        <v>6175552555</v>
      </c>
      <c r="P713" t="s">
        <v>416</v>
      </c>
      <c r="R713" t="s">
        <v>381</v>
      </c>
      <c r="S713" t="s">
        <v>123</v>
      </c>
      <c r="T713">
        <v>51003</v>
      </c>
      <c r="U713" t="s">
        <v>32</v>
      </c>
      <c r="V713" t="s">
        <v>33</v>
      </c>
      <c r="W713" t="s">
        <v>417</v>
      </c>
      <c r="X713" t="s">
        <v>276</v>
      </c>
      <c r="Y713" t="s">
        <v>51</v>
      </c>
    </row>
    <row r="714" spans="1:25" x14ac:dyDescent="0.25">
      <c r="A714">
        <v>10229</v>
      </c>
      <c r="B714">
        <v>26</v>
      </c>
      <c r="C714">
        <v>100</v>
      </c>
      <c r="D714">
        <v>4</v>
      </c>
      <c r="E714" s="5">
        <v>3765.32</v>
      </c>
      <c r="F714" s="1">
        <v>38057</v>
      </c>
      <c r="G714" t="s">
        <v>25</v>
      </c>
      <c r="H714">
        <v>1</v>
      </c>
      <c r="I714" t="str">
        <f>TEXT(Table1[[#This Row],[ORDERDATE]],"MMM")</f>
        <v>Mar</v>
      </c>
      <c r="J714">
        <v>2004</v>
      </c>
      <c r="K714" t="s">
        <v>504</v>
      </c>
      <c r="L714">
        <v>122</v>
      </c>
      <c r="M714" t="s">
        <v>589</v>
      </c>
      <c r="N714" t="s">
        <v>272</v>
      </c>
      <c r="O714">
        <v>4155551450</v>
      </c>
      <c r="P714" t="s">
        <v>273</v>
      </c>
      <c r="R714" t="s">
        <v>274</v>
      </c>
      <c r="S714" t="s">
        <v>55</v>
      </c>
      <c r="T714">
        <v>97562</v>
      </c>
      <c r="U714" t="s">
        <v>32</v>
      </c>
      <c r="V714" t="s">
        <v>33</v>
      </c>
      <c r="W714" t="s">
        <v>275</v>
      </c>
      <c r="X714" t="s">
        <v>276</v>
      </c>
      <c r="Y714" t="s">
        <v>51</v>
      </c>
    </row>
    <row r="715" spans="1:25" x14ac:dyDescent="0.25">
      <c r="A715">
        <v>10246</v>
      </c>
      <c r="B715">
        <v>22</v>
      </c>
      <c r="C715">
        <v>98.18</v>
      </c>
      <c r="D715">
        <v>8</v>
      </c>
      <c r="E715" s="5">
        <v>2159.96</v>
      </c>
      <c r="F715" s="1">
        <v>38112</v>
      </c>
      <c r="G715" t="s">
        <v>25</v>
      </c>
      <c r="H715">
        <v>2</v>
      </c>
      <c r="I715" t="str">
        <f>TEXT(Table1[[#This Row],[ORDERDATE]],"MMM")</f>
        <v>May</v>
      </c>
      <c r="J715">
        <v>2004</v>
      </c>
      <c r="K715" t="s">
        <v>504</v>
      </c>
      <c r="L715">
        <v>122</v>
      </c>
      <c r="M715" t="s">
        <v>589</v>
      </c>
      <c r="N715" t="s">
        <v>174</v>
      </c>
      <c r="O715" t="s">
        <v>175</v>
      </c>
      <c r="P715" t="s">
        <v>176</v>
      </c>
      <c r="R715" t="s">
        <v>177</v>
      </c>
      <c r="T715">
        <v>28034</v>
      </c>
      <c r="U715" t="s">
        <v>178</v>
      </c>
      <c r="V715" t="s">
        <v>42</v>
      </c>
      <c r="W715" t="s">
        <v>179</v>
      </c>
      <c r="X715" t="s">
        <v>180</v>
      </c>
      <c r="Y715" t="s">
        <v>36</v>
      </c>
    </row>
    <row r="716" spans="1:25" x14ac:dyDescent="0.25">
      <c r="A716">
        <v>10259</v>
      </c>
      <c r="B716">
        <v>34</v>
      </c>
      <c r="C716">
        <v>99.41</v>
      </c>
      <c r="D716">
        <v>7</v>
      </c>
      <c r="E716" s="5">
        <v>3379.94</v>
      </c>
      <c r="F716" s="1">
        <v>38153</v>
      </c>
      <c r="G716" t="s">
        <v>25</v>
      </c>
      <c r="H716">
        <v>2</v>
      </c>
      <c r="I716" t="str">
        <f>TEXT(Table1[[#This Row],[ORDERDATE]],"MMM")</f>
        <v>Jun</v>
      </c>
      <c r="J716">
        <v>2004</v>
      </c>
      <c r="K716" t="s">
        <v>504</v>
      </c>
      <c r="L716">
        <v>122</v>
      </c>
      <c r="M716" t="s">
        <v>589</v>
      </c>
      <c r="N716" t="s">
        <v>418</v>
      </c>
      <c r="O716" t="s">
        <v>419</v>
      </c>
      <c r="P716" t="s">
        <v>420</v>
      </c>
      <c r="Q716" t="s">
        <v>421</v>
      </c>
      <c r="R716" t="s">
        <v>199</v>
      </c>
      <c r="T716">
        <v>69045</v>
      </c>
      <c r="U716" t="s">
        <v>199</v>
      </c>
      <c r="V716" t="s">
        <v>96</v>
      </c>
      <c r="W716" t="s">
        <v>422</v>
      </c>
      <c r="X716" t="s">
        <v>423</v>
      </c>
      <c r="Y716" t="s">
        <v>51</v>
      </c>
    </row>
    <row r="717" spans="1:25" x14ac:dyDescent="0.25">
      <c r="A717">
        <v>10271</v>
      </c>
      <c r="B717">
        <v>50</v>
      </c>
      <c r="C717">
        <v>100</v>
      </c>
      <c r="D717">
        <v>8</v>
      </c>
      <c r="E717" s="5">
        <v>5093.5</v>
      </c>
      <c r="F717" s="1">
        <v>38188</v>
      </c>
      <c r="G717" t="s">
        <v>25</v>
      </c>
      <c r="H717">
        <v>3</v>
      </c>
      <c r="I717" t="str">
        <f>TEXT(Table1[[#This Row],[ORDERDATE]],"MMM")</f>
        <v>Jul</v>
      </c>
      <c r="J717">
        <v>2004</v>
      </c>
      <c r="K717" t="s">
        <v>504</v>
      </c>
      <c r="L717">
        <v>122</v>
      </c>
      <c r="M717" t="s">
        <v>589</v>
      </c>
      <c r="N717" t="s">
        <v>272</v>
      </c>
      <c r="O717">
        <v>4155551450</v>
      </c>
      <c r="P717" t="s">
        <v>273</v>
      </c>
      <c r="R717" t="s">
        <v>274</v>
      </c>
      <c r="S717" t="s">
        <v>55</v>
      </c>
      <c r="T717">
        <v>97562</v>
      </c>
      <c r="U717" t="s">
        <v>32</v>
      </c>
      <c r="V717" t="s">
        <v>33</v>
      </c>
      <c r="W717" t="s">
        <v>275</v>
      </c>
      <c r="X717" t="s">
        <v>276</v>
      </c>
      <c r="Y717" t="s">
        <v>51</v>
      </c>
    </row>
    <row r="718" spans="1:25" x14ac:dyDescent="0.25">
      <c r="A718">
        <v>10281</v>
      </c>
      <c r="B718">
        <v>48</v>
      </c>
      <c r="C718">
        <v>100</v>
      </c>
      <c r="D718">
        <v>4</v>
      </c>
      <c r="E718" s="5">
        <v>5773.44</v>
      </c>
      <c r="F718" s="1">
        <v>38218</v>
      </c>
      <c r="G718" t="s">
        <v>25</v>
      </c>
      <c r="H718">
        <v>3</v>
      </c>
      <c r="I718" t="str">
        <f>TEXT(Table1[[#This Row],[ORDERDATE]],"MMM")</f>
        <v>Aug</v>
      </c>
      <c r="J718">
        <v>2004</v>
      </c>
      <c r="K718" t="s">
        <v>504</v>
      </c>
      <c r="L718">
        <v>122</v>
      </c>
      <c r="M718" t="s">
        <v>589</v>
      </c>
      <c r="N718" t="s">
        <v>139</v>
      </c>
      <c r="O718">
        <v>2155551555</v>
      </c>
      <c r="P718" t="s">
        <v>140</v>
      </c>
      <c r="R718" t="s">
        <v>141</v>
      </c>
      <c r="S718" t="s">
        <v>142</v>
      </c>
      <c r="T718">
        <v>70267</v>
      </c>
      <c r="U718" t="s">
        <v>32</v>
      </c>
      <c r="V718" t="s">
        <v>33</v>
      </c>
      <c r="W718" t="s">
        <v>34</v>
      </c>
      <c r="X718" t="s">
        <v>143</v>
      </c>
      <c r="Y718" t="s">
        <v>51</v>
      </c>
    </row>
    <row r="719" spans="1:25" x14ac:dyDescent="0.25">
      <c r="A719">
        <v>10292</v>
      </c>
      <c r="B719">
        <v>41</v>
      </c>
      <c r="C719">
        <v>100</v>
      </c>
      <c r="D719">
        <v>11</v>
      </c>
      <c r="E719" s="5">
        <v>4528.8599999999997</v>
      </c>
      <c r="F719" s="1">
        <v>38238</v>
      </c>
      <c r="G719" t="s">
        <v>25</v>
      </c>
      <c r="H719">
        <v>3</v>
      </c>
      <c r="I719" t="str">
        <f>TEXT(Table1[[#This Row],[ORDERDATE]],"MMM")</f>
        <v>Sep</v>
      </c>
      <c r="J719">
        <v>2004</v>
      </c>
      <c r="K719" t="s">
        <v>504</v>
      </c>
      <c r="L719">
        <v>122</v>
      </c>
      <c r="M719" t="s">
        <v>589</v>
      </c>
      <c r="N719" t="s">
        <v>28</v>
      </c>
      <c r="O719">
        <v>2125557818</v>
      </c>
      <c r="P719" t="s">
        <v>29</v>
      </c>
      <c r="R719" t="s">
        <v>30</v>
      </c>
      <c r="S719" t="s">
        <v>31</v>
      </c>
      <c r="T719">
        <v>10022</v>
      </c>
      <c r="U719" t="s">
        <v>32</v>
      </c>
      <c r="V719" t="s">
        <v>33</v>
      </c>
      <c r="W719" t="s">
        <v>34</v>
      </c>
      <c r="X719" t="s">
        <v>35</v>
      </c>
      <c r="Y719" t="s">
        <v>51</v>
      </c>
    </row>
    <row r="720" spans="1:25" x14ac:dyDescent="0.25">
      <c r="A720">
        <v>10305</v>
      </c>
      <c r="B720">
        <v>36</v>
      </c>
      <c r="C720">
        <v>100</v>
      </c>
      <c r="D720">
        <v>8</v>
      </c>
      <c r="E720" s="5">
        <v>4816.08</v>
      </c>
      <c r="F720" s="1">
        <v>38273</v>
      </c>
      <c r="G720" t="s">
        <v>25</v>
      </c>
      <c r="H720">
        <v>4</v>
      </c>
      <c r="I720" t="str">
        <f>TEXT(Table1[[#This Row],[ORDERDATE]],"MMM")</f>
        <v>Oct</v>
      </c>
      <c r="J720">
        <v>2004</v>
      </c>
      <c r="K720" t="s">
        <v>504</v>
      </c>
      <c r="L720">
        <v>122</v>
      </c>
      <c r="M720" t="s">
        <v>589</v>
      </c>
      <c r="N720" t="s">
        <v>120</v>
      </c>
      <c r="O720">
        <v>6175558555</v>
      </c>
      <c r="P720" t="s">
        <v>121</v>
      </c>
      <c r="R720" t="s">
        <v>122</v>
      </c>
      <c r="S720" t="s">
        <v>123</v>
      </c>
      <c r="T720">
        <v>51247</v>
      </c>
      <c r="U720" t="s">
        <v>32</v>
      </c>
      <c r="V720" t="s">
        <v>33</v>
      </c>
      <c r="W720" t="s">
        <v>124</v>
      </c>
      <c r="X720" t="s">
        <v>125</v>
      </c>
      <c r="Y720" t="s">
        <v>51</v>
      </c>
    </row>
    <row r="721" spans="1:25" x14ac:dyDescent="0.25">
      <c r="A721">
        <v>10313</v>
      </c>
      <c r="B721">
        <v>29</v>
      </c>
      <c r="C721">
        <v>100</v>
      </c>
      <c r="D721">
        <v>2</v>
      </c>
      <c r="E721" s="5">
        <v>3416.78</v>
      </c>
      <c r="F721" s="1">
        <v>38282</v>
      </c>
      <c r="G721" t="s">
        <v>25</v>
      </c>
      <c r="H721">
        <v>4</v>
      </c>
      <c r="I721" t="str">
        <f>TEXT(Table1[[#This Row],[ORDERDATE]],"MMM")</f>
        <v>Oct</v>
      </c>
      <c r="J721">
        <v>2004</v>
      </c>
      <c r="K721" t="s">
        <v>504</v>
      </c>
      <c r="L721">
        <v>122</v>
      </c>
      <c r="M721" t="s">
        <v>589</v>
      </c>
      <c r="N721" t="s">
        <v>225</v>
      </c>
      <c r="O721" t="s">
        <v>226</v>
      </c>
      <c r="P721" t="s">
        <v>227</v>
      </c>
      <c r="R721" t="s">
        <v>228</v>
      </c>
      <c r="S721" t="s">
        <v>229</v>
      </c>
      <c r="T721" t="s">
        <v>230</v>
      </c>
      <c r="U721" t="s">
        <v>231</v>
      </c>
      <c r="V721" t="s">
        <v>33</v>
      </c>
      <c r="W721" t="s">
        <v>232</v>
      </c>
      <c r="X721" t="s">
        <v>233</v>
      </c>
      <c r="Y721" t="s">
        <v>51</v>
      </c>
    </row>
    <row r="722" spans="1:25" x14ac:dyDescent="0.25">
      <c r="A722">
        <v>10324</v>
      </c>
      <c r="B722">
        <v>33</v>
      </c>
      <c r="C722">
        <v>37.479999999999997</v>
      </c>
      <c r="D722">
        <v>10</v>
      </c>
      <c r="E722" s="5">
        <v>1236.8399999999999</v>
      </c>
      <c r="F722" s="1">
        <v>38296</v>
      </c>
      <c r="G722" t="s">
        <v>25</v>
      </c>
      <c r="H722">
        <v>4</v>
      </c>
      <c r="I722" t="str">
        <f>TEXT(Table1[[#This Row],[ORDERDATE]],"MMM")</f>
        <v>Nov</v>
      </c>
      <c r="J722">
        <v>2004</v>
      </c>
      <c r="K722" t="s">
        <v>504</v>
      </c>
      <c r="L722">
        <v>122</v>
      </c>
      <c r="M722" t="s">
        <v>589</v>
      </c>
      <c r="N722" t="s">
        <v>99</v>
      </c>
      <c r="O722">
        <v>2125551500</v>
      </c>
      <c r="P722" t="s">
        <v>100</v>
      </c>
      <c r="Q722" t="s">
        <v>101</v>
      </c>
      <c r="R722" t="s">
        <v>30</v>
      </c>
      <c r="S722" t="s">
        <v>31</v>
      </c>
      <c r="T722">
        <v>10022</v>
      </c>
      <c r="U722" t="s">
        <v>32</v>
      </c>
      <c r="V722" t="s">
        <v>33</v>
      </c>
      <c r="W722" t="s">
        <v>102</v>
      </c>
      <c r="X722" t="s">
        <v>103</v>
      </c>
      <c r="Y722" t="s">
        <v>36</v>
      </c>
    </row>
    <row r="723" spans="1:25" x14ac:dyDescent="0.25">
      <c r="A723">
        <v>10334</v>
      </c>
      <c r="B723">
        <v>46</v>
      </c>
      <c r="C723">
        <v>100</v>
      </c>
      <c r="D723">
        <v>6</v>
      </c>
      <c r="E723" s="5">
        <v>5814.86</v>
      </c>
      <c r="F723" s="1">
        <v>38310</v>
      </c>
      <c r="G723" t="s">
        <v>401</v>
      </c>
      <c r="H723">
        <v>4</v>
      </c>
      <c r="I723" t="str">
        <f>TEXT(Table1[[#This Row],[ORDERDATE]],"MMM")</f>
        <v>Nov</v>
      </c>
      <c r="J723">
        <v>2004</v>
      </c>
      <c r="K723" t="s">
        <v>504</v>
      </c>
      <c r="L723">
        <v>122</v>
      </c>
      <c r="M723" t="s">
        <v>589</v>
      </c>
      <c r="N723" t="s">
        <v>183</v>
      </c>
      <c r="O723" t="s">
        <v>184</v>
      </c>
      <c r="P723" t="s">
        <v>185</v>
      </c>
      <c r="R723" t="s">
        <v>186</v>
      </c>
      <c r="T723" t="s">
        <v>187</v>
      </c>
      <c r="U723" t="s">
        <v>188</v>
      </c>
      <c r="V723" t="s">
        <v>42</v>
      </c>
      <c r="W723" t="s">
        <v>189</v>
      </c>
      <c r="X723" t="s">
        <v>190</v>
      </c>
      <c r="Y723" t="s">
        <v>51</v>
      </c>
    </row>
    <row r="724" spans="1:25" x14ac:dyDescent="0.25">
      <c r="A724">
        <v>10349</v>
      </c>
      <c r="B724">
        <v>38</v>
      </c>
      <c r="C724">
        <v>100</v>
      </c>
      <c r="D724">
        <v>7</v>
      </c>
      <c r="E724" s="5">
        <v>5223.4799999999996</v>
      </c>
      <c r="F724" s="1">
        <v>38322</v>
      </c>
      <c r="G724" t="s">
        <v>25</v>
      </c>
      <c r="H724">
        <v>4</v>
      </c>
      <c r="I724" t="str">
        <f>TEXT(Table1[[#This Row],[ORDERDATE]],"MMM")</f>
        <v>Dec</v>
      </c>
      <c r="J724">
        <v>2004</v>
      </c>
      <c r="K724" t="s">
        <v>504</v>
      </c>
      <c r="L724">
        <v>122</v>
      </c>
      <c r="M724" t="s">
        <v>589</v>
      </c>
      <c r="N724" t="s">
        <v>475</v>
      </c>
      <c r="O724">
        <v>2125557413</v>
      </c>
      <c r="P724" t="s">
        <v>476</v>
      </c>
      <c r="Q724" t="s">
        <v>477</v>
      </c>
      <c r="R724" t="s">
        <v>30</v>
      </c>
      <c r="S724" t="s">
        <v>31</v>
      </c>
      <c r="T724">
        <v>10022</v>
      </c>
      <c r="U724" t="s">
        <v>32</v>
      </c>
      <c r="V724" t="s">
        <v>33</v>
      </c>
      <c r="W724" t="s">
        <v>56</v>
      </c>
      <c r="X724" t="s">
        <v>478</v>
      </c>
      <c r="Y724" t="s">
        <v>51</v>
      </c>
    </row>
    <row r="725" spans="1:25" x14ac:dyDescent="0.25">
      <c r="A725">
        <v>10358</v>
      </c>
      <c r="B725">
        <v>20</v>
      </c>
      <c r="C725">
        <v>36.42</v>
      </c>
      <c r="D725">
        <v>11</v>
      </c>
      <c r="E725" s="5">
        <v>728.4</v>
      </c>
      <c r="F725" s="1">
        <v>38331</v>
      </c>
      <c r="G725" t="s">
        <v>25</v>
      </c>
      <c r="H725">
        <v>4</v>
      </c>
      <c r="I725" t="str">
        <f>TEXT(Table1[[#This Row],[ORDERDATE]],"MMM")</f>
        <v>Dec</v>
      </c>
      <c r="J725">
        <v>2004</v>
      </c>
      <c r="K725" t="s">
        <v>504</v>
      </c>
      <c r="L725">
        <v>122</v>
      </c>
      <c r="M725" t="s">
        <v>589</v>
      </c>
      <c r="N725" t="s">
        <v>174</v>
      </c>
      <c r="O725" t="s">
        <v>175</v>
      </c>
      <c r="P725" t="s">
        <v>176</v>
      </c>
      <c r="R725" t="s">
        <v>177</v>
      </c>
      <c r="T725">
        <v>28034</v>
      </c>
      <c r="U725" t="s">
        <v>178</v>
      </c>
      <c r="V725" t="s">
        <v>42</v>
      </c>
      <c r="W725" t="s">
        <v>179</v>
      </c>
      <c r="X725" t="s">
        <v>180</v>
      </c>
      <c r="Y725" t="s">
        <v>36</v>
      </c>
    </row>
    <row r="726" spans="1:25" x14ac:dyDescent="0.25">
      <c r="A726">
        <v>10370</v>
      </c>
      <c r="B726">
        <v>22</v>
      </c>
      <c r="C726">
        <v>100</v>
      </c>
      <c r="D726">
        <v>5</v>
      </c>
      <c r="E726" s="5">
        <v>3949</v>
      </c>
      <c r="F726" s="1">
        <v>38372</v>
      </c>
      <c r="G726" t="s">
        <v>25</v>
      </c>
      <c r="H726">
        <v>1</v>
      </c>
      <c r="I726" t="str">
        <f>TEXT(Table1[[#This Row],[ORDERDATE]],"MMM")</f>
        <v>Jan</v>
      </c>
      <c r="J726">
        <v>2005</v>
      </c>
      <c r="K726" t="s">
        <v>504</v>
      </c>
      <c r="L726">
        <v>122</v>
      </c>
      <c r="M726" t="s">
        <v>589</v>
      </c>
      <c r="N726" t="s">
        <v>285</v>
      </c>
      <c r="O726" t="s">
        <v>286</v>
      </c>
      <c r="P726" t="s">
        <v>287</v>
      </c>
      <c r="Q726" t="s">
        <v>288</v>
      </c>
      <c r="R726" t="s">
        <v>289</v>
      </c>
      <c r="S726" t="s">
        <v>157</v>
      </c>
      <c r="T726">
        <v>2060</v>
      </c>
      <c r="U726" t="s">
        <v>95</v>
      </c>
      <c r="V726" t="s">
        <v>96</v>
      </c>
      <c r="W726" t="s">
        <v>290</v>
      </c>
      <c r="X726" t="s">
        <v>291</v>
      </c>
      <c r="Y726" t="s">
        <v>51</v>
      </c>
    </row>
    <row r="727" spans="1:25" x14ac:dyDescent="0.25">
      <c r="A727">
        <v>10383</v>
      </c>
      <c r="B727">
        <v>27</v>
      </c>
      <c r="C727">
        <v>100</v>
      </c>
      <c r="D727">
        <v>11</v>
      </c>
      <c r="E727" s="5">
        <v>3843.99</v>
      </c>
      <c r="F727" s="1">
        <v>38405</v>
      </c>
      <c r="G727" t="s">
        <v>25</v>
      </c>
      <c r="H727">
        <v>1</v>
      </c>
      <c r="I727" t="str">
        <f>TEXT(Table1[[#This Row],[ORDERDATE]],"MMM")</f>
        <v>Feb</v>
      </c>
      <c r="J727">
        <v>2005</v>
      </c>
      <c r="K727" t="s">
        <v>504</v>
      </c>
      <c r="L727">
        <v>122</v>
      </c>
      <c r="M727" t="s">
        <v>589</v>
      </c>
      <c r="N727" t="s">
        <v>174</v>
      </c>
      <c r="O727" t="s">
        <v>175</v>
      </c>
      <c r="P727" t="s">
        <v>176</v>
      </c>
      <c r="R727" t="s">
        <v>177</v>
      </c>
      <c r="T727">
        <v>28034</v>
      </c>
      <c r="U727" t="s">
        <v>178</v>
      </c>
      <c r="V727" t="s">
        <v>42</v>
      </c>
      <c r="W727" t="s">
        <v>179</v>
      </c>
      <c r="X727" t="s">
        <v>180</v>
      </c>
      <c r="Y727" t="s">
        <v>51</v>
      </c>
    </row>
    <row r="728" spans="1:25" x14ac:dyDescent="0.25">
      <c r="A728">
        <v>10412</v>
      </c>
      <c r="B728">
        <v>56</v>
      </c>
      <c r="C728">
        <v>98.18</v>
      </c>
      <c r="D728">
        <v>8</v>
      </c>
      <c r="E728" s="5">
        <v>5498.08</v>
      </c>
      <c r="F728" s="1">
        <v>38475</v>
      </c>
      <c r="G728" t="s">
        <v>25</v>
      </c>
      <c r="H728">
        <v>2</v>
      </c>
      <c r="I728" t="str">
        <f>TEXT(Table1[[#This Row],[ORDERDATE]],"MMM")</f>
        <v>May</v>
      </c>
      <c r="J728">
        <v>2005</v>
      </c>
      <c r="K728" t="s">
        <v>504</v>
      </c>
      <c r="L728">
        <v>122</v>
      </c>
      <c r="M728" t="s">
        <v>589</v>
      </c>
      <c r="N728" t="s">
        <v>174</v>
      </c>
      <c r="O728" t="s">
        <v>175</v>
      </c>
      <c r="P728" t="s">
        <v>176</v>
      </c>
      <c r="R728" t="s">
        <v>177</v>
      </c>
      <c r="T728">
        <v>28034</v>
      </c>
      <c r="U728" t="s">
        <v>178</v>
      </c>
      <c r="V728" t="s">
        <v>42</v>
      </c>
      <c r="W728" t="s">
        <v>179</v>
      </c>
      <c r="X728" t="s">
        <v>180</v>
      </c>
      <c r="Y728" t="s">
        <v>51</v>
      </c>
    </row>
    <row r="729" spans="1:25" x14ac:dyDescent="0.25">
      <c r="A729">
        <v>10425</v>
      </c>
      <c r="B729">
        <v>38</v>
      </c>
      <c r="C729">
        <v>99.41</v>
      </c>
      <c r="D729">
        <v>7</v>
      </c>
      <c r="E729" s="5">
        <v>3777.58</v>
      </c>
      <c r="F729" s="1">
        <v>38503</v>
      </c>
      <c r="G729" t="s">
        <v>300</v>
      </c>
      <c r="H729">
        <v>2</v>
      </c>
      <c r="I729" t="str">
        <f>TEXT(Table1[[#This Row],[ORDERDATE]],"MMM")</f>
        <v>May</v>
      </c>
      <c r="J729">
        <v>2005</v>
      </c>
      <c r="K729" t="s">
        <v>504</v>
      </c>
      <c r="L729">
        <v>122</v>
      </c>
      <c r="M729" t="s">
        <v>589</v>
      </c>
      <c r="N729" t="s">
        <v>114</v>
      </c>
      <c r="O729" t="s">
        <v>115</v>
      </c>
      <c r="P729" t="s">
        <v>116</v>
      </c>
      <c r="R729" t="s">
        <v>117</v>
      </c>
      <c r="T729">
        <v>44000</v>
      </c>
      <c r="U729" t="s">
        <v>41</v>
      </c>
      <c r="V729" t="s">
        <v>42</v>
      </c>
      <c r="W729" t="s">
        <v>118</v>
      </c>
      <c r="X729" t="s">
        <v>119</v>
      </c>
      <c r="Y729" t="s">
        <v>51</v>
      </c>
    </row>
    <row r="730" spans="1:25" x14ac:dyDescent="0.25">
      <c r="A730">
        <v>10101</v>
      </c>
      <c r="B730">
        <v>25</v>
      </c>
      <c r="C730">
        <v>100</v>
      </c>
      <c r="D730">
        <v>4</v>
      </c>
      <c r="E730" s="5">
        <v>3782</v>
      </c>
      <c r="F730" s="1">
        <v>37630</v>
      </c>
      <c r="G730" t="s">
        <v>25</v>
      </c>
      <c r="H730">
        <v>1</v>
      </c>
      <c r="I730" t="str">
        <f>TEXT(Table1[[#This Row],[ORDERDATE]],"MMM")</f>
        <v>Jan</v>
      </c>
      <c r="J730">
        <v>2003</v>
      </c>
      <c r="K730" t="s">
        <v>550</v>
      </c>
      <c r="L730">
        <v>127</v>
      </c>
      <c r="M730" t="s">
        <v>590</v>
      </c>
      <c r="N730" t="s">
        <v>462</v>
      </c>
      <c r="O730" t="s">
        <v>463</v>
      </c>
      <c r="P730" t="s">
        <v>464</v>
      </c>
      <c r="R730" t="s">
        <v>465</v>
      </c>
      <c r="T730">
        <v>60528</v>
      </c>
      <c r="U730" t="s">
        <v>443</v>
      </c>
      <c r="V730" t="s">
        <v>42</v>
      </c>
      <c r="W730" t="s">
        <v>466</v>
      </c>
      <c r="X730" t="s">
        <v>414</v>
      </c>
      <c r="Y730" t="s">
        <v>51</v>
      </c>
    </row>
    <row r="731" spans="1:25" x14ac:dyDescent="0.25">
      <c r="A731">
        <v>10110</v>
      </c>
      <c r="B731">
        <v>33</v>
      </c>
      <c r="C731">
        <v>100</v>
      </c>
      <c r="D731">
        <v>4</v>
      </c>
      <c r="E731" s="5">
        <v>3859.68</v>
      </c>
      <c r="F731" s="1">
        <v>37698</v>
      </c>
      <c r="G731" t="s">
        <v>25</v>
      </c>
      <c r="H731">
        <v>1</v>
      </c>
      <c r="I731" t="str">
        <f>TEXT(Table1[[#This Row],[ORDERDATE]],"MMM")</f>
        <v>Mar</v>
      </c>
      <c r="J731">
        <v>2003</v>
      </c>
      <c r="K731" t="s">
        <v>550</v>
      </c>
      <c r="L731">
        <v>127</v>
      </c>
      <c r="M731" t="s">
        <v>590</v>
      </c>
      <c r="N731" t="s">
        <v>492</v>
      </c>
      <c r="O731" t="s">
        <v>493</v>
      </c>
      <c r="P731" t="s">
        <v>494</v>
      </c>
      <c r="R731" t="s">
        <v>495</v>
      </c>
      <c r="T731" t="s">
        <v>496</v>
      </c>
      <c r="U731" t="s">
        <v>170</v>
      </c>
      <c r="V731" t="s">
        <v>42</v>
      </c>
      <c r="W731" t="s">
        <v>497</v>
      </c>
      <c r="X731" t="s">
        <v>94</v>
      </c>
      <c r="Y731" t="s">
        <v>51</v>
      </c>
    </row>
    <row r="732" spans="1:25" x14ac:dyDescent="0.25">
      <c r="A732">
        <v>10124</v>
      </c>
      <c r="B732">
        <v>42</v>
      </c>
      <c r="C732">
        <v>100</v>
      </c>
      <c r="D732">
        <v>3</v>
      </c>
      <c r="E732" s="5">
        <v>4431.84</v>
      </c>
      <c r="F732" s="1">
        <v>37762</v>
      </c>
      <c r="G732" t="s">
        <v>25</v>
      </c>
      <c r="H732">
        <v>2</v>
      </c>
      <c r="I732" t="str">
        <f>TEXT(Table1[[#This Row],[ORDERDATE]],"MMM")</f>
        <v>May</v>
      </c>
      <c r="J732">
        <v>2003</v>
      </c>
      <c r="K732" t="s">
        <v>550</v>
      </c>
      <c r="L732">
        <v>127</v>
      </c>
      <c r="M732" t="s">
        <v>590</v>
      </c>
      <c r="N732" t="s">
        <v>539</v>
      </c>
      <c r="O732">
        <v>7025551838</v>
      </c>
      <c r="P732" t="s">
        <v>540</v>
      </c>
      <c r="R732" t="s">
        <v>541</v>
      </c>
      <c r="S732" t="s">
        <v>542</v>
      </c>
      <c r="T732">
        <v>83030</v>
      </c>
      <c r="U732" t="s">
        <v>32</v>
      </c>
      <c r="V732" t="s">
        <v>33</v>
      </c>
      <c r="W732" t="s">
        <v>113</v>
      </c>
      <c r="X732" t="s">
        <v>400</v>
      </c>
      <c r="Y732" t="s">
        <v>51</v>
      </c>
    </row>
    <row r="733" spans="1:25" x14ac:dyDescent="0.25">
      <c r="A733">
        <v>10149</v>
      </c>
      <c r="B733">
        <v>33</v>
      </c>
      <c r="C733">
        <v>100</v>
      </c>
      <c r="D733">
        <v>8</v>
      </c>
      <c r="E733" s="5">
        <v>4950.33</v>
      </c>
      <c r="F733" s="1">
        <v>37876</v>
      </c>
      <c r="G733" t="s">
        <v>25</v>
      </c>
      <c r="H733">
        <v>3</v>
      </c>
      <c r="I733" t="str">
        <f>TEXT(Table1[[#This Row],[ORDERDATE]],"MMM")</f>
        <v>Sep</v>
      </c>
      <c r="J733">
        <v>2003</v>
      </c>
      <c r="K733" t="s">
        <v>550</v>
      </c>
      <c r="L733">
        <v>127</v>
      </c>
      <c r="M733" t="s">
        <v>590</v>
      </c>
      <c r="N733" t="s">
        <v>526</v>
      </c>
      <c r="O733">
        <v>4155554312</v>
      </c>
      <c r="P733" t="s">
        <v>527</v>
      </c>
      <c r="R733" t="s">
        <v>528</v>
      </c>
      <c r="S733" t="s">
        <v>55</v>
      </c>
      <c r="T733">
        <v>94217</v>
      </c>
      <c r="U733" t="s">
        <v>32</v>
      </c>
      <c r="V733" t="s">
        <v>33</v>
      </c>
      <c r="W733" t="s">
        <v>529</v>
      </c>
      <c r="X733" t="s">
        <v>400</v>
      </c>
      <c r="Y733" t="s">
        <v>51</v>
      </c>
    </row>
    <row r="734" spans="1:25" x14ac:dyDescent="0.25">
      <c r="A734">
        <v>10162</v>
      </c>
      <c r="B734">
        <v>38</v>
      </c>
      <c r="C734">
        <v>100</v>
      </c>
      <c r="D734">
        <v>6</v>
      </c>
      <c r="E734" s="5">
        <v>4299.7</v>
      </c>
      <c r="F734" s="1">
        <v>37912</v>
      </c>
      <c r="G734" t="s">
        <v>25</v>
      </c>
      <c r="H734">
        <v>4</v>
      </c>
      <c r="I734" t="str">
        <f>TEXT(Table1[[#This Row],[ORDERDATE]],"MMM")</f>
        <v>Oct</v>
      </c>
      <c r="J734">
        <v>2003</v>
      </c>
      <c r="K734" t="s">
        <v>550</v>
      </c>
      <c r="L734">
        <v>127</v>
      </c>
      <c r="M734" t="s">
        <v>590</v>
      </c>
      <c r="N734" t="s">
        <v>58</v>
      </c>
      <c r="O734">
        <v>6505551386</v>
      </c>
      <c r="P734" t="s">
        <v>59</v>
      </c>
      <c r="R734" t="s">
        <v>60</v>
      </c>
      <c r="S734" t="s">
        <v>55</v>
      </c>
      <c r="U734" t="s">
        <v>32</v>
      </c>
      <c r="V734" t="s">
        <v>33</v>
      </c>
      <c r="W734" t="s">
        <v>61</v>
      </c>
      <c r="X734" t="s">
        <v>57</v>
      </c>
      <c r="Y734" t="s">
        <v>51</v>
      </c>
    </row>
    <row r="735" spans="1:25" x14ac:dyDescent="0.25">
      <c r="A735">
        <v>10173</v>
      </c>
      <c r="B735">
        <v>31</v>
      </c>
      <c r="C735">
        <v>100</v>
      </c>
      <c r="D735">
        <v>10</v>
      </c>
      <c r="E735" s="5">
        <v>4492.83</v>
      </c>
      <c r="F735" s="1">
        <v>37930</v>
      </c>
      <c r="G735" t="s">
        <v>25</v>
      </c>
      <c r="H735">
        <v>4</v>
      </c>
      <c r="I735" t="str">
        <f>TEXT(Table1[[#This Row],[ORDERDATE]],"MMM")</f>
        <v>Nov</v>
      </c>
      <c r="J735">
        <v>2003</v>
      </c>
      <c r="K735" t="s">
        <v>550</v>
      </c>
      <c r="L735">
        <v>127</v>
      </c>
      <c r="M735" t="s">
        <v>590</v>
      </c>
      <c r="N735" t="s">
        <v>552</v>
      </c>
      <c r="O735" t="s">
        <v>553</v>
      </c>
      <c r="P735" t="s">
        <v>554</v>
      </c>
      <c r="R735" t="s">
        <v>555</v>
      </c>
      <c r="T735">
        <v>24100</v>
      </c>
      <c r="U735" t="s">
        <v>258</v>
      </c>
      <c r="V735" t="s">
        <v>42</v>
      </c>
      <c r="W735" t="s">
        <v>556</v>
      </c>
      <c r="X735" t="s">
        <v>557</v>
      </c>
      <c r="Y735" t="s">
        <v>51</v>
      </c>
    </row>
    <row r="736" spans="1:25" x14ac:dyDescent="0.25">
      <c r="A736">
        <v>10182</v>
      </c>
      <c r="B736">
        <v>20</v>
      </c>
      <c r="C736">
        <v>100</v>
      </c>
      <c r="D736">
        <v>7</v>
      </c>
      <c r="E736" s="5">
        <v>2212</v>
      </c>
      <c r="F736" s="1">
        <v>37937</v>
      </c>
      <c r="G736" t="s">
        <v>25</v>
      </c>
      <c r="H736">
        <v>4</v>
      </c>
      <c r="I736" t="str">
        <f>TEXT(Table1[[#This Row],[ORDERDATE]],"MMM")</f>
        <v>Nov</v>
      </c>
      <c r="J736">
        <v>2003</v>
      </c>
      <c r="K736" t="s">
        <v>550</v>
      </c>
      <c r="L736">
        <v>127</v>
      </c>
      <c r="M736" t="s">
        <v>590</v>
      </c>
      <c r="N736" t="s">
        <v>272</v>
      </c>
      <c r="O736">
        <v>4155551450</v>
      </c>
      <c r="P736" t="s">
        <v>273</v>
      </c>
      <c r="R736" t="s">
        <v>274</v>
      </c>
      <c r="S736" t="s">
        <v>55</v>
      </c>
      <c r="T736">
        <v>97562</v>
      </c>
      <c r="U736" t="s">
        <v>32</v>
      </c>
      <c r="V736" t="s">
        <v>33</v>
      </c>
      <c r="W736" t="s">
        <v>275</v>
      </c>
      <c r="X736" t="s">
        <v>276</v>
      </c>
      <c r="Y736" t="s">
        <v>36</v>
      </c>
    </row>
    <row r="737" spans="1:25" x14ac:dyDescent="0.25">
      <c r="A737">
        <v>10193</v>
      </c>
      <c r="B737">
        <v>44</v>
      </c>
      <c r="C737">
        <v>100</v>
      </c>
      <c r="D737">
        <v>11</v>
      </c>
      <c r="E737" s="5">
        <v>4642.88</v>
      </c>
      <c r="F737" s="1">
        <v>37946</v>
      </c>
      <c r="G737" t="s">
        <v>25</v>
      </c>
      <c r="H737">
        <v>4</v>
      </c>
      <c r="I737" t="str">
        <f>TEXT(Table1[[#This Row],[ORDERDATE]],"MMM")</f>
        <v>Nov</v>
      </c>
      <c r="J737">
        <v>2003</v>
      </c>
      <c r="K737" t="s">
        <v>550</v>
      </c>
      <c r="L737">
        <v>127</v>
      </c>
      <c r="M737" t="s">
        <v>590</v>
      </c>
      <c r="N737" t="s">
        <v>558</v>
      </c>
      <c r="O737" t="s">
        <v>559</v>
      </c>
      <c r="P737" t="s">
        <v>560</v>
      </c>
      <c r="R737" t="s">
        <v>561</v>
      </c>
      <c r="S737" t="s">
        <v>94</v>
      </c>
      <c r="T737">
        <v>3150</v>
      </c>
      <c r="U737" t="s">
        <v>95</v>
      </c>
      <c r="V737" t="s">
        <v>96</v>
      </c>
      <c r="W737" t="s">
        <v>562</v>
      </c>
      <c r="X737" t="s">
        <v>563</v>
      </c>
      <c r="Y737" t="s">
        <v>51</v>
      </c>
    </row>
    <row r="738" spans="1:25" x14ac:dyDescent="0.25">
      <c r="A738">
        <v>10204</v>
      </c>
      <c r="B738">
        <v>26</v>
      </c>
      <c r="C738">
        <v>100</v>
      </c>
      <c r="D738">
        <v>1</v>
      </c>
      <c r="E738" s="5">
        <v>3206.32</v>
      </c>
      <c r="F738" s="1">
        <v>37957</v>
      </c>
      <c r="G738" t="s">
        <v>25</v>
      </c>
      <c r="H738">
        <v>4</v>
      </c>
      <c r="I738" t="str">
        <f>TEXT(Table1[[#This Row],[ORDERDATE]],"MMM")</f>
        <v>Dec</v>
      </c>
      <c r="J738">
        <v>2003</v>
      </c>
      <c r="K738" t="s">
        <v>550</v>
      </c>
      <c r="L738">
        <v>127</v>
      </c>
      <c r="M738" t="s">
        <v>590</v>
      </c>
      <c r="N738" t="s">
        <v>475</v>
      </c>
      <c r="O738">
        <v>2125557413</v>
      </c>
      <c r="P738" t="s">
        <v>476</v>
      </c>
      <c r="Q738" t="s">
        <v>477</v>
      </c>
      <c r="R738" t="s">
        <v>30</v>
      </c>
      <c r="S738" t="s">
        <v>31</v>
      </c>
      <c r="T738">
        <v>10022</v>
      </c>
      <c r="U738" t="s">
        <v>32</v>
      </c>
      <c r="V738" t="s">
        <v>33</v>
      </c>
      <c r="W738" t="s">
        <v>56</v>
      </c>
      <c r="X738" t="s">
        <v>478</v>
      </c>
      <c r="Y738" t="s">
        <v>51</v>
      </c>
    </row>
    <row r="739" spans="1:25" x14ac:dyDescent="0.25">
      <c r="A739">
        <v>10214</v>
      </c>
      <c r="B739">
        <v>27</v>
      </c>
      <c r="C739">
        <v>100</v>
      </c>
      <c r="D739">
        <v>4</v>
      </c>
      <c r="E739" s="5">
        <v>3604.23</v>
      </c>
      <c r="F739" s="1">
        <v>38012</v>
      </c>
      <c r="G739" t="s">
        <v>25</v>
      </c>
      <c r="H739">
        <v>1</v>
      </c>
      <c r="I739" t="str">
        <f>TEXT(Table1[[#This Row],[ORDERDATE]],"MMM")</f>
        <v>Jan</v>
      </c>
      <c r="J739">
        <v>2004</v>
      </c>
      <c r="K739" t="s">
        <v>550</v>
      </c>
      <c r="L739">
        <v>127</v>
      </c>
      <c r="M739" t="s">
        <v>590</v>
      </c>
      <c r="N739" t="s">
        <v>191</v>
      </c>
      <c r="O739" t="s">
        <v>192</v>
      </c>
      <c r="P739" t="s">
        <v>193</v>
      </c>
      <c r="R739" t="s">
        <v>177</v>
      </c>
      <c r="T739">
        <v>28023</v>
      </c>
      <c r="U739" t="s">
        <v>178</v>
      </c>
      <c r="V739" t="s">
        <v>42</v>
      </c>
      <c r="W739" t="s">
        <v>194</v>
      </c>
      <c r="X739" t="s">
        <v>195</v>
      </c>
      <c r="Y739" t="s">
        <v>51</v>
      </c>
    </row>
    <row r="740" spans="1:25" x14ac:dyDescent="0.25">
      <c r="A740">
        <v>10227</v>
      </c>
      <c r="B740">
        <v>46</v>
      </c>
      <c r="C740">
        <v>100</v>
      </c>
      <c r="D740">
        <v>7</v>
      </c>
      <c r="E740" s="5">
        <v>7017.76</v>
      </c>
      <c r="F740" s="1">
        <v>38048</v>
      </c>
      <c r="G740" t="s">
        <v>25</v>
      </c>
      <c r="H740">
        <v>1</v>
      </c>
      <c r="I740" t="str">
        <f>TEXT(Table1[[#This Row],[ORDERDATE]],"MMM")</f>
        <v>Mar</v>
      </c>
      <c r="J740">
        <v>2004</v>
      </c>
      <c r="K740" t="s">
        <v>550</v>
      </c>
      <c r="L740">
        <v>127</v>
      </c>
      <c r="M740" t="s">
        <v>590</v>
      </c>
      <c r="N740" t="s">
        <v>219</v>
      </c>
      <c r="O740" t="s">
        <v>220</v>
      </c>
      <c r="P740" t="s">
        <v>221</v>
      </c>
      <c r="R740" t="s">
        <v>222</v>
      </c>
      <c r="T740">
        <v>69004</v>
      </c>
      <c r="U740" t="s">
        <v>41</v>
      </c>
      <c r="V740" t="s">
        <v>42</v>
      </c>
      <c r="W740" t="s">
        <v>223</v>
      </c>
      <c r="X740" t="s">
        <v>224</v>
      </c>
      <c r="Y740" t="s">
        <v>151</v>
      </c>
    </row>
    <row r="741" spans="1:25" x14ac:dyDescent="0.25">
      <c r="A741">
        <v>10243</v>
      </c>
      <c r="B741">
        <v>47</v>
      </c>
      <c r="C741">
        <v>100</v>
      </c>
      <c r="D741">
        <v>2</v>
      </c>
      <c r="E741" s="5">
        <v>6154.18</v>
      </c>
      <c r="F741" s="1">
        <v>38103</v>
      </c>
      <c r="G741" t="s">
        <v>25</v>
      </c>
      <c r="H741">
        <v>2</v>
      </c>
      <c r="I741" t="str">
        <f>TEXT(Table1[[#This Row],[ORDERDATE]],"MMM")</f>
        <v>Apr</v>
      </c>
      <c r="J741">
        <v>2004</v>
      </c>
      <c r="K741" t="s">
        <v>550</v>
      </c>
      <c r="L741">
        <v>127</v>
      </c>
      <c r="M741" t="s">
        <v>590</v>
      </c>
      <c r="N741" t="s">
        <v>415</v>
      </c>
      <c r="O741">
        <v>6175552555</v>
      </c>
      <c r="P741" t="s">
        <v>416</v>
      </c>
      <c r="R741" t="s">
        <v>381</v>
      </c>
      <c r="S741" t="s">
        <v>123</v>
      </c>
      <c r="T741">
        <v>51003</v>
      </c>
      <c r="U741" t="s">
        <v>32</v>
      </c>
      <c r="V741" t="s">
        <v>33</v>
      </c>
      <c r="W741" t="s">
        <v>417</v>
      </c>
      <c r="X741" t="s">
        <v>276</v>
      </c>
      <c r="Y741" t="s">
        <v>51</v>
      </c>
    </row>
    <row r="742" spans="1:25" x14ac:dyDescent="0.25">
      <c r="A742">
        <v>10280</v>
      </c>
      <c r="B742">
        <v>37</v>
      </c>
      <c r="C742">
        <v>100</v>
      </c>
      <c r="D742">
        <v>13</v>
      </c>
      <c r="E742" s="5">
        <v>4750.8</v>
      </c>
      <c r="F742" s="1">
        <v>38216</v>
      </c>
      <c r="G742" t="s">
        <v>25</v>
      </c>
      <c r="H742">
        <v>3</v>
      </c>
      <c r="I742" t="str">
        <f>TEXT(Table1[[#This Row],[ORDERDATE]],"MMM")</f>
        <v>Aug</v>
      </c>
      <c r="J742">
        <v>2004</v>
      </c>
      <c r="K742" t="s">
        <v>550</v>
      </c>
      <c r="L742">
        <v>127</v>
      </c>
      <c r="M742" t="s">
        <v>590</v>
      </c>
      <c r="N742" t="s">
        <v>254</v>
      </c>
      <c r="O742" t="s">
        <v>255</v>
      </c>
      <c r="P742" t="s">
        <v>256</v>
      </c>
      <c r="R742" t="s">
        <v>257</v>
      </c>
      <c r="T742">
        <v>10100</v>
      </c>
      <c r="U742" t="s">
        <v>258</v>
      </c>
      <c r="V742" t="s">
        <v>42</v>
      </c>
      <c r="W742" t="s">
        <v>259</v>
      </c>
      <c r="X742" t="s">
        <v>260</v>
      </c>
      <c r="Y742" t="s">
        <v>51</v>
      </c>
    </row>
    <row r="743" spans="1:25" x14ac:dyDescent="0.25">
      <c r="A743">
        <v>10288</v>
      </c>
      <c r="B743">
        <v>31</v>
      </c>
      <c r="C743">
        <v>100</v>
      </c>
      <c r="D743">
        <v>2</v>
      </c>
      <c r="E743" s="5">
        <v>3822.92</v>
      </c>
      <c r="F743" s="1">
        <v>38231</v>
      </c>
      <c r="G743" t="s">
        <v>25</v>
      </c>
      <c r="H743">
        <v>3</v>
      </c>
      <c r="I743" t="str">
        <f>TEXT(Table1[[#This Row],[ORDERDATE]],"MMM")</f>
        <v>Sep</v>
      </c>
      <c r="J743">
        <v>2004</v>
      </c>
      <c r="K743" t="s">
        <v>550</v>
      </c>
      <c r="L743">
        <v>127</v>
      </c>
      <c r="M743" t="s">
        <v>590</v>
      </c>
      <c r="N743" t="s">
        <v>418</v>
      </c>
      <c r="O743" t="s">
        <v>419</v>
      </c>
      <c r="P743" t="s">
        <v>420</v>
      </c>
      <c r="Q743" t="s">
        <v>421</v>
      </c>
      <c r="R743" t="s">
        <v>199</v>
      </c>
      <c r="T743">
        <v>69045</v>
      </c>
      <c r="U743" t="s">
        <v>199</v>
      </c>
      <c r="V743" t="s">
        <v>96</v>
      </c>
      <c r="W743" t="s">
        <v>422</v>
      </c>
      <c r="X743" t="s">
        <v>423</v>
      </c>
      <c r="Y743" t="s">
        <v>51</v>
      </c>
    </row>
    <row r="744" spans="1:25" x14ac:dyDescent="0.25">
      <c r="A744">
        <v>10304</v>
      </c>
      <c r="B744">
        <v>24</v>
      </c>
      <c r="C744">
        <v>100</v>
      </c>
      <c r="D744">
        <v>17</v>
      </c>
      <c r="E744" s="5">
        <v>2440.8000000000002</v>
      </c>
      <c r="F744" s="1">
        <v>38271</v>
      </c>
      <c r="G744" t="s">
        <v>25</v>
      </c>
      <c r="H744">
        <v>4</v>
      </c>
      <c r="I744" t="str">
        <f>TEXT(Table1[[#This Row],[ORDERDATE]],"MMM")</f>
        <v>Oct</v>
      </c>
      <c r="J744">
        <v>2004</v>
      </c>
      <c r="K744" t="s">
        <v>550</v>
      </c>
      <c r="L744">
        <v>127</v>
      </c>
      <c r="M744" t="s">
        <v>590</v>
      </c>
      <c r="N744" t="s">
        <v>267</v>
      </c>
      <c r="O744" t="s">
        <v>268</v>
      </c>
      <c r="P744" t="s">
        <v>269</v>
      </c>
      <c r="R744" t="s">
        <v>270</v>
      </c>
      <c r="T744">
        <v>78000</v>
      </c>
      <c r="U744" t="s">
        <v>41</v>
      </c>
      <c r="V744" t="s">
        <v>42</v>
      </c>
      <c r="W744" t="s">
        <v>271</v>
      </c>
      <c r="X744" t="s">
        <v>50</v>
      </c>
      <c r="Y744" t="s">
        <v>36</v>
      </c>
    </row>
    <row r="745" spans="1:25" x14ac:dyDescent="0.25">
      <c r="A745">
        <v>10312</v>
      </c>
      <c r="B745">
        <v>31</v>
      </c>
      <c r="C745">
        <v>100</v>
      </c>
      <c r="D745">
        <v>14</v>
      </c>
      <c r="E745" s="5">
        <v>4729.3599999999997</v>
      </c>
      <c r="F745" s="1">
        <v>38281</v>
      </c>
      <c r="G745" t="s">
        <v>25</v>
      </c>
      <c r="H745">
        <v>4</v>
      </c>
      <c r="I745" t="str">
        <f>TEXT(Table1[[#This Row],[ORDERDATE]],"MMM")</f>
        <v>Oct</v>
      </c>
      <c r="J745">
        <v>2004</v>
      </c>
      <c r="K745" t="s">
        <v>550</v>
      </c>
      <c r="L745">
        <v>127</v>
      </c>
      <c r="M745" t="s">
        <v>590</v>
      </c>
      <c r="N745" t="s">
        <v>272</v>
      </c>
      <c r="O745">
        <v>4155551450</v>
      </c>
      <c r="P745" t="s">
        <v>273</v>
      </c>
      <c r="R745" t="s">
        <v>274</v>
      </c>
      <c r="S745" t="s">
        <v>55</v>
      </c>
      <c r="T745">
        <v>97562</v>
      </c>
      <c r="U745" t="s">
        <v>32</v>
      </c>
      <c r="V745" t="s">
        <v>33</v>
      </c>
      <c r="W745" t="s">
        <v>275</v>
      </c>
      <c r="X745" t="s">
        <v>276</v>
      </c>
      <c r="Y745" t="s">
        <v>51</v>
      </c>
    </row>
    <row r="746" spans="1:25" x14ac:dyDescent="0.25">
      <c r="A746">
        <v>10322</v>
      </c>
      <c r="B746">
        <v>50</v>
      </c>
      <c r="C746">
        <v>100</v>
      </c>
      <c r="D746">
        <v>6</v>
      </c>
      <c r="E746" s="5">
        <v>12536.5</v>
      </c>
      <c r="F746" s="1">
        <v>38295</v>
      </c>
      <c r="G746" t="s">
        <v>25</v>
      </c>
      <c r="H746">
        <v>4</v>
      </c>
      <c r="I746" t="str">
        <f>TEXT(Table1[[#This Row],[ORDERDATE]],"MMM")</f>
        <v>Nov</v>
      </c>
      <c r="J746">
        <v>2004</v>
      </c>
      <c r="K746" t="s">
        <v>550</v>
      </c>
      <c r="L746">
        <v>127</v>
      </c>
      <c r="M746" t="s">
        <v>590</v>
      </c>
      <c r="N746" t="s">
        <v>277</v>
      </c>
      <c r="O746">
        <v>6035558647</v>
      </c>
      <c r="P746" t="s">
        <v>278</v>
      </c>
      <c r="R746" t="s">
        <v>279</v>
      </c>
      <c r="S746" t="s">
        <v>280</v>
      </c>
      <c r="T746">
        <v>62005</v>
      </c>
      <c r="U746" t="s">
        <v>32</v>
      </c>
      <c r="V746" t="s">
        <v>33</v>
      </c>
      <c r="W746" t="s">
        <v>56</v>
      </c>
      <c r="X746" t="s">
        <v>276</v>
      </c>
      <c r="Y746" t="s">
        <v>151</v>
      </c>
    </row>
    <row r="747" spans="1:25" x14ac:dyDescent="0.25">
      <c r="A747">
        <v>10332</v>
      </c>
      <c r="B747">
        <v>35</v>
      </c>
      <c r="C747">
        <v>64.69</v>
      </c>
      <c r="D747">
        <v>8</v>
      </c>
      <c r="E747" s="5">
        <v>2264.15</v>
      </c>
      <c r="F747" s="1">
        <v>38308</v>
      </c>
      <c r="G747" t="s">
        <v>25</v>
      </c>
      <c r="H747">
        <v>4</v>
      </c>
      <c r="I747" t="str">
        <f>TEXT(Table1[[#This Row],[ORDERDATE]],"MMM")</f>
        <v>Nov</v>
      </c>
      <c r="J747">
        <v>2004</v>
      </c>
      <c r="K747" t="s">
        <v>550</v>
      </c>
      <c r="L747">
        <v>127</v>
      </c>
      <c r="M747" t="s">
        <v>590</v>
      </c>
      <c r="N747" t="s">
        <v>492</v>
      </c>
      <c r="O747" t="s">
        <v>493</v>
      </c>
      <c r="P747" t="s">
        <v>494</v>
      </c>
      <c r="R747" t="s">
        <v>495</v>
      </c>
      <c r="T747" t="s">
        <v>496</v>
      </c>
      <c r="U747" t="s">
        <v>170</v>
      </c>
      <c r="V747" t="s">
        <v>42</v>
      </c>
      <c r="W747" t="s">
        <v>497</v>
      </c>
      <c r="X747" t="s">
        <v>94</v>
      </c>
      <c r="Y747" t="s">
        <v>36</v>
      </c>
    </row>
    <row r="748" spans="1:25" x14ac:dyDescent="0.25">
      <c r="A748">
        <v>10344</v>
      </c>
      <c r="B748">
        <v>30</v>
      </c>
      <c r="C748">
        <v>100</v>
      </c>
      <c r="D748">
        <v>3</v>
      </c>
      <c r="E748" s="5">
        <v>3928.2</v>
      </c>
      <c r="F748" s="1">
        <v>38316</v>
      </c>
      <c r="G748" t="s">
        <v>25</v>
      </c>
      <c r="H748">
        <v>4</v>
      </c>
      <c r="I748" t="str">
        <f>TEXT(Table1[[#This Row],[ORDERDATE]],"MMM")</f>
        <v>Nov</v>
      </c>
      <c r="J748">
        <v>2004</v>
      </c>
      <c r="K748" t="s">
        <v>550</v>
      </c>
      <c r="L748">
        <v>127</v>
      </c>
      <c r="M748" t="s">
        <v>590</v>
      </c>
      <c r="N748" t="s">
        <v>433</v>
      </c>
      <c r="O748" t="s">
        <v>434</v>
      </c>
      <c r="P748" t="s">
        <v>435</v>
      </c>
      <c r="R748" t="s">
        <v>436</v>
      </c>
      <c r="T748">
        <v>13008</v>
      </c>
      <c r="U748" t="s">
        <v>41</v>
      </c>
      <c r="V748" t="s">
        <v>42</v>
      </c>
      <c r="W748" t="s">
        <v>437</v>
      </c>
      <c r="X748" t="s">
        <v>438</v>
      </c>
      <c r="Y748" t="s">
        <v>51</v>
      </c>
    </row>
    <row r="749" spans="1:25" x14ac:dyDescent="0.25">
      <c r="A749">
        <v>10356</v>
      </c>
      <c r="B749">
        <v>29</v>
      </c>
      <c r="C749">
        <v>100</v>
      </c>
      <c r="D749">
        <v>3</v>
      </c>
      <c r="E749" s="5">
        <v>3630.22</v>
      </c>
      <c r="F749" s="1">
        <v>38330</v>
      </c>
      <c r="G749" t="s">
        <v>25</v>
      </c>
      <c r="H749">
        <v>4</v>
      </c>
      <c r="I749" t="str">
        <f>TEXT(Table1[[#This Row],[ORDERDATE]],"MMM")</f>
        <v>Dec</v>
      </c>
      <c r="J749">
        <v>2004</v>
      </c>
      <c r="K749" t="s">
        <v>550</v>
      </c>
      <c r="L749">
        <v>127</v>
      </c>
      <c r="M749" t="s">
        <v>590</v>
      </c>
      <c r="N749" t="s">
        <v>45</v>
      </c>
      <c r="O749" t="s">
        <v>46</v>
      </c>
      <c r="P749" t="s">
        <v>47</v>
      </c>
      <c r="R749" t="s">
        <v>48</v>
      </c>
      <c r="T749">
        <v>75508</v>
      </c>
      <c r="U749" t="s">
        <v>41</v>
      </c>
      <c r="V749" t="s">
        <v>42</v>
      </c>
      <c r="W749" t="s">
        <v>49</v>
      </c>
      <c r="X749" t="s">
        <v>50</v>
      </c>
      <c r="Y749" t="s">
        <v>51</v>
      </c>
    </row>
    <row r="750" spans="1:25" x14ac:dyDescent="0.25">
      <c r="A750">
        <v>10367</v>
      </c>
      <c r="B750">
        <v>27</v>
      </c>
      <c r="C750">
        <v>100</v>
      </c>
      <c r="D750">
        <v>5</v>
      </c>
      <c r="E750" s="5">
        <v>4196.07</v>
      </c>
      <c r="F750" s="1">
        <v>38364</v>
      </c>
      <c r="G750" t="s">
        <v>408</v>
      </c>
      <c r="H750">
        <v>1</v>
      </c>
      <c r="I750" t="str">
        <f>TEXT(Table1[[#This Row],[ORDERDATE]],"MMM")</f>
        <v>Jan</v>
      </c>
      <c r="J750">
        <v>2005</v>
      </c>
      <c r="K750" t="s">
        <v>550</v>
      </c>
      <c r="L750">
        <v>127</v>
      </c>
      <c r="M750" t="s">
        <v>590</v>
      </c>
      <c r="N750" t="s">
        <v>52</v>
      </c>
      <c r="O750">
        <v>6265557265</v>
      </c>
      <c r="P750" t="s">
        <v>53</v>
      </c>
      <c r="R750" t="s">
        <v>54</v>
      </c>
      <c r="S750" t="s">
        <v>55</v>
      </c>
      <c r="T750">
        <v>90003</v>
      </c>
      <c r="U750" t="s">
        <v>32</v>
      </c>
      <c r="V750" t="s">
        <v>33</v>
      </c>
      <c r="W750" t="s">
        <v>56</v>
      </c>
      <c r="X750" t="s">
        <v>57</v>
      </c>
      <c r="Y750" t="s">
        <v>51</v>
      </c>
    </row>
    <row r="751" spans="1:25" x14ac:dyDescent="0.25">
      <c r="A751">
        <v>10380</v>
      </c>
      <c r="B751">
        <v>40</v>
      </c>
      <c r="C751">
        <v>100</v>
      </c>
      <c r="D751">
        <v>10</v>
      </c>
      <c r="E751" s="5">
        <v>4931.6000000000004</v>
      </c>
      <c r="F751" s="1">
        <v>38399</v>
      </c>
      <c r="G751" t="s">
        <v>25</v>
      </c>
      <c r="H751">
        <v>1</v>
      </c>
      <c r="I751" t="str">
        <f>TEXT(Table1[[#This Row],[ORDERDATE]],"MMM")</f>
        <v>Feb</v>
      </c>
      <c r="J751">
        <v>2005</v>
      </c>
      <c r="K751" t="s">
        <v>550</v>
      </c>
      <c r="L751">
        <v>127</v>
      </c>
      <c r="M751" t="s">
        <v>590</v>
      </c>
      <c r="N751" t="s">
        <v>174</v>
      </c>
      <c r="O751" t="s">
        <v>175</v>
      </c>
      <c r="P751" t="s">
        <v>176</v>
      </c>
      <c r="R751" t="s">
        <v>177</v>
      </c>
      <c r="T751">
        <v>28034</v>
      </c>
      <c r="U751" t="s">
        <v>178</v>
      </c>
      <c r="V751" t="s">
        <v>42</v>
      </c>
      <c r="W751" t="s">
        <v>179</v>
      </c>
      <c r="X751" t="s">
        <v>180</v>
      </c>
      <c r="Y751" t="s">
        <v>51</v>
      </c>
    </row>
    <row r="752" spans="1:25" x14ac:dyDescent="0.25">
      <c r="A752">
        <v>10390</v>
      </c>
      <c r="B752">
        <v>31</v>
      </c>
      <c r="C752">
        <v>98.99</v>
      </c>
      <c r="D752">
        <v>16</v>
      </c>
      <c r="E752" s="5">
        <v>3068.69</v>
      </c>
      <c r="F752" s="1">
        <v>38415</v>
      </c>
      <c r="G752" t="s">
        <v>25</v>
      </c>
      <c r="H752">
        <v>1</v>
      </c>
      <c r="I752" t="str">
        <f>TEXT(Table1[[#This Row],[ORDERDATE]],"MMM")</f>
        <v>Mar</v>
      </c>
      <c r="J752">
        <v>2005</v>
      </c>
      <c r="K752" t="s">
        <v>550</v>
      </c>
      <c r="L752">
        <v>127</v>
      </c>
      <c r="M752" t="s">
        <v>590</v>
      </c>
      <c r="N752" t="s">
        <v>272</v>
      </c>
      <c r="O752">
        <v>4155551450</v>
      </c>
      <c r="P752" t="s">
        <v>273</v>
      </c>
      <c r="R752" t="s">
        <v>274</v>
      </c>
      <c r="S752" t="s">
        <v>55</v>
      </c>
      <c r="T752">
        <v>97562</v>
      </c>
      <c r="U752" t="s">
        <v>32</v>
      </c>
      <c r="V752" t="s">
        <v>33</v>
      </c>
      <c r="W752" t="s">
        <v>275</v>
      </c>
      <c r="X752" t="s">
        <v>276</v>
      </c>
      <c r="Y752" t="s">
        <v>51</v>
      </c>
    </row>
    <row r="753" spans="1:25" x14ac:dyDescent="0.25">
      <c r="A753">
        <v>10409</v>
      </c>
      <c r="B753">
        <v>6</v>
      </c>
      <c r="C753">
        <v>100</v>
      </c>
      <c r="D753">
        <v>2</v>
      </c>
      <c r="E753" s="5">
        <v>785.64</v>
      </c>
      <c r="F753" s="1">
        <v>38465</v>
      </c>
      <c r="G753" t="s">
        <v>25</v>
      </c>
      <c r="H753">
        <v>2</v>
      </c>
      <c r="I753" t="str">
        <f>TEXT(Table1[[#This Row],[ORDERDATE]],"MMM")</f>
        <v>Apr</v>
      </c>
      <c r="J753">
        <v>2005</v>
      </c>
      <c r="K753" t="s">
        <v>550</v>
      </c>
      <c r="L753">
        <v>127</v>
      </c>
      <c r="M753" t="s">
        <v>590</v>
      </c>
      <c r="N753" t="s">
        <v>418</v>
      </c>
      <c r="O753" t="s">
        <v>419</v>
      </c>
      <c r="P753" t="s">
        <v>420</v>
      </c>
      <c r="Q753" t="s">
        <v>421</v>
      </c>
      <c r="R753" t="s">
        <v>199</v>
      </c>
      <c r="T753">
        <v>69045</v>
      </c>
      <c r="U753" t="s">
        <v>199</v>
      </c>
      <c r="V753" t="s">
        <v>96</v>
      </c>
      <c r="W753" t="s">
        <v>422</v>
      </c>
      <c r="X753" t="s">
        <v>423</v>
      </c>
      <c r="Y753" t="s">
        <v>36</v>
      </c>
    </row>
    <row r="754" spans="1:25" x14ac:dyDescent="0.25">
      <c r="A754">
        <v>10420</v>
      </c>
      <c r="B754">
        <v>45</v>
      </c>
      <c r="C754">
        <v>100</v>
      </c>
      <c r="D754">
        <v>2</v>
      </c>
      <c r="E754" s="5">
        <v>4977</v>
      </c>
      <c r="F754" s="1">
        <v>38501</v>
      </c>
      <c r="G754" t="s">
        <v>300</v>
      </c>
      <c r="H754">
        <v>2</v>
      </c>
      <c r="I754" t="str">
        <f>TEXT(Table1[[#This Row],[ORDERDATE]],"MMM")</f>
        <v>May</v>
      </c>
      <c r="J754">
        <v>2005</v>
      </c>
      <c r="K754" t="s">
        <v>550</v>
      </c>
      <c r="L754">
        <v>127</v>
      </c>
      <c r="M754" t="s">
        <v>590</v>
      </c>
      <c r="N754" t="s">
        <v>152</v>
      </c>
      <c r="O754" t="s">
        <v>153</v>
      </c>
      <c r="P754" t="s">
        <v>154</v>
      </c>
      <c r="Q754" t="s">
        <v>155</v>
      </c>
      <c r="R754" t="s">
        <v>156</v>
      </c>
      <c r="S754" t="s">
        <v>157</v>
      </c>
      <c r="T754">
        <v>2067</v>
      </c>
      <c r="U754" t="s">
        <v>95</v>
      </c>
      <c r="V754" t="s">
        <v>96</v>
      </c>
      <c r="W754" t="s">
        <v>158</v>
      </c>
      <c r="X754" t="s">
        <v>159</v>
      </c>
      <c r="Y754" t="s">
        <v>51</v>
      </c>
    </row>
    <row r="755" spans="1:25" x14ac:dyDescent="0.25">
      <c r="A755">
        <v>10103</v>
      </c>
      <c r="B755">
        <v>22</v>
      </c>
      <c r="C755">
        <v>54.09</v>
      </c>
      <c r="D755">
        <v>2</v>
      </c>
      <c r="E755" s="5">
        <v>1189.98</v>
      </c>
      <c r="F755" s="1">
        <v>37650</v>
      </c>
      <c r="G755" t="s">
        <v>25</v>
      </c>
      <c r="H755">
        <v>1</v>
      </c>
      <c r="I755" t="str">
        <f>TEXT(Table1[[#This Row],[ORDERDATE]],"MMM")</f>
        <v>Jan</v>
      </c>
      <c r="J755">
        <v>2003</v>
      </c>
      <c r="K755" t="s">
        <v>504</v>
      </c>
      <c r="L755">
        <v>60</v>
      </c>
      <c r="M755" t="s">
        <v>591</v>
      </c>
      <c r="N755" t="s">
        <v>133</v>
      </c>
      <c r="O755" t="s">
        <v>134</v>
      </c>
      <c r="P755" t="s">
        <v>135</v>
      </c>
      <c r="R755" t="s">
        <v>136</v>
      </c>
      <c r="T755">
        <v>4110</v>
      </c>
      <c r="U755" t="s">
        <v>78</v>
      </c>
      <c r="V755" t="s">
        <v>42</v>
      </c>
      <c r="W755" t="s">
        <v>137</v>
      </c>
      <c r="X755" t="s">
        <v>138</v>
      </c>
      <c r="Y755" t="s">
        <v>36</v>
      </c>
    </row>
    <row r="756" spans="1:25" x14ac:dyDescent="0.25">
      <c r="A756">
        <v>10114</v>
      </c>
      <c r="B756">
        <v>45</v>
      </c>
      <c r="C756">
        <v>68.67</v>
      </c>
      <c r="D756">
        <v>6</v>
      </c>
      <c r="E756" s="5">
        <v>3090.15</v>
      </c>
      <c r="F756" s="1">
        <v>37712</v>
      </c>
      <c r="G756" t="s">
        <v>25</v>
      </c>
      <c r="H756">
        <v>2</v>
      </c>
      <c r="I756" t="str">
        <f>TEXT(Table1[[#This Row],[ORDERDATE]],"MMM")</f>
        <v>Apr</v>
      </c>
      <c r="J756">
        <v>2003</v>
      </c>
      <c r="K756" t="s">
        <v>504</v>
      </c>
      <c r="L756">
        <v>60</v>
      </c>
      <c r="M756" t="s">
        <v>591</v>
      </c>
      <c r="N756" t="s">
        <v>403</v>
      </c>
      <c r="O756" t="s">
        <v>404</v>
      </c>
      <c r="P756" t="s">
        <v>405</v>
      </c>
      <c r="R756" t="s">
        <v>48</v>
      </c>
      <c r="T756">
        <v>75012</v>
      </c>
      <c r="U756" t="s">
        <v>41</v>
      </c>
      <c r="V756" t="s">
        <v>42</v>
      </c>
      <c r="W756" t="s">
        <v>406</v>
      </c>
      <c r="X756" t="s">
        <v>407</v>
      </c>
      <c r="Y756" t="s">
        <v>51</v>
      </c>
    </row>
    <row r="757" spans="1:25" x14ac:dyDescent="0.25">
      <c r="A757">
        <v>10126</v>
      </c>
      <c r="B757">
        <v>43</v>
      </c>
      <c r="C757">
        <v>65.02</v>
      </c>
      <c r="D757">
        <v>2</v>
      </c>
      <c r="E757" s="5">
        <v>2795.86</v>
      </c>
      <c r="F757" s="1">
        <v>37769</v>
      </c>
      <c r="G757" t="s">
        <v>25</v>
      </c>
      <c r="H757">
        <v>2</v>
      </c>
      <c r="I757" t="str">
        <f>TEXT(Table1[[#This Row],[ORDERDATE]],"MMM")</f>
        <v>May</v>
      </c>
      <c r="J757">
        <v>2003</v>
      </c>
      <c r="K757" t="s">
        <v>504</v>
      </c>
      <c r="L757">
        <v>60</v>
      </c>
      <c r="M757" t="s">
        <v>591</v>
      </c>
      <c r="N757" t="s">
        <v>191</v>
      </c>
      <c r="O757" t="s">
        <v>192</v>
      </c>
      <c r="P757" t="s">
        <v>193</v>
      </c>
      <c r="R757" t="s">
        <v>177</v>
      </c>
      <c r="T757">
        <v>28023</v>
      </c>
      <c r="U757" t="s">
        <v>178</v>
      </c>
      <c r="V757" t="s">
        <v>42</v>
      </c>
      <c r="W757" t="s">
        <v>194</v>
      </c>
      <c r="X757" t="s">
        <v>195</v>
      </c>
      <c r="Y757" t="s">
        <v>36</v>
      </c>
    </row>
    <row r="758" spans="1:25" x14ac:dyDescent="0.25">
      <c r="A758">
        <v>10140</v>
      </c>
      <c r="B758">
        <v>46</v>
      </c>
      <c r="C758">
        <v>61.99</v>
      </c>
      <c r="D758">
        <v>2</v>
      </c>
      <c r="E758" s="5">
        <v>2851.54</v>
      </c>
      <c r="F758" s="1">
        <v>37826</v>
      </c>
      <c r="G758" t="s">
        <v>25</v>
      </c>
      <c r="H758">
        <v>3</v>
      </c>
      <c r="I758" t="str">
        <f>TEXT(Table1[[#This Row],[ORDERDATE]],"MMM")</f>
        <v>Jul</v>
      </c>
      <c r="J758">
        <v>2003</v>
      </c>
      <c r="K758" t="s">
        <v>504</v>
      </c>
      <c r="L758">
        <v>60</v>
      </c>
      <c r="M758" t="s">
        <v>591</v>
      </c>
      <c r="N758" t="s">
        <v>62</v>
      </c>
      <c r="O758">
        <v>6505556809</v>
      </c>
      <c r="P758" t="s">
        <v>63</v>
      </c>
      <c r="R758" t="s">
        <v>64</v>
      </c>
      <c r="S758" t="s">
        <v>55</v>
      </c>
      <c r="T758">
        <v>94217</v>
      </c>
      <c r="U758" t="s">
        <v>32</v>
      </c>
      <c r="V758" t="s">
        <v>33</v>
      </c>
      <c r="W758" t="s">
        <v>65</v>
      </c>
      <c r="X758" t="s">
        <v>66</v>
      </c>
      <c r="Y758" t="s">
        <v>36</v>
      </c>
    </row>
    <row r="759" spans="1:25" x14ac:dyDescent="0.25">
      <c r="A759">
        <v>10151</v>
      </c>
      <c r="B759">
        <v>39</v>
      </c>
      <c r="C759">
        <v>69.28</v>
      </c>
      <c r="D759">
        <v>9</v>
      </c>
      <c r="E759" s="5">
        <v>2701.92</v>
      </c>
      <c r="F759" s="1">
        <v>37885</v>
      </c>
      <c r="G759" t="s">
        <v>25</v>
      </c>
      <c r="H759">
        <v>3</v>
      </c>
      <c r="I759" t="str">
        <f>TEXT(Table1[[#This Row],[ORDERDATE]],"MMM")</f>
        <v>Sep</v>
      </c>
      <c r="J759">
        <v>2003</v>
      </c>
      <c r="K759" t="s">
        <v>504</v>
      </c>
      <c r="L759">
        <v>60</v>
      </c>
      <c r="M759" t="s">
        <v>591</v>
      </c>
      <c r="N759" t="s">
        <v>391</v>
      </c>
      <c r="O759" t="s">
        <v>392</v>
      </c>
      <c r="P759" t="s">
        <v>393</v>
      </c>
      <c r="R759" t="s">
        <v>394</v>
      </c>
      <c r="T759">
        <v>90110</v>
      </c>
      <c r="U759" t="s">
        <v>130</v>
      </c>
      <c r="V759" t="s">
        <v>42</v>
      </c>
      <c r="W759" t="s">
        <v>395</v>
      </c>
      <c r="X759" t="s">
        <v>396</v>
      </c>
      <c r="Y759" t="s">
        <v>36</v>
      </c>
    </row>
    <row r="760" spans="1:25" x14ac:dyDescent="0.25">
      <c r="A760">
        <v>10165</v>
      </c>
      <c r="B760">
        <v>31</v>
      </c>
      <c r="C760">
        <v>71.099999999999994</v>
      </c>
      <c r="D760">
        <v>18</v>
      </c>
      <c r="E760" s="5">
        <v>2204.1</v>
      </c>
      <c r="F760" s="1">
        <v>37916</v>
      </c>
      <c r="G760" t="s">
        <v>25</v>
      </c>
      <c r="H760">
        <v>4</v>
      </c>
      <c r="I760" t="str">
        <f>TEXT(Table1[[#This Row],[ORDERDATE]],"MMM")</f>
        <v>Oct</v>
      </c>
      <c r="J760">
        <v>2003</v>
      </c>
      <c r="K760" t="s">
        <v>504</v>
      </c>
      <c r="L760">
        <v>60</v>
      </c>
      <c r="M760" t="s">
        <v>591</v>
      </c>
      <c r="N760" t="s">
        <v>196</v>
      </c>
      <c r="O760" t="s">
        <v>197</v>
      </c>
      <c r="P760" t="s">
        <v>198</v>
      </c>
      <c r="R760" t="s">
        <v>199</v>
      </c>
      <c r="T760">
        <v>79903</v>
      </c>
      <c r="U760" t="s">
        <v>199</v>
      </c>
      <c r="V760" t="s">
        <v>200</v>
      </c>
      <c r="W760" t="s">
        <v>201</v>
      </c>
      <c r="X760" t="s">
        <v>202</v>
      </c>
      <c r="Y760" t="s">
        <v>36</v>
      </c>
    </row>
    <row r="761" spans="1:25" x14ac:dyDescent="0.25">
      <c r="A761">
        <v>10175</v>
      </c>
      <c r="B761">
        <v>41</v>
      </c>
      <c r="C761">
        <v>69.28</v>
      </c>
      <c r="D761">
        <v>7</v>
      </c>
      <c r="E761" s="5">
        <v>2840.48</v>
      </c>
      <c r="F761" s="1">
        <v>37931</v>
      </c>
      <c r="G761" t="s">
        <v>25</v>
      </c>
      <c r="H761">
        <v>4</v>
      </c>
      <c r="I761" t="str">
        <f>TEXT(Table1[[#This Row],[ORDERDATE]],"MMM")</f>
        <v>Nov</v>
      </c>
      <c r="J761">
        <v>2003</v>
      </c>
      <c r="K761" t="s">
        <v>504</v>
      </c>
      <c r="L761">
        <v>60</v>
      </c>
      <c r="M761" t="s">
        <v>591</v>
      </c>
      <c r="N761" t="s">
        <v>329</v>
      </c>
      <c r="O761" t="s">
        <v>330</v>
      </c>
      <c r="P761" t="s">
        <v>331</v>
      </c>
      <c r="R761" t="s">
        <v>332</v>
      </c>
      <c r="T761" t="s">
        <v>333</v>
      </c>
      <c r="U761" t="s">
        <v>170</v>
      </c>
      <c r="V761" t="s">
        <v>42</v>
      </c>
      <c r="W761" t="s">
        <v>61</v>
      </c>
      <c r="X761" t="s">
        <v>334</v>
      </c>
      <c r="Y761" t="s">
        <v>36</v>
      </c>
    </row>
    <row r="762" spans="1:25" x14ac:dyDescent="0.25">
      <c r="A762">
        <v>10184</v>
      </c>
      <c r="B762">
        <v>44</v>
      </c>
      <c r="C762">
        <v>60.16</v>
      </c>
      <c r="D762">
        <v>12</v>
      </c>
      <c r="E762" s="5">
        <v>2647.04</v>
      </c>
      <c r="F762" s="1">
        <v>37939</v>
      </c>
      <c r="G762" t="s">
        <v>25</v>
      </c>
      <c r="H762">
        <v>4</v>
      </c>
      <c r="I762" t="str">
        <f>TEXT(Table1[[#This Row],[ORDERDATE]],"MMM")</f>
        <v>Nov</v>
      </c>
      <c r="J762">
        <v>2003</v>
      </c>
      <c r="K762" t="s">
        <v>504</v>
      </c>
      <c r="L762">
        <v>60</v>
      </c>
      <c r="M762" t="s">
        <v>591</v>
      </c>
      <c r="N762" t="s">
        <v>520</v>
      </c>
      <c r="O762" t="s">
        <v>521</v>
      </c>
      <c r="P762" t="s">
        <v>522</v>
      </c>
      <c r="R762" t="s">
        <v>523</v>
      </c>
      <c r="T762">
        <v>41101</v>
      </c>
      <c r="U762" t="s">
        <v>178</v>
      </c>
      <c r="V762" t="s">
        <v>42</v>
      </c>
      <c r="W762" t="s">
        <v>524</v>
      </c>
      <c r="X762" t="s">
        <v>525</v>
      </c>
      <c r="Y762" t="s">
        <v>36</v>
      </c>
    </row>
    <row r="763" spans="1:25" x14ac:dyDescent="0.25">
      <c r="A763">
        <v>10194</v>
      </c>
      <c r="B763">
        <v>45</v>
      </c>
      <c r="C763">
        <v>70.489999999999995</v>
      </c>
      <c r="D763">
        <v>2</v>
      </c>
      <c r="E763" s="5">
        <v>3172.05</v>
      </c>
      <c r="F763" s="1">
        <v>37950</v>
      </c>
      <c r="G763" t="s">
        <v>25</v>
      </c>
      <c r="H763">
        <v>4</v>
      </c>
      <c r="I763" t="str">
        <f>TEXT(Table1[[#This Row],[ORDERDATE]],"MMM")</f>
        <v>Nov</v>
      </c>
      <c r="J763">
        <v>2003</v>
      </c>
      <c r="K763" t="s">
        <v>504</v>
      </c>
      <c r="L763">
        <v>60</v>
      </c>
      <c r="M763" t="s">
        <v>591</v>
      </c>
      <c r="N763" t="s">
        <v>219</v>
      </c>
      <c r="O763" t="s">
        <v>220</v>
      </c>
      <c r="P763" t="s">
        <v>221</v>
      </c>
      <c r="R763" t="s">
        <v>222</v>
      </c>
      <c r="T763">
        <v>69004</v>
      </c>
      <c r="U763" t="s">
        <v>41</v>
      </c>
      <c r="V763" t="s">
        <v>42</v>
      </c>
      <c r="W763" t="s">
        <v>223</v>
      </c>
      <c r="X763" t="s">
        <v>224</v>
      </c>
      <c r="Y763" t="s">
        <v>51</v>
      </c>
    </row>
    <row r="764" spans="1:25" x14ac:dyDescent="0.25">
      <c r="A764">
        <v>10207</v>
      </c>
      <c r="B764">
        <v>37</v>
      </c>
      <c r="C764">
        <v>69.89</v>
      </c>
      <c r="D764">
        <v>13</v>
      </c>
      <c r="E764" s="5">
        <v>2585.9299999999998</v>
      </c>
      <c r="F764" s="1">
        <v>37964</v>
      </c>
      <c r="G764" t="s">
        <v>25</v>
      </c>
      <c r="H764">
        <v>4</v>
      </c>
      <c r="I764" t="str">
        <f>TEXT(Table1[[#This Row],[ORDERDATE]],"MMM")</f>
        <v>Dec</v>
      </c>
      <c r="J764">
        <v>2003</v>
      </c>
      <c r="K764" t="s">
        <v>504</v>
      </c>
      <c r="L764">
        <v>60</v>
      </c>
      <c r="M764" t="s">
        <v>591</v>
      </c>
      <c r="N764" t="s">
        <v>415</v>
      </c>
      <c r="O764">
        <v>6175552555</v>
      </c>
      <c r="P764" t="s">
        <v>416</v>
      </c>
      <c r="R764" t="s">
        <v>381</v>
      </c>
      <c r="S764" t="s">
        <v>123</v>
      </c>
      <c r="T764">
        <v>51003</v>
      </c>
      <c r="U764" t="s">
        <v>32</v>
      </c>
      <c r="V764" t="s">
        <v>33</v>
      </c>
      <c r="W764" t="s">
        <v>417</v>
      </c>
      <c r="X764" t="s">
        <v>276</v>
      </c>
      <c r="Y764" t="s">
        <v>36</v>
      </c>
    </row>
    <row r="765" spans="1:25" x14ac:dyDescent="0.25">
      <c r="A765">
        <v>10217</v>
      </c>
      <c r="B765">
        <v>35</v>
      </c>
      <c r="C765">
        <v>61.38</v>
      </c>
      <c r="D765">
        <v>2</v>
      </c>
      <c r="E765" s="5">
        <v>2148.3000000000002</v>
      </c>
      <c r="F765" s="1">
        <v>38021</v>
      </c>
      <c r="G765" t="s">
        <v>25</v>
      </c>
      <c r="H765">
        <v>1</v>
      </c>
      <c r="I765" t="str">
        <f>TEXT(Table1[[#This Row],[ORDERDATE]],"MMM")</f>
        <v>Feb</v>
      </c>
      <c r="J765">
        <v>2004</v>
      </c>
      <c r="K765" t="s">
        <v>504</v>
      </c>
      <c r="L765">
        <v>60</v>
      </c>
      <c r="M765" t="s">
        <v>591</v>
      </c>
      <c r="N765" t="s">
        <v>418</v>
      </c>
      <c r="O765" t="s">
        <v>419</v>
      </c>
      <c r="P765" t="s">
        <v>420</v>
      </c>
      <c r="Q765" t="s">
        <v>421</v>
      </c>
      <c r="R765" t="s">
        <v>199</v>
      </c>
      <c r="T765">
        <v>69045</v>
      </c>
      <c r="U765" t="s">
        <v>199</v>
      </c>
      <c r="V765" t="s">
        <v>96</v>
      </c>
      <c r="W765" t="s">
        <v>422</v>
      </c>
      <c r="X765" t="s">
        <v>423</v>
      </c>
      <c r="Y765" t="s">
        <v>36</v>
      </c>
    </row>
    <row r="766" spans="1:25" x14ac:dyDescent="0.25">
      <c r="A766">
        <v>10229</v>
      </c>
      <c r="B766">
        <v>28</v>
      </c>
      <c r="C766">
        <v>59.55</v>
      </c>
      <c r="D766">
        <v>7</v>
      </c>
      <c r="E766" s="5">
        <v>1667.4</v>
      </c>
      <c r="F766" s="1">
        <v>38057</v>
      </c>
      <c r="G766" t="s">
        <v>25</v>
      </c>
      <c r="H766">
        <v>1</v>
      </c>
      <c r="I766" t="str">
        <f>TEXT(Table1[[#This Row],[ORDERDATE]],"MMM")</f>
        <v>Mar</v>
      </c>
      <c r="J766">
        <v>2004</v>
      </c>
      <c r="K766" t="s">
        <v>504</v>
      </c>
      <c r="L766">
        <v>60</v>
      </c>
      <c r="M766" t="s">
        <v>591</v>
      </c>
      <c r="N766" t="s">
        <v>272</v>
      </c>
      <c r="O766">
        <v>4155551450</v>
      </c>
      <c r="P766" t="s">
        <v>273</v>
      </c>
      <c r="R766" t="s">
        <v>274</v>
      </c>
      <c r="S766" t="s">
        <v>55</v>
      </c>
      <c r="T766">
        <v>97562</v>
      </c>
      <c r="U766" t="s">
        <v>32</v>
      </c>
      <c r="V766" t="s">
        <v>33</v>
      </c>
      <c r="W766" t="s">
        <v>275</v>
      </c>
      <c r="X766" t="s">
        <v>276</v>
      </c>
      <c r="Y766" t="s">
        <v>36</v>
      </c>
    </row>
    <row r="767" spans="1:25" x14ac:dyDescent="0.25">
      <c r="A767">
        <v>10246</v>
      </c>
      <c r="B767">
        <v>30</v>
      </c>
      <c r="C767">
        <v>61.99</v>
      </c>
      <c r="D767">
        <v>11</v>
      </c>
      <c r="E767" s="5">
        <v>1859.7</v>
      </c>
      <c r="F767" s="1">
        <v>38112</v>
      </c>
      <c r="G767" t="s">
        <v>25</v>
      </c>
      <c r="H767">
        <v>2</v>
      </c>
      <c r="I767" t="str">
        <f>TEXT(Table1[[#This Row],[ORDERDATE]],"MMM")</f>
        <v>May</v>
      </c>
      <c r="J767">
        <v>2004</v>
      </c>
      <c r="K767" t="s">
        <v>504</v>
      </c>
      <c r="L767">
        <v>60</v>
      </c>
      <c r="M767" t="s">
        <v>591</v>
      </c>
      <c r="N767" t="s">
        <v>174</v>
      </c>
      <c r="O767" t="s">
        <v>175</v>
      </c>
      <c r="P767" t="s">
        <v>176</v>
      </c>
      <c r="R767" t="s">
        <v>177</v>
      </c>
      <c r="T767">
        <v>28034</v>
      </c>
      <c r="U767" t="s">
        <v>178</v>
      </c>
      <c r="V767" t="s">
        <v>42</v>
      </c>
      <c r="W767" t="s">
        <v>179</v>
      </c>
      <c r="X767" t="s">
        <v>180</v>
      </c>
      <c r="Y767" t="s">
        <v>36</v>
      </c>
    </row>
    <row r="768" spans="1:25" x14ac:dyDescent="0.25">
      <c r="A768">
        <v>10259</v>
      </c>
      <c r="B768">
        <v>30</v>
      </c>
      <c r="C768">
        <v>49.22</v>
      </c>
      <c r="D768">
        <v>10</v>
      </c>
      <c r="E768" s="5">
        <v>1476.6</v>
      </c>
      <c r="F768" s="1">
        <v>38153</v>
      </c>
      <c r="G768" t="s">
        <v>25</v>
      </c>
      <c r="H768">
        <v>2</v>
      </c>
      <c r="I768" t="str">
        <f>TEXT(Table1[[#This Row],[ORDERDATE]],"MMM")</f>
        <v>Jun</v>
      </c>
      <c r="J768">
        <v>2004</v>
      </c>
      <c r="K768" t="s">
        <v>504</v>
      </c>
      <c r="L768">
        <v>60</v>
      </c>
      <c r="M768" t="s">
        <v>591</v>
      </c>
      <c r="N768" t="s">
        <v>418</v>
      </c>
      <c r="O768" t="s">
        <v>419</v>
      </c>
      <c r="P768" t="s">
        <v>420</v>
      </c>
      <c r="Q768" t="s">
        <v>421</v>
      </c>
      <c r="R768" t="s">
        <v>199</v>
      </c>
      <c r="T768">
        <v>69045</v>
      </c>
      <c r="U768" t="s">
        <v>199</v>
      </c>
      <c r="V768" t="s">
        <v>96</v>
      </c>
      <c r="W768" t="s">
        <v>422</v>
      </c>
      <c r="X768" t="s">
        <v>423</v>
      </c>
      <c r="Y768" t="s">
        <v>36</v>
      </c>
    </row>
    <row r="769" spans="1:25" x14ac:dyDescent="0.25">
      <c r="A769">
        <v>10271</v>
      </c>
      <c r="B769">
        <v>25</v>
      </c>
      <c r="C769">
        <v>69.28</v>
      </c>
      <c r="D769">
        <v>11</v>
      </c>
      <c r="E769" s="5">
        <v>1732</v>
      </c>
      <c r="F769" s="1">
        <v>38188</v>
      </c>
      <c r="G769" t="s">
        <v>25</v>
      </c>
      <c r="H769">
        <v>3</v>
      </c>
      <c r="I769" t="str">
        <f>TEXT(Table1[[#This Row],[ORDERDATE]],"MMM")</f>
        <v>Jul</v>
      </c>
      <c r="J769">
        <v>2004</v>
      </c>
      <c r="K769" t="s">
        <v>504</v>
      </c>
      <c r="L769">
        <v>60</v>
      </c>
      <c r="M769" t="s">
        <v>591</v>
      </c>
      <c r="N769" t="s">
        <v>272</v>
      </c>
      <c r="O769">
        <v>4155551450</v>
      </c>
      <c r="P769" t="s">
        <v>273</v>
      </c>
      <c r="R769" t="s">
        <v>274</v>
      </c>
      <c r="S769" t="s">
        <v>55</v>
      </c>
      <c r="T769">
        <v>97562</v>
      </c>
      <c r="U769" t="s">
        <v>32</v>
      </c>
      <c r="V769" t="s">
        <v>33</v>
      </c>
      <c r="W769" t="s">
        <v>275</v>
      </c>
      <c r="X769" t="s">
        <v>276</v>
      </c>
      <c r="Y769" t="s">
        <v>36</v>
      </c>
    </row>
    <row r="770" spans="1:25" x14ac:dyDescent="0.25">
      <c r="A770">
        <v>10281</v>
      </c>
      <c r="B770">
        <v>29</v>
      </c>
      <c r="C770">
        <v>57.73</v>
      </c>
      <c r="D770">
        <v>7</v>
      </c>
      <c r="E770" s="5">
        <v>1674.17</v>
      </c>
      <c r="F770" s="1">
        <v>38218</v>
      </c>
      <c r="G770" t="s">
        <v>25</v>
      </c>
      <c r="H770">
        <v>3</v>
      </c>
      <c r="I770" t="str">
        <f>TEXT(Table1[[#This Row],[ORDERDATE]],"MMM")</f>
        <v>Aug</v>
      </c>
      <c r="J770">
        <v>2004</v>
      </c>
      <c r="K770" t="s">
        <v>504</v>
      </c>
      <c r="L770">
        <v>60</v>
      </c>
      <c r="M770" t="s">
        <v>591</v>
      </c>
      <c r="N770" t="s">
        <v>139</v>
      </c>
      <c r="O770">
        <v>2155551555</v>
      </c>
      <c r="P770" t="s">
        <v>140</v>
      </c>
      <c r="R770" t="s">
        <v>141</v>
      </c>
      <c r="S770" t="s">
        <v>142</v>
      </c>
      <c r="T770">
        <v>70267</v>
      </c>
      <c r="U770" t="s">
        <v>32</v>
      </c>
      <c r="V770" t="s">
        <v>33</v>
      </c>
      <c r="W770" t="s">
        <v>34</v>
      </c>
      <c r="X770" t="s">
        <v>143</v>
      </c>
      <c r="Y770" t="s">
        <v>36</v>
      </c>
    </row>
    <row r="771" spans="1:25" x14ac:dyDescent="0.25">
      <c r="A771">
        <v>10291</v>
      </c>
      <c r="B771">
        <v>26</v>
      </c>
      <c r="C771">
        <v>57.73</v>
      </c>
      <c r="D771">
        <v>2</v>
      </c>
      <c r="E771" s="5">
        <v>1500.98</v>
      </c>
      <c r="F771" s="1">
        <v>38238</v>
      </c>
      <c r="G771" t="s">
        <v>25</v>
      </c>
      <c r="H771">
        <v>3</v>
      </c>
      <c r="I771" t="str">
        <f>TEXT(Table1[[#This Row],[ORDERDATE]],"MMM")</f>
        <v>Sep</v>
      </c>
      <c r="J771">
        <v>2004</v>
      </c>
      <c r="K771" t="s">
        <v>504</v>
      </c>
      <c r="L771">
        <v>60</v>
      </c>
      <c r="M771" t="s">
        <v>591</v>
      </c>
      <c r="N771" t="s">
        <v>261</v>
      </c>
      <c r="O771" t="s">
        <v>262</v>
      </c>
      <c r="P771" t="s">
        <v>263</v>
      </c>
      <c r="R771" t="s">
        <v>264</v>
      </c>
      <c r="T771" t="s">
        <v>265</v>
      </c>
      <c r="U771" t="s">
        <v>188</v>
      </c>
      <c r="V771" t="s">
        <v>42</v>
      </c>
      <c r="W771" t="s">
        <v>266</v>
      </c>
      <c r="X771" t="s">
        <v>206</v>
      </c>
      <c r="Y771" t="s">
        <v>36</v>
      </c>
    </row>
    <row r="772" spans="1:25" x14ac:dyDescent="0.25">
      <c r="A772">
        <v>10305</v>
      </c>
      <c r="B772">
        <v>41</v>
      </c>
      <c r="C772">
        <v>53.48</v>
      </c>
      <c r="D772">
        <v>11</v>
      </c>
      <c r="E772" s="5">
        <v>2192.6799999999998</v>
      </c>
      <c r="F772" s="1">
        <v>38273</v>
      </c>
      <c r="G772" t="s">
        <v>25</v>
      </c>
      <c r="H772">
        <v>4</v>
      </c>
      <c r="I772" t="str">
        <f>TEXT(Table1[[#This Row],[ORDERDATE]],"MMM")</f>
        <v>Oct</v>
      </c>
      <c r="J772">
        <v>2004</v>
      </c>
      <c r="K772" t="s">
        <v>504</v>
      </c>
      <c r="L772">
        <v>60</v>
      </c>
      <c r="M772" t="s">
        <v>591</v>
      </c>
      <c r="N772" t="s">
        <v>120</v>
      </c>
      <c r="O772">
        <v>6175558555</v>
      </c>
      <c r="P772" t="s">
        <v>121</v>
      </c>
      <c r="R772" t="s">
        <v>122</v>
      </c>
      <c r="S772" t="s">
        <v>123</v>
      </c>
      <c r="T772">
        <v>51247</v>
      </c>
      <c r="U772" t="s">
        <v>32</v>
      </c>
      <c r="V772" t="s">
        <v>33</v>
      </c>
      <c r="W772" t="s">
        <v>124</v>
      </c>
      <c r="X772" t="s">
        <v>125</v>
      </c>
      <c r="Y772" t="s">
        <v>36</v>
      </c>
    </row>
    <row r="773" spans="1:25" x14ac:dyDescent="0.25">
      <c r="A773">
        <v>10313</v>
      </c>
      <c r="B773">
        <v>34</v>
      </c>
      <c r="C773">
        <v>52.87</v>
      </c>
      <c r="D773">
        <v>5</v>
      </c>
      <c r="E773" s="5">
        <v>1797.58</v>
      </c>
      <c r="F773" s="1">
        <v>38282</v>
      </c>
      <c r="G773" t="s">
        <v>25</v>
      </c>
      <c r="H773">
        <v>4</v>
      </c>
      <c r="I773" t="str">
        <f>TEXT(Table1[[#This Row],[ORDERDATE]],"MMM")</f>
        <v>Oct</v>
      </c>
      <c r="J773">
        <v>2004</v>
      </c>
      <c r="K773" t="s">
        <v>504</v>
      </c>
      <c r="L773">
        <v>60</v>
      </c>
      <c r="M773" t="s">
        <v>591</v>
      </c>
      <c r="N773" t="s">
        <v>225</v>
      </c>
      <c r="O773" t="s">
        <v>226</v>
      </c>
      <c r="P773" t="s">
        <v>227</v>
      </c>
      <c r="R773" t="s">
        <v>228</v>
      </c>
      <c r="S773" t="s">
        <v>229</v>
      </c>
      <c r="T773" t="s">
        <v>230</v>
      </c>
      <c r="U773" t="s">
        <v>231</v>
      </c>
      <c r="V773" t="s">
        <v>33</v>
      </c>
      <c r="W773" t="s">
        <v>232</v>
      </c>
      <c r="X773" t="s">
        <v>233</v>
      </c>
      <c r="Y773" t="s">
        <v>36</v>
      </c>
    </row>
    <row r="774" spans="1:25" x14ac:dyDescent="0.25">
      <c r="A774">
        <v>10322</v>
      </c>
      <c r="B774">
        <v>35</v>
      </c>
      <c r="C774">
        <v>61.21</v>
      </c>
      <c r="D774">
        <v>11</v>
      </c>
      <c r="E774" s="5">
        <v>2142.35</v>
      </c>
      <c r="F774" s="1">
        <v>38295</v>
      </c>
      <c r="G774" t="s">
        <v>25</v>
      </c>
      <c r="H774">
        <v>4</v>
      </c>
      <c r="I774" t="str">
        <f>TEXT(Table1[[#This Row],[ORDERDATE]],"MMM")</f>
        <v>Nov</v>
      </c>
      <c r="J774">
        <v>2004</v>
      </c>
      <c r="K774" t="s">
        <v>504</v>
      </c>
      <c r="L774">
        <v>60</v>
      </c>
      <c r="M774" t="s">
        <v>591</v>
      </c>
      <c r="N774" t="s">
        <v>277</v>
      </c>
      <c r="O774">
        <v>6035558647</v>
      </c>
      <c r="P774" t="s">
        <v>278</v>
      </c>
      <c r="R774" t="s">
        <v>279</v>
      </c>
      <c r="S774" t="s">
        <v>280</v>
      </c>
      <c r="T774">
        <v>62005</v>
      </c>
      <c r="U774" t="s">
        <v>32</v>
      </c>
      <c r="V774" t="s">
        <v>33</v>
      </c>
      <c r="W774" t="s">
        <v>56</v>
      </c>
      <c r="X774" t="s">
        <v>276</v>
      </c>
      <c r="Y774" t="s">
        <v>36</v>
      </c>
    </row>
    <row r="775" spans="1:25" x14ac:dyDescent="0.25">
      <c r="A775">
        <v>10334</v>
      </c>
      <c r="B775">
        <v>34</v>
      </c>
      <c r="C775">
        <v>61.38</v>
      </c>
      <c r="D775">
        <v>1</v>
      </c>
      <c r="E775" s="5">
        <v>2086.92</v>
      </c>
      <c r="F775" s="1">
        <v>38310</v>
      </c>
      <c r="G775" t="s">
        <v>401</v>
      </c>
      <c r="H775">
        <v>4</v>
      </c>
      <c r="I775" t="str">
        <f>TEXT(Table1[[#This Row],[ORDERDATE]],"MMM")</f>
        <v>Nov</v>
      </c>
      <c r="J775">
        <v>2004</v>
      </c>
      <c r="K775" t="s">
        <v>504</v>
      </c>
      <c r="L775">
        <v>60</v>
      </c>
      <c r="M775" t="s">
        <v>591</v>
      </c>
      <c r="N775" t="s">
        <v>183</v>
      </c>
      <c r="O775" t="s">
        <v>184</v>
      </c>
      <c r="P775" t="s">
        <v>185</v>
      </c>
      <c r="R775" t="s">
        <v>186</v>
      </c>
      <c r="T775" t="s">
        <v>187</v>
      </c>
      <c r="U775" t="s">
        <v>188</v>
      </c>
      <c r="V775" t="s">
        <v>42</v>
      </c>
      <c r="W775" t="s">
        <v>189</v>
      </c>
      <c r="X775" t="s">
        <v>190</v>
      </c>
      <c r="Y775" t="s">
        <v>36</v>
      </c>
    </row>
    <row r="776" spans="1:25" x14ac:dyDescent="0.25">
      <c r="A776">
        <v>10347</v>
      </c>
      <c r="B776">
        <v>50</v>
      </c>
      <c r="C776">
        <v>100</v>
      </c>
      <c r="D776">
        <v>8</v>
      </c>
      <c r="E776" s="5">
        <v>6834.5</v>
      </c>
      <c r="F776" s="1">
        <v>38320</v>
      </c>
      <c r="G776" t="s">
        <v>25</v>
      </c>
      <c r="H776">
        <v>4</v>
      </c>
      <c r="I776" t="str">
        <f>TEXT(Table1[[#This Row],[ORDERDATE]],"MMM")</f>
        <v>Nov</v>
      </c>
      <c r="J776">
        <v>2004</v>
      </c>
      <c r="K776" t="s">
        <v>504</v>
      </c>
      <c r="L776">
        <v>60</v>
      </c>
      <c r="M776" t="s">
        <v>591</v>
      </c>
      <c r="N776" t="s">
        <v>89</v>
      </c>
      <c r="O776" t="s">
        <v>90</v>
      </c>
      <c r="P776" t="s">
        <v>91</v>
      </c>
      <c r="Q776" t="s">
        <v>92</v>
      </c>
      <c r="R776" t="s">
        <v>93</v>
      </c>
      <c r="S776" t="s">
        <v>94</v>
      </c>
      <c r="T776">
        <v>3004</v>
      </c>
      <c r="U776" t="s">
        <v>95</v>
      </c>
      <c r="V776" t="s">
        <v>96</v>
      </c>
      <c r="W776" t="s">
        <v>97</v>
      </c>
      <c r="X776" t="s">
        <v>98</v>
      </c>
      <c r="Y776" t="s">
        <v>51</v>
      </c>
    </row>
    <row r="777" spans="1:25" x14ac:dyDescent="0.25">
      <c r="A777">
        <v>10357</v>
      </c>
      <c r="B777">
        <v>41</v>
      </c>
      <c r="C777">
        <v>61.99</v>
      </c>
      <c r="D777">
        <v>7</v>
      </c>
      <c r="E777" s="5">
        <v>2541.59</v>
      </c>
      <c r="F777" s="1">
        <v>38331</v>
      </c>
      <c r="G777" t="s">
        <v>25</v>
      </c>
      <c r="H777">
        <v>4</v>
      </c>
      <c r="I777" t="str">
        <f>TEXT(Table1[[#This Row],[ORDERDATE]],"MMM")</f>
        <v>Dec</v>
      </c>
      <c r="J777">
        <v>2004</v>
      </c>
      <c r="K777" t="s">
        <v>504</v>
      </c>
      <c r="L777">
        <v>60</v>
      </c>
      <c r="M777" t="s">
        <v>591</v>
      </c>
      <c r="N777" t="s">
        <v>272</v>
      </c>
      <c r="O777">
        <v>4155551450</v>
      </c>
      <c r="P777" t="s">
        <v>273</v>
      </c>
      <c r="R777" t="s">
        <v>274</v>
      </c>
      <c r="S777" t="s">
        <v>55</v>
      </c>
      <c r="T777">
        <v>97562</v>
      </c>
      <c r="U777" t="s">
        <v>32</v>
      </c>
      <c r="V777" t="s">
        <v>33</v>
      </c>
      <c r="W777" t="s">
        <v>275</v>
      </c>
      <c r="X777" t="s">
        <v>276</v>
      </c>
      <c r="Y777" t="s">
        <v>36</v>
      </c>
    </row>
    <row r="778" spans="1:25" x14ac:dyDescent="0.25">
      <c r="A778">
        <v>10370</v>
      </c>
      <c r="B778">
        <v>22</v>
      </c>
      <c r="C778">
        <v>96.86</v>
      </c>
      <c r="D778">
        <v>7</v>
      </c>
      <c r="E778" s="5">
        <v>2130.92</v>
      </c>
      <c r="F778" s="1">
        <v>38372</v>
      </c>
      <c r="G778" t="s">
        <v>25</v>
      </c>
      <c r="H778">
        <v>1</v>
      </c>
      <c r="I778" t="str">
        <f>TEXT(Table1[[#This Row],[ORDERDATE]],"MMM")</f>
        <v>Jan</v>
      </c>
      <c r="J778">
        <v>2005</v>
      </c>
      <c r="K778" t="s">
        <v>504</v>
      </c>
      <c r="L778">
        <v>60</v>
      </c>
      <c r="M778" t="s">
        <v>591</v>
      </c>
      <c r="N778" t="s">
        <v>285</v>
      </c>
      <c r="O778" t="s">
        <v>286</v>
      </c>
      <c r="P778" t="s">
        <v>287</v>
      </c>
      <c r="Q778" t="s">
        <v>288</v>
      </c>
      <c r="R778" t="s">
        <v>289</v>
      </c>
      <c r="S778" t="s">
        <v>157</v>
      </c>
      <c r="T778">
        <v>2060</v>
      </c>
      <c r="U778" t="s">
        <v>95</v>
      </c>
      <c r="V778" t="s">
        <v>96</v>
      </c>
      <c r="W778" t="s">
        <v>290</v>
      </c>
      <c r="X778" t="s">
        <v>291</v>
      </c>
      <c r="Y778" t="s">
        <v>36</v>
      </c>
    </row>
    <row r="779" spans="1:25" x14ac:dyDescent="0.25">
      <c r="A779">
        <v>10381</v>
      </c>
      <c r="B779">
        <v>35</v>
      </c>
      <c r="C779">
        <v>48.62</v>
      </c>
      <c r="D779">
        <v>7</v>
      </c>
      <c r="E779" s="5">
        <v>1701.7</v>
      </c>
      <c r="F779" s="1">
        <v>38400</v>
      </c>
      <c r="G779" t="s">
        <v>25</v>
      </c>
      <c r="H779">
        <v>1</v>
      </c>
      <c r="I779" t="str">
        <f>TEXT(Table1[[#This Row],[ORDERDATE]],"MMM")</f>
        <v>Feb</v>
      </c>
      <c r="J779">
        <v>2005</v>
      </c>
      <c r="K779" t="s">
        <v>504</v>
      </c>
      <c r="L779">
        <v>60</v>
      </c>
      <c r="M779" t="s">
        <v>591</v>
      </c>
      <c r="N779" t="s">
        <v>58</v>
      </c>
      <c r="O779">
        <v>6505551386</v>
      </c>
      <c r="P779" t="s">
        <v>59</v>
      </c>
      <c r="R779" t="s">
        <v>60</v>
      </c>
      <c r="S779" t="s">
        <v>55</v>
      </c>
      <c r="U779" t="s">
        <v>32</v>
      </c>
      <c r="V779" t="s">
        <v>33</v>
      </c>
      <c r="W779" t="s">
        <v>61</v>
      </c>
      <c r="X779" t="s">
        <v>57</v>
      </c>
      <c r="Y779" t="s">
        <v>36</v>
      </c>
    </row>
    <row r="780" spans="1:25" x14ac:dyDescent="0.25">
      <c r="A780">
        <v>10391</v>
      </c>
      <c r="B780">
        <v>44</v>
      </c>
      <c r="C780">
        <v>38.5</v>
      </c>
      <c r="D780">
        <v>5</v>
      </c>
      <c r="E780" s="5">
        <v>1694</v>
      </c>
      <c r="F780" s="1">
        <v>38420</v>
      </c>
      <c r="G780" t="s">
        <v>25</v>
      </c>
      <c r="H780">
        <v>1</v>
      </c>
      <c r="I780" t="str">
        <f>TEXT(Table1[[#This Row],[ORDERDATE]],"MMM")</f>
        <v>Mar</v>
      </c>
      <c r="J780">
        <v>2005</v>
      </c>
      <c r="K780" t="s">
        <v>504</v>
      </c>
      <c r="L780">
        <v>60</v>
      </c>
      <c r="M780" t="s">
        <v>591</v>
      </c>
      <c r="N780" t="s">
        <v>285</v>
      </c>
      <c r="O780" t="s">
        <v>286</v>
      </c>
      <c r="P780" t="s">
        <v>287</v>
      </c>
      <c r="Q780" t="s">
        <v>288</v>
      </c>
      <c r="R780" t="s">
        <v>289</v>
      </c>
      <c r="S780" t="s">
        <v>157</v>
      </c>
      <c r="T780">
        <v>2060</v>
      </c>
      <c r="U780" t="s">
        <v>95</v>
      </c>
      <c r="V780" t="s">
        <v>96</v>
      </c>
      <c r="W780" t="s">
        <v>290</v>
      </c>
      <c r="X780" t="s">
        <v>291</v>
      </c>
      <c r="Y780" t="s">
        <v>36</v>
      </c>
    </row>
    <row r="781" spans="1:25" x14ac:dyDescent="0.25">
      <c r="A781">
        <v>10412</v>
      </c>
      <c r="B781">
        <v>47</v>
      </c>
      <c r="C781">
        <v>61.99</v>
      </c>
      <c r="D781">
        <v>11</v>
      </c>
      <c r="E781" s="5">
        <v>2913.53</v>
      </c>
      <c r="F781" s="1">
        <v>38475</v>
      </c>
      <c r="G781" t="s">
        <v>25</v>
      </c>
      <c r="H781">
        <v>2</v>
      </c>
      <c r="I781" t="str">
        <f>TEXT(Table1[[#This Row],[ORDERDATE]],"MMM")</f>
        <v>May</v>
      </c>
      <c r="J781">
        <v>2005</v>
      </c>
      <c r="K781" t="s">
        <v>504</v>
      </c>
      <c r="L781">
        <v>60</v>
      </c>
      <c r="M781" t="s">
        <v>591</v>
      </c>
      <c r="N781" t="s">
        <v>174</v>
      </c>
      <c r="O781" t="s">
        <v>175</v>
      </c>
      <c r="P781" t="s">
        <v>176</v>
      </c>
      <c r="R781" t="s">
        <v>177</v>
      </c>
      <c r="T781">
        <v>28034</v>
      </c>
      <c r="U781" t="s">
        <v>178</v>
      </c>
      <c r="V781" t="s">
        <v>42</v>
      </c>
      <c r="W781" t="s">
        <v>179</v>
      </c>
      <c r="X781" t="s">
        <v>180</v>
      </c>
      <c r="Y781" t="s">
        <v>36</v>
      </c>
    </row>
    <row r="782" spans="1:25" x14ac:dyDescent="0.25">
      <c r="A782">
        <v>10425</v>
      </c>
      <c r="B782">
        <v>19</v>
      </c>
      <c r="C782">
        <v>49.22</v>
      </c>
      <c r="D782">
        <v>10</v>
      </c>
      <c r="E782" s="5">
        <v>935.18</v>
      </c>
      <c r="F782" s="1">
        <v>38503</v>
      </c>
      <c r="G782" t="s">
        <v>300</v>
      </c>
      <c r="H782">
        <v>2</v>
      </c>
      <c r="I782" t="str">
        <f>TEXT(Table1[[#This Row],[ORDERDATE]],"MMM")</f>
        <v>May</v>
      </c>
      <c r="J782">
        <v>2005</v>
      </c>
      <c r="K782" t="s">
        <v>504</v>
      </c>
      <c r="L782">
        <v>60</v>
      </c>
      <c r="M782" t="s">
        <v>591</v>
      </c>
      <c r="N782" t="s">
        <v>114</v>
      </c>
      <c r="O782" t="s">
        <v>115</v>
      </c>
      <c r="P782" t="s">
        <v>116</v>
      </c>
      <c r="R782" t="s">
        <v>117</v>
      </c>
      <c r="T782">
        <v>44000</v>
      </c>
      <c r="U782" t="s">
        <v>41</v>
      </c>
      <c r="V782" t="s">
        <v>42</v>
      </c>
      <c r="W782" t="s">
        <v>118</v>
      </c>
      <c r="X782" t="s">
        <v>119</v>
      </c>
      <c r="Y782" t="s">
        <v>36</v>
      </c>
    </row>
    <row r="783" spans="1:25" x14ac:dyDescent="0.25">
      <c r="A783">
        <v>10106</v>
      </c>
      <c r="B783">
        <v>34</v>
      </c>
      <c r="C783">
        <v>90.39</v>
      </c>
      <c r="D783">
        <v>2</v>
      </c>
      <c r="E783" s="5">
        <v>3073.26</v>
      </c>
      <c r="F783" s="1">
        <v>37669</v>
      </c>
      <c r="G783" t="s">
        <v>25</v>
      </c>
      <c r="H783">
        <v>1</v>
      </c>
      <c r="I783" t="str">
        <f>TEXT(Table1[[#This Row],[ORDERDATE]],"MMM")</f>
        <v>Feb</v>
      </c>
      <c r="J783">
        <v>2003</v>
      </c>
      <c r="K783" t="s">
        <v>566</v>
      </c>
      <c r="L783">
        <v>84</v>
      </c>
      <c r="M783" t="s">
        <v>592</v>
      </c>
      <c r="N783" t="s">
        <v>552</v>
      </c>
      <c r="O783" t="s">
        <v>553</v>
      </c>
      <c r="P783" t="s">
        <v>554</v>
      </c>
      <c r="R783" t="s">
        <v>555</v>
      </c>
      <c r="T783">
        <v>24100</v>
      </c>
      <c r="U783" t="s">
        <v>258</v>
      </c>
      <c r="V783" t="s">
        <v>42</v>
      </c>
      <c r="W783" t="s">
        <v>556</v>
      </c>
      <c r="X783" t="s">
        <v>557</v>
      </c>
      <c r="Y783" t="s">
        <v>51</v>
      </c>
    </row>
    <row r="784" spans="1:25" x14ac:dyDescent="0.25">
      <c r="A784">
        <v>10120</v>
      </c>
      <c r="B784">
        <v>29</v>
      </c>
      <c r="C784">
        <v>71.81</v>
      </c>
      <c r="D784">
        <v>8</v>
      </c>
      <c r="E784" s="5">
        <v>2082.4899999999998</v>
      </c>
      <c r="F784" s="1">
        <v>37740</v>
      </c>
      <c r="G784" t="s">
        <v>25</v>
      </c>
      <c r="H784">
        <v>2</v>
      </c>
      <c r="I784" t="str">
        <f>TEXT(Table1[[#This Row],[ORDERDATE]],"MMM")</f>
        <v>Apr</v>
      </c>
      <c r="J784">
        <v>2003</v>
      </c>
      <c r="K784" t="s">
        <v>566</v>
      </c>
      <c r="L784">
        <v>84</v>
      </c>
      <c r="M784" t="s">
        <v>592</v>
      </c>
      <c r="N784" t="s">
        <v>89</v>
      </c>
      <c r="O784" t="s">
        <v>90</v>
      </c>
      <c r="P784" t="s">
        <v>91</v>
      </c>
      <c r="Q784" t="s">
        <v>92</v>
      </c>
      <c r="R784" t="s">
        <v>93</v>
      </c>
      <c r="S784" t="s">
        <v>94</v>
      </c>
      <c r="T784">
        <v>3004</v>
      </c>
      <c r="U784" t="s">
        <v>95</v>
      </c>
      <c r="V784" t="s">
        <v>96</v>
      </c>
      <c r="W784" t="s">
        <v>97</v>
      </c>
      <c r="X784" t="s">
        <v>98</v>
      </c>
      <c r="Y784" t="s">
        <v>36</v>
      </c>
    </row>
    <row r="785" spans="1:25" x14ac:dyDescent="0.25">
      <c r="A785">
        <v>10133</v>
      </c>
      <c r="B785">
        <v>49</v>
      </c>
      <c r="C785">
        <v>69.27</v>
      </c>
      <c r="D785">
        <v>3</v>
      </c>
      <c r="E785" s="5">
        <v>3394.23</v>
      </c>
      <c r="F785" s="1">
        <v>37799</v>
      </c>
      <c r="G785" t="s">
        <v>25</v>
      </c>
      <c r="H785">
        <v>2</v>
      </c>
      <c r="I785" t="str">
        <f>TEXT(Table1[[#This Row],[ORDERDATE]],"MMM")</f>
        <v>Jun</v>
      </c>
      <c r="J785">
        <v>2003</v>
      </c>
      <c r="K785" t="s">
        <v>566</v>
      </c>
      <c r="L785">
        <v>84</v>
      </c>
      <c r="M785" t="s">
        <v>592</v>
      </c>
      <c r="N785" t="s">
        <v>174</v>
      </c>
      <c r="O785" t="s">
        <v>175</v>
      </c>
      <c r="P785" t="s">
        <v>176</v>
      </c>
      <c r="R785" t="s">
        <v>177</v>
      </c>
      <c r="T785">
        <v>28034</v>
      </c>
      <c r="U785" t="s">
        <v>178</v>
      </c>
      <c r="V785" t="s">
        <v>42</v>
      </c>
      <c r="W785" t="s">
        <v>179</v>
      </c>
      <c r="X785" t="s">
        <v>180</v>
      </c>
      <c r="Y785" t="s">
        <v>51</v>
      </c>
    </row>
    <row r="786" spans="1:25" x14ac:dyDescent="0.25">
      <c r="A786">
        <v>10145</v>
      </c>
      <c r="B786">
        <v>30</v>
      </c>
      <c r="C786">
        <v>85.32</v>
      </c>
      <c r="D786">
        <v>14</v>
      </c>
      <c r="E786" s="5">
        <v>2559.6</v>
      </c>
      <c r="F786" s="1">
        <v>37858</v>
      </c>
      <c r="G786" t="s">
        <v>25</v>
      </c>
      <c r="H786">
        <v>3</v>
      </c>
      <c r="I786" t="str">
        <f>TEXT(Table1[[#This Row],[ORDERDATE]],"MMM")</f>
        <v>Aug</v>
      </c>
      <c r="J786">
        <v>2003</v>
      </c>
      <c r="K786" t="s">
        <v>566</v>
      </c>
      <c r="L786">
        <v>84</v>
      </c>
      <c r="M786" t="s">
        <v>592</v>
      </c>
      <c r="N786" t="s">
        <v>52</v>
      </c>
      <c r="O786">
        <v>6265557265</v>
      </c>
      <c r="P786" t="s">
        <v>53</v>
      </c>
      <c r="R786" t="s">
        <v>54</v>
      </c>
      <c r="S786" t="s">
        <v>55</v>
      </c>
      <c r="T786">
        <v>90003</v>
      </c>
      <c r="U786" t="s">
        <v>32</v>
      </c>
      <c r="V786" t="s">
        <v>33</v>
      </c>
      <c r="W786" t="s">
        <v>56</v>
      </c>
      <c r="X786" t="s">
        <v>57</v>
      </c>
      <c r="Y786" t="s">
        <v>36</v>
      </c>
    </row>
    <row r="787" spans="1:25" x14ac:dyDescent="0.25">
      <c r="A787">
        <v>10168</v>
      </c>
      <c r="B787">
        <v>21</v>
      </c>
      <c r="C787">
        <v>70.959999999999994</v>
      </c>
      <c r="D787">
        <v>9</v>
      </c>
      <c r="E787" s="5">
        <v>1490.16</v>
      </c>
      <c r="F787" s="1">
        <v>37922</v>
      </c>
      <c r="G787" t="s">
        <v>25</v>
      </c>
      <c r="H787">
        <v>4</v>
      </c>
      <c r="I787" t="str">
        <f>TEXT(Table1[[#This Row],[ORDERDATE]],"MMM")</f>
        <v>Oct</v>
      </c>
      <c r="J787">
        <v>2003</v>
      </c>
      <c r="K787" t="s">
        <v>566</v>
      </c>
      <c r="L787">
        <v>84</v>
      </c>
      <c r="M787" t="s">
        <v>592</v>
      </c>
      <c r="N787" t="s">
        <v>62</v>
      </c>
      <c r="O787">
        <v>6505556809</v>
      </c>
      <c r="P787" t="s">
        <v>63</v>
      </c>
      <c r="R787" t="s">
        <v>64</v>
      </c>
      <c r="S787" t="s">
        <v>55</v>
      </c>
      <c r="T787">
        <v>94217</v>
      </c>
      <c r="U787" t="s">
        <v>32</v>
      </c>
      <c r="V787" t="s">
        <v>33</v>
      </c>
      <c r="W787" t="s">
        <v>65</v>
      </c>
      <c r="X787" t="s">
        <v>66</v>
      </c>
      <c r="Y787" t="s">
        <v>36</v>
      </c>
    </row>
    <row r="788" spans="1:25" x14ac:dyDescent="0.25">
      <c r="A788">
        <v>10210</v>
      </c>
      <c r="B788">
        <v>50</v>
      </c>
      <c r="C788">
        <v>76.88</v>
      </c>
      <c r="D788">
        <v>7</v>
      </c>
      <c r="E788" s="5">
        <v>3844</v>
      </c>
      <c r="F788" s="1">
        <v>37998</v>
      </c>
      <c r="G788" t="s">
        <v>25</v>
      </c>
      <c r="H788">
        <v>1</v>
      </c>
      <c r="I788" t="str">
        <f>TEXT(Table1[[#This Row],[ORDERDATE]],"MMM")</f>
        <v>Jan</v>
      </c>
      <c r="J788">
        <v>2004</v>
      </c>
      <c r="K788" t="s">
        <v>566</v>
      </c>
      <c r="L788">
        <v>84</v>
      </c>
      <c r="M788" t="s">
        <v>592</v>
      </c>
      <c r="N788" t="s">
        <v>302</v>
      </c>
      <c r="O788" t="s">
        <v>303</v>
      </c>
      <c r="P788" t="s">
        <v>304</v>
      </c>
      <c r="R788" t="s">
        <v>305</v>
      </c>
      <c r="S788" t="s">
        <v>305</v>
      </c>
      <c r="T788" t="s">
        <v>306</v>
      </c>
      <c r="U788" t="s">
        <v>200</v>
      </c>
      <c r="V788" t="s">
        <v>200</v>
      </c>
      <c r="W788" t="s">
        <v>307</v>
      </c>
      <c r="X788" t="s">
        <v>308</v>
      </c>
      <c r="Y788" t="s">
        <v>51</v>
      </c>
    </row>
    <row r="789" spans="1:25" x14ac:dyDescent="0.25">
      <c r="A789">
        <v>10223</v>
      </c>
      <c r="B789">
        <v>47</v>
      </c>
      <c r="C789">
        <v>100</v>
      </c>
      <c r="D789">
        <v>9</v>
      </c>
      <c r="E789" s="5">
        <v>4724.91</v>
      </c>
      <c r="F789" s="1">
        <v>38037</v>
      </c>
      <c r="G789" t="s">
        <v>25</v>
      </c>
      <c r="H789">
        <v>1</v>
      </c>
      <c r="I789" t="str">
        <f>TEXT(Table1[[#This Row],[ORDERDATE]],"MMM")</f>
        <v>Feb</v>
      </c>
      <c r="J789">
        <v>2004</v>
      </c>
      <c r="K789" t="s">
        <v>566</v>
      </c>
      <c r="L789">
        <v>84</v>
      </c>
      <c r="M789" t="s">
        <v>592</v>
      </c>
      <c r="N789" t="s">
        <v>89</v>
      </c>
      <c r="O789" t="s">
        <v>90</v>
      </c>
      <c r="P789" t="s">
        <v>91</v>
      </c>
      <c r="Q789" t="s">
        <v>92</v>
      </c>
      <c r="R789" t="s">
        <v>93</v>
      </c>
      <c r="S789" t="s">
        <v>94</v>
      </c>
      <c r="T789">
        <v>3004</v>
      </c>
      <c r="U789" t="s">
        <v>95</v>
      </c>
      <c r="V789" t="s">
        <v>96</v>
      </c>
      <c r="W789" t="s">
        <v>97</v>
      </c>
      <c r="X789" t="s">
        <v>98</v>
      </c>
      <c r="Y789" t="s">
        <v>51</v>
      </c>
    </row>
    <row r="790" spans="1:25" x14ac:dyDescent="0.25">
      <c r="A790">
        <v>10235</v>
      </c>
      <c r="B790">
        <v>24</v>
      </c>
      <c r="C790">
        <v>76.03</v>
      </c>
      <c r="D790">
        <v>3</v>
      </c>
      <c r="E790" s="5">
        <v>1824.72</v>
      </c>
      <c r="F790" s="1">
        <v>38079</v>
      </c>
      <c r="G790" t="s">
        <v>25</v>
      </c>
      <c r="H790">
        <v>2</v>
      </c>
      <c r="I790" t="str">
        <f>TEXT(Table1[[#This Row],[ORDERDATE]],"MMM")</f>
        <v>Apr</v>
      </c>
      <c r="J790">
        <v>2004</v>
      </c>
      <c r="K790" t="s">
        <v>566</v>
      </c>
      <c r="L790">
        <v>84</v>
      </c>
      <c r="M790" t="s">
        <v>592</v>
      </c>
      <c r="N790" t="s">
        <v>373</v>
      </c>
      <c r="O790" t="s">
        <v>374</v>
      </c>
      <c r="P790" t="s">
        <v>375</v>
      </c>
      <c r="R790" t="s">
        <v>376</v>
      </c>
      <c r="S790" t="s">
        <v>229</v>
      </c>
      <c r="T790" t="s">
        <v>377</v>
      </c>
      <c r="U790" t="s">
        <v>231</v>
      </c>
      <c r="V790" t="s">
        <v>33</v>
      </c>
      <c r="W790" t="s">
        <v>378</v>
      </c>
      <c r="X790" t="s">
        <v>172</v>
      </c>
      <c r="Y790" t="s">
        <v>36</v>
      </c>
    </row>
    <row r="791" spans="1:25" x14ac:dyDescent="0.25">
      <c r="A791">
        <v>10250</v>
      </c>
      <c r="B791">
        <v>27</v>
      </c>
      <c r="C791">
        <v>98.84</v>
      </c>
      <c r="D791">
        <v>4</v>
      </c>
      <c r="E791" s="5">
        <v>2668.68</v>
      </c>
      <c r="F791" s="1">
        <v>38118</v>
      </c>
      <c r="G791" t="s">
        <v>25</v>
      </c>
      <c r="H791">
        <v>2</v>
      </c>
      <c r="I791" t="str">
        <f>TEXT(Table1[[#This Row],[ORDERDATE]],"MMM")</f>
        <v>May</v>
      </c>
      <c r="J791">
        <v>2004</v>
      </c>
      <c r="K791" t="s">
        <v>566</v>
      </c>
      <c r="L791">
        <v>84</v>
      </c>
      <c r="M791" t="s">
        <v>592</v>
      </c>
      <c r="N791" t="s">
        <v>397</v>
      </c>
      <c r="O791">
        <v>4085553659</v>
      </c>
      <c r="P791" t="s">
        <v>398</v>
      </c>
      <c r="R791" t="s">
        <v>399</v>
      </c>
      <c r="S791" t="s">
        <v>55</v>
      </c>
      <c r="T791">
        <v>94217</v>
      </c>
      <c r="U791" t="s">
        <v>32</v>
      </c>
      <c r="V791" t="s">
        <v>33</v>
      </c>
      <c r="W791" t="s">
        <v>102</v>
      </c>
      <c r="X791" t="s">
        <v>400</v>
      </c>
      <c r="Y791" t="s">
        <v>36</v>
      </c>
    </row>
    <row r="792" spans="1:25" x14ac:dyDescent="0.25">
      <c r="A792">
        <v>10263</v>
      </c>
      <c r="B792">
        <v>33</v>
      </c>
      <c r="C792">
        <v>86.17</v>
      </c>
      <c r="D792">
        <v>10</v>
      </c>
      <c r="E792" s="5">
        <v>2843.61</v>
      </c>
      <c r="F792" s="1">
        <v>38166</v>
      </c>
      <c r="G792" t="s">
        <v>25</v>
      </c>
      <c r="H792">
        <v>2</v>
      </c>
      <c r="I792" t="str">
        <f>TEXT(Table1[[#This Row],[ORDERDATE]],"MMM")</f>
        <v>Jun</v>
      </c>
      <c r="J792">
        <v>2004</v>
      </c>
      <c r="K792" t="s">
        <v>566</v>
      </c>
      <c r="L792">
        <v>84</v>
      </c>
      <c r="M792" t="s">
        <v>592</v>
      </c>
      <c r="N792" t="s">
        <v>109</v>
      </c>
      <c r="O792">
        <v>2035552570</v>
      </c>
      <c r="P792" t="s">
        <v>110</v>
      </c>
      <c r="R792" t="s">
        <v>111</v>
      </c>
      <c r="S792" t="s">
        <v>112</v>
      </c>
      <c r="T792">
        <v>97562</v>
      </c>
      <c r="U792" t="s">
        <v>32</v>
      </c>
      <c r="V792" t="s">
        <v>33</v>
      </c>
      <c r="W792" t="s">
        <v>113</v>
      </c>
      <c r="X792" t="s">
        <v>57</v>
      </c>
      <c r="Y792" t="s">
        <v>36</v>
      </c>
    </row>
    <row r="793" spans="1:25" x14ac:dyDescent="0.25">
      <c r="A793">
        <v>10275</v>
      </c>
      <c r="B793">
        <v>35</v>
      </c>
      <c r="C793">
        <v>90.39</v>
      </c>
      <c r="D793">
        <v>9</v>
      </c>
      <c r="E793" s="5">
        <v>3163.65</v>
      </c>
      <c r="F793" s="1">
        <v>38191</v>
      </c>
      <c r="G793" t="s">
        <v>25</v>
      </c>
      <c r="H793">
        <v>3</v>
      </c>
      <c r="I793" t="str">
        <f>TEXT(Table1[[#This Row],[ORDERDATE]],"MMM")</f>
        <v>Jul</v>
      </c>
      <c r="J793">
        <v>2004</v>
      </c>
      <c r="K793" t="s">
        <v>566</v>
      </c>
      <c r="L793">
        <v>84</v>
      </c>
      <c r="M793" t="s">
        <v>592</v>
      </c>
      <c r="N793" t="s">
        <v>114</v>
      </c>
      <c r="O793" t="s">
        <v>115</v>
      </c>
      <c r="P793" t="s">
        <v>116</v>
      </c>
      <c r="R793" t="s">
        <v>117</v>
      </c>
      <c r="T793">
        <v>44000</v>
      </c>
      <c r="U793" t="s">
        <v>41</v>
      </c>
      <c r="V793" t="s">
        <v>42</v>
      </c>
      <c r="W793" t="s">
        <v>118</v>
      </c>
      <c r="X793" t="s">
        <v>119</v>
      </c>
      <c r="Y793" t="s">
        <v>51</v>
      </c>
    </row>
    <row r="794" spans="1:25" x14ac:dyDescent="0.25">
      <c r="A794">
        <v>10284</v>
      </c>
      <c r="B794">
        <v>31</v>
      </c>
      <c r="C794">
        <v>71.81</v>
      </c>
      <c r="D794">
        <v>1</v>
      </c>
      <c r="E794" s="5">
        <v>2226.11</v>
      </c>
      <c r="F794" s="1">
        <v>38220</v>
      </c>
      <c r="G794" t="s">
        <v>25</v>
      </c>
      <c r="H794">
        <v>3</v>
      </c>
      <c r="I794" t="str">
        <f>TEXT(Table1[[#This Row],[ORDERDATE]],"MMM")</f>
        <v>Aug</v>
      </c>
      <c r="J794">
        <v>2004</v>
      </c>
      <c r="K794" t="s">
        <v>566</v>
      </c>
      <c r="L794">
        <v>84</v>
      </c>
      <c r="M794" t="s">
        <v>592</v>
      </c>
      <c r="N794" t="s">
        <v>543</v>
      </c>
      <c r="O794" t="s">
        <v>544</v>
      </c>
      <c r="P794" t="s">
        <v>545</v>
      </c>
      <c r="R794" t="s">
        <v>546</v>
      </c>
      <c r="T794" t="s">
        <v>547</v>
      </c>
      <c r="U794" t="s">
        <v>78</v>
      </c>
      <c r="V794" t="s">
        <v>42</v>
      </c>
      <c r="W794" t="s">
        <v>548</v>
      </c>
      <c r="X794" t="s">
        <v>549</v>
      </c>
      <c r="Y794" t="s">
        <v>36</v>
      </c>
    </row>
    <row r="795" spans="1:25" x14ac:dyDescent="0.25">
      <c r="A795">
        <v>10297</v>
      </c>
      <c r="B795">
        <v>25</v>
      </c>
      <c r="C795">
        <v>82.79</v>
      </c>
      <c r="D795">
        <v>4</v>
      </c>
      <c r="E795" s="5">
        <v>2069.75</v>
      </c>
      <c r="F795" s="1">
        <v>38246</v>
      </c>
      <c r="G795" t="s">
        <v>25</v>
      </c>
      <c r="H795">
        <v>3</v>
      </c>
      <c r="I795" t="str">
        <f>TEXT(Table1[[#This Row],[ORDERDATE]],"MMM")</f>
        <v>Sep</v>
      </c>
      <c r="J795">
        <v>2004</v>
      </c>
      <c r="K795" t="s">
        <v>566</v>
      </c>
      <c r="L795">
        <v>84</v>
      </c>
      <c r="M795" t="s">
        <v>592</v>
      </c>
      <c r="N795" t="s">
        <v>479</v>
      </c>
      <c r="O795" t="s">
        <v>480</v>
      </c>
      <c r="P795" t="s">
        <v>481</v>
      </c>
      <c r="Q795" t="s">
        <v>482</v>
      </c>
      <c r="R795" t="s">
        <v>483</v>
      </c>
      <c r="T795">
        <v>2</v>
      </c>
      <c r="U795" t="s">
        <v>484</v>
      </c>
      <c r="V795" t="s">
        <v>42</v>
      </c>
      <c r="W795" t="s">
        <v>485</v>
      </c>
      <c r="X795" t="s">
        <v>486</v>
      </c>
      <c r="Y795" t="s">
        <v>36</v>
      </c>
    </row>
    <row r="796" spans="1:25" x14ac:dyDescent="0.25">
      <c r="A796">
        <v>10308</v>
      </c>
      <c r="B796">
        <v>27</v>
      </c>
      <c r="C796">
        <v>82.79</v>
      </c>
      <c r="D796">
        <v>7</v>
      </c>
      <c r="E796" s="5">
        <v>2235.33</v>
      </c>
      <c r="F796" s="1">
        <v>38275</v>
      </c>
      <c r="G796" t="s">
        <v>25</v>
      </c>
      <c r="H796">
        <v>4</v>
      </c>
      <c r="I796" t="str">
        <f>TEXT(Table1[[#This Row],[ORDERDATE]],"MMM")</f>
        <v>Oct</v>
      </c>
      <c r="J796">
        <v>2004</v>
      </c>
      <c r="K796" t="s">
        <v>566</v>
      </c>
      <c r="L796">
        <v>84</v>
      </c>
      <c r="M796" t="s">
        <v>592</v>
      </c>
      <c r="N796" t="s">
        <v>317</v>
      </c>
      <c r="O796">
        <v>9145554562</v>
      </c>
      <c r="P796" t="s">
        <v>318</v>
      </c>
      <c r="R796" t="s">
        <v>319</v>
      </c>
      <c r="S796" t="s">
        <v>31</v>
      </c>
      <c r="T796">
        <v>24067</v>
      </c>
      <c r="U796" t="s">
        <v>32</v>
      </c>
      <c r="V796" t="s">
        <v>33</v>
      </c>
      <c r="W796" t="s">
        <v>102</v>
      </c>
      <c r="X796" t="s">
        <v>238</v>
      </c>
      <c r="Y796" t="s">
        <v>36</v>
      </c>
    </row>
    <row r="797" spans="1:25" x14ac:dyDescent="0.25">
      <c r="A797">
        <v>10318</v>
      </c>
      <c r="B797">
        <v>31</v>
      </c>
      <c r="C797">
        <v>100</v>
      </c>
      <c r="D797">
        <v>9</v>
      </c>
      <c r="E797" s="5">
        <v>3116.43</v>
      </c>
      <c r="F797" s="1">
        <v>38293</v>
      </c>
      <c r="G797" t="s">
        <v>25</v>
      </c>
      <c r="H797">
        <v>4</v>
      </c>
      <c r="I797" t="str">
        <f>TEXT(Table1[[#This Row],[ORDERDATE]],"MMM")</f>
        <v>Nov</v>
      </c>
      <c r="J797">
        <v>2004</v>
      </c>
      <c r="K797" t="s">
        <v>566</v>
      </c>
      <c r="L797">
        <v>84</v>
      </c>
      <c r="M797" t="s">
        <v>592</v>
      </c>
      <c r="N797" t="s">
        <v>139</v>
      </c>
      <c r="O797">
        <v>2155551555</v>
      </c>
      <c r="P797" t="s">
        <v>140</v>
      </c>
      <c r="R797" t="s">
        <v>141</v>
      </c>
      <c r="S797" t="s">
        <v>142</v>
      </c>
      <c r="T797">
        <v>70267</v>
      </c>
      <c r="U797" t="s">
        <v>32</v>
      </c>
      <c r="V797" t="s">
        <v>33</v>
      </c>
      <c r="W797" t="s">
        <v>34</v>
      </c>
      <c r="X797" t="s">
        <v>143</v>
      </c>
      <c r="Y797" t="s">
        <v>51</v>
      </c>
    </row>
    <row r="798" spans="1:25" x14ac:dyDescent="0.25">
      <c r="A798">
        <v>10327</v>
      </c>
      <c r="B798">
        <v>45</v>
      </c>
      <c r="C798">
        <v>100</v>
      </c>
      <c r="D798">
        <v>8</v>
      </c>
      <c r="E798" s="5">
        <v>4781.7</v>
      </c>
      <c r="F798" s="1">
        <v>38301</v>
      </c>
      <c r="G798" t="s">
        <v>408</v>
      </c>
      <c r="H798">
        <v>4</v>
      </c>
      <c r="I798" t="str">
        <f>TEXT(Table1[[#This Row],[ORDERDATE]],"MMM")</f>
        <v>Nov</v>
      </c>
      <c r="J798">
        <v>2004</v>
      </c>
      <c r="K798" t="s">
        <v>566</v>
      </c>
      <c r="L798">
        <v>84</v>
      </c>
      <c r="M798" t="s">
        <v>592</v>
      </c>
      <c r="N798" t="s">
        <v>322</v>
      </c>
      <c r="O798" t="s">
        <v>323</v>
      </c>
      <c r="P798" t="s">
        <v>324</v>
      </c>
      <c r="R798" t="s">
        <v>325</v>
      </c>
      <c r="T798">
        <v>1734</v>
      </c>
      <c r="U798" t="s">
        <v>326</v>
      </c>
      <c r="V798" t="s">
        <v>42</v>
      </c>
      <c r="W798" t="s">
        <v>327</v>
      </c>
      <c r="X798" t="s">
        <v>328</v>
      </c>
      <c r="Y798" t="s">
        <v>51</v>
      </c>
    </row>
    <row r="799" spans="1:25" x14ac:dyDescent="0.25">
      <c r="A799">
        <v>10339</v>
      </c>
      <c r="B799">
        <v>27</v>
      </c>
      <c r="C799">
        <v>100</v>
      </c>
      <c r="D799">
        <v>2</v>
      </c>
      <c r="E799" s="5">
        <v>2810.7</v>
      </c>
      <c r="F799" s="1">
        <v>38314</v>
      </c>
      <c r="G799" t="s">
        <v>25</v>
      </c>
      <c r="H799">
        <v>4</v>
      </c>
      <c r="I799" t="str">
        <f>TEXT(Table1[[#This Row],[ORDERDATE]],"MMM")</f>
        <v>Nov</v>
      </c>
      <c r="J799">
        <v>2004</v>
      </c>
      <c r="K799" t="s">
        <v>566</v>
      </c>
      <c r="L799">
        <v>84</v>
      </c>
      <c r="M799" t="s">
        <v>592</v>
      </c>
      <c r="N799" t="s">
        <v>246</v>
      </c>
      <c r="O799" t="s">
        <v>247</v>
      </c>
      <c r="P799" t="s">
        <v>248</v>
      </c>
      <c r="R799" t="s">
        <v>249</v>
      </c>
      <c r="S799" t="s">
        <v>250</v>
      </c>
      <c r="T799" t="s">
        <v>251</v>
      </c>
      <c r="U799" t="s">
        <v>200</v>
      </c>
      <c r="V799" t="s">
        <v>200</v>
      </c>
      <c r="W799" t="s">
        <v>252</v>
      </c>
      <c r="X799" t="s">
        <v>253</v>
      </c>
      <c r="Y799" t="s">
        <v>36</v>
      </c>
    </row>
    <row r="800" spans="1:25" x14ac:dyDescent="0.25">
      <c r="A800">
        <v>10353</v>
      </c>
      <c r="B800">
        <v>27</v>
      </c>
      <c r="C800">
        <v>100</v>
      </c>
      <c r="D800">
        <v>1</v>
      </c>
      <c r="E800" s="5">
        <v>3515.67</v>
      </c>
      <c r="F800" s="1">
        <v>38325</v>
      </c>
      <c r="G800" t="s">
        <v>25</v>
      </c>
      <c r="H800">
        <v>4</v>
      </c>
      <c r="I800" t="str">
        <f>TEXT(Table1[[#This Row],[ORDERDATE]],"MMM")</f>
        <v>Dec</v>
      </c>
      <c r="J800">
        <v>2004</v>
      </c>
      <c r="K800" t="s">
        <v>566</v>
      </c>
      <c r="L800">
        <v>84</v>
      </c>
      <c r="M800" t="s">
        <v>592</v>
      </c>
      <c r="N800" t="s">
        <v>568</v>
      </c>
      <c r="O800">
        <v>2035554407</v>
      </c>
      <c r="P800" t="s">
        <v>569</v>
      </c>
      <c r="R800" t="s">
        <v>516</v>
      </c>
      <c r="S800" t="s">
        <v>112</v>
      </c>
      <c r="T800">
        <v>97561</v>
      </c>
      <c r="U800" t="s">
        <v>32</v>
      </c>
      <c r="V800" t="s">
        <v>33</v>
      </c>
      <c r="W800" t="s">
        <v>570</v>
      </c>
      <c r="X800" t="s">
        <v>571</v>
      </c>
      <c r="Y800" t="s">
        <v>51</v>
      </c>
    </row>
    <row r="801" spans="1:25" x14ac:dyDescent="0.25">
      <c r="A801">
        <v>10374</v>
      </c>
      <c r="B801">
        <v>42</v>
      </c>
      <c r="C801">
        <v>69.27</v>
      </c>
      <c r="D801">
        <v>2</v>
      </c>
      <c r="E801" s="5">
        <v>2909.34</v>
      </c>
      <c r="F801" s="1">
        <v>38385</v>
      </c>
      <c r="G801" t="s">
        <v>25</v>
      </c>
      <c r="H801">
        <v>1</v>
      </c>
      <c r="I801" t="str">
        <f>TEXT(Table1[[#This Row],[ORDERDATE]],"MMM")</f>
        <v>Feb</v>
      </c>
      <c r="J801">
        <v>2005</v>
      </c>
      <c r="K801" t="s">
        <v>566</v>
      </c>
      <c r="L801">
        <v>84</v>
      </c>
      <c r="M801" t="s">
        <v>592</v>
      </c>
      <c r="N801" t="s">
        <v>207</v>
      </c>
      <c r="O801" t="s">
        <v>208</v>
      </c>
      <c r="P801" t="s">
        <v>209</v>
      </c>
      <c r="R801" t="s">
        <v>210</v>
      </c>
      <c r="S801" t="s">
        <v>211</v>
      </c>
      <c r="T801">
        <v>4101</v>
      </c>
      <c r="U801" t="s">
        <v>95</v>
      </c>
      <c r="V801" t="s">
        <v>96</v>
      </c>
      <c r="W801" t="s">
        <v>212</v>
      </c>
      <c r="X801" t="s">
        <v>213</v>
      </c>
      <c r="Y801" t="s">
        <v>36</v>
      </c>
    </row>
    <row r="802" spans="1:25" x14ac:dyDescent="0.25">
      <c r="A802">
        <v>10386</v>
      </c>
      <c r="B802">
        <v>21</v>
      </c>
      <c r="C802">
        <v>74.77</v>
      </c>
      <c r="D802">
        <v>18</v>
      </c>
      <c r="E802" s="5">
        <v>1570.17</v>
      </c>
      <c r="F802" s="1">
        <v>38412</v>
      </c>
      <c r="G802" t="s">
        <v>408</v>
      </c>
      <c r="H802">
        <v>1</v>
      </c>
      <c r="I802" t="str">
        <f>TEXT(Table1[[#This Row],[ORDERDATE]],"MMM")</f>
        <v>Mar</v>
      </c>
      <c r="J802">
        <v>2005</v>
      </c>
      <c r="K802" t="s">
        <v>566</v>
      </c>
      <c r="L802">
        <v>84</v>
      </c>
      <c r="M802" t="s">
        <v>592</v>
      </c>
      <c r="N802" t="s">
        <v>174</v>
      </c>
      <c r="O802" t="s">
        <v>175</v>
      </c>
      <c r="P802" t="s">
        <v>176</v>
      </c>
      <c r="R802" t="s">
        <v>177</v>
      </c>
      <c r="T802">
        <v>28034</v>
      </c>
      <c r="U802" t="s">
        <v>178</v>
      </c>
      <c r="V802" t="s">
        <v>42</v>
      </c>
      <c r="W802" t="s">
        <v>179</v>
      </c>
      <c r="X802" t="s">
        <v>180</v>
      </c>
      <c r="Y802" t="s">
        <v>36</v>
      </c>
    </row>
    <row r="803" spans="1:25" x14ac:dyDescent="0.25">
      <c r="A803">
        <v>10398</v>
      </c>
      <c r="B803">
        <v>34</v>
      </c>
      <c r="C803">
        <v>76.88</v>
      </c>
      <c r="D803">
        <v>15</v>
      </c>
      <c r="E803" s="5">
        <v>2613.92</v>
      </c>
      <c r="F803" s="1">
        <v>38441</v>
      </c>
      <c r="G803" t="s">
        <v>25</v>
      </c>
      <c r="H803">
        <v>1</v>
      </c>
      <c r="I803" t="str">
        <f>TEXT(Table1[[#This Row],[ORDERDATE]],"MMM")</f>
        <v>Mar</v>
      </c>
      <c r="J803">
        <v>2005</v>
      </c>
      <c r="K803" t="s">
        <v>566</v>
      </c>
      <c r="L803">
        <v>84</v>
      </c>
      <c r="M803" t="s">
        <v>592</v>
      </c>
      <c r="N803" t="s">
        <v>37</v>
      </c>
      <c r="O803" t="s">
        <v>38</v>
      </c>
      <c r="P803" t="s">
        <v>39</v>
      </c>
      <c r="R803" t="s">
        <v>40</v>
      </c>
      <c r="T803">
        <v>51100</v>
      </c>
      <c r="U803" t="s">
        <v>41</v>
      </c>
      <c r="V803" t="s">
        <v>42</v>
      </c>
      <c r="W803" t="s">
        <v>43</v>
      </c>
      <c r="X803" t="s">
        <v>44</v>
      </c>
      <c r="Y803" t="s">
        <v>36</v>
      </c>
    </row>
    <row r="804" spans="1:25" x14ac:dyDescent="0.25">
      <c r="A804">
        <v>10401</v>
      </c>
      <c r="B804">
        <v>42</v>
      </c>
      <c r="C804">
        <v>76.03</v>
      </c>
      <c r="D804">
        <v>3</v>
      </c>
      <c r="E804" s="5">
        <v>3193.26</v>
      </c>
      <c r="F804" s="1">
        <v>38445</v>
      </c>
      <c r="G804" t="s">
        <v>401</v>
      </c>
      <c r="H804">
        <v>2</v>
      </c>
      <c r="I804" t="str">
        <f>TEXT(Table1[[#This Row],[ORDERDATE]],"MMM")</f>
        <v>Apr</v>
      </c>
      <c r="J804">
        <v>2005</v>
      </c>
      <c r="K804" t="s">
        <v>566</v>
      </c>
      <c r="L804">
        <v>84</v>
      </c>
      <c r="M804" t="s">
        <v>592</v>
      </c>
      <c r="N804" t="s">
        <v>104</v>
      </c>
      <c r="O804">
        <v>2015559350</v>
      </c>
      <c r="P804" t="s">
        <v>105</v>
      </c>
      <c r="R804" t="s">
        <v>106</v>
      </c>
      <c r="S804" t="s">
        <v>107</v>
      </c>
      <c r="T804">
        <v>94019</v>
      </c>
      <c r="U804" t="s">
        <v>32</v>
      </c>
      <c r="V804" t="s">
        <v>33</v>
      </c>
      <c r="W804" t="s">
        <v>61</v>
      </c>
      <c r="X804" t="s">
        <v>108</v>
      </c>
      <c r="Y804" t="s">
        <v>51</v>
      </c>
    </row>
    <row r="805" spans="1:25" x14ac:dyDescent="0.25">
      <c r="A805">
        <v>10416</v>
      </c>
      <c r="B805">
        <v>15</v>
      </c>
      <c r="C805">
        <v>98.84</v>
      </c>
      <c r="D805">
        <v>4</v>
      </c>
      <c r="E805" s="5">
        <v>1482.6</v>
      </c>
      <c r="F805" s="1">
        <v>38482</v>
      </c>
      <c r="G805" t="s">
        <v>25</v>
      </c>
      <c r="H805">
        <v>2</v>
      </c>
      <c r="I805" t="str">
        <f>TEXT(Table1[[#This Row],[ORDERDATE]],"MMM")</f>
        <v>May</v>
      </c>
      <c r="J805">
        <v>2005</v>
      </c>
      <c r="K805" t="s">
        <v>566</v>
      </c>
      <c r="L805">
        <v>84</v>
      </c>
      <c r="M805" t="s">
        <v>592</v>
      </c>
      <c r="N805" t="s">
        <v>452</v>
      </c>
      <c r="O805" t="s">
        <v>453</v>
      </c>
      <c r="P805" t="s">
        <v>454</v>
      </c>
      <c r="R805" t="s">
        <v>455</v>
      </c>
      <c r="T805">
        <v>42100</v>
      </c>
      <c r="U805" t="s">
        <v>258</v>
      </c>
      <c r="V805" t="s">
        <v>42</v>
      </c>
      <c r="W805" t="s">
        <v>456</v>
      </c>
      <c r="X805" t="s">
        <v>457</v>
      </c>
      <c r="Y805" t="s">
        <v>36</v>
      </c>
    </row>
    <row r="806" spans="1:25" x14ac:dyDescent="0.25">
      <c r="A806">
        <v>10107</v>
      </c>
      <c r="B806">
        <v>29</v>
      </c>
      <c r="C806">
        <v>70.87</v>
      </c>
      <c r="D806">
        <v>6</v>
      </c>
      <c r="E806" s="5">
        <v>2055.23</v>
      </c>
      <c r="F806" s="1">
        <v>37676</v>
      </c>
      <c r="G806" t="s">
        <v>25</v>
      </c>
      <c r="H806">
        <v>1</v>
      </c>
      <c r="I806" t="str">
        <f>TEXT(Table1[[#This Row],[ORDERDATE]],"MMM")</f>
        <v>Feb</v>
      </c>
      <c r="J806">
        <v>2003</v>
      </c>
      <c r="K806" t="s">
        <v>26</v>
      </c>
      <c r="L806">
        <v>60</v>
      </c>
      <c r="M806" t="s">
        <v>593</v>
      </c>
      <c r="N806" t="s">
        <v>28</v>
      </c>
      <c r="O806">
        <v>2125557818</v>
      </c>
      <c r="P806" t="s">
        <v>29</v>
      </c>
      <c r="R806" t="s">
        <v>30</v>
      </c>
      <c r="S806" t="s">
        <v>31</v>
      </c>
      <c r="T806">
        <v>10022</v>
      </c>
      <c r="U806" t="s">
        <v>32</v>
      </c>
      <c r="V806" t="s">
        <v>33</v>
      </c>
      <c r="W806" t="s">
        <v>34</v>
      </c>
      <c r="X806" t="s">
        <v>35</v>
      </c>
      <c r="Y806" t="s">
        <v>36</v>
      </c>
    </row>
    <row r="807" spans="1:25" x14ac:dyDescent="0.25">
      <c r="A807">
        <v>10120</v>
      </c>
      <c r="B807">
        <v>46</v>
      </c>
      <c r="C807">
        <v>58.15</v>
      </c>
      <c r="D807">
        <v>4</v>
      </c>
      <c r="E807" s="5">
        <v>2674.9</v>
      </c>
      <c r="F807" s="1">
        <v>37740</v>
      </c>
      <c r="G807" t="s">
        <v>25</v>
      </c>
      <c r="H807">
        <v>2</v>
      </c>
      <c r="I807" t="str">
        <f>TEXT(Table1[[#This Row],[ORDERDATE]],"MMM")</f>
        <v>Apr</v>
      </c>
      <c r="J807">
        <v>2003</v>
      </c>
      <c r="K807" t="s">
        <v>26</v>
      </c>
      <c r="L807">
        <v>60</v>
      </c>
      <c r="M807" t="s">
        <v>593</v>
      </c>
      <c r="N807" t="s">
        <v>89</v>
      </c>
      <c r="O807" t="s">
        <v>90</v>
      </c>
      <c r="P807" t="s">
        <v>91</v>
      </c>
      <c r="Q807" t="s">
        <v>92</v>
      </c>
      <c r="R807" t="s">
        <v>93</v>
      </c>
      <c r="S807" t="s">
        <v>94</v>
      </c>
      <c r="T807">
        <v>3004</v>
      </c>
      <c r="U807" t="s">
        <v>95</v>
      </c>
      <c r="V807" t="s">
        <v>96</v>
      </c>
      <c r="W807" t="s">
        <v>97</v>
      </c>
      <c r="X807" t="s">
        <v>98</v>
      </c>
      <c r="Y807" t="s">
        <v>36</v>
      </c>
    </row>
    <row r="808" spans="1:25" x14ac:dyDescent="0.25">
      <c r="A808">
        <v>10134</v>
      </c>
      <c r="B808">
        <v>30</v>
      </c>
      <c r="C808">
        <v>61.78</v>
      </c>
      <c r="D808">
        <v>6</v>
      </c>
      <c r="E808" s="5">
        <v>1853.4</v>
      </c>
      <c r="F808" s="1">
        <v>37803</v>
      </c>
      <c r="G808" t="s">
        <v>25</v>
      </c>
      <c r="H808">
        <v>3</v>
      </c>
      <c r="I808" t="str">
        <f>TEXT(Table1[[#This Row],[ORDERDATE]],"MMM")</f>
        <v>Jul</v>
      </c>
      <c r="J808">
        <v>2003</v>
      </c>
      <c r="K808" t="s">
        <v>26</v>
      </c>
      <c r="L808">
        <v>60</v>
      </c>
      <c r="M808" t="s">
        <v>593</v>
      </c>
      <c r="N808" t="s">
        <v>45</v>
      </c>
      <c r="O808" t="s">
        <v>46</v>
      </c>
      <c r="P808" t="s">
        <v>47</v>
      </c>
      <c r="R808" t="s">
        <v>48</v>
      </c>
      <c r="T808">
        <v>75508</v>
      </c>
      <c r="U808" t="s">
        <v>41</v>
      </c>
      <c r="V808" t="s">
        <v>42</v>
      </c>
      <c r="W808" t="s">
        <v>49</v>
      </c>
      <c r="X808" t="s">
        <v>50</v>
      </c>
      <c r="Y808" t="s">
        <v>36</v>
      </c>
    </row>
    <row r="809" spans="1:25" x14ac:dyDescent="0.25">
      <c r="A809">
        <v>10145</v>
      </c>
      <c r="B809">
        <v>30</v>
      </c>
      <c r="C809">
        <v>49.67</v>
      </c>
      <c r="D809">
        <v>10</v>
      </c>
      <c r="E809" s="5">
        <v>1490.1</v>
      </c>
      <c r="F809" s="1">
        <v>37858</v>
      </c>
      <c r="G809" t="s">
        <v>25</v>
      </c>
      <c r="H809">
        <v>3</v>
      </c>
      <c r="I809" t="str">
        <f>TEXT(Table1[[#This Row],[ORDERDATE]],"MMM")</f>
        <v>Aug</v>
      </c>
      <c r="J809">
        <v>2003</v>
      </c>
      <c r="K809" t="s">
        <v>26</v>
      </c>
      <c r="L809">
        <v>60</v>
      </c>
      <c r="M809" t="s">
        <v>593</v>
      </c>
      <c r="N809" t="s">
        <v>52</v>
      </c>
      <c r="O809">
        <v>6265557265</v>
      </c>
      <c r="P809" t="s">
        <v>53</v>
      </c>
      <c r="R809" t="s">
        <v>54</v>
      </c>
      <c r="S809" t="s">
        <v>55</v>
      </c>
      <c r="T809">
        <v>90003</v>
      </c>
      <c r="U809" t="s">
        <v>32</v>
      </c>
      <c r="V809" t="s">
        <v>33</v>
      </c>
      <c r="W809" t="s">
        <v>56</v>
      </c>
      <c r="X809" t="s">
        <v>57</v>
      </c>
      <c r="Y809" t="s">
        <v>36</v>
      </c>
    </row>
    <row r="810" spans="1:25" x14ac:dyDescent="0.25">
      <c r="A810">
        <v>10159</v>
      </c>
      <c r="B810">
        <v>42</v>
      </c>
      <c r="C810">
        <v>51.48</v>
      </c>
      <c r="D810">
        <v>18</v>
      </c>
      <c r="E810" s="5">
        <v>2162.16</v>
      </c>
      <c r="F810" s="1">
        <v>37904</v>
      </c>
      <c r="G810" t="s">
        <v>25</v>
      </c>
      <c r="H810">
        <v>4</v>
      </c>
      <c r="I810" t="str">
        <f>TEXT(Table1[[#This Row],[ORDERDATE]],"MMM")</f>
        <v>Oct</v>
      </c>
      <c r="J810">
        <v>2003</v>
      </c>
      <c r="K810" t="s">
        <v>26</v>
      </c>
      <c r="L810">
        <v>60</v>
      </c>
      <c r="M810" t="s">
        <v>593</v>
      </c>
      <c r="N810" t="s">
        <v>58</v>
      </c>
      <c r="O810">
        <v>6505551386</v>
      </c>
      <c r="P810" t="s">
        <v>59</v>
      </c>
      <c r="R810" t="s">
        <v>60</v>
      </c>
      <c r="S810" t="s">
        <v>55</v>
      </c>
      <c r="U810" t="s">
        <v>32</v>
      </c>
      <c r="V810" t="s">
        <v>33</v>
      </c>
      <c r="W810" t="s">
        <v>61</v>
      </c>
      <c r="X810" t="s">
        <v>57</v>
      </c>
      <c r="Y810" t="s">
        <v>36</v>
      </c>
    </row>
    <row r="811" spans="1:25" x14ac:dyDescent="0.25">
      <c r="A811">
        <v>10168</v>
      </c>
      <c r="B811">
        <v>46</v>
      </c>
      <c r="C811">
        <v>61.18</v>
      </c>
      <c r="D811">
        <v>5</v>
      </c>
      <c r="E811" s="5">
        <v>2814.28</v>
      </c>
      <c r="F811" s="1">
        <v>37922</v>
      </c>
      <c r="G811" t="s">
        <v>25</v>
      </c>
      <c r="H811">
        <v>4</v>
      </c>
      <c r="I811" t="str">
        <f>TEXT(Table1[[#This Row],[ORDERDATE]],"MMM")</f>
        <v>Oct</v>
      </c>
      <c r="J811">
        <v>2003</v>
      </c>
      <c r="K811" t="s">
        <v>26</v>
      </c>
      <c r="L811">
        <v>60</v>
      </c>
      <c r="M811" t="s">
        <v>593</v>
      </c>
      <c r="N811" t="s">
        <v>62</v>
      </c>
      <c r="O811">
        <v>6505556809</v>
      </c>
      <c r="P811" t="s">
        <v>63</v>
      </c>
      <c r="R811" t="s">
        <v>64</v>
      </c>
      <c r="S811" t="s">
        <v>55</v>
      </c>
      <c r="T811">
        <v>94217</v>
      </c>
      <c r="U811" t="s">
        <v>32</v>
      </c>
      <c r="V811" t="s">
        <v>33</v>
      </c>
      <c r="W811" t="s">
        <v>65</v>
      </c>
      <c r="X811" t="s">
        <v>66</v>
      </c>
      <c r="Y811" t="s">
        <v>36</v>
      </c>
    </row>
    <row r="812" spans="1:25" x14ac:dyDescent="0.25">
      <c r="A812">
        <v>10180</v>
      </c>
      <c r="B812">
        <v>25</v>
      </c>
      <c r="C812">
        <v>64.2</v>
      </c>
      <c r="D812">
        <v>13</v>
      </c>
      <c r="E812" s="5">
        <v>1605</v>
      </c>
      <c r="F812" s="1">
        <v>37936</v>
      </c>
      <c r="G812" t="s">
        <v>25</v>
      </c>
      <c r="H812">
        <v>4</v>
      </c>
      <c r="I812" t="str">
        <f>TEXT(Table1[[#This Row],[ORDERDATE]],"MMM")</f>
        <v>Nov</v>
      </c>
      <c r="J812">
        <v>2003</v>
      </c>
      <c r="K812" t="s">
        <v>26</v>
      </c>
      <c r="L812">
        <v>60</v>
      </c>
      <c r="M812" t="s">
        <v>593</v>
      </c>
      <c r="N812" t="s">
        <v>67</v>
      </c>
      <c r="O812" t="s">
        <v>68</v>
      </c>
      <c r="P812" t="s">
        <v>69</v>
      </c>
      <c r="R812" t="s">
        <v>70</v>
      </c>
      <c r="T812">
        <v>59000</v>
      </c>
      <c r="U812" t="s">
        <v>41</v>
      </c>
      <c r="V812" t="s">
        <v>42</v>
      </c>
      <c r="W812" t="s">
        <v>71</v>
      </c>
      <c r="X812" t="s">
        <v>72</v>
      </c>
      <c r="Y812" t="s">
        <v>36</v>
      </c>
    </row>
    <row r="813" spans="1:25" x14ac:dyDescent="0.25">
      <c r="A813">
        <v>10188</v>
      </c>
      <c r="B813">
        <v>32</v>
      </c>
      <c r="C813">
        <v>65.42</v>
      </c>
      <c r="D813">
        <v>5</v>
      </c>
      <c r="E813" s="5">
        <v>2093.44</v>
      </c>
      <c r="F813" s="1">
        <v>37943</v>
      </c>
      <c r="G813" t="s">
        <v>25</v>
      </c>
      <c r="H813">
        <v>4</v>
      </c>
      <c r="I813" t="str">
        <f>TEXT(Table1[[#This Row],[ORDERDATE]],"MMM")</f>
        <v>Nov</v>
      </c>
      <c r="J813">
        <v>2003</v>
      </c>
      <c r="K813" t="s">
        <v>26</v>
      </c>
      <c r="L813">
        <v>60</v>
      </c>
      <c r="M813" t="s">
        <v>593</v>
      </c>
      <c r="N813" t="s">
        <v>73</v>
      </c>
      <c r="O813" t="s">
        <v>74</v>
      </c>
      <c r="P813" t="s">
        <v>75</v>
      </c>
      <c r="R813" t="s">
        <v>76</v>
      </c>
      <c r="T813" t="s">
        <v>77</v>
      </c>
      <c r="U813" t="s">
        <v>78</v>
      </c>
      <c r="V813" t="s">
        <v>42</v>
      </c>
      <c r="W813" t="s">
        <v>79</v>
      </c>
      <c r="X813" t="s">
        <v>80</v>
      </c>
      <c r="Y813" t="s">
        <v>36</v>
      </c>
    </row>
    <row r="814" spans="1:25" x14ac:dyDescent="0.25">
      <c r="A814">
        <v>10201</v>
      </c>
      <c r="B814">
        <v>30</v>
      </c>
      <c r="C814">
        <v>64.81</v>
      </c>
      <c r="D814">
        <v>6</v>
      </c>
      <c r="E814" s="5">
        <v>1944.3</v>
      </c>
      <c r="F814" s="1">
        <v>37956</v>
      </c>
      <c r="G814" t="s">
        <v>25</v>
      </c>
      <c r="H814">
        <v>4</v>
      </c>
      <c r="I814" t="str">
        <f>TEXT(Table1[[#This Row],[ORDERDATE]],"MMM")</f>
        <v>Dec</v>
      </c>
      <c r="J814">
        <v>2003</v>
      </c>
      <c r="K814" t="s">
        <v>26</v>
      </c>
      <c r="L814">
        <v>60</v>
      </c>
      <c r="M814" t="s">
        <v>593</v>
      </c>
      <c r="N814" t="s">
        <v>81</v>
      </c>
      <c r="O814">
        <v>6505555787</v>
      </c>
      <c r="P814" t="s">
        <v>82</v>
      </c>
      <c r="R814" t="s">
        <v>60</v>
      </c>
      <c r="S814" t="s">
        <v>55</v>
      </c>
      <c r="U814" t="s">
        <v>32</v>
      </c>
      <c r="V814" t="s">
        <v>33</v>
      </c>
      <c r="W814" t="s">
        <v>83</v>
      </c>
      <c r="X814" t="s">
        <v>57</v>
      </c>
      <c r="Y814" t="s">
        <v>36</v>
      </c>
    </row>
    <row r="815" spans="1:25" x14ac:dyDescent="0.25">
      <c r="A815">
        <v>10210</v>
      </c>
      <c r="B815">
        <v>40</v>
      </c>
      <c r="C815">
        <v>49.67</v>
      </c>
      <c r="D815">
        <v>3</v>
      </c>
      <c r="E815" s="5">
        <v>1986.8</v>
      </c>
      <c r="F815" s="1">
        <v>37998</v>
      </c>
      <c r="G815" t="s">
        <v>25</v>
      </c>
      <c r="H815">
        <v>1</v>
      </c>
      <c r="I815" t="str">
        <f>TEXT(Table1[[#This Row],[ORDERDATE]],"MMM")</f>
        <v>Jan</v>
      </c>
      <c r="J815">
        <v>2004</v>
      </c>
      <c r="K815" t="s">
        <v>26</v>
      </c>
      <c r="L815">
        <v>60</v>
      </c>
      <c r="M815" t="s">
        <v>593</v>
      </c>
      <c r="N815" t="s">
        <v>302</v>
      </c>
      <c r="O815" t="s">
        <v>303</v>
      </c>
      <c r="P815" t="s">
        <v>304</v>
      </c>
      <c r="R815" t="s">
        <v>305</v>
      </c>
      <c r="S815" t="s">
        <v>305</v>
      </c>
      <c r="T815" t="s">
        <v>306</v>
      </c>
      <c r="U815" t="s">
        <v>200</v>
      </c>
      <c r="V815" t="s">
        <v>200</v>
      </c>
      <c r="W815" t="s">
        <v>307</v>
      </c>
      <c r="X815" t="s">
        <v>308</v>
      </c>
      <c r="Y815" t="s">
        <v>36</v>
      </c>
    </row>
    <row r="816" spans="1:25" x14ac:dyDescent="0.25">
      <c r="A816">
        <v>10223</v>
      </c>
      <c r="B816">
        <v>28</v>
      </c>
      <c r="C816">
        <v>60.57</v>
      </c>
      <c r="D816">
        <v>5</v>
      </c>
      <c r="E816" s="5">
        <v>1695.96</v>
      </c>
      <c r="F816" s="1">
        <v>38037</v>
      </c>
      <c r="G816" t="s">
        <v>25</v>
      </c>
      <c r="H816">
        <v>1</v>
      </c>
      <c r="I816" t="str">
        <f>TEXT(Table1[[#This Row],[ORDERDATE]],"MMM")</f>
        <v>Feb</v>
      </c>
      <c r="J816">
        <v>2004</v>
      </c>
      <c r="K816" t="s">
        <v>26</v>
      </c>
      <c r="L816">
        <v>60</v>
      </c>
      <c r="M816" t="s">
        <v>593</v>
      </c>
      <c r="N816" t="s">
        <v>89</v>
      </c>
      <c r="O816" t="s">
        <v>90</v>
      </c>
      <c r="P816" t="s">
        <v>91</v>
      </c>
      <c r="Q816" t="s">
        <v>92</v>
      </c>
      <c r="R816" t="s">
        <v>93</v>
      </c>
      <c r="S816" t="s">
        <v>94</v>
      </c>
      <c r="T816">
        <v>3004</v>
      </c>
      <c r="U816" t="s">
        <v>95</v>
      </c>
      <c r="V816" t="s">
        <v>96</v>
      </c>
      <c r="W816" t="s">
        <v>97</v>
      </c>
      <c r="X816" t="s">
        <v>98</v>
      </c>
      <c r="Y816" t="s">
        <v>36</v>
      </c>
    </row>
    <row r="817" spans="1:25" x14ac:dyDescent="0.25">
      <c r="A817">
        <v>10236</v>
      </c>
      <c r="B817">
        <v>23</v>
      </c>
      <c r="C817">
        <v>55.72</v>
      </c>
      <c r="D817">
        <v>2</v>
      </c>
      <c r="E817" s="5">
        <v>1281.56</v>
      </c>
      <c r="F817" s="1">
        <v>38080</v>
      </c>
      <c r="G817" t="s">
        <v>25</v>
      </c>
      <c r="H817">
        <v>2</v>
      </c>
      <c r="I817" t="str">
        <f>TEXT(Table1[[#This Row],[ORDERDATE]],"MMM")</f>
        <v>Apr</v>
      </c>
      <c r="J817">
        <v>2004</v>
      </c>
      <c r="K817" t="s">
        <v>26</v>
      </c>
      <c r="L817">
        <v>60</v>
      </c>
      <c r="M817" t="s">
        <v>593</v>
      </c>
      <c r="N817" t="s">
        <v>309</v>
      </c>
      <c r="O817">
        <v>2155559857</v>
      </c>
      <c r="P817" t="s">
        <v>310</v>
      </c>
      <c r="R817" t="s">
        <v>216</v>
      </c>
      <c r="S817" t="s">
        <v>142</v>
      </c>
      <c r="T817">
        <v>71270</v>
      </c>
      <c r="U817" t="s">
        <v>32</v>
      </c>
      <c r="V817" t="s">
        <v>33</v>
      </c>
      <c r="W817" t="s">
        <v>124</v>
      </c>
      <c r="X817" t="s">
        <v>311</v>
      </c>
      <c r="Y817" t="s">
        <v>36</v>
      </c>
    </row>
    <row r="818" spans="1:25" x14ac:dyDescent="0.25">
      <c r="A818">
        <v>10251</v>
      </c>
      <c r="B818">
        <v>29</v>
      </c>
      <c r="C818">
        <v>61.18</v>
      </c>
      <c r="D818">
        <v>6</v>
      </c>
      <c r="E818" s="5">
        <v>1774.22</v>
      </c>
      <c r="F818" s="1">
        <v>38125</v>
      </c>
      <c r="G818" t="s">
        <v>25</v>
      </c>
      <c r="H818">
        <v>2</v>
      </c>
      <c r="I818" t="str">
        <f>TEXT(Table1[[#This Row],[ORDERDATE]],"MMM")</f>
        <v>May</v>
      </c>
      <c r="J818">
        <v>2004</v>
      </c>
      <c r="K818" t="s">
        <v>26</v>
      </c>
      <c r="L818">
        <v>60</v>
      </c>
      <c r="M818" t="s">
        <v>593</v>
      </c>
      <c r="N818" t="s">
        <v>104</v>
      </c>
      <c r="O818">
        <v>2015559350</v>
      </c>
      <c r="P818" t="s">
        <v>105</v>
      </c>
      <c r="R818" t="s">
        <v>106</v>
      </c>
      <c r="S818" t="s">
        <v>107</v>
      </c>
      <c r="T818">
        <v>94019</v>
      </c>
      <c r="U818" t="s">
        <v>32</v>
      </c>
      <c r="V818" t="s">
        <v>33</v>
      </c>
      <c r="W818" t="s">
        <v>61</v>
      </c>
      <c r="X818" t="s">
        <v>108</v>
      </c>
      <c r="Y818" t="s">
        <v>36</v>
      </c>
    </row>
    <row r="819" spans="1:25" x14ac:dyDescent="0.25">
      <c r="A819">
        <v>10263</v>
      </c>
      <c r="B819">
        <v>34</v>
      </c>
      <c r="C819">
        <v>58.75</v>
      </c>
      <c r="D819">
        <v>6</v>
      </c>
      <c r="E819" s="5">
        <v>1997.5</v>
      </c>
      <c r="F819" s="1">
        <v>38166</v>
      </c>
      <c r="G819" t="s">
        <v>25</v>
      </c>
      <c r="H819">
        <v>2</v>
      </c>
      <c r="I819" t="str">
        <f>TEXT(Table1[[#This Row],[ORDERDATE]],"MMM")</f>
        <v>Jun</v>
      </c>
      <c r="J819">
        <v>2004</v>
      </c>
      <c r="K819" t="s">
        <v>26</v>
      </c>
      <c r="L819">
        <v>60</v>
      </c>
      <c r="M819" t="s">
        <v>593</v>
      </c>
      <c r="N819" t="s">
        <v>109</v>
      </c>
      <c r="O819">
        <v>2035552570</v>
      </c>
      <c r="P819" t="s">
        <v>110</v>
      </c>
      <c r="R819" t="s">
        <v>111</v>
      </c>
      <c r="S819" t="s">
        <v>112</v>
      </c>
      <c r="T819">
        <v>97562</v>
      </c>
      <c r="U819" t="s">
        <v>32</v>
      </c>
      <c r="V819" t="s">
        <v>33</v>
      </c>
      <c r="W819" t="s">
        <v>113</v>
      </c>
      <c r="X819" t="s">
        <v>57</v>
      </c>
      <c r="Y819" t="s">
        <v>36</v>
      </c>
    </row>
    <row r="820" spans="1:25" x14ac:dyDescent="0.25">
      <c r="A820">
        <v>10275</v>
      </c>
      <c r="B820">
        <v>37</v>
      </c>
      <c r="C820">
        <v>63.6</v>
      </c>
      <c r="D820">
        <v>5</v>
      </c>
      <c r="E820" s="5">
        <v>2353.1999999999998</v>
      </c>
      <c r="F820" s="1">
        <v>38191</v>
      </c>
      <c r="G820" t="s">
        <v>25</v>
      </c>
      <c r="H820">
        <v>3</v>
      </c>
      <c r="I820" t="str">
        <f>TEXT(Table1[[#This Row],[ORDERDATE]],"MMM")</f>
        <v>Jul</v>
      </c>
      <c r="J820">
        <v>2004</v>
      </c>
      <c r="K820" t="s">
        <v>26</v>
      </c>
      <c r="L820">
        <v>60</v>
      </c>
      <c r="M820" t="s">
        <v>593</v>
      </c>
      <c r="N820" t="s">
        <v>114</v>
      </c>
      <c r="O820" t="s">
        <v>115</v>
      </c>
      <c r="P820" t="s">
        <v>116</v>
      </c>
      <c r="R820" t="s">
        <v>117</v>
      </c>
      <c r="T820">
        <v>44000</v>
      </c>
      <c r="U820" t="s">
        <v>41</v>
      </c>
      <c r="V820" t="s">
        <v>42</v>
      </c>
      <c r="W820" t="s">
        <v>118</v>
      </c>
      <c r="X820" t="s">
        <v>119</v>
      </c>
      <c r="Y820" t="s">
        <v>36</v>
      </c>
    </row>
    <row r="821" spans="1:25" x14ac:dyDescent="0.25">
      <c r="A821">
        <v>10285</v>
      </c>
      <c r="B821">
        <v>20</v>
      </c>
      <c r="C821">
        <v>49.06</v>
      </c>
      <c r="D821">
        <v>10</v>
      </c>
      <c r="E821" s="5">
        <v>981.2</v>
      </c>
      <c r="F821" s="1">
        <v>38226</v>
      </c>
      <c r="G821" t="s">
        <v>25</v>
      </c>
      <c r="H821">
        <v>3</v>
      </c>
      <c r="I821" t="str">
        <f>TEXT(Table1[[#This Row],[ORDERDATE]],"MMM")</f>
        <v>Aug</v>
      </c>
      <c r="J821">
        <v>2004</v>
      </c>
      <c r="K821" t="s">
        <v>26</v>
      </c>
      <c r="L821">
        <v>60</v>
      </c>
      <c r="M821" t="s">
        <v>593</v>
      </c>
      <c r="N821" t="s">
        <v>120</v>
      </c>
      <c r="O821">
        <v>6175558555</v>
      </c>
      <c r="P821" t="s">
        <v>121</v>
      </c>
      <c r="R821" t="s">
        <v>122</v>
      </c>
      <c r="S821" t="s">
        <v>123</v>
      </c>
      <c r="T821">
        <v>51247</v>
      </c>
      <c r="U821" t="s">
        <v>32</v>
      </c>
      <c r="V821" t="s">
        <v>33</v>
      </c>
      <c r="W821" t="s">
        <v>124</v>
      </c>
      <c r="X821" t="s">
        <v>125</v>
      </c>
      <c r="Y821" t="s">
        <v>36</v>
      </c>
    </row>
    <row r="822" spans="1:25" x14ac:dyDescent="0.25">
      <c r="A822">
        <v>10298</v>
      </c>
      <c r="B822">
        <v>32</v>
      </c>
      <c r="C822">
        <v>48.46</v>
      </c>
      <c r="D822">
        <v>2</v>
      </c>
      <c r="E822" s="5">
        <v>1550.72</v>
      </c>
      <c r="F822" s="1">
        <v>38257</v>
      </c>
      <c r="G822" t="s">
        <v>25</v>
      </c>
      <c r="H822">
        <v>3</v>
      </c>
      <c r="I822" t="str">
        <f>TEXT(Table1[[#This Row],[ORDERDATE]],"MMM")</f>
        <v>Sep</v>
      </c>
      <c r="J822">
        <v>2004</v>
      </c>
      <c r="K822" t="s">
        <v>26</v>
      </c>
      <c r="L822">
        <v>60</v>
      </c>
      <c r="M822" t="s">
        <v>593</v>
      </c>
      <c r="N822" t="s">
        <v>312</v>
      </c>
      <c r="O822" t="s">
        <v>313</v>
      </c>
      <c r="P822" t="s">
        <v>314</v>
      </c>
      <c r="R822" t="s">
        <v>117</v>
      </c>
      <c r="T822">
        <v>44000</v>
      </c>
      <c r="U822" t="s">
        <v>41</v>
      </c>
      <c r="V822" t="s">
        <v>42</v>
      </c>
      <c r="W822" t="s">
        <v>315</v>
      </c>
      <c r="X822" t="s">
        <v>316</v>
      </c>
      <c r="Y822" t="s">
        <v>36</v>
      </c>
    </row>
    <row r="823" spans="1:25" x14ac:dyDescent="0.25">
      <c r="A823">
        <v>10308</v>
      </c>
      <c r="B823">
        <v>34</v>
      </c>
      <c r="C823">
        <v>52.09</v>
      </c>
      <c r="D823">
        <v>3</v>
      </c>
      <c r="E823" s="5">
        <v>1771.06</v>
      </c>
      <c r="F823" s="1">
        <v>38275</v>
      </c>
      <c r="G823" t="s">
        <v>25</v>
      </c>
      <c r="H823">
        <v>4</v>
      </c>
      <c r="I823" t="str">
        <f>TEXT(Table1[[#This Row],[ORDERDATE]],"MMM")</f>
        <v>Oct</v>
      </c>
      <c r="J823">
        <v>2004</v>
      </c>
      <c r="K823" t="s">
        <v>26</v>
      </c>
      <c r="L823">
        <v>60</v>
      </c>
      <c r="M823" t="s">
        <v>593</v>
      </c>
      <c r="N823" t="s">
        <v>317</v>
      </c>
      <c r="O823">
        <v>9145554562</v>
      </c>
      <c r="P823" t="s">
        <v>318</v>
      </c>
      <c r="R823" t="s">
        <v>319</v>
      </c>
      <c r="S823" t="s">
        <v>31</v>
      </c>
      <c r="T823">
        <v>24067</v>
      </c>
      <c r="U823" t="s">
        <v>32</v>
      </c>
      <c r="V823" t="s">
        <v>33</v>
      </c>
      <c r="W823" t="s">
        <v>102</v>
      </c>
      <c r="X823" t="s">
        <v>238</v>
      </c>
      <c r="Y823" t="s">
        <v>36</v>
      </c>
    </row>
    <row r="824" spans="1:25" x14ac:dyDescent="0.25">
      <c r="A824">
        <v>10318</v>
      </c>
      <c r="B824">
        <v>42</v>
      </c>
      <c r="C824">
        <v>52.7</v>
      </c>
      <c r="D824">
        <v>5</v>
      </c>
      <c r="E824" s="5">
        <v>2213.4</v>
      </c>
      <c r="F824" s="1">
        <v>38293</v>
      </c>
      <c r="G824" t="s">
        <v>25</v>
      </c>
      <c r="H824">
        <v>4</v>
      </c>
      <c r="I824" t="str">
        <f>TEXT(Table1[[#This Row],[ORDERDATE]],"MMM")</f>
        <v>Nov</v>
      </c>
      <c r="J824">
        <v>2004</v>
      </c>
      <c r="K824" t="s">
        <v>26</v>
      </c>
      <c r="L824">
        <v>60</v>
      </c>
      <c r="M824" t="s">
        <v>593</v>
      </c>
      <c r="N824" t="s">
        <v>139</v>
      </c>
      <c r="O824">
        <v>2155551555</v>
      </c>
      <c r="P824" t="s">
        <v>140</v>
      </c>
      <c r="R824" t="s">
        <v>141</v>
      </c>
      <c r="S824" t="s">
        <v>142</v>
      </c>
      <c r="T824">
        <v>70267</v>
      </c>
      <c r="U824" t="s">
        <v>32</v>
      </c>
      <c r="V824" t="s">
        <v>33</v>
      </c>
      <c r="W824" t="s">
        <v>34</v>
      </c>
      <c r="X824" t="s">
        <v>143</v>
      </c>
      <c r="Y824" t="s">
        <v>36</v>
      </c>
    </row>
    <row r="825" spans="1:25" x14ac:dyDescent="0.25">
      <c r="A825">
        <v>10329</v>
      </c>
      <c r="B825">
        <v>38</v>
      </c>
      <c r="C825">
        <v>100</v>
      </c>
      <c r="D825">
        <v>12</v>
      </c>
      <c r="E825" s="5">
        <v>5266.04</v>
      </c>
      <c r="F825" s="1">
        <v>38306</v>
      </c>
      <c r="G825" t="s">
        <v>25</v>
      </c>
      <c r="H825">
        <v>4</v>
      </c>
      <c r="I825" t="str">
        <f>TEXT(Table1[[#This Row],[ORDERDATE]],"MMM")</f>
        <v>Nov</v>
      </c>
      <c r="J825">
        <v>2004</v>
      </c>
      <c r="K825" t="s">
        <v>26</v>
      </c>
      <c r="L825">
        <v>60</v>
      </c>
      <c r="M825" t="s">
        <v>593</v>
      </c>
      <c r="N825" t="s">
        <v>28</v>
      </c>
      <c r="O825">
        <v>2125557818</v>
      </c>
      <c r="P825" t="s">
        <v>29</v>
      </c>
      <c r="R825" t="s">
        <v>30</v>
      </c>
      <c r="S825" t="s">
        <v>31</v>
      </c>
      <c r="T825">
        <v>10022</v>
      </c>
      <c r="U825" t="s">
        <v>32</v>
      </c>
      <c r="V825" t="s">
        <v>33</v>
      </c>
      <c r="W825" t="s">
        <v>34</v>
      </c>
      <c r="X825" t="s">
        <v>35</v>
      </c>
      <c r="Y825" t="s">
        <v>51</v>
      </c>
    </row>
    <row r="826" spans="1:25" x14ac:dyDescent="0.25">
      <c r="A826">
        <v>10339</v>
      </c>
      <c r="B826">
        <v>30</v>
      </c>
      <c r="C826">
        <v>62.16</v>
      </c>
      <c r="D826">
        <v>1</v>
      </c>
      <c r="E826" s="5">
        <v>1864.8</v>
      </c>
      <c r="F826" s="1">
        <v>38314</v>
      </c>
      <c r="G826" t="s">
        <v>25</v>
      </c>
      <c r="H826">
        <v>4</v>
      </c>
      <c r="I826" t="str">
        <f>TEXT(Table1[[#This Row],[ORDERDATE]],"MMM")</f>
        <v>Nov</v>
      </c>
      <c r="J826">
        <v>2004</v>
      </c>
      <c r="K826" t="s">
        <v>26</v>
      </c>
      <c r="L826">
        <v>60</v>
      </c>
      <c r="M826" t="s">
        <v>593</v>
      </c>
      <c r="N826" t="s">
        <v>246</v>
      </c>
      <c r="O826" t="s">
        <v>247</v>
      </c>
      <c r="P826" t="s">
        <v>248</v>
      </c>
      <c r="R826" t="s">
        <v>249</v>
      </c>
      <c r="S826" t="s">
        <v>250</v>
      </c>
      <c r="T826" t="s">
        <v>251</v>
      </c>
      <c r="U826" t="s">
        <v>200</v>
      </c>
      <c r="V826" t="s">
        <v>200</v>
      </c>
      <c r="W826" t="s">
        <v>252</v>
      </c>
      <c r="X826" t="s">
        <v>253</v>
      </c>
      <c r="Y826" t="s">
        <v>36</v>
      </c>
    </row>
    <row r="827" spans="1:25" x14ac:dyDescent="0.25">
      <c r="A827">
        <v>10362</v>
      </c>
      <c r="B827">
        <v>23</v>
      </c>
      <c r="C827">
        <v>49.67</v>
      </c>
      <c r="D827">
        <v>3</v>
      </c>
      <c r="E827" s="5">
        <v>1142.4100000000001</v>
      </c>
      <c r="F827" s="1">
        <v>38357</v>
      </c>
      <c r="G827" t="s">
        <v>25</v>
      </c>
      <c r="H827">
        <v>1</v>
      </c>
      <c r="I827" t="str">
        <f>TEXT(Table1[[#This Row],[ORDERDATE]],"MMM")</f>
        <v>Jan</v>
      </c>
      <c r="J827">
        <v>2005</v>
      </c>
      <c r="K827" t="s">
        <v>26</v>
      </c>
      <c r="L827">
        <v>60</v>
      </c>
      <c r="M827" t="s">
        <v>593</v>
      </c>
      <c r="N827" t="s">
        <v>62</v>
      </c>
      <c r="O827">
        <v>6505556809</v>
      </c>
      <c r="P827" t="s">
        <v>63</v>
      </c>
      <c r="R827" t="s">
        <v>64</v>
      </c>
      <c r="S827" t="s">
        <v>55</v>
      </c>
      <c r="T827">
        <v>94217</v>
      </c>
      <c r="U827" t="s">
        <v>32</v>
      </c>
      <c r="V827" t="s">
        <v>33</v>
      </c>
      <c r="W827" t="s">
        <v>65</v>
      </c>
      <c r="X827" t="s">
        <v>66</v>
      </c>
      <c r="Y827" t="s">
        <v>36</v>
      </c>
    </row>
    <row r="828" spans="1:25" x14ac:dyDescent="0.25">
      <c r="A828">
        <v>10374</v>
      </c>
      <c r="B828">
        <v>22</v>
      </c>
      <c r="C828">
        <v>53.3</v>
      </c>
      <c r="D828">
        <v>4</v>
      </c>
      <c r="E828" s="5">
        <v>1172.5999999999999</v>
      </c>
      <c r="F828" s="1">
        <v>38385</v>
      </c>
      <c r="G828" t="s">
        <v>25</v>
      </c>
      <c r="H828">
        <v>1</v>
      </c>
      <c r="I828" t="str">
        <f>TEXT(Table1[[#This Row],[ORDERDATE]],"MMM")</f>
        <v>Feb</v>
      </c>
      <c r="J828">
        <v>2005</v>
      </c>
      <c r="K828" t="s">
        <v>26</v>
      </c>
      <c r="L828">
        <v>60</v>
      </c>
      <c r="M828" t="s">
        <v>593</v>
      </c>
      <c r="N828" t="s">
        <v>207</v>
      </c>
      <c r="O828" t="s">
        <v>208</v>
      </c>
      <c r="P828" t="s">
        <v>209</v>
      </c>
      <c r="R828" t="s">
        <v>210</v>
      </c>
      <c r="S828" t="s">
        <v>211</v>
      </c>
      <c r="T828">
        <v>4101</v>
      </c>
      <c r="U828" t="s">
        <v>95</v>
      </c>
      <c r="V828" t="s">
        <v>96</v>
      </c>
      <c r="W828" t="s">
        <v>212</v>
      </c>
      <c r="X828" t="s">
        <v>213</v>
      </c>
      <c r="Y828" t="s">
        <v>36</v>
      </c>
    </row>
    <row r="829" spans="1:25" x14ac:dyDescent="0.25">
      <c r="A829">
        <v>10389</v>
      </c>
      <c r="B829">
        <v>39</v>
      </c>
      <c r="C829">
        <v>100</v>
      </c>
      <c r="D829">
        <v>5</v>
      </c>
      <c r="E829" s="5">
        <v>6981</v>
      </c>
      <c r="F829" s="1">
        <v>38414</v>
      </c>
      <c r="G829" t="s">
        <v>25</v>
      </c>
      <c r="H829">
        <v>1</v>
      </c>
      <c r="I829" t="str">
        <f>TEXT(Table1[[#This Row],[ORDERDATE]],"MMM")</f>
        <v>Mar</v>
      </c>
      <c r="J829">
        <v>2005</v>
      </c>
      <c r="K829" t="s">
        <v>26</v>
      </c>
      <c r="L829">
        <v>60</v>
      </c>
      <c r="M829" t="s">
        <v>593</v>
      </c>
      <c r="N829" t="s">
        <v>261</v>
      </c>
      <c r="O829" t="s">
        <v>262</v>
      </c>
      <c r="P829" t="s">
        <v>263</v>
      </c>
      <c r="R829" t="s">
        <v>264</v>
      </c>
      <c r="T829" t="s">
        <v>265</v>
      </c>
      <c r="U829" t="s">
        <v>188</v>
      </c>
      <c r="V829" t="s">
        <v>42</v>
      </c>
      <c r="W829" t="s">
        <v>266</v>
      </c>
      <c r="X829" t="s">
        <v>206</v>
      </c>
      <c r="Y829" t="s">
        <v>51</v>
      </c>
    </row>
    <row r="830" spans="1:25" x14ac:dyDescent="0.25">
      <c r="A830">
        <v>10402</v>
      </c>
      <c r="B830">
        <v>55</v>
      </c>
      <c r="C830">
        <v>55.72</v>
      </c>
      <c r="D830">
        <v>2</v>
      </c>
      <c r="E830" s="5">
        <v>3064.6</v>
      </c>
      <c r="F830" s="1">
        <v>38449</v>
      </c>
      <c r="G830" t="s">
        <v>25</v>
      </c>
      <c r="H830">
        <v>2</v>
      </c>
      <c r="I830" t="str">
        <f>TEXT(Table1[[#This Row],[ORDERDATE]],"MMM")</f>
        <v>Apr</v>
      </c>
      <c r="J830">
        <v>2005</v>
      </c>
      <c r="K830" t="s">
        <v>26</v>
      </c>
      <c r="L830">
        <v>60</v>
      </c>
      <c r="M830" t="s">
        <v>593</v>
      </c>
      <c r="N830" t="s">
        <v>84</v>
      </c>
      <c r="O830" t="s">
        <v>85</v>
      </c>
      <c r="P830" t="s">
        <v>86</v>
      </c>
      <c r="R830" t="s">
        <v>48</v>
      </c>
      <c r="T830">
        <v>75016</v>
      </c>
      <c r="U830" t="s">
        <v>41</v>
      </c>
      <c r="V830" t="s">
        <v>42</v>
      </c>
      <c r="W830" t="s">
        <v>87</v>
      </c>
      <c r="X830" t="s">
        <v>88</v>
      </c>
      <c r="Y830" t="s">
        <v>51</v>
      </c>
    </row>
    <row r="831" spans="1:25" x14ac:dyDescent="0.25">
      <c r="A831">
        <v>10417</v>
      </c>
      <c r="B831">
        <v>36</v>
      </c>
      <c r="C831">
        <v>61.18</v>
      </c>
      <c r="D831">
        <v>6</v>
      </c>
      <c r="E831" s="5">
        <v>2202.48</v>
      </c>
      <c r="F831" s="1">
        <v>38485</v>
      </c>
      <c r="G831" t="s">
        <v>173</v>
      </c>
      <c r="H831">
        <v>2</v>
      </c>
      <c r="I831" t="str">
        <f>TEXT(Table1[[#This Row],[ORDERDATE]],"MMM")</f>
        <v>May</v>
      </c>
      <c r="J831">
        <v>2005</v>
      </c>
      <c r="K831" t="s">
        <v>26</v>
      </c>
      <c r="L831">
        <v>60</v>
      </c>
      <c r="M831" t="s">
        <v>593</v>
      </c>
      <c r="N831" t="s">
        <v>174</v>
      </c>
      <c r="O831" t="s">
        <v>175</v>
      </c>
      <c r="P831" t="s">
        <v>176</v>
      </c>
      <c r="R831" t="s">
        <v>177</v>
      </c>
      <c r="T831">
        <v>28034</v>
      </c>
      <c r="U831" t="s">
        <v>178</v>
      </c>
      <c r="V831" t="s">
        <v>42</v>
      </c>
      <c r="W831" t="s">
        <v>179</v>
      </c>
      <c r="X831" t="s">
        <v>180</v>
      </c>
      <c r="Y831" t="s">
        <v>36</v>
      </c>
    </row>
    <row r="832" spans="1:25" x14ac:dyDescent="0.25">
      <c r="A832">
        <v>10101</v>
      </c>
      <c r="B832">
        <v>26</v>
      </c>
      <c r="C832">
        <v>100</v>
      </c>
      <c r="D832">
        <v>1</v>
      </c>
      <c r="E832" s="5">
        <v>3773.38</v>
      </c>
      <c r="F832" s="1">
        <v>37630</v>
      </c>
      <c r="G832" t="s">
        <v>25</v>
      </c>
      <c r="H832">
        <v>1</v>
      </c>
      <c r="I832" t="str">
        <f>TEXT(Table1[[#This Row],[ORDERDATE]],"MMM")</f>
        <v>Jan</v>
      </c>
      <c r="J832">
        <v>2003</v>
      </c>
      <c r="K832" t="s">
        <v>550</v>
      </c>
      <c r="L832">
        <v>168</v>
      </c>
      <c r="M832" t="s">
        <v>594</v>
      </c>
      <c r="N832" t="s">
        <v>462</v>
      </c>
      <c r="O832" t="s">
        <v>463</v>
      </c>
      <c r="P832" t="s">
        <v>464</v>
      </c>
      <c r="R832" t="s">
        <v>465</v>
      </c>
      <c r="T832">
        <v>60528</v>
      </c>
      <c r="U832" t="s">
        <v>443</v>
      </c>
      <c r="V832" t="s">
        <v>42</v>
      </c>
      <c r="W832" t="s">
        <v>466</v>
      </c>
      <c r="X832" t="s">
        <v>414</v>
      </c>
      <c r="Y832" t="s">
        <v>51</v>
      </c>
    </row>
    <row r="833" spans="1:25" x14ac:dyDescent="0.25">
      <c r="A833">
        <v>10110</v>
      </c>
      <c r="B833">
        <v>31</v>
      </c>
      <c r="C833">
        <v>100</v>
      </c>
      <c r="D833">
        <v>1</v>
      </c>
      <c r="E833" s="5">
        <v>5074.3900000000003</v>
      </c>
      <c r="F833" s="1">
        <v>37698</v>
      </c>
      <c r="G833" t="s">
        <v>25</v>
      </c>
      <c r="H833">
        <v>1</v>
      </c>
      <c r="I833" t="str">
        <f>TEXT(Table1[[#This Row],[ORDERDATE]],"MMM")</f>
        <v>Mar</v>
      </c>
      <c r="J833">
        <v>2003</v>
      </c>
      <c r="K833" t="s">
        <v>550</v>
      </c>
      <c r="L833">
        <v>168</v>
      </c>
      <c r="M833" t="s">
        <v>594</v>
      </c>
      <c r="N833" t="s">
        <v>492</v>
      </c>
      <c r="O833" t="s">
        <v>493</v>
      </c>
      <c r="P833" t="s">
        <v>494</v>
      </c>
      <c r="R833" t="s">
        <v>495</v>
      </c>
      <c r="T833" t="s">
        <v>496</v>
      </c>
      <c r="U833" t="s">
        <v>170</v>
      </c>
      <c r="V833" t="s">
        <v>42</v>
      </c>
      <c r="W833" t="s">
        <v>497</v>
      </c>
      <c r="X833" t="s">
        <v>94</v>
      </c>
      <c r="Y833" t="s">
        <v>51</v>
      </c>
    </row>
    <row r="834" spans="1:25" x14ac:dyDescent="0.25">
      <c r="A834">
        <v>10125</v>
      </c>
      <c r="B834">
        <v>34</v>
      </c>
      <c r="C834">
        <v>100</v>
      </c>
      <c r="D834">
        <v>2</v>
      </c>
      <c r="E834" s="5">
        <v>6483.46</v>
      </c>
      <c r="F834" s="1">
        <v>37762</v>
      </c>
      <c r="G834" t="s">
        <v>25</v>
      </c>
      <c r="H834">
        <v>2</v>
      </c>
      <c r="I834" t="str">
        <f>TEXT(Table1[[#This Row],[ORDERDATE]],"MMM")</f>
        <v>May</v>
      </c>
      <c r="J834">
        <v>2003</v>
      </c>
      <c r="K834" t="s">
        <v>550</v>
      </c>
      <c r="L834">
        <v>168</v>
      </c>
      <c r="M834" t="s">
        <v>594</v>
      </c>
      <c r="N834" t="s">
        <v>89</v>
      </c>
      <c r="O834" t="s">
        <v>90</v>
      </c>
      <c r="P834" t="s">
        <v>91</v>
      </c>
      <c r="Q834" t="s">
        <v>92</v>
      </c>
      <c r="R834" t="s">
        <v>93</v>
      </c>
      <c r="S834" t="s">
        <v>94</v>
      </c>
      <c r="T834">
        <v>3004</v>
      </c>
      <c r="U834" t="s">
        <v>95</v>
      </c>
      <c r="V834" t="s">
        <v>96</v>
      </c>
      <c r="W834" t="s">
        <v>97</v>
      </c>
      <c r="X834" t="s">
        <v>98</v>
      </c>
      <c r="Y834" t="s">
        <v>51</v>
      </c>
    </row>
    <row r="835" spans="1:25" x14ac:dyDescent="0.25">
      <c r="A835">
        <v>10139</v>
      </c>
      <c r="B835">
        <v>41</v>
      </c>
      <c r="C835">
        <v>100</v>
      </c>
      <c r="D835">
        <v>8</v>
      </c>
      <c r="E835" s="5">
        <v>7956.46</v>
      </c>
      <c r="F835" s="1">
        <v>37818</v>
      </c>
      <c r="G835" t="s">
        <v>25</v>
      </c>
      <c r="H835">
        <v>3</v>
      </c>
      <c r="I835" t="str">
        <f>TEXT(Table1[[#This Row],[ORDERDATE]],"MMM")</f>
        <v>Jul</v>
      </c>
      <c r="J835">
        <v>2003</v>
      </c>
      <c r="K835" t="s">
        <v>550</v>
      </c>
      <c r="L835">
        <v>168</v>
      </c>
      <c r="M835" t="s">
        <v>594</v>
      </c>
      <c r="N835" t="s">
        <v>152</v>
      </c>
      <c r="O835" t="s">
        <v>153</v>
      </c>
      <c r="P835" t="s">
        <v>154</v>
      </c>
      <c r="Q835" t="s">
        <v>155</v>
      </c>
      <c r="R835" t="s">
        <v>156</v>
      </c>
      <c r="S835" t="s">
        <v>157</v>
      </c>
      <c r="T835">
        <v>2067</v>
      </c>
      <c r="U835" t="s">
        <v>95</v>
      </c>
      <c r="V835" t="s">
        <v>96</v>
      </c>
      <c r="W835" t="s">
        <v>158</v>
      </c>
      <c r="X835" t="s">
        <v>159</v>
      </c>
      <c r="Y835" t="s">
        <v>151</v>
      </c>
    </row>
    <row r="836" spans="1:25" x14ac:dyDescent="0.25">
      <c r="A836">
        <v>10149</v>
      </c>
      <c r="B836">
        <v>23</v>
      </c>
      <c r="C836">
        <v>100</v>
      </c>
      <c r="D836">
        <v>5</v>
      </c>
      <c r="E836" s="5">
        <v>4230.62</v>
      </c>
      <c r="F836" s="1">
        <v>37876</v>
      </c>
      <c r="G836" t="s">
        <v>25</v>
      </c>
      <c r="H836">
        <v>3</v>
      </c>
      <c r="I836" t="str">
        <f>TEXT(Table1[[#This Row],[ORDERDATE]],"MMM")</f>
        <v>Sep</v>
      </c>
      <c r="J836">
        <v>2003</v>
      </c>
      <c r="K836" t="s">
        <v>550</v>
      </c>
      <c r="L836">
        <v>168</v>
      </c>
      <c r="M836" t="s">
        <v>594</v>
      </c>
      <c r="N836" t="s">
        <v>526</v>
      </c>
      <c r="O836">
        <v>4155554312</v>
      </c>
      <c r="P836" t="s">
        <v>527</v>
      </c>
      <c r="R836" t="s">
        <v>528</v>
      </c>
      <c r="S836" t="s">
        <v>55</v>
      </c>
      <c r="T836">
        <v>94217</v>
      </c>
      <c r="U836" t="s">
        <v>32</v>
      </c>
      <c r="V836" t="s">
        <v>33</v>
      </c>
      <c r="W836" t="s">
        <v>529</v>
      </c>
      <c r="X836" t="s">
        <v>400</v>
      </c>
      <c r="Y836" t="s">
        <v>51</v>
      </c>
    </row>
    <row r="837" spans="1:25" x14ac:dyDescent="0.25">
      <c r="A837">
        <v>10162</v>
      </c>
      <c r="B837">
        <v>48</v>
      </c>
      <c r="C837">
        <v>100</v>
      </c>
      <c r="D837">
        <v>3</v>
      </c>
      <c r="E837" s="5">
        <v>7209.12</v>
      </c>
      <c r="F837" s="1">
        <v>37912</v>
      </c>
      <c r="G837" t="s">
        <v>25</v>
      </c>
      <c r="H837">
        <v>4</v>
      </c>
      <c r="I837" t="str">
        <f>TEXT(Table1[[#This Row],[ORDERDATE]],"MMM")</f>
        <v>Oct</v>
      </c>
      <c r="J837">
        <v>2003</v>
      </c>
      <c r="K837" t="s">
        <v>550</v>
      </c>
      <c r="L837">
        <v>168</v>
      </c>
      <c r="M837" t="s">
        <v>594</v>
      </c>
      <c r="N837" t="s">
        <v>58</v>
      </c>
      <c r="O837">
        <v>6505551386</v>
      </c>
      <c r="P837" t="s">
        <v>59</v>
      </c>
      <c r="R837" t="s">
        <v>60</v>
      </c>
      <c r="S837" t="s">
        <v>55</v>
      </c>
      <c r="U837" t="s">
        <v>32</v>
      </c>
      <c r="V837" t="s">
        <v>33</v>
      </c>
      <c r="W837" t="s">
        <v>61</v>
      </c>
      <c r="X837" t="s">
        <v>57</v>
      </c>
      <c r="Y837" t="s">
        <v>151</v>
      </c>
    </row>
    <row r="838" spans="1:25" x14ac:dyDescent="0.25">
      <c r="A838">
        <v>10173</v>
      </c>
      <c r="B838">
        <v>22</v>
      </c>
      <c r="C838">
        <v>100</v>
      </c>
      <c r="D838">
        <v>7</v>
      </c>
      <c r="E838" s="5">
        <v>3452.68</v>
      </c>
      <c r="F838" s="1">
        <v>37930</v>
      </c>
      <c r="G838" t="s">
        <v>25</v>
      </c>
      <c r="H838">
        <v>4</v>
      </c>
      <c r="I838" t="str">
        <f>TEXT(Table1[[#This Row],[ORDERDATE]],"MMM")</f>
        <v>Nov</v>
      </c>
      <c r="J838">
        <v>2003</v>
      </c>
      <c r="K838" t="s">
        <v>550</v>
      </c>
      <c r="L838">
        <v>168</v>
      </c>
      <c r="M838" t="s">
        <v>594</v>
      </c>
      <c r="N838" t="s">
        <v>552</v>
      </c>
      <c r="O838" t="s">
        <v>553</v>
      </c>
      <c r="P838" t="s">
        <v>554</v>
      </c>
      <c r="R838" t="s">
        <v>555</v>
      </c>
      <c r="T838">
        <v>24100</v>
      </c>
      <c r="U838" t="s">
        <v>258</v>
      </c>
      <c r="V838" t="s">
        <v>42</v>
      </c>
      <c r="W838" t="s">
        <v>556</v>
      </c>
      <c r="X838" t="s">
        <v>557</v>
      </c>
      <c r="Y838" t="s">
        <v>51</v>
      </c>
    </row>
    <row r="839" spans="1:25" x14ac:dyDescent="0.25">
      <c r="A839">
        <v>10182</v>
      </c>
      <c r="B839">
        <v>21</v>
      </c>
      <c r="C839">
        <v>100</v>
      </c>
      <c r="D839">
        <v>4</v>
      </c>
      <c r="E839" s="5">
        <v>3047.73</v>
      </c>
      <c r="F839" s="1">
        <v>37937</v>
      </c>
      <c r="G839" t="s">
        <v>25</v>
      </c>
      <c r="H839">
        <v>4</v>
      </c>
      <c r="I839" t="str">
        <f>TEXT(Table1[[#This Row],[ORDERDATE]],"MMM")</f>
        <v>Nov</v>
      </c>
      <c r="J839">
        <v>2003</v>
      </c>
      <c r="K839" t="s">
        <v>550</v>
      </c>
      <c r="L839">
        <v>168</v>
      </c>
      <c r="M839" t="s">
        <v>594</v>
      </c>
      <c r="N839" t="s">
        <v>272</v>
      </c>
      <c r="O839">
        <v>4155551450</v>
      </c>
      <c r="P839" t="s">
        <v>273</v>
      </c>
      <c r="R839" t="s">
        <v>274</v>
      </c>
      <c r="S839" t="s">
        <v>55</v>
      </c>
      <c r="T839">
        <v>97562</v>
      </c>
      <c r="U839" t="s">
        <v>32</v>
      </c>
      <c r="V839" t="s">
        <v>33</v>
      </c>
      <c r="W839" t="s">
        <v>275</v>
      </c>
      <c r="X839" t="s">
        <v>276</v>
      </c>
      <c r="Y839" t="s">
        <v>51</v>
      </c>
    </row>
    <row r="840" spans="1:25" x14ac:dyDescent="0.25">
      <c r="A840">
        <v>10193</v>
      </c>
      <c r="B840">
        <v>22</v>
      </c>
      <c r="C840">
        <v>100</v>
      </c>
      <c r="D840">
        <v>8</v>
      </c>
      <c r="E840" s="5">
        <v>3675.32</v>
      </c>
      <c r="F840" s="1">
        <v>37946</v>
      </c>
      <c r="G840" t="s">
        <v>25</v>
      </c>
      <c r="H840">
        <v>4</v>
      </c>
      <c r="I840" t="str">
        <f>TEXT(Table1[[#This Row],[ORDERDATE]],"MMM")</f>
        <v>Nov</v>
      </c>
      <c r="J840">
        <v>2003</v>
      </c>
      <c r="K840" t="s">
        <v>550</v>
      </c>
      <c r="L840">
        <v>168</v>
      </c>
      <c r="M840" t="s">
        <v>594</v>
      </c>
      <c r="N840" t="s">
        <v>558</v>
      </c>
      <c r="O840" t="s">
        <v>559</v>
      </c>
      <c r="P840" t="s">
        <v>560</v>
      </c>
      <c r="R840" t="s">
        <v>561</v>
      </c>
      <c r="S840" t="s">
        <v>94</v>
      </c>
      <c r="T840">
        <v>3150</v>
      </c>
      <c r="U840" t="s">
        <v>95</v>
      </c>
      <c r="V840" t="s">
        <v>96</v>
      </c>
      <c r="W840" t="s">
        <v>562</v>
      </c>
      <c r="X840" t="s">
        <v>563</v>
      </c>
      <c r="Y840" t="s">
        <v>51</v>
      </c>
    </row>
    <row r="841" spans="1:25" x14ac:dyDescent="0.25">
      <c r="A841">
        <v>10205</v>
      </c>
      <c r="B841">
        <v>40</v>
      </c>
      <c r="C841">
        <v>100</v>
      </c>
      <c r="D841">
        <v>3</v>
      </c>
      <c r="E841" s="5">
        <v>7492.4</v>
      </c>
      <c r="F841" s="1">
        <v>37958</v>
      </c>
      <c r="G841" t="s">
        <v>25</v>
      </c>
      <c r="H841">
        <v>4</v>
      </c>
      <c r="I841" t="str">
        <f>TEXT(Table1[[#This Row],[ORDERDATE]],"MMM")</f>
        <v>Dec</v>
      </c>
      <c r="J841">
        <v>2003</v>
      </c>
      <c r="K841" t="s">
        <v>550</v>
      </c>
      <c r="L841">
        <v>168</v>
      </c>
      <c r="M841" t="s">
        <v>594</v>
      </c>
      <c r="N841" t="s">
        <v>174</v>
      </c>
      <c r="O841" t="s">
        <v>175</v>
      </c>
      <c r="P841" t="s">
        <v>176</v>
      </c>
      <c r="R841" t="s">
        <v>177</v>
      </c>
      <c r="T841">
        <v>28034</v>
      </c>
      <c r="U841" t="s">
        <v>178</v>
      </c>
      <c r="V841" t="s">
        <v>42</v>
      </c>
      <c r="W841" t="s">
        <v>179</v>
      </c>
      <c r="X841" t="s">
        <v>180</v>
      </c>
      <c r="Y841" t="s">
        <v>151</v>
      </c>
    </row>
    <row r="842" spans="1:25" x14ac:dyDescent="0.25">
      <c r="A842">
        <v>10214</v>
      </c>
      <c r="B842">
        <v>50</v>
      </c>
      <c r="C842">
        <v>100</v>
      </c>
      <c r="D842">
        <v>1</v>
      </c>
      <c r="E842" s="5">
        <v>9534.5</v>
      </c>
      <c r="F842" s="1">
        <v>38012</v>
      </c>
      <c r="G842" t="s">
        <v>25</v>
      </c>
      <c r="H842">
        <v>1</v>
      </c>
      <c r="I842" t="str">
        <f>TEXT(Table1[[#This Row],[ORDERDATE]],"MMM")</f>
        <v>Jan</v>
      </c>
      <c r="J842">
        <v>2004</v>
      </c>
      <c r="K842" t="s">
        <v>550</v>
      </c>
      <c r="L842">
        <v>168</v>
      </c>
      <c r="M842" t="s">
        <v>594</v>
      </c>
      <c r="N842" t="s">
        <v>191</v>
      </c>
      <c r="O842" t="s">
        <v>192</v>
      </c>
      <c r="P842" t="s">
        <v>193</v>
      </c>
      <c r="R842" t="s">
        <v>177</v>
      </c>
      <c r="T842">
        <v>28023</v>
      </c>
      <c r="U842" t="s">
        <v>178</v>
      </c>
      <c r="V842" t="s">
        <v>42</v>
      </c>
      <c r="W842" t="s">
        <v>194</v>
      </c>
      <c r="X842" t="s">
        <v>195</v>
      </c>
      <c r="Y842" t="s">
        <v>151</v>
      </c>
    </row>
    <row r="843" spans="1:25" x14ac:dyDescent="0.25">
      <c r="A843">
        <v>10227</v>
      </c>
      <c r="B843">
        <v>29</v>
      </c>
      <c r="C843">
        <v>100</v>
      </c>
      <c r="D843">
        <v>4</v>
      </c>
      <c r="E843" s="5">
        <v>5579.02</v>
      </c>
      <c r="F843" s="1">
        <v>38048</v>
      </c>
      <c r="G843" t="s">
        <v>25</v>
      </c>
      <c r="H843">
        <v>1</v>
      </c>
      <c r="I843" t="str">
        <f>TEXT(Table1[[#This Row],[ORDERDATE]],"MMM")</f>
        <v>Mar</v>
      </c>
      <c r="J843">
        <v>2004</v>
      </c>
      <c r="K843" t="s">
        <v>550</v>
      </c>
      <c r="L843">
        <v>168</v>
      </c>
      <c r="M843" t="s">
        <v>594</v>
      </c>
      <c r="N843" t="s">
        <v>219</v>
      </c>
      <c r="O843" t="s">
        <v>220</v>
      </c>
      <c r="P843" t="s">
        <v>221</v>
      </c>
      <c r="R843" t="s">
        <v>222</v>
      </c>
      <c r="T843">
        <v>69004</v>
      </c>
      <c r="U843" t="s">
        <v>41</v>
      </c>
      <c r="V843" t="s">
        <v>42</v>
      </c>
      <c r="W843" t="s">
        <v>223</v>
      </c>
      <c r="X843" t="s">
        <v>224</v>
      </c>
      <c r="Y843" t="s">
        <v>51</v>
      </c>
    </row>
    <row r="844" spans="1:25" x14ac:dyDescent="0.25">
      <c r="A844">
        <v>10244</v>
      </c>
      <c r="B844">
        <v>43</v>
      </c>
      <c r="C844">
        <v>100</v>
      </c>
      <c r="D844">
        <v>8</v>
      </c>
      <c r="E844" s="5">
        <v>5950.34</v>
      </c>
      <c r="F844" s="1">
        <v>38106</v>
      </c>
      <c r="G844" t="s">
        <v>25</v>
      </c>
      <c r="H844">
        <v>2</v>
      </c>
      <c r="I844" t="str">
        <f>TEXT(Table1[[#This Row],[ORDERDATE]],"MMM")</f>
        <v>Apr</v>
      </c>
      <c r="J844">
        <v>2004</v>
      </c>
      <c r="K844" t="s">
        <v>550</v>
      </c>
      <c r="L844">
        <v>168</v>
      </c>
      <c r="M844" t="s">
        <v>594</v>
      </c>
      <c r="N844" t="s">
        <v>174</v>
      </c>
      <c r="O844" t="s">
        <v>175</v>
      </c>
      <c r="P844" t="s">
        <v>176</v>
      </c>
      <c r="R844" t="s">
        <v>177</v>
      </c>
      <c r="T844">
        <v>28034</v>
      </c>
      <c r="U844" t="s">
        <v>178</v>
      </c>
      <c r="V844" t="s">
        <v>42</v>
      </c>
      <c r="W844" t="s">
        <v>179</v>
      </c>
      <c r="X844" t="s">
        <v>180</v>
      </c>
      <c r="Y844" t="s">
        <v>51</v>
      </c>
    </row>
    <row r="845" spans="1:25" x14ac:dyDescent="0.25">
      <c r="A845">
        <v>10255</v>
      </c>
      <c r="B845">
        <v>24</v>
      </c>
      <c r="C845">
        <v>100</v>
      </c>
      <c r="D845">
        <v>1</v>
      </c>
      <c r="E845" s="5">
        <v>3726</v>
      </c>
      <c r="F845" s="1">
        <v>38142</v>
      </c>
      <c r="G845" t="s">
        <v>25</v>
      </c>
      <c r="H845">
        <v>2</v>
      </c>
      <c r="I845" t="str">
        <f>TEXT(Table1[[#This Row],[ORDERDATE]],"MMM")</f>
        <v>Jun</v>
      </c>
      <c r="J845">
        <v>2004</v>
      </c>
      <c r="K845" t="s">
        <v>550</v>
      </c>
      <c r="L845">
        <v>168</v>
      </c>
      <c r="M845" t="s">
        <v>594</v>
      </c>
      <c r="N845" t="s">
        <v>531</v>
      </c>
      <c r="O845" t="s">
        <v>532</v>
      </c>
      <c r="P845" t="s">
        <v>533</v>
      </c>
      <c r="R845" t="s">
        <v>534</v>
      </c>
      <c r="T845">
        <v>67000</v>
      </c>
      <c r="U845" t="s">
        <v>41</v>
      </c>
      <c r="V845" t="s">
        <v>42</v>
      </c>
      <c r="W845" t="s">
        <v>535</v>
      </c>
      <c r="X845" t="s">
        <v>536</v>
      </c>
      <c r="Y845" t="s">
        <v>51</v>
      </c>
    </row>
    <row r="846" spans="1:25" x14ac:dyDescent="0.25">
      <c r="A846">
        <v>10280</v>
      </c>
      <c r="B846">
        <v>22</v>
      </c>
      <c r="C846">
        <v>100</v>
      </c>
      <c r="D846">
        <v>10</v>
      </c>
      <c r="E846" s="5">
        <v>4455</v>
      </c>
      <c r="F846" s="1">
        <v>38216</v>
      </c>
      <c r="G846" t="s">
        <v>25</v>
      </c>
      <c r="H846">
        <v>3</v>
      </c>
      <c r="I846" t="str">
        <f>TEXT(Table1[[#This Row],[ORDERDATE]],"MMM")</f>
        <v>Aug</v>
      </c>
      <c r="J846">
        <v>2004</v>
      </c>
      <c r="K846" t="s">
        <v>550</v>
      </c>
      <c r="L846">
        <v>168</v>
      </c>
      <c r="M846" t="s">
        <v>594</v>
      </c>
      <c r="N846" t="s">
        <v>254</v>
      </c>
      <c r="O846" t="s">
        <v>255</v>
      </c>
      <c r="P846" t="s">
        <v>256</v>
      </c>
      <c r="R846" t="s">
        <v>257</v>
      </c>
      <c r="T846">
        <v>10100</v>
      </c>
      <c r="U846" t="s">
        <v>258</v>
      </c>
      <c r="V846" t="s">
        <v>42</v>
      </c>
      <c r="W846" t="s">
        <v>259</v>
      </c>
      <c r="X846" t="s">
        <v>260</v>
      </c>
      <c r="Y846" t="s">
        <v>51</v>
      </c>
    </row>
    <row r="847" spans="1:25" x14ac:dyDescent="0.25">
      <c r="A847">
        <v>10289</v>
      </c>
      <c r="B847">
        <v>43</v>
      </c>
      <c r="C847">
        <v>100</v>
      </c>
      <c r="D847">
        <v>3</v>
      </c>
      <c r="E847" s="5">
        <v>8272.34</v>
      </c>
      <c r="F847" s="1">
        <v>38233</v>
      </c>
      <c r="G847" t="s">
        <v>25</v>
      </c>
      <c r="H847">
        <v>3</v>
      </c>
      <c r="I847" t="str">
        <f>TEXT(Table1[[#This Row],[ORDERDATE]],"MMM")</f>
        <v>Sep</v>
      </c>
      <c r="J847">
        <v>2004</v>
      </c>
      <c r="K847" t="s">
        <v>550</v>
      </c>
      <c r="L847">
        <v>168</v>
      </c>
      <c r="M847" t="s">
        <v>594</v>
      </c>
      <c r="N847" t="s">
        <v>73</v>
      </c>
      <c r="O847" t="s">
        <v>74</v>
      </c>
      <c r="P847" t="s">
        <v>75</v>
      </c>
      <c r="R847" t="s">
        <v>76</v>
      </c>
      <c r="T847" t="s">
        <v>77</v>
      </c>
      <c r="U847" t="s">
        <v>78</v>
      </c>
      <c r="V847" t="s">
        <v>42</v>
      </c>
      <c r="W847" t="s">
        <v>79</v>
      </c>
      <c r="X847" t="s">
        <v>80</v>
      </c>
      <c r="Y847" t="s">
        <v>151</v>
      </c>
    </row>
    <row r="848" spans="1:25" x14ac:dyDescent="0.25">
      <c r="A848">
        <v>10304</v>
      </c>
      <c r="B848">
        <v>20</v>
      </c>
      <c r="C848">
        <v>100</v>
      </c>
      <c r="D848">
        <v>14</v>
      </c>
      <c r="E848" s="5">
        <v>3577.6</v>
      </c>
      <c r="F848" s="1">
        <v>38271</v>
      </c>
      <c r="G848" t="s">
        <v>25</v>
      </c>
      <c r="H848">
        <v>4</v>
      </c>
      <c r="I848" t="str">
        <f>TEXT(Table1[[#This Row],[ORDERDATE]],"MMM")</f>
        <v>Oct</v>
      </c>
      <c r="J848">
        <v>2004</v>
      </c>
      <c r="K848" t="s">
        <v>550</v>
      </c>
      <c r="L848">
        <v>168</v>
      </c>
      <c r="M848" t="s">
        <v>594</v>
      </c>
      <c r="N848" t="s">
        <v>267</v>
      </c>
      <c r="O848" t="s">
        <v>268</v>
      </c>
      <c r="P848" t="s">
        <v>269</v>
      </c>
      <c r="R848" t="s">
        <v>270</v>
      </c>
      <c r="T848">
        <v>78000</v>
      </c>
      <c r="U848" t="s">
        <v>41</v>
      </c>
      <c r="V848" t="s">
        <v>42</v>
      </c>
      <c r="W848" t="s">
        <v>271</v>
      </c>
      <c r="X848" t="s">
        <v>50</v>
      </c>
      <c r="Y848" t="s">
        <v>51</v>
      </c>
    </row>
    <row r="849" spans="1:25" x14ac:dyDescent="0.25">
      <c r="A849">
        <v>10312</v>
      </c>
      <c r="B849">
        <v>25</v>
      </c>
      <c r="C849">
        <v>100</v>
      </c>
      <c r="D849">
        <v>11</v>
      </c>
      <c r="E849" s="5">
        <v>3881.25</v>
      </c>
      <c r="F849" s="1">
        <v>38281</v>
      </c>
      <c r="G849" t="s">
        <v>25</v>
      </c>
      <c r="H849">
        <v>4</v>
      </c>
      <c r="I849" t="str">
        <f>TEXT(Table1[[#This Row],[ORDERDATE]],"MMM")</f>
        <v>Oct</v>
      </c>
      <c r="J849">
        <v>2004</v>
      </c>
      <c r="K849" t="s">
        <v>550</v>
      </c>
      <c r="L849">
        <v>168</v>
      </c>
      <c r="M849" t="s">
        <v>594</v>
      </c>
      <c r="N849" t="s">
        <v>272</v>
      </c>
      <c r="O849">
        <v>4155551450</v>
      </c>
      <c r="P849" t="s">
        <v>273</v>
      </c>
      <c r="R849" t="s">
        <v>274</v>
      </c>
      <c r="S849" t="s">
        <v>55</v>
      </c>
      <c r="T849">
        <v>97562</v>
      </c>
      <c r="U849" t="s">
        <v>32</v>
      </c>
      <c r="V849" t="s">
        <v>33</v>
      </c>
      <c r="W849" t="s">
        <v>275</v>
      </c>
      <c r="X849" t="s">
        <v>276</v>
      </c>
      <c r="Y849" t="s">
        <v>51</v>
      </c>
    </row>
    <row r="850" spans="1:25" x14ac:dyDescent="0.25">
      <c r="A850">
        <v>10322</v>
      </c>
      <c r="B850">
        <v>36</v>
      </c>
      <c r="C850">
        <v>100</v>
      </c>
      <c r="D850">
        <v>2</v>
      </c>
      <c r="E850" s="5">
        <v>5797.44</v>
      </c>
      <c r="F850" s="1">
        <v>38295</v>
      </c>
      <c r="G850" t="s">
        <v>25</v>
      </c>
      <c r="H850">
        <v>4</v>
      </c>
      <c r="I850" t="str">
        <f>TEXT(Table1[[#This Row],[ORDERDATE]],"MMM")</f>
        <v>Nov</v>
      </c>
      <c r="J850">
        <v>2004</v>
      </c>
      <c r="K850" t="s">
        <v>550</v>
      </c>
      <c r="L850">
        <v>168</v>
      </c>
      <c r="M850" t="s">
        <v>594</v>
      </c>
      <c r="N850" t="s">
        <v>277</v>
      </c>
      <c r="O850">
        <v>6035558647</v>
      </c>
      <c r="P850" t="s">
        <v>278</v>
      </c>
      <c r="R850" t="s">
        <v>279</v>
      </c>
      <c r="S850" t="s">
        <v>280</v>
      </c>
      <c r="T850">
        <v>62005</v>
      </c>
      <c r="U850" t="s">
        <v>32</v>
      </c>
      <c r="V850" t="s">
        <v>33</v>
      </c>
      <c r="W850" t="s">
        <v>56</v>
      </c>
      <c r="X850" t="s">
        <v>276</v>
      </c>
      <c r="Y850" t="s">
        <v>51</v>
      </c>
    </row>
    <row r="851" spans="1:25" x14ac:dyDescent="0.25">
      <c r="A851">
        <v>10332</v>
      </c>
      <c r="B851">
        <v>24</v>
      </c>
      <c r="C851">
        <v>52.67</v>
      </c>
      <c r="D851">
        <v>1</v>
      </c>
      <c r="E851" s="5">
        <v>1264.08</v>
      </c>
      <c r="F851" s="1">
        <v>38308</v>
      </c>
      <c r="G851" t="s">
        <v>25</v>
      </c>
      <c r="H851">
        <v>4</v>
      </c>
      <c r="I851" t="str">
        <f>TEXT(Table1[[#This Row],[ORDERDATE]],"MMM")</f>
        <v>Nov</v>
      </c>
      <c r="J851">
        <v>2004</v>
      </c>
      <c r="K851" t="s">
        <v>550</v>
      </c>
      <c r="L851">
        <v>168</v>
      </c>
      <c r="M851" t="s">
        <v>594</v>
      </c>
      <c r="N851" t="s">
        <v>492</v>
      </c>
      <c r="O851" t="s">
        <v>493</v>
      </c>
      <c r="P851" t="s">
        <v>494</v>
      </c>
      <c r="R851" t="s">
        <v>495</v>
      </c>
      <c r="T851" t="s">
        <v>496</v>
      </c>
      <c r="U851" t="s">
        <v>170</v>
      </c>
      <c r="V851" t="s">
        <v>42</v>
      </c>
      <c r="W851" t="s">
        <v>497</v>
      </c>
      <c r="X851" t="s">
        <v>94</v>
      </c>
      <c r="Y851" t="s">
        <v>36</v>
      </c>
    </row>
    <row r="852" spans="1:25" x14ac:dyDescent="0.25">
      <c r="A852">
        <v>10347</v>
      </c>
      <c r="B852">
        <v>21</v>
      </c>
      <c r="C852">
        <v>100</v>
      </c>
      <c r="D852">
        <v>6</v>
      </c>
      <c r="E852" s="5">
        <v>4815.3</v>
      </c>
      <c r="F852" s="1">
        <v>38320</v>
      </c>
      <c r="G852" t="s">
        <v>25</v>
      </c>
      <c r="H852">
        <v>4</v>
      </c>
      <c r="I852" t="str">
        <f>TEXT(Table1[[#This Row],[ORDERDATE]],"MMM")</f>
        <v>Nov</v>
      </c>
      <c r="J852">
        <v>2004</v>
      </c>
      <c r="K852" t="s">
        <v>550</v>
      </c>
      <c r="L852">
        <v>168</v>
      </c>
      <c r="M852" t="s">
        <v>594</v>
      </c>
      <c r="N852" t="s">
        <v>89</v>
      </c>
      <c r="O852" t="s">
        <v>90</v>
      </c>
      <c r="P852" t="s">
        <v>91</v>
      </c>
      <c r="Q852" t="s">
        <v>92</v>
      </c>
      <c r="R852" t="s">
        <v>93</v>
      </c>
      <c r="S852" t="s">
        <v>94</v>
      </c>
      <c r="T852">
        <v>3004</v>
      </c>
      <c r="U852" t="s">
        <v>95</v>
      </c>
      <c r="V852" t="s">
        <v>96</v>
      </c>
      <c r="W852" t="s">
        <v>97</v>
      </c>
      <c r="X852" t="s">
        <v>98</v>
      </c>
      <c r="Y852" t="s">
        <v>51</v>
      </c>
    </row>
    <row r="853" spans="1:25" x14ac:dyDescent="0.25">
      <c r="A853">
        <v>10356</v>
      </c>
      <c r="B853">
        <v>30</v>
      </c>
      <c r="C853">
        <v>100</v>
      </c>
      <c r="D853">
        <v>1</v>
      </c>
      <c r="E853" s="5">
        <v>4462.2</v>
      </c>
      <c r="F853" s="1">
        <v>38330</v>
      </c>
      <c r="G853" t="s">
        <v>25</v>
      </c>
      <c r="H853">
        <v>4</v>
      </c>
      <c r="I853" t="str">
        <f>TEXT(Table1[[#This Row],[ORDERDATE]],"MMM")</f>
        <v>Dec</v>
      </c>
      <c r="J853">
        <v>2004</v>
      </c>
      <c r="K853" t="s">
        <v>550</v>
      </c>
      <c r="L853">
        <v>168</v>
      </c>
      <c r="M853" t="s">
        <v>594</v>
      </c>
      <c r="N853" t="s">
        <v>45</v>
      </c>
      <c r="O853" t="s">
        <v>46</v>
      </c>
      <c r="P853" t="s">
        <v>47</v>
      </c>
      <c r="R853" t="s">
        <v>48</v>
      </c>
      <c r="T853">
        <v>75508</v>
      </c>
      <c r="U853" t="s">
        <v>41</v>
      </c>
      <c r="V853" t="s">
        <v>42</v>
      </c>
      <c r="W853" t="s">
        <v>49</v>
      </c>
      <c r="X853" t="s">
        <v>50</v>
      </c>
      <c r="Y853" t="s">
        <v>51</v>
      </c>
    </row>
    <row r="854" spans="1:25" x14ac:dyDescent="0.25">
      <c r="A854">
        <v>10367</v>
      </c>
      <c r="B854">
        <v>32</v>
      </c>
      <c r="C854">
        <v>94.79</v>
      </c>
      <c r="D854">
        <v>7</v>
      </c>
      <c r="E854" s="5">
        <v>3033.28</v>
      </c>
      <c r="F854" s="1">
        <v>38364</v>
      </c>
      <c r="G854" t="s">
        <v>408</v>
      </c>
      <c r="H854">
        <v>1</v>
      </c>
      <c r="I854" t="str">
        <f>TEXT(Table1[[#This Row],[ORDERDATE]],"MMM")</f>
        <v>Jan</v>
      </c>
      <c r="J854">
        <v>2005</v>
      </c>
      <c r="K854" t="s">
        <v>550</v>
      </c>
      <c r="L854">
        <v>168</v>
      </c>
      <c r="M854" t="s">
        <v>594</v>
      </c>
      <c r="N854" t="s">
        <v>52</v>
      </c>
      <c r="O854">
        <v>6265557265</v>
      </c>
      <c r="P854" t="s">
        <v>53</v>
      </c>
      <c r="R854" t="s">
        <v>54</v>
      </c>
      <c r="S854" t="s">
        <v>55</v>
      </c>
      <c r="T854">
        <v>90003</v>
      </c>
      <c r="U854" t="s">
        <v>32</v>
      </c>
      <c r="V854" t="s">
        <v>33</v>
      </c>
      <c r="W854" t="s">
        <v>56</v>
      </c>
      <c r="X854" t="s">
        <v>57</v>
      </c>
      <c r="Y854" t="s">
        <v>51</v>
      </c>
    </row>
    <row r="855" spans="1:25" x14ac:dyDescent="0.25">
      <c r="A855">
        <v>10380</v>
      </c>
      <c r="B855">
        <v>21</v>
      </c>
      <c r="C855">
        <v>47.18</v>
      </c>
      <c r="D855">
        <v>8</v>
      </c>
      <c r="E855" s="5">
        <v>990.78</v>
      </c>
      <c r="F855" s="1">
        <v>38399</v>
      </c>
      <c r="G855" t="s">
        <v>25</v>
      </c>
      <c r="H855">
        <v>1</v>
      </c>
      <c r="I855" t="str">
        <f>TEXT(Table1[[#This Row],[ORDERDATE]],"MMM")</f>
        <v>Feb</v>
      </c>
      <c r="J855">
        <v>2005</v>
      </c>
      <c r="K855" t="s">
        <v>550</v>
      </c>
      <c r="L855">
        <v>168</v>
      </c>
      <c r="M855" t="s">
        <v>594</v>
      </c>
      <c r="N855" t="s">
        <v>174</v>
      </c>
      <c r="O855" t="s">
        <v>175</v>
      </c>
      <c r="P855" t="s">
        <v>176</v>
      </c>
      <c r="R855" t="s">
        <v>177</v>
      </c>
      <c r="T855">
        <v>28034</v>
      </c>
      <c r="U855" t="s">
        <v>178</v>
      </c>
      <c r="V855" t="s">
        <v>42</v>
      </c>
      <c r="W855" t="s">
        <v>179</v>
      </c>
      <c r="X855" t="s">
        <v>180</v>
      </c>
      <c r="Y855" t="s">
        <v>36</v>
      </c>
    </row>
    <row r="856" spans="1:25" x14ac:dyDescent="0.25">
      <c r="A856">
        <v>10390</v>
      </c>
      <c r="B856">
        <v>26</v>
      </c>
      <c r="C856">
        <v>78.11</v>
      </c>
      <c r="D856">
        <v>7</v>
      </c>
      <c r="E856" s="5">
        <v>2030.86</v>
      </c>
      <c r="F856" s="1">
        <v>38415</v>
      </c>
      <c r="G856" t="s">
        <v>25</v>
      </c>
      <c r="H856">
        <v>1</v>
      </c>
      <c r="I856" t="str">
        <f>TEXT(Table1[[#This Row],[ORDERDATE]],"MMM")</f>
        <v>Mar</v>
      </c>
      <c r="J856">
        <v>2005</v>
      </c>
      <c r="K856" t="s">
        <v>550</v>
      </c>
      <c r="L856">
        <v>168</v>
      </c>
      <c r="M856" t="s">
        <v>594</v>
      </c>
      <c r="N856" t="s">
        <v>272</v>
      </c>
      <c r="O856">
        <v>4155551450</v>
      </c>
      <c r="P856" t="s">
        <v>273</v>
      </c>
      <c r="R856" t="s">
        <v>274</v>
      </c>
      <c r="S856" t="s">
        <v>55</v>
      </c>
      <c r="T856">
        <v>97562</v>
      </c>
      <c r="U856" t="s">
        <v>32</v>
      </c>
      <c r="V856" t="s">
        <v>33</v>
      </c>
      <c r="W856" t="s">
        <v>275</v>
      </c>
      <c r="X856" t="s">
        <v>276</v>
      </c>
      <c r="Y856" t="s">
        <v>36</v>
      </c>
    </row>
    <row r="857" spans="1:25" x14ac:dyDescent="0.25">
      <c r="A857">
        <v>10421</v>
      </c>
      <c r="B857">
        <v>35</v>
      </c>
      <c r="C857">
        <v>100</v>
      </c>
      <c r="D857">
        <v>1</v>
      </c>
      <c r="E857" s="5">
        <v>5433.75</v>
      </c>
      <c r="F857" s="1">
        <v>38501</v>
      </c>
      <c r="G857" t="s">
        <v>300</v>
      </c>
      <c r="H857">
        <v>2</v>
      </c>
      <c r="I857" t="str">
        <f>TEXT(Table1[[#This Row],[ORDERDATE]],"MMM")</f>
        <v>May</v>
      </c>
      <c r="J857">
        <v>2005</v>
      </c>
      <c r="K857" t="s">
        <v>550</v>
      </c>
      <c r="L857">
        <v>168</v>
      </c>
      <c r="M857" t="s">
        <v>594</v>
      </c>
      <c r="N857" t="s">
        <v>272</v>
      </c>
      <c r="O857">
        <v>4155551450</v>
      </c>
      <c r="P857" t="s">
        <v>273</v>
      </c>
      <c r="R857" t="s">
        <v>274</v>
      </c>
      <c r="S857" t="s">
        <v>55</v>
      </c>
      <c r="T857">
        <v>97562</v>
      </c>
      <c r="U857" t="s">
        <v>32</v>
      </c>
      <c r="V857" t="s">
        <v>33</v>
      </c>
      <c r="W857" t="s">
        <v>275</v>
      </c>
      <c r="X857" t="s">
        <v>276</v>
      </c>
      <c r="Y857" t="s">
        <v>51</v>
      </c>
    </row>
    <row r="858" spans="1:25" x14ac:dyDescent="0.25">
      <c r="A858">
        <v>10109</v>
      </c>
      <c r="B858">
        <v>26</v>
      </c>
      <c r="C858">
        <v>100</v>
      </c>
      <c r="D858">
        <v>1</v>
      </c>
      <c r="E858" s="5">
        <v>3157.44</v>
      </c>
      <c r="F858" s="1">
        <v>37690</v>
      </c>
      <c r="G858" t="s">
        <v>25</v>
      </c>
      <c r="H858">
        <v>1</v>
      </c>
      <c r="I858" t="str">
        <f>TEXT(Table1[[#This Row],[ORDERDATE]],"MMM")</f>
        <v>Mar</v>
      </c>
      <c r="J858">
        <v>2003</v>
      </c>
      <c r="K858" t="s">
        <v>181</v>
      </c>
      <c r="L858">
        <v>132</v>
      </c>
      <c r="M858" t="s">
        <v>595</v>
      </c>
      <c r="N858" t="s">
        <v>309</v>
      </c>
      <c r="O858">
        <v>2155559857</v>
      </c>
      <c r="P858" t="s">
        <v>310</v>
      </c>
      <c r="R858" t="s">
        <v>216</v>
      </c>
      <c r="S858" t="s">
        <v>142</v>
      </c>
      <c r="T858">
        <v>71270</v>
      </c>
      <c r="U858" t="s">
        <v>32</v>
      </c>
      <c r="V858" t="s">
        <v>33</v>
      </c>
      <c r="W858" t="s">
        <v>124</v>
      </c>
      <c r="X858" t="s">
        <v>311</v>
      </c>
      <c r="Y858" t="s">
        <v>51</v>
      </c>
    </row>
    <row r="859" spans="1:25" x14ac:dyDescent="0.25">
      <c r="A859">
        <v>10123</v>
      </c>
      <c r="B859">
        <v>46</v>
      </c>
      <c r="C859">
        <v>100</v>
      </c>
      <c r="D859">
        <v>3</v>
      </c>
      <c r="E859" s="5">
        <v>5161.2</v>
      </c>
      <c r="F859" s="1">
        <v>37761</v>
      </c>
      <c r="G859" t="s">
        <v>25</v>
      </c>
      <c r="H859">
        <v>2</v>
      </c>
      <c r="I859" t="str">
        <f>TEXT(Table1[[#This Row],[ORDERDATE]],"MMM")</f>
        <v>May</v>
      </c>
      <c r="J859">
        <v>2003</v>
      </c>
      <c r="K859" t="s">
        <v>181</v>
      </c>
      <c r="L859">
        <v>132</v>
      </c>
      <c r="M859" t="s">
        <v>595</v>
      </c>
      <c r="N859" t="s">
        <v>312</v>
      </c>
      <c r="O859" t="s">
        <v>313</v>
      </c>
      <c r="P859" t="s">
        <v>314</v>
      </c>
      <c r="R859" t="s">
        <v>117</v>
      </c>
      <c r="T859">
        <v>44000</v>
      </c>
      <c r="U859" t="s">
        <v>41</v>
      </c>
      <c r="V859" t="s">
        <v>42</v>
      </c>
      <c r="W859" t="s">
        <v>315</v>
      </c>
      <c r="X859" t="s">
        <v>316</v>
      </c>
      <c r="Y859" t="s">
        <v>51</v>
      </c>
    </row>
    <row r="860" spans="1:25" x14ac:dyDescent="0.25">
      <c r="A860">
        <v>10137</v>
      </c>
      <c r="B860">
        <v>37</v>
      </c>
      <c r="C860">
        <v>100</v>
      </c>
      <c r="D860">
        <v>3</v>
      </c>
      <c r="E860" s="5">
        <v>4346.76</v>
      </c>
      <c r="F860" s="1">
        <v>37812</v>
      </c>
      <c r="G860" t="s">
        <v>25</v>
      </c>
      <c r="H860">
        <v>3</v>
      </c>
      <c r="I860" t="str">
        <f>TEXT(Table1[[#This Row],[ORDERDATE]],"MMM")</f>
        <v>Jul</v>
      </c>
      <c r="J860">
        <v>2003</v>
      </c>
      <c r="K860" t="s">
        <v>181</v>
      </c>
      <c r="L860">
        <v>132</v>
      </c>
      <c r="M860" t="s">
        <v>595</v>
      </c>
      <c r="N860" t="s">
        <v>37</v>
      </c>
      <c r="O860" t="s">
        <v>38</v>
      </c>
      <c r="P860" t="s">
        <v>39</v>
      </c>
      <c r="R860" t="s">
        <v>40</v>
      </c>
      <c r="T860">
        <v>51100</v>
      </c>
      <c r="U860" t="s">
        <v>41</v>
      </c>
      <c r="V860" t="s">
        <v>42</v>
      </c>
      <c r="W860" t="s">
        <v>43</v>
      </c>
      <c r="X860" t="s">
        <v>44</v>
      </c>
      <c r="Y860" t="s">
        <v>51</v>
      </c>
    </row>
    <row r="861" spans="1:25" x14ac:dyDescent="0.25">
      <c r="A861">
        <v>10148</v>
      </c>
      <c r="B861">
        <v>27</v>
      </c>
      <c r="C861">
        <v>100</v>
      </c>
      <c r="D861">
        <v>10</v>
      </c>
      <c r="E861" s="5">
        <v>3528.36</v>
      </c>
      <c r="F861" s="1">
        <v>37875</v>
      </c>
      <c r="G861" t="s">
        <v>25</v>
      </c>
      <c r="H861">
        <v>3</v>
      </c>
      <c r="I861" t="str">
        <f>TEXT(Table1[[#This Row],[ORDERDATE]],"MMM")</f>
        <v>Sep</v>
      </c>
      <c r="J861">
        <v>2003</v>
      </c>
      <c r="K861" t="s">
        <v>181</v>
      </c>
      <c r="L861">
        <v>132</v>
      </c>
      <c r="M861" t="s">
        <v>595</v>
      </c>
      <c r="N861" t="s">
        <v>285</v>
      </c>
      <c r="O861" t="s">
        <v>286</v>
      </c>
      <c r="P861" t="s">
        <v>287</v>
      </c>
      <c r="Q861" t="s">
        <v>288</v>
      </c>
      <c r="R861" t="s">
        <v>289</v>
      </c>
      <c r="S861" t="s">
        <v>157</v>
      </c>
      <c r="T861">
        <v>2060</v>
      </c>
      <c r="U861" t="s">
        <v>95</v>
      </c>
      <c r="V861" t="s">
        <v>96</v>
      </c>
      <c r="W861" t="s">
        <v>290</v>
      </c>
      <c r="X861" t="s">
        <v>291</v>
      </c>
      <c r="Y861" t="s">
        <v>51</v>
      </c>
    </row>
    <row r="862" spans="1:25" x14ac:dyDescent="0.25">
      <c r="A862">
        <v>10161</v>
      </c>
      <c r="B862">
        <v>23</v>
      </c>
      <c r="C862">
        <v>100</v>
      </c>
      <c r="D862">
        <v>9</v>
      </c>
      <c r="E862" s="5">
        <v>3187.8</v>
      </c>
      <c r="F862" s="1">
        <v>37911</v>
      </c>
      <c r="G862" t="s">
        <v>25</v>
      </c>
      <c r="H862">
        <v>4</v>
      </c>
      <c r="I862" t="str">
        <f>TEXT(Table1[[#This Row],[ORDERDATE]],"MMM")</f>
        <v>Oct</v>
      </c>
      <c r="J862">
        <v>2003</v>
      </c>
      <c r="K862" t="s">
        <v>181</v>
      </c>
      <c r="L862">
        <v>132</v>
      </c>
      <c r="M862" t="s">
        <v>595</v>
      </c>
      <c r="N862" t="s">
        <v>498</v>
      </c>
      <c r="O862" t="s">
        <v>499</v>
      </c>
      <c r="P862" t="s">
        <v>500</v>
      </c>
      <c r="R862" t="s">
        <v>501</v>
      </c>
      <c r="T862">
        <v>8200</v>
      </c>
      <c r="U862" t="s">
        <v>326</v>
      </c>
      <c r="V862" t="s">
        <v>42</v>
      </c>
      <c r="W862" t="s">
        <v>502</v>
      </c>
      <c r="X862" t="s">
        <v>503</v>
      </c>
      <c r="Y862" t="s">
        <v>51</v>
      </c>
    </row>
    <row r="863" spans="1:25" x14ac:dyDescent="0.25">
      <c r="A863">
        <v>10172</v>
      </c>
      <c r="B863">
        <v>39</v>
      </c>
      <c r="C863">
        <v>100</v>
      </c>
      <c r="D863">
        <v>7</v>
      </c>
      <c r="E863" s="5">
        <v>6023.16</v>
      </c>
      <c r="F863" s="1">
        <v>37930</v>
      </c>
      <c r="G863" t="s">
        <v>25</v>
      </c>
      <c r="H863">
        <v>4</v>
      </c>
      <c r="I863" t="str">
        <f>TEXT(Table1[[#This Row],[ORDERDATE]],"MMM")</f>
        <v>Nov</v>
      </c>
      <c r="J863">
        <v>2003</v>
      </c>
      <c r="K863" t="s">
        <v>181</v>
      </c>
      <c r="L863">
        <v>132</v>
      </c>
      <c r="M863" t="s">
        <v>595</v>
      </c>
      <c r="N863" t="s">
        <v>109</v>
      </c>
      <c r="O863">
        <v>2035552570</v>
      </c>
      <c r="P863" t="s">
        <v>110</v>
      </c>
      <c r="R863" t="s">
        <v>111</v>
      </c>
      <c r="S863" t="s">
        <v>112</v>
      </c>
      <c r="T863">
        <v>97562</v>
      </c>
      <c r="U863" t="s">
        <v>32</v>
      </c>
      <c r="V863" t="s">
        <v>33</v>
      </c>
      <c r="W863" t="s">
        <v>113</v>
      </c>
      <c r="X863" t="s">
        <v>57</v>
      </c>
      <c r="Y863" t="s">
        <v>51</v>
      </c>
    </row>
    <row r="864" spans="1:25" x14ac:dyDescent="0.25">
      <c r="A864">
        <v>10181</v>
      </c>
      <c r="B864">
        <v>27</v>
      </c>
      <c r="C864">
        <v>100</v>
      </c>
      <c r="D864">
        <v>3</v>
      </c>
      <c r="E864" s="5">
        <v>3884.76</v>
      </c>
      <c r="F864" s="1">
        <v>37937</v>
      </c>
      <c r="G864" t="s">
        <v>25</v>
      </c>
      <c r="H864">
        <v>4</v>
      </c>
      <c r="I864" t="str">
        <f>TEXT(Table1[[#This Row],[ORDERDATE]],"MMM")</f>
        <v>Nov</v>
      </c>
      <c r="J864">
        <v>2003</v>
      </c>
      <c r="K864" t="s">
        <v>181</v>
      </c>
      <c r="L864">
        <v>132</v>
      </c>
      <c r="M864" t="s">
        <v>595</v>
      </c>
      <c r="N864" t="s">
        <v>73</v>
      </c>
      <c r="O864" t="s">
        <v>74</v>
      </c>
      <c r="P864" t="s">
        <v>75</v>
      </c>
      <c r="R864" t="s">
        <v>76</v>
      </c>
      <c r="T864" t="s">
        <v>77</v>
      </c>
      <c r="U864" t="s">
        <v>78</v>
      </c>
      <c r="V864" t="s">
        <v>42</v>
      </c>
      <c r="W864" t="s">
        <v>79</v>
      </c>
      <c r="X864" t="s">
        <v>80</v>
      </c>
      <c r="Y864" t="s">
        <v>51</v>
      </c>
    </row>
    <row r="865" spans="1:25" x14ac:dyDescent="0.25">
      <c r="A865">
        <v>10192</v>
      </c>
      <c r="B865">
        <v>38</v>
      </c>
      <c r="C865">
        <v>100</v>
      </c>
      <c r="D865">
        <v>8</v>
      </c>
      <c r="E865" s="5">
        <v>4965.84</v>
      </c>
      <c r="F865" s="1">
        <v>37945</v>
      </c>
      <c r="G865" t="s">
        <v>25</v>
      </c>
      <c r="H865">
        <v>4</v>
      </c>
      <c r="I865" t="str">
        <f>TEXT(Table1[[#This Row],[ORDERDATE]],"MMM")</f>
        <v>Nov</v>
      </c>
      <c r="J865">
        <v>2003</v>
      </c>
      <c r="K865" t="s">
        <v>181</v>
      </c>
      <c r="L865">
        <v>132</v>
      </c>
      <c r="M865" t="s">
        <v>595</v>
      </c>
      <c r="N865" t="s">
        <v>277</v>
      </c>
      <c r="O865">
        <v>6035558647</v>
      </c>
      <c r="P865" t="s">
        <v>278</v>
      </c>
      <c r="R865" t="s">
        <v>279</v>
      </c>
      <c r="S865" t="s">
        <v>280</v>
      </c>
      <c r="T865">
        <v>62005</v>
      </c>
      <c r="U865" t="s">
        <v>32</v>
      </c>
      <c r="V865" t="s">
        <v>33</v>
      </c>
      <c r="W865" t="s">
        <v>56</v>
      </c>
      <c r="X865" t="s">
        <v>276</v>
      </c>
      <c r="Y865" t="s">
        <v>51</v>
      </c>
    </row>
    <row r="866" spans="1:25" x14ac:dyDescent="0.25">
      <c r="A866">
        <v>10204</v>
      </c>
      <c r="B866">
        <v>27</v>
      </c>
      <c r="C866">
        <v>100</v>
      </c>
      <c r="D866">
        <v>14</v>
      </c>
      <c r="E866" s="5">
        <v>4169.88</v>
      </c>
      <c r="F866" s="1">
        <v>37957</v>
      </c>
      <c r="G866" t="s">
        <v>25</v>
      </c>
      <c r="H866">
        <v>4</v>
      </c>
      <c r="I866" t="str">
        <f>TEXT(Table1[[#This Row],[ORDERDATE]],"MMM")</f>
        <v>Dec</v>
      </c>
      <c r="J866">
        <v>2003</v>
      </c>
      <c r="K866" t="s">
        <v>181</v>
      </c>
      <c r="L866">
        <v>132</v>
      </c>
      <c r="M866" t="s">
        <v>595</v>
      </c>
      <c r="N866" t="s">
        <v>475</v>
      </c>
      <c r="O866">
        <v>2125557413</v>
      </c>
      <c r="P866" t="s">
        <v>476</v>
      </c>
      <c r="Q866" t="s">
        <v>477</v>
      </c>
      <c r="R866" t="s">
        <v>30</v>
      </c>
      <c r="S866" t="s">
        <v>31</v>
      </c>
      <c r="T866">
        <v>10022</v>
      </c>
      <c r="U866" t="s">
        <v>32</v>
      </c>
      <c r="V866" t="s">
        <v>33</v>
      </c>
      <c r="W866" t="s">
        <v>56</v>
      </c>
      <c r="X866" t="s">
        <v>478</v>
      </c>
      <c r="Y866" t="s">
        <v>51</v>
      </c>
    </row>
    <row r="867" spans="1:25" x14ac:dyDescent="0.25">
      <c r="A867">
        <v>10212</v>
      </c>
      <c r="B867">
        <v>40</v>
      </c>
      <c r="C867">
        <v>100</v>
      </c>
      <c r="D867">
        <v>7</v>
      </c>
      <c r="E867" s="5">
        <v>4910.3999999999996</v>
      </c>
      <c r="F867" s="1">
        <v>38002</v>
      </c>
      <c r="G867" t="s">
        <v>25</v>
      </c>
      <c r="H867">
        <v>1</v>
      </c>
      <c r="I867" t="str">
        <f>TEXT(Table1[[#This Row],[ORDERDATE]],"MMM")</f>
        <v>Jan</v>
      </c>
      <c r="J867">
        <v>2004</v>
      </c>
      <c r="K867" t="s">
        <v>181</v>
      </c>
      <c r="L867">
        <v>132</v>
      </c>
      <c r="M867" t="s">
        <v>595</v>
      </c>
      <c r="N867" t="s">
        <v>174</v>
      </c>
      <c r="O867" t="s">
        <v>175</v>
      </c>
      <c r="P867" t="s">
        <v>176</v>
      </c>
      <c r="R867" t="s">
        <v>177</v>
      </c>
      <c r="T867">
        <v>28034</v>
      </c>
      <c r="U867" t="s">
        <v>178</v>
      </c>
      <c r="V867" t="s">
        <v>42</v>
      </c>
      <c r="W867" t="s">
        <v>179</v>
      </c>
      <c r="X867" t="s">
        <v>180</v>
      </c>
      <c r="Y867" t="s">
        <v>51</v>
      </c>
    </row>
    <row r="868" spans="1:25" x14ac:dyDescent="0.25">
      <c r="A868">
        <v>10226</v>
      </c>
      <c r="B868">
        <v>24</v>
      </c>
      <c r="C868">
        <v>100</v>
      </c>
      <c r="D868">
        <v>5</v>
      </c>
      <c r="E868" s="5">
        <v>3231.36</v>
      </c>
      <c r="F868" s="1">
        <v>38043</v>
      </c>
      <c r="G868" t="s">
        <v>25</v>
      </c>
      <c r="H868">
        <v>1</v>
      </c>
      <c r="I868" t="str">
        <f>TEXT(Table1[[#This Row],[ORDERDATE]],"MMM")</f>
        <v>Feb</v>
      </c>
      <c r="J868">
        <v>2004</v>
      </c>
      <c r="K868" t="s">
        <v>181</v>
      </c>
      <c r="L868">
        <v>132</v>
      </c>
      <c r="M868" t="s">
        <v>595</v>
      </c>
      <c r="N868" t="s">
        <v>362</v>
      </c>
      <c r="O868">
        <v>7605558146</v>
      </c>
      <c r="P868" t="s">
        <v>363</v>
      </c>
      <c r="R868" t="s">
        <v>364</v>
      </c>
      <c r="S868" t="s">
        <v>55</v>
      </c>
      <c r="T868">
        <v>91217</v>
      </c>
      <c r="U868" t="s">
        <v>32</v>
      </c>
      <c r="V868" t="s">
        <v>33</v>
      </c>
      <c r="W868" t="s">
        <v>237</v>
      </c>
      <c r="X868" t="s">
        <v>276</v>
      </c>
      <c r="Y868" t="s">
        <v>51</v>
      </c>
    </row>
    <row r="869" spans="1:25" x14ac:dyDescent="0.25">
      <c r="A869">
        <v>10241</v>
      </c>
      <c r="B869">
        <v>44</v>
      </c>
      <c r="C869">
        <v>100</v>
      </c>
      <c r="D869">
        <v>12</v>
      </c>
      <c r="E869" s="5">
        <v>6853.44</v>
      </c>
      <c r="F869" s="1">
        <v>38090</v>
      </c>
      <c r="G869" t="s">
        <v>25</v>
      </c>
      <c r="H869">
        <v>2</v>
      </c>
      <c r="I869" t="str">
        <f>TEXT(Table1[[#This Row],[ORDERDATE]],"MMM")</f>
        <v>Apr</v>
      </c>
      <c r="J869">
        <v>2004</v>
      </c>
      <c r="K869" t="s">
        <v>181</v>
      </c>
      <c r="L869">
        <v>132</v>
      </c>
      <c r="M869" t="s">
        <v>595</v>
      </c>
      <c r="N869" t="s">
        <v>531</v>
      </c>
      <c r="O869" t="s">
        <v>532</v>
      </c>
      <c r="P869" t="s">
        <v>533</v>
      </c>
      <c r="R869" t="s">
        <v>534</v>
      </c>
      <c r="T869">
        <v>67000</v>
      </c>
      <c r="U869" t="s">
        <v>41</v>
      </c>
      <c r="V869" t="s">
        <v>42</v>
      </c>
      <c r="W869" t="s">
        <v>535</v>
      </c>
      <c r="X869" t="s">
        <v>536</v>
      </c>
      <c r="Y869" t="s">
        <v>51</v>
      </c>
    </row>
    <row r="870" spans="1:25" x14ac:dyDescent="0.25">
      <c r="A870">
        <v>10253</v>
      </c>
      <c r="B870">
        <v>37</v>
      </c>
      <c r="C870">
        <v>100</v>
      </c>
      <c r="D870">
        <v>2</v>
      </c>
      <c r="E870" s="5">
        <v>5177.04</v>
      </c>
      <c r="F870" s="1">
        <v>38139</v>
      </c>
      <c r="G870" t="s">
        <v>339</v>
      </c>
      <c r="H870">
        <v>2</v>
      </c>
      <c r="I870" t="str">
        <f>TEXT(Table1[[#This Row],[ORDERDATE]],"MMM")</f>
        <v>Jun</v>
      </c>
      <c r="J870">
        <v>2004</v>
      </c>
      <c r="K870" t="s">
        <v>181</v>
      </c>
      <c r="L870">
        <v>132</v>
      </c>
      <c r="M870" t="s">
        <v>595</v>
      </c>
      <c r="N870" t="s">
        <v>165</v>
      </c>
      <c r="O870" t="s">
        <v>166</v>
      </c>
      <c r="P870" t="s">
        <v>167</v>
      </c>
      <c r="R870" t="s">
        <v>168</v>
      </c>
      <c r="T870" t="s">
        <v>169</v>
      </c>
      <c r="U870" t="s">
        <v>170</v>
      </c>
      <c r="V870" t="s">
        <v>42</v>
      </c>
      <c r="W870" t="s">
        <v>171</v>
      </c>
      <c r="X870" t="s">
        <v>172</v>
      </c>
      <c r="Y870" t="s">
        <v>51</v>
      </c>
    </row>
    <row r="871" spans="1:25" x14ac:dyDescent="0.25">
      <c r="A871">
        <v>10266</v>
      </c>
      <c r="B871">
        <v>20</v>
      </c>
      <c r="C871">
        <v>100</v>
      </c>
      <c r="D871">
        <v>3</v>
      </c>
      <c r="E871" s="5">
        <v>2824.8</v>
      </c>
      <c r="F871" s="1">
        <v>38174</v>
      </c>
      <c r="G871" t="s">
        <v>25</v>
      </c>
      <c r="H871">
        <v>3</v>
      </c>
      <c r="I871" t="str">
        <f>TEXT(Table1[[#This Row],[ORDERDATE]],"MMM")</f>
        <v>Jul</v>
      </c>
      <c r="J871">
        <v>2004</v>
      </c>
      <c r="K871" t="s">
        <v>181</v>
      </c>
      <c r="L871">
        <v>132</v>
      </c>
      <c r="M871" t="s">
        <v>595</v>
      </c>
      <c r="N871" t="s">
        <v>452</v>
      </c>
      <c r="O871" t="s">
        <v>453</v>
      </c>
      <c r="P871" t="s">
        <v>454</v>
      </c>
      <c r="R871" t="s">
        <v>455</v>
      </c>
      <c r="T871">
        <v>42100</v>
      </c>
      <c r="U871" t="s">
        <v>258</v>
      </c>
      <c r="V871" t="s">
        <v>42</v>
      </c>
      <c r="W871" t="s">
        <v>456</v>
      </c>
      <c r="X871" t="s">
        <v>457</v>
      </c>
      <c r="Y871" t="s">
        <v>36</v>
      </c>
    </row>
    <row r="872" spans="1:25" x14ac:dyDescent="0.25">
      <c r="A872">
        <v>10278</v>
      </c>
      <c r="B872">
        <v>39</v>
      </c>
      <c r="C872">
        <v>100</v>
      </c>
      <c r="D872">
        <v>3</v>
      </c>
      <c r="E872" s="5">
        <v>4324.32</v>
      </c>
      <c r="F872" s="1">
        <v>38205</v>
      </c>
      <c r="G872" t="s">
        <v>25</v>
      </c>
      <c r="H872">
        <v>3</v>
      </c>
      <c r="I872" t="str">
        <f>TEXT(Table1[[#This Row],[ORDERDATE]],"MMM")</f>
        <v>Aug</v>
      </c>
      <c r="J872">
        <v>2004</v>
      </c>
      <c r="K872" t="s">
        <v>181</v>
      </c>
      <c r="L872">
        <v>132</v>
      </c>
      <c r="M872" t="s">
        <v>595</v>
      </c>
      <c r="N872" t="s">
        <v>539</v>
      </c>
      <c r="O872">
        <v>7025551838</v>
      </c>
      <c r="P872" t="s">
        <v>540</v>
      </c>
      <c r="R872" t="s">
        <v>541</v>
      </c>
      <c r="S872" t="s">
        <v>542</v>
      </c>
      <c r="T872">
        <v>83030</v>
      </c>
      <c r="U872" t="s">
        <v>32</v>
      </c>
      <c r="V872" t="s">
        <v>33</v>
      </c>
      <c r="W872" t="s">
        <v>113</v>
      </c>
      <c r="X872" t="s">
        <v>400</v>
      </c>
      <c r="Y872" t="s">
        <v>51</v>
      </c>
    </row>
    <row r="873" spans="1:25" x14ac:dyDescent="0.25">
      <c r="A873">
        <v>10287</v>
      </c>
      <c r="B873">
        <v>44</v>
      </c>
      <c r="C873">
        <v>100</v>
      </c>
      <c r="D873">
        <v>1</v>
      </c>
      <c r="E873" s="5">
        <v>5052.96</v>
      </c>
      <c r="F873" s="1">
        <v>38229</v>
      </c>
      <c r="G873" t="s">
        <v>25</v>
      </c>
      <c r="H873">
        <v>3</v>
      </c>
      <c r="I873" t="str">
        <f>TEXT(Table1[[#This Row],[ORDERDATE]],"MMM")</f>
        <v>Aug</v>
      </c>
      <c r="J873">
        <v>2004</v>
      </c>
      <c r="K873" t="s">
        <v>181</v>
      </c>
      <c r="L873">
        <v>132</v>
      </c>
      <c r="M873" t="s">
        <v>595</v>
      </c>
      <c r="N873" t="s">
        <v>446</v>
      </c>
      <c r="O873" t="s">
        <v>447</v>
      </c>
      <c r="P873" t="s">
        <v>448</v>
      </c>
      <c r="R873" t="s">
        <v>449</v>
      </c>
      <c r="T873">
        <v>1203</v>
      </c>
      <c r="U873" t="s">
        <v>450</v>
      </c>
      <c r="V873" t="s">
        <v>42</v>
      </c>
      <c r="W873" t="s">
        <v>451</v>
      </c>
      <c r="X873" t="s">
        <v>103</v>
      </c>
      <c r="Y873" t="s">
        <v>51</v>
      </c>
    </row>
    <row r="874" spans="1:25" x14ac:dyDescent="0.25">
      <c r="A874">
        <v>10301</v>
      </c>
      <c r="B874">
        <v>22</v>
      </c>
      <c r="C874">
        <v>100</v>
      </c>
      <c r="D874">
        <v>5</v>
      </c>
      <c r="E874" s="5">
        <v>3223.44</v>
      </c>
      <c r="F874" s="1">
        <v>37899</v>
      </c>
      <c r="G874" t="s">
        <v>25</v>
      </c>
      <c r="H874">
        <v>4</v>
      </c>
      <c r="I874" t="str">
        <f>TEXT(Table1[[#This Row],[ORDERDATE]],"MMM")</f>
        <v>Oct</v>
      </c>
      <c r="J874">
        <v>2003</v>
      </c>
      <c r="K874" t="s">
        <v>181</v>
      </c>
      <c r="L874">
        <v>132</v>
      </c>
      <c r="M874" t="s">
        <v>595</v>
      </c>
      <c r="N874" t="s">
        <v>543</v>
      </c>
      <c r="O874" t="s">
        <v>544</v>
      </c>
      <c r="P874" t="s">
        <v>545</v>
      </c>
      <c r="R874" t="s">
        <v>546</v>
      </c>
      <c r="T874" t="s">
        <v>547</v>
      </c>
      <c r="U874" t="s">
        <v>78</v>
      </c>
      <c r="V874" t="s">
        <v>42</v>
      </c>
      <c r="W874" t="s">
        <v>548</v>
      </c>
      <c r="X874" t="s">
        <v>549</v>
      </c>
      <c r="Y874" t="s">
        <v>51</v>
      </c>
    </row>
    <row r="875" spans="1:25" x14ac:dyDescent="0.25">
      <c r="A875">
        <v>10311</v>
      </c>
      <c r="B875">
        <v>43</v>
      </c>
      <c r="C875">
        <v>100</v>
      </c>
      <c r="D875">
        <v>10</v>
      </c>
      <c r="E875" s="5">
        <v>5278.68</v>
      </c>
      <c r="F875" s="1">
        <v>38276</v>
      </c>
      <c r="G875" t="s">
        <v>25</v>
      </c>
      <c r="H875">
        <v>4</v>
      </c>
      <c r="I875" t="str">
        <f>TEXT(Table1[[#This Row],[ORDERDATE]],"MMM")</f>
        <v>Oct</v>
      </c>
      <c r="J875">
        <v>2004</v>
      </c>
      <c r="K875" t="s">
        <v>181</v>
      </c>
      <c r="L875">
        <v>132</v>
      </c>
      <c r="M875" t="s">
        <v>595</v>
      </c>
      <c r="N875" t="s">
        <v>174</v>
      </c>
      <c r="O875" t="s">
        <v>175</v>
      </c>
      <c r="P875" t="s">
        <v>176</v>
      </c>
      <c r="R875" t="s">
        <v>177</v>
      </c>
      <c r="T875">
        <v>28034</v>
      </c>
      <c r="U875" t="s">
        <v>178</v>
      </c>
      <c r="V875" t="s">
        <v>42</v>
      </c>
      <c r="W875" t="s">
        <v>179</v>
      </c>
      <c r="X875" t="s">
        <v>180</v>
      </c>
      <c r="Y875" t="s">
        <v>51</v>
      </c>
    </row>
    <row r="876" spans="1:25" x14ac:dyDescent="0.25">
      <c r="A876">
        <v>10321</v>
      </c>
      <c r="B876">
        <v>27</v>
      </c>
      <c r="C876">
        <v>100</v>
      </c>
      <c r="D876">
        <v>7</v>
      </c>
      <c r="E876" s="5">
        <v>2851.2</v>
      </c>
      <c r="F876" s="1">
        <v>38295</v>
      </c>
      <c r="G876" t="s">
        <v>25</v>
      </c>
      <c r="H876">
        <v>4</v>
      </c>
      <c r="I876" t="str">
        <f>TEXT(Table1[[#This Row],[ORDERDATE]],"MMM")</f>
        <v>Nov</v>
      </c>
      <c r="J876">
        <v>2004</v>
      </c>
      <c r="K876" t="s">
        <v>181</v>
      </c>
      <c r="L876">
        <v>132</v>
      </c>
      <c r="M876" t="s">
        <v>595</v>
      </c>
      <c r="N876" t="s">
        <v>160</v>
      </c>
      <c r="O876">
        <v>5085552555</v>
      </c>
      <c r="P876" t="s">
        <v>161</v>
      </c>
      <c r="R876" t="s">
        <v>162</v>
      </c>
      <c r="S876" t="s">
        <v>123</v>
      </c>
      <c r="T876">
        <v>50553</v>
      </c>
      <c r="U876" t="s">
        <v>32</v>
      </c>
      <c r="V876" t="s">
        <v>33</v>
      </c>
      <c r="W876" t="s">
        <v>163</v>
      </c>
      <c r="X876" t="s">
        <v>164</v>
      </c>
      <c r="Y876" t="s">
        <v>36</v>
      </c>
    </row>
    <row r="877" spans="1:25" x14ac:dyDescent="0.25">
      <c r="A877">
        <v>10331</v>
      </c>
      <c r="B877">
        <v>26</v>
      </c>
      <c r="C877">
        <v>64.900000000000006</v>
      </c>
      <c r="D877">
        <v>10</v>
      </c>
      <c r="E877" s="5">
        <v>1687.4</v>
      </c>
      <c r="F877" s="1">
        <v>38308</v>
      </c>
      <c r="G877" t="s">
        <v>25</v>
      </c>
      <c r="H877">
        <v>4</v>
      </c>
      <c r="I877" t="str">
        <f>TEXT(Table1[[#This Row],[ORDERDATE]],"MMM")</f>
        <v>Nov</v>
      </c>
      <c r="J877">
        <v>2004</v>
      </c>
      <c r="K877" t="s">
        <v>181</v>
      </c>
      <c r="L877">
        <v>132</v>
      </c>
      <c r="M877" t="s">
        <v>595</v>
      </c>
      <c r="N877" t="s">
        <v>309</v>
      </c>
      <c r="O877">
        <v>2155559857</v>
      </c>
      <c r="P877" t="s">
        <v>310</v>
      </c>
      <c r="R877" t="s">
        <v>216</v>
      </c>
      <c r="S877" t="s">
        <v>142</v>
      </c>
      <c r="T877">
        <v>71270</v>
      </c>
      <c r="U877" t="s">
        <v>32</v>
      </c>
      <c r="V877" t="s">
        <v>33</v>
      </c>
      <c r="W877" t="s">
        <v>124</v>
      </c>
      <c r="X877" t="s">
        <v>311</v>
      </c>
      <c r="Y877" t="s">
        <v>36</v>
      </c>
    </row>
    <row r="878" spans="1:25" x14ac:dyDescent="0.25">
      <c r="A878">
        <v>10343</v>
      </c>
      <c r="B878">
        <v>25</v>
      </c>
      <c r="C878">
        <v>52.32</v>
      </c>
      <c r="D878">
        <v>3</v>
      </c>
      <c r="E878" s="5">
        <v>1308</v>
      </c>
      <c r="F878" s="1">
        <v>38315</v>
      </c>
      <c r="G878" t="s">
        <v>25</v>
      </c>
      <c r="H878">
        <v>4</v>
      </c>
      <c r="I878" t="str">
        <f>TEXT(Table1[[#This Row],[ORDERDATE]],"MMM")</f>
        <v>Nov</v>
      </c>
      <c r="J878">
        <v>2004</v>
      </c>
      <c r="K878" t="s">
        <v>181</v>
      </c>
      <c r="L878">
        <v>132</v>
      </c>
      <c r="M878" t="s">
        <v>595</v>
      </c>
      <c r="N878" t="s">
        <v>37</v>
      </c>
      <c r="O878" t="s">
        <v>38</v>
      </c>
      <c r="P878" t="s">
        <v>39</v>
      </c>
      <c r="R878" t="s">
        <v>40</v>
      </c>
      <c r="T878">
        <v>51100</v>
      </c>
      <c r="U878" t="s">
        <v>41</v>
      </c>
      <c r="V878" t="s">
        <v>42</v>
      </c>
      <c r="W878" t="s">
        <v>43</v>
      </c>
      <c r="X878" t="s">
        <v>44</v>
      </c>
      <c r="Y878" t="s">
        <v>36</v>
      </c>
    </row>
    <row r="879" spans="1:25" x14ac:dyDescent="0.25">
      <c r="A879">
        <v>10366</v>
      </c>
      <c r="B879">
        <v>49</v>
      </c>
      <c r="C879">
        <v>100</v>
      </c>
      <c r="D879">
        <v>2</v>
      </c>
      <c r="E879" s="5">
        <v>6144.6</v>
      </c>
      <c r="F879" s="1">
        <v>38362</v>
      </c>
      <c r="G879" t="s">
        <v>25</v>
      </c>
      <c r="H879">
        <v>1</v>
      </c>
      <c r="I879" t="str">
        <f>TEXT(Table1[[#This Row],[ORDERDATE]],"MMM")</f>
        <v>Jan</v>
      </c>
      <c r="J879">
        <v>2005</v>
      </c>
      <c r="K879" t="s">
        <v>181</v>
      </c>
      <c r="L879">
        <v>132</v>
      </c>
      <c r="M879" t="s">
        <v>595</v>
      </c>
      <c r="N879" t="s">
        <v>577</v>
      </c>
      <c r="O879" t="s">
        <v>578</v>
      </c>
      <c r="P879" t="s">
        <v>579</v>
      </c>
      <c r="R879" t="s">
        <v>580</v>
      </c>
      <c r="T879" t="s">
        <v>581</v>
      </c>
      <c r="U879" t="s">
        <v>370</v>
      </c>
      <c r="V879" t="s">
        <v>42</v>
      </c>
      <c r="W879" t="s">
        <v>582</v>
      </c>
      <c r="X879" t="s">
        <v>583</v>
      </c>
      <c r="Y879" t="s">
        <v>51</v>
      </c>
    </row>
    <row r="880" spans="1:25" x14ac:dyDescent="0.25">
      <c r="A880">
        <v>10379</v>
      </c>
      <c r="B880">
        <v>29</v>
      </c>
      <c r="C880">
        <v>100</v>
      </c>
      <c r="D880">
        <v>5</v>
      </c>
      <c r="E880" s="5">
        <v>5127.2</v>
      </c>
      <c r="F880" s="1">
        <v>38393</v>
      </c>
      <c r="G880" t="s">
        <v>25</v>
      </c>
      <c r="H880">
        <v>1</v>
      </c>
      <c r="I880" t="str">
        <f>TEXT(Table1[[#This Row],[ORDERDATE]],"MMM")</f>
        <v>Feb</v>
      </c>
      <c r="J880">
        <v>2005</v>
      </c>
      <c r="K880" t="s">
        <v>181</v>
      </c>
      <c r="L880">
        <v>132</v>
      </c>
      <c r="M880" t="s">
        <v>595</v>
      </c>
      <c r="N880" t="s">
        <v>174</v>
      </c>
      <c r="O880" t="s">
        <v>175</v>
      </c>
      <c r="P880" t="s">
        <v>176</v>
      </c>
      <c r="R880" t="s">
        <v>177</v>
      </c>
      <c r="T880">
        <v>28034</v>
      </c>
      <c r="U880" t="s">
        <v>178</v>
      </c>
      <c r="V880" t="s">
        <v>42</v>
      </c>
      <c r="W880" t="s">
        <v>179</v>
      </c>
      <c r="X880" t="s">
        <v>180</v>
      </c>
      <c r="Y880" t="s">
        <v>51</v>
      </c>
    </row>
    <row r="881" spans="1:25" x14ac:dyDescent="0.25">
      <c r="A881">
        <v>10407</v>
      </c>
      <c r="B881">
        <v>41</v>
      </c>
      <c r="C881">
        <v>100</v>
      </c>
      <c r="D881">
        <v>12</v>
      </c>
      <c r="E881" s="5">
        <v>6386.16</v>
      </c>
      <c r="F881" s="1">
        <v>38464</v>
      </c>
      <c r="G881" t="s">
        <v>401</v>
      </c>
      <c r="H881">
        <v>2</v>
      </c>
      <c r="I881" t="str">
        <f>TEXT(Table1[[#This Row],[ORDERDATE]],"MMM")</f>
        <v>Apr</v>
      </c>
      <c r="J881">
        <v>2005</v>
      </c>
      <c r="K881" t="s">
        <v>181</v>
      </c>
      <c r="L881">
        <v>132</v>
      </c>
      <c r="M881" t="s">
        <v>595</v>
      </c>
      <c r="N881" t="s">
        <v>397</v>
      </c>
      <c r="O881">
        <v>4085553659</v>
      </c>
      <c r="P881" t="s">
        <v>398</v>
      </c>
      <c r="R881" t="s">
        <v>399</v>
      </c>
      <c r="S881" t="s">
        <v>55</v>
      </c>
      <c r="T881">
        <v>94217</v>
      </c>
      <c r="U881" t="s">
        <v>32</v>
      </c>
      <c r="V881" t="s">
        <v>33</v>
      </c>
      <c r="W881" t="s">
        <v>102</v>
      </c>
      <c r="X881" t="s">
        <v>400</v>
      </c>
      <c r="Y881" t="s">
        <v>51</v>
      </c>
    </row>
    <row r="882" spans="1:25" x14ac:dyDescent="0.25">
      <c r="A882">
        <v>10419</v>
      </c>
      <c r="B882">
        <v>55</v>
      </c>
      <c r="C882">
        <v>100</v>
      </c>
      <c r="D882">
        <v>2</v>
      </c>
      <c r="E882" s="5">
        <v>7695.6</v>
      </c>
      <c r="F882" s="1">
        <v>38489</v>
      </c>
      <c r="G882" t="s">
        <v>25</v>
      </c>
      <c r="H882">
        <v>2</v>
      </c>
      <c r="I882" t="str">
        <f>TEXT(Table1[[#This Row],[ORDERDATE]],"MMM")</f>
        <v>May</v>
      </c>
      <c r="J882">
        <v>2005</v>
      </c>
      <c r="K882" t="s">
        <v>181</v>
      </c>
      <c r="L882">
        <v>132</v>
      </c>
      <c r="M882" t="s">
        <v>595</v>
      </c>
      <c r="N882" t="s">
        <v>144</v>
      </c>
      <c r="O882" t="s">
        <v>145</v>
      </c>
      <c r="P882" t="s">
        <v>146</v>
      </c>
      <c r="R882" t="s">
        <v>147</v>
      </c>
      <c r="T882">
        <v>5020</v>
      </c>
      <c r="U882" t="s">
        <v>148</v>
      </c>
      <c r="V882" t="s">
        <v>42</v>
      </c>
      <c r="W882" t="s">
        <v>149</v>
      </c>
      <c r="X882" t="s">
        <v>150</v>
      </c>
      <c r="Y882" t="s">
        <v>151</v>
      </c>
    </row>
    <row r="883" spans="1:25" x14ac:dyDescent="0.25">
      <c r="A883">
        <v>10103</v>
      </c>
      <c r="B883">
        <v>27</v>
      </c>
      <c r="C883">
        <v>83.07</v>
      </c>
      <c r="D883">
        <v>12</v>
      </c>
      <c r="E883" s="5">
        <v>2242.89</v>
      </c>
      <c r="F883" s="1">
        <v>37650</v>
      </c>
      <c r="G883" t="s">
        <v>25</v>
      </c>
      <c r="H883">
        <v>1</v>
      </c>
      <c r="I883" t="str">
        <f>TEXT(Table1[[#This Row],[ORDERDATE]],"MMM")</f>
        <v>Jan</v>
      </c>
      <c r="J883">
        <v>2003</v>
      </c>
      <c r="K883" t="s">
        <v>550</v>
      </c>
      <c r="L883">
        <v>101</v>
      </c>
      <c r="M883" t="s">
        <v>596</v>
      </c>
      <c r="N883" t="s">
        <v>133</v>
      </c>
      <c r="O883" t="s">
        <v>134</v>
      </c>
      <c r="P883" t="s">
        <v>135</v>
      </c>
      <c r="R883" t="s">
        <v>136</v>
      </c>
      <c r="T883">
        <v>4110</v>
      </c>
      <c r="U883" t="s">
        <v>78</v>
      </c>
      <c r="V883" t="s">
        <v>42</v>
      </c>
      <c r="W883" t="s">
        <v>137</v>
      </c>
      <c r="X883" t="s">
        <v>138</v>
      </c>
      <c r="Y883" t="s">
        <v>36</v>
      </c>
    </row>
    <row r="884" spans="1:25" x14ac:dyDescent="0.25">
      <c r="A884">
        <v>10112</v>
      </c>
      <c r="B884">
        <v>23</v>
      </c>
      <c r="C884">
        <v>100</v>
      </c>
      <c r="D884">
        <v>2</v>
      </c>
      <c r="E884" s="5">
        <v>2539.89</v>
      </c>
      <c r="F884" s="1">
        <v>37704</v>
      </c>
      <c r="G884" t="s">
        <v>25</v>
      </c>
      <c r="H884">
        <v>1</v>
      </c>
      <c r="I884" t="str">
        <f>TEXT(Table1[[#This Row],[ORDERDATE]],"MMM")</f>
        <v>Mar</v>
      </c>
      <c r="J884">
        <v>2003</v>
      </c>
      <c r="K884" t="s">
        <v>550</v>
      </c>
      <c r="L884">
        <v>101</v>
      </c>
      <c r="M884" t="s">
        <v>596</v>
      </c>
      <c r="N884" t="s">
        <v>183</v>
      </c>
      <c r="O884" t="s">
        <v>184</v>
      </c>
      <c r="P884" t="s">
        <v>185</v>
      </c>
      <c r="R884" t="s">
        <v>186</v>
      </c>
      <c r="T884" t="s">
        <v>187</v>
      </c>
      <c r="U884" t="s">
        <v>188</v>
      </c>
      <c r="V884" t="s">
        <v>42</v>
      </c>
      <c r="W884" t="s">
        <v>189</v>
      </c>
      <c r="X884" t="s">
        <v>190</v>
      </c>
      <c r="Y884" t="s">
        <v>36</v>
      </c>
    </row>
    <row r="885" spans="1:25" x14ac:dyDescent="0.25">
      <c r="A885">
        <v>10126</v>
      </c>
      <c r="B885">
        <v>31</v>
      </c>
      <c r="C885">
        <v>90.17</v>
      </c>
      <c r="D885">
        <v>12</v>
      </c>
      <c r="E885" s="5">
        <v>2795.27</v>
      </c>
      <c r="F885" s="1">
        <v>37769</v>
      </c>
      <c r="G885" t="s">
        <v>25</v>
      </c>
      <c r="H885">
        <v>2</v>
      </c>
      <c r="I885" t="str">
        <f>TEXT(Table1[[#This Row],[ORDERDATE]],"MMM")</f>
        <v>May</v>
      </c>
      <c r="J885">
        <v>2003</v>
      </c>
      <c r="K885" t="s">
        <v>550</v>
      </c>
      <c r="L885">
        <v>101</v>
      </c>
      <c r="M885" t="s">
        <v>596</v>
      </c>
      <c r="N885" t="s">
        <v>191</v>
      </c>
      <c r="O885" t="s">
        <v>192</v>
      </c>
      <c r="P885" t="s">
        <v>193</v>
      </c>
      <c r="R885" t="s">
        <v>177</v>
      </c>
      <c r="T885">
        <v>28023</v>
      </c>
      <c r="U885" t="s">
        <v>178</v>
      </c>
      <c r="V885" t="s">
        <v>42</v>
      </c>
      <c r="W885" t="s">
        <v>194</v>
      </c>
      <c r="X885" t="s">
        <v>195</v>
      </c>
      <c r="Y885" t="s">
        <v>36</v>
      </c>
    </row>
    <row r="886" spans="1:25" x14ac:dyDescent="0.25">
      <c r="A886">
        <v>10139</v>
      </c>
      <c r="B886">
        <v>46</v>
      </c>
      <c r="C886">
        <v>100</v>
      </c>
      <c r="D886">
        <v>1</v>
      </c>
      <c r="E886" s="5">
        <v>5545.76</v>
      </c>
      <c r="F886" s="1">
        <v>37818</v>
      </c>
      <c r="G886" t="s">
        <v>25</v>
      </c>
      <c r="H886">
        <v>3</v>
      </c>
      <c r="I886" t="str">
        <f>TEXT(Table1[[#This Row],[ORDERDATE]],"MMM")</f>
        <v>Jul</v>
      </c>
      <c r="J886">
        <v>2003</v>
      </c>
      <c r="K886" t="s">
        <v>550</v>
      </c>
      <c r="L886">
        <v>101</v>
      </c>
      <c r="M886" t="s">
        <v>596</v>
      </c>
      <c r="N886" t="s">
        <v>152</v>
      </c>
      <c r="O886" t="s">
        <v>153</v>
      </c>
      <c r="P886" t="s">
        <v>154</v>
      </c>
      <c r="Q886" t="s">
        <v>155</v>
      </c>
      <c r="R886" t="s">
        <v>156</v>
      </c>
      <c r="S886" t="s">
        <v>157</v>
      </c>
      <c r="T886">
        <v>2067</v>
      </c>
      <c r="U886" t="s">
        <v>95</v>
      </c>
      <c r="V886" t="s">
        <v>96</v>
      </c>
      <c r="W886" t="s">
        <v>158</v>
      </c>
      <c r="X886" t="s">
        <v>159</v>
      </c>
      <c r="Y886" t="s">
        <v>51</v>
      </c>
    </row>
    <row r="887" spans="1:25" x14ac:dyDescent="0.25">
      <c r="A887">
        <v>10150</v>
      </c>
      <c r="B887">
        <v>47</v>
      </c>
      <c r="C887">
        <v>91.18</v>
      </c>
      <c r="D887">
        <v>9</v>
      </c>
      <c r="E887" s="5">
        <v>4285.46</v>
      </c>
      <c r="F887" s="1">
        <v>37883</v>
      </c>
      <c r="G887" t="s">
        <v>25</v>
      </c>
      <c r="H887">
        <v>3</v>
      </c>
      <c r="I887" t="str">
        <f>TEXT(Table1[[#This Row],[ORDERDATE]],"MMM")</f>
        <v>Sep</v>
      </c>
      <c r="J887">
        <v>2003</v>
      </c>
      <c r="K887" t="s">
        <v>550</v>
      </c>
      <c r="L887">
        <v>101</v>
      </c>
      <c r="M887" t="s">
        <v>596</v>
      </c>
      <c r="N887" t="s">
        <v>196</v>
      </c>
      <c r="O887" t="s">
        <v>197</v>
      </c>
      <c r="P887" t="s">
        <v>198</v>
      </c>
      <c r="R887" t="s">
        <v>199</v>
      </c>
      <c r="T887">
        <v>79903</v>
      </c>
      <c r="U887" t="s">
        <v>199</v>
      </c>
      <c r="V887" t="s">
        <v>200</v>
      </c>
      <c r="W887" t="s">
        <v>201</v>
      </c>
      <c r="X887" t="s">
        <v>202</v>
      </c>
      <c r="Y887" t="s">
        <v>51</v>
      </c>
    </row>
    <row r="888" spans="1:25" x14ac:dyDescent="0.25">
      <c r="A888">
        <v>10163</v>
      </c>
      <c r="B888">
        <v>31</v>
      </c>
      <c r="C888">
        <v>100</v>
      </c>
      <c r="D888">
        <v>2</v>
      </c>
      <c r="E888" s="5">
        <v>3329.09</v>
      </c>
      <c r="F888" s="1">
        <v>37914</v>
      </c>
      <c r="G888" t="s">
        <v>25</v>
      </c>
      <c r="H888">
        <v>4</v>
      </c>
      <c r="I888" t="str">
        <f>TEXT(Table1[[#This Row],[ORDERDATE]],"MMM")</f>
        <v>Oct</v>
      </c>
      <c r="J888">
        <v>2003</v>
      </c>
      <c r="K888" t="s">
        <v>550</v>
      </c>
      <c r="L888">
        <v>101</v>
      </c>
      <c r="M888" t="s">
        <v>596</v>
      </c>
      <c r="N888" t="s">
        <v>203</v>
      </c>
      <c r="O888">
        <v>2125558493</v>
      </c>
      <c r="P888" t="s">
        <v>204</v>
      </c>
      <c r="Q888" t="s">
        <v>205</v>
      </c>
      <c r="R888" t="s">
        <v>30</v>
      </c>
      <c r="S888" t="s">
        <v>31</v>
      </c>
      <c r="T888">
        <v>10022</v>
      </c>
      <c r="U888" t="s">
        <v>32</v>
      </c>
      <c r="V888" t="s">
        <v>33</v>
      </c>
      <c r="W888" t="s">
        <v>124</v>
      </c>
      <c r="X888" t="s">
        <v>206</v>
      </c>
      <c r="Y888" t="s">
        <v>51</v>
      </c>
    </row>
    <row r="889" spans="1:25" x14ac:dyDescent="0.25">
      <c r="A889">
        <v>10174</v>
      </c>
      <c r="B889">
        <v>46</v>
      </c>
      <c r="C889">
        <v>100</v>
      </c>
      <c r="D889">
        <v>5</v>
      </c>
      <c r="E889" s="5">
        <v>5592.22</v>
      </c>
      <c r="F889" s="1">
        <v>37931</v>
      </c>
      <c r="G889" t="s">
        <v>25</v>
      </c>
      <c r="H889">
        <v>4</v>
      </c>
      <c r="I889" t="str">
        <f>TEXT(Table1[[#This Row],[ORDERDATE]],"MMM")</f>
        <v>Nov</v>
      </c>
      <c r="J889">
        <v>2003</v>
      </c>
      <c r="K889" t="s">
        <v>550</v>
      </c>
      <c r="L889">
        <v>101</v>
      </c>
      <c r="M889" t="s">
        <v>596</v>
      </c>
      <c r="N889" t="s">
        <v>207</v>
      </c>
      <c r="O889" t="s">
        <v>208</v>
      </c>
      <c r="P889" t="s">
        <v>209</v>
      </c>
      <c r="R889" t="s">
        <v>210</v>
      </c>
      <c r="S889" t="s">
        <v>211</v>
      </c>
      <c r="T889">
        <v>4101</v>
      </c>
      <c r="U889" t="s">
        <v>95</v>
      </c>
      <c r="V889" t="s">
        <v>96</v>
      </c>
      <c r="W889" t="s">
        <v>212</v>
      </c>
      <c r="X889" t="s">
        <v>213</v>
      </c>
      <c r="Y889" t="s">
        <v>51</v>
      </c>
    </row>
    <row r="890" spans="1:25" x14ac:dyDescent="0.25">
      <c r="A890">
        <v>10183</v>
      </c>
      <c r="B890">
        <v>37</v>
      </c>
      <c r="C890">
        <v>89.15</v>
      </c>
      <c r="D890">
        <v>9</v>
      </c>
      <c r="E890" s="5">
        <v>3298.55</v>
      </c>
      <c r="F890" s="1">
        <v>37938</v>
      </c>
      <c r="G890" t="s">
        <v>25</v>
      </c>
      <c r="H890">
        <v>4</v>
      </c>
      <c r="I890" t="str">
        <f>TEXT(Table1[[#This Row],[ORDERDATE]],"MMM")</f>
        <v>Nov</v>
      </c>
      <c r="J890">
        <v>2003</v>
      </c>
      <c r="K890" t="s">
        <v>550</v>
      </c>
      <c r="L890">
        <v>101</v>
      </c>
      <c r="M890" t="s">
        <v>596</v>
      </c>
      <c r="N890" t="s">
        <v>214</v>
      </c>
      <c r="O890">
        <v>2155554695</v>
      </c>
      <c r="P890" t="s">
        <v>215</v>
      </c>
      <c r="R890" t="s">
        <v>216</v>
      </c>
      <c r="S890" t="s">
        <v>142</v>
      </c>
      <c r="T890">
        <v>71270</v>
      </c>
      <c r="U890" t="s">
        <v>32</v>
      </c>
      <c r="V890" t="s">
        <v>33</v>
      </c>
      <c r="W890" t="s">
        <v>217</v>
      </c>
      <c r="X890" t="s">
        <v>218</v>
      </c>
      <c r="Y890" t="s">
        <v>51</v>
      </c>
    </row>
    <row r="891" spans="1:25" x14ac:dyDescent="0.25">
      <c r="A891">
        <v>10193</v>
      </c>
      <c r="B891">
        <v>28</v>
      </c>
      <c r="C891">
        <v>93.21</v>
      </c>
      <c r="D891">
        <v>1</v>
      </c>
      <c r="E891" s="5">
        <v>2609.88</v>
      </c>
      <c r="F891" s="1">
        <v>37946</v>
      </c>
      <c r="G891" t="s">
        <v>25</v>
      </c>
      <c r="H891">
        <v>4</v>
      </c>
      <c r="I891" t="str">
        <f>TEXT(Table1[[#This Row],[ORDERDATE]],"MMM")</f>
        <v>Nov</v>
      </c>
      <c r="J891">
        <v>2003</v>
      </c>
      <c r="K891" t="s">
        <v>550</v>
      </c>
      <c r="L891">
        <v>101</v>
      </c>
      <c r="M891" t="s">
        <v>596</v>
      </c>
      <c r="N891" t="s">
        <v>558</v>
      </c>
      <c r="O891" t="s">
        <v>559</v>
      </c>
      <c r="P891" t="s">
        <v>560</v>
      </c>
      <c r="R891" t="s">
        <v>561</v>
      </c>
      <c r="S891" t="s">
        <v>94</v>
      </c>
      <c r="T891">
        <v>3150</v>
      </c>
      <c r="U891" t="s">
        <v>95</v>
      </c>
      <c r="V891" t="s">
        <v>96</v>
      </c>
      <c r="W891" t="s">
        <v>562</v>
      </c>
      <c r="X891" t="s">
        <v>563</v>
      </c>
      <c r="Y891" t="s">
        <v>36</v>
      </c>
    </row>
    <row r="892" spans="1:25" x14ac:dyDescent="0.25">
      <c r="A892">
        <v>10206</v>
      </c>
      <c r="B892">
        <v>37</v>
      </c>
      <c r="C892">
        <v>90.17</v>
      </c>
      <c r="D892">
        <v>7</v>
      </c>
      <c r="E892" s="5">
        <v>3336.29</v>
      </c>
      <c r="F892" s="1">
        <v>37960</v>
      </c>
      <c r="G892" t="s">
        <v>25</v>
      </c>
      <c r="H892">
        <v>4</v>
      </c>
      <c r="I892" t="str">
        <f>TEXT(Table1[[#This Row],[ORDERDATE]],"MMM")</f>
        <v>Dec</v>
      </c>
      <c r="J892">
        <v>2003</v>
      </c>
      <c r="K892" t="s">
        <v>550</v>
      </c>
      <c r="L892">
        <v>101</v>
      </c>
      <c r="M892" t="s">
        <v>596</v>
      </c>
      <c r="N892" t="s">
        <v>225</v>
      </c>
      <c r="O892" t="s">
        <v>226</v>
      </c>
      <c r="P892" t="s">
        <v>227</v>
      </c>
      <c r="R892" t="s">
        <v>228</v>
      </c>
      <c r="S892" t="s">
        <v>229</v>
      </c>
      <c r="T892" t="s">
        <v>230</v>
      </c>
      <c r="U892" t="s">
        <v>231</v>
      </c>
      <c r="V892" t="s">
        <v>33</v>
      </c>
      <c r="W892" t="s">
        <v>232</v>
      </c>
      <c r="X892" t="s">
        <v>233</v>
      </c>
      <c r="Y892" t="s">
        <v>51</v>
      </c>
    </row>
    <row r="893" spans="1:25" x14ac:dyDescent="0.25">
      <c r="A893">
        <v>10215</v>
      </c>
      <c r="B893">
        <v>49</v>
      </c>
      <c r="C893">
        <v>100</v>
      </c>
      <c r="D893">
        <v>4</v>
      </c>
      <c r="E893" s="5">
        <v>5510.05</v>
      </c>
      <c r="F893" s="1">
        <v>38015</v>
      </c>
      <c r="G893" t="s">
        <v>25</v>
      </c>
      <c r="H893">
        <v>1</v>
      </c>
      <c r="I893" t="str">
        <f>TEXT(Table1[[#This Row],[ORDERDATE]],"MMM")</f>
        <v>Jan</v>
      </c>
      <c r="J893">
        <v>2004</v>
      </c>
      <c r="K893" t="s">
        <v>550</v>
      </c>
      <c r="L893">
        <v>101</v>
      </c>
      <c r="M893" t="s">
        <v>596</v>
      </c>
      <c r="N893" t="s">
        <v>234</v>
      </c>
      <c r="O893">
        <v>3105553722</v>
      </c>
      <c r="P893" t="s">
        <v>235</v>
      </c>
      <c r="R893" t="s">
        <v>236</v>
      </c>
      <c r="S893" t="s">
        <v>55</v>
      </c>
      <c r="T893">
        <v>94019</v>
      </c>
      <c r="U893" t="s">
        <v>32</v>
      </c>
      <c r="V893" t="s">
        <v>33</v>
      </c>
      <c r="W893" t="s">
        <v>237</v>
      </c>
      <c r="X893" t="s">
        <v>238</v>
      </c>
      <c r="Y893" t="s">
        <v>51</v>
      </c>
    </row>
    <row r="894" spans="1:25" x14ac:dyDescent="0.25">
      <c r="A894">
        <v>10228</v>
      </c>
      <c r="B894">
        <v>24</v>
      </c>
      <c r="C894">
        <v>100</v>
      </c>
      <c r="D894">
        <v>3</v>
      </c>
      <c r="E894" s="5">
        <v>2504.4</v>
      </c>
      <c r="F894" s="1">
        <v>38056</v>
      </c>
      <c r="G894" t="s">
        <v>25</v>
      </c>
      <c r="H894">
        <v>1</v>
      </c>
      <c r="I894" t="str">
        <f>TEXT(Table1[[#This Row],[ORDERDATE]],"MMM")</f>
        <v>Mar</v>
      </c>
      <c r="J894">
        <v>2004</v>
      </c>
      <c r="K894" t="s">
        <v>550</v>
      </c>
      <c r="L894">
        <v>101</v>
      </c>
      <c r="M894" t="s">
        <v>596</v>
      </c>
      <c r="N894" t="s">
        <v>239</v>
      </c>
      <c r="O894">
        <v>6175555555</v>
      </c>
      <c r="P894" t="s">
        <v>240</v>
      </c>
      <c r="R894" t="s">
        <v>122</v>
      </c>
      <c r="S894" t="s">
        <v>123</v>
      </c>
      <c r="T894">
        <v>51247</v>
      </c>
      <c r="U894" t="s">
        <v>32</v>
      </c>
      <c r="V894" t="s">
        <v>33</v>
      </c>
      <c r="W894" t="s">
        <v>241</v>
      </c>
      <c r="X894" t="s">
        <v>143</v>
      </c>
      <c r="Y894" t="s">
        <v>36</v>
      </c>
    </row>
    <row r="895" spans="1:25" x14ac:dyDescent="0.25">
      <c r="A895">
        <v>10244</v>
      </c>
      <c r="B895">
        <v>30</v>
      </c>
      <c r="C895">
        <v>100</v>
      </c>
      <c r="D895">
        <v>1</v>
      </c>
      <c r="E895" s="5">
        <v>3525.6</v>
      </c>
      <c r="F895" s="1">
        <v>38106</v>
      </c>
      <c r="G895" t="s">
        <v>25</v>
      </c>
      <c r="H895">
        <v>2</v>
      </c>
      <c r="I895" t="str">
        <f>TEXT(Table1[[#This Row],[ORDERDATE]],"MMM")</f>
        <v>Apr</v>
      </c>
      <c r="J895">
        <v>2004</v>
      </c>
      <c r="K895" t="s">
        <v>550</v>
      </c>
      <c r="L895">
        <v>101</v>
      </c>
      <c r="M895" t="s">
        <v>596</v>
      </c>
      <c r="N895" t="s">
        <v>174</v>
      </c>
      <c r="O895" t="s">
        <v>175</v>
      </c>
      <c r="P895" t="s">
        <v>176</v>
      </c>
      <c r="R895" t="s">
        <v>177</v>
      </c>
      <c r="T895">
        <v>28034</v>
      </c>
      <c r="U895" t="s">
        <v>178</v>
      </c>
      <c r="V895" t="s">
        <v>42</v>
      </c>
      <c r="W895" t="s">
        <v>179</v>
      </c>
      <c r="X895" t="s">
        <v>180</v>
      </c>
      <c r="Y895" t="s">
        <v>51</v>
      </c>
    </row>
    <row r="896" spans="1:25" x14ac:dyDescent="0.25">
      <c r="A896">
        <v>10257</v>
      </c>
      <c r="B896">
        <v>50</v>
      </c>
      <c r="C896">
        <v>88.14</v>
      </c>
      <c r="D896">
        <v>1</v>
      </c>
      <c r="E896" s="5">
        <v>4407</v>
      </c>
      <c r="F896" s="1">
        <v>38152</v>
      </c>
      <c r="G896" t="s">
        <v>25</v>
      </c>
      <c r="H896">
        <v>2</v>
      </c>
      <c r="I896" t="str">
        <f>TEXT(Table1[[#This Row],[ORDERDATE]],"MMM")</f>
        <v>Jun</v>
      </c>
      <c r="J896">
        <v>2004</v>
      </c>
      <c r="K896" t="s">
        <v>550</v>
      </c>
      <c r="L896">
        <v>101</v>
      </c>
      <c r="M896" t="s">
        <v>596</v>
      </c>
      <c r="N896" t="s">
        <v>397</v>
      </c>
      <c r="O896">
        <v>4085553659</v>
      </c>
      <c r="P896" t="s">
        <v>398</v>
      </c>
      <c r="R896" t="s">
        <v>399</v>
      </c>
      <c r="S896" t="s">
        <v>55</v>
      </c>
      <c r="T896">
        <v>94217</v>
      </c>
      <c r="U896" t="s">
        <v>32</v>
      </c>
      <c r="V896" t="s">
        <v>33</v>
      </c>
      <c r="W896" t="s">
        <v>102</v>
      </c>
      <c r="X896" t="s">
        <v>400</v>
      </c>
      <c r="Y896" t="s">
        <v>51</v>
      </c>
    </row>
    <row r="897" spans="1:25" x14ac:dyDescent="0.25">
      <c r="A897">
        <v>10270</v>
      </c>
      <c r="B897">
        <v>31</v>
      </c>
      <c r="C897">
        <v>96.24</v>
      </c>
      <c r="D897">
        <v>10</v>
      </c>
      <c r="E897" s="5">
        <v>2983.44</v>
      </c>
      <c r="F897" s="1">
        <v>38187</v>
      </c>
      <c r="G897" t="s">
        <v>25</v>
      </c>
      <c r="H897">
        <v>3</v>
      </c>
      <c r="I897" t="str">
        <f>TEXT(Table1[[#This Row],[ORDERDATE]],"MMM")</f>
        <v>Jul</v>
      </c>
      <c r="J897">
        <v>2004</v>
      </c>
      <c r="K897" t="s">
        <v>550</v>
      </c>
      <c r="L897">
        <v>101</v>
      </c>
      <c r="M897" t="s">
        <v>596</v>
      </c>
      <c r="N897" t="s">
        <v>152</v>
      </c>
      <c r="O897" t="s">
        <v>153</v>
      </c>
      <c r="P897" t="s">
        <v>154</v>
      </c>
      <c r="Q897" t="s">
        <v>155</v>
      </c>
      <c r="R897" t="s">
        <v>156</v>
      </c>
      <c r="S897" t="s">
        <v>157</v>
      </c>
      <c r="T897">
        <v>2067</v>
      </c>
      <c r="U897" t="s">
        <v>95</v>
      </c>
      <c r="V897" t="s">
        <v>96</v>
      </c>
      <c r="W897" t="s">
        <v>158</v>
      </c>
      <c r="X897" t="s">
        <v>159</v>
      </c>
      <c r="Y897" t="s">
        <v>36</v>
      </c>
    </row>
    <row r="898" spans="1:25" x14ac:dyDescent="0.25">
      <c r="A898">
        <v>10280</v>
      </c>
      <c r="B898">
        <v>46</v>
      </c>
      <c r="C898">
        <v>100</v>
      </c>
      <c r="D898">
        <v>3</v>
      </c>
      <c r="E898" s="5">
        <v>5126.24</v>
      </c>
      <c r="F898" s="1">
        <v>38216</v>
      </c>
      <c r="G898" t="s">
        <v>25</v>
      </c>
      <c r="H898">
        <v>3</v>
      </c>
      <c r="I898" t="str">
        <f>TEXT(Table1[[#This Row],[ORDERDATE]],"MMM")</f>
        <v>Aug</v>
      </c>
      <c r="J898">
        <v>2004</v>
      </c>
      <c r="K898" t="s">
        <v>550</v>
      </c>
      <c r="L898">
        <v>101</v>
      </c>
      <c r="M898" t="s">
        <v>596</v>
      </c>
      <c r="N898" t="s">
        <v>254</v>
      </c>
      <c r="O898" t="s">
        <v>255</v>
      </c>
      <c r="P898" t="s">
        <v>256</v>
      </c>
      <c r="R898" t="s">
        <v>257</v>
      </c>
      <c r="T898">
        <v>10100</v>
      </c>
      <c r="U898" t="s">
        <v>258</v>
      </c>
      <c r="V898" t="s">
        <v>42</v>
      </c>
      <c r="W898" t="s">
        <v>259</v>
      </c>
      <c r="X898" t="s">
        <v>260</v>
      </c>
      <c r="Y898" t="s">
        <v>51</v>
      </c>
    </row>
    <row r="899" spans="1:25" x14ac:dyDescent="0.25">
      <c r="A899">
        <v>10291</v>
      </c>
      <c r="B899">
        <v>47</v>
      </c>
      <c r="C899">
        <v>100</v>
      </c>
      <c r="D899">
        <v>12</v>
      </c>
      <c r="E899" s="5">
        <v>5713.79</v>
      </c>
      <c r="F899" s="1">
        <v>38238</v>
      </c>
      <c r="G899" t="s">
        <v>25</v>
      </c>
      <c r="H899">
        <v>3</v>
      </c>
      <c r="I899" t="str">
        <f>TEXT(Table1[[#This Row],[ORDERDATE]],"MMM")</f>
        <v>Sep</v>
      </c>
      <c r="J899">
        <v>2004</v>
      </c>
      <c r="K899" t="s">
        <v>550</v>
      </c>
      <c r="L899">
        <v>101</v>
      </c>
      <c r="M899" t="s">
        <v>596</v>
      </c>
      <c r="N899" t="s">
        <v>261</v>
      </c>
      <c r="O899" t="s">
        <v>262</v>
      </c>
      <c r="P899" t="s">
        <v>263</v>
      </c>
      <c r="R899" t="s">
        <v>264</v>
      </c>
      <c r="T899" t="s">
        <v>265</v>
      </c>
      <c r="U899" t="s">
        <v>188</v>
      </c>
      <c r="V899" t="s">
        <v>42</v>
      </c>
      <c r="W899" t="s">
        <v>266</v>
      </c>
      <c r="X899" t="s">
        <v>206</v>
      </c>
      <c r="Y899" t="s">
        <v>51</v>
      </c>
    </row>
    <row r="900" spans="1:25" x14ac:dyDescent="0.25">
      <c r="A900">
        <v>10304</v>
      </c>
      <c r="B900">
        <v>46</v>
      </c>
      <c r="C900">
        <v>100</v>
      </c>
      <c r="D900">
        <v>7</v>
      </c>
      <c r="E900" s="5">
        <v>4613.8</v>
      </c>
      <c r="F900" s="1">
        <v>38271</v>
      </c>
      <c r="G900" t="s">
        <v>25</v>
      </c>
      <c r="H900">
        <v>4</v>
      </c>
      <c r="I900" t="str">
        <f>TEXT(Table1[[#This Row],[ORDERDATE]],"MMM")</f>
        <v>Oct</v>
      </c>
      <c r="J900">
        <v>2004</v>
      </c>
      <c r="K900" t="s">
        <v>550</v>
      </c>
      <c r="L900">
        <v>101</v>
      </c>
      <c r="M900" t="s">
        <v>596</v>
      </c>
      <c r="N900" t="s">
        <v>267</v>
      </c>
      <c r="O900" t="s">
        <v>268</v>
      </c>
      <c r="P900" t="s">
        <v>269</v>
      </c>
      <c r="R900" t="s">
        <v>270</v>
      </c>
      <c r="T900">
        <v>78000</v>
      </c>
      <c r="U900" t="s">
        <v>41</v>
      </c>
      <c r="V900" t="s">
        <v>42</v>
      </c>
      <c r="W900" t="s">
        <v>271</v>
      </c>
      <c r="X900" t="s">
        <v>50</v>
      </c>
      <c r="Y900" t="s">
        <v>51</v>
      </c>
    </row>
    <row r="901" spans="1:25" x14ac:dyDescent="0.25">
      <c r="A901">
        <v>10312</v>
      </c>
      <c r="B901">
        <v>37</v>
      </c>
      <c r="C901">
        <v>100</v>
      </c>
      <c r="D901">
        <v>4</v>
      </c>
      <c r="E901" s="5">
        <v>3711.1</v>
      </c>
      <c r="F901" s="1">
        <v>38281</v>
      </c>
      <c r="G901" t="s">
        <v>25</v>
      </c>
      <c r="H901">
        <v>4</v>
      </c>
      <c r="I901" t="str">
        <f>TEXT(Table1[[#This Row],[ORDERDATE]],"MMM")</f>
        <v>Oct</v>
      </c>
      <c r="J901">
        <v>2004</v>
      </c>
      <c r="K901" t="s">
        <v>550</v>
      </c>
      <c r="L901">
        <v>101</v>
      </c>
      <c r="M901" t="s">
        <v>596</v>
      </c>
      <c r="N901" t="s">
        <v>272</v>
      </c>
      <c r="O901">
        <v>4155551450</v>
      </c>
      <c r="P901" t="s">
        <v>273</v>
      </c>
      <c r="R901" t="s">
        <v>274</v>
      </c>
      <c r="S901" t="s">
        <v>55</v>
      </c>
      <c r="T901">
        <v>97562</v>
      </c>
      <c r="U901" t="s">
        <v>32</v>
      </c>
      <c r="V901" t="s">
        <v>33</v>
      </c>
      <c r="W901" t="s">
        <v>275</v>
      </c>
      <c r="X901" t="s">
        <v>276</v>
      </c>
      <c r="Y901" t="s">
        <v>51</v>
      </c>
    </row>
    <row r="902" spans="1:25" x14ac:dyDescent="0.25">
      <c r="A902">
        <v>10322</v>
      </c>
      <c r="B902">
        <v>33</v>
      </c>
      <c r="C902">
        <v>100</v>
      </c>
      <c r="D902">
        <v>12</v>
      </c>
      <c r="E902" s="5">
        <v>3524.73</v>
      </c>
      <c r="F902" s="1">
        <v>38295</v>
      </c>
      <c r="G902" t="s">
        <v>25</v>
      </c>
      <c r="H902">
        <v>4</v>
      </c>
      <c r="I902" t="str">
        <f>TEXT(Table1[[#This Row],[ORDERDATE]],"MMM")</f>
        <v>Nov</v>
      </c>
      <c r="J902">
        <v>2004</v>
      </c>
      <c r="K902" t="s">
        <v>550</v>
      </c>
      <c r="L902">
        <v>101</v>
      </c>
      <c r="M902" t="s">
        <v>596</v>
      </c>
      <c r="N902" t="s">
        <v>277</v>
      </c>
      <c r="O902">
        <v>6035558647</v>
      </c>
      <c r="P902" t="s">
        <v>278</v>
      </c>
      <c r="R902" t="s">
        <v>279</v>
      </c>
      <c r="S902" t="s">
        <v>280</v>
      </c>
      <c r="T902">
        <v>62005</v>
      </c>
      <c r="U902" t="s">
        <v>32</v>
      </c>
      <c r="V902" t="s">
        <v>33</v>
      </c>
      <c r="W902" t="s">
        <v>56</v>
      </c>
      <c r="X902" t="s">
        <v>276</v>
      </c>
      <c r="Y902" t="s">
        <v>51</v>
      </c>
    </row>
    <row r="903" spans="1:25" x14ac:dyDescent="0.25">
      <c r="A903">
        <v>10333</v>
      </c>
      <c r="B903">
        <v>31</v>
      </c>
      <c r="C903">
        <v>90.17</v>
      </c>
      <c r="D903">
        <v>5</v>
      </c>
      <c r="E903" s="5">
        <v>2795.27</v>
      </c>
      <c r="F903" s="1">
        <v>38309</v>
      </c>
      <c r="G903" t="s">
        <v>25</v>
      </c>
      <c r="H903">
        <v>4</v>
      </c>
      <c r="I903" t="str">
        <f>TEXT(Table1[[#This Row],[ORDERDATE]],"MMM")</f>
        <v>Nov</v>
      </c>
      <c r="J903">
        <v>2004</v>
      </c>
      <c r="K903" t="s">
        <v>550</v>
      </c>
      <c r="L903">
        <v>101</v>
      </c>
      <c r="M903" t="s">
        <v>596</v>
      </c>
      <c r="N903" t="s">
        <v>81</v>
      </c>
      <c r="O903">
        <v>6505555787</v>
      </c>
      <c r="P903" t="s">
        <v>82</v>
      </c>
      <c r="R903" t="s">
        <v>60</v>
      </c>
      <c r="S903" t="s">
        <v>55</v>
      </c>
      <c r="U903" t="s">
        <v>32</v>
      </c>
      <c r="V903" t="s">
        <v>33</v>
      </c>
      <c r="W903" t="s">
        <v>83</v>
      </c>
      <c r="X903" t="s">
        <v>57</v>
      </c>
      <c r="Y903" t="s">
        <v>36</v>
      </c>
    </row>
    <row r="904" spans="1:25" x14ac:dyDescent="0.25">
      <c r="A904">
        <v>10347</v>
      </c>
      <c r="B904">
        <v>48</v>
      </c>
      <c r="C904">
        <v>100</v>
      </c>
      <c r="D904">
        <v>9</v>
      </c>
      <c r="E904" s="5">
        <v>4814.3999999999996</v>
      </c>
      <c r="F904" s="1">
        <v>38320</v>
      </c>
      <c r="G904" t="s">
        <v>25</v>
      </c>
      <c r="H904">
        <v>4</v>
      </c>
      <c r="I904" t="str">
        <f>TEXT(Table1[[#This Row],[ORDERDATE]],"MMM")</f>
        <v>Nov</v>
      </c>
      <c r="J904">
        <v>2004</v>
      </c>
      <c r="K904" t="s">
        <v>550</v>
      </c>
      <c r="L904">
        <v>101</v>
      </c>
      <c r="M904" t="s">
        <v>596</v>
      </c>
      <c r="N904" t="s">
        <v>89</v>
      </c>
      <c r="O904" t="s">
        <v>90</v>
      </c>
      <c r="P904" t="s">
        <v>91</v>
      </c>
      <c r="Q904" t="s">
        <v>92</v>
      </c>
      <c r="R904" t="s">
        <v>93</v>
      </c>
      <c r="S904" t="s">
        <v>94</v>
      </c>
      <c r="T904">
        <v>3004</v>
      </c>
      <c r="U904" t="s">
        <v>95</v>
      </c>
      <c r="V904" t="s">
        <v>96</v>
      </c>
      <c r="W904" t="s">
        <v>97</v>
      </c>
      <c r="X904" t="s">
        <v>98</v>
      </c>
      <c r="Y904" t="s">
        <v>51</v>
      </c>
    </row>
    <row r="905" spans="1:25" x14ac:dyDescent="0.25">
      <c r="A905">
        <v>10357</v>
      </c>
      <c r="B905">
        <v>41</v>
      </c>
      <c r="C905">
        <v>87.13</v>
      </c>
      <c r="D905">
        <v>6</v>
      </c>
      <c r="E905" s="5">
        <v>3572.33</v>
      </c>
      <c r="F905" s="1">
        <v>38331</v>
      </c>
      <c r="G905" t="s">
        <v>25</v>
      </c>
      <c r="H905">
        <v>4</v>
      </c>
      <c r="I905" t="str">
        <f>TEXT(Table1[[#This Row],[ORDERDATE]],"MMM")</f>
        <v>Dec</v>
      </c>
      <c r="J905">
        <v>2004</v>
      </c>
      <c r="K905" t="s">
        <v>550</v>
      </c>
      <c r="L905">
        <v>101</v>
      </c>
      <c r="M905" t="s">
        <v>596</v>
      </c>
      <c r="N905" t="s">
        <v>272</v>
      </c>
      <c r="O905">
        <v>4155551450</v>
      </c>
      <c r="P905" t="s">
        <v>273</v>
      </c>
      <c r="R905" t="s">
        <v>274</v>
      </c>
      <c r="S905" t="s">
        <v>55</v>
      </c>
      <c r="T905">
        <v>97562</v>
      </c>
      <c r="U905" t="s">
        <v>32</v>
      </c>
      <c r="V905" t="s">
        <v>33</v>
      </c>
      <c r="W905" t="s">
        <v>275</v>
      </c>
      <c r="X905" t="s">
        <v>276</v>
      </c>
      <c r="Y905" t="s">
        <v>51</v>
      </c>
    </row>
    <row r="906" spans="1:25" x14ac:dyDescent="0.25">
      <c r="A906">
        <v>10369</v>
      </c>
      <c r="B906">
        <v>42</v>
      </c>
      <c r="C906">
        <v>100</v>
      </c>
      <c r="D906">
        <v>1</v>
      </c>
      <c r="E906" s="5">
        <v>4581.3599999999997</v>
      </c>
      <c r="F906" s="1">
        <v>38372</v>
      </c>
      <c r="G906" t="s">
        <v>25</v>
      </c>
      <c r="H906">
        <v>1</v>
      </c>
      <c r="I906" t="str">
        <f>TEXT(Table1[[#This Row],[ORDERDATE]],"MMM")</f>
        <v>Jan</v>
      </c>
      <c r="J906">
        <v>2005</v>
      </c>
      <c r="K906" t="s">
        <v>550</v>
      </c>
      <c r="L906">
        <v>101</v>
      </c>
      <c r="M906" t="s">
        <v>596</v>
      </c>
      <c r="N906" t="s">
        <v>281</v>
      </c>
      <c r="O906">
        <v>6175558555</v>
      </c>
      <c r="P906" t="s">
        <v>282</v>
      </c>
      <c r="R906" t="s">
        <v>283</v>
      </c>
      <c r="S906" t="s">
        <v>123</v>
      </c>
      <c r="T906">
        <v>58339</v>
      </c>
      <c r="U906" t="s">
        <v>32</v>
      </c>
      <c r="V906" t="s">
        <v>33</v>
      </c>
      <c r="W906" t="s">
        <v>275</v>
      </c>
      <c r="X906" t="s">
        <v>284</v>
      </c>
      <c r="Y906" t="s">
        <v>51</v>
      </c>
    </row>
    <row r="907" spans="1:25" x14ac:dyDescent="0.25">
      <c r="A907">
        <v>10381</v>
      </c>
      <c r="B907">
        <v>41</v>
      </c>
      <c r="C907">
        <v>100</v>
      </c>
      <c r="D907">
        <v>8</v>
      </c>
      <c r="E907" s="5">
        <v>4319.76</v>
      </c>
      <c r="F907" s="1">
        <v>38400</v>
      </c>
      <c r="G907" t="s">
        <v>25</v>
      </c>
      <c r="H907">
        <v>1</v>
      </c>
      <c r="I907" t="str">
        <f>TEXT(Table1[[#This Row],[ORDERDATE]],"MMM")</f>
        <v>Feb</v>
      </c>
      <c r="J907">
        <v>2005</v>
      </c>
      <c r="K907" t="s">
        <v>550</v>
      </c>
      <c r="L907">
        <v>101</v>
      </c>
      <c r="M907" t="s">
        <v>596</v>
      </c>
      <c r="N907" t="s">
        <v>58</v>
      </c>
      <c r="O907">
        <v>6505551386</v>
      </c>
      <c r="P907" t="s">
        <v>59</v>
      </c>
      <c r="R907" t="s">
        <v>60</v>
      </c>
      <c r="S907" t="s">
        <v>55</v>
      </c>
      <c r="U907" t="s">
        <v>32</v>
      </c>
      <c r="V907" t="s">
        <v>33</v>
      </c>
      <c r="W907" t="s">
        <v>61</v>
      </c>
      <c r="X907" t="s">
        <v>57</v>
      </c>
      <c r="Y907" t="s">
        <v>51</v>
      </c>
    </row>
    <row r="908" spans="1:25" x14ac:dyDescent="0.25">
      <c r="A908">
        <v>10391</v>
      </c>
      <c r="B908">
        <v>32</v>
      </c>
      <c r="C908">
        <v>45.25</v>
      </c>
      <c r="D908">
        <v>6</v>
      </c>
      <c r="E908" s="5">
        <v>1448</v>
      </c>
      <c r="F908" s="1">
        <v>38420</v>
      </c>
      <c r="G908" t="s">
        <v>25</v>
      </c>
      <c r="H908">
        <v>1</v>
      </c>
      <c r="I908" t="str">
        <f>TEXT(Table1[[#This Row],[ORDERDATE]],"MMM")</f>
        <v>Mar</v>
      </c>
      <c r="J908">
        <v>2005</v>
      </c>
      <c r="K908" t="s">
        <v>550</v>
      </c>
      <c r="L908">
        <v>101</v>
      </c>
      <c r="M908" t="s">
        <v>596</v>
      </c>
      <c r="N908" t="s">
        <v>285</v>
      </c>
      <c r="O908" t="s">
        <v>286</v>
      </c>
      <c r="P908" t="s">
        <v>287</v>
      </c>
      <c r="Q908" t="s">
        <v>288</v>
      </c>
      <c r="R908" t="s">
        <v>289</v>
      </c>
      <c r="S908" t="s">
        <v>157</v>
      </c>
      <c r="T908">
        <v>2060</v>
      </c>
      <c r="U908" t="s">
        <v>95</v>
      </c>
      <c r="V908" t="s">
        <v>96</v>
      </c>
      <c r="W908" t="s">
        <v>290</v>
      </c>
      <c r="X908" t="s">
        <v>291</v>
      </c>
      <c r="Y908" t="s">
        <v>36</v>
      </c>
    </row>
    <row r="909" spans="1:25" x14ac:dyDescent="0.25">
      <c r="A909">
        <v>10423</v>
      </c>
      <c r="B909">
        <v>10</v>
      </c>
      <c r="C909">
        <v>88.14</v>
      </c>
      <c r="D909">
        <v>1</v>
      </c>
      <c r="E909" s="5">
        <v>881.4</v>
      </c>
      <c r="F909" s="1">
        <v>38502</v>
      </c>
      <c r="G909" t="s">
        <v>300</v>
      </c>
      <c r="H909">
        <v>2</v>
      </c>
      <c r="I909" t="str">
        <f>TEXT(Table1[[#This Row],[ORDERDATE]],"MMM")</f>
        <v>May</v>
      </c>
      <c r="J909">
        <v>2005</v>
      </c>
      <c r="K909" t="s">
        <v>550</v>
      </c>
      <c r="L909">
        <v>101</v>
      </c>
      <c r="M909" t="s">
        <v>596</v>
      </c>
      <c r="N909" t="s">
        <v>365</v>
      </c>
      <c r="O909" t="s">
        <v>366</v>
      </c>
      <c r="P909" t="s">
        <v>367</v>
      </c>
      <c r="R909" t="s">
        <v>368</v>
      </c>
      <c r="T909" t="s">
        <v>369</v>
      </c>
      <c r="U909" t="s">
        <v>370</v>
      </c>
      <c r="V909" t="s">
        <v>42</v>
      </c>
      <c r="W909" t="s">
        <v>371</v>
      </c>
      <c r="X909" t="s">
        <v>372</v>
      </c>
      <c r="Y909" t="s">
        <v>36</v>
      </c>
    </row>
    <row r="910" spans="1:25" x14ac:dyDescent="0.25">
      <c r="A910">
        <v>10103</v>
      </c>
      <c r="B910">
        <v>35</v>
      </c>
      <c r="C910">
        <v>57.46</v>
      </c>
      <c r="D910">
        <v>14</v>
      </c>
      <c r="E910" s="5">
        <v>2011.1</v>
      </c>
      <c r="F910" s="1">
        <v>37650</v>
      </c>
      <c r="G910" t="s">
        <v>25</v>
      </c>
      <c r="H910">
        <v>1</v>
      </c>
      <c r="I910" t="str">
        <f>TEXT(Table1[[#This Row],[ORDERDATE]],"MMM")</f>
        <v>Jan</v>
      </c>
      <c r="J910">
        <v>2003</v>
      </c>
      <c r="K910" t="s">
        <v>550</v>
      </c>
      <c r="L910">
        <v>62</v>
      </c>
      <c r="M910" t="s">
        <v>597</v>
      </c>
      <c r="N910" t="s">
        <v>133</v>
      </c>
      <c r="O910" t="s">
        <v>134</v>
      </c>
      <c r="P910" t="s">
        <v>135</v>
      </c>
      <c r="R910" t="s">
        <v>136</v>
      </c>
      <c r="T910">
        <v>4110</v>
      </c>
      <c r="U910" t="s">
        <v>78</v>
      </c>
      <c r="V910" t="s">
        <v>42</v>
      </c>
      <c r="W910" t="s">
        <v>137</v>
      </c>
      <c r="X910" t="s">
        <v>138</v>
      </c>
      <c r="Y910" t="s">
        <v>36</v>
      </c>
    </row>
    <row r="911" spans="1:25" x14ac:dyDescent="0.25">
      <c r="A911">
        <v>10111</v>
      </c>
      <c r="B911">
        <v>28</v>
      </c>
      <c r="C911">
        <v>64.33</v>
      </c>
      <c r="D911">
        <v>2</v>
      </c>
      <c r="E911" s="5">
        <v>1801.24</v>
      </c>
      <c r="F911" s="1">
        <v>37705</v>
      </c>
      <c r="G911" t="s">
        <v>25</v>
      </c>
      <c r="H911">
        <v>1</v>
      </c>
      <c r="I911" t="str">
        <f>TEXT(Table1[[#This Row],[ORDERDATE]],"MMM")</f>
        <v>Mar</v>
      </c>
      <c r="J911">
        <v>2003</v>
      </c>
      <c r="K911" t="s">
        <v>550</v>
      </c>
      <c r="L911">
        <v>62</v>
      </c>
      <c r="M911" t="s">
        <v>597</v>
      </c>
      <c r="N911" t="s">
        <v>81</v>
      </c>
      <c r="O911">
        <v>6505555787</v>
      </c>
      <c r="P911" t="s">
        <v>82</v>
      </c>
      <c r="R911" t="s">
        <v>60</v>
      </c>
      <c r="S911" t="s">
        <v>55</v>
      </c>
      <c r="U911" t="s">
        <v>32</v>
      </c>
      <c r="V911" t="s">
        <v>33</v>
      </c>
      <c r="W911" t="s">
        <v>83</v>
      </c>
      <c r="X911" t="s">
        <v>57</v>
      </c>
      <c r="Y911" t="s">
        <v>36</v>
      </c>
    </row>
    <row r="912" spans="1:25" x14ac:dyDescent="0.25">
      <c r="A912">
        <v>10126</v>
      </c>
      <c r="B912">
        <v>46</v>
      </c>
      <c r="C912">
        <v>73.7</v>
      </c>
      <c r="D912">
        <v>14</v>
      </c>
      <c r="E912" s="5">
        <v>3390.2</v>
      </c>
      <c r="F912" s="1">
        <v>37769</v>
      </c>
      <c r="G912" t="s">
        <v>25</v>
      </c>
      <c r="H912">
        <v>2</v>
      </c>
      <c r="I912" t="str">
        <f>TEXT(Table1[[#This Row],[ORDERDATE]],"MMM")</f>
        <v>May</v>
      </c>
      <c r="J912">
        <v>2003</v>
      </c>
      <c r="K912" t="s">
        <v>550</v>
      </c>
      <c r="L912">
        <v>62</v>
      </c>
      <c r="M912" t="s">
        <v>597</v>
      </c>
      <c r="N912" t="s">
        <v>191</v>
      </c>
      <c r="O912" t="s">
        <v>192</v>
      </c>
      <c r="P912" t="s">
        <v>193</v>
      </c>
      <c r="R912" t="s">
        <v>177</v>
      </c>
      <c r="T912">
        <v>28023</v>
      </c>
      <c r="U912" t="s">
        <v>178</v>
      </c>
      <c r="V912" t="s">
        <v>42</v>
      </c>
      <c r="W912" t="s">
        <v>194</v>
      </c>
      <c r="X912" t="s">
        <v>195</v>
      </c>
      <c r="Y912" t="s">
        <v>51</v>
      </c>
    </row>
    <row r="913" spans="1:25" x14ac:dyDescent="0.25">
      <c r="A913">
        <v>10139</v>
      </c>
      <c r="B913">
        <v>20</v>
      </c>
      <c r="C913">
        <v>71.2</v>
      </c>
      <c r="D913">
        <v>3</v>
      </c>
      <c r="E913" s="5">
        <v>1424</v>
      </c>
      <c r="F913" s="1">
        <v>37818</v>
      </c>
      <c r="G913" t="s">
        <v>25</v>
      </c>
      <c r="H913">
        <v>3</v>
      </c>
      <c r="I913" t="str">
        <f>TEXT(Table1[[#This Row],[ORDERDATE]],"MMM")</f>
        <v>Jul</v>
      </c>
      <c r="J913">
        <v>2003</v>
      </c>
      <c r="K913" t="s">
        <v>550</v>
      </c>
      <c r="L913">
        <v>62</v>
      </c>
      <c r="M913" t="s">
        <v>597</v>
      </c>
      <c r="N913" t="s">
        <v>152</v>
      </c>
      <c r="O913" t="s">
        <v>153</v>
      </c>
      <c r="P913" t="s">
        <v>154</v>
      </c>
      <c r="Q913" t="s">
        <v>155</v>
      </c>
      <c r="R913" t="s">
        <v>156</v>
      </c>
      <c r="S913" t="s">
        <v>157</v>
      </c>
      <c r="T913">
        <v>2067</v>
      </c>
      <c r="U913" t="s">
        <v>95</v>
      </c>
      <c r="V913" t="s">
        <v>96</v>
      </c>
      <c r="W913" t="s">
        <v>158</v>
      </c>
      <c r="X913" t="s">
        <v>159</v>
      </c>
      <c r="Y913" t="s">
        <v>36</v>
      </c>
    </row>
    <row r="914" spans="1:25" x14ac:dyDescent="0.25">
      <c r="A914">
        <v>10150</v>
      </c>
      <c r="B914">
        <v>30</v>
      </c>
      <c r="C914">
        <v>49.97</v>
      </c>
      <c r="D914">
        <v>11</v>
      </c>
      <c r="E914" s="5">
        <v>1499.1</v>
      </c>
      <c r="F914" s="1">
        <v>37883</v>
      </c>
      <c r="G914" t="s">
        <v>25</v>
      </c>
      <c r="H914">
        <v>3</v>
      </c>
      <c r="I914" t="str">
        <f>TEXT(Table1[[#This Row],[ORDERDATE]],"MMM")</f>
        <v>Sep</v>
      </c>
      <c r="J914">
        <v>2003</v>
      </c>
      <c r="K914" t="s">
        <v>550</v>
      </c>
      <c r="L914">
        <v>62</v>
      </c>
      <c r="M914" t="s">
        <v>597</v>
      </c>
      <c r="N914" t="s">
        <v>196</v>
      </c>
      <c r="O914" t="s">
        <v>197</v>
      </c>
      <c r="P914" t="s">
        <v>198</v>
      </c>
      <c r="R914" t="s">
        <v>199</v>
      </c>
      <c r="T914">
        <v>79903</v>
      </c>
      <c r="U914" t="s">
        <v>199</v>
      </c>
      <c r="V914" t="s">
        <v>200</v>
      </c>
      <c r="W914" t="s">
        <v>201</v>
      </c>
      <c r="X914" t="s">
        <v>202</v>
      </c>
      <c r="Y914" t="s">
        <v>36</v>
      </c>
    </row>
    <row r="915" spans="1:25" x14ac:dyDescent="0.25">
      <c r="A915">
        <v>10163</v>
      </c>
      <c r="B915">
        <v>48</v>
      </c>
      <c r="C915">
        <v>69.959999999999994</v>
      </c>
      <c r="D915">
        <v>4</v>
      </c>
      <c r="E915" s="5">
        <v>3358.08</v>
      </c>
      <c r="F915" s="1">
        <v>37914</v>
      </c>
      <c r="G915" t="s">
        <v>25</v>
      </c>
      <c r="H915">
        <v>4</v>
      </c>
      <c r="I915" t="str">
        <f>TEXT(Table1[[#This Row],[ORDERDATE]],"MMM")</f>
        <v>Oct</v>
      </c>
      <c r="J915">
        <v>2003</v>
      </c>
      <c r="K915" t="s">
        <v>550</v>
      </c>
      <c r="L915">
        <v>62</v>
      </c>
      <c r="M915" t="s">
        <v>597</v>
      </c>
      <c r="N915" t="s">
        <v>203</v>
      </c>
      <c r="O915">
        <v>2125558493</v>
      </c>
      <c r="P915" t="s">
        <v>204</v>
      </c>
      <c r="Q915" t="s">
        <v>205</v>
      </c>
      <c r="R915" t="s">
        <v>30</v>
      </c>
      <c r="S915" t="s">
        <v>31</v>
      </c>
      <c r="T915">
        <v>10022</v>
      </c>
      <c r="U915" t="s">
        <v>32</v>
      </c>
      <c r="V915" t="s">
        <v>33</v>
      </c>
      <c r="W915" t="s">
        <v>124</v>
      </c>
      <c r="X915" t="s">
        <v>206</v>
      </c>
      <c r="Y915" t="s">
        <v>51</v>
      </c>
    </row>
    <row r="916" spans="1:25" x14ac:dyDescent="0.25">
      <c r="A916">
        <v>10173</v>
      </c>
      <c r="B916">
        <v>28</v>
      </c>
      <c r="C916">
        <v>53.72</v>
      </c>
      <c r="D916">
        <v>2</v>
      </c>
      <c r="E916" s="5">
        <v>1504.16</v>
      </c>
      <c r="F916" s="1">
        <v>37930</v>
      </c>
      <c r="G916" t="s">
        <v>25</v>
      </c>
      <c r="H916">
        <v>4</v>
      </c>
      <c r="I916" t="str">
        <f>TEXT(Table1[[#This Row],[ORDERDATE]],"MMM")</f>
        <v>Nov</v>
      </c>
      <c r="J916">
        <v>2003</v>
      </c>
      <c r="K916" t="s">
        <v>550</v>
      </c>
      <c r="L916">
        <v>62</v>
      </c>
      <c r="M916" t="s">
        <v>597</v>
      </c>
      <c r="N916" t="s">
        <v>552</v>
      </c>
      <c r="O916" t="s">
        <v>553</v>
      </c>
      <c r="P916" t="s">
        <v>554</v>
      </c>
      <c r="R916" t="s">
        <v>555</v>
      </c>
      <c r="T916">
        <v>24100</v>
      </c>
      <c r="U916" t="s">
        <v>258</v>
      </c>
      <c r="V916" t="s">
        <v>42</v>
      </c>
      <c r="W916" t="s">
        <v>556</v>
      </c>
      <c r="X916" t="s">
        <v>557</v>
      </c>
      <c r="Y916" t="s">
        <v>36</v>
      </c>
    </row>
    <row r="917" spans="1:25" x14ac:dyDescent="0.25">
      <c r="A917">
        <v>10183</v>
      </c>
      <c r="B917">
        <v>39</v>
      </c>
      <c r="C917">
        <v>68.08</v>
      </c>
      <c r="D917">
        <v>11</v>
      </c>
      <c r="E917" s="5">
        <v>2655.12</v>
      </c>
      <c r="F917" s="1">
        <v>37938</v>
      </c>
      <c r="G917" t="s">
        <v>25</v>
      </c>
      <c r="H917">
        <v>4</v>
      </c>
      <c r="I917" t="str">
        <f>TEXT(Table1[[#This Row],[ORDERDATE]],"MMM")</f>
        <v>Nov</v>
      </c>
      <c r="J917">
        <v>2003</v>
      </c>
      <c r="K917" t="s">
        <v>550</v>
      </c>
      <c r="L917">
        <v>62</v>
      </c>
      <c r="M917" t="s">
        <v>597</v>
      </c>
      <c r="N917" t="s">
        <v>214</v>
      </c>
      <c r="O917">
        <v>2155554695</v>
      </c>
      <c r="P917" t="s">
        <v>215</v>
      </c>
      <c r="R917" t="s">
        <v>216</v>
      </c>
      <c r="S917" t="s">
        <v>142</v>
      </c>
      <c r="T917">
        <v>71270</v>
      </c>
      <c r="U917" t="s">
        <v>32</v>
      </c>
      <c r="V917" t="s">
        <v>33</v>
      </c>
      <c r="W917" t="s">
        <v>217</v>
      </c>
      <c r="X917" t="s">
        <v>218</v>
      </c>
      <c r="Y917" t="s">
        <v>36</v>
      </c>
    </row>
    <row r="918" spans="1:25" x14ac:dyDescent="0.25">
      <c r="A918">
        <v>10193</v>
      </c>
      <c r="B918">
        <v>24</v>
      </c>
      <c r="C918">
        <v>51.84</v>
      </c>
      <c r="D918">
        <v>3</v>
      </c>
      <c r="E918" s="5">
        <v>1244.1600000000001</v>
      </c>
      <c r="F918" s="1">
        <v>37946</v>
      </c>
      <c r="G918" t="s">
        <v>25</v>
      </c>
      <c r="H918">
        <v>4</v>
      </c>
      <c r="I918" t="str">
        <f>TEXT(Table1[[#This Row],[ORDERDATE]],"MMM")</f>
        <v>Nov</v>
      </c>
      <c r="J918">
        <v>2003</v>
      </c>
      <c r="K918" t="s">
        <v>550</v>
      </c>
      <c r="L918">
        <v>62</v>
      </c>
      <c r="M918" t="s">
        <v>597</v>
      </c>
      <c r="N918" t="s">
        <v>558</v>
      </c>
      <c r="O918" t="s">
        <v>559</v>
      </c>
      <c r="P918" t="s">
        <v>560</v>
      </c>
      <c r="R918" t="s">
        <v>561</v>
      </c>
      <c r="S918" t="s">
        <v>94</v>
      </c>
      <c r="T918">
        <v>3150</v>
      </c>
      <c r="U918" t="s">
        <v>95</v>
      </c>
      <c r="V918" t="s">
        <v>96</v>
      </c>
      <c r="W918" t="s">
        <v>562</v>
      </c>
      <c r="X918" t="s">
        <v>563</v>
      </c>
      <c r="Y918" t="s">
        <v>36</v>
      </c>
    </row>
    <row r="919" spans="1:25" x14ac:dyDescent="0.25">
      <c r="A919">
        <v>10206</v>
      </c>
      <c r="B919">
        <v>28</v>
      </c>
      <c r="C919">
        <v>67.459999999999994</v>
      </c>
      <c r="D919">
        <v>9</v>
      </c>
      <c r="E919" s="5">
        <v>1888.88</v>
      </c>
      <c r="F919" s="1">
        <v>37960</v>
      </c>
      <c r="G919" t="s">
        <v>25</v>
      </c>
      <c r="H919">
        <v>4</v>
      </c>
      <c r="I919" t="str">
        <f>TEXT(Table1[[#This Row],[ORDERDATE]],"MMM")</f>
        <v>Dec</v>
      </c>
      <c r="J919">
        <v>2003</v>
      </c>
      <c r="K919" t="s">
        <v>550</v>
      </c>
      <c r="L919">
        <v>62</v>
      </c>
      <c r="M919" t="s">
        <v>597</v>
      </c>
      <c r="N919" t="s">
        <v>225</v>
      </c>
      <c r="O919" t="s">
        <v>226</v>
      </c>
      <c r="P919" t="s">
        <v>227</v>
      </c>
      <c r="R919" t="s">
        <v>228</v>
      </c>
      <c r="S919" t="s">
        <v>229</v>
      </c>
      <c r="T919" t="s">
        <v>230</v>
      </c>
      <c r="U919" t="s">
        <v>231</v>
      </c>
      <c r="V919" t="s">
        <v>33</v>
      </c>
      <c r="W919" t="s">
        <v>232</v>
      </c>
      <c r="X919" t="s">
        <v>233</v>
      </c>
      <c r="Y919" t="s">
        <v>36</v>
      </c>
    </row>
    <row r="920" spans="1:25" x14ac:dyDescent="0.25">
      <c r="A920">
        <v>10215</v>
      </c>
      <c r="B920">
        <v>31</v>
      </c>
      <c r="C920">
        <v>58.71</v>
      </c>
      <c r="D920">
        <v>6</v>
      </c>
      <c r="E920" s="5">
        <v>1820.01</v>
      </c>
      <c r="F920" s="1">
        <v>38015</v>
      </c>
      <c r="G920" t="s">
        <v>25</v>
      </c>
      <c r="H920">
        <v>1</v>
      </c>
      <c r="I920" t="str">
        <f>TEXT(Table1[[#This Row],[ORDERDATE]],"MMM")</f>
        <v>Jan</v>
      </c>
      <c r="J920">
        <v>2004</v>
      </c>
      <c r="K920" t="s">
        <v>550</v>
      </c>
      <c r="L920">
        <v>62</v>
      </c>
      <c r="M920" t="s">
        <v>597</v>
      </c>
      <c r="N920" t="s">
        <v>234</v>
      </c>
      <c r="O920">
        <v>3105553722</v>
      </c>
      <c r="P920" t="s">
        <v>235</v>
      </c>
      <c r="R920" t="s">
        <v>236</v>
      </c>
      <c r="S920" t="s">
        <v>55</v>
      </c>
      <c r="T920">
        <v>94019</v>
      </c>
      <c r="U920" t="s">
        <v>32</v>
      </c>
      <c r="V920" t="s">
        <v>33</v>
      </c>
      <c r="W920" t="s">
        <v>237</v>
      </c>
      <c r="X920" t="s">
        <v>238</v>
      </c>
      <c r="Y920" t="s">
        <v>36</v>
      </c>
    </row>
    <row r="921" spans="1:25" x14ac:dyDescent="0.25">
      <c r="A921">
        <v>10228</v>
      </c>
      <c r="B921">
        <v>45</v>
      </c>
      <c r="C921">
        <v>63.71</v>
      </c>
      <c r="D921">
        <v>5</v>
      </c>
      <c r="E921" s="5">
        <v>2866.95</v>
      </c>
      <c r="F921" s="1">
        <v>38056</v>
      </c>
      <c r="G921" t="s">
        <v>25</v>
      </c>
      <c r="H921">
        <v>1</v>
      </c>
      <c r="I921" t="str">
        <f>TEXT(Table1[[#This Row],[ORDERDATE]],"MMM")</f>
        <v>Mar</v>
      </c>
      <c r="J921">
        <v>2004</v>
      </c>
      <c r="K921" t="s">
        <v>550</v>
      </c>
      <c r="L921">
        <v>62</v>
      </c>
      <c r="M921" t="s">
        <v>597</v>
      </c>
      <c r="N921" t="s">
        <v>239</v>
      </c>
      <c r="O921">
        <v>6175555555</v>
      </c>
      <c r="P921" t="s">
        <v>240</v>
      </c>
      <c r="R921" t="s">
        <v>122</v>
      </c>
      <c r="S921" t="s">
        <v>123</v>
      </c>
      <c r="T921">
        <v>51247</v>
      </c>
      <c r="U921" t="s">
        <v>32</v>
      </c>
      <c r="V921" t="s">
        <v>33</v>
      </c>
      <c r="W921" t="s">
        <v>241</v>
      </c>
      <c r="X921" t="s">
        <v>143</v>
      </c>
      <c r="Y921" t="s">
        <v>36</v>
      </c>
    </row>
    <row r="922" spans="1:25" x14ac:dyDescent="0.25">
      <c r="A922">
        <v>10244</v>
      </c>
      <c r="B922">
        <v>24</v>
      </c>
      <c r="C922">
        <v>58.09</v>
      </c>
      <c r="D922">
        <v>3</v>
      </c>
      <c r="E922" s="5">
        <v>1394.16</v>
      </c>
      <c r="F922" s="1">
        <v>38106</v>
      </c>
      <c r="G922" t="s">
        <v>25</v>
      </c>
      <c r="H922">
        <v>2</v>
      </c>
      <c r="I922" t="str">
        <f>TEXT(Table1[[#This Row],[ORDERDATE]],"MMM")</f>
        <v>Apr</v>
      </c>
      <c r="J922">
        <v>2004</v>
      </c>
      <c r="K922" t="s">
        <v>550</v>
      </c>
      <c r="L922">
        <v>62</v>
      </c>
      <c r="M922" t="s">
        <v>597</v>
      </c>
      <c r="N922" t="s">
        <v>174</v>
      </c>
      <c r="O922" t="s">
        <v>175</v>
      </c>
      <c r="P922" t="s">
        <v>176</v>
      </c>
      <c r="R922" t="s">
        <v>177</v>
      </c>
      <c r="T922">
        <v>28034</v>
      </c>
      <c r="U922" t="s">
        <v>178</v>
      </c>
      <c r="V922" t="s">
        <v>42</v>
      </c>
      <c r="W922" t="s">
        <v>179</v>
      </c>
      <c r="X922" t="s">
        <v>180</v>
      </c>
      <c r="Y922" t="s">
        <v>36</v>
      </c>
    </row>
    <row r="923" spans="1:25" x14ac:dyDescent="0.25">
      <c r="A923">
        <v>10257</v>
      </c>
      <c r="B923">
        <v>49</v>
      </c>
      <c r="C923">
        <v>53.72</v>
      </c>
      <c r="D923">
        <v>3</v>
      </c>
      <c r="E923" s="5">
        <v>2632.28</v>
      </c>
      <c r="F923" s="1">
        <v>38152</v>
      </c>
      <c r="G923" t="s">
        <v>25</v>
      </c>
      <c r="H923">
        <v>2</v>
      </c>
      <c r="I923" t="str">
        <f>TEXT(Table1[[#This Row],[ORDERDATE]],"MMM")</f>
        <v>Jun</v>
      </c>
      <c r="J923">
        <v>2004</v>
      </c>
      <c r="K923" t="s">
        <v>550</v>
      </c>
      <c r="L923">
        <v>62</v>
      </c>
      <c r="M923" t="s">
        <v>597</v>
      </c>
      <c r="N923" t="s">
        <v>397</v>
      </c>
      <c r="O923">
        <v>4085553659</v>
      </c>
      <c r="P923" t="s">
        <v>398</v>
      </c>
      <c r="R923" t="s">
        <v>399</v>
      </c>
      <c r="S923" t="s">
        <v>55</v>
      </c>
      <c r="T923">
        <v>94217</v>
      </c>
      <c r="U923" t="s">
        <v>32</v>
      </c>
      <c r="V923" t="s">
        <v>33</v>
      </c>
      <c r="W923" t="s">
        <v>102</v>
      </c>
      <c r="X923" t="s">
        <v>400</v>
      </c>
      <c r="Y923" t="s">
        <v>36</v>
      </c>
    </row>
    <row r="924" spans="1:25" x14ac:dyDescent="0.25">
      <c r="A924">
        <v>10269</v>
      </c>
      <c r="B924">
        <v>32</v>
      </c>
      <c r="C924">
        <v>63.08</v>
      </c>
      <c r="D924">
        <v>1</v>
      </c>
      <c r="E924" s="5">
        <v>2018.56</v>
      </c>
      <c r="F924" s="1">
        <v>38184</v>
      </c>
      <c r="G924" t="s">
        <v>25</v>
      </c>
      <c r="H924">
        <v>3</v>
      </c>
      <c r="I924" t="str">
        <f>TEXT(Table1[[#This Row],[ORDERDATE]],"MMM")</f>
        <v>Jul</v>
      </c>
      <c r="J924">
        <v>2004</v>
      </c>
      <c r="K924" t="s">
        <v>550</v>
      </c>
      <c r="L924">
        <v>62</v>
      </c>
      <c r="M924" t="s">
        <v>597</v>
      </c>
      <c r="N924" t="s">
        <v>144</v>
      </c>
      <c r="O924" t="s">
        <v>145</v>
      </c>
      <c r="P924" t="s">
        <v>146</v>
      </c>
      <c r="R924" t="s">
        <v>147</v>
      </c>
      <c r="T924">
        <v>5020</v>
      </c>
      <c r="U924" t="s">
        <v>148</v>
      </c>
      <c r="V924" t="s">
        <v>42</v>
      </c>
      <c r="W924" t="s">
        <v>149</v>
      </c>
      <c r="X924" t="s">
        <v>150</v>
      </c>
      <c r="Y924" t="s">
        <v>36</v>
      </c>
    </row>
    <row r="925" spans="1:25" x14ac:dyDescent="0.25">
      <c r="A925">
        <v>10280</v>
      </c>
      <c r="B925">
        <v>43</v>
      </c>
      <c r="C925">
        <v>68.709999999999994</v>
      </c>
      <c r="D925">
        <v>5</v>
      </c>
      <c r="E925" s="5">
        <v>2954.53</v>
      </c>
      <c r="F925" s="1">
        <v>38216</v>
      </c>
      <c r="G925" t="s">
        <v>25</v>
      </c>
      <c r="H925">
        <v>3</v>
      </c>
      <c r="I925" t="str">
        <f>TEXT(Table1[[#This Row],[ORDERDATE]],"MMM")</f>
        <v>Aug</v>
      </c>
      <c r="J925">
        <v>2004</v>
      </c>
      <c r="K925" t="s">
        <v>550</v>
      </c>
      <c r="L925">
        <v>62</v>
      </c>
      <c r="M925" t="s">
        <v>597</v>
      </c>
      <c r="N925" t="s">
        <v>254</v>
      </c>
      <c r="O925" t="s">
        <v>255</v>
      </c>
      <c r="P925" t="s">
        <v>256</v>
      </c>
      <c r="R925" t="s">
        <v>257</v>
      </c>
      <c r="T925">
        <v>10100</v>
      </c>
      <c r="U925" t="s">
        <v>258</v>
      </c>
      <c r="V925" t="s">
        <v>42</v>
      </c>
      <c r="W925" t="s">
        <v>259</v>
      </c>
      <c r="X925" t="s">
        <v>260</v>
      </c>
      <c r="Y925" t="s">
        <v>36</v>
      </c>
    </row>
    <row r="926" spans="1:25" x14ac:dyDescent="0.25">
      <c r="A926">
        <v>10291</v>
      </c>
      <c r="B926">
        <v>37</v>
      </c>
      <c r="C926">
        <v>50.59</v>
      </c>
      <c r="D926">
        <v>14</v>
      </c>
      <c r="E926" s="5">
        <v>1871.83</v>
      </c>
      <c r="F926" s="1">
        <v>38238</v>
      </c>
      <c r="G926" t="s">
        <v>25</v>
      </c>
      <c r="H926">
        <v>3</v>
      </c>
      <c r="I926" t="str">
        <f>TEXT(Table1[[#This Row],[ORDERDATE]],"MMM")</f>
        <v>Sep</v>
      </c>
      <c r="J926">
        <v>2004</v>
      </c>
      <c r="K926" t="s">
        <v>550</v>
      </c>
      <c r="L926">
        <v>62</v>
      </c>
      <c r="M926" t="s">
        <v>597</v>
      </c>
      <c r="N926" t="s">
        <v>261</v>
      </c>
      <c r="O926" t="s">
        <v>262</v>
      </c>
      <c r="P926" t="s">
        <v>263</v>
      </c>
      <c r="R926" t="s">
        <v>264</v>
      </c>
      <c r="T926" t="s">
        <v>265</v>
      </c>
      <c r="U926" t="s">
        <v>188</v>
      </c>
      <c r="V926" t="s">
        <v>42</v>
      </c>
      <c r="W926" t="s">
        <v>266</v>
      </c>
      <c r="X926" t="s">
        <v>206</v>
      </c>
      <c r="Y926" t="s">
        <v>36</v>
      </c>
    </row>
    <row r="927" spans="1:25" x14ac:dyDescent="0.25">
      <c r="A927">
        <v>10304</v>
      </c>
      <c r="B927">
        <v>24</v>
      </c>
      <c r="C927">
        <v>64.959999999999994</v>
      </c>
      <c r="D927">
        <v>9</v>
      </c>
      <c r="E927" s="5">
        <v>1559.04</v>
      </c>
      <c r="F927" s="1">
        <v>38271</v>
      </c>
      <c r="G927" t="s">
        <v>25</v>
      </c>
      <c r="H927">
        <v>4</v>
      </c>
      <c r="I927" t="str">
        <f>TEXT(Table1[[#This Row],[ORDERDATE]],"MMM")</f>
        <v>Oct</v>
      </c>
      <c r="J927">
        <v>2004</v>
      </c>
      <c r="K927" t="s">
        <v>550</v>
      </c>
      <c r="L927">
        <v>62</v>
      </c>
      <c r="M927" t="s">
        <v>597</v>
      </c>
      <c r="N927" t="s">
        <v>267</v>
      </c>
      <c r="O927" t="s">
        <v>268</v>
      </c>
      <c r="P927" t="s">
        <v>269</v>
      </c>
      <c r="R927" t="s">
        <v>270</v>
      </c>
      <c r="T927">
        <v>78000</v>
      </c>
      <c r="U927" t="s">
        <v>41</v>
      </c>
      <c r="V927" t="s">
        <v>42</v>
      </c>
      <c r="W927" t="s">
        <v>271</v>
      </c>
      <c r="X927" t="s">
        <v>50</v>
      </c>
      <c r="Y927" t="s">
        <v>36</v>
      </c>
    </row>
    <row r="928" spans="1:25" x14ac:dyDescent="0.25">
      <c r="A928">
        <v>10312</v>
      </c>
      <c r="B928">
        <v>35</v>
      </c>
      <c r="C928">
        <v>53.72</v>
      </c>
      <c r="D928">
        <v>6</v>
      </c>
      <c r="E928" s="5">
        <v>1880.2</v>
      </c>
      <c r="F928" s="1">
        <v>38281</v>
      </c>
      <c r="G928" t="s">
        <v>25</v>
      </c>
      <c r="H928">
        <v>4</v>
      </c>
      <c r="I928" t="str">
        <f>TEXT(Table1[[#This Row],[ORDERDATE]],"MMM")</f>
        <v>Oct</v>
      </c>
      <c r="J928">
        <v>2004</v>
      </c>
      <c r="K928" t="s">
        <v>550</v>
      </c>
      <c r="L928">
        <v>62</v>
      </c>
      <c r="M928" t="s">
        <v>597</v>
      </c>
      <c r="N928" t="s">
        <v>272</v>
      </c>
      <c r="O928">
        <v>4155551450</v>
      </c>
      <c r="P928" t="s">
        <v>273</v>
      </c>
      <c r="R928" t="s">
        <v>274</v>
      </c>
      <c r="S928" t="s">
        <v>55</v>
      </c>
      <c r="T928">
        <v>97562</v>
      </c>
      <c r="U928" t="s">
        <v>32</v>
      </c>
      <c r="V928" t="s">
        <v>33</v>
      </c>
      <c r="W928" t="s">
        <v>275</v>
      </c>
      <c r="X928" t="s">
        <v>276</v>
      </c>
      <c r="Y928" t="s">
        <v>36</v>
      </c>
    </row>
    <row r="929" spans="1:25" x14ac:dyDescent="0.25">
      <c r="A929">
        <v>10322</v>
      </c>
      <c r="B929">
        <v>41</v>
      </c>
      <c r="C929">
        <v>29.87</v>
      </c>
      <c r="D929">
        <v>13</v>
      </c>
      <c r="E929" s="5">
        <v>1224.67</v>
      </c>
      <c r="F929" s="1">
        <v>38295</v>
      </c>
      <c r="G929" t="s">
        <v>25</v>
      </c>
      <c r="H929">
        <v>4</v>
      </c>
      <c r="I929" t="str">
        <f>TEXT(Table1[[#This Row],[ORDERDATE]],"MMM")</f>
        <v>Nov</v>
      </c>
      <c r="J929">
        <v>2004</v>
      </c>
      <c r="K929" t="s">
        <v>550</v>
      </c>
      <c r="L929">
        <v>62</v>
      </c>
      <c r="M929" t="s">
        <v>597</v>
      </c>
      <c r="N929" t="s">
        <v>277</v>
      </c>
      <c r="O929">
        <v>6035558647</v>
      </c>
      <c r="P929" t="s">
        <v>278</v>
      </c>
      <c r="R929" t="s">
        <v>279</v>
      </c>
      <c r="S929" t="s">
        <v>280</v>
      </c>
      <c r="T929">
        <v>62005</v>
      </c>
      <c r="U929" t="s">
        <v>32</v>
      </c>
      <c r="V929" t="s">
        <v>33</v>
      </c>
      <c r="W929" t="s">
        <v>56</v>
      </c>
      <c r="X929" t="s">
        <v>276</v>
      </c>
      <c r="Y929" t="s">
        <v>36</v>
      </c>
    </row>
    <row r="930" spans="1:25" x14ac:dyDescent="0.25">
      <c r="A930">
        <v>10332</v>
      </c>
      <c r="B930">
        <v>26</v>
      </c>
      <c r="C930">
        <v>100</v>
      </c>
      <c r="D930">
        <v>17</v>
      </c>
      <c r="E930" s="5">
        <v>2979.08</v>
      </c>
      <c r="F930" s="1">
        <v>38308</v>
      </c>
      <c r="G930" t="s">
        <v>25</v>
      </c>
      <c r="H930">
        <v>4</v>
      </c>
      <c r="I930" t="str">
        <f>TEXT(Table1[[#This Row],[ORDERDATE]],"MMM")</f>
        <v>Nov</v>
      </c>
      <c r="J930">
        <v>2004</v>
      </c>
      <c r="K930" t="s">
        <v>550</v>
      </c>
      <c r="L930">
        <v>62</v>
      </c>
      <c r="M930" t="s">
        <v>597</v>
      </c>
      <c r="N930" t="s">
        <v>492</v>
      </c>
      <c r="O930" t="s">
        <v>493</v>
      </c>
      <c r="P930" t="s">
        <v>494</v>
      </c>
      <c r="R930" t="s">
        <v>495</v>
      </c>
      <c r="T930" t="s">
        <v>496</v>
      </c>
      <c r="U930" t="s">
        <v>170</v>
      </c>
      <c r="V930" t="s">
        <v>42</v>
      </c>
      <c r="W930" t="s">
        <v>497</v>
      </c>
      <c r="X930" t="s">
        <v>94</v>
      </c>
      <c r="Y930" t="s">
        <v>36</v>
      </c>
    </row>
    <row r="931" spans="1:25" x14ac:dyDescent="0.25">
      <c r="A931">
        <v>10347</v>
      </c>
      <c r="B931">
        <v>34</v>
      </c>
      <c r="C931">
        <v>64.959999999999994</v>
      </c>
      <c r="D931">
        <v>10</v>
      </c>
      <c r="E931" s="5">
        <v>2208.64</v>
      </c>
      <c r="F931" s="1">
        <v>38320</v>
      </c>
      <c r="G931" t="s">
        <v>25</v>
      </c>
      <c r="H931">
        <v>4</v>
      </c>
      <c r="I931" t="str">
        <f>TEXT(Table1[[#This Row],[ORDERDATE]],"MMM")</f>
        <v>Nov</v>
      </c>
      <c r="J931">
        <v>2004</v>
      </c>
      <c r="K931" t="s">
        <v>550</v>
      </c>
      <c r="L931">
        <v>62</v>
      </c>
      <c r="M931" t="s">
        <v>597</v>
      </c>
      <c r="N931" t="s">
        <v>89</v>
      </c>
      <c r="O931" t="s">
        <v>90</v>
      </c>
      <c r="P931" t="s">
        <v>91</v>
      </c>
      <c r="Q931" t="s">
        <v>92</v>
      </c>
      <c r="R931" t="s">
        <v>93</v>
      </c>
      <c r="S931" t="s">
        <v>94</v>
      </c>
      <c r="T931">
        <v>3004</v>
      </c>
      <c r="U931" t="s">
        <v>95</v>
      </c>
      <c r="V931" t="s">
        <v>96</v>
      </c>
      <c r="W931" t="s">
        <v>97</v>
      </c>
      <c r="X931" t="s">
        <v>98</v>
      </c>
      <c r="Y931" t="s">
        <v>36</v>
      </c>
    </row>
    <row r="932" spans="1:25" x14ac:dyDescent="0.25">
      <c r="A932">
        <v>10357</v>
      </c>
      <c r="B932">
        <v>49</v>
      </c>
      <c r="C932">
        <v>70.58</v>
      </c>
      <c r="D932">
        <v>5</v>
      </c>
      <c r="E932" s="5">
        <v>3458.42</v>
      </c>
      <c r="F932" s="1">
        <v>38331</v>
      </c>
      <c r="G932" t="s">
        <v>25</v>
      </c>
      <c r="H932">
        <v>4</v>
      </c>
      <c r="I932" t="str">
        <f>TEXT(Table1[[#This Row],[ORDERDATE]],"MMM")</f>
        <v>Dec</v>
      </c>
      <c r="J932">
        <v>2004</v>
      </c>
      <c r="K932" t="s">
        <v>550</v>
      </c>
      <c r="L932">
        <v>62</v>
      </c>
      <c r="M932" t="s">
        <v>597</v>
      </c>
      <c r="N932" t="s">
        <v>272</v>
      </c>
      <c r="O932">
        <v>4155551450</v>
      </c>
      <c r="P932" t="s">
        <v>273</v>
      </c>
      <c r="R932" t="s">
        <v>274</v>
      </c>
      <c r="S932" t="s">
        <v>55</v>
      </c>
      <c r="T932">
        <v>97562</v>
      </c>
      <c r="U932" t="s">
        <v>32</v>
      </c>
      <c r="V932" t="s">
        <v>33</v>
      </c>
      <c r="W932" t="s">
        <v>275</v>
      </c>
      <c r="X932" t="s">
        <v>276</v>
      </c>
      <c r="Y932" t="s">
        <v>51</v>
      </c>
    </row>
    <row r="933" spans="1:25" x14ac:dyDescent="0.25">
      <c r="A933">
        <v>10369</v>
      </c>
      <c r="B933">
        <v>28</v>
      </c>
      <c r="C933">
        <v>44.21</v>
      </c>
      <c r="D933">
        <v>6</v>
      </c>
      <c r="E933" s="5">
        <v>1237.8800000000001</v>
      </c>
      <c r="F933" s="1">
        <v>38372</v>
      </c>
      <c r="G933" t="s">
        <v>25</v>
      </c>
      <c r="H933">
        <v>1</v>
      </c>
      <c r="I933" t="str">
        <f>TEXT(Table1[[#This Row],[ORDERDATE]],"MMM")</f>
        <v>Jan</v>
      </c>
      <c r="J933">
        <v>2005</v>
      </c>
      <c r="K933" t="s">
        <v>550</v>
      </c>
      <c r="L933">
        <v>62</v>
      </c>
      <c r="M933" t="s">
        <v>597</v>
      </c>
      <c r="N933" t="s">
        <v>281</v>
      </c>
      <c r="O933">
        <v>6175558555</v>
      </c>
      <c r="P933" t="s">
        <v>282</v>
      </c>
      <c r="R933" t="s">
        <v>283</v>
      </c>
      <c r="S933" t="s">
        <v>123</v>
      </c>
      <c r="T933">
        <v>58339</v>
      </c>
      <c r="U933" t="s">
        <v>32</v>
      </c>
      <c r="V933" t="s">
        <v>33</v>
      </c>
      <c r="W933" t="s">
        <v>275</v>
      </c>
      <c r="X933" t="s">
        <v>284</v>
      </c>
      <c r="Y933" t="s">
        <v>36</v>
      </c>
    </row>
    <row r="934" spans="1:25" x14ac:dyDescent="0.25">
      <c r="A934">
        <v>10381</v>
      </c>
      <c r="B934">
        <v>40</v>
      </c>
      <c r="C934">
        <v>68.08</v>
      </c>
      <c r="D934">
        <v>4</v>
      </c>
      <c r="E934" s="5">
        <v>2723.2</v>
      </c>
      <c r="F934" s="1">
        <v>38400</v>
      </c>
      <c r="G934" t="s">
        <v>25</v>
      </c>
      <c r="H934">
        <v>1</v>
      </c>
      <c r="I934" t="str">
        <f>TEXT(Table1[[#This Row],[ORDERDATE]],"MMM")</f>
        <v>Feb</v>
      </c>
      <c r="J934">
        <v>2005</v>
      </c>
      <c r="K934" t="s">
        <v>550</v>
      </c>
      <c r="L934">
        <v>62</v>
      </c>
      <c r="M934" t="s">
        <v>597</v>
      </c>
      <c r="N934" t="s">
        <v>58</v>
      </c>
      <c r="O934">
        <v>6505551386</v>
      </c>
      <c r="P934" t="s">
        <v>59</v>
      </c>
      <c r="R934" t="s">
        <v>60</v>
      </c>
      <c r="S934" t="s">
        <v>55</v>
      </c>
      <c r="U934" t="s">
        <v>32</v>
      </c>
      <c r="V934" t="s">
        <v>33</v>
      </c>
      <c r="W934" t="s">
        <v>61</v>
      </c>
      <c r="X934" t="s">
        <v>57</v>
      </c>
      <c r="Y934" t="s">
        <v>36</v>
      </c>
    </row>
    <row r="935" spans="1:25" x14ac:dyDescent="0.25">
      <c r="A935">
        <v>10392</v>
      </c>
      <c r="B935">
        <v>37</v>
      </c>
      <c r="C935">
        <v>59.96</v>
      </c>
      <c r="D935">
        <v>3</v>
      </c>
      <c r="E935" s="5">
        <v>2218.52</v>
      </c>
      <c r="F935" s="1">
        <v>38421</v>
      </c>
      <c r="G935" t="s">
        <v>25</v>
      </c>
      <c r="H935">
        <v>1</v>
      </c>
      <c r="I935" t="str">
        <f>TEXT(Table1[[#This Row],[ORDERDATE]],"MMM")</f>
        <v>Mar</v>
      </c>
      <c r="J935">
        <v>2005</v>
      </c>
      <c r="K935" t="s">
        <v>550</v>
      </c>
      <c r="L935">
        <v>62</v>
      </c>
      <c r="M935" t="s">
        <v>597</v>
      </c>
      <c r="N935" t="s">
        <v>409</v>
      </c>
      <c r="O935" t="s">
        <v>410</v>
      </c>
      <c r="P935" t="s">
        <v>411</v>
      </c>
      <c r="R935" t="s">
        <v>412</v>
      </c>
      <c r="T935">
        <v>8010</v>
      </c>
      <c r="U935" t="s">
        <v>148</v>
      </c>
      <c r="V935" t="s">
        <v>42</v>
      </c>
      <c r="W935" t="s">
        <v>413</v>
      </c>
      <c r="X935" t="s">
        <v>414</v>
      </c>
      <c r="Y935" t="s">
        <v>36</v>
      </c>
    </row>
    <row r="936" spans="1:25" x14ac:dyDescent="0.25">
      <c r="A936">
        <v>10423</v>
      </c>
      <c r="B936">
        <v>31</v>
      </c>
      <c r="C936">
        <v>53.72</v>
      </c>
      <c r="D936">
        <v>3</v>
      </c>
      <c r="E936" s="5">
        <v>1665.32</v>
      </c>
      <c r="F936" s="1">
        <v>38502</v>
      </c>
      <c r="G936" t="s">
        <v>300</v>
      </c>
      <c r="H936">
        <v>2</v>
      </c>
      <c r="I936" t="str">
        <f>TEXT(Table1[[#This Row],[ORDERDATE]],"MMM")</f>
        <v>May</v>
      </c>
      <c r="J936">
        <v>2005</v>
      </c>
      <c r="K936" t="s">
        <v>550</v>
      </c>
      <c r="L936">
        <v>62</v>
      </c>
      <c r="M936" t="s">
        <v>597</v>
      </c>
      <c r="N936" t="s">
        <v>365</v>
      </c>
      <c r="O936" t="s">
        <v>366</v>
      </c>
      <c r="P936" t="s">
        <v>367</v>
      </c>
      <c r="R936" t="s">
        <v>368</v>
      </c>
      <c r="T936" t="s">
        <v>369</v>
      </c>
      <c r="U936" t="s">
        <v>370</v>
      </c>
      <c r="V936" t="s">
        <v>42</v>
      </c>
      <c r="W936" t="s">
        <v>371</v>
      </c>
      <c r="X936" t="s">
        <v>372</v>
      </c>
      <c r="Y936" t="s">
        <v>36</v>
      </c>
    </row>
    <row r="937" spans="1:25" x14ac:dyDescent="0.25">
      <c r="A937">
        <v>10106</v>
      </c>
      <c r="B937">
        <v>41</v>
      </c>
      <c r="C937">
        <v>83.44</v>
      </c>
      <c r="D937">
        <v>18</v>
      </c>
      <c r="E937" s="5">
        <v>3421.04</v>
      </c>
      <c r="F937" s="1">
        <v>37669</v>
      </c>
      <c r="G937" t="s">
        <v>25</v>
      </c>
      <c r="H937">
        <v>1</v>
      </c>
      <c r="I937" t="str">
        <f>TEXT(Table1[[#This Row],[ORDERDATE]],"MMM")</f>
        <v>Feb</v>
      </c>
      <c r="J937">
        <v>2003</v>
      </c>
      <c r="K937" t="s">
        <v>598</v>
      </c>
      <c r="L937">
        <v>86</v>
      </c>
      <c r="M937" t="s">
        <v>599</v>
      </c>
      <c r="N937" t="s">
        <v>552</v>
      </c>
      <c r="O937" t="s">
        <v>553</v>
      </c>
      <c r="P937" t="s">
        <v>554</v>
      </c>
      <c r="R937" t="s">
        <v>555</v>
      </c>
      <c r="T937">
        <v>24100</v>
      </c>
      <c r="U937" t="s">
        <v>258</v>
      </c>
      <c r="V937" t="s">
        <v>42</v>
      </c>
      <c r="W937" t="s">
        <v>556</v>
      </c>
      <c r="X937" t="s">
        <v>557</v>
      </c>
      <c r="Y937" t="s">
        <v>51</v>
      </c>
    </row>
    <row r="938" spans="1:25" x14ac:dyDescent="0.25">
      <c r="A938">
        <v>10119</v>
      </c>
      <c r="B938">
        <v>21</v>
      </c>
      <c r="C938">
        <v>89.46</v>
      </c>
      <c r="D938">
        <v>9</v>
      </c>
      <c r="E938" s="5">
        <v>1878.66</v>
      </c>
      <c r="F938" s="1">
        <v>37739</v>
      </c>
      <c r="G938" t="s">
        <v>25</v>
      </c>
      <c r="H938">
        <v>2</v>
      </c>
      <c r="I938" t="str">
        <f>TEXT(Table1[[#This Row],[ORDERDATE]],"MMM")</f>
        <v>Apr</v>
      </c>
      <c r="J938">
        <v>2003</v>
      </c>
      <c r="K938" t="s">
        <v>598</v>
      </c>
      <c r="L938">
        <v>86</v>
      </c>
      <c r="M938" t="s">
        <v>599</v>
      </c>
      <c r="N938" t="s">
        <v>144</v>
      </c>
      <c r="O938" t="s">
        <v>145</v>
      </c>
      <c r="P938" t="s">
        <v>146</v>
      </c>
      <c r="R938" t="s">
        <v>147</v>
      </c>
      <c r="T938">
        <v>5020</v>
      </c>
      <c r="U938" t="s">
        <v>148</v>
      </c>
      <c r="V938" t="s">
        <v>42</v>
      </c>
      <c r="W938" t="s">
        <v>149</v>
      </c>
      <c r="X938" t="s">
        <v>150</v>
      </c>
      <c r="Y938" t="s">
        <v>36</v>
      </c>
    </row>
    <row r="939" spans="1:25" x14ac:dyDescent="0.25">
      <c r="A939">
        <v>10130</v>
      </c>
      <c r="B939">
        <v>40</v>
      </c>
      <c r="C939">
        <v>96.34</v>
      </c>
      <c r="D939">
        <v>2</v>
      </c>
      <c r="E939" s="5">
        <v>3853.6</v>
      </c>
      <c r="F939" s="1">
        <v>37788</v>
      </c>
      <c r="G939" t="s">
        <v>25</v>
      </c>
      <c r="H939">
        <v>2</v>
      </c>
      <c r="I939" t="str">
        <f>TEXT(Table1[[#This Row],[ORDERDATE]],"MMM")</f>
        <v>Jun</v>
      </c>
      <c r="J939">
        <v>2003</v>
      </c>
      <c r="K939" t="s">
        <v>598</v>
      </c>
      <c r="L939">
        <v>86</v>
      </c>
      <c r="M939" t="s">
        <v>599</v>
      </c>
      <c r="N939" t="s">
        <v>600</v>
      </c>
      <c r="O939">
        <v>6175558428</v>
      </c>
      <c r="P939" t="s">
        <v>601</v>
      </c>
      <c r="R939" t="s">
        <v>283</v>
      </c>
      <c r="S939" t="s">
        <v>123</v>
      </c>
      <c r="T939">
        <v>58339</v>
      </c>
      <c r="U939" t="s">
        <v>32</v>
      </c>
      <c r="V939" t="s">
        <v>33</v>
      </c>
      <c r="W939" t="s">
        <v>529</v>
      </c>
      <c r="X939" t="s">
        <v>245</v>
      </c>
      <c r="Y939" t="s">
        <v>51</v>
      </c>
    </row>
    <row r="940" spans="1:25" x14ac:dyDescent="0.25">
      <c r="A940">
        <v>10143</v>
      </c>
      <c r="B940">
        <v>46</v>
      </c>
      <c r="C940">
        <v>74.84</v>
      </c>
      <c r="D940">
        <v>13</v>
      </c>
      <c r="E940" s="5">
        <v>3442.64</v>
      </c>
      <c r="F940" s="1">
        <v>37843</v>
      </c>
      <c r="G940" t="s">
        <v>25</v>
      </c>
      <c r="H940">
        <v>3</v>
      </c>
      <c r="I940" t="str">
        <f>TEXT(Table1[[#This Row],[ORDERDATE]],"MMM")</f>
        <v>Aug</v>
      </c>
      <c r="J940">
        <v>2003</v>
      </c>
      <c r="K940" t="s">
        <v>598</v>
      </c>
      <c r="L940">
        <v>86</v>
      </c>
      <c r="M940" t="s">
        <v>599</v>
      </c>
      <c r="N940" t="s">
        <v>335</v>
      </c>
      <c r="O940">
        <v>5085559555</v>
      </c>
      <c r="P940" t="s">
        <v>336</v>
      </c>
      <c r="R940" t="s">
        <v>162</v>
      </c>
      <c r="S940" t="s">
        <v>123</v>
      </c>
      <c r="T940">
        <v>50553</v>
      </c>
      <c r="U940" t="s">
        <v>32</v>
      </c>
      <c r="V940" t="s">
        <v>33</v>
      </c>
      <c r="W940" t="s">
        <v>337</v>
      </c>
      <c r="X940" t="s">
        <v>338</v>
      </c>
      <c r="Y940" t="s">
        <v>51</v>
      </c>
    </row>
    <row r="941" spans="1:25" x14ac:dyDescent="0.25">
      <c r="A941">
        <v>10155</v>
      </c>
      <c r="B941">
        <v>44</v>
      </c>
      <c r="C941">
        <v>79.14</v>
      </c>
      <c r="D941">
        <v>11</v>
      </c>
      <c r="E941" s="5">
        <v>3482.16</v>
      </c>
      <c r="F941" s="1">
        <v>37900</v>
      </c>
      <c r="G941" t="s">
        <v>25</v>
      </c>
      <c r="H941">
        <v>4</v>
      </c>
      <c r="I941" t="str">
        <f>TEXT(Table1[[#This Row],[ORDERDATE]],"MMM")</f>
        <v>Oct</v>
      </c>
      <c r="J941">
        <v>2003</v>
      </c>
      <c r="K941" t="s">
        <v>598</v>
      </c>
      <c r="L941">
        <v>86</v>
      </c>
      <c r="M941" t="s">
        <v>599</v>
      </c>
      <c r="N941" t="s">
        <v>126</v>
      </c>
      <c r="O941" t="s">
        <v>127</v>
      </c>
      <c r="P941" t="s">
        <v>128</v>
      </c>
      <c r="R941" t="s">
        <v>129</v>
      </c>
      <c r="T941">
        <v>21240</v>
      </c>
      <c r="U941" t="s">
        <v>130</v>
      </c>
      <c r="V941" t="s">
        <v>42</v>
      </c>
      <c r="W941" t="s">
        <v>131</v>
      </c>
      <c r="X941" t="s">
        <v>132</v>
      </c>
      <c r="Y941" t="s">
        <v>51</v>
      </c>
    </row>
    <row r="942" spans="1:25" x14ac:dyDescent="0.25">
      <c r="A942">
        <v>10167</v>
      </c>
      <c r="B942">
        <v>46</v>
      </c>
      <c r="C942">
        <v>73.12</v>
      </c>
      <c r="D942">
        <v>7</v>
      </c>
      <c r="E942" s="5">
        <v>3363.52</v>
      </c>
      <c r="F942" s="1">
        <v>37917</v>
      </c>
      <c r="G942" t="s">
        <v>339</v>
      </c>
      <c r="H942">
        <v>4</v>
      </c>
      <c r="I942" t="str">
        <f>TEXT(Table1[[#This Row],[ORDERDATE]],"MMM")</f>
        <v>Oct</v>
      </c>
      <c r="J942">
        <v>2003</v>
      </c>
      <c r="K942" t="s">
        <v>598</v>
      </c>
      <c r="L942">
        <v>86</v>
      </c>
      <c r="M942" t="s">
        <v>599</v>
      </c>
      <c r="N942" t="s">
        <v>261</v>
      </c>
      <c r="O942" t="s">
        <v>262</v>
      </c>
      <c r="P942" t="s">
        <v>263</v>
      </c>
      <c r="R942" t="s">
        <v>264</v>
      </c>
      <c r="T942" t="s">
        <v>265</v>
      </c>
      <c r="U942" t="s">
        <v>188</v>
      </c>
      <c r="V942" t="s">
        <v>42</v>
      </c>
      <c r="W942" t="s">
        <v>266</v>
      </c>
      <c r="X942" t="s">
        <v>206</v>
      </c>
      <c r="Y942" t="s">
        <v>51</v>
      </c>
    </row>
    <row r="943" spans="1:25" x14ac:dyDescent="0.25">
      <c r="A943">
        <v>10178</v>
      </c>
      <c r="B943">
        <v>41</v>
      </c>
      <c r="C943">
        <v>81.72</v>
      </c>
      <c r="D943">
        <v>10</v>
      </c>
      <c r="E943" s="5">
        <v>3350.52</v>
      </c>
      <c r="F943" s="1">
        <v>37933</v>
      </c>
      <c r="G943" t="s">
        <v>25</v>
      </c>
      <c r="H943">
        <v>4</v>
      </c>
      <c r="I943" t="str">
        <f>TEXT(Table1[[#This Row],[ORDERDATE]],"MMM")</f>
        <v>Nov</v>
      </c>
      <c r="J943">
        <v>2003</v>
      </c>
      <c r="K943" t="s">
        <v>598</v>
      </c>
      <c r="L943">
        <v>86</v>
      </c>
      <c r="M943" t="s">
        <v>599</v>
      </c>
      <c r="N943" t="s">
        <v>340</v>
      </c>
      <c r="O943" t="s">
        <v>341</v>
      </c>
      <c r="P943" t="s">
        <v>342</v>
      </c>
      <c r="R943" t="s">
        <v>343</v>
      </c>
      <c r="T943">
        <v>31000</v>
      </c>
      <c r="U943" t="s">
        <v>41</v>
      </c>
      <c r="V943" t="s">
        <v>42</v>
      </c>
      <c r="W943" t="s">
        <v>344</v>
      </c>
      <c r="X943" t="s">
        <v>345</v>
      </c>
      <c r="Y943" t="s">
        <v>51</v>
      </c>
    </row>
    <row r="944" spans="1:25" x14ac:dyDescent="0.25">
      <c r="A944">
        <v>10186</v>
      </c>
      <c r="B944">
        <v>32</v>
      </c>
      <c r="C944">
        <v>89.46</v>
      </c>
      <c r="D944">
        <v>7</v>
      </c>
      <c r="E944" s="5">
        <v>2862.72</v>
      </c>
      <c r="F944" s="1">
        <v>37939</v>
      </c>
      <c r="G944" t="s">
        <v>25</v>
      </c>
      <c r="H944">
        <v>4</v>
      </c>
      <c r="I944" t="str">
        <f>TEXT(Table1[[#This Row],[ORDERDATE]],"MMM")</f>
        <v>Nov</v>
      </c>
      <c r="J944">
        <v>2003</v>
      </c>
      <c r="K944" t="s">
        <v>598</v>
      </c>
      <c r="L944">
        <v>86</v>
      </c>
      <c r="M944" t="s">
        <v>599</v>
      </c>
      <c r="N944" t="s">
        <v>346</v>
      </c>
      <c r="O944" t="s">
        <v>347</v>
      </c>
      <c r="P944" t="s">
        <v>348</v>
      </c>
      <c r="R944" t="s">
        <v>332</v>
      </c>
      <c r="T944" t="s">
        <v>349</v>
      </c>
      <c r="U944" t="s">
        <v>170</v>
      </c>
      <c r="V944" t="s">
        <v>42</v>
      </c>
      <c r="W944" t="s">
        <v>350</v>
      </c>
      <c r="X944" t="s">
        <v>351</v>
      </c>
      <c r="Y944" t="s">
        <v>36</v>
      </c>
    </row>
    <row r="945" spans="1:25" x14ac:dyDescent="0.25">
      <c r="A945">
        <v>10197</v>
      </c>
      <c r="B945">
        <v>46</v>
      </c>
      <c r="C945">
        <v>87.74</v>
      </c>
      <c r="D945">
        <v>4</v>
      </c>
      <c r="E945" s="5">
        <v>4036.04</v>
      </c>
      <c r="F945" s="1">
        <v>37951</v>
      </c>
      <c r="G945" t="s">
        <v>25</v>
      </c>
      <c r="H945">
        <v>4</v>
      </c>
      <c r="I945" t="str">
        <f>TEXT(Table1[[#This Row],[ORDERDATE]],"MMM")</f>
        <v>Nov</v>
      </c>
      <c r="J945">
        <v>2003</v>
      </c>
      <c r="K945" t="s">
        <v>598</v>
      </c>
      <c r="L945">
        <v>86</v>
      </c>
      <c r="M945" t="s">
        <v>599</v>
      </c>
      <c r="N945" t="s">
        <v>352</v>
      </c>
      <c r="O945" t="s">
        <v>353</v>
      </c>
      <c r="P945" t="s">
        <v>354</v>
      </c>
      <c r="R945" t="s">
        <v>355</v>
      </c>
      <c r="T945">
        <v>8022</v>
      </c>
      <c r="U945" t="s">
        <v>178</v>
      </c>
      <c r="V945" t="s">
        <v>42</v>
      </c>
      <c r="W945" t="s">
        <v>356</v>
      </c>
      <c r="X945" t="s">
        <v>357</v>
      </c>
      <c r="Y945" t="s">
        <v>51</v>
      </c>
    </row>
    <row r="946" spans="1:25" x14ac:dyDescent="0.25">
      <c r="A946">
        <v>10209</v>
      </c>
      <c r="B946">
        <v>28</v>
      </c>
      <c r="C946">
        <v>100</v>
      </c>
      <c r="D946">
        <v>6</v>
      </c>
      <c r="E946" s="5">
        <v>2817.92</v>
      </c>
      <c r="F946" s="1">
        <v>37995</v>
      </c>
      <c r="G946" t="s">
        <v>25</v>
      </c>
      <c r="H946">
        <v>1</v>
      </c>
      <c r="I946" t="str">
        <f>TEXT(Table1[[#This Row],[ORDERDATE]],"MMM")</f>
        <v>Jan</v>
      </c>
      <c r="J946">
        <v>2004</v>
      </c>
      <c r="K946" t="s">
        <v>598</v>
      </c>
      <c r="L946">
        <v>86</v>
      </c>
      <c r="M946" t="s">
        <v>599</v>
      </c>
      <c r="N946" t="s">
        <v>358</v>
      </c>
      <c r="O946">
        <v>2155554369</v>
      </c>
      <c r="P946" t="s">
        <v>359</v>
      </c>
      <c r="R946" t="s">
        <v>360</v>
      </c>
      <c r="S946" t="s">
        <v>55</v>
      </c>
      <c r="U946" t="s">
        <v>32</v>
      </c>
      <c r="V946" t="s">
        <v>33</v>
      </c>
      <c r="W946" t="s">
        <v>361</v>
      </c>
      <c r="X946" t="s">
        <v>103</v>
      </c>
      <c r="Y946" t="s">
        <v>36</v>
      </c>
    </row>
    <row r="947" spans="1:25" x14ac:dyDescent="0.25">
      <c r="A947">
        <v>10222</v>
      </c>
      <c r="B947">
        <v>49</v>
      </c>
      <c r="C947">
        <v>94.62</v>
      </c>
      <c r="D947">
        <v>10</v>
      </c>
      <c r="E947" s="5">
        <v>4636.38</v>
      </c>
      <c r="F947" s="1">
        <v>38036</v>
      </c>
      <c r="G947" t="s">
        <v>25</v>
      </c>
      <c r="H947">
        <v>1</v>
      </c>
      <c r="I947" t="str">
        <f>TEXT(Table1[[#This Row],[ORDERDATE]],"MMM")</f>
        <v>Feb</v>
      </c>
      <c r="J947">
        <v>2004</v>
      </c>
      <c r="K947" t="s">
        <v>598</v>
      </c>
      <c r="L947">
        <v>86</v>
      </c>
      <c r="M947" t="s">
        <v>599</v>
      </c>
      <c r="N947" t="s">
        <v>362</v>
      </c>
      <c r="O947">
        <v>7605558146</v>
      </c>
      <c r="P947" t="s">
        <v>363</v>
      </c>
      <c r="R947" t="s">
        <v>364</v>
      </c>
      <c r="S947" t="s">
        <v>55</v>
      </c>
      <c r="T947">
        <v>91217</v>
      </c>
      <c r="U947" t="s">
        <v>32</v>
      </c>
      <c r="V947" t="s">
        <v>33</v>
      </c>
      <c r="W947" t="s">
        <v>237</v>
      </c>
      <c r="X947" t="s">
        <v>276</v>
      </c>
      <c r="Y947" t="s">
        <v>51</v>
      </c>
    </row>
    <row r="948" spans="1:25" x14ac:dyDescent="0.25">
      <c r="A948">
        <v>10248</v>
      </c>
      <c r="B948">
        <v>21</v>
      </c>
      <c r="C948">
        <v>73.98</v>
      </c>
      <c r="D948">
        <v>1</v>
      </c>
      <c r="E948" s="5">
        <v>1553.58</v>
      </c>
      <c r="F948" s="1">
        <v>38114</v>
      </c>
      <c r="G948" t="s">
        <v>339</v>
      </c>
      <c r="H948">
        <v>2</v>
      </c>
      <c r="I948" t="str">
        <f>TEXT(Table1[[#This Row],[ORDERDATE]],"MMM")</f>
        <v>May</v>
      </c>
      <c r="J948">
        <v>2004</v>
      </c>
      <c r="K948" t="s">
        <v>598</v>
      </c>
      <c r="L948">
        <v>86</v>
      </c>
      <c r="M948" t="s">
        <v>599</v>
      </c>
      <c r="N948" t="s">
        <v>28</v>
      </c>
      <c r="O948">
        <v>2125557818</v>
      </c>
      <c r="P948" t="s">
        <v>29</v>
      </c>
      <c r="R948" t="s">
        <v>30</v>
      </c>
      <c r="S948" t="s">
        <v>31</v>
      </c>
      <c r="T948">
        <v>10022</v>
      </c>
      <c r="U948" t="s">
        <v>32</v>
      </c>
      <c r="V948" t="s">
        <v>33</v>
      </c>
      <c r="W948" t="s">
        <v>34</v>
      </c>
      <c r="X948" t="s">
        <v>35</v>
      </c>
      <c r="Y948" t="s">
        <v>36</v>
      </c>
    </row>
    <row r="949" spans="1:25" x14ac:dyDescent="0.25">
      <c r="A949">
        <v>10262</v>
      </c>
      <c r="B949">
        <v>32</v>
      </c>
      <c r="C949">
        <v>84.3</v>
      </c>
      <c r="D949">
        <v>15</v>
      </c>
      <c r="E949" s="5">
        <v>2697.6</v>
      </c>
      <c r="F949" s="1">
        <v>38162</v>
      </c>
      <c r="G949" t="s">
        <v>339</v>
      </c>
      <c r="H949">
        <v>2</v>
      </c>
      <c r="I949" t="str">
        <f>TEXT(Table1[[#This Row],[ORDERDATE]],"MMM")</f>
        <v>Jun</v>
      </c>
      <c r="J949">
        <v>2004</v>
      </c>
      <c r="K949" t="s">
        <v>598</v>
      </c>
      <c r="L949">
        <v>86</v>
      </c>
      <c r="M949" t="s">
        <v>599</v>
      </c>
      <c r="N949" t="s">
        <v>174</v>
      </c>
      <c r="O949" t="s">
        <v>175</v>
      </c>
      <c r="P949" t="s">
        <v>176</v>
      </c>
      <c r="R949" t="s">
        <v>177</v>
      </c>
      <c r="T949">
        <v>28034</v>
      </c>
      <c r="U949" t="s">
        <v>178</v>
      </c>
      <c r="V949" t="s">
        <v>42</v>
      </c>
      <c r="W949" t="s">
        <v>179</v>
      </c>
      <c r="X949" t="s">
        <v>180</v>
      </c>
      <c r="Y949" t="s">
        <v>36</v>
      </c>
    </row>
    <row r="950" spans="1:25" x14ac:dyDescent="0.25">
      <c r="A950">
        <v>10273</v>
      </c>
      <c r="B950">
        <v>34</v>
      </c>
      <c r="C950">
        <v>98.06</v>
      </c>
      <c r="D950">
        <v>2</v>
      </c>
      <c r="E950" s="5">
        <v>3334.04</v>
      </c>
      <c r="F950" s="1">
        <v>38189</v>
      </c>
      <c r="G950" t="s">
        <v>25</v>
      </c>
      <c r="H950">
        <v>3</v>
      </c>
      <c r="I950" t="str">
        <f>TEXT(Table1[[#This Row],[ORDERDATE]],"MMM")</f>
        <v>Jul</v>
      </c>
      <c r="J950">
        <v>2004</v>
      </c>
      <c r="K950" t="s">
        <v>598</v>
      </c>
      <c r="L950">
        <v>86</v>
      </c>
      <c r="M950" t="s">
        <v>599</v>
      </c>
      <c r="N950" t="s">
        <v>365</v>
      </c>
      <c r="O950" t="s">
        <v>366</v>
      </c>
      <c r="P950" t="s">
        <v>367</v>
      </c>
      <c r="R950" t="s">
        <v>368</v>
      </c>
      <c r="T950" t="s">
        <v>369</v>
      </c>
      <c r="U950" t="s">
        <v>370</v>
      </c>
      <c r="V950" t="s">
        <v>42</v>
      </c>
      <c r="W950" t="s">
        <v>371</v>
      </c>
      <c r="X950" t="s">
        <v>372</v>
      </c>
      <c r="Y950" t="s">
        <v>51</v>
      </c>
    </row>
    <row r="951" spans="1:25" x14ac:dyDescent="0.25">
      <c r="A951">
        <v>10283</v>
      </c>
      <c r="B951">
        <v>21</v>
      </c>
      <c r="C951">
        <v>98.06</v>
      </c>
      <c r="D951">
        <v>4</v>
      </c>
      <c r="E951" s="5">
        <v>2059.2600000000002</v>
      </c>
      <c r="F951" s="1">
        <v>38219</v>
      </c>
      <c r="G951" t="s">
        <v>25</v>
      </c>
      <c r="H951">
        <v>3</v>
      </c>
      <c r="I951" t="str">
        <f>TEXT(Table1[[#This Row],[ORDERDATE]],"MMM")</f>
        <v>Aug</v>
      </c>
      <c r="J951">
        <v>2004</v>
      </c>
      <c r="K951" t="s">
        <v>598</v>
      </c>
      <c r="L951">
        <v>86</v>
      </c>
      <c r="M951" t="s">
        <v>599</v>
      </c>
      <c r="N951" t="s">
        <v>373</v>
      </c>
      <c r="O951" t="s">
        <v>374</v>
      </c>
      <c r="P951" t="s">
        <v>375</v>
      </c>
      <c r="R951" t="s">
        <v>376</v>
      </c>
      <c r="S951" t="s">
        <v>229</v>
      </c>
      <c r="T951" t="s">
        <v>377</v>
      </c>
      <c r="U951" t="s">
        <v>231</v>
      </c>
      <c r="V951" t="s">
        <v>33</v>
      </c>
      <c r="W951" t="s">
        <v>378</v>
      </c>
      <c r="X951" t="s">
        <v>172</v>
      </c>
      <c r="Y951" t="s">
        <v>36</v>
      </c>
    </row>
    <row r="952" spans="1:25" x14ac:dyDescent="0.25">
      <c r="A952">
        <v>10296</v>
      </c>
      <c r="B952">
        <v>21</v>
      </c>
      <c r="C952">
        <v>96.34</v>
      </c>
      <c r="D952">
        <v>13</v>
      </c>
      <c r="E952" s="5">
        <v>2023.14</v>
      </c>
      <c r="F952" s="1">
        <v>38245</v>
      </c>
      <c r="G952" t="s">
        <v>25</v>
      </c>
      <c r="H952">
        <v>3</v>
      </c>
      <c r="I952" t="str">
        <f>TEXT(Table1[[#This Row],[ORDERDATE]],"MMM")</f>
        <v>Sep</v>
      </c>
      <c r="J952">
        <v>2004</v>
      </c>
      <c r="K952" t="s">
        <v>598</v>
      </c>
      <c r="L952">
        <v>86</v>
      </c>
      <c r="M952" t="s">
        <v>599</v>
      </c>
      <c r="N952" t="s">
        <v>572</v>
      </c>
      <c r="O952" t="s">
        <v>573</v>
      </c>
      <c r="P952" t="s">
        <v>574</v>
      </c>
      <c r="R952" t="s">
        <v>575</v>
      </c>
      <c r="T952">
        <v>80686</v>
      </c>
      <c r="U952" t="s">
        <v>443</v>
      </c>
      <c r="V952" t="s">
        <v>42</v>
      </c>
      <c r="W952" t="s">
        <v>576</v>
      </c>
      <c r="X952" t="s">
        <v>103</v>
      </c>
      <c r="Y952" t="s">
        <v>36</v>
      </c>
    </row>
    <row r="953" spans="1:25" x14ac:dyDescent="0.25">
      <c r="A953">
        <v>10307</v>
      </c>
      <c r="B953">
        <v>31</v>
      </c>
      <c r="C953">
        <v>83.44</v>
      </c>
      <c r="D953">
        <v>7</v>
      </c>
      <c r="E953" s="5">
        <v>2586.64</v>
      </c>
      <c r="F953" s="1">
        <v>38274</v>
      </c>
      <c r="G953" t="s">
        <v>25</v>
      </c>
      <c r="H953">
        <v>4</v>
      </c>
      <c r="I953" t="str">
        <f>TEXT(Table1[[#This Row],[ORDERDATE]],"MMM")</f>
        <v>Oct</v>
      </c>
      <c r="J953">
        <v>2004</v>
      </c>
      <c r="K953" t="s">
        <v>598</v>
      </c>
      <c r="L953">
        <v>86</v>
      </c>
      <c r="M953" t="s">
        <v>599</v>
      </c>
      <c r="N953" t="s">
        <v>214</v>
      </c>
      <c r="O953">
        <v>2155554695</v>
      </c>
      <c r="P953" t="s">
        <v>215</v>
      </c>
      <c r="R953" t="s">
        <v>216</v>
      </c>
      <c r="S953" t="s">
        <v>142</v>
      </c>
      <c r="T953">
        <v>71270</v>
      </c>
      <c r="U953" t="s">
        <v>32</v>
      </c>
      <c r="V953" t="s">
        <v>33</v>
      </c>
      <c r="W953" t="s">
        <v>217</v>
      </c>
      <c r="X953" t="s">
        <v>218</v>
      </c>
      <c r="Y953" t="s">
        <v>36</v>
      </c>
    </row>
    <row r="954" spans="1:25" x14ac:dyDescent="0.25">
      <c r="A954">
        <v>10316</v>
      </c>
      <c r="B954">
        <v>21</v>
      </c>
      <c r="C954">
        <v>94.62</v>
      </c>
      <c r="D954">
        <v>15</v>
      </c>
      <c r="E954" s="5">
        <v>1987.02</v>
      </c>
      <c r="F954" s="1">
        <v>38292</v>
      </c>
      <c r="G954" t="s">
        <v>25</v>
      </c>
      <c r="H954">
        <v>4</v>
      </c>
      <c r="I954" t="str">
        <f>TEXT(Table1[[#This Row],[ORDERDATE]],"MMM")</f>
        <v>Nov</v>
      </c>
      <c r="J954">
        <v>2004</v>
      </c>
      <c r="K954" t="s">
        <v>598</v>
      </c>
      <c r="L954">
        <v>86</v>
      </c>
      <c r="M954" t="s">
        <v>599</v>
      </c>
      <c r="N954" t="s">
        <v>383</v>
      </c>
      <c r="O954" t="s">
        <v>384</v>
      </c>
      <c r="P954" t="s">
        <v>385</v>
      </c>
      <c r="R954" t="s">
        <v>386</v>
      </c>
      <c r="S954" t="s">
        <v>387</v>
      </c>
      <c r="T954" t="s">
        <v>388</v>
      </c>
      <c r="U954" t="s">
        <v>170</v>
      </c>
      <c r="V954" t="s">
        <v>42</v>
      </c>
      <c r="W954" t="s">
        <v>389</v>
      </c>
      <c r="X954" t="s">
        <v>390</v>
      </c>
      <c r="Y954" t="s">
        <v>36</v>
      </c>
    </row>
    <row r="955" spans="1:25" x14ac:dyDescent="0.25">
      <c r="A955">
        <v>10327</v>
      </c>
      <c r="B955">
        <v>25</v>
      </c>
      <c r="C955">
        <v>45.86</v>
      </c>
      <c r="D955">
        <v>5</v>
      </c>
      <c r="E955" s="5">
        <v>1146.5</v>
      </c>
      <c r="F955" s="1">
        <v>38301</v>
      </c>
      <c r="G955" t="s">
        <v>408</v>
      </c>
      <c r="H955">
        <v>4</v>
      </c>
      <c r="I955" t="str">
        <f>TEXT(Table1[[#This Row],[ORDERDATE]],"MMM")</f>
        <v>Nov</v>
      </c>
      <c r="J955">
        <v>2004</v>
      </c>
      <c r="K955" t="s">
        <v>598</v>
      </c>
      <c r="L955">
        <v>86</v>
      </c>
      <c r="M955" t="s">
        <v>599</v>
      </c>
      <c r="N955" t="s">
        <v>322</v>
      </c>
      <c r="O955" t="s">
        <v>323</v>
      </c>
      <c r="P955" t="s">
        <v>324</v>
      </c>
      <c r="R955" t="s">
        <v>325</v>
      </c>
      <c r="T955">
        <v>1734</v>
      </c>
      <c r="U955" t="s">
        <v>326</v>
      </c>
      <c r="V955" t="s">
        <v>42</v>
      </c>
      <c r="W955" t="s">
        <v>327</v>
      </c>
      <c r="X955" t="s">
        <v>328</v>
      </c>
      <c r="Y955" t="s">
        <v>36</v>
      </c>
    </row>
    <row r="956" spans="1:25" x14ac:dyDescent="0.25">
      <c r="A956">
        <v>10338</v>
      </c>
      <c r="B956">
        <v>28</v>
      </c>
      <c r="C956">
        <v>82.58</v>
      </c>
      <c r="D956">
        <v>3</v>
      </c>
      <c r="E956" s="5">
        <v>2312.2399999999998</v>
      </c>
      <c r="F956" s="1">
        <v>38313</v>
      </c>
      <c r="G956" t="s">
        <v>25</v>
      </c>
      <c r="H956">
        <v>4</v>
      </c>
      <c r="I956" t="str">
        <f>TEXT(Table1[[#This Row],[ORDERDATE]],"MMM")</f>
        <v>Nov</v>
      </c>
      <c r="J956">
        <v>2004</v>
      </c>
      <c r="K956" t="s">
        <v>598</v>
      </c>
      <c r="L956">
        <v>86</v>
      </c>
      <c r="M956" t="s">
        <v>599</v>
      </c>
      <c r="N956" t="s">
        <v>577</v>
      </c>
      <c r="O956" t="s">
        <v>578</v>
      </c>
      <c r="P956" t="s">
        <v>579</v>
      </c>
      <c r="R956" t="s">
        <v>580</v>
      </c>
      <c r="T956" t="s">
        <v>581</v>
      </c>
      <c r="U956" t="s">
        <v>370</v>
      </c>
      <c r="V956" t="s">
        <v>42</v>
      </c>
      <c r="W956" t="s">
        <v>582</v>
      </c>
      <c r="X956" t="s">
        <v>583</v>
      </c>
      <c r="Y956" t="s">
        <v>36</v>
      </c>
    </row>
    <row r="957" spans="1:25" x14ac:dyDescent="0.25">
      <c r="A957">
        <v>10350</v>
      </c>
      <c r="B957">
        <v>43</v>
      </c>
      <c r="C957">
        <v>64.97</v>
      </c>
      <c r="D957">
        <v>6</v>
      </c>
      <c r="E957" s="5">
        <v>2793.71</v>
      </c>
      <c r="F957" s="1">
        <v>38323</v>
      </c>
      <c r="G957" t="s">
        <v>25</v>
      </c>
      <c r="H957">
        <v>4</v>
      </c>
      <c r="I957" t="str">
        <f>TEXT(Table1[[#This Row],[ORDERDATE]],"MMM")</f>
        <v>Dec</v>
      </c>
      <c r="J957">
        <v>2004</v>
      </c>
      <c r="K957" t="s">
        <v>598</v>
      </c>
      <c r="L957">
        <v>86</v>
      </c>
      <c r="M957" t="s">
        <v>599</v>
      </c>
      <c r="N957" t="s">
        <v>174</v>
      </c>
      <c r="O957" t="s">
        <v>175</v>
      </c>
      <c r="P957" t="s">
        <v>176</v>
      </c>
      <c r="R957" t="s">
        <v>177</v>
      </c>
      <c r="T957">
        <v>28034</v>
      </c>
      <c r="U957" t="s">
        <v>178</v>
      </c>
      <c r="V957" t="s">
        <v>42</v>
      </c>
      <c r="W957" t="s">
        <v>179</v>
      </c>
      <c r="X957" t="s">
        <v>180</v>
      </c>
      <c r="Y957" t="s">
        <v>36</v>
      </c>
    </row>
    <row r="958" spans="1:25" x14ac:dyDescent="0.25">
      <c r="A958">
        <v>10373</v>
      </c>
      <c r="B958">
        <v>22</v>
      </c>
      <c r="C958">
        <v>86.74</v>
      </c>
      <c r="D958">
        <v>5</v>
      </c>
      <c r="E958" s="5">
        <v>1908.28</v>
      </c>
      <c r="F958" s="1">
        <v>38383</v>
      </c>
      <c r="G958" t="s">
        <v>25</v>
      </c>
      <c r="H958">
        <v>1</v>
      </c>
      <c r="I958" t="str">
        <f>TEXT(Table1[[#This Row],[ORDERDATE]],"MMM")</f>
        <v>Jan</v>
      </c>
      <c r="J958">
        <v>2005</v>
      </c>
      <c r="K958" t="s">
        <v>598</v>
      </c>
      <c r="L958">
        <v>86</v>
      </c>
      <c r="M958" t="s">
        <v>599</v>
      </c>
      <c r="N958" t="s">
        <v>391</v>
      </c>
      <c r="O958" t="s">
        <v>392</v>
      </c>
      <c r="P958" t="s">
        <v>393</v>
      </c>
      <c r="R958" t="s">
        <v>394</v>
      </c>
      <c r="T958">
        <v>90110</v>
      </c>
      <c r="U958" t="s">
        <v>130</v>
      </c>
      <c r="V958" t="s">
        <v>42</v>
      </c>
      <c r="W958" t="s">
        <v>395</v>
      </c>
      <c r="X958" t="s">
        <v>396</v>
      </c>
      <c r="Y958" t="s">
        <v>36</v>
      </c>
    </row>
    <row r="959" spans="1:25" x14ac:dyDescent="0.25">
      <c r="A959">
        <v>10386</v>
      </c>
      <c r="B959">
        <v>37</v>
      </c>
      <c r="C959">
        <v>93.01</v>
      </c>
      <c r="D959">
        <v>5</v>
      </c>
      <c r="E959" s="5">
        <v>3441.37</v>
      </c>
      <c r="F959" s="1">
        <v>38412</v>
      </c>
      <c r="G959" t="s">
        <v>408</v>
      </c>
      <c r="H959">
        <v>1</v>
      </c>
      <c r="I959" t="str">
        <f>TEXT(Table1[[#This Row],[ORDERDATE]],"MMM")</f>
        <v>Mar</v>
      </c>
      <c r="J959">
        <v>2005</v>
      </c>
      <c r="K959" t="s">
        <v>598</v>
      </c>
      <c r="L959">
        <v>86</v>
      </c>
      <c r="M959" t="s">
        <v>599</v>
      </c>
      <c r="N959" t="s">
        <v>174</v>
      </c>
      <c r="O959" t="s">
        <v>175</v>
      </c>
      <c r="P959" t="s">
        <v>176</v>
      </c>
      <c r="R959" t="s">
        <v>177</v>
      </c>
      <c r="T959">
        <v>28034</v>
      </c>
      <c r="U959" t="s">
        <v>178</v>
      </c>
      <c r="V959" t="s">
        <v>42</v>
      </c>
      <c r="W959" t="s">
        <v>179</v>
      </c>
      <c r="X959" t="s">
        <v>180</v>
      </c>
      <c r="Y959" t="s">
        <v>51</v>
      </c>
    </row>
    <row r="960" spans="1:25" x14ac:dyDescent="0.25">
      <c r="A960">
        <v>10398</v>
      </c>
      <c r="B960">
        <v>28</v>
      </c>
      <c r="C960">
        <v>72.260000000000005</v>
      </c>
      <c r="D960">
        <v>18</v>
      </c>
      <c r="E960" s="5">
        <v>2023.28</v>
      </c>
      <c r="F960" s="1">
        <v>38441</v>
      </c>
      <c r="G960" t="s">
        <v>25</v>
      </c>
      <c r="H960">
        <v>1</v>
      </c>
      <c r="I960" t="str">
        <f>TEXT(Table1[[#This Row],[ORDERDATE]],"MMM")</f>
        <v>Mar</v>
      </c>
      <c r="J960">
        <v>2005</v>
      </c>
      <c r="K960" t="s">
        <v>598</v>
      </c>
      <c r="L960">
        <v>86</v>
      </c>
      <c r="M960" t="s">
        <v>599</v>
      </c>
      <c r="N960" t="s">
        <v>37</v>
      </c>
      <c r="O960" t="s">
        <v>38</v>
      </c>
      <c r="P960" t="s">
        <v>39</v>
      </c>
      <c r="R960" t="s">
        <v>40</v>
      </c>
      <c r="T960">
        <v>51100</v>
      </c>
      <c r="U960" t="s">
        <v>41</v>
      </c>
      <c r="V960" t="s">
        <v>42</v>
      </c>
      <c r="W960" t="s">
        <v>43</v>
      </c>
      <c r="X960" t="s">
        <v>44</v>
      </c>
      <c r="Y960" t="s">
        <v>36</v>
      </c>
    </row>
    <row r="961" spans="1:25" x14ac:dyDescent="0.25">
      <c r="A961">
        <v>10400</v>
      </c>
      <c r="B961">
        <v>30</v>
      </c>
      <c r="C961">
        <v>74.84</v>
      </c>
      <c r="D961">
        <v>7</v>
      </c>
      <c r="E961" s="5">
        <v>2245.1999999999998</v>
      </c>
      <c r="F961" s="1">
        <v>38443</v>
      </c>
      <c r="G961" t="s">
        <v>25</v>
      </c>
      <c r="H961">
        <v>2</v>
      </c>
      <c r="I961" t="str">
        <f>TEXT(Table1[[#This Row],[ORDERDATE]],"MMM")</f>
        <v>Apr</v>
      </c>
      <c r="J961">
        <v>2005</v>
      </c>
      <c r="K961" t="s">
        <v>598</v>
      </c>
      <c r="L961">
        <v>86</v>
      </c>
      <c r="M961" t="s">
        <v>599</v>
      </c>
      <c r="N961" t="s">
        <v>397</v>
      </c>
      <c r="O961">
        <v>4085553659</v>
      </c>
      <c r="P961" t="s">
        <v>398</v>
      </c>
      <c r="R961" t="s">
        <v>399</v>
      </c>
      <c r="S961" t="s">
        <v>55</v>
      </c>
      <c r="T961">
        <v>94217</v>
      </c>
      <c r="U961" t="s">
        <v>32</v>
      </c>
      <c r="V961" t="s">
        <v>33</v>
      </c>
      <c r="W961" t="s">
        <v>102</v>
      </c>
      <c r="X961" t="s">
        <v>400</v>
      </c>
      <c r="Y961" t="s">
        <v>36</v>
      </c>
    </row>
    <row r="962" spans="1:25" x14ac:dyDescent="0.25">
      <c r="A962">
        <v>10414</v>
      </c>
      <c r="B962">
        <v>44</v>
      </c>
      <c r="C962">
        <v>73.98</v>
      </c>
      <c r="D962">
        <v>1</v>
      </c>
      <c r="E962" s="5">
        <v>3255.12</v>
      </c>
      <c r="F962" s="1">
        <v>38478</v>
      </c>
      <c r="G962" t="s">
        <v>401</v>
      </c>
      <c r="H962">
        <v>2</v>
      </c>
      <c r="I962" t="str">
        <f>TEXT(Table1[[#This Row],[ORDERDATE]],"MMM")</f>
        <v>May</v>
      </c>
      <c r="J962">
        <v>2005</v>
      </c>
      <c r="K962" t="s">
        <v>598</v>
      </c>
      <c r="L962">
        <v>86</v>
      </c>
      <c r="M962" t="s">
        <v>599</v>
      </c>
      <c r="N962" t="s">
        <v>379</v>
      </c>
      <c r="O962">
        <v>6175559555</v>
      </c>
      <c r="P962" t="s">
        <v>380</v>
      </c>
      <c r="R962" t="s">
        <v>381</v>
      </c>
      <c r="S962" t="s">
        <v>123</v>
      </c>
      <c r="T962">
        <v>51003</v>
      </c>
      <c r="U962" t="s">
        <v>32</v>
      </c>
      <c r="V962" t="s">
        <v>33</v>
      </c>
      <c r="W962" t="s">
        <v>382</v>
      </c>
      <c r="X962" t="s">
        <v>66</v>
      </c>
      <c r="Y962" t="s">
        <v>51</v>
      </c>
    </row>
    <row r="963" spans="1:25" x14ac:dyDescent="0.25">
      <c r="A963">
        <v>10103</v>
      </c>
      <c r="B963">
        <v>25</v>
      </c>
      <c r="C963">
        <v>100</v>
      </c>
      <c r="D963">
        <v>13</v>
      </c>
      <c r="E963" s="5">
        <v>2539.5</v>
      </c>
      <c r="F963" s="1">
        <v>37650</v>
      </c>
      <c r="G963" t="s">
        <v>25</v>
      </c>
      <c r="H963">
        <v>1</v>
      </c>
      <c r="I963" t="str">
        <f>TEXT(Table1[[#This Row],[ORDERDATE]],"MMM")</f>
        <v>Jan</v>
      </c>
      <c r="J963">
        <v>2003</v>
      </c>
      <c r="K963" t="s">
        <v>550</v>
      </c>
      <c r="L963">
        <v>104</v>
      </c>
      <c r="M963" t="s">
        <v>602</v>
      </c>
      <c r="N963" t="s">
        <v>133</v>
      </c>
      <c r="O963" t="s">
        <v>134</v>
      </c>
      <c r="P963" t="s">
        <v>135</v>
      </c>
      <c r="R963" t="s">
        <v>136</v>
      </c>
      <c r="T963">
        <v>4110</v>
      </c>
      <c r="U963" t="s">
        <v>78</v>
      </c>
      <c r="V963" t="s">
        <v>42</v>
      </c>
      <c r="W963" t="s">
        <v>137</v>
      </c>
      <c r="X963" t="s">
        <v>138</v>
      </c>
      <c r="Y963" t="s">
        <v>36</v>
      </c>
    </row>
    <row r="964" spans="1:25" x14ac:dyDescent="0.25">
      <c r="A964">
        <v>10111</v>
      </c>
      <c r="B964">
        <v>43</v>
      </c>
      <c r="C964">
        <v>100</v>
      </c>
      <c r="D964">
        <v>1</v>
      </c>
      <c r="E964" s="5">
        <v>4818.1499999999996</v>
      </c>
      <c r="F964" s="1">
        <v>37705</v>
      </c>
      <c r="G964" t="s">
        <v>25</v>
      </c>
      <c r="H964">
        <v>1</v>
      </c>
      <c r="I964" t="str">
        <f>TEXT(Table1[[#This Row],[ORDERDATE]],"MMM")</f>
        <v>Mar</v>
      </c>
      <c r="J964">
        <v>2003</v>
      </c>
      <c r="K964" t="s">
        <v>550</v>
      </c>
      <c r="L964">
        <v>104</v>
      </c>
      <c r="M964" t="s">
        <v>602</v>
      </c>
      <c r="N964" t="s">
        <v>81</v>
      </c>
      <c r="O964">
        <v>6505555787</v>
      </c>
      <c r="P964" t="s">
        <v>82</v>
      </c>
      <c r="R964" t="s">
        <v>60</v>
      </c>
      <c r="S964" t="s">
        <v>55</v>
      </c>
      <c r="U964" t="s">
        <v>32</v>
      </c>
      <c r="V964" t="s">
        <v>33</v>
      </c>
      <c r="W964" t="s">
        <v>83</v>
      </c>
      <c r="X964" t="s">
        <v>57</v>
      </c>
      <c r="Y964" t="s">
        <v>51</v>
      </c>
    </row>
    <row r="965" spans="1:25" x14ac:dyDescent="0.25">
      <c r="A965">
        <v>10126</v>
      </c>
      <c r="B965">
        <v>30</v>
      </c>
      <c r="C965">
        <v>97.39</v>
      </c>
      <c r="D965">
        <v>13</v>
      </c>
      <c r="E965" s="5">
        <v>2921.7</v>
      </c>
      <c r="F965" s="1">
        <v>37769</v>
      </c>
      <c r="G965" t="s">
        <v>25</v>
      </c>
      <c r="H965">
        <v>2</v>
      </c>
      <c r="I965" t="str">
        <f>TEXT(Table1[[#This Row],[ORDERDATE]],"MMM")</f>
        <v>May</v>
      </c>
      <c r="J965">
        <v>2003</v>
      </c>
      <c r="K965" t="s">
        <v>550</v>
      </c>
      <c r="L965">
        <v>104</v>
      </c>
      <c r="M965" t="s">
        <v>602</v>
      </c>
      <c r="N965" t="s">
        <v>191</v>
      </c>
      <c r="O965" t="s">
        <v>192</v>
      </c>
      <c r="P965" t="s">
        <v>193</v>
      </c>
      <c r="R965" t="s">
        <v>177</v>
      </c>
      <c r="T965">
        <v>28023</v>
      </c>
      <c r="U965" t="s">
        <v>178</v>
      </c>
      <c r="V965" t="s">
        <v>42</v>
      </c>
      <c r="W965" t="s">
        <v>194</v>
      </c>
      <c r="X965" t="s">
        <v>195</v>
      </c>
      <c r="Y965" t="s">
        <v>36</v>
      </c>
    </row>
    <row r="966" spans="1:25" x14ac:dyDescent="0.25">
      <c r="A966">
        <v>10139</v>
      </c>
      <c r="B966">
        <v>20</v>
      </c>
      <c r="C966">
        <v>90.06</v>
      </c>
      <c r="D966">
        <v>2</v>
      </c>
      <c r="E966" s="5">
        <v>1801.2</v>
      </c>
      <c r="F966" s="1">
        <v>37818</v>
      </c>
      <c r="G966" t="s">
        <v>25</v>
      </c>
      <c r="H966">
        <v>3</v>
      </c>
      <c r="I966" t="str">
        <f>TEXT(Table1[[#This Row],[ORDERDATE]],"MMM")</f>
        <v>Jul</v>
      </c>
      <c r="J966">
        <v>2003</v>
      </c>
      <c r="K966" t="s">
        <v>550</v>
      </c>
      <c r="L966">
        <v>104</v>
      </c>
      <c r="M966" t="s">
        <v>602</v>
      </c>
      <c r="N966" t="s">
        <v>152</v>
      </c>
      <c r="O966" t="s">
        <v>153</v>
      </c>
      <c r="P966" t="s">
        <v>154</v>
      </c>
      <c r="Q966" t="s">
        <v>155</v>
      </c>
      <c r="R966" t="s">
        <v>156</v>
      </c>
      <c r="S966" t="s">
        <v>157</v>
      </c>
      <c r="T966">
        <v>2067</v>
      </c>
      <c r="U966" t="s">
        <v>95</v>
      </c>
      <c r="V966" t="s">
        <v>96</v>
      </c>
      <c r="W966" t="s">
        <v>158</v>
      </c>
      <c r="X966" t="s">
        <v>159</v>
      </c>
      <c r="Y966" t="s">
        <v>36</v>
      </c>
    </row>
    <row r="967" spans="1:25" x14ac:dyDescent="0.25">
      <c r="A967">
        <v>10150</v>
      </c>
      <c r="B967">
        <v>26</v>
      </c>
      <c r="C967">
        <v>100</v>
      </c>
      <c r="D967">
        <v>10</v>
      </c>
      <c r="E967" s="5">
        <v>2804.36</v>
      </c>
      <c r="F967" s="1">
        <v>37883</v>
      </c>
      <c r="G967" t="s">
        <v>25</v>
      </c>
      <c r="H967">
        <v>3</v>
      </c>
      <c r="I967" t="str">
        <f>TEXT(Table1[[#This Row],[ORDERDATE]],"MMM")</f>
        <v>Sep</v>
      </c>
      <c r="J967">
        <v>2003</v>
      </c>
      <c r="K967" t="s">
        <v>550</v>
      </c>
      <c r="L967">
        <v>104</v>
      </c>
      <c r="M967" t="s">
        <v>602</v>
      </c>
      <c r="N967" t="s">
        <v>196</v>
      </c>
      <c r="O967" t="s">
        <v>197</v>
      </c>
      <c r="P967" t="s">
        <v>198</v>
      </c>
      <c r="R967" t="s">
        <v>199</v>
      </c>
      <c r="T967">
        <v>79903</v>
      </c>
      <c r="U967" t="s">
        <v>199</v>
      </c>
      <c r="V967" t="s">
        <v>200</v>
      </c>
      <c r="W967" t="s">
        <v>201</v>
      </c>
      <c r="X967" t="s">
        <v>202</v>
      </c>
      <c r="Y967" t="s">
        <v>36</v>
      </c>
    </row>
    <row r="968" spans="1:25" x14ac:dyDescent="0.25">
      <c r="A968">
        <v>10163</v>
      </c>
      <c r="B968">
        <v>40</v>
      </c>
      <c r="C968">
        <v>100</v>
      </c>
      <c r="D968">
        <v>3</v>
      </c>
      <c r="E968" s="5">
        <v>4900.8</v>
      </c>
      <c r="F968" s="1">
        <v>37914</v>
      </c>
      <c r="G968" t="s">
        <v>25</v>
      </c>
      <c r="H968">
        <v>4</v>
      </c>
      <c r="I968" t="str">
        <f>TEXT(Table1[[#This Row],[ORDERDATE]],"MMM")</f>
        <v>Oct</v>
      </c>
      <c r="J968">
        <v>2003</v>
      </c>
      <c r="K968" t="s">
        <v>550</v>
      </c>
      <c r="L968">
        <v>104</v>
      </c>
      <c r="M968" t="s">
        <v>602</v>
      </c>
      <c r="N968" t="s">
        <v>203</v>
      </c>
      <c r="O968">
        <v>2125558493</v>
      </c>
      <c r="P968" t="s">
        <v>204</v>
      </c>
      <c r="Q968" t="s">
        <v>205</v>
      </c>
      <c r="R968" t="s">
        <v>30</v>
      </c>
      <c r="S968" t="s">
        <v>31</v>
      </c>
      <c r="T968">
        <v>10022</v>
      </c>
      <c r="U968" t="s">
        <v>32</v>
      </c>
      <c r="V968" t="s">
        <v>33</v>
      </c>
      <c r="W968" t="s">
        <v>124</v>
      </c>
      <c r="X968" t="s">
        <v>206</v>
      </c>
      <c r="Y968" t="s">
        <v>51</v>
      </c>
    </row>
    <row r="969" spans="1:25" x14ac:dyDescent="0.25">
      <c r="A969">
        <v>10173</v>
      </c>
      <c r="B969">
        <v>31</v>
      </c>
      <c r="C969">
        <v>89.01</v>
      </c>
      <c r="D969">
        <v>1</v>
      </c>
      <c r="E969" s="5">
        <v>2759.31</v>
      </c>
      <c r="F969" s="1">
        <v>37930</v>
      </c>
      <c r="G969" t="s">
        <v>25</v>
      </c>
      <c r="H969">
        <v>4</v>
      </c>
      <c r="I969" t="str">
        <f>TEXT(Table1[[#This Row],[ORDERDATE]],"MMM")</f>
        <v>Nov</v>
      </c>
      <c r="J969">
        <v>2003</v>
      </c>
      <c r="K969" t="s">
        <v>550</v>
      </c>
      <c r="L969">
        <v>104</v>
      </c>
      <c r="M969" t="s">
        <v>602</v>
      </c>
      <c r="N969" t="s">
        <v>552</v>
      </c>
      <c r="O969" t="s">
        <v>553</v>
      </c>
      <c r="P969" t="s">
        <v>554</v>
      </c>
      <c r="R969" t="s">
        <v>555</v>
      </c>
      <c r="T969">
        <v>24100</v>
      </c>
      <c r="U969" t="s">
        <v>258</v>
      </c>
      <c r="V969" t="s">
        <v>42</v>
      </c>
      <c r="W969" t="s">
        <v>556</v>
      </c>
      <c r="X969" t="s">
        <v>557</v>
      </c>
      <c r="Y969" t="s">
        <v>36</v>
      </c>
    </row>
    <row r="970" spans="1:25" x14ac:dyDescent="0.25">
      <c r="A970">
        <v>10183</v>
      </c>
      <c r="B970">
        <v>22</v>
      </c>
      <c r="C970">
        <v>100</v>
      </c>
      <c r="D970">
        <v>10</v>
      </c>
      <c r="E970" s="5">
        <v>2488.1999999999998</v>
      </c>
      <c r="F970" s="1">
        <v>37938</v>
      </c>
      <c r="G970" t="s">
        <v>25</v>
      </c>
      <c r="H970">
        <v>4</v>
      </c>
      <c r="I970" t="str">
        <f>TEXT(Table1[[#This Row],[ORDERDATE]],"MMM")</f>
        <v>Nov</v>
      </c>
      <c r="J970">
        <v>2003</v>
      </c>
      <c r="K970" t="s">
        <v>550</v>
      </c>
      <c r="L970">
        <v>104</v>
      </c>
      <c r="M970" t="s">
        <v>602</v>
      </c>
      <c r="N970" t="s">
        <v>214</v>
      </c>
      <c r="O970">
        <v>2155554695</v>
      </c>
      <c r="P970" t="s">
        <v>215</v>
      </c>
      <c r="R970" t="s">
        <v>216</v>
      </c>
      <c r="S970" t="s">
        <v>142</v>
      </c>
      <c r="T970">
        <v>71270</v>
      </c>
      <c r="U970" t="s">
        <v>32</v>
      </c>
      <c r="V970" t="s">
        <v>33</v>
      </c>
      <c r="W970" t="s">
        <v>217</v>
      </c>
      <c r="X970" t="s">
        <v>218</v>
      </c>
      <c r="Y970" t="s">
        <v>36</v>
      </c>
    </row>
    <row r="971" spans="1:25" x14ac:dyDescent="0.25">
      <c r="A971">
        <v>10193</v>
      </c>
      <c r="B971">
        <v>23</v>
      </c>
      <c r="C971">
        <v>100</v>
      </c>
      <c r="D971">
        <v>2</v>
      </c>
      <c r="E971" s="5">
        <v>2769.89</v>
      </c>
      <c r="F971" s="1">
        <v>37946</v>
      </c>
      <c r="G971" t="s">
        <v>25</v>
      </c>
      <c r="H971">
        <v>4</v>
      </c>
      <c r="I971" t="str">
        <f>TEXT(Table1[[#This Row],[ORDERDATE]],"MMM")</f>
        <v>Nov</v>
      </c>
      <c r="J971">
        <v>2003</v>
      </c>
      <c r="K971" t="s">
        <v>550</v>
      </c>
      <c r="L971">
        <v>104</v>
      </c>
      <c r="M971" t="s">
        <v>602</v>
      </c>
      <c r="N971" t="s">
        <v>558</v>
      </c>
      <c r="O971" t="s">
        <v>559</v>
      </c>
      <c r="P971" t="s">
        <v>560</v>
      </c>
      <c r="R971" t="s">
        <v>561</v>
      </c>
      <c r="S971" t="s">
        <v>94</v>
      </c>
      <c r="T971">
        <v>3150</v>
      </c>
      <c r="U971" t="s">
        <v>95</v>
      </c>
      <c r="V971" t="s">
        <v>96</v>
      </c>
      <c r="W971" t="s">
        <v>562</v>
      </c>
      <c r="X971" t="s">
        <v>563</v>
      </c>
      <c r="Y971" t="s">
        <v>36</v>
      </c>
    </row>
    <row r="972" spans="1:25" x14ac:dyDescent="0.25">
      <c r="A972">
        <v>10206</v>
      </c>
      <c r="B972">
        <v>30</v>
      </c>
      <c r="C972">
        <v>100</v>
      </c>
      <c r="D972">
        <v>8</v>
      </c>
      <c r="E972" s="5">
        <v>3581.4</v>
      </c>
      <c r="F972" s="1">
        <v>37960</v>
      </c>
      <c r="G972" t="s">
        <v>25</v>
      </c>
      <c r="H972">
        <v>4</v>
      </c>
      <c r="I972" t="str">
        <f>TEXT(Table1[[#This Row],[ORDERDATE]],"MMM")</f>
        <v>Dec</v>
      </c>
      <c r="J972">
        <v>2003</v>
      </c>
      <c r="K972" t="s">
        <v>550</v>
      </c>
      <c r="L972">
        <v>104</v>
      </c>
      <c r="M972" t="s">
        <v>602</v>
      </c>
      <c r="N972" t="s">
        <v>225</v>
      </c>
      <c r="O972" t="s">
        <v>226</v>
      </c>
      <c r="P972" t="s">
        <v>227</v>
      </c>
      <c r="R972" t="s">
        <v>228</v>
      </c>
      <c r="S972" t="s">
        <v>229</v>
      </c>
      <c r="T972" t="s">
        <v>230</v>
      </c>
      <c r="U972" t="s">
        <v>231</v>
      </c>
      <c r="V972" t="s">
        <v>33</v>
      </c>
      <c r="W972" t="s">
        <v>232</v>
      </c>
      <c r="X972" t="s">
        <v>233</v>
      </c>
      <c r="Y972" t="s">
        <v>51</v>
      </c>
    </row>
    <row r="973" spans="1:25" x14ac:dyDescent="0.25">
      <c r="A973">
        <v>10215</v>
      </c>
      <c r="B973">
        <v>49</v>
      </c>
      <c r="C973">
        <v>100</v>
      </c>
      <c r="D973">
        <v>5</v>
      </c>
      <c r="E973" s="5">
        <v>5285.14</v>
      </c>
      <c r="F973" s="1">
        <v>38015</v>
      </c>
      <c r="G973" t="s">
        <v>25</v>
      </c>
      <c r="H973">
        <v>1</v>
      </c>
      <c r="I973" t="str">
        <f>TEXT(Table1[[#This Row],[ORDERDATE]],"MMM")</f>
        <v>Jan</v>
      </c>
      <c r="J973">
        <v>2004</v>
      </c>
      <c r="K973" t="s">
        <v>550</v>
      </c>
      <c r="L973">
        <v>104</v>
      </c>
      <c r="M973" t="s">
        <v>602</v>
      </c>
      <c r="N973" t="s">
        <v>234</v>
      </c>
      <c r="O973">
        <v>3105553722</v>
      </c>
      <c r="P973" t="s">
        <v>235</v>
      </c>
      <c r="R973" t="s">
        <v>236</v>
      </c>
      <c r="S973" t="s">
        <v>55</v>
      </c>
      <c r="T973">
        <v>94019</v>
      </c>
      <c r="U973" t="s">
        <v>32</v>
      </c>
      <c r="V973" t="s">
        <v>33</v>
      </c>
      <c r="W973" t="s">
        <v>237</v>
      </c>
      <c r="X973" t="s">
        <v>238</v>
      </c>
      <c r="Y973" t="s">
        <v>51</v>
      </c>
    </row>
    <row r="974" spans="1:25" x14ac:dyDescent="0.25">
      <c r="A974">
        <v>10228</v>
      </c>
      <c r="B974">
        <v>31</v>
      </c>
      <c r="C974">
        <v>100</v>
      </c>
      <c r="D974">
        <v>4</v>
      </c>
      <c r="E974" s="5">
        <v>3181.53</v>
      </c>
      <c r="F974" s="1">
        <v>38056</v>
      </c>
      <c r="G974" t="s">
        <v>25</v>
      </c>
      <c r="H974">
        <v>1</v>
      </c>
      <c r="I974" t="str">
        <f>TEXT(Table1[[#This Row],[ORDERDATE]],"MMM")</f>
        <v>Mar</v>
      </c>
      <c r="J974">
        <v>2004</v>
      </c>
      <c r="K974" t="s">
        <v>550</v>
      </c>
      <c r="L974">
        <v>104</v>
      </c>
      <c r="M974" t="s">
        <v>602</v>
      </c>
      <c r="N974" t="s">
        <v>239</v>
      </c>
      <c r="O974">
        <v>6175555555</v>
      </c>
      <c r="P974" t="s">
        <v>240</v>
      </c>
      <c r="R974" t="s">
        <v>122</v>
      </c>
      <c r="S974" t="s">
        <v>123</v>
      </c>
      <c r="T974">
        <v>51247</v>
      </c>
      <c r="U974" t="s">
        <v>32</v>
      </c>
      <c r="V974" t="s">
        <v>33</v>
      </c>
      <c r="W974" t="s">
        <v>241</v>
      </c>
      <c r="X974" t="s">
        <v>143</v>
      </c>
      <c r="Y974" t="s">
        <v>51</v>
      </c>
    </row>
    <row r="975" spans="1:25" x14ac:dyDescent="0.25">
      <c r="A975">
        <v>10244</v>
      </c>
      <c r="B975">
        <v>29</v>
      </c>
      <c r="C975">
        <v>100</v>
      </c>
      <c r="D975">
        <v>2</v>
      </c>
      <c r="E975" s="5">
        <v>3340.51</v>
      </c>
      <c r="F975" s="1">
        <v>38106</v>
      </c>
      <c r="G975" t="s">
        <v>25</v>
      </c>
      <c r="H975">
        <v>2</v>
      </c>
      <c r="I975" t="str">
        <f>TEXT(Table1[[#This Row],[ORDERDATE]],"MMM")</f>
        <v>Apr</v>
      </c>
      <c r="J975">
        <v>2004</v>
      </c>
      <c r="K975" t="s">
        <v>550</v>
      </c>
      <c r="L975">
        <v>104</v>
      </c>
      <c r="M975" t="s">
        <v>602</v>
      </c>
      <c r="N975" t="s">
        <v>174</v>
      </c>
      <c r="O975" t="s">
        <v>175</v>
      </c>
      <c r="P975" t="s">
        <v>176</v>
      </c>
      <c r="R975" t="s">
        <v>177</v>
      </c>
      <c r="T975">
        <v>28034</v>
      </c>
      <c r="U975" t="s">
        <v>178</v>
      </c>
      <c r="V975" t="s">
        <v>42</v>
      </c>
      <c r="W975" t="s">
        <v>179</v>
      </c>
      <c r="X975" t="s">
        <v>180</v>
      </c>
      <c r="Y975" t="s">
        <v>51</v>
      </c>
    </row>
    <row r="976" spans="1:25" x14ac:dyDescent="0.25">
      <c r="A976">
        <v>10257</v>
      </c>
      <c r="B976">
        <v>37</v>
      </c>
      <c r="C976">
        <v>84.82</v>
      </c>
      <c r="D976">
        <v>2</v>
      </c>
      <c r="E976" s="5">
        <v>3138.34</v>
      </c>
      <c r="F976" s="1">
        <v>38152</v>
      </c>
      <c r="G976" t="s">
        <v>25</v>
      </c>
      <c r="H976">
        <v>2</v>
      </c>
      <c r="I976" t="str">
        <f>TEXT(Table1[[#This Row],[ORDERDATE]],"MMM")</f>
        <v>Jun</v>
      </c>
      <c r="J976">
        <v>2004</v>
      </c>
      <c r="K976" t="s">
        <v>550</v>
      </c>
      <c r="L976">
        <v>104</v>
      </c>
      <c r="M976" t="s">
        <v>602</v>
      </c>
      <c r="N976" t="s">
        <v>397</v>
      </c>
      <c r="O976">
        <v>4085553659</v>
      </c>
      <c r="P976" t="s">
        <v>398</v>
      </c>
      <c r="R976" t="s">
        <v>399</v>
      </c>
      <c r="S976" t="s">
        <v>55</v>
      </c>
      <c r="T976">
        <v>94217</v>
      </c>
      <c r="U976" t="s">
        <v>32</v>
      </c>
      <c r="V976" t="s">
        <v>33</v>
      </c>
      <c r="W976" t="s">
        <v>102</v>
      </c>
      <c r="X976" t="s">
        <v>400</v>
      </c>
      <c r="Y976" t="s">
        <v>51</v>
      </c>
    </row>
    <row r="977" spans="1:25" x14ac:dyDescent="0.25">
      <c r="A977">
        <v>10270</v>
      </c>
      <c r="B977">
        <v>38</v>
      </c>
      <c r="C977">
        <v>100</v>
      </c>
      <c r="D977">
        <v>11</v>
      </c>
      <c r="E977" s="5">
        <v>4775.08</v>
      </c>
      <c r="F977" s="1">
        <v>38187</v>
      </c>
      <c r="G977" t="s">
        <v>25</v>
      </c>
      <c r="H977">
        <v>3</v>
      </c>
      <c r="I977" t="str">
        <f>TEXT(Table1[[#This Row],[ORDERDATE]],"MMM")</f>
        <v>Jul</v>
      </c>
      <c r="J977">
        <v>2004</v>
      </c>
      <c r="K977" t="s">
        <v>550</v>
      </c>
      <c r="L977">
        <v>104</v>
      </c>
      <c r="M977" t="s">
        <v>602</v>
      </c>
      <c r="N977" t="s">
        <v>152</v>
      </c>
      <c r="O977" t="s">
        <v>153</v>
      </c>
      <c r="P977" t="s">
        <v>154</v>
      </c>
      <c r="Q977" t="s">
        <v>155</v>
      </c>
      <c r="R977" t="s">
        <v>156</v>
      </c>
      <c r="S977" t="s">
        <v>157</v>
      </c>
      <c r="T977">
        <v>2067</v>
      </c>
      <c r="U977" t="s">
        <v>95</v>
      </c>
      <c r="V977" t="s">
        <v>96</v>
      </c>
      <c r="W977" t="s">
        <v>158</v>
      </c>
      <c r="X977" t="s">
        <v>159</v>
      </c>
      <c r="Y977" t="s">
        <v>51</v>
      </c>
    </row>
    <row r="978" spans="1:25" x14ac:dyDescent="0.25">
      <c r="A978">
        <v>10280</v>
      </c>
      <c r="B978">
        <v>29</v>
      </c>
      <c r="C978">
        <v>100</v>
      </c>
      <c r="D978">
        <v>4</v>
      </c>
      <c r="E978" s="5">
        <v>3006.43</v>
      </c>
      <c r="F978" s="1">
        <v>38216</v>
      </c>
      <c r="G978" t="s">
        <v>25</v>
      </c>
      <c r="H978">
        <v>3</v>
      </c>
      <c r="I978" t="str">
        <f>TEXT(Table1[[#This Row],[ORDERDATE]],"MMM")</f>
        <v>Aug</v>
      </c>
      <c r="J978">
        <v>2004</v>
      </c>
      <c r="K978" t="s">
        <v>550</v>
      </c>
      <c r="L978">
        <v>104</v>
      </c>
      <c r="M978" t="s">
        <v>602</v>
      </c>
      <c r="N978" t="s">
        <v>254</v>
      </c>
      <c r="O978" t="s">
        <v>255</v>
      </c>
      <c r="P978" t="s">
        <v>256</v>
      </c>
      <c r="R978" t="s">
        <v>257</v>
      </c>
      <c r="T978">
        <v>10100</v>
      </c>
      <c r="U978" t="s">
        <v>258</v>
      </c>
      <c r="V978" t="s">
        <v>42</v>
      </c>
      <c r="W978" t="s">
        <v>259</v>
      </c>
      <c r="X978" t="s">
        <v>260</v>
      </c>
      <c r="Y978" t="s">
        <v>51</v>
      </c>
    </row>
    <row r="979" spans="1:25" x14ac:dyDescent="0.25">
      <c r="A979">
        <v>10291</v>
      </c>
      <c r="B979">
        <v>23</v>
      </c>
      <c r="C979">
        <v>100</v>
      </c>
      <c r="D979">
        <v>13</v>
      </c>
      <c r="E979" s="5">
        <v>2866.26</v>
      </c>
      <c r="F979" s="1">
        <v>38238</v>
      </c>
      <c r="G979" t="s">
        <v>25</v>
      </c>
      <c r="H979">
        <v>3</v>
      </c>
      <c r="I979" t="str">
        <f>TEXT(Table1[[#This Row],[ORDERDATE]],"MMM")</f>
        <v>Sep</v>
      </c>
      <c r="J979">
        <v>2004</v>
      </c>
      <c r="K979" t="s">
        <v>550</v>
      </c>
      <c r="L979">
        <v>104</v>
      </c>
      <c r="M979" t="s">
        <v>602</v>
      </c>
      <c r="N979" t="s">
        <v>261</v>
      </c>
      <c r="O979" t="s">
        <v>262</v>
      </c>
      <c r="P979" t="s">
        <v>263</v>
      </c>
      <c r="R979" t="s">
        <v>264</v>
      </c>
      <c r="T979" t="s">
        <v>265</v>
      </c>
      <c r="U979" t="s">
        <v>188</v>
      </c>
      <c r="V979" t="s">
        <v>42</v>
      </c>
      <c r="W979" t="s">
        <v>266</v>
      </c>
      <c r="X979" t="s">
        <v>206</v>
      </c>
      <c r="Y979" t="s">
        <v>36</v>
      </c>
    </row>
    <row r="980" spans="1:25" x14ac:dyDescent="0.25">
      <c r="A980">
        <v>10304</v>
      </c>
      <c r="B980">
        <v>26</v>
      </c>
      <c r="C980">
        <v>85.87</v>
      </c>
      <c r="D980">
        <v>8</v>
      </c>
      <c r="E980" s="5">
        <v>2232.62</v>
      </c>
      <c r="F980" s="1">
        <v>38271</v>
      </c>
      <c r="G980" t="s">
        <v>25</v>
      </c>
      <c r="H980">
        <v>4</v>
      </c>
      <c r="I980" t="str">
        <f>TEXT(Table1[[#This Row],[ORDERDATE]],"MMM")</f>
        <v>Oct</v>
      </c>
      <c r="J980">
        <v>2004</v>
      </c>
      <c r="K980" t="s">
        <v>550</v>
      </c>
      <c r="L980">
        <v>104</v>
      </c>
      <c r="M980" t="s">
        <v>602</v>
      </c>
      <c r="N980" t="s">
        <v>267</v>
      </c>
      <c r="O980" t="s">
        <v>268</v>
      </c>
      <c r="P980" t="s">
        <v>269</v>
      </c>
      <c r="R980" t="s">
        <v>270</v>
      </c>
      <c r="T980">
        <v>78000</v>
      </c>
      <c r="U980" t="s">
        <v>41</v>
      </c>
      <c r="V980" t="s">
        <v>42</v>
      </c>
      <c r="W980" t="s">
        <v>271</v>
      </c>
      <c r="X980" t="s">
        <v>50</v>
      </c>
      <c r="Y980" t="s">
        <v>36</v>
      </c>
    </row>
    <row r="981" spans="1:25" x14ac:dyDescent="0.25">
      <c r="A981">
        <v>10312</v>
      </c>
      <c r="B981">
        <v>38</v>
      </c>
      <c r="C981">
        <v>100</v>
      </c>
      <c r="D981">
        <v>5</v>
      </c>
      <c r="E981" s="5">
        <v>4457.0200000000004</v>
      </c>
      <c r="F981" s="1">
        <v>38281</v>
      </c>
      <c r="G981" t="s">
        <v>25</v>
      </c>
      <c r="H981">
        <v>4</v>
      </c>
      <c r="I981" t="str">
        <f>TEXT(Table1[[#This Row],[ORDERDATE]],"MMM")</f>
        <v>Oct</v>
      </c>
      <c r="J981">
        <v>2004</v>
      </c>
      <c r="K981" t="s">
        <v>550</v>
      </c>
      <c r="L981">
        <v>104</v>
      </c>
      <c r="M981" t="s">
        <v>602</v>
      </c>
      <c r="N981" t="s">
        <v>272</v>
      </c>
      <c r="O981">
        <v>4155551450</v>
      </c>
      <c r="P981" t="s">
        <v>273</v>
      </c>
      <c r="R981" t="s">
        <v>274</v>
      </c>
      <c r="S981" t="s">
        <v>55</v>
      </c>
      <c r="T981">
        <v>97562</v>
      </c>
      <c r="U981" t="s">
        <v>32</v>
      </c>
      <c r="V981" t="s">
        <v>33</v>
      </c>
      <c r="W981" t="s">
        <v>275</v>
      </c>
      <c r="X981" t="s">
        <v>276</v>
      </c>
      <c r="Y981" t="s">
        <v>51</v>
      </c>
    </row>
    <row r="982" spans="1:25" x14ac:dyDescent="0.25">
      <c r="A982">
        <v>10322</v>
      </c>
      <c r="B982">
        <v>48</v>
      </c>
      <c r="C982">
        <v>47.04</v>
      </c>
      <c r="D982">
        <v>7</v>
      </c>
      <c r="E982" s="5">
        <v>2257.92</v>
      </c>
      <c r="F982" s="1">
        <v>38295</v>
      </c>
      <c r="G982" t="s">
        <v>25</v>
      </c>
      <c r="H982">
        <v>4</v>
      </c>
      <c r="I982" t="str">
        <f>TEXT(Table1[[#This Row],[ORDERDATE]],"MMM")</f>
        <v>Nov</v>
      </c>
      <c r="J982">
        <v>2004</v>
      </c>
      <c r="K982" t="s">
        <v>550</v>
      </c>
      <c r="L982">
        <v>104</v>
      </c>
      <c r="M982" t="s">
        <v>602</v>
      </c>
      <c r="N982" t="s">
        <v>277</v>
      </c>
      <c r="O982">
        <v>6035558647</v>
      </c>
      <c r="P982" t="s">
        <v>278</v>
      </c>
      <c r="R982" t="s">
        <v>279</v>
      </c>
      <c r="S982" t="s">
        <v>280</v>
      </c>
      <c r="T982">
        <v>62005</v>
      </c>
      <c r="U982" t="s">
        <v>32</v>
      </c>
      <c r="V982" t="s">
        <v>33</v>
      </c>
      <c r="W982" t="s">
        <v>56</v>
      </c>
      <c r="X982" t="s">
        <v>276</v>
      </c>
      <c r="Y982" t="s">
        <v>36</v>
      </c>
    </row>
    <row r="983" spans="1:25" x14ac:dyDescent="0.25">
      <c r="A983">
        <v>10332</v>
      </c>
      <c r="B983">
        <v>40</v>
      </c>
      <c r="C983">
        <v>39.799999999999997</v>
      </c>
      <c r="D983">
        <v>18</v>
      </c>
      <c r="E983" s="5">
        <v>1592</v>
      </c>
      <c r="F983" s="1">
        <v>38308</v>
      </c>
      <c r="G983" t="s">
        <v>25</v>
      </c>
      <c r="H983">
        <v>4</v>
      </c>
      <c r="I983" t="str">
        <f>TEXT(Table1[[#This Row],[ORDERDATE]],"MMM")</f>
        <v>Nov</v>
      </c>
      <c r="J983">
        <v>2004</v>
      </c>
      <c r="K983" t="s">
        <v>550</v>
      </c>
      <c r="L983">
        <v>104</v>
      </c>
      <c r="M983" t="s">
        <v>602</v>
      </c>
      <c r="N983" t="s">
        <v>492</v>
      </c>
      <c r="O983" t="s">
        <v>493</v>
      </c>
      <c r="P983" t="s">
        <v>494</v>
      </c>
      <c r="R983" t="s">
        <v>495</v>
      </c>
      <c r="T983" t="s">
        <v>496</v>
      </c>
      <c r="U983" t="s">
        <v>170</v>
      </c>
      <c r="V983" t="s">
        <v>42</v>
      </c>
      <c r="W983" t="s">
        <v>497</v>
      </c>
      <c r="X983" t="s">
        <v>94</v>
      </c>
      <c r="Y983" t="s">
        <v>36</v>
      </c>
    </row>
    <row r="984" spans="1:25" x14ac:dyDescent="0.25">
      <c r="A984">
        <v>10347</v>
      </c>
      <c r="B984">
        <v>45</v>
      </c>
      <c r="C984">
        <v>100</v>
      </c>
      <c r="D984">
        <v>11</v>
      </c>
      <c r="E984" s="5">
        <v>4948.2</v>
      </c>
      <c r="F984" s="1">
        <v>38320</v>
      </c>
      <c r="G984" t="s">
        <v>25</v>
      </c>
      <c r="H984">
        <v>4</v>
      </c>
      <c r="I984" t="str">
        <f>TEXT(Table1[[#This Row],[ORDERDATE]],"MMM")</f>
        <v>Nov</v>
      </c>
      <c r="J984">
        <v>2004</v>
      </c>
      <c r="K984" t="s">
        <v>550</v>
      </c>
      <c r="L984">
        <v>104</v>
      </c>
      <c r="M984" t="s">
        <v>602</v>
      </c>
      <c r="N984" t="s">
        <v>89</v>
      </c>
      <c r="O984" t="s">
        <v>90</v>
      </c>
      <c r="P984" t="s">
        <v>91</v>
      </c>
      <c r="Q984" t="s">
        <v>92</v>
      </c>
      <c r="R984" t="s">
        <v>93</v>
      </c>
      <c r="S984" t="s">
        <v>94</v>
      </c>
      <c r="T984">
        <v>3004</v>
      </c>
      <c r="U984" t="s">
        <v>95</v>
      </c>
      <c r="V984" t="s">
        <v>96</v>
      </c>
      <c r="W984" t="s">
        <v>97</v>
      </c>
      <c r="X984" t="s">
        <v>98</v>
      </c>
      <c r="Y984" t="s">
        <v>51</v>
      </c>
    </row>
    <row r="985" spans="1:25" x14ac:dyDescent="0.25">
      <c r="A985">
        <v>10357</v>
      </c>
      <c r="B985">
        <v>44</v>
      </c>
      <c r="C985">
        <v>100</v>
      </c>
      <c r="D985">
        <v>4</v>
      </c>
      <c r="E985" s="5">
        <v>5160.76</v>
      </c>
      <c r="F985" s="1">
        <v>38331</v>
      </c>
      <c r="G985" t="s">
        <v>25</v>
      </c>
      <c r="H985">
        <v>4</v>
      </c>
      <c r="I985" t="str">
        <f>TEXT(Table1[[#This Row],[ORDERDATE]],"MMM")</f>
        <v>Dec</v>
      </c>
      <c r="J985">
        <v>2004</v>
      </c>
      <c r="K985" t="s">
        <v>550</v>
      </c>
      <c r="L985">
        <v>104</v>
      </c>
      <c r="M985" t="s">
        <v>602</v>
      </c>
      <c r="N985" t="s">
        <v>272</v>
      </c>
      <c r="O985">
        <v>4155551450</v>
      </c>
      <c r="P985" t="s">
        <v>273</v>
      </c>
      <c r="R985" t="s">
        <v>274</v>
      </c>
      <c r="S985" t="s">
        <v>55</v>
      </c>
      <c r="T985">
        <v>97562</v>
      </c>
      <c r="U985" t="s">
        <v>32</v>
      </c>
      <c r="V985" t="s">
        <v>33</v>
      </c>
      <c r="W985" t="s">
        <v>275</v>
      </c>
      <c r="X985" t="s">
        <v>276</v>
      </c>
      <c r="Y985" t="s">
        <v>51</v>
      </c>
    </row>
    <row r="986" spans="1:25" x14ac:dyDescent="0.25">
      <c r="A986">
        <v>10369</v>
      </c>
      <c r="B986">
        <v>21</v>
      </c>
      <c r="C986">
        <v>94.22</v>
      </c>
      <c r="D986">
        <v>5</v>
      </c>
      <c r="E986" s="5">
        <v>1978.62</v>
      </c>
      <c r="F986" s="1">
        <v>38372</v>
      </c>
      <c r="G986" t="s">
        <v>25</v>
      </c>
      <c r="H986">
        <v>1</v>
      </c>
      <c r="I986" t="str">
        <f>TEXT(Table1[[#This Row],[ORDERDATE]],"MMM")</f>
        <v>Jan</v>
      </c>
      <c r="J986">
        <v>2005</v>
      </c>
      <c r="K986" t="s">
        <v>550</v>
      </c>
      <c r="L986">
        <v>104</v>
      </c>
      <c r="M986" t="s">
        <v>602</v>
      </c>
      <c r="N986" t="s">
        <v>281</v>
      </c>
      <c r="O986">
        <v>6175558555</v>
      </c>
      <c r="P986" t="s">
        <v>282</v>
      </c>
      <c r="R986" t="s">
        <v>283</v>
      </c>
      <c r="S986" t="s">
        <v>123</v>
      </c>
      <c r="T986">
        <v>58339</v>
      </c>
      <c r="U986" t="s">
        <v>32</v>
      </c>
      <c r="V986" t="s">
        <v>33</v>
      </c>
      <c r="W986" t="s">
        <v>275</v>
      </c>
      <c r="X986" t="s">
        <v>284</v>
      </c>
      <c r="Y986" t="s">
        <v>36</v>
      </c>
    </row>
    <row r="987" spans="1:25" x14ac:dyDescent="0.25">
      <c r="A987">
        <v>10381</v>
      </c>
      <c r="B987">
        <v>35</v>
      </c>
      <c r="C987">
        <v>100</v>
      </c>
      <c r="D987">
        <v>5</v>
      </c>
      <c r="E987" s="5">
        <v>4288.2</v>
      </c>
      <c r="F987" s="1">
        <v>38400</v>
      </c>
      <c r="G987" t="s">
        <v>25</v>
      </c>
      <c r="H987">
        <v>1</v>
      </c>
      <c r="I987" t="str">
        <f>TEXT(Table1[[#This Row],[ORDERDATE]],"MMM")</f>
        <v>Feb</v>
      </c>
      <c r="J987">
        <v>2005</v>
      </c>
      <c r="K987" t="s">
        <v>550</v>
      </c>
      <c r="L987">
        <v>104</v>
      </c>
      <c r="M987" t="s">
        <v>602</v>
      </c>
      <c r="N987" t="s">
        <v>58</v>
      </c>
      <c r="O987">
        <v>6505551386</v>
      </c>
      <c r="P987" t="s">
        <v>59</v>
      </c>
      <c r="R987" t="s">
        <v>60</v>
      </c>
      <c r="S987" t="s">
        <v>55</v>
      </c>
      <c r="U987" t="s">
        <v>32</v>
      </c>
      <c r="V987" t="s">
        <v>33</v>
      </c>
      <c r="W987" t="s">
        <v>61</v>
      </c>
      <c r="X987" t="s">
        <v>57</v>
      </c>
      <c r="Y987" t="s">
        <v>51</v>
      </c>
    </row>
    <row r="988" spans="1:25" x14ac:dyDescent="0.25">
      <c r="A988">
        <v>10392</v>
      </c>
      <c r="B988">
        <v>29</v>
      </c>
      <c r="C988">
        <v>86.92</v>
      </c>
      <c r="D988">
        <v>2</v>
      </c>
      <c r="E988" s="5">
        <v>2520.6799999999998</v>
      </c>
      <c r="F988" s="1">
        <v>38421</v>
      </c>
      <c r="G988" t="s">
        <v>25</v>
      </c>
      <c r="H988">
        <v>1</v>
      </c>
      <c r="I988" t="str">
        <f>TEXT(Table1[[#This Row],[ORDERDATE]],"MMM")</f>
        <v>Mar</v>
      </c>
      <c r="J988">
        <v>2005</v>
      </c>
      <c r="K988" t="s">
        <v>550</v>
      </c>
      <c r="L988">
        <v>104</v>
      </c>
      <c r="M988" t="s">
        <v>602</v>
      </c>
      <c r="N988" t="s">
        <v>409</v>
      </c>
      <c r="O988" t="s">
        <v>410</v>
      </c>
      <c r="P988" t="s">
        <v>411</v>
      </c>
      <c r="R988" t="s">
        <v>412</v>
      </c>
      <c r="T988">
        <v>8010</v>
      </c>
      <c r="U988" t="s">
        <v>148</v>
      </c>
      <c r="V988" t="s">
        <v>42</v>
      </c>
      <c r="W988" t="s">
        <v>413</v>
      </c>
      <c r="X988" t="s">
        <v>414</v>
      </c>
      <c r="Y988" t="s">
        <v>36</v>
      </c>
    </row>
    <row r="989" spans="1:25" x14ac:dyDescent="0.25">
      <c r="A989">
        <v>10423</v>
      </c>
      <c r="B989">
        <v>21</v>
      </c>
      <c r="C989">
        <v>84.82</v>
      </c>
      <c r="D989">
        <v>2</v>
      </c>
      <c r="E989" s="5">
        <v>1781.22</v>
      </c>
      <c r="F989" s="1">
        <v>38502</v>
      </c>
      <c r="G989" t="s">
        <v>300</v>
      </c>
      <c r="H989">
        <v>2</v>
      </c>
      <c r="I989" t="str">
        <f>TEXT(Table1[[#This Row],[ORDERDATE]],"MMM")</f>
        <v>May</v>
      </c>
      <c r="J989">
        <v>2005</v>
      </c>
      <c r="K989" t="s">
        <v>550</v>
      </c>
      <c r="L989">
        <v>104</v>
      </c>
      <c r="M989" t="s">
        <v>602</v>
      </c>
      <c r="N989" t="s">
        <v>365</v>
      </c>
      <c r="O989" t="s">
        <v>366</v>
      </c>
      <c r="P989" t="s">
        <v>367</v>
      </c>
      <c r="R989" t="s">
        <v>368</v>
      </c>
      <c r="T989" t="s">
        <v>369</v>
      </c>
      <c r="U989" t="s">
        <v>370</v>
      </c>
      <c r="V989" t="s">
        <v>42</v>
      </c>
      <c r="W989" t="s">
        <v>371</v>
      </c>
      <c r="X989" t="s">
        <v>372</v>
      </c>
      <c r="Y989" t="s">
        <v>36</v>
      </c>
    </row>
    <row r="990" spans="1:25" x14ac:dyDescent="0.25">
      <c r="A990">
        <v>10105</v>
      </c>
      <c r="B990">
        <v>22</v>
      </c>
      <c r="C990">
        <v>100</v>
      </c>
      <c r="D990">
        <v>11</v>
      </c>
      <c r="E990" s="5">
        <v>3065.04</v>
      </c>
      <c r="F990" s="1">
        <v>37663</v>
      </c>
      <c r="G990" t="s">
        <v>25</v>
      </c>
      <c r="H990">
        <v>1</v>
      </c>
      <c r="I990" t="str">
        <f>TEXT(Table1[[#This Row],[ORDERDATE]],"MMM")</f>
        <v>Feb</v>
      </c>
      <c r="J990">
        <v>2003</v>
      </c>
      <c r="K990" t="s">
        <v>550</v>
      </c>
      <c r="L990">
        <v>136</v>
      </c>
      <c r="M990" t="s">
        <v>603</v>
      </c>
      <c r="N990" t="s">
        <v>322</v>
      </c>
      <c r="O990" t="s">
        <v>323</v>
      </c>
      <c r="P990" t="s">
        <v>324</v>
      </c>
      <c r="R990" t="s">
        <v>325</v>
      </c>
      <c r="T990">
        <v>1734</v>
      </c>
      <c r="U990" t="s">
        <v>326</v>
      </c>
      <c r="V990" t="s">
        <v>42</v>
      </c>
      <c r="W990" t="s">
        <v>327</v>
      </c>
      <c r="X990" t="s">
        <v>328</v>
      </c>
      <c r="Y990" t="s">
        <v>51</v>
      </c>
    </row>
    <row r="991" spans="1:25" x14ac:dyDescent="0.25">
      <c r="A991">
        <v>10117</v>
      </c>
      <c r="B991">
        <v>26</v>
      </c>
      <c r="C991">
        <v>100</v>
      </c>
      <c r="D991">
        <v>5</v>
      </c>
      <c r="E991" s="5">
        <v>3551.34</v>
      </c>
      <c r="F991" s="1">
        <v>37727</v>
      </c>
      <c r="G991" t="s">
        <v>25</v>
      </c>
      <c r="H991">
        <v>2</v>
      </c>
      <c r="I991" t="str">
        <f>TEXT(Table1[[#This Row],[ORDERDATE]],"MMM")</f>
        <v>Apr</v>
      </c>
      <c r="J991">
        <v>2003</v>
      </c>
      <c r="K991" t="s">
        <v>550</v>
      </c>
      <c r="L991">
        <v>136</v>
      </c>
      <c r="M991" t="s">
        <v>603</v>
      </c>
      <c r="N991" t="s">
        <v>196</v>
      </c>
      <c r="O991" t="s">
        <v>197</v>
      </c>
      <c r="P991" t="s">
        <v>198</v>
      </c>
      <c r="R991" t="s">
        <v>199</v>
      </c>
      <c r="T991">
        <v>79903</v>
      </c>
      <c r="U991" t="s">
        <v>199</v>
      </c>
      <c r="V991" t="s">
        <v>200</v>
      </c>
      <c r="W991" t="s">
        <v>201</v>
      </c>
      <c r="X991" t="s">
        <v>202</v>
      </c>
      <c r="Y991" t="s">
        <v>51</v>
      </c>
    </row>
    <row r="992" spans="1:25" x14ac:dyDescent="0.25">
      <c r="A992">
        <v>10128</v>
      </c>
      <c r="B992">
        <v>41</v>
      </c>
      <c r="C992">
        <v>100</v>
      </c>
      <c r="D992">
        <v>2</v>
      </c>
      <c r="E992" s="5">
        <v>5544.02</v>
      </c>
      <c r="F992" s="1">
        <v>37778</v>
      </c>
      <c r="G992" t="s">
        <v>25</v>
      </c>
      <c r="H992">
        <v>2</v>
      </c>
      <c r="I992" t="str">
        <f>TEXT(Table1[[#This Row],[ORDERDATE]],"MMM")</f>
        <v>Jun</v>
      </c>
      <c r="J992">
        <v>2003</v>
      </c>
      <c r="K992" t="s">
        <v>550</v>
      </c>
      <c r="L992">
        <v>136</v>
      </c>
      <c r="M992" t="s">
        <v>603</v>
      </c>
      <c r="N992" t="s">
        <v>174</v>
      </c>
      <c r="O992" t="s">
        <v>175</v>
      </c>
      <c r="P992" t="s">
        <v>176</v>
      </c>
      <c r="R992" t="s">
        <v>177</v>
      </c>
      <c r="T992">
        <v>28034</v>
      </c>
      <c r="U992" t="s">
        <v>178</v>
      </c>
      <c r="V992" t="s">
        <v>42</v>
      </c>
      <c r="W992" t="s">
        <v>179</v>
      </c>
      <c r="X992" t="s">
        <v>180</v>
      </c>
      <c r="Y992" t="s">
        <v>51</v>
      </c>
    </row>
    <row r="993" spans="1:25" x14ac:dyDescent="0.25">
      <c r="A993">
        <v>10142</v>
      </c>
      <c r="B993">
        <v>47</v>
      </c>
      <c r="C993">
        <v>100</v>
      </c>
      <c r="D993">
        <v>8</v>
      </c>
      <c r="E993" s="5">
        <v>6034.33</v>
      </c>
      <c r="F993" s="1">
        <v>37841</v>
      </c>
      <c r="G993" t="s">
        <v>25</v>
      </c>
      <c r="H993">
        <v>3</v>
      </c>
      <c r="I993" t="str">
        <f>TEXT(Table1[[#This Row],[ORDERDATE]],"MMM")</f>
        <v>Aug</v>
      </c>
      <c r="J993">
        <v>2003</v>
      </c>
      <c r="K993" t="s">
        <v>550</v>
      </c>
      <c r="L993">
        <v>136</v>
      </c>
      <c r="M993" t="s">
        <v>603</v>
      </c>
      <c r="N993" t="s">
        <v>272</v>
      </c>
      <c r="O993">
        <v>4155551450</v>
      </c>
      <c r="P993" t="s">
        <v>273</v>
      </c>
      <c r="R993" t="s">
        <v>274</v>
      </c>
      <c r="S993" t="s">
        <v>55</v>
      </c>
      <c r="T993">
        <v>97562</v>
      </c>
      <c r="U993" t="s">
        <v>32</v>
      </c>
      <c r="V993" t="s">
        <v>33</v>
      </c>
      <c r="W993" t="s">
        <v>275</v>
      </c>
      <c r="X993" t="s">
        <v>276</v>
      </c>
      <c r="Y993" t="s">
        <v>51</v>
      </c>
    </row>
    <row r="994" spans="1:25" x14ac:dyDescent="0.25">
      <c r="A994">
        <v>10153</v>
      </c>
      <c r="B994">
        <v>31</v>
      </c>
      <c r="C994">
        <v>100</v>
      </c>
      <c r="D994">
        <v>7</v>
      </c>
      <c r="E994" s="5">
        <v>3641.57</v>
      </c>
      <c r="F994" s="1">
        <v>37892</v>
      </c>
      <c r="G994" t="s">
        <v>25</v>
      </c>
      <c r="H994">
        <v>3</v>
      </c>
      <c r="I994" t="str">
        <f>TEXT(Table1[[#This Row],[ORDERDATE]],"MMM")</f>
        <v>Sep</v>
      </c>
      <c r="J994">
        <v>2003</v>
      </c>
      <c r="K994" t="s">
        <v>550</v>
      </c>
      <c r="L994">
        <v>136</v>
      </c>
      <c r="M994" t="s">
        <v>603</v>
      </c>
      <c r="N994" t="s">
        <v>174</v>
      </c>
      <c r="O994" t="s">
        <v>175</v>
      </c>
      <c r="P994" t="s">
        <v>176</v>
      </c>
      <c r="R994" t="s">
        <v>177</v>
      </c>
      <c r="T994">
        <v>28034</v>
      </c>
      <c r="U994" t="s">
        <v>178</v>
      </c>
      <c r="V994" t="s">
        <v>42</v>
      </c>
      <c r="W994" t="s">
        <v>179</v>
      </c>
      <c r="X994" t="s">
        <v>180</v>
      </c>
      <c r="Y994" t="s">
        <v>51</v>
      </c>
    </row>
    <row r="995" spans="1:25" x14ac:dyDescent="0.25">
      <c r="A995">
        <v>10166</v>
      </c>
      <c r="B995">
        <v>43</v>
      </c>
      <c r="C995">
        <v>100</v>
      </c>
      <c r="D995">
        <v>2</v>
      </c>
      <c r="E995" s="5">
        <v>6930.74</v>
      </c>
      <c r="F995" s="1">
        <v>37915</v>
      </c>
      <c r="G995" t="s">
        <v>25</v>
      </c>
      <c r="H995">
        <v>4</v>
      </c>
      <c r="I995" t="str">
        <f>TEXT(Table1[[#This Row],[ORDERDATE]],"MMM")</f>
        <v>Oct</v>
      </c>
      <c r="J995">
        <v>2003</v>
      </c>
      <c r="K995" t="s">
        <v>550</v>
      </c>
      <c r="L995">
        <v>136</v>
      </c>
      <c r="M995" t="s">
        <v>603</v>
      </c>
      <c r="N995" t="s">
        <v>160</v>
      </c>
      <c r="O995">
        <v>5085552555</v>
      </c>
      <c r="P995" t="s">
        <v>161</v>
      </c>
      <c r="R995" t="s">
        <v>162</v>
      </c>
      <c r="S995" t="s">
        <v>123</v>
      </c>
      <c r="T995">
        <v>50553</v>
      </c>
      <c r="U995" t="s">
        <v>32</v>
      </c>
      <c r="V995" t="s">
        <v>33</v>
      </c>
      <c r="W995" t="s">
        <v>163</v>
      </c>
      <c r="X995" t="s">
        <v>164</v>
      </c>
      <c r="Y995" t="s">
        <v>51</v>
      </c>
    </row>
    <row r="996" spans="1:25" x14ac:dyDescent="0.25">
      <c r="A996">
        <v>10177</v>
      </c>
      <c r="B996">
        <v>23</v>
      </c>
      <c r="C996">
        <v>100</v>
      </c>
      <c r="D996">
        <v>9</v>
      </c>
      <c r="E996" s="5">
        <v>3675.63</v>
      </c>
      <c r="F996" s="1">
        <v>37932</v>
      </c>
      <c r="G996" t="s">
        <v>25</v>
      </c>
      <c r="H996">
        <v>4</v>
      </c>
      <c r="I996" t="str">
        <f>TEXT(Table1[[#This Row],[ORDERDATE]],"MMM")</f>
        <v>Nov</v>
      </c>
      <c r="J996">
        <v>2003</v>
      </c>
      <c r="K996" t="s">
        <v>550</v>
      </c>
      <c r="L996">
        <v>136</v>
      </c>
      <c r="M996" t="s">
        <v>603</v>
      </c>
      <c r="N996" t="s">
        <v>487</v>
      </c>
      <c r="O996" t="s">
        <v>488</v>
      </c>
      <c r="P996" t="s">
        <v>489</v>
      </c>
      <c r="R996" t="s">
        <v>177</v>
      </c>
      <c r="T996">
        <v>28023</v>
      </c>
      <c r="U996" t="s">
        <v>178</v>
      </c>
      <c r="V996" t="s">
        <v>42</v>
      </c>
      <c r="W996" t="s">
        <v>490</v>
      </c>
      <c r="X996" t="s">
        <v>491</v>
      </c>
      <c r="Y996" t="s">
        <v>51</v>
      </c>
    </row>
    <row r="997" spans="1:25" x14ac:dyDescent="0.25">
      <c r="A997">
        <v>10185</v>
      </c>
      <c r="B997">
        <v>28</v>
      </c>
      <c r="C997">
        <v>100</v>
      </c>
      <c r="D997">
        <v>9</v>
      </c>
      <c r="E997" s="5">
        <v>3442.04</v>
      </c>
      <c r="F997" s="1">
        <v>37939</v>
      </c>
      <c r="G997" t="s">
        <v>25</v>
      </c>
      <c r="H997">
        <v>4</v>
      </c>
      <c r="I997" t="str">
        <f>TEXT(Table1[[#This Row],[ORDERDATE]],"MMM")</f>
        <v>Nov</v>
      </c>
      <c r="J997">
        <v>2003</v>
      </c>
      <c r="K997" t="s">
        <v>550</v>
      </c>
      <c r="L997">
        <v>136</v>
      </c>
      <c r="M997" t="s">
        <v>603</v>
      </c>
      <c r="N997" t="s">
        <v>335</v>
      </c>
      <c r="O997">
        <v>5085559555</v>
      </c>
      <c r="P997" t="s">
        <v>336</v>
      </c>
      <c r="R997" t="s">
        <v>162</v>
      </c>
      <c r="S997" t="s">
        <v>123</v>
      </c>
      <c r="T997">
        <v>50553</v>
      </c>
      <c r="U997" t="s">
        <v>32</v>
      </c>
      <c r="V997" t="s">
        <v>33</v>
      </c>
      <c r="W997" t="s">
        <v>337</v>
      </c>
      <c r="X997" t="s">
        <v>338</v>
      </c>
      <c r="Y997" t="s">
        <v>51</v>
      </c>
    </row>
    <row r="998" spans="1:25" x14ac:dyDescent="0.25">
      <c r="A998">
        <v>10196</v>
      </c>
      <c r="B998">
        <v>49</v>
      </c>
      <c r="C998">
        <v>100</v>
      </c>
      <c r="D998">
        <v>1</v>
      </c>
      <c r="E998" s="5">
        <v>6893.81</v>
      </c>
      <c r="F998" s="1">
        <v>37951</v>
      </c>
      <c r="G998" t="s">
        <v>25</v>
      </c>
      <c r="H998">
        <v>4</v>
      </c>
      <c r="I998" t="str">
        <f>TEXT(Table1[[#This Row],[ORDERDATE]],"MMM")</f>
        <v>Nov</v>
      </c>
      <c r="J998">
        <v>2003</v>
      </c>
      <c r="K998" t="s">
        <v>550</v>
      </c>
      <c r="L998">
        <v>136</v>
      </c>
      <c r="M998" t="s">
        <v>603</v>
      </c>
      <c r="N998" t="s">
        <v>242</v>
      </c>
      <c r="O998">
        <v>2035559545</v>
      </c>
      <c r="P998" t="s">
        <v>243</v>
      </c>
      <c r="R998" t="s">
        <v>244</v>
      </c>
      <c r="S998" t="s">
        <v>112</v>
      </c>
      <c r="T998">
        <v>97823</v>
      </c>
      <c r="U998" t="s">
        <v>32</v>
      </c>
      <c r="V998" t="s">
        <v>33</v>
      </c>
      <c r="W998" t="s">
        <v>83</v>
      </c>
      <c r="X998" t="s">
        <v>245</v>
      </c>
      <c r="Y998" t="s">
        <v>51</v>
      </c>
    </row>
    <row r="999" spans="1:25" x14ac:dyDescent="0.25">
      <c r="A999">
        <v>10208</v>
      </c>
      <c r="B999">
        <v>24</v>
      </c>
      <c r="C999">
        <v>100</v>
      </c>
      <c r="D999">
        <v>9</v>
      </c>
      <c r="E999" s="5">
        <v>2622.48</v>
      </c>
      <c r="F999" s="1">
        <v>37988</v>
      </c>
      <c r="G999" t="s">
        <v>25</v>
      </c>
      <c r="H999">
        <v>1</v>
      </c>
      <c r="I999" t="str">
        <f>TEXT(Table1[[#This Row],[ORDERDATE]],"MMM")</f>
        <v>Jan</v>
      </c>
      <c r="J999">
        <v>2004</v>
      </c>
      <c r="K999" t="s">
        <v>550</v>
      </c>
      <c r="L999">
        <v>136</v>
      </c>
      <c r="M999" t="s">
        <v>603</v>
      </c>
      <c r="N999" t="s">
        <v>219</v>
      </c>
      <c r="O999" t="s">
        <v>220</v>
      </c>
      <c r="P999" t="s">
        <v>221</v>
      </c>
      <c r="R999" t="s">
        <v>222</v>
      </c>
      <c r="T999">
        <v>69004</v>
      </c>
      <c r="U999" t="s">
        <v>41</v>
      </c>
      <c r="V999" t="s">
        <v>42</v>
      </c>
      <c r="W999" t="s">
        <v>223</v>
      </c>
      <c r="X999" t="s">
        <v>224</v>
      </c>
      <c r="Y999" t="s">
        <v>36</v>
      </c>
    </row>
    <row r="1000" spans="1:25" x14ac:dyDescent="0.25">
      <c r="A1000">
        <v>10221</v>
      </c>
      <c r="B1000">
        <v>33</v>
      </c>
      <c r="C1000">
        <v>100</v>
      </c>
      <c r="D1000">
        <v>3</v>
      </c>
      <c r="E1000" s="5">
        <v>4417.38</v>
      </c>
      <c r="F1000" s="1">
        <v>38035</v>
      </c>
      <c r="G1000" t="s">
        <v>25</v>
      </c>
      <c r="H1000">
        <v>1</v>
      </c>
      <c r="I1000" t="str">
        <f>TEXT(Table1[[#This Row],[ORDERDATE]],"MMM")</f>
        <v>Feb</v>
      </c>
      <c r="J1000">
        <v>2004</v>
      </c>
      <c r="K1000" t="s">
        <v>550</v>
      </c>
      <c r="L1000">
        <v>136</v>
      </c>
      <c r="M1000" t="s">
        <v>603</v>
      </c>
      <c r="N1000" t="s">
        <v>365</v>
      </c>
      <c r="O1000" t="s">
        <v>366</v>
      </c>
      <c r="P1000" t="s">
        <v>367</v>
      </c>
      <c r="R1000" t="s">
        <v>368</v>
      </c>
      <c r="T1000" t="s">
        <v>369</v>
      </c>
      <c r="U1000" t="s">
        <v>370</v>
      </c>
      <c r="V1000" t="s">
        <v>42</v>
      </c>
      <c r="W1000" t="s">
        <v>371</v>
      </c>
      <c r="X1000" t="s">
        <v>372</v>
      </c>
      <c r="Y1000" t="s">
        <v>51</v>
      </c>
    </row>
    <row r="1001" spans="1:25" x14ac:dyDescent="0.25">
      <c r="A1001">
        <v>10232</v>
      </c>
      <c r="B1001">
        <v>22</v>
      </c>
      <c r="C1001">
        <v>100</v>
      </c>
      <c r="D1001">
        <v>6</v>
      </c>
      <c r="E1001" s="5">
        <v>3606.02</v>
      </c>
      <c r="F1001" s="1">
        <v>38066</v>
      </c>
      <c r="G1001" t="s">
        <v>25</v>
      </c>
      <c r="H1001">
        <v>1</v>
      </c>
      <c r="I1001" t="str">
        <f>TEXT(Table1[[#This Row],[ORDERDATE]],"MMM")</f>
        <v>Mar</v>
      </c>
      <c r="J1001">
        <v>2004</v>
      </c>
      <c r="K1001" t="s">
        <v>550</v>
      </c>
      <c r="L1001">
        <v>136</v>
      </c>
      <c r="M1001" t="s">
        <v>603</v>
      </c>
      <c r="N1001" t="s">
        <v>383</v>
      </c>
      <c r="O1001" t="s">
        <v>384</v>
      </c>
      <c r="P1001" t="s">
        <v>385</v>
      </c>
      <c r="R1001" t="s">
        <v>386</v>
      </c>
      <c r="S1001" t="s">
        <v>387</v>
      </c>
      <c r="T1001" t="s">
        <v>388</v>
      </c>
      <c r="U1001" t="s">
        <v>170</v>
      </c>
      <c r="V1001" t="s">
        <v>42</v>
      </c>
      <c r="W1001" t="s">
        <v>389</v>
      </c>
      <c r="X1001" t="s">
        <v>390</v>
      </c>
      <c r="Y1001" t="s">
        <v>51</v>
      </c>
    </row>
    <row r="1002" spans="1:25" x14ac:dyDescent="0.25">
      <c r="A1002">
        <v>10248</v>
      </c>
      <c r="B1002">
        <v>32</v>
      </c>
      <c r="C1002">
        <v>100</v>
      </c>
      <c r="D1002">
        <v>12</v>
      </c>
      <c r="E1002" s="5">
        <v>3802.56</v>
      </c>
      <c r="F1002" s="1">
        <v>38114</v>
      </c>
      <c r="G1002" t="s">
        <v>339</v>
      </c>
      <c r="H1002">
        <v>2</v>
      </c>
      <c r="I1002" t="str">
        <f>TEXT(Table1[[#This Row],[ORDERDATE]],"MMM")</f>
        <v>May</v>
      </c>
      <c r="J1002">
        <v>2004</v>
      </c>
      <c r="K1002" t="s">
        <v>550</v>
      </c>
      <c r="L1002">
        <v>136</v>
      </c>
      <c r="M1002" t="s">
        <v>603</v>
      </c>
      <c r="N1002" t="s">
        <v>28</v>
      </c>
      <c r="O1002">
        <v>2125557818</v>
      </c>
      <c r="P1002" t="s">
        <v>29</v>
      </c>
      <c r="R1002" t="s">
        <v>30</v>
      </c>
      <c r="S1002" t="s">
        <v>31</v>
      </c>
      <c r="T1002">
        <v>10022</v>
      </c>
      <c r="U1002" t="s">
        <v>32</v>
      </c>
      <c r="V1002" t="s">
        <v>33</v>
      </c>
      <c r="W1002" t="s">
        <v>34</v>
      </c>
      <c r="X1002" t="s">
        <v>35</v>
      </c>
      <c r="Y1002" t="s">
        <v>51</v>
      </c>
    </row>
    <row r="1003" spans="1:25" x14ac:dyDescent="0.25">
      <c r="A1003">
        <v>10273</v>
      </c>
      <c r="B1003">
        <v>40</v>
      </c>
      <c r="C1003">
        <v>100</v>
      </c>
      <c r="D1003">
        <v>13</v>
      </c>
      <c r="E1003" s="5">
        <v>5026.3999999999996</v>
      </c>
      <c r="F1003" s="1">
        <v>38189</v>
      </c>
      <c r="G1003" t="s">
        <v>25</v>
      </c>
      <c r="H1003">
        <v>3</v>
      </c>
      <c r="I1003" t="str">
        <f>TEXT(Table1[[#This Row],[ORDERDATE]],"MMM")</f>
        <v>Jul</v>
      </c>
      <c r="J1003">
        <v>2004</v>
      </c>
      <c r="K1003" t="s">
        <v>550</v>
      </c>
      <c r="L1003">
        <v>136</v>
      </c>
      <c r="M1003" t="s">
        <v>603</v>
      </c>
      <c r="N1003" t="s">
        <v>365</v>
      </c>
      <c r="O1003" t="s">
        <v>366</v>
      </c>
      <c r="P1003" t="s">
        <v>367</v>
      </c>
      <c r="R1003" t="s">
        <v>368</v>
      </c>
      <c r="T1003" t="s">
        <v>369</v>
      </c>
      <c r="U1003" t="s">
        <v>370</v>
      </c>
      <c r="V1003" t="s">
        <v>42</v>
      </c>
      <c r="W1003" t="s">
        <v>371</v>
      </c>
      <c r="X1003" t="s">
        <v>372</v>
      </c>
      <c r="Y1003" t="s">
        <v>51</v>
      </c>
    </row>
    <row r="1004" spans="1:25" x14ac:dyDescent="0.25">
      <c r="A1004">
        <v>10282</v>
      </c>
      <c r="B1004">
        <v>43</v>
      </c>
      <c r="C1004">
        <v>100</v>
      </c>
      <c r="D1004">
        <v>1</v>
      </c>
      <c r="E1004" s="5">
        <v>6695.53</v>
      </c>
      <c r="F1004" s="1">
        <v>38219</v>
      </c>
      <c r="G1004" t="s">
        <v>25</v>
      </c>
      <c r="H1004">
        <v>3</v>
      </c>
      <c r="I1004" t="str">
        <f>TEXT(Table1[[#This Row],[ORDERDATE]],"MMM")</f>
        <v>Aug</v>
      </c>
      <c r="J1004">
        <v>2004</v>
      </c>
      <c r="K1004" t="s">
        <v>550</v>
      </c>
      <c r="L1004">
        <v>136</v>
      </c>
      <c r="M1004" t="s">
        <v>603</v>
      </c>
      <c r="N1004" t="s">
        <v>272</v>
      </c>
      <c r="O1004">
        <v>4155551450</v>
      </c>
      <c r="P1004" t="s">
        <v>273</v>
      </c>
      <c r="R1004" t="s">
        <v>274</v>
      </c>
      <c r="S1004" t="s">
        <v>55</v>
      </c>
      <c r="T1004">
        <v>97562</v>
      </c>
      <c r="U1004" t="s">
        <v>32</v>
      </c>
      <c r="V1004" t="s">
        <v>33</v>
      </c>
      <c r="W1004" t="s">
        <v>275</v>
      </c>
      <c r="X1004" t="s">
        <v>276</v>
      </c>
      <c r="Y1004" t="s">
        <v>51</v>
      </c>
    </row>
    <row r="1005" spans="1:25" x14ac:dyDescent="0.25">
      <c r="A1005">
        <v>10293</v>
      </c>
      <c r="B1005">
        <v>24</v>
      </c>
      <c r="C1005">
        <v>100</v>
      </c>
      <c r="D1005">
        <v>4</v>
      </c>
      <c r="E1005" s="5">
        <v>2819.28</v>
      </c>
      <c r="F1005" s="1">
        <v>38239</v>
      </c>
      <c r="G1005" t="s">
        <v>25</v>
      </c>
      <c r="H1005">
        <v>3</v>
      </c>
      <c r="I1005" t="str">
        <f>TEXT(Table1[[#This Row],[ORDERDATE]],"MMM")</f>
        <v>Sep</v>
      </c>
      <c r="J1005">
        <v>2004</v>
      </c>
      <c r="K1005" t="s">
        <v>550</v>
      </c>
      <c r="L1005">
        <v>136</v>
      </c>
      <c r="M1005" t="s">
        <v>603</v>
      </c>
      <c r="N1005" t="s">
        <v>254</v>
      </c>
      <c r="O1005" t="s">
        <v>255</v>
      </c>
      <c r="P1005" t="s">
        <v>256</v>
      </c>
      <c r="R1005" t="s">
        <v>257</v>
      </c>
      <c r="T1005">
        <v>10100</v>
      </c>
      <c r="U1005" t="s">
        <v>258</v>
      </c>
      <c r="V1005" t="s">
        <v>42</v>
      </c>
      <c r="W1005" t="s">
        <v>259</v>
      </c>
      <c r="X1005" t="s">
        <v>260</v>
      </c>
      <c r="Y1005" t="s">
        <v>36</v>
      </c>
    </row>
    <row r="1006" spans="1:25" x14ac:dyDescent="0.25">
      <c r="A1006">
        <v>10306</v>
      </c>
      <c r="B1006">
        <v>32</v>
      </c>
      <c r="C1006">
        <v>100</v>
      </c>
      <c r="D1006">
        <v>9</v>
      </c>
      <c r="E1006" s="5">
        <v>3759.04</v>
      </c>
      <c r="F1006" s="1">
        <v>38274</v>
      </c>
      <c r="G1006" t="s">
        <v>25</v>
      </c>
      <c r="H1006">
        <v>4</v>
      </c>
      <c r="I1006" t="str">
        <f>TEXT(Table1[[#This Row],[ORDERDATE]],"MMM")</f>
        <v>Oct</v>
      </c>
      <c r="J1006">
        <v>2004</v>
      </c>
      <c r="K1006" t="s">
        <v>550</v>
      </c>
      <c r="L1006">
        <v>136</v>
      </c>
      <c r="M1006" t="s">
        <v>603</v>
      </c>
      <c r="N1006" t="s">
        <v>492</v>
      </c>
      <c r="O1006" t="s">
        <v>493</v>
      </c>
      <c r="P1006" t="s">
        <v>494</v>
      </c>
      <c r="R1006" t="s">
        <v>495</v>
      </c>
      <c r="T1006" t="s">
        <v>496</v>
      </c>
      <c r="U1006" t="s">
        <v>170</v>
      </c>
      <c r="V1006" t="s">
        <v>42</v>
      </c>
      <c r="W1006" t="s">
        <v>497</v>
      </c>
      <c r="X1006" t="s">
        <v>94</v>
      </c>
      <c r="Y1006" t="s">
        <v>51</v>
      </c>
    </row>
    <row r="1007" spans="1:25" x14ac:dyDescent="0.25">
      <c r="A1007">
        <v>10314</v>
      </c>
      <c r="B1007">
        <v>20</v>
      </c>
      <c r="C1007">
        <v>100</v>
      </c>
      <c r="D1007">
        <v>1</v>
      </c>
      <c r="E1007" s="5">
        <v>2731.8</v>
      </c>
      <c r="F1007" s="1">
        <v>38282</v>
      </c>
      <c r="G1007" t="s">
        <v>25</v>
      </c>
      <c r="H1007">
        <v>4</v>
      </c>
      <c r="I1007" t="str">
        <f>TEXT(Table1[[#This Row],[ORDERDATE]],"MMM")</f>
        <v>Oct</v>
      </c>
      <c r="J1007">
        <v>2004</v>
      </c>
      <c r="K1007" t="s">
        <v>550</v>
      </c>
      <c r="L1007">
        <v>136</v>
      </c>
      <c r="M1007" t="s">
        <v>603</v>
      </c>
      <c r="N1007" t="s">
        <v>498</v>
      </c>
      <c r="O1007" t="s">
        <v>499</v>
      </c>
      <c r="P1007" t="s">
        <v>500</v>
      </c>
      <c r="R1007" t="s">
        <v>501</v>
      </c>
      <c r="T1007">
        <v>8200</v>
      </c>
      <c r="U1007" t="s">
        <v>326</v>
      </c>
      <c r="V1007" t="s">
        <v>42</v>
      </c>
      <c r="W1007" t="s">
        <v>502</v>
      </c>
      <c r="X1007" t="s">
        <v>503</v>
      </c>
      <c r="Y1007" t="s">
        <v>36</v>
      </c>
    </row>
    <row r="1008" spans="1:25" x14ac:dyDescent="0.25">
      <c r="A1008">
        <v>10325</v>
      </c>
      <c r="B1008">
        <v>24</v>
      </c>
      <c r="C1008">
        <v>69.12</v>
      </c>
      <c r="D1008">
        <v>9</v>
      </c>
      <c r="E1008" s="5">
        <v>1658.88</v>
      </c>
      <c r="F1008" s="1">
        <v>38296</v>
      </c>
      <c r="G1008" t="s">
        <v>25</v>
      </c>
      <c r="H1008">
        <v>4</v>
      </c>
      <c r="I1008" t="str">
        <f>TEXT(Table1[[#This Row],[ORDERDATE]],"MMM")</f>
        <v>Nov</v>
      </c>
      <c r="J1008">
        <v>2004</v>
      </c>
      <c r="K1008" t="s">
        <v>550</v>
      </c>
      <c r="L1008">
        <v>136</v>
      </c>
      <c r="M1008" t="s">
        <v>603</v>
      </c>
      <c r="N1008" t="s">
        <v>133</v>
      </c>
      <c r="O1008" t="s">
        <v>134</v>
      </c>
      <c r="P1008" t="s">
        <v>135</v>
      </c>
      <c r="R1008" t="s">
        <v>136</v>
      </c>
      <c r="T1008">
        <v>4110</v>
      </c>
      <c r="U1008" t="s">
        <v>78</v>
      </c>
      <c r="V1008" t="s">
        <v>42</v>
      </c>
      <c r="W1008" t="s">
        <v>137</v>
      </c>
      <c r="X1008" t="s">
        <v>138</v>
      </c>
      <c r="Y1008" t="s">
        <v>36</v>
      </c>
    </row>
    <row r="1009" spans="1:25" x14ac:dyDescent="0.25">
      <c r="A1009">
        <v>10336</v>
      </c>
      <c r="B1009">
        <v>48</v>
      </c>
      <c r="C1009">
        <v>100</v>
      </c>
      <c r="D1009">
        <v>12</v>
      </c>
      <c r="E1009" s="5">
        <v>5778.24</v>
      </c>
      <c r="F1009" s="1">
        <v>38311</v>
      </c>
      <c r="G1009" t="s">
        <v>25</v>
      </c>
      <c r="H1009">
        <v>4</v>
      </c>
      <c r="I1009" t="str">
        <f>TEXT(Table1[[#This Row],[ORDERDATE]],"MMM")</f>
        <v>Nov</v>
      </c>
      <c r="J1009">
        <v>2004</v>
      </c>
      <c r="K1009" t="s">
        <v>550</v>
      </c>
      <c r="L1009">
        <v>136</v>
      </c>
      <c r="M1009" t="s">
        <v>603</v>
      </c>
      <c r="N1009" t="s">
        <v>403</v>
      </c>
      <c r="O1009" t="s">
        <v>404</v>
      </c>
      <c r="P1009" t="s">
        <v>405</v>
      </c>
      <c r="R1009" t="s">
        <v>48</v>
      </c>
      <c r="T1009">
        <v>75012</v>
      </c>
      <c r="U1009" t="s">
        <v>41</v>
      </c>
      <c r="V1009" t="s">
        <v>42</v>
      </c>
      <c r="W1009" t="s">
        <v>406</v>
      </c>
      <c r="X1009" t="s">
        <v>407</v>
      </c>
      <c r="Y1009" t="s">
        <v>51</v>
      </c>
    </row>
    <row r="1010" spans="1:25" x14ac:dyDescent="0.25">
      <c r="A1010">
        <v>10350</v>
      </c>
      <c r="B1010">
        <v>44</v>
      </c>
      <c r="C1010">
        <v>100</v>
      </c>
      <c r="D1010">
        <v>1</v>
      </c>
      <c r="E1010" s="5">
        <v>5191.12</v>
      </c>
      <c r="F1010" s="1">
        <v>38323</v>
      </c>
      <c r="G1010" t="s">
        <v>25</v>
      </c>
      <c r="H1010">
        <v>4</v>
      </c>
      <c r="I1010" t="str">
        <f>TEXT(Table1[[#This Row],[ORDERDATE]],"MMM")</f>
        <v>Dec</v>
      </c>
      <c r="J1010">
        <v>2004</v>
      </c>
      <c r="K1010" t="s">
        <v>550</v>
      </c>
      <c r="L1010">
        <v>136</v>
      </c>
      <c r="M1010" t="s">
        <v>603</v>
      </c>
      <c r="N1010" t="s">
        <v>174</v>
      </c>
      <c r="O1010" t="s">
        <v>175</v>
      </c>
      <c r="P1010" t="s">
        <v>176</v>
      </c>
      <c r="R1010" t="s">
        <v>177</v>
      </c>
      <c r="T1010">
        <v>28034</v>
      </c>
      <c r="U1010" t="s">
        <v>178</v>
      </c>
      <c r="V1010" t="s">
        <v>42</v>
      </c>
      <c r="W1010" t="s">
        <v>179</v>
      </c>
      <c r="X1010" t="s">
        <v>180</v>
      </c>
      <c r="Y1010" t="s">
        <v>51</v>
      </c>
    </row>
    <row r="1011" spans="1:25" x14ac:dyDescent="0.25">
      <c r="A1011">
        <v>10372</v>
      </c>
      <c r="B1011">
        <v>28</v>
      </c>
      <c r="C1011">
        <v>100</v>
      </c>
      <c r="D1011">
        <v>3</v>
      </c>
      <c r="E1011" s="5">
        <v>3862.88</v>
      </c>
      <c r="F1011" s="1">
        <v>38378</v>
      </c>
      <c r="G1011" t="s">
        <v>25</v>
      </c>
      <c r="H1011">
        <v>1</v>
      </c>
      <c r="I1011" t="str">
        <f>TEXT(Table1[[#This Row],[ORDERDATE]],"MMM")</f>
        <v>Jan</v>
      </c>
      <c r="J1011">
        <v>2005</v>
      </c>
      <c r="K1011" t="s">
        <v>550</v>
      </c>
      <c r="L1011">
        <v>136</v>
      </c>
      <c r="M1011" t="s">
        <v>603</v>
      </c>
      <c r="N1011" t="s">
        <v>246</v>
      </c>
      <c r="O1011" t="s">
        <v>247</v>
      </c>
      <c r="P1011" t="s">
        <v>248</v>
      </c>
      <c r="R1011" t="s">
        <v>249</v>
      </c>
      <c r="S1011" t="s">
        <v>250</v>
      </c>
      <c r="T1011" t="s">
        <v>251</v>
      </c>
      <c r="U1011" t="s">
        <v>200</v>
      </c>
      <c r="V1011" t="s">
        <v>200</v>
      </c>
      <c r="W1011" t="s">
        <v>252</v>
      </c>
      <c r="X1011" t="s">
        <v>253</v>
      </c>
      <c r="Y1011" t="s">
        <v>51</v>
      </c>
    </row>
    <row r="1012" spans="1:25" x14ac:dyDescent="0.25">
      <c r="A1012">
        <v>10383</v>
      </c>
      <c r="B1012">
        <v>24</v>
      </c>
      <c r="C1012">
        <v>61.52</v>
      </c>
      <c r="D1012">
        <v>9</v>
      </c>
      <c r="E1012" s="5">
        <v>1476.48</v>
      </c>
      <c r="F1012" s="1">
        <v>38405</v>
      </c>
      <c r="G1012" t="s">
        <v>25</v>
      </c>
      <c r="H1012">
        <v>1</v>
      </c>
      <c r="I1012" t="str">
        <f>TEXT(Table1[[#This Row],[ORDERDATE]],"MMM")</f>
        <v>Feb</v>
      </c>
      <c r="J1012">
        <v>2005</v>
      </c>
      <c r="K1012" t="s">
        <v>550</v>
      </c>
      <c r="L1012">
        <v>136</v>
      </c>
      <c r="M1012" t="s">
        <v>603</v>
      </c>
      <c r="N1012" t="s">
        <v>174</v>
      </c>
      <c r="O1012" t="s">
        <v>175</v>
      </c>
      <c r="P1012" t="s">
        <v>176</v>
      </c>
      <c r="R1012" t="s">
        <v>177</v>
      </c>
      <c r="T1012">
        <v>28034</v>
      </c>
      <c r="U1012" t="s">
        <v>178</v>
      </c>
      <c r="V1012" t="s">
        <v>42</v>
      </c>
      <c r="W1012" t="s">
        <v>179</v>
      </c>
      <c r="X1012" t="s">
        <v>180</v>
      </c>
      <c r="Y1012" t="s">
        <v>36</v>
      </c>
    </row>
    <row r="1013" spans="1:25" x14ac:dyDescent="0.25">
      <c r="A1013">
        <v>10396</v>
      </c>
      <c r="B1013">
        <v>33</v>
      </c>
      <c r="C1013">
        <v>100</v>
      </c>
      <c r="D1013">
        <v>2</v>
      </c>
      <c r="E1013" s="5">
        <v>5273.73</v>
      </c>
      <c r="F1013" s="1">
        <v>38434</v>
      </c>
      <c r="G1013" t="s">
        <v>25</v>
      </c>
      <c r="H1013">
        <v>1</v>
      </c>
      <c r="I1013" t="str">
        <f>TEXT(Table1[[#This Row],[ORDERDATE]],"MMM")</f>
        <v>Mar</v>
      </c>
      <c r="J1013">
        <v>2005</v>
      </c>
      <c r="K1013" t="s">
        <v>550</v>
      </c>
      <c r="L1013">
        <v>136</v>
      </c>
      <c r="M1013" t="s">
        <v>603</v>
      </c>
      <c r="N1013" t="s">
        <v>272</v>
      </c>
      <c r="O1013">
        <v>4155551450</v>
      </c>
      <c r="P1013" t="s">
        <v>273</v>
      </c>
      <c r="R1013" t="s">
        <v>274</v>
      </c>
      <c r="S1013" t="s">
        <v>55</v>
      </c>
      <c r="T1013">
        <v>97562</v>
      </c>
      <c r="U1013" t="s">
        <v>32</v>
      </c>
      <c r="V1013" t="s">
        <v>33</v>
      </c>
      <c r="W1013" t="s">
        <v>275</v>
      </c>
      <c r="X1013" t="s">
        <v>276</v>
      </c>
      <c r="Y1013" t="s">
        <v>51</v>
      </c>
    </row>
    <row r="1014" spans="1:25" x14ac:dyDescent="0.25">
      <c r="A1014">
        <v>10414</v>
      </c>
      <c r="B1014">
        <v>41</v>
      </c>
      <c r="C1014">
        <v>100</v>
      </c>
      <c r="D1014">
        <v>12</v>
      </c>
      <c r="E1014" s="5">
        <v>4872.03</v>
      </c>
      <c r="F1014" s="1">
        <v>38478</v>
      </c>
      <c r="G1014" t="s">
        <v>401</v>
      </c>
      <c r="H1014">
        <v>2</v>
      </c>
      <c r="I1014" t="str">
        <f>TEXT(Table1[[#This Row],[ORDERDATE]],"MMM")</f>
        <v>May</v>
      </c>
      <c r="J1014">
        <v>2005</v>
      </c>
      <c r="K1014" t="s">
        <v>550</v>
      </c>
      <c r="L1014">
        <v>136</v>
      </c>
      <c r="M1014" t="s">
        <v>603</v>
      </c>
      <c r="N1014" t="s">
        <v>379</v>
      </c>
      <c r="O1014">
        <v>6175559555</v>
      </c>
      <c r="P1014" t="s">
        <v>380</v>
      </c>
      <c r="R1014" t="s">
        <v>381</v>
      </c>
      <c r="S1014" t="s">
        <v>123</v>
      </c>
      <c r="T1014">
        <v>51003</v>
      </c>
      <c r="U1014" t="s">
        <v>32</v>
      </c>
      <c r="V1014" t="s">
        <v>33</v>
      </c>
      <c r="W1014" t="s">
        <v>382</v>
      </c>
      <c r="X1014" t="s">
        <v>66</v>
      </c>
      <c r="Y1014" t="s">
        <v>51</v>
      </c>
    </row>
    <row r="1015" spans="1:25" x14ac:dyDescent="0.25">
      <c r="A1015">
        <v>10104</v>
      </c>
      <c r="B1015">
        <v>23</v>
      </c>
      <c r="C1015">
        <v>100</v>
      </c>
      <c r="D1015">
        <v>13</v>
      </c>
      <c r="E1015" s="5">
        <v>4556.99</v>
      </c>
      <c r="F1015" s="1">
        <v>37652</v>
      </c>
      <c r="G1015" t="s">
        <v>25</v>
      </c>
      <c r="H1015">
        <v>1</v>
      </c>
      <c r="I1015" t="str">
        <f>TEXT(Table1[[#This Row],[ORDERDATE]],"MMM")</f>
        <v>Jan</v>
      </c>
      <c r="J1015">
        <v>2003</v>
      </c>
      <c r="K1015" t="s">
        <v>181</v>
      </c>
      <c r="L1015">
        <v>169</v>
      </c>
      <c r="M1015" t="s">
        <v>604</v>
      </c>
      <c r="N1015" t="s">
        <v>174</v>
      </c>
      <c r="O1015" t="s">
        <v>175</v>
      </c>
      <c r="P1015" t="s">
        <v>176</v>
      </c>
      <c r="R1015" t="s">
        <v>177</v>
      </c>
      <c r="T1015">
        <v>28034</v>
      </c>
      <c r="U1015" t="s">
        <v>178</v>
      </c>
      <c r="V1015" t="s">
        <v>42</v>
      </c>
      <c r="W1015" t="s">
        <v>179</v>
      </c>
      <c r="X1015" t="s">
        <v>180</v>
      </c>
      <c r="Y1015" t="s">
        <v>51</v>
      </c>
    </row>
    <row r="1016" spans="1:25" x14ac:dyDescent="0.25">
      <c r="A1016">
        <v>10109</v>
      </c>
      <c r="B1016">
        <v>46</v>
      </c>
      <c r="C1016">
        <v>100</v>
      </c>
      <c r="D1016">
        <v>5</v>
      </c>
      <c r="E1016" s="5">
        <v>8257</v>
      </c>
      <c r="F1016" s="1">
        <v>37690</v>
      </c>
      <c r="G1016" t="s">
        <v>25</v>
      </c>
      <c r="H1016">
        <v>1</v>
      </c>
      <c r="I1016" t="str">
        <f>TEXT(Table1[[#This Row],[ORDERDATE]],"MMM")</f>
        <v>Mar</v>
      </c>
      <c r="J1016">
        <v>2003</v>
      </c>
      <c r="K1016" t="s">
        <v>181</v>
      </c>
      <c r="L1016">
        <v>169</v>
      </c>
      <c r="M1016" t="s">
        <v>604</v>
      </c>
      <c r="N1016" t="s">
        <v>309</v>
      </c>
      <c r="O1016">
        <v>2155559857</v>
      </c>
      <c r="P1016" t="s">
        <v>310</v>
      </c>
      <c r="R1016" t="s">
        <v>216</v>
      </c>
      <c r="S1016" t="s">
        <v>142</v>
      </c>
      <c r="T1016">
        <v>71270</v>
      </c>
      <c r="U1016" t="s">
        <v>32</v>
      </c>
      <c r="V1016" t="s">
        <v>33</v>
      </c>
      <c r="W1016" t="s">
        <v>124</v>
      </c>
      <c r="X1016" t="s">
        <v>311</v>
      </c>
      <c r="Y1016" t="s">
        <v>151</v>
      </c>
    </row>
    <row r="1017" spans="1:25" x14ac:dyDescent="0.25">
      <c r="A1017">
        <v>10114</v>
      </c>
      <c r="B1017">
        <v>48</v>
      </c>
      <c r="C1017">
        <v>100</v>
      </c>
      <c r="D1017">
        <v>4</v>
      </c>
      <c r="E1017" s="5">
        <v>8209.44</v>
      </c>
      <c r="F1017" s="1">
        <v>37712</v>
      </c>
      <c r="G1017" t="s">
        <v>25</v>
      </c>
      <c r="H1017">
        <v>2</v>
      </c>
      <c r="I1017" t="str">
        <f>TEXT(Table1[[#This Row],[ORDERDATE]],"MMM")</f>
        <v>Apr</v>
      </c>
      <c r="J1017">
        <v>2003</v>
      </c>
      <c r="K1017" t="s">
        <v>181</v>
      </c>
      <c r="L1017">
        <v>169</v>
      </c>
      <c r="M1017" t="s">
        <v>604</v>
      </c>
      <c r="N1017" t="s">
        <v>403</v>
      </c>
      <c r="O1017" t="s">
        <v>404</v>
      </c>
      <c r="P1017" t="s">
        <v>405</v>
      </c>
      <c r="R1017" t="s">
        <v>48</v>
      </c>
      <c r="T1017">
        <v>75012</v>
      </c>
      <c r="U1017" t="s">
        <v>41</v>
      </c>
      <c r="V1017" t="s">
        <v>42</v>
      </c>
      <c r="W1017" t="s">
        <v>406</v>
      </c>
      <c r="X1017" t="s">
        <v>407</v>
      </c>
      <c r="Y1017" t="s">
        <v>151</v>
      </c>
    </row>
    <row r="1018" spans="1:25" x14ac:dyDescent="0.25">
      <c r="A1018">
        <v>10122</v>
      </c>
      <c r="B1018">
        <v>25</v>
      </c>
      <c r="C1018">
        <v>100</v>
      </c>
      <c r="D1018">
        <v>3</v>
      </c>
      <c r="E1018" s="5">
        <v>3598.5</v>
      </c>
      <c r="F1018" s="1">
        <v>37749</v>
      </c>
      <c r="G1018" t="s">
        <v>25</v>
      </c>
      <c r="H1018">
        <v>2</v>
      </c>
      <c r="I1018" t="str">
        <f>TEXT(Table1[[#This Row],[ORDERDATE]],"MMM")</f>
        <v>May</v>
      </c>
      <c r="J1018">
        <v>2003</v>
      </c>
      <c r="K1018" t="s">
        <v>181</v>
      </c>
      <c r="L1018">
        <v>169</v>
      </c>
      <c r="M1018" t="s">
        <v>604</v>
      </c>
      <c r="N1018" t="s">
        <v>433</v>
      </c>
      <c r="O1018" t="s">
        <v>434</v>
      </c>
      <c r="P1018" t="s">
        <v>435</v>
      </c>
      <c r="R1018" t="s">
        <v>436</v>
      </c>
      <c r="T1018">
        <v>13008</v>
      </c>
      <c r="U1018" t="s">
        <v>41</v>
      </c>
      <c r="V1018" t="s">
        <v>42</v>
      </c>
      <c r="W1018" t="s">
        <v>437</v>
      </c>
      <c r="X1018" t="s">
        <v>438</v>
      </c>
      <c r="Y1018" t="s">
        <v>51</v>
      </c>
    </row>
    <row r="1019" spans="1:25" x14ac:dyDescent="0.25">
      <c r="A1019">
        <v>10127</v>
      </c>
      <c r="B1019">
        <v>22</v>
      </c>
      <c r="C1019">
        <v>100</v>
      </c>
      <c r="D1019">
        <v>15</v>
      </c>
      <c r="E1019" s="5">
        <v>3837.24</v>
      </c>
      <c r="F1019" s="1">
        <v>37775</v>
      </c>
      <c r="G1019" t="s">
        <v>25</v>
      </c>
      <c r="H1019">
        <v>2</v>
      </c>
      <c r="I1019" t="str">
        <f>TEXT(Table1[[#This Row],[ORDERDATE]],"MMM")</f>
        <v>Jun</v>
      </c>
      <c r="J1019">
        <v>2003</v>
      </c>
      <c r="K1019" t="s">
        <v>181</v>
      </c>
      <c r="L1019">
        <v>169</v>
      </c>
      <c r="M1019" t="s">
        <v>604</v>
      </c>
      <c r="N1019" t="s">
        <v>475</v>
      </c>
      <c r="O1019">
        <v>2125557413</v>
      </c>
      <c r="P1019" t="s">
        <v>476</v>
      </c>
      <c r="Q1019" t="s">
        <v>477</v>
      </c>
      <c r="R1019" t="s">
        <v>30</v>
      </c>
      <c r="S1019" t="s">
        <v>31</v>
      </c>
      <c r="T1019">
        <v>10022</v>
      </c>
      <c r="U1019" t="s">
        <v>32</v>
      </c>
      <c r="V1019" t="s">
        <v>33</v>
      </c>
      <c r="W1019" t="s">
        <v>56</v>
      </c>
      <c r="X1019" t="s">
        <v>478</v>
      </c>
      <c r="Y1019" t="s">
        <v>51</v>
      </c>
    </row>
    <row r="1020" spans="1:25" x14ac:dyDescent="0.25">
      <c r="A1020">
        <v>10136</v>
      </c>
      <c r="B1020">
        <v>41</v>
      </c>
      <c r="C1020">
        <v>100</v>
      </c>
      <c r="D1020">
        <v>3</v>
      </c>
      <c r="E1020" s="5">
        <v>8331.61</v>
      </c>
      <c r="F1020" s="1">
        <v>37806</v>
      </c>
      <c r="G1020" t="s">
        <v>25</v>
      </c>
      <c r="H1020">
        <v>3</v>
      </c>
      <c r="I1020" t="str">
        <f>TEXT(Table1[[#This Row],[ORDERDATE]],"MMM")</f>
        <v>Jul</v>
      </c>
      <c r="J1020">
        <v>2003</v>
      </c>
      <c r="K1020" t="s">
        <v>181</v>
      </c>
      <c r="L1020">
        <v>169</v>
      </c>
      <c r="M1020" t="s">
        <v>604</v>
      </c>
      <c r="N1020" t="s">
        <v>340</v>
      </c>
      <c r="O1020" t="s">
        <v>341</v>
      </c>
      <c r="P1020" t="s">
        <v>342</v>
      </c>
      <c r="R1020" t="s">
        <v>343</v>
      </c>
      <c r="T1020">
        <v>31000</v>
      </c>
      <c r="U1020" t="s">
        <v>41</v>
      </c>
      <c r="V1020" t="s">
        <v>42</v>
      </c>
      <c r="W1020" t="s">
        <v>344</v>
      </c>
      <c r="X1020" t="s">
        <v>345</v>
      </c>
      <c r="Y1020" t="s">
        <v>151</v>
      </c>
    </row>
    <row r="1021" spans="1:25" x14ac:dyDescent="0.25">
      <c r="A1021">
        <v>10141</v>
      </c>
      <c r="B1021">
        <v>34</v>
      </c>
      <c r="C1021">
        <v>100</v>
      </c>
      <c r="D1021">
        <v>9</v>
      </c>
      <c r="E1021" s="5">
        <v>4836.5</v>
      </c>
      <c r="F1021" s="1">
        <v>37834</v>
      </c>
      <c r="G1021" t="s">
        <v>25</v>
      </c>
      <c r="H1021">
        <v>3</v>
      </c>
      <c r="I1021" t="str">
        <f>TEXT(Table1[[#This Row],[ORDERDATE]],"MMM")</f>
        <v>Aug</v>
      </c>
      <c r="J1021">
        <v>2003</v>
      </c>
      <c r="K1021" t="s">
        <v>181</v>
      </c>
      <c r="L1021">
        <v>169</v>
      </c>
      <c r="M1021" t="s">
        <v>604</v>
      </c>
      <c r="N1021" t="s">
        <v>467</v>
      </c>
      <c r="O1021" t="s">
        <v>468</v>
      </c>
      <c r="P1021" t="s">
        <v>469</v>
      </c>
      <c r="R1021" t="s">
        <v>470</v>
      </c>
      <c r="T1021" t="s">
        <v>471</v>
      </c>
      <c r="U1021" t="s">
        <v>130</v>
      </c>
      <c r="V1021" t="s">
        <v>42</v>
      </c>
      <c r="W1021" t="s">
        <v>472</v>
      </c>
      <c r="X1021" t="s">
        <v>473</v>
      </c>
      <c r="Y1021" t="s">
        <v>51</v>
      </c>
    </row>
    <row r="1022" spans="1:25" x14ac:dyDescent="0.25">
      <c r="A1022">
        <v>10148</v>
      </c>
      <c r="B1022">
        <v>32</v>
      </c>
      <c r="C1022">
        <v>100</v>
      </c>
      <c r="D1022">
        <v>14</v>
      </c>
      <c r="E1022" s="5">
        <v>5418.88</v>
      </c>
      <c r="F1022" s="1">
        <v>37875</v>
      </c>
      <c r="G1022" t="s">
        <v>25</v>
      </c>
      <c r="H1022">
        <v>3</v>
      </c>
      <c r="I1022" t="str">
        <f>TEXT(Table1[[#This Row],[ORDERDATE]],"MMM")</f>
        <v>Sep</v>
      </c>
      <c r="J1022">
        <v>2003</v>
      </c>
      <c r="K1022" t="s">
        <v>181</v>
      </c>
      <c r="L1022">
        <v>169</v>
      </c>
      <c r="M1022" t="s">
        <v>604</v>
      </c>
      <c r="N1022" t="s">
        <v>285</v>
      </c>
      <c r="O1022" t="s">
        <v>286</v>
      </c>
      <c r="P1022" t="s">
        <v>287</v>
      </c>
      <c r="Q1022" t="s">
        <v>288</v>
      </c>
      <c r="R1022" t="s">
        <v>289</v>
      </c>
      <c r="S1022" t="s">
        <v>157</v>
      </c>
      <c r="T1022">
        <v>2060</v>
      </c>
      <c r="U1022" t="s">
        <v>95</v>
      </c>
      <c r="V1022" t="s">
        <v>96</v>
      </c>
      <c r="W1022" t="s">
        <v>290</v>
      </c>
      <c r="X1022" t="s">
        <v>291</v>
      </c>
      <c r="Y1022" t="s">
        <v>51</v>
      </c>
    </row>
    <row r="1023" spans="1:25" x14ac:dyDescent="0.25">
      <c r="A1023">
        <v>10151</v>
      </c>
      <c r="B1023">
        <v>21</v>
      </c>
      <c r="C1023">
        <v>100</v>
      </c>
      <c r="D1023">
        <v>7</v>
      </c>
      <c r="E1023" s="5">
        <v>3734.01</v>
      </c>
      <c r="F1023" s="1">
        <v>37885</v>
      </c>
      <c r="G1023" t="s">
        <v>25</v>
      </c>
      <c r="H1023">
        <v>3</v>
      </c>
      <c r="I1023" t="str">
        <f>TEXT(Table1[[#This Row],[ORDERDATE]],"MMM")</f>
        <v>Sep</v>
      </c>
      <c r="J1023">
        <v>2003</v>
      </c>
      <c r="K1023" t="s">
        <v>181</v>
      </c>
      <c r="L1023">
        <v>169</v>
      </c>
      <c r="M1023" t="s">
        <v>604</v>
      </c>
      <c r="N1023" t="s">
        <v>391</v>
      </c>
      <c r="O1023" t="s">
        <v>392</v>
      </c>
      <c r="P1023" t="s">
        <v>393</v>
      </c>
      <c r="R1023" t="s">
        <v>394</v>
      </c>
      <c r="T1023">
        <v>90110</v>
      </c>
      <c r="U1023" t="s">
        <v>130</v>
      </c>
      <c r="V1023" t="s">
        <v>42</v>
      </c>
      <c r="W1023" t="s">
        <v>395</v>
      </c>
      <c r="X1023" t="s">
        <v>396</v>
      </c>
      <c r="Y1023" t="s">
        <v>51</v>
      </c>
    </row>
    <row r="1024" spans="1:25" x14ac:dyDescent="0.25">
      <c r="A1024">
        <v>10160</v>
      </c>
      <c r="B1024">
        <v>20</v>
      </c>
      <c r="C1024">
        <v>100</v>
      </c>
      <c r="D1024">
        <v>1</v>
      </c>
      <c r="E1024" s="5">
        <v>3996.4</v>
      </c>
      <c r="F1024" s="1">
        <v>37905</v>
      </c>
      <c r="G1024" t="s">
        <v>25</v>
      </c>
      <c r="H1024">
        <v>4</v>
      </c>
      <c r="I1024" t="str">
        <f>TEXT(Table1[[#This Row],[ORDERDATE]],"MMM")</f>
        <v>Oct</v>
      </c>
      <c r="J1024">
        <v>2003</v>
      </c>
      <c r="K1024" t="s">
        <v>181</v>
      </c>
      <c r="L1024">
        <v>169</v>
      </c>
      <c r="M1024" t="s">
        <v>604</v>
      </c>
      <c r="N1024" t="s">
        <v>358</v>
      </c>
      <c r="O1024">
        <v>2155554369</v>
      </c>
      <c r="P1024" t="s">
        <v>359</v>
      </c>
      <c r="R1024" t="s">
        <v>360</v>
      </c>
      <c r="S1024" t="s">
        <v>55</v>
      </c>
      <c r="U1024" t="s">
        <v>32</v>
      </c>
      <c r="V1024" t="s">
        <v>33</v>
      </c>
      <c r="W1024" t="s">
        <v>361</v>
      </c>
      <c r="X1024" t="s">
        <v>103</v>
      </c>
      <c r="Y1024" t="s">
        <v>51</v>
      </c>
    </row>
    <row r="1025" spans="1:25" x14ac:dyDescent="0.25">
      <c r="A1025">
        <v>10165</v>
      </c>
      <c r="B1025">
        <v>47</v>
      </c>
      <c r="C1025">
        <v>100</v>
      </c>
      <c r="D1025">
        <v>16</v>
      </c>
      <c r="E1025" s="5">
        <v>8754.69</v>
      </c>
      <c r="F1025" s="1">
        <v>37916</v>
      </c>
      <c r="G1025" t="s">
        <v>25</v>
      </c>
      <c r="H1025">
        <v>4</v>
      </c>
      <c r="I1025" t="str">
        <f>TEXT(Table1[[#This Row],[ORDERDATE]],"MMM")</f>
        <v>Oct</v>
      </c>
      <c r="J1025">
        <v>2003</v>
      </c>
      <c r="K1025" t="s">
        <v>181</v>
      </c>
      <c r="L1025">
        <v>169</v>
      </c>
      <c r="M1025" t="s">
        <v>604</v>
      </c>
      <c r="N1025" t="s">
        <v>196</v>
      </c>
      <c r="O1025" t="s">
        <v>197</v>
      </c>
      <c r="P1025" t="s">
        <v>198</v>
      </c>
      <c r="R1025" t="s">
        <v>199</v>
      </c>
      <c r="T1025">
        <v>79903</v>
      </c>
      <c r="U1025" t="s">
        <v>199</v>
      </c>
      <c r="V1025" t="s">
        <v>200</v>
      </c>
      <c r="W1025" t="s">
        <v>201</v>
      </c>
      <c r="X1025" t="s">
        <v>202</v>
      </c>
      <c r="Y1025" t="s">
        <v>151</v>
      </c>
    </row>
    <row r="1026" spans="1:25" x14ac:dyDescent="0.25">
      <c r="A1026">
        <v>10171</v>
      </c>
      <c r="B1026">
        <v>39</v>
      </c>
      <c r="C1026">
        <v>100</v>
      </c>
      <c r="D1026">
        <v>3</v>
      </c>
      <c r="E1026" s="5">
        <v>5481.45</v>
      </c>
      <c r="F1026" s="1">
        <v>37930</v>
      </c>
      <c r="G1026" t="s">
        <v>25</v>
      </c>
      <c r="H1026">
        <v>4</v>
      </c>
      <c r="I1026" t="str">
        <f>TEXT(Table1[[#This Row],[ORDERDATE]],"MMM")</f>
        <v>Nov</v>
      </c>
      <c r="J1026">
        <v>2003</v>
      </c>
      <c r="K1026" t="s">
        <v>181</v>
      </c>
      <c r="L1026">
        <v>169</v>
      </c>
      <c r="M1026" t="s">
        <v>604</v>
      </c>
      <c r="N1026" t="s">
        <v>292</v>
      </c>
      <c r="O1026" t="s">
        <v>293</v>
      </c>
      <c r="P1026" t="s">
        <v>294</v>
      </c>
      <c r="R1026" t="s">
        <v>295</v>
      </c>
      <c r="S1026" t="s">
        <v>296</v>
      </c>
      <c r="T1026" t="s">
        <v>297</v>
      </c>
      <c r="U1026" t="s">
        <v>231</v>
      </c>
      <c r="V1026" t="s">
        <v>33</v>
      </c>
      <c r="W1026" t="s">
        <v>298</v>
      </c>
      <c r="X1026" t="s">
        <v>299</v>
      </c>
      <c r="Y1026" t="s">
        <v>51</v>
      </c>
    </row>
    <row r="1027" spans="1:25" x14ac:dyDescent="0.25">
      <c r="A1027">
        <v>10175</v>
      </c>
      <c r="B1027">
        <v>29</v>
      </c>
      <c r="C1027">
        <v>100</v>
      </c>
      <c r="D1027">
        <v>5</v>
      </c>
      <c r="E1027" s="5">
        <v>4419.8900000000003</v>
      </c>
      <c r="F1027" s="1">
        <v>37931</v>
      </c>
      <c r="G1027" t="s">
        <v>25</v>
      </c>
      <c r="H1027">
        <v>4</v>
      </c>
      <c r="I1027" t="str">
        <f>TEXT(Table1[[#This Row],[ORDERDATE]],"MMM")</f>
        <v>Nov</v>
      </c>
      <c r="J1027">
        <v>2003</v>
      </c>
      <c r="K1027" t="s">
        <v>181</v>
      </c>
      <c r="L1027">
        <v>169</v>
      </c>
      <c r="M1027" t="s">
        <v>604</v>
      </c>
      <c r="N1027" t="s">
        <v>329</v>
      </c>
      <c r="O1027" t="s">
        <v>330</v>
      </c>
      <c r="P1027" t="s">
        <v>331</v>
      </c>
      <c r="R1027" t="s">
        <v>332</v>
      </c>
      <c r="T1027" t="s">
        <v>333</v>
      </c>
      <c r="U1027" t="s">
        <v>170</v>
      </c>
      <c r="V1027" t="s">
        <v>42</v>
      </c>
      <c r="W1027" t="s">
        <v>61</v>
      </c>
      <c r="X1027" t="s">
        <v>334</v>
      </c>
      <c r="Y1027" t="s">
        <v>51</v>
      </c>
    </row>
    <row r="1028" spans="1:25" x14ac:dyDescent="0.25">
      <c r="A1028">
        <v>10181</v>
      </c>
      <c r="B1028">
        <v>45</v>
      </c>
      <c r="C1028">
        <v>100</v>
      </c>
      <c r="D1028">
        <v>7</v>
      </c>
      <c r="E1028" s="5">
        <v>6324.75</v>
      </c>
      <c r="F1028" s="1">
        <v>37937</v>
      </c>
      <c r="G1028" t="s">
        <v>25</v>
      </c>
      <c r="H1028">
        <v>4</v>
      </c>
      <c r="I1028" t="str">
        <f>TEXT(Table1[[#This Row],[ORDERDATE]],"MMM")</f>
        <v>Nov</v>
      </c>
      <c r="J1028">
        <v>2003</v>
      </c>
      <c r="K1028" t="s">
        <v>181</v>
      </c>
      <c r="L1028">
        <v>169</v>
      </c>
      <c r="M1028" t="s">
        <v>604</v>
      </c>
      <c r="N1028" t="s">
        <v>73</v>
      </c>
      <c r="O1028" t="s">
        <v>74</v>
      </c>
      <c r="P1028" t="s">
        <v>75</v>
      </c>
      <c r="R1028" t="s">
        <v>76</v>
      </c>
      <c r="T1028" t="s">
        <v>77</v>
      </c>
      <c r="U1028" t="s">
        <v>78</v>
      </c>
      <c r="V1028" t="s">
        <v>42</v>
      </c>
      <c r="W1028" t="s">
        <v>79</v>
      </c>
      <c r="X1028" t="s">
        <v>80</v>
      </c>
      <c r="Y1028" t="s">
        <v>51</v>
      </c>
    </row>
    <row r="1029" spans="1:25" x14ac:dyDescent="0.25">
      <c r="A1029">
        <v>10184</v>
      </c>
      <c r="B1029">
        <v>28</v>
      </c>
      <c r="C1029">
        <v>100</v>
      </c>
      <c r="D1029">
        <v>10</v>
      </c>
      <c r="E1029" s="5">
        <v>4409.72</v>
      </c>
      <c r="F1029" s="1">
        <v>37939</v>
      </c>
      <c r="G1029" t="s">
        <v>25</v>
      </c>
      <c r="H1029">
        <v>4</v>
      </c>
      <c r="I1029" t="str">
        <f>TEXT(Table1[[#This Row],[ORDERDATE]],"MMM")</f>
        <v>Nov</v>
      </c>
      <c r="J1029">
        <v>2003</v>
      </c>
      <c r="K1029" t="s">
        <v>181</v>
      </c>
      <c r="L1029">
        <v>169</v>
      </c>
      <c r="M1029" t="s">
        <v>604</v>
      </c>
      <c r="N1029" t="s">
        <v>520</v>
      </c>
      <c r="O1029" t="s">
        <v>521</v>
      </c>
      <c r="P1029" t="s">
        <v>522</v>
      </c>
      <c r="R1029" t="s">
        <v>523</v>
      </c>
      <c r="T1029">
        <v>41101</v>
      </c>
      <c r="U1029" t="s">
        <v>178</v>
      </c>
      <c r="V1029" t="s">
        <v>42</v>
      </c>
      <c r="W1029" t="s">
        <v>524</v>
      </c>
      <c r="X1029" t="s">
        <v>525</v>
      </c>
      <c r="Y1029" t="s">
        <v>51</v>
      </c>
    </row>
    <row r="1030" spans="1:25" x14ac:dyDescent="0.25">
      <c r="A1030">
        <v>10192</v>
      </c>
      <c r="B1030">
        <v>26</v>
      </c>
      <c r="C1030">
        <v>100</v>
      </c>
      <c r="D1030">
        <v>12</v>
      </c>
      <c r="E1030" s="5">
        <v>3918.46</v>
      </c>
      <c r="F1030" s="1">
        <v>37945</v>
      </c>
      <c r="G1030" t="s">
        <v>25</v>
      </c>
      <c r="H1030">
        <v>4</v>
      </c>
      <c r="I1030" t="str">
        <f>TEXT(Table1[[#This Row],[ORDERDATE]],"MMM")</f>
        <v>Nov</v>
      </c>
      <c r="J1030">
        <v>2003</v>
      </c>
      <c r="K1030" t="s">
        <v>181</v>
      </c>
      <c r="L1030">
        <v>169</v>
      </c>
      <c r="M1030" t="s">
        <v>604</v>
      </c>
      <c r="N1030" t="s">
        <v>277</v>
      </c>
      <c r="O1030">
        <v>6035558647</v>
      </c>
      <c r="P1030" t="s">
        <v>278</v>
      </c>
      <c r="R1030" t="s">
        <v>279</v>
      </c>
      <c r="S1030" t="s">
        <v>280</v>
      </c>
      <c r="T1030">
        <v>62005</v>
      </c>
      <c r="U1030" t="s">
        <v>32</v>
      </c>
      <c r="V1030" t="s">
        <v>33</v>
      </c>
      <c r="W1030" t="s">
        <v>56</v>
      </c>
      <c r="X1030" t="s">
        <v>276</v>
      </c>
      <c r="Y1030" t="s">
        <v>51</v>
      </c>
    </row>
    <row r="1031" spans="1:25" x14ac:dyDescent="0.25">
      <c r="A1031">
        <v>10195</v>
      </c>
      <c r="B1031">
        <v>50</v>
      </c>
      <c r="C1031">
        <v>100</v>
      </c>
      <c r="D1031">
        <v>10</v>
      </c>
      <c r="E1031" s="5">
        <v>7620.5</v>
      </c>
      <c r="F1031" s="1">
        <v>37950</v>
      </c>
      <c r="G1031" t="s">
        <v>25</v>
      </c>
      <c r="H1031">
        <v>4</v>
      </c>
      <c r="I1031" t="str">
        <f>TEXT(Table1[[#This Row],[ORDERDATE]],"MMM")</f>
        <v>Nov</v>
      </c>
      <c r="J1031">
        <v>2003</v>
      </c>
      <c r="K1031" t="s">
        <v>181</v>
      </c>
      <c r="L1031">
        <v>169</v>
      </c>
      <c r="M1031" t="s">
        <v>604</v>
      </c>
      <c r="N1031" t="s">
        <v>317</v>
      </c>
      <c r="O1031">
        <v>9145554562</v>
      </c>
      <c r="P1031" t="s">
        <v>318</v>
      </c>
      <c r="R1031" t="s">
        <v>319</v>
      </c>
      <c r="S1031" t="s">
        <v>31</v>
      </c>
      <c r="T1031">
        <v>24067</v>
      </c>
      <c r="U1031" t="s">
        <v>32</v>
      </c>
      <c r="V1031" t="s">
        <v>33</v>
      </c>
      <c r="W1031" t="s">
        <v>102</v>
      </c>
      <c r="X1031" t="s">
        <v>238</v>
      </c>
      <c r="Y1031" t="s">
        <v>151</v>
      </c>
    </row>
    <row r="1032" spans="1:25" x14ac:dyDescent="0.25">
      <c r="A1032">
        <v>10203</v>
      </c>
      <c r="B1032">
        <v>48</v>
      </c>
      <c r="C1032">
        <v>100</v>
      </c>
      <c r="D1032">
        <v>1</v>
      </c>
      <c r="E1032" s="5">
        <v>8291.0400000000009</v>
      </c>
      <c r="F1032" s="1">
        <v>37957</v>
      </c>
      <c r="G1032" t="s">
        <v>25</v>
      </c>
      <c r="H1032">
        <v>4</v>
      </c>
      <c r="I1032" t="str">
        <f>TEXT(Table1[[#This Row],[ORDERDATE]],"MMM")</f>
        <v>Dec</v>
      </c>
      <c r="J1032">
        <v>2003</v>
      </c>
      <c r="K1032" t="s">
        <v>181</v>
      </c>
      <c r="L1032">
        <v>169</v>
      </c>
      <c r="M1032" t="s">
        <v>604</v>
      </c>
      <c r="N1032" t="s">
        <v>174</v>
      </c>
      <c r="O1032" t="s">
        <v>175</v>
      </c>
      <c r="P1032" t="s">
        <v>176</v>
      </c>
      <c r="R1032" t="s">
        <v>177</v>
      </c>
      <c r="T1032">
        <v>28034</v>
      </c>
      <c r="U1032" t="s">
        <v>178</v>
      </c>
      <c r="V1032" t="s">
        <v>42</v>
      </c>
      <c r="W1032" t="s">
        <v>179</v>
      </c>
      <c r="X1032" t="s">
        <v>180</v>
      </c>
      <c r="Y1032" t="s">
        <v>151</v>
      </c>
    </row>
    <row r="1033" spans="1:25" x14ac:dyDescent="0.25">
      <c r="A1033">
        <v>10207</v>
      </c>
      <c r="B1033">
        <v>25</v>
      </c>
      <c r="C1033">
        <v>100</v>
      </c>
      <c r="D1033">
        <v>11</v>
      </c>
      <c r="E1033" s="5">
        <v>3937.25</v>
      </c>
      <c r="F1033" s="1">
        <v>37964</v>
      </c>
      <c r="G1033" t="s">
        <v>25</v>
      </c>
      <c r="H1033">
        <v>4</v>
      </c>
      <c r="I1033" t="str">
        <f>TEXT(Table1[[#This Row],[ORDERDATE]],"MMM")</f>
        <v>Dec</v>
      </c>
      <c r="J1033">
        <v>2003</v>
      </c>
      <c r="K1033" t="s">
        <v>181</v>
      </c>
      <c r="L1033">
        <v>169</v>
      </c>
      <c r="M1033" t="s">
        <v>604</v>
      </c>
      <c r="N1033" t="s">
        <v>415</v>
      </c>
      <c r="O1033">
        <v>6175552555</v>
      </c>
      <c r="P1033" t="s">
        <v>416</v>
      </c>
      <c r="R1033" t="s">
        <v>381</v>
      </c>
      <c r="S1033" t="s">
        <v>123</v>
      </c>
      <c r="T1033">
        <v>51003</v>
      </c>
      <c r="U1033" t="s">
        <v>32</v>
      </c>
      <c r="V1033" t="s">
        <v>33</v>
      </c>
      <c r="W1033" t="s">
        <v>417</v>
      </c>
      <c r="X1033" t="s">
        <v>276</v>
      </c>
      <c r="Y1033" t="s">
        <v>51</v>
      </c>
    </row>
    <row r="1034" spans="1:25" x14ac:dyDescent="0.25">
      <c r="A1034">
        <v>10212</v>
      </c>
      <c r="B1034">
        <v>40</v>
      </c>
      <c r="C1034">
        <v>100</v>
      </c>
      <c r="D1034">
        <v>11</v>
      </c>
      <c r="E1034" s="5">
        <v>5554.4</v>
      </c>
      <c r="F1034" s="1">
        <v>38002</v>
      </c>
      <c r="G1034" t="s">
        <v>25</v>
      </c>
      <c r="H1034">
        <v>1</v>
      </c>
      <c r="I1034" t="str">
        <f>TEXT(Table1[[#This Row],[ORDERDATE]],"MMM")</f>
        <v>Jan</v>
      </c>
      <c r="J1034">
        <v>2004</v>
      </c>
      <c r="K1034" t="s">
        <v>181</v>
      </c>
      <c r="L1034">
        <v>169</v>
      </c>
      <c r="M1034" t="s">
        <v>604</v>
      </c>
      <c r="N1034" t="s">
        <v>174</v>
      </c>
      <c r="O1034" t="s">
        <v>175</v>
      </c>
      <c r="P1034" t="s">
        <v>176</v>
      </c>
      <c r="R1034" t="s">
        <v>177</v>
      </c>
      <c r="T1034">
        <v>28034</v>
      </c>
      <c r="U1034" t="s">
        <v>178</v>
      </c>
      <c r="V1034" t="s">
        <v>42</v>
      </c>
      <c r="W1034" t="s">
        <v>179</v>
      </c>
      <c r="X1034" t="s">
        <v>180</v>
      </c>
      <c r="Y1034" t="s">
        <v>51</v>
      </c>
    </row>
    <row r="1035" spans="1:25" x14ac:dyDescent="0.25">
      <c r="A1035">
        <v>10225</v>
      </c>
      <c r="B1035">
        <v>43</v>
      </c>
      <c r="C1035">
        <v>100</v>
      </c>
      <c r="D1035">
        <v>2</v>
      </c>
      <c r="E1035" s="5">
        <v>6407.86</v>
      </c>
      <c r="F1035" s="1">
        <v>38039</v>
      </c>
      <c r="G1035" t="s">
        <v>25</v>
      </c>
      <c r="H1035">
        <v>1</v>
      </c>
      <c r="I1035" t="str">
        <f>TEXT(Table1[[#This Row],[ORDERDATE]],"MMM")</f>
        <v>Feb</v>
      </c>
      <c r="J1035">
        <v>2004</v>
      </c>
      <c r="K1035" t="s">
        <v>181</v>
      </c>
      <c r="L1035">
        <v>169</v>
      </c>
      <c r="M1035" t="s">
        <v>604</v>
      </c>
      <c r="N1035" t="s">
        <v>446</v>
      </c>
      <c r="O1035" t="s">
        <v>447</v>
      </c>
      <c r="P1035" t="s">
        <v>448</v>
      </c>
      <c r="R1035" t="s">
        <v>449</v>
      </c>
      <c r="T1035">
        <v>1203</v>
      </c>
      <c r="U1035" t="s">
        <v>450</v>
      </c>
      <c r="V1035" t="s">
        <v>42</v>
      </c>
      <c r="W1035" t="s">
        <v>451</v>
      </c>
      <c r="X1035" t="s">
        <v>103</v>
      </c>
      <c r="Y1035" t="s">
        <v>51</v>
      </c>
    </row>
    <row r="1036" spans="1:25" x14ac:dyDescent="0.25">
      <c r="A1036">
        <v>10229</v>
      </c>
      <c r="B1036">
        <v>22</v>
      </c>
      <c r="C1036">
        <v>100</v>
      </c>
      <c r="D1036">
        <v>5</v>
      </c>
      <c r="E1036" s="5">
        <v>4172.5200000000004</v>
      </c>
      <c r="F1036" s="1">
        <v>38057</v>
      </c>
      <c r="G1036" t="s">
        <v>25</v>
      </c>
      <c r="H1036">
        <v>1</v>
      </c>
      <c r="I1036" t="str">
        <f>TEXT(Table1[[#This Row],[ORDERDATE]],"MMM")</f>
        <v>Mar</v>
      </c>
      <c r="J1036">
        <v>2004</v>
      </c>
      <c r="K1036" t="s">
        <v>181</v>
      </c>
      <c r="L1036">
        <v>169</v>
      </c>
      <c r="M1036" t="s">
        <v>604</v>
      </c>
      <c r="N1036" t="s">
        <v>272</v>
      </c>
      <c r="O1036">
        <v>4155551450</v>
      </c>
      <c r="P1036" t="s">
        <v>273</v>
      </c>
      <c r="R1036" t="s">
        <v>274</v>
      </c>
      <c r="S1036" t="s">
        <v>55</v>
      </c>
      <c r="T1036">
        <v>97562</v>
      </c>
      <c r="U1036" t="s">
        <v>32</v>
      </c>
      <c r="V1036" t="s">
        <v>33</v>
      </c>
      <c r="W1036" t="s">
        <v>275</v>
      </c>
      <c r="X1036" t="s">
        <v>276</v>
      </c>
      <c r="Y1036" t="s">
        <v>51</v>
      </c>
    </row>
    <row r="1037" spans="1:25" x14ac:dyDescent="0.25">
      <c r="A1037">
        <v>10239</v>
      </c>
      <c r="B1037">
        <v>47</v>
      </c>
      <c r="C1037">
        <v>100</v>
      </c>
      <c r="D1037">
        <v>1</v>
      </c>
      <c r="E1037" s="5">
        <v>7083.37</v>
      </c>
      <c r="F1037" s="1">
        <v>38089</v>
      </c>
      <c r="G1037" t="s">
        <v>25</v>
      </c>
      <c r="H1037">
        <v>2</v>
      </c>
      <c r="I1037" t="str">
        <f>TEXT(Table1[[#This Row],[ORDERDATE]],"MMM")</f>
        <v>Apr</v>
      </c>
      <c r="J1037">
        <v>2004</v>
      </c>
      <c r="K1037" t="s">
        <v>181</v>
      </c>
      <c r="L1037">
        <v>169</v>
      </c>
      <c r="M1037" t="s">
        <v>604</v>
      </c>
      <c r="N1037" t="s">
        <v>391</v>
      </c>
      <c r="O1037" t="s">
        <v>392</v>
      </c>
      <c r="P1037" t="s">
        <v>393</v>
      </c>
      <c r="R1037" t="s">
        <v>394</v>
      </c>
      <c r="T1037">
        <v>90110</v>
      </c>
      <c r="U1037" t="s">
        <v>130</v>
      </c>
      <c r="V1037" t="s">
        <v>42</v>
      </c>
      <c r="W1037" t="s">
        <v>395</v>
      </c>
      <c r="X1037" t="s">
        <v>396</v>
      </c>
      <c r="Y1037" t="s">
        <v>151</v>
      </c>
    </row>
    <row r="1038" spans="1:25" x14ac:dyDescent="0.25">
      <c r="A1038">
        <v>10246</v>
      </c>
      <c r="B1038">
        <v>36</v>
      </c>
      <c r="C1038">
        <v>100</v>
      </c>
      <c r="D1038">
        <v>9</v>
      </c>
      <c r="E1038" s="5">
        <v>7132.68</v>
      </c>
      <c r="F1038" s="1">
        <v>38112</v>
      </c>
      <c r="G1038" t="s">
        <v>25</v>
      </c>
      <c r="H1038">
        <v>2</v>
      </c>
      <c r="I1038" t="str">
        <f>TEXT(Table1[[#This Row],[ORDERDATE]],"MMM")</f>
        <v>May</v>
      </c>
      <c r="J1038">
        <v>2004</v>
      </c>
      <c r="K1038" t="s">
        <v>181</v>
      </c>
      <c r="L1038">
        <v>169</v>
      </c>
      <c r="M1038" t="s">
        <v>604</v>
      </c>
      <c r="N1038" t="s">
        <v>174</v>
      </c>
      <c r="O1038" t="s">
        <v>175</v>
      </c>
      <c r="P1038" t="s">
        <v>176</v>
      </c>
      <c r="R1038" t="s">
        <v>177</v>
      </c>
      <c r="T1038">
        <v>28034</v>
      </c>
      <c r="U1038" t="s">
        <v>178</v>
      </c>
      <c r="V1038" t="s">
        <v>42</v>
      </c>
      <c r="W1038" t="s">
        <v>179</v>
      </c>
      <c r="X1038" t="s">
        <v>180</v>
      </c>
      <c r="Y1038" t="s">
        <v>151</v>
      </c>
    </row>
    <row r="1039" spans="1:25" x14ac:dyDescent="0.25">
      <c r="A1039">
        <v>10253</v>
      </c>
      <c r="B1039">
        <v>40</v>
      </c>
      <c r="C1039">
        <v>100</v>
      </c>
      <c r="D1039">
        <v>6</v>
      </c>
      <c r="E1039" s="5">
        <v>6773.6</v>
      </c>
      <c r="F1039" s="1">
        <v>38139</v>
      </c>
      <c r="G1039" t="s">
        <v>339</v>
      </c>
      <c r="H1039">
        <v>2</v>
      </c>
      <c r="I1039" t="str">
        <f>TEXT(Table1[[#This Row],[ORDERDATE]],"MMM")</f>
        <v>Jun</v>
      </c>
      <c r="J1039">
        <v>2004</v>
      </c>
      <c r="K1039" t="s">
        <v>181</v>
      </c>
      <c r="L1039">
        <v>169</v>
      </c>
      <c r="M1039" t="s">
        <v>604</v>
      </c>
      <c r="N1039" t="s">
        <v>165</v>
      </c>
      <c r="O1039" t="s">
        <v>166</v>
      </c>
      <c r="P1039" t="s">
        <v>167</v>
      </c>
      <c r="R1039" t="s">
        <v>168</v>
      </c>
      <c r="T1039" t="s">
        <v>169</v>
      </c>
      <c r="U1039" t="s">
        <v>170</v>
      </c>
      <c r="V1039" t="s">
        <v>42</v>
      </c>
      <c r="W1039" t="s">
        <v>171</v>
      </c>
      <c r="X1039" t="s">
        <v>172</v>
      </c>
      <c r="Y1039" t="s">
        <v>51</v>
      </c>
    </row>
    <row r="1040" spans="1:25" x14ac:dyDescent="0.25">
      <c r="A1040">
        <v>10259</v>
      </c>
      <c r="B1040">
        <v>27</v>
      </c>
      <c r="C1040">
        <v>100</v>
      </c>
      <c r="D1040">
        <v>8</v>
      </c>
      <c r="E1040" s="5">
        <v>3657.69</v>
      </c>
      <c r="F1040" s="1">
        <v>38153</v>
      </c>
      <c r="G1040" t="s">
        <v>25</v>
      </c>
      <c r="H1040">
        <v>2</v>
      </c>
      <c r="I1040" t="str">
        <f>TEXT(Table1[[#This Row],[ORDERDATE]],"MMM")</f>
        <v>Jun</v>
      </c>
      <c r="J1040">
        <v>2004</v>
      </c>
      <c r="K1040" t="s">
        <v>181</v>
      </c>
      <c r="L1040">
        <v>169</v>
      </c>
      <c r="M1040" t="s">
        <v>604</v>
      </c>
      <c r="N1040" t="s">
        <v>418</v>
      </c>
      <c r="O1040" t="s">
        <v>419</v>
      </c>
      <c r="P1040" t="s">
        <v>420</v>
      </c>
      <c r="Q1040" t="s">
        <v>421</v>
      </c>
      <c r="R1040" t="s">
        <v>199</v>
      </c>
      <c r="T1040">
        <v>69045</v>
      </c>
      <c r="U1040" t="s">
        <v>199</v>
      </c>
      <c r="V1040" t="s">
        <v>96</v>
      </c>
      <c r="W1040" t="s">
        <v>422</v>
      </c>
      <c r="X1040" t="s">
        <v>423</v>
      </c>
      <c r="Y1040" t="s">
        <v>51</v>
      </c>
    </row>
    <row r="1041" spans="1:25" x14ac:dyDescent="0.25">
      <c r="A1041">
        <v>10266</v>
      </c>
      <c r="B1041">
        <v>29</v>
      </c>
      <c r="C1041">
        <v>100</v>
      </c>
      <c r="D1041">
        <v>7</v>
      </c>
      <c r="E1041" s="5">
        <v>4812.55</v>
      </c>
      <c r="F1041" s="1">
        <v>38174</v>
      </c>
      <c r="G1041" t="s">
        <v>25</v>
      </c>
      <c r="H1041">
        <v>3</v>
      </c>
      <c r="I1041" t="str">
        <f>TEXT(Table1[[#This Row],[ORDERDATE]],"MMM")</f>
        <v>Jul</v>
      </c>
      <c r="J1041">
        <v>2004</v>
      </c>
      <c r="K1041" t="s">
        <v>181</v>
      </c>
      <c r="L1041">
        <v>169</v>
      </c>
      <c r="M1041" t="s">
        <v>604</v>
      </c>
      <c r="N1041" t="s">
        <v>452</v>
      </c>
      <c r="O1041" t="s">
        <v>453</v>
      </c>
      <c r="P1041" t="s">
        <v>454</v>
      </c>
      <c r="R1041" t="s">
        <v>455</v>
      </c>
      <c r="T1041">
        <v>42100</v>
      </c>
      <c r="U1041" t="s">
        <v>258</v>
      </c>
      <c r="V1041" t="s">
        <v>42</v>
      </c>
      <c r="W1041" t="s">
        <v>456</v>
      </c>
      <c r="X1041" t="s">
        <v>457</v>
      </c>
      <c r="Y1041" t="s">
        <v>51</v>
      </c>
    </row>
    <row r="1042" spans="1:25" x14ac:dyDescent="0.25">
      <c r="A1042">
        <v>10271</v>
      </c>
      <c r="B1042">
        <v>20</v>
      </c>
      <c r="C1042">
        <v>100</v>
      </c>
      <c r="D1042">
        <v>9</v>
      </c>
      <c r="E1042" s="5">
        <v>3928.6</v>
      </c>
      <c r="F1042" s="1">
        <v>38188</v>
      </c>
      <c r="G1042" t="s">
        <v>25</v>
      </c>
      <c r="H1042">
        <v>3</v>
      </c>
      <c r="I1042" t="str">
        <f>TEXT(Table1[[#This Row],[ORDERDATE]],"MMM")</f>
        <v>Jul</v>
      </c>
      <c r="J1042">
        <v>2004</v>
      </c>
      <c r="K1042" t="s">
        <v>181</v>
      </c>
      <c r="L1042">
        <v>169</v>
      </c>
      <c r="M1042" t="s">
        <v>604</v>
      </c>
      <c r="N1042" t="s">
        <v>272</v>
      </c>
      <c r="O1042">
        <v>4155551450</v>
      </c>
      <c r="P1042" t="s">
        <v>273</v>
      </c>
      <c r="R1042" t="s">
        <v>274</v>
      </c>
      <c r="S1042" t="s">
        <v>55</v>
      </c>
      <c r="T1042">
        <v>97562</v>
      </c>
      <c r="U1042" t="s">
        <v>32</v>
      </c>
      <c r="V1042" t="s">
        <v>33</v>
      </c>
      <c r="W1042" t="s">
        <v>275</v>
      </c>
      <c r="X1042" t="s">
        <v>276</v>
      </c>
      <c r="Y1042" t="s">
        <v>51</v>
      </c>
    </row>
    <row r="1043" spans="1:25" x14ac:dyDescent="0.25">
      <c r="A1043">
        <v>10278</v>
      </c>
      <c r="B1043">
        <v>42</v>
      </c>
      <c r="C1043">
        <v>100</v>
      </c>
      <c r="D1043">
        <v>7</v>
      </c>
      <c r="E1043" s="5">
        <v>6401.22</v>
      </c>
      <c r="F1043" s="1">
        <v>38205</v>
      </c>
      <c r="G1043" t="s">
        <v>25</v>
      </c>
      <c r="H1043">
        <v>3</v>
      </c>
      <c r="I1043" t="str">
        <f>TEXT(Table1[[#This Row],[ORDERDATE]],"MMM")</f>
        <v>Aug</v>
      </c>
      <c r="J1043">
        <v>2004</v>
      </c>
      <c r="K1043" t="s">
        <v>181</v>
      </c>
      <c r="L1043">
        <v>169</v>
      </c>
      <c r="M1043" t="s">
        <v>604</v>
      </c>
      <c r="N1043" t="s">
        <v>539</v>
      </c>
      <c r="O1043">
        <v>7025551838</v>
      </c>
      <c r="P1043" t="s">
        <v>540</v>
      </c>
      <c r="R1043" t="s">
        <v>541</v>
      </c>
      <c r="S1043" t="s">
        <v>542</v>
      </c>
      <c r="T1043">
        <v>83030</v>
      </c>
      <c r="U1043" t="s">
        <v>32</v>
      </c>
      <c r="V1043" t="s">
        <v>33</v>
      </c>
      <c r="W1043" t="s">
        <v>113</v>
      </c>
      <c r="X1043" t="s">
        <v>400</v>
      </c>
      <c r="Y1043" t="s">
        <v>51</v>
      </c>
    </row>
    <row r="1044" spans="1:25" x14ac:dyDescent="0.25">
      <c r="A1044">
        <v>10281</v>
      </c>
      <c r="B1044">
        <v>25</v>
      </c>
      <c r="C1044">
        <v>100</v>
      </c>
      <c r="D1044">
        <v>5</v>
      </c>
      <c r="E1044" s="5">
        <v>4191.25</v>
      </c>
      <c r="F1044" s="1">
        <v>38218</v>
      </c>
      <c r="G1044" t="s">
        <v>25</v>
      </c>
      <c r="H1044">
        <v>3</v>
      </c>
      <c r="I1044" t="str">
        <f>TEXT(Table1[[#This Row],[ORDERDATE]],"MMM")</f>
        <v>Aug</v>
      </c>
      <c r="J1044">
        <v>2004</v>
      </c>
      <c r="K1044" t="s">
        <v>181</v>
      </c>
      <c r="L1044">
        <v>169</v>
      </c>
      <c r="M1044" t="s">
        <v>604</v>
      </c>
      <c r="N1044" t="s">
        <v>139</v>
      </c>
      <c r="O1044">
        <v>2155551555</v>
      </c>
      <c r="P1044" t="s">
        <v>140</v>
      </c>
      <c r="R1044" t="s">
        <v>141</v>
      </c>
      <c r="S1044" t="s">
        <v>142</v>
      </c>
      <c r="T1044">
        <v>70267</v>
      </c>
      <c r="U1044" t="s">
        <v>32</v>
      </c>
      <c r="V1044" t="s">
        <v>33</v>
      </c>
      <c r="W1044" t="s">
        <v>34</v>
      </c>
      <c r="X1044" t="s">
        <v>143</v>
      </c>
      <c r="Y1044" t="s">
        <v>51</v>
      </c>
    </row>
    <row r="1045" spans="1:25" x14ac:dyDescent="0.25">
      <c r="A1045">
        <v>10287</v>
      </c>
      <c r="B1045">
        <v>36</v>
      </c>
      <c r="C1045">
        <v>100</v>
      </c>
      <c r="D1045">
        <v>5</v>
      </c>
      <c r="E1045" s="5">
        <v>5852.52</v>
      </c>
      <c r="F1045" s="1">
        <v>38229</v>
      </c>
      <c r="G1045" t="s">
        <v>25</v>
      </c>
      <c r="H1045">
        <v>3</v>
      </c>
      <c r="I1045" t="str">
        <f>TEXT(Table1[[#This Row],[ORDERDATE]],"MMM")</f>
        <v>Aug</v>
      </c>
      <c r="J1045">
        <v>2004</v>
      </c>
      <c r="K1045" t="s">
        <v>181</v>
      </c>
      <c r="L1045">
        <v>169</v>
      </c>
      <c r="M1045" t="s">
        <v>604</v>
      </c>
      <c r="N1045" t="s">
        <v>446</v>
      </c>
      <c r="O1045" t="s">
        <v>447</v>
      </c>
      <c r="P1045" t="s">
        <v>448</v>
      </c>
      <c r="R1045" t="s">
        <v>449</v>
      </c>
      <c r="T1045">
        <v>1203</v>
      </c>
      <c r="U1045" t="s">
        <v>450</v>
      </c>
      <c r="V1045" t="s">
        <v>42</v>
      </c>
      <c r="W1045" t="s">
        <v>451</v>
      </c>
      <c r="X1045" t="s">
        <v>103</v>
      </c>
      <c r="Y1045" t="s">
        <v>51</v>
      </c>
    </row>
    <row r="1046" spans="1:25" x14ac:dyDescent="0.25">
      <c r="A1046">
        <v>10292</v>
      </c>
      <c r="B1046">
        <v>21</v>
      </c>
      <c r="C1046">
        <v>100</v>
      </c>
      <c r="D1046">
        <v>12</v>
      </c>
      <c r="E1046" s="5">
        <v>2844.87</v>
      </c>
      <c r="F1046" s="1">
        <v>38238</v>
      </c>
      <c r="G1046" t="s">
        <v>25</v>
      </c>
      <c r="H1046">
        <v>3</v>
      </c>
      <c r="I1046" t="str">
        <f>TEXT(Table1[[#This Row],[ORDERDATE]],"MMM")</f>
        <v>Sep</v>
      </c>
      <c r="J1046">
        <v>2004</v>
      </c>
      <c r="K1046" t="s">
        <v>181</v>
      </c>
      <c r="L1046">
        <v>169</v>
      </c>
      <c r="M1046" t="s">
        <v>604</v>
      </c>
      <c r="N1046" t="s">
        <v>28</v>
      </c>
      <c r="O1046">
        <v>2125557818</v>
      </c>
      <c r="P1046" t="s">
        <v>29</v>
      </c>
      <c r="R1046" t="s">
        <v>30</v>
      </c>
      <c r="S1046" t="s">
        <v>31</v>
      </c>
      <c r="T1046">
        <v>10022</v>
      </c>
      <c r="U1046" t="s">
        <v>32</v>
      </c>
      <c r="V1046" t="s">
        <v>33</v>
      </c>
      <c r="W1046" t="s">
        <v>34</v>
      </c>
      <c r="X1046" t="s">
        <v>35</v>
      </c>
      <c r="Y1046" t="s">
        <v>36</v>
      </c>
    </row>
    <row r="1047" spans="1:25" x14ac:dyDescent="0.25">
      <c r="A1047">
        <v>10301</v>
      </c>
      <c r="B1047">
        <v>23</v>
      </c>
      <c r="C1047">
        <v>100</v>
      </c>
      <c r="D1047">
        <v>9</v>
      </c>
      <c r="E1047" s="5">
        <v>4011.66</v>
      </c>
      <c r="F1047" s="1">
        <v>37899</v>
      </c>
      <c r="G1047" t="s">
        <v>25</v>
      </c>
      <c r="H1047">
        <v>4</v>
      </c>
      <c r="I1047" t="str">
        <f>TEXT(Table1[[#This Row],[ORDERDATE]],"MMM")</f>
        <v>Oct</v>
      </c>
      <c r="J1047">
        <v>2003</v>
      </c>
      <c r="K1047" t="s">
        <v>181</v>
      </c>
      <c r="L1047">
        <v>169</v>
      </c>
      <c r="M1047" t="s">
        <v>604</v>
      </c>
      <c r="N1047" t="s">
        <v>543</v>
      </c>
      <c r="O1047" t="s">
        <v>544</v>
      </c>
      <c r="P1047" t="s">
        <v>545</v>
      </c>
      <c r="R1047" t="s">
        <v>546</v>
      </c>
      <c r="T1047" t="s">
        <v>547</v>
      </c>
      <c r="U1047" t="s">
        <v>78</v>
      </c>
      <c r="V1047" t="s">
        <v>42</v>
      </c>
      <c r="W1047" t="s">
        <v>548</v>
      </c>
      <c r="X1047" t="s">
        <v>549</v>
      </c>
      <c r="Y1047" t="s">
        <v>51</v>
      </c>
    </row>
    <row r="1048" spans="1:25" x14ac:dyDescent="0.25">
      <c r="A1048">
        <v>10305</v>
      </c>
      <c r="B1048">
        <v>37</v>
      </c>
      <c r="C1048">
        <v>100</v>
      </c>
      <c r="D1048">
        <v>9</v>
      </c>
      <c r="E1048" s="5">
        <v>7455.87</v>
      </c>
      <c r="F1048" s="1">
        <v>38273</v>
      </c>
      <c r="G1048" t="s">
        <v>25</v>
      </c>
      <c r="H1048">
        <v>4</v>
      </c>
      <c r="I1048" t="str">
        <f>TEXT(Table1[[#This Row],[ORDERDATE]],"MMM")</f>
        <v>Oct</v>
      </c>
      <c r="J1048">
        <v>2004</v>
      </c>
      <c r="K1048" t="s">
        <v>181</v>
      </c>
      <c r="L1048">
        <v>169</v>
      </c>
      <c r="M1048" t="s">
        <v>604</v>
      </c>
      <c r="N1048" t="s">
        <v>120</v>
      </c>
      <c r="O1048">
        <v>6175558555</v>
      </c>
      <c r="P1048" t="s">
        <v>121</v>
      </c>
      <c r="R1048" t="s">
        <v>122</v>
      </c>
      <c r="S1048" t="s">
        <v>123</v>
      </c>
      <c r="T1048">
        <v>51247</v>
      </c>
      <c r="U1048" t="s">
        <v>32</v>
      </c>
      <c r="V1048" t="s">
        <v>33</v>
      </c>
      <c r="W1048" t="s">
        <v>124</v>
      </c>
      <c r="X1048" t="s">
        <v>125</v>
      </c>
      <c r="Y1048" t="s">
        <v>151</v>
      </c>
    </row>
    <row r="1049" spans="1:25" x14ac:dyDescent="0.25">
      <c r="A1049">
        <v>10310</v>
      </c>
      <c r="B1049">
        <v>48</v>
      </c>
      <c r="C1049">
        <v>100</v>
      </c>
      <c r="D1049">
        <v>3</v>
      </c>
      <c r="E1049" s="5">
        <v>8940.9599999999991</v>
      </c>
      <c r="F1049" s="1">
        <v>38276</v>
      </c>
      <c r="G1049" t="s">
        <v>25</v>
      </c>
      <c r="H1049">
        <v>4</v>
      </c>
      <c r="I1049" t="str">
        <f>TEXT(Table1[[#This Row],[ORDERDATE]],"MMM")</f>
        <v>Oct</v>
      </c>
      <c r="J1049">
        <v>2004</v>
      </c>
      <c r="K1049" t="s">
        <v>181</v>
      </c>
      <c r="L1049">
        <v>169</v>
      </c>
      <c r="M1049" t="s">
        <v>604</v>
      </c>
      <c r="N1049" t="s">
        <v>439</v>
      </c>
      <c r="O1049" t="s">
        <v>440</v>
      </c>
      <c r="P1049" t="s">
        <v>441</v>
      </c>
      <c r="R1049" t="s">
        <v>442</v>
      </c>
      <c r="T1049">
        <v>50739</v>
      </c>
      <c r="U1049" t="s">
        <v>443</v>
      </c>
      <c r="V1049" t="s">
        <v>42</v>
      </c>
      <c r="W1049" t="s">
        <v>444</v>
      </c>
      <c r="X1049" t="s">
        <v>445</v>
      </c>
      <c r="Y1049" t="s">
        <v>151</v>
      </c>
    </row>
    <row r="1050" spans="1:25" x14ac:dyDescent="0.25">
      <c r="A1050">
        <v>10313</v>
      </c>
      <c r="B1050">
        <v>25</v>
      </c>
      <c r="C1050">
        <v>100</v>
      </c>
      <c r="D1050">
        <v>3</v>
      </c>
      <c r="E1050" s="5">
        <v>4572.25</v>
      </c>
      <c r="F1050" s="1">
        <v>38282</v>
      </c>
      <c r="G1050" t="s">
        <v>25</v>
      </c>
      <c r="H1050">
        <v>4</v>
      </c>
      <c r="I1050" t="str">
        <f>TEXT(Table1[[#This Row],[ORDERDATE]],"MMM")</f>
        <v>Oct</v>
      </c>
      <c r="J1050">
        <v>2004</v>
      </c>
      <c r="K1050" t="s">
        <v>181</v>
      </c>
      <c r="L1050">
        <v>169</v>
      </c>
      <c r="M1050" t="s">
        <v>604</v>
      </c>
      <c r="N1050" t="s">
        <v>225</v>
      </c>
      <c r="O1050" t="s">
        <v>226</v>
      </c>
      <c r="P1050" t="s">
        <v>227</v>
      </c>
      <c r="R1050" t="s">
        <v>228</v>
      </c>
      <c r="S1050" t="s">
        <v>229</v>
      </c>
      <c r="T1050" t="s">
        <v>230</v>
      </c>
      <c r="U1050" t="s">
        <v>231</v>
      </c>
      <c r="V1050" t="s">
        <v>33</v>
      </c>
      <c r="W1050" t="s">
        <v>232</v>
      </c>
      <c r="X1050" t="s">
        <v>233</v>
      </c>
      <c r="Y1050" t="s">
        <v>51</v>
      </c>
    </row>
    <row r="1051" spans="1:25" x14ac:dyDescent="0.25">
      <c r="A1051">
        <v>10321</v>
      </c>
      <c r="B1051">
        <v>33</v>
      </c>
      <c r="C1051">
        <v>100</v>
      </c>
      <c r="D1051">
        <v>11</v>
      </c>
      <c r="E1051" s="5">
        <v>5700.09</v>
      </c>
      <c r="F1051" s="1">
        <v>38295</v>
      </c>
      <c r="G1051" t="s">
        <v>25</v>
      </c>
      <c r="H1051">
        <v>4</v>
      </c>
      <c r="I1051" t="str">
        <f>TEXT(Table1[[#This Row],[ORDERDATE]],"MMM")</f>
        <v>Nov</v>
      </c>
      <c r="J1051">
        <v>2004</v>
      </c>
      <c r="K1051" t="s">
        <v>181</v>
      </c>
      <c r="L1051">
        <v>169</v>
      </c>
      <c r="M1051" t="s">
        <v>604</v>
      </c>
      <c r="N1051" t="s">
        <v>160</v>
      </c>
      <c r="O1051">
        <v>5085552555</v>
      </c>
      <c r="P1051" t="s">
        <v>161</v>
      </c>
      <c r="R1051" t="s">
        <v>162</v>
      </c>
      <c r="S1051" t="s">
        <v>123</v>
      </c>
      <c r="T1051">
        <v>50553</v>
      </c>
      <c r="U1051" t="s">
        <v>32</v>
      </c>
      <c r="V1051" t="s">
        <v>33</v>
      </c>
      <c r="W1051" t="s">
        <v>163</v>
      </c>
      <c r="X1051" t="s">
        <v>164</v>
      </c>
      <c r="Y1051" t="s">
        <v>51</v>
      </c>
    </row>
    <row r="1052" spans="1:25" x14ac:dyDescent="0.25">
      <c r="A1052">
        <v>10324</v>
      </c>
      <c r="B1052">
        <v>27</v>
      </c>
      <c r="C1052">
        <v>100</v>
      </c>
      <c r="D1052">
        <v>12</v>
      </c>
      <c r="E1052" s="5">
        <v>3155.49</v>
      </c>
      <c r="F1052" s="1">
        <v>38296</v>
      </c>
      <c r="G1052" t="s">
        <v>25</v>
      </c>
      <c r="H1052">
        <v>4</v>
      </c>
      <c r="I1052" t="str">
        <f>TEXT(Table1[[#This Row],[ORDERDATE]],"MMM")</f>
        <v>Nov</v>
      </c>
      <c r="J1052">
        <v>2004</v>
      </c>
      <c r="K1052" t="s">
        <v>181</v>
      </c>
      <c r="L1052">
        <v>169</v>
      </c>
      <c r="M1052" t="s">
        <v>604</v>
      </c>
      <c r="N1052" t="s">
        <v>99</v>
      </c>
      <c r="O1052">
        <v>2125551500</v>
      </c>
      <c r="P1052" t="s">
        <v>100</v>
      </c>
      <c r="Q1052" t="s">
        <v>101</v>
      </c>
      <c r="R1052" t="s">
        <v>30</v>
      </c>
      <c r="S1052" t="s">
        <v>31</v>
      </c>
      <c r="T1052">
        <v>10022</v>
      </c>
      <c r="U1052" t="s">
        <v>32</v>
      </c>
      <c r="V1052" t="s">
        <v>33</v>
      </c>
      <c r="W1052" t="s">
        <v>102</v>
      </c>
      <c r="X1052" t="s">
        <v>103</v>
      </c>
      <c r="Y1052" t="s">
        <v>51</v>
      </c>
    </row>
    <row r="1053" spans="1:25" x14ac:dyDescent="0.25">
      <c r="A1053">
        <v>10331</v>
      </c>
      <c r="B1053">
        <v>27</v>
      </c>
      <c r="C1053">
        <v>100</v>
      </c>
      <c r="D1053">
        <v>11</v>
      </c>
      <c r="E1053" s="5">
        <v>4170.6899999999996</v>
      </c>
      <c r="F1053" s="1">
        <v>38308</v>
      </c>
      <c r="G1053" t="s">
        <v>25</v>
      </c>
      <c r="H1053">
        <v>4</v>
      </c>
      <c r="I1053" t="str">
        <f>TEXT(Table1[[#This Row],[ORDERDATE]],"MMM")</f>
        <v>Nov</v>
      </c>
      <c r="J1053">
        <v>2004</v>
      </c>
      <c r="K1053" t="s">
        <v>181</v>
      </c>
      <c r="L1053">
        <v>169</v>
      </c>
      <c r="M1053" t="s">
        <v>604</v>
      </c>
      <c r="N1053" t="s">
        <v>309</v>
      </c>
      <c r="O1053">
        <v>2155559857</v>
      </c>
      <c r="P1053" t="s">
        <v>310</v>
      </c>
      <c r="R1053" t="s">
        <v>216</v>
      </c>
      <c r="S1053" t="s">
        <v>142</v>
      </c>
      <c r="T1053">
        <v>71270</v>
      </c>
      <c r="U1053" t="s">
        <v>32</v>
      </c>
      <c r="V1053" t="s">
        <v>33</v>
      </c>
      <c r="W1053" t="s">
        <v>124</v>
      </c>
      <c r="X1053" t="s">
        <v>311</v>
      </c>
      <c r="Y1053" t="s">
        <v>51</v>
      </c>
    </row>
    <row r="1054" spans="1:25" x14ac:dyDescent="0.25">
      <c r="A1054">
        <v>10334</v>
      </c>
      <c r="B1054">
        <v>20</v>
      </c>
      <c r="C1054">
        <v>100</v>
      </c>
      <c r="D1054">
        <v>3</v>
      </c>
      <c r="E1054" s="5">
        <v>2878.8</v>
      </c>
      <c r="F1054" s="1">
        <v>38310</v>
      </c>
      <c r="G1054" t="s">
        <v>401</v>
      </c>
      <c r="H1054">
        <v>4</v>
      </c>
      <c r="I1054" t="str">
        <f>TEXT(Table1[[#This Row],[ORDERDATE]],"MMM")</f>
        <v>Nov</v>
      </c>
      <c r="J1054">
        <v>2004</v>
      </c>
      <c r="K1054" t="s">
        <v>181</v>
      </c>
      <c r="L1054">
        <v>169</v>
      </c>
      <c r="M1054" t="s">
        <v>604</v>
      </c>
      <c r="N1054" t="s">
        <v>183</v>
      </c>
      <c r="O1054" t="s">
        <v>184</v>
      </c>
      <c r="P1054" t="s">
        <v>185</v>
      </c>
      <c r="R1054" t="s">
        <v>186</v>
      </c>
      <c r="T1054" t="s">
        <v>187</v>
      </c>
      <c r="U1054" t="s">
        <v>188</v>
      </c>
      <c r="V1054" t="s">
        <v>42</v>
      </c>
      <c r="W1054" t="s">
        <v>189</v>
      </c>
      <c r="X1054" t="s">
        <v>190</v>
      </c>
      <c r="Y1054" t="s">
        <v>36</v>
      </c>
    </row>
    <row r="1055" spans="1:25" x14ac:dyDescent="0.25">
      <c r="A1055">
        <v>10342</v>
      </c>
      <c r="B1055">
        <v>30</v>
      </c>
      <c r="C1055">
        <v>100</v>
      </c>
      <c r="D1055">
        <v>4</v>
      </c>
      <c r="E1055" s="5">
        <v>5029.5</v>
      </c>
      <c r="F1055" s="1">
        <v>38315</v>
      </c>
      <c r="G1055" t="s">
        <v>25</v>
      </c>
      <c r="H1055">
        <v>4</v>
      </c>
      <c r="I1055" t="str">
        <f>TEXT(Table1[[#This Row],[ORDERDATE]],"MMM")</f>
        <v>Nov</v>
      </c>
      <c r="J1055">
        <v>2004</v>
      </c>
      <c r="K1055" t="s">
        <v>181</v>
      </c>
      <c r="L1055">
        <v>169</v>
      </c>
      <c r="M1055" t="s">
        <v>604</v>
      </c>
      <c r="N1055" t="s">
        <v>89</v>
      </c>
      <c r="O1055" t="s">
        <v>90</v>
      </c>
      <c r="P1055" t="s">
        <v>91</v>
      </c>
      <c r="Q1055" t="s">
        <v>92</v>
      </c>
      <c r="R1055" t="s">
        <v>93</v>
      </c>
      <c r="S1055" t="s">
        <v>94</v>
      </c>
      <c r="T1055">
        <v>3004</v>
      </c>
      <c r="U1055" t="s">
        <v>95</v>
      </c>
      <c r="V1055" t="s">
        <v>96</v>
      </c>
      <c r="W1055" t="s">
        <v>97</v>
      </c>
      <c r="X1055" t="s">
        <v>98</v>
      </c>
      <c r="Y1055" t="s">
        <v>51</v>
      </c>
    </row>
    <row r="1056" spans="1:25" x14ac:dyDescent="0.25">
      <c r="A1056">
        <v>10349</v>
      </c>
      <c r="B1056">
        <v>48</v>
      </c>
      <c r="C1056">
        <v>100</v>
      </c>
      <c r="D1056">
        <v>6</v>
      </c>
      <c r="E1056" s="5">
        <v>7396.8</v>
      </c>
      <c r="F1056" s="1">
        <v>38322</v>
      </c>
      <c r="G1056" t="s">
        <v>25</v>
      </c>
      <c r="H1056">
        <v>4</v>
      </c>
      <c r="I1056" t="str">
        <f>TEXT(Table1[[#This Row],[ORDERDATE]],"MMM")</f>
        <v>Dec</v>
      </c>
      <c r="J1056">
        <v>2004</v>
      </c>
      <c r="K1056" t="s">
        <v>181</v>
      </c>
      <c r="L1056">
        <v>169</v>
      </c>
      <c r="M1056" t="s">
        <v>604</v>
      </c>
      <c r="N1056" t="s">
        <v>475</v>
      </c>
      <c r="O1056">
        <v>2125557413</v>
      </c>
      <c r="P1056" t="s">
        <v>476</v>
      </c>
      <c r="Q1056" t="s">
        <v>477</v>
      </c>
      <c r="R1056" t="s">
        <v>30</v>
      </c>
      <c r="S1056" t="s">
        <v>31</v>
      </c>
      <c r="T1056">
        <v>10022</v>
      </c>
      <c r="U1056" t="s">
        <v>32</v>
      </c>
      <c r="V1056" t="s">
        <v>33</v>
      </c>
      <c r="W1056" t="s">
        <v>56</v>
      </c>
      <c r="X1056" t="s">
        <v>478</v>
      </c>
      <c r="Y1056" t="s">
        <v>151</v>
      </c>
    </row>
    <row r="1057" spans="1:25" x14ac:dyDescent="0.25">
      <c r="A1057">
        <v>10358</v>
      </c>
      <c r="B1057">
        <v>32</v>
      </c>
      <c r="C1057">
        <v>93.49</v>
      </c>
      <c r="D1057">
        <v>12</v>
      </c>
      <c r="E1057" s="5">
        <v>2991.68</v>
      </c>
      <c r="F1057" s="1">
        <v>38331</v>
      </c>
      <c r="G1057" t="s">
        <v>25</v>
      </c>
      <c r="H1057">
        <v>4</v>
      </c>
      <c r="I1057" t="str">
        <f>TEXT(Table1[[#This Row],[ORDERDATE]],"MMM")</f>
        <v>Dec</v>
      </c>
      <c r="J1057">
        <v>2004</v>
      </c>
      <c r="K1057" t="s">
        <v>181</v>
      </c>
      <c r="L1057">
        <v>169</v>
      </c>
      <c r="M1057" t="s">
        <v>604</v>
      </c>
      <c r="N1057" t="s">
        <v>174</v>
      </c>
      <c r="O1057" t="s">
        <v>175</v>
      </c>
      <c r="P1057" t="s">
        <v>176</v>
      </c>
      <c r="R1057" t="s">
        <v>177</v>
      </c>
      <c r="T1057">
        <v>28034</v>
      </c>
      <c r="U1057" t="s">
        <v>178</v>
      </c>
      <c r="V1057" t="s">
        <v>42</v>
      </c>
      <c r="W1057" t="s">
        <v>179</v>
      </c>
      <c r="X1057" t="s">
        <v>180</v>
      </c>
      <c r="Y1057" t="s">
        <v>36</v>
      </c>
    </row>
    <row r="1058" spans="1:25" x14ac:dyDescent="0.25">
      <c r="A1058">
        <v>10366</v>
      </c>
      <c r="B1058">
        <v>34</v>
      </c>
      <c r="C1058">
        <v>100</v>
      </c>
      <c r="D1058">
        <v>1</v>
      </c>
      <c r="E1058" s="5">
        <v>6275.72</v>
      </c>
      <c r="F1058" s="1">
        <v>38362</v>
      </c>
      <c r="G1058" t="s">
        <v>25</v>
      </c>
      <c r="H1058">
        <v>1</v>
      </c>
      <c r="I1058" t="str">
        <f>TEXT(Table1[[#This Row],[ORDERDATE]],"MMM")</f>
        <v>Jan</v>
      </c>
      <c r="J1058">
        <v>2005</v>
      </c>
      <c r="K1058" t="s">
        <v>181</v>
      </c>
      <c r="L1058">
        <v>169</v>
      </c>
      <c r="M1058" t="s">
        <v>604</v>
      </c>
      <c r="N1058" t="s">
        <v>577</v>
      </c>
      <c r="O1058" t="s">
        <v>578</v>
      </c>
      <c r="P1058" t="s">
        <v>579</v>
      </c>
      <c r="R1058" t="s">
        <v>580</v>
      </c>
      <c r="T1058" t="s">
        <v>581</v>
      </c>
      <c r="U1058" t="s">
        <v>370</v>
      </c>
      <c r="V1058" t="s">
        <v>42</v>
      </c>
      <c r="W1058" t="s">
        <v>582</v>
      </c>
      <c r="X1058" t="s">
        <v>583</v>
      </c>
      <c r="Y1058" t="s">
        <v>51</v>
      </c>
    </row>
    <row r="1059" spans="1:25" x14ac:dyDescent="0.25">
      <c r="A1059">
        <v>10370</v>
      </c>
      <c r="B1059">
        <v>27</v>
      </c>
      <c r="C1059">
        <v>56.85</v>
      </c>
      <c r="D1059">
        <v>9</v>
      </c>
      <c r="E1059" s="5">
        <v>1534.95</v>
      </c>
      <c r="F1059" s="1">
        <v>38372</v>
      </c>
      <c r="G1059" t="s">
        <v>25</v>
      </c>
      <c r="H1059">
        <v>1</v>
      </c>
      <c r="I1059" t="str">
        <f>TEXT(Table1[[#This Row],[ORDERDATE]],"MMM")</f>
        <v>Jan</v>
      </c>
      <c r="J1059">
        <v>2005</v>
      </c>
      <c r="K1059" t="s">
        <v>181</v>
      </c>
      <c r="L1059">
        <v>169</v>
      </c>
      <c r="M1059" t="s">
        <v>604</v>
      </c>
      <c r="N1059" t="s">
        <v>285</v>
      </c>
      <c r="O1059" t="s">
        <v>286</v>
      </c>
      <c r="P1059" t="s">
        <v>287</v>
      </c>
      <c r="Q1059" t="s">
        <v>288</v>
      </c>
      <c r="R1059" t="s">
        <v>289</v>
      </c>
      <c r="S1059" t="s">
        <v>157</v>
      </c>
      <c r="T1059">
        <v>2060</v>
      </c>
      <c r="U1059" t="s">
        <v>95</v>
      </c>
      <c r="V1059" t="s">
        <v>96</v>
      </c>
      <c r="W1059" t="s">
        <v>290</v>
      </c>
      <c r="X1059" t="s">
        <v>291</v>
      </c>
      <c r="Y1059" t="s">
        <v>36</v>
      </c>
    </row>
    <row r="1060" spans="1:25" x14ac:dyDescent="0.25">
      <c r="A1060">
        <v>10377</v>
      </c>
      <c r="B1060">
        <v>39</v>
      </c>
      <c r="C1060">
        <v>100</v>
      </c>
      <c r="D1060">
        <v>3</v>
      </c>
      <c r="E1060" s="5">
        <v>7264.53</v>
      </c>
      <c r="F1060" s="1">
        <v>38392</v>
      </c>
      <c r="G1060" t="s">
        <v>25</v>
      </c>
      <c r="H1060">
        <v>1</v>
      </c>
      <c r="I1060" t="str">
        <f>TEXT(Table1[[#This Row],[ORDERDATE]],"MMM")</f>
        <v>Feb</v>
      </c>
      <c r="J1060">
        <v>2005</v>
      </c>
      <c r="K1060" t="s">
        <v>181</v>
      </c>
      <c r="L1060">
        <v>169</v>
      </c>
      <c r="M1060" t="s">
        <v>604</v>
      </c>
      <c r="N1060" t="s">
        <v>126</v>
      </c>
      <c r="O1060" t="s">
        <v>127</v>
      </c>
      <c r="P1060" t="s">
        <v>128</v>
      </c>
      <c r="R1060" t="s">
        <v>129</v>
      </c>
      <c r="T1060">
        <v>21240</v>
      </c>
      <c r="U1060" t="s">
        <v>130</v>
      </c>
      <c r="V1060" t="s">
        <v>42</v>
      </c>
      <c r="W1060" t="s">
        <v>131</v>
      </c>
      <c r="X1060" t="s">
        <v>132</v>
      </c>
      <c r="Y1060" t="s">
        <v>151</v>
      </c>
    </row>
    <row r="1061" spans="1:25" x14ac:dyDescent="0.25">
      <c r="A1061">
        <v>10383</v>
      </c>
      <c r="B1061">
        <v>47</v>
      </c>
      <c r="C1061">
        <v>100</v>
      </c>
      <c r="D1061">
        <v>6</v>
      </c>
      <c r="E1061" s="5">
        <v>6869.05</v>
      </c>
      <c r="F1061" s="1">
        <v>38405</v>
      </c>
      <c r="G1061" t="s">
        <v>25</v>
      </c>
      <c r="H1061">
        <v>1</v>
      </c>
      <c r="I1061" t="str">
        <f>TEXT(Table1[[#This Row],[ORDERDATE]],"MMM")</f>
        <v>Feb</v>
      </c>
      <c r="J1061">
        <v>2005</v>
      </c>
      <c r="K1061" t="s">
        <v>181</v>
      </c>
      <c r="L1061">
        <v>169</v>
      </c>
      <c r="M1061" t="s">
        <v>604</v>
      </c>
      <c r="N1061" t="s">
        <v>174</v>
      </c>
      <c r="O1061" t="s">
        <v>175</v>
      </c>
      <c r="P1061" t="s">
        <v>176</v>
      </c>
      <c r="R1061" t="s">
        <v>177</v>
      </c>
      <c r="T1061">
        <v>28034</v>
      </c>
      <c r="U1061" t="s">
        <v>178</v>
      </c>
      <c r="V1061" t="s">
        <v>42</v>
      </c>
      <c r="W1061" t="s">
        <v>179</v>
      </c>
      <c r="X1061" t="s">
        <v>180</v>
      </c>
      <c r="Y1061" t="s">
        <v>51</v>
      </c>
    </row>
    <row r="1062" spans="1:25" x14ac:dyDescent="0.25">
      <c r="A1062">
        <v>10394</v>
      </c>
      <c r="B1062">
        <v>22</v>
      </c>
      <c r="C1062">
        <v>100</v>
      </c>
      <c r="D1062">
        <v>5</v>
      </c>
      <c r="E1062" s="5">
        <v>3353.02</v>
      </c>
      <c r="F1062" s="1">
        <v>38426</v>
      </c>
      <c r="G1062" t="s">
        <v>25</v>
      </c>
      <c r="H1062">
        <v>1</v>
      </c>
      <c r="I1062" t="str">
        <f>TEXT(Table1[[#This Row],[ORDERDATE]],"MMM")</f>
        <v>Mar</v>
      </c>
      <c r="J1062">
        <v>2005</v>
      </c>
      <c r="K1062" t="s">
        <v>181</v>
      </c>
      <c r="L1062">
        <v>169</v>
      </c>
      <c r="M1062" t="s">
        <v>604</v>
      </c>
      <c r="N1062" t="s">
        <v>174</v>
      </c>
      <c r="O1062" t="s">
        <v>175</v>
      </c>
      <c r="P1062" t="s">
        <v>176</v>
      </c>
      <c r="R1062" t="s">
        <v>177</v>
      </c>
      <c r="T1062">
        <v>28034</v>
      </c>
      <c r="U1062" t="s">
        <v>178</v>
      </c>
      <c r="V1062" t="s">
        <v>42</v>
      </c>
      <c r="W1062" t="s">
        <v>179</v>
      </c>
      <c r="X1062" t="s">
        <v>180</v>
      </c>
      <c r="Y1062" t="s">
        <v>51</v>
      </c>
    </row>
    <row r="1063" spans="1:25" x14ac:dyDescent="0.25">
      <c r="A1063">
        <v>10405</v>
      </c>
      <c r="B1063">
        <v>55</v>
      </c>
      <c r="C1063">
        <v>100</v>
      </c>
      <c r="D1063">
        <v>1</v>
      </c>
      <c r="E1063" s="5">
        <v>8289.0499999999993</v>
      </c>
      <c r="F1063" s="1">
        <v>38456</v>
      </c>
      <c r="G1063" t="s">
        <v>25</v>
      </c>
      <c r="H1063">
        <v>2</v>
      </c>
      <c r="I1063" t="str">
        <f>TEXT(Table1[[#This Row],[ORDERDATE]],"MMM")</f>
        <v>Apr</v>
      </c>
      <c r="J1063">
        <v>2005</v>
      </c>
      <c r="K1063" t="s">
        <v>181</v>
      </c>
      <c r="L1063">
        <v>169</v>
      </c>
      <c r="M1063" t="s">
        <v>604</v>
      </c>
      <c r="N1063" t="s">
        <v>531</v>
      </c>
      <c r="O1063" t="s">
        <v>532</v>
      </c>
      <c r="P1063" t="s">
        <v>533</v>
      </c>
      <c r="R1063" t="s">
        <v>534</v>
      </c>
      <c r="T1063">
        <v>67000</v>
      </c>
      <c r="U1063" t="s">
        <v>41</v>
      </c>
      <c r="V1063" t="s">
        <v>42</v>
      </c>
      <c r="W1063" t="s">
        <v>535</v>
      </c>
      <c r="X1063" t="s">
        <v>536</v>
      </c>
      <c r="Y1063" t="s">
        <v>151</v>
      </c>
    </row>
    <row r="1064" spans="1:25" x14ac:dyDescent="0.25">
      <c r="A1064">
        <v>10412</v>
      </c>
      <c r="B1064">
        <v>60</v>
      </c>
      <c r="C1064">
        <v>100</v>
      </c>
      <c r="D1064">
        <v>9</v>
      </c>
      <c r="E1064" s="5">
        <v>11887.8</v>
      </c>
      <c r="F1064" s="1">
        <v>38475</v>
      </c>
      <c r="G1064" t="s">
        <v>25</v>
      </c>
      <c r="H1064">
        <v>2</v>
      </c>
      <c r="I1064" t="str">
        <f>TEXT(Table1[[#This Row],[ORDERDATE]],"MMM")</f>
        <v>May</v>
      </c>
      <c r="J1064">
        <v>2005</v>
      </c>
      <c r="K1064" t="s">
        <v>181</v>
      </c>
      <c r="L1064">
        <v>169</v>
      </c>
      <c r="M1064" t="s">
        <v>604</v>
      </c>
      <c r="N1064" t="s">
        <v>174</v>
      </c>
      <c r="O1064" t="s">
        <v>175</v>
      </c>
      <c r="P1064" t="s">
        <v>176</v>
      </c>
      <c r="R1064" t="s">
        <v>177</v>
      </c>
      <c r="T1064">
        <v>28034</v>
      </c>
      <c r="U1064" t="s">
        <v>178</v>
      </c>
      <c r="V1064" t="s">
        <v>42</v>
      </c>
      <c r="W1064" t="s">
        <v>179</v>
      </c>
      <c r="X1064" t="s">
        <v>180</v>
      </c>
      <c r="Y1064" t="s">
        <v>151</v>
      </c>
    </row>
    <row r="1065" spans="1:25" x14ac:dyDescent="0.25">
      <c r="A1065">
        <v>10419</v>
      </c>
      <c r="B1065">
        <v>35</v>
      </c>
      <c r="C1065">
        <v>100</v>
      </c>
      <c r="D1065">
        <v>6</v>
      </c>
      <c r="E1065" s="5">
        <v>5926.9</v>
      </c>
      <c r="F1065" s="1">
        <v>38489</v>
      </c>
      <c r="G1065" t="s">
        <v>25</v>
      </c>
      <c r="H1065">
        <v>2</v>
      </c>
      <c r="I1065" t="str">
        <f>TEXT(Table1[[#This Row],[ORDERDATE]],"MMM")</f>
        <v>May</v>
      </c>
      <c r="J1065">
        <v>2005</v>
      </c>
      <c r="K1065" t="s">
        <v>181</v>
      </c>
      <c r="L1065">
        <v>169</v>
      </c>
      <c r="M1065" t="s">
        <v>604</v>
      </c>
      <c r="N1065" t="s">
        <v>144</v>
      </c>
      <c r="O1065" t="s">
        <v>145</v>
      </c>
      <c r="P1065" t="s">
        <v>146</v>
      </c>
      <c r="R1065" t="s">
        <v>147</v>
      </c>
      <c r="T1065">
        <v>5020</v>
      </c>
      <c r="U1065" t="s">
        <v>148</v>
      </c>
      <c r="V1065" t="s">
        <v>42</v>
      </c>
      <c r="W1065" t="s">
        <v>149</v>
      </c>
      <c r="X1065" t="s">
        <v>150</v>
      </c>
      <c r="Y1065" t="s">
        <v>51</v>
      </c>
    </row>
    <row r="1066" spans="1:25" x14ac:dyDescent="0.25">
      <c r="A1066">
        <v>10425</v>
      </c>
      <c r="B1066">
        <v>28</v>
      </c>
      <c r="C1066">
        <v>100</v>
      </c>
      <c r="D1066">
        <v>8</v>
      </c>
      <c r="E1066" s="5">
        <v>3793.16</v>
      </c>
      <c r="F1066" s="1">
        <v>38503</v>
      </c>
      <c r="G1066" t="s">
        <v>300</v>
      </c>
      <c r="H1066">
        <v>2</v>
      </c>
      <c r="I1066" t="str">
        <f>TEXT(Table1[[#This Row],[ORDERDATE]],"MMM")</f>
        <v>May</v>
      </c>
      <c r="J1066">
        <v>2005</v>
      </c>
      <c r="K1066" t="s">
        <v>181</v>
      </c>
      <c r="L1066">
        <v>169</v>
      </c>
      <c r="M1066" t="s">
        <v>604</v>
      </c>
      <c r="N1066" t="s">
        <v>114</v>
      </c>
      <c r="O1066" t="s">
        <v>115</v>
      </c>
      <c r="P1066" t="s">
        <v>116</v>
      </c>
      <c r="R1066" t="s">
        <v>117</v>
      </c>
      <c r="T1066">
        <v>44000</v>
      </c>
      <c r="U1066" t="s">
        <v>41</v>
      </c>
      <c r="V1066" t="s">
        <v>42</v>
      </c>
      <c r="W1066" t="s">
        <v>118</v>
      </c>
      <c r="X1066" t="s">
        <v>119</v>
      </c>
      <c r="Y1066" t="s">
        <v>51</v>
      </c>
    </row>
    <row r="1067" spans="1:25" x14ac:dyDescent="0.25">
      <c r="A1067">
        <v>10105</v>
      </c>
      <c r="B1067">
        <v>38</v>
      </c>
      <c r="C1067">
        <v>100</v>
      </c>
      <c r="D1067">
        <v>13</v>
      </c>
      <c r="E1067" s="5">
        <v>4330.1000000000004</v>
      </c>
      <c r="F1067" s="1">
        <v>37663</v>
      </c>
      <c r="G1067" t="s">
        <v>25</v>
      </c>
      <c r="H1067">
        <v>1</v>
      </c>
      <c r="I1067" t="str">
        <f>TEXT(Table1[[#This Row],[ORDERDATE]],"MMM")</f>
        <v>Feb</v>
      </c>
      <c r="J1067">
        <v>2003</v>
      </c>
      <c r="K1067" t="s">
        <v>605</v>
      </c>
      <c r="L1067">
        <v>100</v>
      </c>
      <c r="M1067" t="s">
        <v>606</v>
      </c>
      <c r="N1067" t="s">
        <v>322</v>
      </c>
      <c r="O1067" t="s">
        <v>323</v>
      </c>
      <c r="P1067" t="s">
        <v>324</v>
      </c>
      <c r="R1067" t="s">
        <v>325</v>
      </c>
      <c r="T1067">
        <v>1734</v>
      </c>
      <c r="U1067" t="s">
        <v>326</v>
      </c>
      <c r="V1067" t="s">
        <v>42</v>
      </c>
      <c r="W1067" t="s">
        <v>327</v>
      </c>
      <c r="X1067" t="s">
        <v>328</v>
      </c>
      <c r="Y1067" t="s">
        <v>51</v>
      </c>
    </row>
    <row r="1068" spans="1:25" x14ac:dyDescent="0.25">
      <c r="A1068">
        <v>10117</v>
      </c>
      <c r="B1068">
        <v>21</v>
      </c>
      <c r="C1068">
        <v>95.8</v>
      </c>
      <c r="D1068">
        <v>7</v>
      </c>
      <c r="E1068" s="5">
        <v>2011.8</v>
      </c>
      <c r="F1068" s="1">
        <v>37727</v>
      </c>
      <c r="G1068" t="s">
        <v>25</v>
      </c>
      <c r="H1068">
        <v>2</v>
      </c>
      <c r="I1068" t="str">
        <f>TEXT(Table1[[#This Row],[ORDERDATE]],"MMM")</f>
        <v>Apr</v>
      </c>
      <c r="J1068">
        <v>2003</v>
      </c>
      <c r="K1068" t="s">
        <v>605</v>
      </c>
      <c r="L1068">
        <v>100</v>
      </c>
      <c r="M1068" t="s">
        <v>606</v>
      </c>
      <c r="N1068" t="s">
        <v>196</v>
      </c>
      <c r="O1068" t="s">
        <v>197</v>
      </c>
      <c r="P1068" t="s">
        <v>198</v>
      </c>
      <c r="R1068" t="s">
        <v>199</v>
      </c>
      <c r="T1068">
        <v>79903</v>
      </c>
      <c r="U1068" t="s">
        <v>199</v>
      </c>
      <c r="V1068" t="s">
        <v>200</v>
      </c>
      <c r="W1068" t="s">
        <v>201</v>
      </c>
      <c r="X1068" t="s">
        <v>202</v>
      </c>
      <c r="Y1068" t="s">
        <v>36</v>
      </c>
    </row>
    <row r="1069" spans="1:25" x14ac:dyDescent="0.25">
      <c r="A1069">
        <v>10128</v>
      </c>
      <c r="B1069">
        <v>41</v>
      </c>
      <c r="C1069">
        <v>100</v>
      </c>
      <c r="D1069">
        <v>4</v>
      </c>
      <c r="E1069" s="5">
        <v>4837.18</v>
      </c>
      <c r="F1069" s="1">
        <v>37778</v>
      </c>
      <c r="G1069" t="s">
        <v>25</v>
      </c>
      <c r="H1069">
        <v>2</v>
      </c>
      <c r="I1069" t="str">
        <f>TEXT(Table1[[#This Row],[ORDERDATE]],"MMM")</f>
        <v>Jun</v>
      </c>
      <c r="J1069">
        <v>2003</v>
      </c>
      <c r="K1069" t="s">
        <v>605</v>
      </c>
      <c r="L1069">
        <v>100</v>
      </c>
      <c r="M1069" t="s">
        <v>606</v>
      </c>
      <c r="N1069" t="s">
        <v>174</v>
      </c>
      <c r="O1069" t="s">
        <v>175</v>
      </c>
      <c r="P1069" t="s">
        <v>176</v>
      </c>
      <c r="R1069" t="s">
        <v>177</v>
      </c>
      <c r="T1069">
        <v>28034</v>
      </c>
      <c r="U1069" t="s">
        <v>178</v>
      </c>
      <c r="V1069" t="s">
        <v>42</v>
      </c>
      <c r="W1069" t="s">
        <v>179</v>
      </c>
      <c r="X1069" t="s">
        <v>180</v>
      </c>
      <c r="Y1069" t="s">
        <v>51</v>
      </c>
    </row>
    <row r="1070" spans="1:25" x14ac:dyDescent="0.25">
      <c r="A1070">
        <v>10142</v>
      </c>
      <c r="B1070">
        <v>22</v>
      </c>
      <c r="C1070">
        <v>97.81</v>
      </c>
      <c r="D1070">
        <v>10</v>
      </c>
      <c r="E1070" s="5">
        <v>2151.8200000000002</v>
      </c>
      <c r="F1070" s="1">
        <v>37841</v>
      </c>
      <c r="G1070" t="s">
        <v>25</v>
      </c>
      <c r="H1070">
        <v>3</v>
      </c>
      <c r="I1070" t="str">
        <f>TEXT(Table1[[#This Row],[ORDERDATE]],"MMM")</f>
        <v>Aug</v>
      </c>
      <c r="J1070">
        <v>2003</v>
      </c>
      <c r="K1070" t="s">
        <v>605</v>
      </c>
      <c r="L1070">
        <v>100</v>
      </c>
      <c r="M1070" t="s">
        <v>606</v>
      </c>
      <c r="N1070" t="s">
        <v>272</v>
      </c>
      <c r="O1070">
        <v>4155551450</v>
      </c>
      <c r="P1070" t="s">
        <v>273</v>
      </c>
      <c r="R1070" t="s">
        <v>274</v>
      </c>
      <c r="S1070" t="s">
        <v>55</v>
      </c>
      <c r="T1070">
        <v>97562</v>
      </c>
      <c r="U1070" t="s">
        <v>32</v>
      </c>
      <c r="V1070" t="s">
        <v>33</v>
      </c>
      <c r="W1070" t="s">
        <v>275</v>
      </c>
      <c r="X1070" t="s">
        <v>276</v>
      </c>
      <c r="Y1070" t="s">
        <v>36</v>
      </c>
    </row>
    <row r="1071" spans="1:25" x14ac:dyDescent="0.25">
      <c r="A1071">
        <v>10153</v>
      </c>
      <c r="B1071">
        <v>29</v>
      </c>
      <c r="C1071">
        <v>88.74</v>
      </c>
      <c r="D1071">
        <v>9</v>
      </c>
      <c r="E1071" s="5">
        <v>2573.46</v>
      </c>
      <c r="F1071" s="1">
        <v>37892</v>
      </c>
      <c r="G1071" t="s">
        <v>25</v>
      </c>
      <c r="H1071">
        <v>3</v>
      </c>
      <c r="I1071" t="str">
        <f>TEXT(Table1[[#This Row],[ORDERDATE]],"MMM")</f>
        <v>Sep</v>
      </c>
      <c r="J1071">
        <v>2003</v>
      </c>
      <c r="K1071" t="s">
        <v>605</v>
      </c>
      <c r="L1071">
        <v>100</v>
      </c>
      <c r="M1071" t="s">
        <v>606</v>
      </c>
      <c r="N1071" t="s">
        <v>174</v>
      </c>
      <c r="O1071" t="s">
        <v>175</v>
      </c>
      <c r="P1071" t="s">
        <v>176</v>
      </c>
      <c r="R1071" t="s">
        <v>177</v>
      </c>
      <c r="T1071">
        <v>28034</v>
      </c>
      <c r="U1071" t="s">
        <v>178</v>
      </c>
      <c r="V1071" t="s">
        <v>42</v>
      </c>
      <c r="W1071" t="s">
        <v>179</v>
      </c>
      <c r="X1071" t="s">
        <v>180</v>
      </c>
      <c r="Y1071" t="s">
        <v>36</v>
      </c>
    </row>
    <row r="1072" spans="1:25" x14ac:dyDescent="0.25">
      <c r="A1072">
        <v>10165</v>
      </c>
      <c r="B1072">
        <v>50</v>
      </c>
      <c r="C1072">
        <v>100</v>
      </c>
      <c r="D1072">
        <v>1</v>
      </c>
      <c r="E1072" s="5">
        <v>5344.5</v>
      </c>
      <c r="F1072" s="1">
        <v>37916</v>
      </c>
      <c r="G1072" t="s">
        <v>25</v>
      </c>
      <c r="H1072">
        <v>4</v>
      </c>
      <c r="I1072" t="str">
        <f>TEXT(Table1[[#This Row],[ORDERDATE]],"MMM")</f>
        <v>Oct</v>
      </c>
      <c r="J1072">
        <v>2003</v>
      </c>
      <c r="K1072" t="s">
        <v>605</v>
      </c>
      <c r="L1072">
        <v>100</v>
      </c>
      <c r="M1072" t="s">
        <v>606</v>
      </c>
      <c r="N1072" t="s">
        <v>196</v>
      </c>
      <c r="O1072" t="s">
        <v>197</v>
      </c>
      <c r="P1072" t="s">
        <v>198</v>
      </c>
      <c r="R1072" t="s">
        <v>199</v>
      </c>
      <c r="T1072">
        <v>79903</v>
      </c>
      <c r="U1072" t="s">
        <v>199</v>
      </c>
      <c r="V1072" t="s">
        <v>200</v>
      </c>
      <c r="W1072" t="s">
        <v>201</v>
      </c>
      <c r="X1072" t="s">
        <v>202</v>
      </c>
      <c r="Y1072" t="s">
        <v>51</v>
      </c>
    </row>
    <row r="1073" spans="1:25" x14ac:dyDescent="0.25">
      <c r="A1073">
        <v>10177</v>
      </c>
      <c r="B1073">
        <v>29</v>
      </c>
      <c r="C1073">
        <v>100</v>
      </c>
      <c r="D1073">
        <v>11</v>
      </c>
      <c r="E1073" s="5">
        <v>3070.52</v>
      </c>
      <c r="F1073" s="1">
        <v>37932</v>
      </c>
      <c r="G1073" t="s">
        <v>25</v>
      </c>
      <c r="H1073">
        <v>4</v>
      </c>
      <c r="I1073" t="str">
        <f>TEXT(Table1[[#This Row],[ORDERDATE]],"MMM")</f>
        <v>Nov</v>
      </c>
      <c r="J1073">
        <v>2003</v>
      </c>
      <c r="K1073" t="s">
        <v>605</v>
      </c>
      <c r="L1073">
        <v>100</v>
      </c>
      <c r="M1073" t="s">
        <v>606</v>
      </c>
      <c r="N1073" t="s">
        <v>487</v>
      </c>
      <c r="O1073" t="s">
        <v>488</v>
      </c>
      <c r="P1073" t="s">
        <v>489</v>
      </c>
      <c r="R1073" t="s">
        <v>177</v>
      </c>
      <c r="T1073">
        <v>28023</v>
      </c>
      <c r="U1073" t="s">
        <v>178</v>
      </c>
      <c r="V1073" t="s">
        <v>42</v>
      </c>
      <c r="W1073" t="s">
        <v>490</v>
      </c>
      <c r="X1073" t="s">
        <v>491</v>
      </c>
      <c r="Y1073" t="s">
        <v>51</v>
      </c>
    </row>
    <row r="1074" spans="1:25" x14ac:dyDescent="0.25">
      <c r="A1074">
        <v>10185</v>
      </c>
      <c r="B1074">
        <v>49</v>
      </c>
      <c r="C1074">
        <v>80.67</v>
      </c>
      <c r="D1074">
        <v>11</v>
      </c>
      <c r="E1074" s="5">
        <v>3952.83</v>
      </c>
      <c r="F1074" s="1">
        <v>37939</v>
      </c>
      <c r="G1074" t="s">
        <v>25</v>
      </c>
      <c r="H1074">
        <v>4</v>
      </c>
      <c r="I1074" t="str">
        <f>TEXT(Table1[[#This Row],[ORDERDATE]],"MMM")</f>
        <v>Nov</v>
      </c>
      <c r="J1074">
        <v>2003</v>
      </c>
      <c r="K1074" t="s">
        <v>605</v>
      </c>
      <c r="L1074">
        <v>100</v>
      </c>
      <c r="M1074" t="s">
        <v>606</v>
      </c>
      <c r="N1074" t="s">
        <v>335</v>
      </c>
      <c r="O1074">
        <v>5085559555</v>
      </c>
      <c r="P1074" t="s">
        <v>336</v>
      </c>
      <c r="R1074" t="s">
        <v>162</v>
      </c>
      <c r="S1074" t="s">
        <v>123</v>
      </c>
      <c r="T1074">
        <v>50553</v>
      </c>
      <c r="U1074" t="s">
        <v>32</v>
      </c>
      <c r="V1074" t="s">
        <v>33</v>
      </c>
      <c r="W1074" t="s">
        <v>337</v>
      </c>
      <c r="X1074" t="s">
        <v>338</v>
      </c>
      <c r="Y1074" t="s">
        <v>51</v>
      </c>
    </row>
    <row r="1075" spans="1:25" x14ac:dyDescent="0.25">
      <c r="A1075">
        <v>10196</v>
      </c>
      <c r="B1075">
        <v>35</v>
      </c>
      <c r="C1075">
        <v>100</v>
      </c>
      <c r="D1075">
        <v>3</v>
      </c>
      <c r="E1075" s="5">
        <v>3564.75</v>
      </c>
      <c r="F1075" s="1">
        <v>37951</v>
      </c>
      <c r="G1075" t="s">
        <v>25</v>
      </c>
      <c r="H1075">
        <v>4</v>
      </c>
      <c r="I1075" t="str">
        <f>TEXT(Table1[[#This Row],[ORDERDATE]],"MMM")</f>
        <v>Nov</v>
      </c>
      <c r="J1075">
        <v>2003</v>
      </c>
      <c r="K1075" t="s">
        <v>605</v>
      </c>
      <c r="L1075">
        <v>100</v>
      </c>
      <c r="M1075" t="s">
        <v>606</v>
      </c>
      <c r="N1075" t="s">
        <v>242</v>
      </c>
      <c r="O1075">
        <v>2035559545</v>
      </c>
      <c r="P1075" t="s">
        <v>243</v>
      </c>
      <c r="R1075" t="s">
        <v>244</v>
      </c>
      <c r="S1075" t="s">
        <v>112</v>
      </c>
      <c r="T1075">
        <v>97823</v>
      </c>
      <c r="U1075" t="s">
        <v>32</v>
      </c>
      <c r="V1075" t="s">
        <v>33</v>
      </c>
      <c r="W1075" t="s">
        <v>83</v>
      </c>
      <c r="X1075" t="s">
        <v>245</v>
      </c>
      <c r="Y1075" t="s">
        <v>51</v>
      </c>
    </row>
    <row r="1076" spans="1:25" x14ac:dyDescent="0.25">
      <c r="A1076">
        <v>10208</v>
      </c>
      <c r="B1076">
        <v>48</v>
      </c>
      <c r="C1076">
        <v>100</v>
      </c>
      <c r="D1076">
        <v>11</v>
      </c>
      <c r="E1076" s="5">
        <v>5614.56</v>
      </c>
      <c r="F1076" s="1">
        <v>37988</v>
      </c>
      <c r="G1076" t="s">
        <v>25</v>
      </c>
      <c r="H1076">
        <v>1</v>
      </c>
      <c r="I1076" t="str">
        <f>TEXT(Table1[[#This Row],[ORDERDATE]],"MMM")</f>
        <v>Jan</v>
      </c>
      <c r="J1076">
        <v>2004</v>
      </c>
      <c r="K1076" t="s">
        <v>605</v>
      </c>
      <c r="L1076">
        <v>100</v>
      </c>
      <c r="M1076" t="s">
        <v>606</v>
      </c>
      <c r="N1076" t="s">
        <v>219</v>
      </c>
      <c r="O1076" t="s">
        <v>220</v>
      </c>
      <c r="P1076" t="s">
        <v>221</v>
      </c>
      <c r="R1076" t="s">
        <v>222</v>
      </c>
      <c r="T1076">
        <v>69004</v>
      </c>
      <c r="U1076" t="s">
        <v>41</v>
      </c>
      <c r="V1076" t="s">
        <v>42</v>
      </c>
      <c r="W1076" t="s">
        <v>223</v>
      </c>
      <c r="X1076" t="s">
        <v>224</v>
      </c>
      <c r="Y1076" t="s">
        <v>51</v>
      </c>
    </row>
    <row r="1077" spans="1:25" x14ac:dyDescent="0.25">
      <c r="A1077">
        <v>10221</v>
      </c>
      <c r="B1077">
        <v>23</v>
      </c>
      <c r="C1077">
        <v>80.67</v>
      </c>
      <c r="D1077">
        <v>5</v>
      </c>
      <c r="E1077" s="5">
        <v>1855.41</v>
      </c>
      <c r="F1077" s="1">
        <v>38035</v>
      </c>
      <c r="G1077" t="s">
        <v>25</v>
      </c>
      <c r="H1077">
        <v>1</v>
      </c>
      <c r="I1077" t="str">
        <f>TEXT(Table1[[#This Row],[ORDERDATE]],"MMM")</f>
        <v>Feb</v>
      </c>
      <c r="J1077">
        <v>2004</v>
      </c>
      <c r="K1077" t="s">
        <v>605</v>
      </c>
      <c r="L1077">
        <v>100</v>
      </c>
      <c r="M1077" t="s">
        <v>606</v>
      </c>
      <c r="N1077" t="s">
        <v>365</v>
      </c>
      <c r="O1077" t="s">
        <v>366</v>
      </c>
      <c r="P1077" t="s">
        <v>367</v>
      </c>
      <c r="R1077" t="s">
        <v>368</v>
      </c>
      <c r="T1077" t="s">
        <v>369</v>
      </c>
      <c r="U1077" t="s">
        <v>370</v>
      </c>
      <c r="V1077" t="s">
        <v>42</v>
      </c>
      <c r="W1077" t="s">
        <v>371</v>
      </c>
      <c r="X1077" t="s">
        <v>372</v>
      </c>
      <c r="Y1077" t="s">
        <v>36</v>
      </c>
    </row>
    <row r="1078" spans="1:25" x14ac:dyDescent="0.25">
      <c r="A1078">
        <v>10232</v>
      </c>
      <c r="B1078">
        <v>48</v>
      </c>
      <c r="C1078">
        <v>95.8</v>
      </c>
      <c r="D1078">
        <v>8</v>
      </c>
      <c r="E1078" s="5">
        <v>4598.3999999999996</v>
      </c>
      <c r="F1078" s="1">
        <v>38066</v>
      </c>
      <c r="G1078" t="s">
        <v>25</v>
      </c>
      <c r="H1078">
        <v>1</v>
      </c>
      <c r="I1078" t="str">
        <f>TEXT(Table1[[#This Row],[ORDERDATE]],"MMM")</f>
        <v>Mar</v>
      </c>
      <c r="J1078">
        <v>2004</v>
      </c>
      <c r="K1078" t="s">
        <v>605</v>
      </c>
      <c r="L1078">
        <v>100</v>
      </c>
      <c r="M1078" t="s">
        <v>606</v>
      </c>
      <c r="N1078" t="s">
        <v>383</v>
      </c>
      <c r="O1078" t="s">
        <v>384</v>
      </c>
      <c r="P1078" t="s">
        <v>385</v>
      </c>
      <c r="R1078" t="s">
        <v>386</v>
      </c>
      <c r="S1078" t="s">
        <v>387</v>
      </c>
      <c r="T1078" t="s">
        <v>388</v>
      </c>
      <c r="U1078" t="s">
        <v>170</v>
      </c>
      <c r="V1078" t="s">
        <v>42</v>
      </c>
      <c r="W1078" t="s">
        <v>389</v>
      </c>
      <c r="X1078" t="s">
        <v>390</v>
      </c>
      <c r="Y1078" t="s">
        <v>51</v>
      </c>
    </row>
    <row r="1079" spans="1:25" x14ac:dyDescent="0.25">
      <c r="A1079">
        <v>10248</v>
      </c>
      <c r="B1079">
        <v>42</v>
      </c>
      <c r="C1079">
        <v>100</v>
      </c>
      <c r="D1079">
        <v>14</v>
      </c>
      <c r="E1079" s="5">
        <v>5082.42</v>
      </c>
      <c r="F1079" s="1">
        <v>38114</v>
      </c>
      <c r="G1079" t="s">
        <v>339</v>
      </c>
      <c r="H1079">
        <v>2</v>
      </c>
      <c r="I1079" t="str">
        <f>TEXT(Table1[[#This Row],[ORDERDATE]],"MMM")</f>
        <v>May</v>
      </c>
      <c r="J1079">
        <v>2004</v>
      </c>
      <c r="K1079" t="s">
        <v>605</v>
      </c>
      <c r="L1079">
        <v>100</v>
      </c>
      <c r="M1079" t="s">
        <v>606</v>
      </c>
      <c r="N1079" t="s">
        <v>28</v>
      </c>
      <c r="O1079">
        <v>2125557818</v>
      </c>
      <c r="P1079" t="s">
        <v>29</v>
      </c>
      <c r="R1079" t="s">
        <v>30</v>
      </c>
      <c r="S1079" t="s">
        <v>31</v>
      </c>
      <c r="T1079">
        <v>10022</v>
      </c>
      <c r="U1079" t="s">
        <v>32</v>
      </c>
      <c r="V1079" t="s">
        <v>33</v>
      </c>
      <c r="W1079" t="s">
        <v>34</v>
      </c>
      <c r="X1079" t="s">
        <v>35</v>
      </c>
      <c r="Y1079" t="s">
        <v>51</v>
      </c>
    </row>
    <row r="1080" spans="1:25" x14ac:dyDescent="0.25">
      <c r="A1080">
        <v>10273</v>
      </c>
      <c r="B1080">
        <v>47</v>
      </c>
      <c r="C1080">
        <v>100</v>
      </c>
      <c r="D1080">
        <v>15</v>
      </c>
      <c r="E1080" s="5">
        <v>5450.59</v>
      </c>
      <c r="F1080" s="1">
        <v>38189</v>
      </c>
      <c r="G1080" t="s">
        <v>25</v>
      </c>
      <c r="H1080">
        <v>3</v>
      </c>
      <c r="I1080" t="str">
        <f>TEXT(Table1[[#This Row],[ORDERDATE]],"MMM")</f>
        <v>Jul</v>
      </c>
      <c r="J1080">
        <v>2004</v>
      </c>
      <c r="K1080" t="s">
        <v>605</v>
      </c>
      <c r="L1080">
        <v>100</v>
      </c>
      <c r="M1080" t="s">
        <v>606</v>
      </c>
      <c r="N1080" t="s">
        <v>365</v>
      </c>
      <c r="O1080" t="s">
        <v>366</v>
      </c>
      <c r="P1080" t="s">
        <v>367</v>
      </c>
      <c r="R1080" t="s">
        <v>368</v>
      </c>
      <c r="T1080" t="s">
        <v>369</v>
      </c>
      <c r="U1080" t="s">
        <v>370</v>
      </c>
      <c r="V1080" t="s">
        <v>42</v>
      </c>
      <c r="W1080" t="s">
        <v>371</v>
      </c>
      <c r="X1080" t="s">
        <v>372</v>
      </c>
      <c r="Y1080" t="s">
        <v>51</v>
      </c>
    </row>
    <row r="1081" spans="1:25" x14ac:dyDescent="0.25">
      <c r="A1081">
        <v>10282</v>
      </c>
      <c r="B1081">
        <v>36</v>
      </c>
      <c r="C1081">
        <v>100</v>
      </c>
      <c r="D1081">
        <v>3</v>
      </c>
      <c r="E1081" s="5">
        <v>4174.92</v>
      </c>
      <c r="F1081" s="1">
        <v>38219</v>
      </c>
      <c r="G1081" t="s">
        <v>25</v>
      </c>
      <c r="H1081">
        <v>3</v>
      </c>
      <c r="I1081" t="str">
        <f>TEXT(Table1[[#This Row],[ORDERDATE]],"MMM")</f>
        <v>Aug</v>
      </c>
      <c r="J1081">
        <v>2004</v>
      </c>
      <c r="K1081" t="s">
        <v>605</v>
      </c>
      <c r="L1081">
        <v>100</v>
      </c>
      <c r="M1081" t="s">
        <v>606</v>
      </c>
      <c r="N1081" t="s">
        <v>272</v>
      </c>
      <c r="O1081">
        <v>4155551450</v>
      </c>
      <c r="P1081" t="s">
        <v>273</v>
      </c>
      <c r="R1081" t="s">
        <v>274</v>
      </c>
      <c r="S1081" t="s">
        <v>55</v>
      </c>
      <c r="T1081">
        <v>97562</v>
      </c>
      <c r="U1081" t="s">
        <v>32</v>
      </c>
      <c r="V1081" t="s">
        <v>33</v>
      </c>
      <c r="W1081" t="s">
        <v>275</v>
      </c>
      <c r="X1081" t="s">
        <v>276</v>
      </c>
      <c r="Y1081" t="s">
        <v>51</v>
      </c>
    </row>
    <row r="1082" spans="1:25" x14ac:dyDescent="0.25">
      <c r="A1082">
        <v>10293</v>
      </c>
      <c r="B1082">
        <v>22</v>
      </c>
      <c r="C1082">
        <v>100</v>
      </c>
      <c r="D1082">
        <v>6</v>
      </c>
      <c r="E1082" s="5">
        <v>2418.2399999999998</v>
      </c>
      <c r="F1082" s="1">
        <v>38239</v>
      </c>
      <c r="G1082" t="s">
        <v>25</v>
      </c>
      <c r="H1082">
        <v>3</v>
      </c>
      <c r="I1082" t="str">
        <f>TEXT(Table1[[#This Row],[ORDERDATE]],"MMM")</f>
        <v>Sep</v>
      </c>
      <c r="J1082">
        <v>2004</v>
      </c>
      <c r="K1082" t="s">
        <v>605</v>
      </c>
      <c r="L1082">
        <v>100</v>
      </c>
      <c r="M1082" t="s">
        <v>606</v>
      </c>
      <c r="N1082" t="s">
        <v>254</v>
      </c>
      <c r="O1082" t="s">
        <v>255</v>
      </c>
      <c r="P1082" t="s">
        <v>256</v>
      </c>
      <c r="R1082" t="s">
        <v>257</v>
      </c>
      <c r="T1082">
        <v>10100</v>
      </c>
      <c r="U1082" t="s">
        <v>258</v>
      </c>
      <c r="V1082" t="s">
        <v>42</v>
      </c>
      <c r="W1082" t="s">
        <v>259</v>
      </c>
      <c r="X1082" t="s">
        <v>260</v>
      </c>
      <c r="Y1082" t="s">
        <v>36</v>
      </c>
    </row>
    <row r="1083" spans="1:25" x14ac:dyDescent="0.25">
      <c r="A1083">
        <v>10306</v>
      </c>
      <c r="B1083">
        <v>40</v>
      </c>
      <c r="C1083">
        <v>91.76</v>
      </c>
      <c r="D1083">
        <v>11</v>
      </c>
      <c r="E1083" s="5">
        <v>3670.4</v>
      </c>
      <c r="F1083" s="1">
        <v>38274</v>
      </c>
      <c r="G1083" t="s">
        <v>25</v>
      </c>
      <c r="H1083">
        <v>4</v>
      </c>
      <c r="I1083" t="str">
        <f>TEXT(Table1[[#This Row],[ORDERDATE]],"MMM")</f>
        <v>Oct</v>
      </c>
      <c r="J1083">
        <v>2004</v>
      </c>
      <c r="K1083" t="s">
        <v>605</v>
      </c>
      <c r="L1083">
        <v>100</v>
      </c>
      <c r="M1083" t="s">
        <v>606</v>
      </c>
      <c r="N1083" t="s">
        <v>492</v>
      </c>
      <c r="O1083" t="s">
        <v>493</v>
      </c>
      <c r="P1083" t="s">
        <v>494</v>
      </c>
      <c r="R1083" t="s">
        <v>495</v>
      </c>
      <c r="T1083" t="s">
        <v>496</v>
      </c>
      <c r="U1083" t="s">
        <v>170</v>
      </c>
      <c r="V1083" t="s">
        <v>42</v>
      </c>
      <c r="W1083" t="s">
        <v>497</v>
      </c>
      <c r="X1083" t="s">
        <v>94</v>
      </c>
      <c r="Y1083" t="s">
        <v>51</v>
      </c>
    </row>
    <row r="1084" spans="1:25" x14ac:dyDescent="0.25">
      <c r="A1084">
        <v>10314</v>
      </c>
      <c r="B1084">
        <v>23</v>
      </c>
      <c r="C1084">
        <v>100</v>
      </c>
      <c r="D1084">
        <v>3</v>
      </c>
      <c r="E1084" s="5">
        <v>2481.6999999999998</v>
      </c>
      <c r="F1084" s="1">
        <v>38282</v>
      </c>
      <c r="G1084" t="s">
        <v>25</v>
      </c>
      <c r="H1084">
        <v>4</v>
      </c>
      <c r="I1084" t="str">
        <f>TEXT(Table1[[#This Row],[ORDERDATE]],"MMM")</f>
        <v>Oct</v>
      </c>
      <c r="J1084">
        <v>2004</v>
      </c>
      <c r="K1084" t="s">
        <v>605</v>
      </c>
      <c r="L1084">
        <v>100</v>
      </c>
      <c r="M1084" t="s">
        <v>606</v>
      </c>
      <c r="N1084" t="s">
        <v>498</v>
      </c>
      <c r="O1084" t="s">
        <v>499</v>
      </c>
      <c r="P1084" t="s">
        <v>500</v>
      </c>
      <c r="R1084" t="s">
        <v>501</v>
      </c>
      <c r="T1084">
        <v>8200</v>
      </c>
      <c r="U1084" t="s">
        <v>326</v>
      </c>
      <c r="V1084" t="s">
        <v>42</v>
      </c>
      <c r="W1084" t="s">
        <v>502</v>
      </c>
      <c r="X1084" t="s">
        <v>503</v>
      </c>
      <c r="Y1084" t="s">
        <v>36</v>
      </c>
    </row>
    <row r="1085" spans="1:25" x14ac:dyDescent="0.25">
      <c r="A1085">
        <v>10326</v>
      </c>
      <c r="B1085">
        <v>32</v>
      </c>
      <c r="C1085">
        <v>100</v>
      </c>
      <c r="D1085">
        <v>6</v>
      </c>
      <c r="E1085" s="5">
        <v>3807.68</v>
      </c>
      <c r="F1085" s="1">
        <v>38300</v>
      </c>
      <c r="G1085" t="s">
        <v>25</v>
      </c>
      <c r="H1085">
        <v>4</v>
      </c>
      <c r="I1085" t="str">
        <f>TEXT(Table1[[#This Row],[ORDERDATE]],"MMM")</f>
        <v>Nov</v>
      </c>
      <c r="J1085">
        <v>2004</v>
      </c>
      <c r="K1085" t="s">
        <v>605</v>
      </c>
      <c r="L1085">
        <v>100</v>
      </c>
      <c r="M1085" t="s">
        <v>606</v>
      </c>
      <c r="N1085" t="s">
        <v>183</v>
      </c>
      <c r="O1085" t="s">
        <v>184</v>
      </c>
      <c r="P1085" t="s">
        <v>185</v>
      </c>
      <c r="R1085" t="s">
        <v>186</v>
      </c>
      <c r="T1085" t="s">
        <v>187</v>
      </c>
      <c r="U1085" t="s">
        <v>188</v>
      </c>
      <c r="V1085" t="s">
        <v>42</v>
      </c>
      <c r="W1085" t="s">
        <v>189</v>
      </c>
      <c r="X1085" t="s">
        <v>190</v>
      </c>
      <c r="Y1085" t="s">
        <v>51</v>
      </c>
    </row>
    <row r="1086" spans="1:25" x14ac:dyDescent="0.25">
      <c r="A1086">
        <v>10336</v>
      </c>
      <c r="B1086">
        <v>21</v>
      </c>
      <c r="C1086">
        <v>100</v>
      </c>
      <c r="D1086">
        <v>7</v>
      </c>
      <c r="E1086" s="5">
        <v>2230.41</v>
      </c>
      <c r="F1086" s="1">
        <v>38311</v>
      </c>
      <c r="G1086" t="s">
        <v>25</v>
      </c>
      <c r="H1086">
        <v>4</v>
      </c>
      <c r="I1086" t="str">
        <f>TEXT(Table1[[#This Row],[ORDERDATE]],"MMM")</f>
        <v>Nov</v>
      </c>
      <c r="J1086">
        <v>2004</v>
      </c>
      <c r="K1086" t="s">
        <v>605</v>
      </c>
      <c r="L1086">
        <v>100</v>
      </c>
      <c r="M1086" t="s">
        <v>606</v>
      </c>
      <c r="N1086" t="s">
        <v>403</v>
      </c>
      <c r="O1086" t="s">
        <v>404</v>
      </c>
      <c r="P1086" t="s">
        <v>405</v>
      </c>
      <c r="R1086" t="s">
        <v>48</v>
      </c>
      <c r="T1086">
        <v>75012</v>
      </c>
      <c r="U1086" t="s">
        <v>41</v>
      </c>
      <c r="V1086" t="s">
        <v>42</v>
      </c>
      <c r="W1086" t="s">
        <v>406</v>
      </c>
      <c r="X1086" t="s">
        <v>407</v>
      </c>
      <c r="Y1086" t="s">
        <v>36</v>
      </c>
    </row>
    <row r="1087" spans="1:25" x14ac:dyDescent="0.25">
      <c r="A1087">
        <v>10350</v>
      </c>
      <c r="B1087">
        <v>41</v>
      </c>
      <c r="C1087">
        <v>93.04</v>
      </c>
      <c r="D1087">
        <v>2</v>
      </c>
      <c r="E1087" s="5">
        <v>3814.64</v>
      </c>
      <c r="F1087" s="1">
        <v>38323</v>
      </c>
      <c r="G1087" t="s">
        <v>25</v>
      </c>
      <c r="H1087">
        <v>4</v>
      </c>
      <c r="I1087" t="str">
        <f>TEXT(Table1[[#This Row],[ORDERDATE]],"MMM")</f>
        <v>Dec</v>
      </c>
      <c r="J1087">
        <v>2004</v>
      </c>
      <c r="K1087" t="s">
        <v>605</v>
      </c>
      <c r="L1087">
        <v>100</v>
      </c>
      <c r="M1087" t="s">
        <v>606</v>
      </c>
      <c r="N1087" t="s">
        <v>174</v>
      </c>
      <c r="O1087" t="s">
        <v>175</v>
      </c>
      <c r="P1087" t="s">
        <v>176</v>
      </c>
      <c r="R1087" t="s">
        <v>177</v>
      </c>
      <c r="T1087">
        <v>28034</v>
      </c>
      <c r="U1087" t="s">
        <v>178</v>
      </c>
      <c r="V1087" t="s">
        <v>42</v>
      </c>
      <c r="W1087" t="s">
        <v>179</v>
      </c>
      <c r="X1087" t="s">
        <v>180</v>
      </c>
      <c r="Y1087" t="s">
        <v>51</v>
      </c>
    </row>
    <row r="1088" spans="1:25" x14ac:dyDescent="0.25">
      <c r="A1088">
        <v>10372</v>
      </c>
      <c r="B1088">
        <v>25</v>
      </c>
      <c r="C1088">
        <v>84.71</v>
      </c>
      <c r="D1088">
        <v>5</v>
      </c>
      <c r="E1088" s="5">
        <v>2117.75</v>
      </c>
      <c r="F1088" s="1">
        <v>38378</v>
      </c>
      <c r="G1088" t="s">
        <v>25</v>
      </c>
      <c r="H1088">
        <v>1</v>
      </c>
      <c r="I1088" t="str">
        <f>TEXT(Table1[[#This Row],[ORDERDATE]],"MMM")</f>
        <v>Jan</v>
      </c>
      <c r="J1088">
        <v>2005</v>
      </c>
      <c r="K1088" t="s">
        <v>605</v>
      </c>
      <c r="L1088">
        <v>100</v>
      </c>
      <c r="M1088" t="s">
        <v>606</v>
      </c>
      <c r="N1088" t="s">
        <v>246</v>
      </c>
      <c r="O1088" t="s">
        <v>247</v>
      </c>
      <c r="P1088" t="s">
        <v>248</v>
      </c>
      <c r="R1088" t="s">
        <v>249</v>
      </c>
      <c r="S1088" t="s">
        <v>250</v>
      </c>
      <c r="T1088" t="s">
        <v>251</v>
      </c>
      <c r="U1088" t="s">
        <v>200</v>
      </c>
      <c r="V1088" t="s">
        <v>200</v>
      </c>
      <c r="W1088" t="s">
        <v>252</v>
      </c>
      <c r="X1088" t="s">
        <v>253</v>
      </c>
      <c r="Y1088" t="s">
        <v>36</v>
      </c>
    </row>
    <row r="1089" spans="1:25" x14ac:dyDescent="0.25">
      <c r="A1089">
        <v>10383</v>
      </c>
      <c r="B1089">
        <v>26</v>
      </c>
      <c r="C1089">
        <v>100</v>
      </c>
      <c r="D1089">
        <v>12</v>
      </c>
      <c r="E1089" s="5">
        <v>3340.48</v>
      </c>
      <c r="F1089" s="1">
        <v>38405</v>
      </c>
      <c r="G1089" t="s">
        <v>25</v>
      </c>
      <c r="H1089">
        <v>1</v>
      </c>
      <c r="I1089" t="str">
        <f>TEXT(Table1[[#This Row],[ORDERDATE]],"MMM")</f>
        <v>Feb</v>
      </c>
      <c r="J1089">
        <v>2005</v>
      </c>
      <c r="K1089" t="s">
        <v>605</v>
      </c>
      <c r="L1089">
        <v>100</v>
      </c>
      <c r="M1089" t="s">
        <v>606</v>
      </c>
      <c r="N1089" t="s">
        <v>174</v>
      </c>
      <c r="O1089" t="s">
        <v>175</v>
      </c>
      <c r="P1089" t="s">
        <v>176</v>
      </c>
      <c r="R1089" t="s">
        <v>177</v>
      </c>
      <c r="T1089">
        <v>28034</v>
      </c>
      <c r="U1089" t="s">
        <v>178</v>
      </c>
      <c r="V1089" t="s">
        <v>42</v>
      </c>
      <c r="W1089" t="s">
        <v>179</v>
      </c>
      <c r="X1089" t="s">
        <v>180</v>
      </c>
      <c r="Y1089" t="s">
        <v>51</v>
      </c>
    </row>
    <row r="1090" spans="1:25" x14ac:dyDescent="0.25">
      <c r="A1090">
        <v>10396</v>
      </c>
      <c r="B1090">
        <v>24</v>
      </c>
      <c r="C1090">
        <v>89.75</v>
      </c>
      <c r="D1090">
        <v>4</v>
      </c>
      <c r="E1090" s="5">
        <v>2154</v>
      </c>
      <c r="F1090" s="1">
        <v>38434</v>
      </c>
      <c r="G1090" t="s">
        <v>25</v>
      </c>
      <c r="H1090">
        <v>1</v>
      </c>
      <c r="I1090" t="str">
        <f>TEXT(Table1[[#This Row],[ORDERDATE]],"MMM")</f>
        <v>Mar</v>
      </c>
      <c r="J1090">
        <v>2005</v>
      </c>
      <c r="K1090" t="s">
        <v>605</v>
      </c>
      <c r="L1090">
        <v>100</v>
      </c>
      <c r="M1090" t="s">
        <v>606</v>
      </c>
      <c r="N1090" t="s">
        <v>272</v>
      </c>
      <c r="O1090">
        <v>4155551450</v>
      </c>
      <c r="P1090" t="s">
        <v>273</v>
      </c>
      <c r="R1090" t="s">
        <v>274</v>
      </c>
      <c r="S1090" t="s">
        <v>55</v>
      </c>
      <c r="T1090">
        <v>97562</v>
      </c>
      <c r="U1090" t="s">
        <v>32</v>
      </c>
      <c r="V1090" t="s">
        <v>33</v>
      </c>
      <c r="W1090" t="s">
        <v>275</v>
      </c>
      <c r="X1090" t="s">
        <v>276</v>
      </c>
      <c r="Y1090" t="s">
        <v>36</v>
      </c>
    </row>
    <row r="1091" spans="1:25" x14ac:dyDescent="0.25">
      <c r="A1091">
        <v>10414</v>
      </c>
      <c r="B1091">
        <v>48</v>
      </c>
      <c r="C1091">
        <v>100</v>
      </c>
      <c r="D1091">
        <v>14</v>
      </c>
      <c r="E1091" s="5">
        <v>5808.48</v>
      </c>
      <c r="F1091" s="1">
        <v>38478</v>
      </c>
      <c r="G1091" t="s">
        <v>401</v>
      </c>
      <c r="H1091">
        <v>2</v>
      </c>
      <c r="I1091" t="str">
        <f>TEXT(Table1[[#This Row],[ORDERDATE]],"MMM")</f>
        <v>May</v>
      </c>
      <c r="J1091">
        <v>2005</v>
      </c>
      <c r="K1091" t="s">
        <v>605</v>
      </c>
      <c r="L1091">
        <v>100</v>
      </c>
      <c r="M1091" t="s">
        <v>606</v>
      </c>
      <c r="N1091" t="s">
        <v>379</v>
      </c>
      <c r="O1091">
        <v>6175559555</v>
      </c>
      <c r="P1091" t="s">
        <v>380</v>
      </c>
      <c r="R1091" t="s">
        <v>381</v>
      </c>
      <c r="S1091" t="s">
        <v>123</v>
      </c>
      <c r="T1091">
        <v>51003</v>
      </c>
      <c r="U1091" t="s">
        <v>32</v>
      </c>
      <c r="V1091" t="s">
        <v>33</v>
      </c>
      <c r="W1091" t="s">
        <v>382</v>
      </c>
      <c r="X1091" t="s">
        <v>66</v>
      </c>
      <c r="Y1091" t="s">
        <v>51</v>
      </c>
    </row>
    <row r="1092" spans="1:25" x14ac:dyDescent="0.25">
      <c r="A1092">
        <v>10108</v>
      </c>
      <c r="B1092">
        <v>26</v>
      </c>
      <c r="C1092">
        <v>68.349999999999994</v>
      </c>
      <c r="D1092">
        <v>9</v>
      </c>
      <c r="E1092" s="5">
        <v>1777.1</v>
      </c>
      <c r="F1092" s="1">
        <v>37683</v>
      </c>
      <c r="G1092" t="s">
        <v>25</v>
      </c>
      <c r="H1092">
        <v>1</v>
      </c>
      <c r="I1092" t="str">
        <f>TEXT(Table1[[#This Row],[ORDERDATE]],"MMM")</f>
        <v>Mar</v>
      </c>
      <c r="J1092">
        <v>2003</v>
      </c>
      <c r="K1092" t="s">
        <v>181</v>
      </c>
      <c r="L1092">
        <v>80</v>
      </c>
      <c r="M1092" t="s">
        <v>607</v>
      </c>
      <c r="N1092" t="s">
        <v>425</v>
      </c>
      <c r="O1092" t="s">
        <v>426</v>
      </c>
      <c r="P1092" t="s">
        <v>427</v>
      </c>
      <c r="R1092" t="s">
        <v>428</v>
      </c>
      <c r="T1092" t="s">
        <v>429</v>
      </c>
      <c r="U1092" t="s">
        <v>430</v>
      </c>
      <c r="V1092" t="s">
        <v>200</v>
      </c>
      <c r="W1092" t="s">
        <v>431</v>
      </c>
      <c r="X1092" t="s">
        <v>432</v>
      </c>
      <c r="Y1092" t="s">
        <v>36</v>
      </c>
    </row>
    <row r="1093" spans="1:25" x14ac:dyDescent="0.25">
      <c r="A1093">
        <v>10122</v>
      </c>
      <c r="B1093">
        <v>21</v>
      </c>
      <c r="C1093">
        <v>73.17</v>
      </c>
      <c r="D1093">
        <v>13</v>
      </c>
      <c r="E1093" s="5">
        <v>1536.57</v>
      </c>
      <c r="F1093" s="1">
        <v>37749</v>
      </c>
      <c r="G1093" t="s">
        <v>25</v>
      </c>
      <c r="H1093">
        <v>2</v>
      </c>
      <c r="I1093" t="str">
        <f>TEXT(Table1[[#This Row],[ORDERDATE]],"MMM")</f>
        <v>May</v>
      </c>
      <c r="J1093">
        <v>2003</v>
      </c>
      <c r="K1093" t="s">
        <v>181</v>
      </c>
      <c r="L1093">
        <v>80</v>
      </c>
      <c r="M1093" t="s">
        <v>607</v>
      </c>
      <c r="N1093" t="s">
        <v>433</v>
      </c>
      <c r="O1093" t="s">
        <v>434</v>
      </c>
      <c r="P1093" t="s">
        <v>435</v>
      </c>
      <c r="R1093" t="s">
        <v>436</v>
      </c>
      <c r="T1093">
        <v>13008</v>
      </c>
      <c r="U1093" t="s">
        <v>41</v>
      </c>
      <c r="V1093" t="s">
        <v>42</v>
      </c>
      <c r="W1093" t="s">
        <v>437</v>
      </c>
      <c r="X1093" t="s">
        <v>438</v>
      </c>
      <c r="Y1093" t="s">
        <v>36</v>
      </c>
    </row>
    <row r="1094" spans="1:25" x14ac:dyDescent="0.25">
      <c r="A1094">
        <v>10135</v>
      </c>
      <c r="B1094">
        <v>45</v>
      </c>
      <c r="C1094">
        <v>78</v>
      </c>
      <c r="D1094">
        <v>10</v>
      </c>
      <c r="E1094" s="5">
        <v>3510</v>
      </c>
      <c r="F1094" s="1">
        <v>37804</v>
      </c>
      <c r="G1094" t="s">
        <v>25</v>
      </c>
      <c r="H1094">
        <v>3</v>
      </c>
      <c r="I1094" t="str">
        <f>TEXT(Table1[[#This Row],[ORDERDATE]],"MMM")</f>
        <v>Jul</v>
      </c>
      <c r="J1094">
        <v>2003</v>
      </c>
      <c r="K1094" t="s">
        <v>181</v>
      </c>
      <c r="L1094">
        <v>80</v>
      </c>
      <c r="M1094" t="s">
        <v>607</v>
      </c>
      <c r="N1094" t="s">
        <v>272</v>
      </c>
      <c r="O1094">
        <v>4155551450</v>
      </c>
      <c r="P1094" t="s">
        <v>273</v>
      </c>
      <c r="R1094" t="s">
        <v>274</v>
      </c>
      <c r="S1094" t="s">
        <v>55</v>
      </c>
      <c r="T1094">
        <v>97562</v>
      </c>
      <c r="U1094" t="s">
        <v>32</v>
      </c>
      <c r="V1094" t="s">
        <v>33</v>
      </c>
      <c r="W1094" t="s">
        <v>275</v>
      </c>
      <c r="X1094" t="s">
        <v>276</v>
      </c>
      <c r="Y1094" t="s">
        <v>51</v>
      </c>
    </row>
    <row r="1095" spans="1:25" x14ac:dyDescent="0.25">
      <c r="A1095">
        <v>10147</v>
      </c>
      <c r="B1095">
        <v>36</v>
      </c>
      <c r="C1095">
        <v>86.04</v>
      </c>
      <c r="D1095">
        <v>10</v>
      </c>
      <c r="E1095" s="5">
        <v>3097.44</v>
      </c>
      <c r="F1095" s="1">
        <v>37869</v>
      </c>
      <c r="G1095" t="s">
        <v>25</v>
      </c>
      <c r="H1095">
        <v>3</v>
      </c>
      <c r="I1095" t="str">
        <f>TEXT(Table1[[#This Row],[ORDERDATE]],"MMM")</f>
        <v>Sep</v>
      </c>
      <c r="J1095">
        <v>2003</v>
      </c>
      <c r="K1095" t="s">
        <v>181</v>
      </c>
      <c r="L1095">
        <v>80</v>
      </c>
      <c r="M1095" t="s">
        <v>607</v>
      </c>
      <c r="N1095" t="s">
        <v>281</v>
      </c>
      <c r="O1095">
        <v>6175558555</v>
      </c>
      <c r="P1095" t="s">
        <v>282</v>
      </c>
      <c r="R1095" t="s">
        <v>283</v>
      </c>
      <c r="S1095" t="s">
        <v>123</v>
      </c>
      <c r="T1095">
        <v>58339</v>
      </c>
      <c r="U1095" t="s">
        <v>32</v>
      </c>
      <c r="V1095" t="s">
        <v>33</v>
      </c>
      <c r="W1095" t="s">
        <v>275</v>
      </c>
      <c r="X1095" t="s">
        <v>284</v>
      </c>
      <c r="Y1095" t="s">
        <v>51</v>
      </c>
    </row>
    <row r="1096" spans="1:25" x14ac:dyDescent="0.25">
      <c r="A1096">
        <v>10159</v>
      </c>
      <c r="B1096">
        <v>21</v>
      </c>
      <c r="C1096">
        <v>81.209999999999994</v>
      </c>
      <c r="D1096">
        <v>5</v>
      </c>
      <c r="E1096" s="5">
        <v>1705.41</v>
      </c>
      <c r="F1096" s="1">
        <v>37904</v>
      </c>
      <c r="G1096" t="s">
        <v>25</v>
      </c>
      <c r="H1096">
        <v>4</v>
      </c>
      <c r="I1096" t="str">
        <f>TEXT(Table1[[#This Row],[ORDERDATE]],"MMM")</f>
        <v>Oct</v>
      </c>
      <c r="J1096">
        <v>2003</v>
      </c>
      <c r="K1096" t="s">
        <v>181</v>
      </c>
      <c r="L1096">
        <v>80</v>
      </c>
      <c r="M1096" t="s">
        <v>607</v>
      </c>
      <c r="N1096" t="s">
        <v>58</v>
      </c>
      <c r="O1096">
        <v>6505551386</v>
      </c>
      <c r="P1096" t="s">
        <v>59</v>
      </c>
      <c r="R1096" t="s">
        <v>60</v>
      </c>
      <c r="S1096" t="s">
        <v>55</v>
      </c>
      <c r="U1096" t="s">
        <v>32</v>
      </c>
      <c r="V1096" t="s">
        <v>33</v>
      </c>
      <c r="W1096" t="s">
        <v>61</v>
      </c>
      <c r="X1096" t="s">
        <v>57</v>
      </c>
      <c r="Y1096" t="s">
        <v>36</v>
      </c>
    </row>
    <row r="1097" spans="1:25" x14ac:dyDescent="0.25">
      <c r="A1097">
        <v>10169</v>
      </c>
      <c r="B1097">
        <v>32</v>
      </c>
      <c r="C1097">
        <v>70.760000000000005</v>
      </c>
      <c r="D1097">
        <v>5</v>
      </c>
      <c r="E1097" s="5">
        <v>2264.3200000000002</v>
      </c>
      <c r="F1097" s="1">
        <v>37929</v>
      </c>
      <c r="G1097" t="s">
        <v>25</v>
      </c>
      <c r="H1097">
        <v>4</v>
      </c>
      <c r="I1097" t="str">
        <f>TEXT(Table1[[#This Row],[ORDERDATE]],"MMM")</f>
        <v>Nov</v>
      </c>
      <c r="J1097">
        <v>2003</v>
      </c>
      <c r="K1097" t="s">
        <v>181</v>
      </c>
      <c r="L1097">
        <v>80</v>
      </c>
      <c r="M1097" t="s">
        <v>607</v>
      </c>
      <c r="N1097" t="s">
        <v>285</v>
      </c>
      <c r="O1097" t="s">
        <v>286</v>
      </c>
      <c r="P1097" t="s">
        <v>287</v>
      </c>
      <c r="Q1097" t="s">
        <v>288</v>
      </c>
      <c r="R1097" t="s">
        <v>289</v>
      </c>
      <c r="S1097" t="s">
        <v>157</v>
      </c>
      <c r="T1097">
        <v>2060</v>
      </c>
      <c r="U1097" t="s">
        <v>95</v>
      </c>
      <c r="V1097" t="s">
        <v>96</v>
      </c>
      <c r="W1097" t="s">
        <v>290</v>
      </c>
      <c r="X1097" t="s">
        <v>291</v>
      </c>
      <c r="Y1097" t="s">
        <v>36</v>
      </c>
    </row>
    <row r="1098" spans="1:25" x14ac:dyDescent="0.25">
      <c r="A1098">
        <v>10181</v>
      </c>
      <c r="B1098">
        <v>30</v>
      </c>
      <c r="C1098">
        <v>82.82</v>
      </c>
      <c r="D1098">
        <v>17</v>
      </c>
      <c r="E1098" s="5">
        <v>2484.6</v>
      </c>
      <c r="F1098" s="1">
        <v>37937</v>
      </c>
      <c r="G1098" t="s">
        <v>25</v>
      </c>
      <c r="H1098">
        <v>4</v>
      </c>
      <c r="I1098" t="str">
        <f>TEXT(Table1[[#This Row],[ORDERDATE]],"MMM")</f>
        <v>Nov</v>
      </c>
      <c r="J1098">
        <v>2003</v>
      </c>
      <c r="K1098" t="s">
        <v>181</v>
      </c>
      <c r="L1098">
        <v>80</v>
      </c>
      <c r="M1098" t="s">
        <v>607</v>
      </c>
      <c r="N1098" t="s">
        <v>73</v>
      </c>
      <c r="O1098" t="s">
        <v>74</v>
      </c>
      <c r="P1098" t="s">
        <v>75</v>
      </c>
      <c r="R1098" t="s">
        <v>76</v>
      </c>
      <c r="T1098" t="s">
        <v>77</v>
      </c>
      <c r="U1098" t="s">
        <v>78</v>
      </c>
      <c r="V1098" t="s">
        <v>42</v>
      </c>
      <c r="W1098" t="s">
        <v>79</v>
      </c>
      <c r="X1098" t="s">
        <v>80</v>
      </c>
      <c r="Y1098" t="s">
        <v>36</v>
      </c>
    </row>
    <row r="1099" spans="1:25" x14ac:dyDescent="0.25">
      <c r="A1099">
        <v>10191</v>
      </c>
      <c r="B1099">
        <v>36</v>
      </c>
      <c r="C1099">
        <v>94.88</v>
      </c>
      <c r="D1099">
        <v>6</v>
      </c>
      <c r="E1099" s="5">
        <v>3415.68</v>
      </c>
      <c r="F1099" s="1">
        <v>37945</v>
      </c>
      <c r="G1099" t="s">
        <v>25</v>
      </c>
      <c r="H1099">
        <v>4</v>
      </c>
      <c r="I1099" t="str">
        <f>TEXT(Table1[[#This Row],[ORDERDATE]],"MMM")</f>
        <v>Nov</v>
      </c>
      <c r="J1099">
        <v>2003</v>
      </c>
      <c r="K1099" t="s">
        <v>181</v>
      </c>
      <c r="L1099">
        <v>80</v>
      </c>
      <c r="M1099" t="s">
        <v>607</v>
      </c>
      <c r="N1099" t="s">
        <v>439</v>
      </c>
      <c r="O1099" t="s">
        <v>440</v>
      </c>
      <c r="P1099" t="s">
        <v>441</v>
      </c>
      <c r="R1099" t="s">
        <v>442</v>
      </c>
      <c r="T1099">
        <v>50739</v>
      </c>
      <c r="U1099" t="s">
        <v>443</v>
      </c>
      <c r="V1099" t="s">
        <v>42</v>
      </c>
      <c r="W1099" t="s">
        <v>444</v>
      </c>
      <c r="X1099" t="s">
        <v>445</v>
      </c>
      <c r="Y1099" t="s">
        <v>51</v>
      </c>
    </row>
    <row r="1100" spans="1:25" x14ac:dyDescent="0.25">
      <c r="A1100">
        <v>10203</v>
      </c>
      <c r="B1100">
        <v>33</v>
      </c>
      <c r="C1100">
        <v>86.04</v>
      </c>
      <c r="D1100">
        <v>11</v>
      </c>
      <c r="E1100" s="5">
        <v>2839.32</v>
      </c>
      <c r="F1100" s="1">
        <v>37957</v>
      </c>
      <c r="G1100" t="s">
        <v>25</v>
      </c>
      <c r="H1100">
        <v>4</v>
      </c>
      <c r="I1100" t="str">
        <f>TEXT(Table1[[#This Row],[ORDERDATE]],"MMM")</f>
        <v>Dec</v>
      </c>
      <c r="J1100">
        <v>2003</v>
      </c>
      <c r="K1100" t="s">
        <v>181</v>
      </c>
      <c r="L1100">
        <v>80</v>
      </c>
      <c r="M1100" t="s">
        <v>607</v>
      </c>
      <c r="N1100" t="s">
        <v>174</v>
      </c>
      <c r="O1100" t="s">
        <v>175</v>
      </c>
      <c r="P1100" t="s">
        <v>176</v>
      </c>
      <c r="R1100" t="s">
        <v>177</v>
      </c>
      <c r="T1100">
        <v>28034</v>
      </c>
      <c r="U1100" t="s">
        <v>178</v>
      </c>
      <c r="V1100" t="s">
        <v>42</v>
      </c>
      <c r="W1100" t="s">
        <v>179</v>
      </c>
      <c r="X1100" t="s">
        <v>180</v>
      </c>
      <c r="Y1100" t="s">
        <v>36</v>
      </c>
    </row>
    <row r="1101" spans="1:25" x14ac:dyDescent="0.25">
      <c r="A1101">
        <v>10211</v>
      </c>
      <c r="B1101">
        <v>35</v>
      </c>
      <c r="C1101">
        <v>78</v>
      </c>
      <c r="D1101">
        <v>5</v>
      </c>
      <c r="E1101" s="5">
        <v>2730</v>
      </c>
      <c r="F1101" s="1">
        <v>38001</v>
      </c>
      <c r="G1101" t="s">
        <v>25</v>
      </c>
      <c r="H1101">
        <v>1</v>
      </c>
      <c r="I1101" t="str">
        <f>TEXT(Table1[[#This Row],[ORDERDATE]],"MMM")</f>
        <v>Jan</v>
      </c>
      <c r="J1101">
        <v>2004</v>
      </c>
      <c r="K1101" t="s">
        <v>181</v>
      </c>
      <c r="L1101">
        <v>80</v>
      </c>
      <c r="M1101" t="s">
        <v>607</v>
      </c>
      <c r="N1101" t="s">
        <v>84</v>
      </c>
      <c r="O1101" t="s">
        <v>85</v>
      </c>
      <c r="P1101" t="s">
        <v>86</v>
      </c>
      <c r="R1101" t="s">
        <v>48</v>
      </c>
      <c r="T1101">
        <v>75016</v>
      </c>
      <c r="U1101" t="s">
        <v>41</v>
      </c>
      <c r="V1101" t="s">
        <v>42</v>
      </c>
      <c r="W1101" t="s">
        <v>87</v>
      </c>
      <c r="X1101" t="s">
        <v>88</v>
      </c>
      <c r="Y1101" t="s">
        <v>36</v>
      </c>
    </row>
    <row r="1102" spans="1:25" x14ac:dyDescent="0.25">
      <c r="A1102">
        <v>10225</v>
      </c>
      <c r="B1102">
        <v>37</v>
      </c>
      <c r="C1102">
        <v>95.69</v>
      </c>
      <c r="D1102">
        <v>12</v>
      </c>
      <c r="E1102" s="5">
        <v>3540.53</v>
      </c>
      <c r="F1102" s="1">
        <v>38039</v>
      </c>
      <c r="G1102" t="s">
        <v>25</v>
      </c>
      <c r="H1102">
        <v>1</v>
      </c>
      <c r="I1102" t="str">
        <f>TEXT(Table1[[#This Row],[ORDERDATE]],"MMM")</f>
        <v>Feb</v>
      </c>
      <c r="J1102">
        <v>2004</v>
      </c>
      <c r="K1102" t="s">
        <v>181</v>
      </c>
      <c r="L1102">
        <v>80</v>
      </c>
      <c r="M1102" t="s">
        <v>607</v>
      </c>
      <c r="N1102" t="s">
        <v>446</v>
      </c>
      <c r="O1102" t="s">
        <v>447</v>
      </c>
      <c r="P1102" t="s">
        <v>448</v>
      </c>
      <c r="R1102" t="s">
        <v>449</v>
      </c>
      <c r="T1102">
        <v>1203</v>
      </c>
      <c r="U1102" t="s">
        <v>450</v>
      </c>
      <c r="V1102" t="s">
        <v>42</v>
      </c>
      <c r="W1102" t="s">
        <v>451</v>
      </c>
      <c r="X1102" t="s">
        <v>103</v>
      </c>
      <c r="Y1102" t="s">
        <v>51</v>
      </c>
    </row>
    <row r="1103" spans="1:25" x14ac:dyDescent="0.25">
      <c r="A1103">
        <v>10238</v>
      </c>
      <c r="B1103">
        <v>41</v>
      </c>
      <c r="C1103">
        <v>73.17</v>
      </c>
      <c r="D1103">
        <v>6</v>
      </c>
      <c r="E1103" s="5">
        <v>2999.97</v>
      </c>
      <c r="F1103" s="1">
        <v>38086</v>
      </c>
      <c r="G1103" t="s">
        <v>25</v>
      </c>
      <c r="H1103">
        <v>2</v>
      </c>
      <c r="I1103" t="str">
        <f>TEXT(Table1[[#This Row],[ORDERDATE]],"MMM")</f>
        <v>Apr</v>
      </c>
      <c r="J1103">
        <v>2004</v>
      </c>
      <c r="K1103" t="s">
        <v>181</v>
      </c>
      <c r="L1103">
        <v>80</v>
      </c>
      <c r="M1103" t="s">
        <v>607</v>
      </c>
      <c r="N1103" t="s">
        <v>322</v>
      </c>
      <c r="O1103" t="s">
        <v>323</v>
      </c>
      <c r="P1103" t="s">
        <v>324</v>
      </c>
      <c r="R1103" t="s">
        <v>325</v>
      </c>
      <c r="T1103">
        <v>1734</v>
      </c>
      <c r="U1103" t="s">
        <v>326</v>
      </c>
      <c r="V1103" t="s">
        <v>42</v>
      </c>
      <c r="W1103" t="s">
        <v>327</v>
      </c>
      <c r="X1103" t="s">
        <v>328</v>
      </c>
      <c r="Y1103" t="s">
        <v>36</v>
      </c>
    </row>
    <row r="1104" spans="1:25" x14ac:dyDescent="0.25">
      <c r="A1104">
        <v>10252</v>
      </c>
      <c r="B1104">
        <v>20</v>
      </c>
      <c r="C1104">
        <v>76.39</v>
      </c>
      <c r="D1104">
        <v>2</v>
      </c>
      <c r="E1104" s="5">
        <v>1527.8</v>
      </c>
      <c r="F1104" s="1">
        <v>38133</v>
      </c>
      <c r="G1104" t="s">
        <v>25</v>
      </c>
      <c r="H1104">
        <v>2</v>
      </c>
      <c r="I1104" t="str">
        <f>TEXT(Table1[[#This Row],[ORDERDATE]],"MMM")</f>
        <v>May</v>
      </c>
      <c r="J1104">
        <v>2004</v>
      </c>
      <c r="K1104" t="s">
        <v>181</v>
      </c>
      <c r="L1104">
        <v>80</v>
      </c>
      <c r="M1104" t="s">
        <v>607</v>
      </c>
      <c r="N1104" t="s">
        <v>84</v>
      </c>
      <c r="O1104" t="s">
        <v>85</v>
      </c>
      <c r="P1104" t="s">
        <v>86</v>
      </c>
      <c r="R1104" t="s">
        <v>48</v>
      </c>
      <c r="T1104">
        <v>75016</v>
      </c>
      <c r="U1104" t="s">
        <v>41</v>
      </c>
      <c r="V1104" t="s">
        <v>42</v>
      </c>
      <c r="W1104" t="s">
        <v>87</v>
      </c>
      <c r="X1104" t="s">
        <v>88</v>
      </c>
      <c r="Y1104" t="s">
        <v>36</v>
      </c>
    </row>
    <row r="1105" spans="1:25" x14ac:dyDescent="0.25">
      <c r="A1105">
        <v>10265</v>
      </c>
      <c r="B1105">
        <v>45</v>
      </c>
      <c r="C1105">
        <v>86.84</v>
      </c>
      <c r="D1105">
        <v>2</v>
      </c>
      <c r="E1105" s="5">
        <v>3907.8</v>
      </c>
      <c r="F1105" s="1">
        <v>38170</v>
      </c>
      <c r="G1105" t="s">
        <v>25</v>
      </c>
      <c r="H1105">
        <v>3</v>
      </c>
      <c r="I1105" t="str">
        <f>TEXT(Table1[[#This Row],[ORDERDATE]],"MMM")</f>
        <v>Jul</v>
      </c>
      <c r="J1105">
        <v>2004</v>
      </c>
      <c r="K1105" t="s">
        <v>181</v>
      </c>
      <c r="L1105">
        <v>80</v>
      </c>
      <c r="M1105" t="s">
        <v>607</v>
      </c>
      <c r="N1105" t="s">
        <v>558</v>
      </c>
      <c r="O1105" t="s">
        <v>559</v>
      </c>
      <c r="P1105" t="s">
        <v>560</v>
      </c>
      <c r="R1105" t="s">
        <v>561</v>
      </c>
      <c r="S1105" t="s">
        <v>94</v>
      </c>
      <c r="T1105">
        <v>3150</v>
      </c>
      <c r="U1105" t="s">
        <v>95</v>
      </c>
      <c r="V1105" t="s">
        <v>96</v>
      </c>
      <c r="W1105" t="s">
        <v>562</v>
      </c>
      <c r="X1105" t="s">
        <v>563</v>
      </c>
      <c r="Y1105" t="s">
        <v>51</v>
      </c>
    </row>
    <row r="1106" spans="1:25" x14ac:dyDescent="0.25">
      <c r="A1106">
        <v>10276</v>
      </c>
      <c r="B1106">
        <v>38</v>
      </c>
      <c r="C1106">
        <v>69.959999999999994</v>
      </c>
      <c r="D1106">
        <v>6</v>
      </c>
      <c r="E1106" s="5">
        <v>2658.48</v>
      </c>
      <c r="F1106" s="1">
        <v>38201</v>
      </c>
      <c r="G1106" t="s">
        <v>25</v>
      </c>
      <c r="H1106">
        <v>3</v>
      </c>
      <c r="I1106" t="str">
        <f>TEXT(Table1[[#This Row],[ORDERDATE]],"MMM")</f>
        <v>Aug</v>
      </c>
      <c r="J1106">
        <v>2004</v>
      </c>
      <c r="K1106" t="s">
        <v>181</v>
      </c>
      <c r="L1106">
        <v>80</v>
      </c>
      <c r="M1106" t="s">
        <v>607</v>
      </c>
      <c r="N1106" t="s">
        <v>458</v>
      </c>
      <c r="O1106">
        <v>6175557555</v>
      </c>
      <c r="P1106" t="s">
        <v>459</v>
      </c>
      <c r="R1106" t="s">
        <v>283</v>
      </c>
      <c r="S1106" t="s">
        <v>123</v>
      </c>
      <c r="T1106">
        <v>58339</v>
      </c>
      <c r="U1106" t="s">
        <v>32</v>
      </c>
      <c r="V1106" t="s">
        <v>33</v>
      </c>
      <c r="W1106" t="s">
        <v>460</v>
      </c>
      <c r="X1106" t="s">
        <v>461</v>
      </c>
      <c r="Y1106" t="s">
        <v>36</v>
      </c>
    </row>
    <row r="1107" spans="1:25" x14ac:dyDescent="0.25">
      <c r="A1107">
        <v>10287</v>
      </c>
      <c r="B1107">
        <v>43</v>
      </c>
      <c r="C1107">
        <v>70.760000000000005</v>
      </c>
      <c r="D1107">
        <v>15</v>
      </c>
      <c r="E1107" s="5">
        <v>3042.68</v>
      </c>
      <c r="F1107" s="1">
        <v>38229</v>
      </c>
      <c r="G1107" t="s">
        <v>25</v>
      </c>
      <c r="H1107">
        <v>3</v>
      </c>
      <c r="I1107" t="str">
        <f>TEXT(Table1[[#This Row],[ORDERDATE]],"MMM")</f>
        <v>Aug</v>
      </c>
      <c r="J1107">
        <v>2004</v>
      </c>
      <c r="K1107" t="s">
        <v>181</v>
      </c>
      <c r="L1107">
        <v>80</v>
      </c>
      <c r="M1107" t="s">
        <v>607</v>
      </c>
      <c r="N1107" t="s">
        <v>446</v>
      </c>
      <c r="O1107" t="s">
        <v>447</v>
      </c>
      <c r="P1107" t="s">
        <v>448</v>
      </c>
      <c r="R1107" t="s">
        <v>449</v>
      </c>
      <c r="T1107">
        <v>1203</v>
      </c>
      <c r="U1107" t="s">
        <v>450</v>
      </c>
      <c r="V1107" t="s">
        <v>42</v>
      </c>
      <c r="W1107" t="s">
        <v>451</v>
      </c>
      <c r="X1107" t="s">
        <v>103</v>
      </c>
      <c r="Y1107" t="s">
        <v>51</v>
      </c>
    </row>
    <row r="1108" spans="1:25" x14ac:dyDescent="0.25">
      <c r="A1108">
        <v>10300</v>
      </c>
      <c r="B1108">
        <v>49</v>
      </c>
      <c r="C1108">
        <v>78.8</v>
      </c>
      <c r="D1108">
        <v>8</v>
      </c>
      <c r="E1108" s="5">
        <v>3861.2</v>
      </c>
      <c r="F1108" s="1">
        <v>37898</v>
      </c>
      <c r="G1108" t="s">
        <v>25</v>
      </c>
      <c r="H1108">
        <v>4</v>
      </c>
      <c r="I1108" t="str">
        <f>TEXT(Table1[[#This Row],[ORDERDATE]],"MMM")</f>
        <v>Oct</v>
      </c>
      <c r="J1108">
        <v>2003</v>
      </c>
      <c r="K1108" t="s">
        <v>181</v>
      </c>
      <c r="L1108">
        <v>80</v>
      </c>
      <c r="M1108" t="s">
        <v>607</v>
      </c>
      <c r="N1108" t="s">
        <v>462</v>
      </c>
      <c r="O1108" t="s">
        <v>463</v>
      </c>
      <c r="P1108" t="s">
        <v>464</v>
      </c>
      <c r="R1108" t="s">
        <v>465</v>
      </c>
      <c r="T1108">
        <v>60528</v>
      </c>
      <c r="U1108" t="s">
        <v>443</v>
      </c>
      <c r="V1108" t="s">
        <v>42</v>
      </c>
      <c r="W1108" t="s">
        <v>466</v>
      </c>
      <c r="X1108" t="s">
        <v>414</v>
      </c>
      <c r="Y1108" t="s">
        <v>51</v>
      </c>
    </row>
    <row r="1109" spans="1:25" x14ac:dyDescent="0.25">
      <c r="A1109">
        <v>10310</v>
      </c>
      <c r="B1109">
        <v>27</v>
      </c>
      <c r="C1109">
        <v>80.41</v>
      </c>
      <c r="D1109">
        <v>13</v>
      </c>
      <c r="E1109" s="5">
        <v>2171.0700000000002</v>
      </c>
      <c r="F1109" s="1">
        <v>38276</v>
      </c>
      <c r="G1109" t="s">
        <v>25</v>
      </c>
      <c r="H1109">
        <v>4</v>
      </c>
      <c r="I1109" t="str">
        <f>TEXT(Table1[[#This Row],[ORDERDATE]],"MMM")</f>
        <v>Oct</v>
      </c>
      <c r="J1109">
        <v>2004</v>
      </c>
      <c r="K1109" t="s">
        <v>181</v>
      </c>
      <c r="L1109">
        <v>80</v>
      </c>
      <c r="M1109" t="s">
        <v>607</v>
      </c>
      <c r="N1109" t="s">
        <v>439</v>
      </c>
      <c r="O1109" t="s">
        <v>440</v>
      </c>
      <c r="P1109" t="s">
        <v>441</v>
      </c>
      <c r="R1109" t="s">
        <v>442</v>
      </c>
      <c r="T1109">
        <v>50739</v>
      </c>
      <c r="U1109" t="s">
        <v>443</v>
      </c>
      <c r="V1109" t="s">
        <v>42</v>
      </c>
      <c r="W1109" t="s">
        <v>444</v>
      </c>
      <c r="X1109" t="s">
        <v>445</v>
      </c>
      <c r="Y1109" t="s">
        <v>36</v>
      </c>
    </row>
    <row r="1110" spans="1:25" x14ac:dyDescent="0.25">
      <c r="A1110">
        <v>10319</v>
      </c>
      <c r="B1110">
        <v>46</v>
      </c>
      <c r="C1110">
        <v>73.98</v>
      </c>
      <c r="D1110">
        <v>1</v>
      </c>
      <c r="E1110" s="5">
        <v>3403.08</v>
      </c>
      <c r="F1110" s="1">
        <v>38294</v>
      </c>
      <c r="G1110" t="s">
        <v>25</v>
      </c>
      <c r="H1110">
        <v>4</v>
      </c>
      <c r="I1110" t="str">
        <f>TEXT(Table1[[#This Row],[ORDERDATE]],"MMM")</f>
        <v>Nov</v>
      </c>
      <c r="J1110">
        <v>2004</v>
      </c>
      <c r="K1110" t="s">
        <v>181</v>
      </c>
      <c r="L1110">
        <v>80</v>
      </c>
      <c r="M1110" t="s">
        <v>607</v>
      </c>
      <c r="N1110" t="s">
        <v>507</v>
      </c>
      <c r="O1110">
        <v>2125551957</v>
      </c>
      <c r="P1110" t="s">
        <v>508</v>
      </c>
      <c r="Q1110" t="s">
        <v>509</v>
      </c>
      <c r="R1110" t="s">
        <v>30</v>
      </c>
      <c r="S1110" t="s">
        <v>31</v>
      </c>
      <c r="T1110">
        <v>10022</v>
      </c>
      <c r="U1110" t="s">
        <v>32</v>
      </c>
      <c r="V1110" t="s">
        <v>33</v>
      </c>
      <c r="W1110" t="s">
        <v>510</v>
      </c>
      <c r="X1110" t="s">
        <v>511</v>
      </c>
      <c r="Y1110" t="s">
        <v>51</v>
      </c>
    </row>
    <row r="1111" spans="1:25" x14ac:dyDescent="0.25">
      <c r="A1111">
        <v>10329</v>
      </c>
      <c r="B1111">
        <v>38</v>
      </c>
      <c r="C1111">
        <v>59.1</v>
      </c>
      <c r="D1111">
        <v>10</v>
      </c>
      <c r="E1111" s="5">
        <v>2245.8000000000002</v>
      </c>
      <c r="F1111" s="1">
        <v>38306</v>
      </c>
      <c r="G1111" t="s">
        <v>25</v>
      </c>
      <c r="H1111">
        <v>4</v>
      </c>
      <c r="I1111" t="str">
        <f>TEXT(Table1[[#This Row],[ORDERDATE]],"MMM")</f>
        <v>Nov</v>
      </c>
      <c r="J1111">
        <v>2004</v>
      </c>
      <c r="K1111" t="s">
        <v>181</v>
      </c>
      <c r="L1111">
        <v>80</v>
      </c>
      <c r="M1111" t="s">
        <v>607</v>
      </c>
      <c r="N1111" t="s">
        <v>28</v>
      </c>
      <c r="O1111">
        <v>2125557818</v>
      </c>
      <c r="P1111" t="s">
        <v>29</v>
      </c>
      <c r="R1111" t="s">
        <v>30</v>
      </c>
      <c r="S1111" t="s">
        <v>31</v>
      </c>
      <c r="T1111">
        <v>10022</v>
      </c>
      <c r="U1111" t="s">
        <v>32</v>
      </c>
      <c r="V1111" t="s">
        <v>33</v>
      </c>
      <c r="W1111" t="s">
        <v>34</v>
      </c>
      <c r="X1111" t="s">
        <v>35</v>
      </c>
      <c r="Y1111" t="s">
        <v>36</v>
      </c>
    </row>
    <row r="1112" spans="1:25" x14ac:dyDescent="0.25">
      <c r="A1112">
        <v>10342</v>
      </c>
      <c r="B1112">
        <v>25</v>
      </c>
      <c r="C1112">
        <v>66.739999999999995</v>
      </c>
      <c r="D1112">
        <v>5</v>
      </c>
      <c r="E1112" s="5">
        <v>1668.5</v>
      </c>
      <c r="F1112" s="1">
        <v>38315</v>
      </c>
      <c r="G1112" t="s">
        <v>25</v>
      </c>
      <c r="H1112">
        <v>4</v>
      </c>
      <c r="I1112" t="str">
        <f>TEXT(Table1[[#This Row],[ORDERDATE]],"MMM")</f>
        <v>Nov</v>
      </c>
      <c r="J1112">
        <v>2004</v>
      </c>
      <c r="K1112" t="s">
        <v>181</v>
      </c>
      <c r="L1112">
        <v>80</v>
      </c>
      <c r="M1112" t="s">
        <v>607</v>
      </c>
      <c r="N1112" t="s">
        <v>89</v>
      </c>
      <c r="O1112" t="s">
        <v>90</v>
      </c>
      <c r="P1112" t="s">
        <v>91</v>
      </c>
      <c r="Q1112" t="s">
        <v>92</v>
      </c>
      <c r="R1112" t="s">
        <v>93</v>
      </c>
      <c r="S1112" t="s">
        <v>94</v>
      </c>
      <c r="T1112">
        <v>3004</v>
      </c>
      <c r="U1112" t="s">
        <v>95</v>
      </c>
      <c r="V1112" t="s">
        <v>96</v>
      </c>
      <c r="W1112" t="s">
        <v>97</v>
      </c>
      <c r="X1112" t="s">
        <v>98</v>
      </c>
      <c r="Y1112" t="s">
        <v>36</v>
      </c>
    </row>
    <row r="1113" spans="1:25" x14ac:dyDescent="0.25">
      <c r="A1113">
        <v>10363</v>
      </c>
      <c r="B1113">
        <v>46</v>
      </c>
      <c r="C1113">
        <v>60.3</v>
      </c>
      <c r="D1113">
        <v>10</v>
      </c>
      <c r="E1113" s="5">
        <v>2773.8</v>
      </c>
      <c r="F1113" s="1">
        <v>38358</v>
      </c>
      <c r="G1113" t="s">
        <v>25</v>
      </c>
      <c r="H1113">
        <v>1</v>
      </c>
      <c r="I1113" t="str">
        <f>TEXT(Table1[[#This Row],[ORDERDATE]],"MMM")</f>
        <v>Jan</v>
      </c>
      <c r="J1113">
        <v>2005</v>
      </c>
      <c r="K1113" t="s">
        <v>181</v>
      </c>
      <c r="L1113">
        <v>80</v>
      </c>
      <c r="M1113" t="s">
        <v>607</v>
      </c>
      <c r="N1113" t="s">
        <v>467</v>
      </c>
      <c r="O1113" t="s">
        <v>468</v>
      </c>
      <c r="P1113" t="s">
        <v>469</v>
      </c>
      <c r="R1113" t="s">
        <v>470</v>
      </c>
      <c r="T1113" t="s">
        <v>471</v>
      </c>
      <c r="U1113" t="s">
        <v>130</v>
      </c>
      <c r="V1113" t="s">
        <v>42</v>
      </c>
      <c r="W1113" t="s">
        <v>472</v>
      </c>
      <c r="X1113" t="s">
        <v>473</v>
      </c>
      <c r="Y1113" t="s">
        <v>36</v>
      </c>
    </row>
    <row r="1114" spans="1:25" x14ac:dyDescent="0.25">
      <c r="A1114">
        <v>10378</v>
      </c>
      <c r="B1114">
        <v>22</v>
      </c>
      <c r="C1114">
        <v>100</v>
      </c>
      <c r="D1114">
        <v>4</v>
      </c>
      <c r="E1114" s="5">
        <v>2464</v>
      </c>
      <c r="F1114" s="1">
        <v>38393</v>
      </c>
      <c r="G1114" t="s">
        <v>25</v>
      </c>
      <c r="H1114">
        <v>1</v>
      </c>
      <c r="I1114" t="str">
        <f>TEXT(Table1[[#This Row],[ORDERDATE]],"MMM")</f>
        <v>Feb</v>
      </c>
      <c r="J1114">
        <v>2005</v>
      </c>
      <c r="K1114" t="s">
        <v>181</v>
      </c>
      <c r="L1114">
        <v>80</v>
      </c>
      <c r="M1114" t="s">
        <v>607</v>
      </c>
      <c r="N1114" t="s">
        <v>174</v>
      </c>
      <c r="O1114" t="s">
        <v>175</v>
      </c>
      <c r="P1114" t="s">
        <v>176</v>
      </c>
      <c r="R1114" t="s">
        <v>177</v>
      </c>
      <c r="T1114">
        <v>28034</v>
      </c>
      <c r="U1114" t="s">
        <v>178</v>
      </c>
      <c r="V1114" t="s">
        <v>42</v>
      </c>
      <c r="W1114" t="s">
        <v>179</v>
      </c>
      <c r="X1114" t="s">
        <v>180</v>
      </c>
      <c r="Y1114" t="s">
        <v>36</v>
      </c>
    </row>
    <row r="1115" spans="1:25" x14ac:dyDescent="0.25">
      <c r="A1115">
        <v>10390</v>
      </c>
      <c r="B1115">
        <v>40</v>
      </c>
      <c r="C1115">
        <v>100</v>
      </c>
      <c r="D1115">
        <v>9</v>
      </c>
      <c r="E1115" s="5">
        <v>5491.6</v>
      </c>
      <c r="F1115" s="1">
        <v>38415</v>
      </c>
      <c r="G1115" t="s">
        <v>25</v>
      </c>
      <c r="H1115">
        <v>1</v>
      </c>
      <c r="I1115" t="str">
        <f>TEXT(Table1[[#This Row],[ORDERDATE]],"MMM")</f>
        <v>Mar</v>
      </c>
      <c r="J1115">
        <v>2005</v>
      </c>
      <c r="K1115" t="s">
        <v>181</v>
      </c>
      <c r="L1115">
        <v>80</v>
      </c>
      <c r="M1115" t="s">
        <v>607</v>
      </c>
      <c r="N1115" t="s">
        <v>272</v>
      </c>
      <c r="O1115">
        <v>4155551450</v>
      </c>
      <c r="P1115" t="s">
        <v>273</v>
      </c>
      <c r="R1115" t="s">
        <v>274</v>
      </c>
      <c r="S1115" t="s">
        <v>55</v>
      </c>
      <c r="T1115">
        <v>97562</v>
      </c>
      <c r="U1115" t="s">
        <v>32</v>
      </c>
      <c r="V1115" t="s">
        <v>33</v>
      </c>
      <c r="W1115" t="s">
        <v>275</v>
      </c>
      <c r="X1115" t="s">
        <v>276</v>
      </c>
      <c r="Y1115" t="s">
        <v>51</v>
      </c>
    </row>
    <row r="1116" spans="1:25" x14ac:dyDescent="0.25">
      <c r="A1116">
        <v>10103</v>
      </c>
      <c r="B1116">
        <v>46</v>
      </c>
      <c r="C1116">
        <v>100</v>
      </c>
      <c r="D1116">
        <v>16</v>
      </c>
      <c r="E1116" s="5">
        <v>4791.82</v>
      </c>
      <c r="F1116" s="1">
        <v>37650</v>
      </c>
      <c r="G1116" t="s">
        <v>25</v>
      </c>
      <c r="H1116">
        <v>1</v>
      </c>
      <c r="I1116" t="str">
        <f>TEXT(Table1[[#This Row],[ORDERDATE]],"MMM")</f>
        <v>Jan</v>
      </c>
      <c r="J1116">
        <v>2003</v>
      </c>
      <c r="K1116" t="s">
        <v>550</v>
      </c>
      <c r="L1116">
        <v>99</v>
      </c>
      <c r="M1116" t="s">
        <v>608</v>
      </c>
      <c r="N1116" t="s">
        <v>133</v>
      </c>
      <c r="O1116" t="s">
        <v>134</v>
      </c>
      <c r="P1116" t="s">
        <v>135</v>
      </c>
      <c r="R1116" t="s">
        <v>136</v>
      </c>
      <c r="T1116">
        <v>4110</v>
      </c>
      <c r="U1116" t="s">
        <v>78</v>
      </c>
      <c r="V1116" t="s">
        <v>42</v>
      </c>
      <c r="W1116" t="s">
        <v>137</v>
      </c>
      <c r="X1116" t="s">
        <v>138</v>
      </c>
      <c r="Y1116" t="s">
        <v>51</v>
      </c>
    </row>
    <row r="1117" spans="1:25" x14ac:dyDescent="0.25">
      <c r="A1117">
        <v>10111</v>
      </c>
      <c r="B1117">
        <v>39</v>
      </c>
      <c r="C1117">
        <v>100</v>
      </c>
      <c r="D1117">
        <v>4</v>
      </c>
      <c r="E1117" s="5">
        <v>4178.8500000000004</v>
      </c>
      <c r="F1117" s="1">
        <v>37705</v>
      </c>
      <c r="G1117" t="s">
        <v>25</v>
      </c>
      <c r="H1117">
        <v>1</v>
      </c>
      <c r="I1117" t="str">
        <f>TEXT(Table1[[#This Row],[ORDERDATE]],"MMM")</f>
        <v>Mar</v>
      </c>
      <c r="J1117">
        <v>2003</v>
      </c>
      <c r="K1117" t="s">
        <v>550</v>
      </c>
      <c r="L1117">
        <v>99</v>
      </c>
      <c r="M1117" t="s">
        <v>608</v>
      </c>
      <c r="N1117" t="s">
        <v>81</v>
      </c>
      <c r="O1117">
        <v>6505555787</v>
      </c>
      <c r="P1117" t="s">
        <v>82</v>
      </c>
      <c r="R1117" t="s">
        <v>60</v>
      </c>
      <c r="S1117" t="s">
        <v>55</v>
      </c>
      <c r="U1117" t="s">
        <v>32</v>
      </c>
      <c r="V1117" t="s">
        <v>33</v>
      </c>
      <c r="W1117" t="s">
        <v>83</v>
      </c>
      <c r="X1117" t="s">
        <v>57</v>
      </c>
      <c r="Y1117" t="s">
        <v>51</v>
      </c>
    </row>
    <row r="1118" spans="1:25" x14ac:dyDescent="0.25">
      <c r="A1118">
        <v>10126</v>
      </c>
      <c r="B1118">
        <v>38</v>
      </c>
      <c r="C1118">
        <v>82.34</v>
      </c>
      <c r="D1118">
        <v>16</v>
      </c>
      <c r="E1118" s="5">
        <v>3128.92</v>
      </c>
      <c r="F1118" s="1">
        <v>37769</v>
      </c>
      <c r="G1118" t="s">
        <v>25</v>
      </c>
      <c r="H1118">
        <v>2</v>
      </c>
      <c r="I1118" t="str">
        <f>TEXT(Table1[[#This Row],[ORDERDATE]],"MMM")</f>
        <v>May</v>
      </c>
      <c r="J1118">
        <v>2003</v>
      </c>
      <c r="K1118" t="s">
        <v>550</v>
      </c>
      <c r="L1118">
        <v>99</v>
      </c>
      <c r="M1118" t="s">
        <v>608</v>
      </c>
      <c r="N1118" t="s">
        <v>191</v>
      </c>
      <c r="O1118" t="s">
        <v>192</v>
      </c>
      <c r="P1118" t="s">
        <v>193</v>
      </c>
      <c r="R1118" t="s">
        <v>177</v>
      </c>
      <c r="T1118">
        <v>28023</v>
      </c>
      <c r="U1118" t="s">
        <v>178</v>
      </c>
      <c r="V1118" t="s">
        <v>42</v>
      </c>
      <c r="W1118" t="s">
        <v>194</v>
      </c>
      <c r="X1118" t="s">
        <v>195</v>
      </c>
      <c r="Y1118" t="s">
        <v>51</v>
      </c>
    </row>
    <row r="1119" spans="1:25" x14ac:dyDescent="0.25">
      <c r="A1119">
        <v>10139</v>
      </c>
      <c r="B1119">
        <v>30</v>
      </c>
      <c r="C1119">
        <v>100</v>
      </c>
      <c r="D1119">
        <v>5</v>
      </c>
      <c r="E1119" s="5">
        <v>3095.4</v>
      </c>
      <c r="F1119" s="1">
        <v>37818</v>
      </c>
      <c r="G1119" t="s">
        <v>25</v>
      </c>
      <c r="H1119">
        <v>3</v>
      </c>
      <c r="I1119" t="str">
        <f>TEXT(Table1[[#This Row],[ORDERDATE]],"MMM")</f>
        <v>Jul</v>
      </c>
      <c r="J1119">
        <v>2003</v>
      </c>
      <c r="K1119" t="s">
        <v>550</v>
      </c>
      <c r="L1119">
        <v>99</v>
      </c>
      <c r="M1119" t="s">
        <v>608</v>
      </c>
      <c r="N1119" t="s">
        <v>152</v>
      </c>
      <c r="O1119" t="s">
        <v>153</v>
      </c>
      <c r="P1119" t="s">
        <v>154</v>
      </c>
      <c r="Q1119" t="s">
        <v>155</v>
      </c>
      <c r="R1119" t="s">
        <v>156</v>
      </c>
      <c r="S1119" t="s">
        <v>157</v>
      </c>
      <c r="T1119">
        <v>2067</v>
      </c>
      <c r="U1119" t="s">
        <v>95</v>
      </c>
      <c r="V1119" t="s">
        <v>96</v>
      </c>
      <c r="W1119" t="s">
        <v>158</v>
      </c>
      <c r="X1119" t="s">
        <v>159</v>
      </c>
      <c r="Y1119" t="s">
        <v>51</v>
      </c>
    </row>
    <row r="1120" spans="1:25" x14ac:dyDescent="0.25">
      <c r="A1120">
        <v>10149</v>
      </c>
      <c r="B1120">
        <v>42</v>
      </c>
      <c r="C1120">
        <v>94.25</v>
      </c>
      <c r="D1120">
        <v>2</v>
      </c>
      <c r="E1120" s="5">
        <v>3958.5</v>
      </c>
      <c r="F1120" s="1">
        <v>37876</v>
      </c>
      <c r="G1120" t="s">
        <v>25</v>
      </c>
      <c r="H1120">
        <v>3</v>
      </c>
      <c r="I1120" t="str">
        <f>TEXT(Table1[[#This Row],[ORDERDATE]],"MMM")</f>
        <v>Sep</v>
      </c>
      <c r="J1120">
        <v>2003</v>
      </c>
      <c r="K1120" t="s">
        <v>550</v>
      </c>
      <c r="L1120">
        <v>99</v>
      </c>
      <c r="M1120" t="s">
        <v>608</v>
      </c>
      <c r="N1120" t="s">
        <v>526</v>
      </c>
      <c r="O1120">
        <v>4155554312</v>
      </c>
      <c r="P1120" t="s">
        <v>527</v>
      </c>
      <c r="R1120" t="s">
        <v>528</v>
      </c>
      <c r="S1120" t="s">
        <v>55</v>
      </c>
      <c r="T1120">
        <v>94217</v>
      </c>
      <c r="U1120" t="s">
        <v>32</v>
      </c>
      <c r="V1120" t="s">
        <v>33</v>
      </c>
      <c r="W1120" t="s">
        <v>529</v>
      </c>
      <c r="X1120" t="s">
        <v>400</v>
      </c>
      <c r="Y1120" t="s">
        <v>51</v>
      </c>
    </row>
    <row r="1121" spans="1:25" x14ac:dyDescent="0.25">
      <c r="A1121">
        <v>10163</v>
      </c>
      <c r="B1121">
        <v>43</v>
      </c>
      <c r="C1121">
        <v>100</v>
      </c>
      <c r="D1121">
        <v>6</v>
      </c>
      <c r="E1121" s="5">
        <v>4991.4399999999996</v>
      </c>
      <c r="F1121" s="1">
        <v>37914</v>
      </c>
      <c r="G1121" t="s">
        <v>25</v>
      </c>
      <c r="H1121">
        <v>4</v>
      </c>
      <c r="I1121" t="str">
        <f>TEXT(Table1[[#This Row],[ORDERDATE]],"MMM")</f>
        <v>Oct</v>
      </c>
      <c r="J1121">
        <v>2003</v>
      </c>
      <c r="K1121" t="s">
        <v>550</v>
      </c>
      <c r="L1121">
        <v>99</v>
      </c>
      <c r="M1121" t="s">
        <v>608</v>
      </c>
      <c r="N1121" t="s">
        <v>203</v>
      </c>
      <c r="O1121">
        <v>2125558493</v>
      </c>
      <c r="P1121" t="s">
        <v>204</v>
      </c>
      <c r="Q1121" t="s">
        <v>205</v>
      </c>
      <c r="R1121" t="s">
        <v>30</v>
      </c>
      <c r="S1121" t="s">
        <v>31</v>
      </c>
      <c r="T1121">
        <v>10022</v>
      </c>
      <c r="U1121" t="s">
        <v>32</v>
      </c>
      <c r="V1121" t="s">
        <v>33</v>
      </c>
      <c r="W1121" t="s">
        <v>124</v>
      </c>
      <c r="X1121" t="s">
        <v>206</v>
      </c>
      <c r="Y1121" t="s">
        <v>51</v>
      </c>
    </row>
    <row r="1122" spans="1:25" x14ac:dyDescent="0.25">
      <c r="A1122">
        <v>10173</v>
      </c>
      <c r="B1122">
        <v>29</v>
      </c>
      <c r="C1122">
        <v>95.24</v>
      </c>
      <c r="D1122">
        <v>4</v>
      </c>
      <c r="E1122" s="5">
        <v>2761.96</v>
      </c>
      <c r="F1122" s="1">
        <v>37930</v>
      </c>
      <c r="G1122" t="s">
        <v>25</v>
      </c>
      <c r="H1122">
        <v>4</v>
      </c>
      <c r="I1122" t="str">
        <f>TEXT(Table1[[#This Row],[ORDERDATE]],"MMM")</f>
        <v>Nov</v>
      </c>
      <c r="J1122">
        <v>2003</v>
      </c>
      <c r="K1122" t="s">
        <v>550</v>
      </c>
      <c r="L1122">
        <v>99</v>
      </c>
      <c r="M1122" t="s">
        <v>608</v>
      </c>
      <c r="N1122" t="s">
        <v>552</v>
      </c>
      <c r="O1122" t="s">
        <v>553</v>
      </c>
      <c r="P1122" t="s">
        <v>554</v>
      </c>
      <c r="R1122" t="s">
        <v>555</v>
      </c>
      <c r="T1122">
        <v>24100</v>
      </c>
      <c r="U1122" t="s">
        <v>258</v>
      </c>
      <c r="V1122" t="s">
        <v>42</v>
      </c>
      <c r="W1122" t="s">
        <v>556</v>
      </c>
      <c r="X1122" t="s">
        <v>557</v>
      </c>
      <c r="Y1122" t="s">
        <v>36</v>
      </c>
    </row>
    <row r="1123" spans="1:25" x14ac:dyDescent="0.25">
      <c r="A1123">
        <v>10182</v>
      </c>
      <c r="B1123">
        <v>33</v>
      </c>
      <c r="C1123">
        <v>86.31</v>
      </c>
      <c r="D1123">
        <v>1</v>
      </c>
      <c r="E1123" s="5">
        <v>2848.23</v>
      </c>
      <c r="F1123" s="1">
        <v>37937</v>
      </c>
      <c r="G1123" t="s">
        <v>25</v>
      </c>
      <c r="H1123">
        <v>4</v>
      </c>
      <c r="I1123" t="str">
        <f>TEXT(Table1[[#This Row],[ORDERDATE]],"MMM")</f>
        <v>Nov</v>
      </c>
      <c r="J1123">
        <v>2003</v>
      </c>
      <c r="K1123" t="s">
        <v>550</v>
      </c>
      <c r="L1123">
        <v>99</v>
      </c>
      <c r="M1123" t="s">
        <v>608</v>
      </c>
      <c r="N1123" t="s">
        <v>272</v>
      </c>
      <c r="O1123">
        <v>4155551450</v>
      </c>
      <c r="P1123" t="s">
        <v>273</v>
      </c>
      <c r="R1123" t="s">
        <v>274</v>
      </c>
      <c r="S1123" t="s">
        <v>55</v>
      </c>
      <c r="T1123">
        <v>97562</v>
      </c>
      <c r="U1123" t="s">
        <v>32</v>
      </c>
      <c r="V1123" t="s">
        <v>33</v>
      </c>
      <c r="W1123" t="s">
        <v>275</v>
      </c>
      <c r="X1123" t="s">
        <v>276</v>
      </c>
      <c r="Y1123" t="s">
        <v>36</v>
      </c>
    </row>
    <row r="1124" spans="1:25" x14ac:dyDescent="0.25">
      <c r="A1124">
        <v>10193</v>
      </c>
      <c r="B1124">
        <v>32</v>
      </c>
      <c r="C1124">
        <v>79.37</v>
      </c>
      <c r="D1124">
        <v>5</v>
      </c>
      <c r="E1124" s="5">
        <v>2539.84</v>
      </c>
      <c r="F1124" s="1">
        <v>37946</v>
      </c>
      <c r="G1124" t="s">
        <v>25</v>
      </c>
      <c r="H1124">
        <v>4</v>
      </c>
      <c r="I1124" t="str">
        <f>TEXT(Table1[[#This Row],[ORDERDATE]],"MMM")</f>
        <v>Nov</v>
      </c>
      <c r="J1124">
        <v>2003</v>
      </c>
      <c r="K1124" t="s">
        <v>550</v>
      </c>
      <c r="L1124">
        <v>99</v>
      </c>
      <c r="M1124" t="s">
        <v>608</v>
      </c>
      <c r="N1124" t="s">
        <v>558</v>
      </c>
      <c r="O1124" t="s">
        <v>559</v>
      </c>
      <c r="P1124" t="s">
        <v>560</v>
      </c>
      <c r="R1124" t="s">
        <v>561</v>
      </c>
      <c r="S1124" t="s">
        <v>94</v>
      </c>
      <c r="T1124">
        <v>3150</v>
      </c>
      <c r="U1124" t="s">
        <v>95</v>
      </c>
      <c r="V1124" t="s">
        <v>96</v>
      </c>
      <c r="W1124" t="s">
        <v>562</v>
      </c>
      <c r="X1124" t="s">
        <v>563</v>
      </c>
      <c r="Y1124" t="s">
        <v>36</v>
      </c>
    </row>
    <row r="1125" spans="1:25" x14ac:dyDescent="0.25">
      <c r="A1125">
        <v>10206</v>
      </c>
      <c r="B1125">
        <v>28</v>
      </c>
      <c r="C1125">
        <v>87.3</v>
      </c>
      <c r="D1125">
        <v>11</v>
      </c>
      <c r="E1125" s="5">
        <v>2444.4</v>
      </c>
      <c r="F1125" s="1">
        <v>37960</v>
      </c>
      <c r="G1125" t="s">
        <v>25</v>
      </c>
      <c r="H1125">
        <v>4</v>
      </c>
      <c r="I1125" t="str">
        <f>TEXT(Table1[[#This Row],[ORDERDATE]],"MMM")</f>
        <v>Dec</v>
      </c>
      <c r="J1125">
        <v>2003</v>
      </c>
      <c r="K1125" t="s">
        <v>550</v>
      </c>
      <c r="L1125">
        <v>99</v>
      </c>
      <c r="M1125" t="s">
        <v>608</v>
      </c>
      <c r="N1125" t="s">
        <v>225</v>
      </c>
      <c r="O1125" t="s">
        <v>226</v>
      </c>
      <c r="P1125" t="s">
        <v>227</v>
      </c>
      <c r="R1125" t="s">
        <v>228</v>
      </c>
      <c r="S1125" t="s">
        <v>229</v>
      </c>
      <c r="T1125" t="s">
        <v>230</v>
      </c>
      <c r="U1125" t="s">
        <v>231</v>
      </c>
      <c r="V1125" t="s">
        <v>33</v>
      </c>
      <c r="W1125" t="s">
        <v>232</v>
      </c>
      <c r="X1125" t="s">
        <v>233</v>
      </c>
      <c r="Y1125" t="s">
        <v>36</v>
      </c>
    </row>
    <row r="1126" spans="1:25" x14ac:dyDescent="0.25">
      <c r="A1126">
        <v>10215</v>
      </c>
      <c r="B1126">
        <v>41</v>
      </c>
      <c r="C1126">
        <v>100</v>
      </c>
      <c r="D1126">
        <v>8</v>
      </c>
      <c r="E1126" s="5">
        <v>4555.92</v>
      </c>
      <c r="F1126" s="1">
        <v>38015</v>
      </c>
      <c r="G1126" t="s">
        <v>25</v>
      </c>
      <c r="H1126">
        <v>1</v>
      </c>
      <c r="I1126" t="str">
        <f>TEXT(Table1[[#This Row],[ORDERDATE]],"MMM")</f>
        <v>Jan</v>
      </c>
      <c r="J1126">
        <v>2004</v>
      </c>
      <c r="K1126" t="s">
        <v>550</v>
      </c>
      <c r="L1126">
        <v>99</v>
      </c>
      <c r="M1126" t="s">
        <v>608</v>
      </c>
      <c r="N1126" t="s">
        <v>234</v>
      </c>
      <c r="O1126">
        <v>3105553722</v>
      </c>
      <c r="P1126" t="s">
        <v>235</v>
      </c>
      <c r="R1126" t="s">
        <v>236</v>
      </c>
      <c r="S1126" t="s">
        <v>55</v>
      </c>
      <c r="T1126">
        <v>94019</v>
      </c>
      <c r="U1126" t="s">
        <v>32</v>
      </c>
      <c r="V1126" t="s">
        <v>33</v>
      </c>
      <c r="W1126" t="s">
        <v>237</v>
      </c>
      <c r="X1126" t="s">
        <v>238</v>
      </c>
      <c r="Y1126" t="s">
        <v>51</v>
      </c>
    </row>
    <row r="1127" spans="1:25" x14ac:dyDescent="0.25">
      <c r="A1127">
        <v>10227</v>
      </c>
      <c r="B1127">
        <v>33</v>
      </c>
      <c r="C1127">
        <v>100</v>
      </c>
      <c r="D1127">
        <v>1</v>
      </c>
      <c r="E1127" s="5">
        <v>3666.96</v>
      </c>
      <c r="F1127" s="1">
        <v>38048</v>
      </c>
      <c r="G1127" t="s">
        <v>25</v>
      </c>
      <c r="H1127">
        <v>1</v>
      </c>
      <c r="I1127" t="str">
        <f>TEXT(Table1[[#This Row],[ORDERDATE]],"MMM")</f>
        <v>Mar</v>
      </c>
      <c r="J1127">
        <v>2004</v>
      </c>
      <c r="K1127" t="s">
        <v>550</v>
      </c>
      <c r="L1127">
        <v>99</v>
      </c>
      <c r="M1127" t="s">
        <v>608</v>
      </c>
      <c r="N1127" t="s">
        <v>219</v>
      </c>
      <c r="O1127" t="s">
        <v>220</v>
      </c>
      <c r="P1127" t="s">
        <v>221</v>
      </c>
      <c r="R1127" t="s">
        <v>222</v>
      </c>
      <c r="T1127">
        <v>69004</v>
      </c>
      <c r="U1127" t="s">
        <v>41</v>
      </c>
      <c r="V1127" t="s">
        <v>42</v>
      </c>
      <c r="W1127" t="s">
        <v>223</v>
      </c>
      <c r="X1127" t="s">
        <v>224</v>
      </c>
      <c r="Y1127" t="s">
        <v>51</v>
      </c>
    </row>
    <row r="1128" spans="1:25" x14ac:dyDescent="0.25">
      <c r="A1128">
        <v>10244</v>
      </c>
      <c r="B1128">
        <v>36</v>
      </c>
      <c r="C1128">
        <v>84.33</v>
      </c>
      <c r="D1128">
        <v>5</v>
      </c>
      <c r="E1128" s="5">
        <v>3035.88</v>
      </c>
      <c r="F1128" s="1">
        <v>38106</v>
      </c>
      <c r="G1128" t="s">
        <v>25</v>
      </c>
      <c r="H1128">
        <v>2</v>
      </c>
      <c r="I1128" t="str">
        <f>TEXT(Table1[[#This Row],[ORDERDATE]],"MMM")</f>
        <v>Apr</v>
      </c>
      <c r="J1128">
        <v>2004</v>
      </c>
      <c r="K1128" t="s">
        <v>550</v>
      </c>
      <c r="L1128">
        <v>99</v>
      </c>
      <c r="M1128" t="s">
        <v>608</v>
      </c>
      <c r="N1128" t="s">
        <v>174</v>
      </c>
      <c r="O1128" t="s">
        <v>175</v>
      </c>
      <c r="P1128" t="s">
        <v>176</v>
      </c>
      <c r="R1128" t="s">
        <v>177</v>
      </c>
      <c r="T1128">
        <v>28034</v>
      </c>
      <c r="U1128" t="s">
        <v>178</v>
      </c>
      <c r="V1128" t="s">
        <v>42</v>
      </c>
      <c r="W1128" t="s">
        <v>179</v>
      </c>
      <c r="X1128" t="s">
        <v>180</v>
      </c>
      <c r="Y1128" t="s">
        <v>51</v>
      </c>
    </row>
    <row r="1129" spans="1:25" x14ac:dyDescent="0.25">
      <c r="A1129">
        <v>10257</v>
      </c>
      <c r="B1129">
        <v>26</v>
      </c>
      <c r="C1129">
        <v>89.29</v>
      </c>
      <c r="D1129">
        <v>5</v>
      </c>
      <c r="E1129" s="5">
        <v>2321.54</v>
      </c>
      <c r="F1129" s="1">
        <v>38152</v>
      </c>
      <c r="G1129" t="s">
        <v>25</v>
      </c>
      <c r="H1129">
        <v>2</v>
      </c>
      <c r="I1129" t="str">
        <f>TEXT(Table1[[#This Row],[ORDERDATE]],"MMM")</f>
        <v>Jun</v>
      </c>
      <c r="J1129">
        <v>2004</v>
      </c>
      <c r="K1129" t="s">
        <v>550</v>
      </c>
      <c r="L1129">
        <v>99</v>
      </c>
      <c r="M1129" t="s">
        <v>608</v>
      </c>
      <c r="N1129" t="s">
        <v>397</v>
      </c>
      <c r="O1129">
        <v>4085553659</v>
      </c>
      <c r="P1129" t="s">
        <v>398</v>
      </c>
      <c r="R1129" t="s">
        <v>399</v>
      </c>
      <c r="S1129" t="s">
        <v>55</v>
      </c>
      <c r="T1129">
        <v>94217</v>
      </c>
      <c r="U1129" t="s">
        <v>32</v>
      </c>
      <c r="V1129" t="s">
        <v>33</v>
      </c>
      <c r="W1129" t="s">
        <v>102</v>
      </c>
      <c r="X1129" t="s">
        <v>400</v>
      </c>
      <c r="Y1129" t="s">
        <v>36</v>
      </c>
    </row>
    <row r="1130" spans="1:25" x14ac:dyDescent="0.25">
      <c r="A1130">
        <v>10280</v>
      </c>
      <c r="B1130">
        <v>34</v>
      </c>
      <c r="C1130">
        <v>100</v>
      </c>
      <c r="D1130">
        <v>7</v>
      </c>
      <c r="E1130" s="5">
        <v>3474.46</v>
      </c>
      <c r="F1130" s="1">
        <v>38216</v>
      </c>
      <c r="G1130" t="s">
        <v>25</v>
      </c>
      <c r="H1130">
        <v>3</v>
      </c>
      <c r="I1130" t="str">
        <f>TEXT(Table1[[#This Row],[ORDERDATE]],"MMM")</f>
        <v>Aug</v>
      </c>
      <c r="J1130">
        <v>2004</v>
      </c>
      <c r="K1130" t="s">
        <v>550</v>
      </c>
      <c r="L1130">
        <v>99</v>
      </c>
      <c r="M1130" t="s">
        <v>608</v>
      </c>
      <c r="N1130" t="s">
        <v>254</v>
      </c>
      <c r="O1130" t="s">
        <v>255</v>
      </c>
      <c r="P1130" t="s">
        <v>256</v>
      </c>
      <c r="R1130" t="s">
        <v>257</v>
      </c>
      <c r="T1130">
        <v>10100</v>
      </c>
      <c r="U1130" t="s">
        <v>258</v>
      </c>
      <c r="V1130" t="s">
        <v>42</v>
      </c>
      <c r="W1130" t="s">
        <v>259</v>
      </c>
      <c r="X1130" t="s">
        <v>260</v>
      </c>
      <c r="Y1130" t="s">
        <v>51</v>
      </c>
    </row>
    <row r="1131" spans="1:25" x14ac:dyDescent="0.25">
      <c r="A1131">
        <v>10290</v>
      </c>
      <c r="B1131">
        <v>26</v>
      </c>
      <c r="C1131">
        <v>96.23</v>
      </c>
      <c r="D1131">
        <v>2</v>
      </c>
      <c r="E1131" s="5">
        <v>2501.98</v>
      </c>
      <c r="F1131" s="1">
        <v>38237</v>
      </c>
      <c r="G1131" t="s">
        <v>25</v>
      </c>
      <c r="H1131">
        <v>3</v>
      </c>
      <c r="I1131" t="str">
        <f>TEXT(Table1[[#This Row],[ORDERDATE]],"MMM")</f>
        <v>Sep</v>
      </c>
      <c r="J1131">
        <v>2004</v>
      </c>
      <c r="K1131" t="s">
        <v>550</v>
      </c>
      <c r="L1131">
        <v>99</v>
      </c>
      <c r="M1131" t="s">
        <v>608</v>
      </c>
      <c r="N1131" t="s">
        <v>600</v>
      </c>
      <c r="O1131">
        <v>6175558428</v>
      </c>
      <c r="P1131" t="s">
        <v>601</v>
      </c>
      <c r="R1131" t="s">
        <v>283</v>
      </c>
      <c r="S1131" t="s">
        <v>123</v>
      </c>
      <c r="T1131">
        <v>58339</v>
      </c>
      <c r="U1131" t="s">
        <v>32</v>
      </c>
      <c r="V1131" t="s">
        <v>33</v>
      </c>
      <c r="W1131" t="s">
        <v>529</v>
      </c>
      <c r="X1131" t="s">
        <v>245</v>
      </c>
      <c r="Y1131" t="s">
        <v>36</v>
      </c>
    </row>
    <row r="1132" spans="1:25" x14ac:dyDescent="0.25">
      <c r="A1132">
        <v>10304</v>
      </c>
      <c r="B1132">
        <v>38</v>
      </c>
      <c r="C1132">
        <v>100</v>
      </c>
      <c r="D1132">
        <v>11</v>
      </c>
      <c r="E1132" s="5">
        <v>3958.46</v>
      </c>
      <c r="F1132" s="1">
        <v>38271</v>
      </c>
      <c r="G1132" t="s">
        <v>25</v>
      </c>
      <c r="H1132">
        <v>4</v>
      </c>
      <c r="I1132" t="str">
        <f>TEXT(Table1[[#This Row],[ORDERDATE]],"MMM")</f>
        <v>Oct</v>
      </c>
      <c r="J1132">
        <v>2004</v>
      </c>
      <c r="K1132" t="s">
        <v>550</v>
      </c>
      <c r="L1132">
        <v>99</v>
      </c>
      <c r="M1132" t="s">
        <v>608</v>
      </c>
      <c r="N1132" t="s">
        <v>267</v>
      </c>
      <c r="O1132" t="s">
        <v>268</v>
      </c>
      <c r="P1132" t="s">
        <v>269</v>
      </c>
      <c r="R1132" t="s">
        <v>270</v>
      </c>
      <c r="T1132">
        <v>78000</v>
      </c>
      <c r="U1132" t="s">
        <v>41</v>
      </c>
      <c r="V1132" t="s">
        <v>42</v>
      </c>
      <c r="W1132" t="s">
        <v>271</v>
      </c>
      <c r="X1132" t="s">
        <v>50</v>
      </c>
      <c r="Y1132" t="s">
        <v>51</v>
      </c>
    </row>
    <row r="1133" spans="1:25" x14ac:dyDescent="0.25">
      <c r="A1133">
        <v>10312</v>
      </c>
      <c r="B1133">
        <v>33</v>
      </c>
      <c r="C1133">
        <v>100</v>
      </c>
      <c r="D1133">
        <v>8</v>
      </c>
      <c r="E1133" s="5">
        <v>3535.95</v>
      </c>
      <c r="F1133" s="1">
        <v>38281</v>
      </c>
      <c r="G1133" t="s">
        <v>25</v>
      </c>
      <c r="H1133">
        <v>4</v>
      </c>
      <c r="I1133" t="str">
        <f>TEXT(Table1[[#This Row],[ORDERDATE]],"MMM")</f>
        <v>Oct</v>
      </c>
      <c r="J1133">
        <v>2004</v>
      </c>
      <c r="K1133" t="s">
        <v>550</v>
      </c>
      <c r="L1133">
        <v>99</v>
      </c>
      <c r="M1133" t="s">
        <v>608</v>
      </c>
      <c r="N1133" t="s">
        <v>272</v>
      </c>
      <c r="O1133">
        <v>4155551450</v>
      </c>
      <c r="P1133" t="s">
        <v>273</v>
      </c>
      <c r="R1133" t="s">
        <v>274</v>
      </c>
      <c r="S1133" t="s">
        <v>55</v>
      </c>
      <c r="T1133">
        <v>97562</v>
      </c>
      <c r="U1133" t="s">
        <v>32</v>
      </c>
      <c r="V1133" t="s">
        <v>33</v>
      </c>
      <c r="W1133" t="s">
        <v>275</v>
      </c>
      <c r="X1133" t="s">
        <v>276</v>
      </c>
      <c r="Y1133" t="s">
        <v>51</v>
      </c>
    </row>
    <row r="1134" spans="1:25" x14ac:dyDescent="0.25">
      <c r="A1134">
        <v>10323</v>
      </c>
      <c r="B1134">
        <v>33</v>
      </c>
      <c r="C1134">
        <v>91.27</v>
      </c>
      <c r="D1134">
        <v>2</v>
      </c>
      <c r="E1134" s="5">
        <v>3011.91</v>
      </c>
      <c r="F1134" s="1">
        <v>38296</v>
      </c>
      <c r="G1134" t="s">
        <v>25</v>
      </c>
      <c r="H1134">
        <v>4</v>
      </c>
      <c r="I1134" t="str">
        <f>TEXT(Table1[[#This Row],[ORDERDATE]],"MMM")</f>
        <v>Nov</v>
      </c>
      <c r="J1134">
        <v>2004</v>
      </c>
      <c r="K1134" t="s">
        <v>550</v>
      </c>
      <c r="L1134">
        <v>99</v>
      </c>
      <c r="M1134" t="s">
        <v>608</v>
      </c>
      <c r="N1134" t="s">
        <v>462</v>
      </c>
      <c r="O1134" t="s">
        <v>463</v>
      </c>
      <c r="P1134" t="s">
        <v>464</v>
      </c>
      <c r="R1134" t="s">
        <v>465</v>
      </c>
      <c r="T1134">
        <v>60528</v>
      </c>
      <c r="U1134" t="s">
        <v>443</v>
      </c>
      <c r="V1134" t="s">
        <v>42</v>
      </c>
      <c r="W1134" t="s">
        <v>466</v>
      </c>
      <c r="X1134" t="s">
        <v>414</v>
      </c>
      <c r="Y1134" t="s">
        <v>51</v>
      </c>
    </row>
    <row r="1135" spans="1:25" x14ac:dyDescent="0.25">
      <c r="A1135">
        <v>10333</v>
      </c>
      <c r="B1135">
        <v>46</v>
      </c>
      <c r="C1135">
        <v>100</v>
      </c>
      <c r="D1135">
        <v>2</v>
      </c>
      <c r="E1135" s="5">
        <v>11336.7</v>
      </c>
      <c r="F1135" s="1">
        <v>38309</v>
      </c>
      <c r="G1135" t="s">
        <v>25</v>
      </c>
      <c r="H1135">
        <v>4</v>
      </c>
      <c r="I1135" t="str">
        <f>TEXT(Table1[[#This Row],[ORDERDATE]],"MMM")</f>
        <v>Nov</v>
      </c>
      <c r="J1135">
        <v>2004</v>
      </c>
      <c r="K1135" t="s">
        <v>550</v>
      </c>
      <c r="L1135">
        <v>99</v>
      </c>
      <c r="M1135" t="s">
        <v>608</v>
      </c>
      <c r="N1135" t="s">
        <v>81</v>
      </c>
      <c r="O1135">
        <v>6505555787</v>
      </c>
      <c r="P1135" t="s">
        <v>82</v>
      </c>
      <c r="R1135" t="s">
        <v>60</v>
      </c>
      <c r="S1135" t="s">
        <v>55</v>
      </c>
      <c r="U1135" t="s">
        <v>32</v>
      </c>
      <c r="V1135" t="s">
        <v>33</v>
      </c>
      <c r="W1135" t="s">
        <v>83</v>
      </c>
      <c r="X1135" t="s">
        <v>57</v>
      </c>
      <c r="Y1135" t="s">
        <v>151</v>
      </c>
    </row>
    <row r="1136" spans="1:25" x14ac:dyDescent="0.25">
      <c r="A1136">
        <v>10347</v>
      </c>
      <c r="B1136">
        <v>26</v>
      </c>
      <c r="C1136">
        <v>100</v>
      </c>
      <c r="D1136">
        <v>12</v>
      </c>
      <c r="E1136" s="5">
        <v>2656.94</v>
      </c>
      <c r="F1136" s="1">
        <v>38320</v>
      </c>
      <c r="G1136" t="s">
        <v>25</v>
      </c>
      <c r="H1136">
        <v>4</v>
      </c>
      <c r="I1136" t="str">
        <f>TEXT(Table1[[#This Row],[ORDERDATE]],"MMM")</f>
        <v>Nov</v>
      </c>
      <c r="J1136">
        <v>2004</v>
      </c>
      <c r="K1136" t="s">
        <v>550</v>
      </c>
      <c r="L1136">
        <v>99</v>
      </c>
      <c r="M1136" t="s">
        <v>608</v>
      </c>
      <c r="N1136" t="s">
        <v>89</v>
      </c>
      <c r="O1136" t="s">
        <v>90</v>
      </c>
      <c r="P1136" t="s">
        <v>91</v>
      </c>
      <c r="Q1136" t="s">
        <v>92</v>
      </c>
      <c r="R1136" t="s">
        <v>93</v>
      </c>
      <c r="S1136" t="s">
        <v>94</v>
      </c>
      <c r="T1136">
        <v>3004</v>
      </c>
      <c r="U1136" t="s">
        <v>95</v>
      </c>
      <c r="V1136" t="s">
        <v>96</v>
      </c>
      <c r="W1136" t="s">
        <v>97</v>
      </c>
      <c r="X1136" t="s">
        <v>98</v>
      </c>
      <c r="Y1136" t="s">
        <v>36</v>
      </c>
    </row>
    <row r="1137" spans="1:25" x14ac:dyDescent="0.25">
      <c r="A1137">
        <v>10357</v>
      </c>
      <c r="B1137">
        <v>25</v>
      </c>
      <c r="C1137">
        <v>100</v>
      </c>
      <c r="D1137">
        <v>3</v>
      </c>
      <c r="E1137" s="5">
        <v>2604.25</v>
      </c>
      <c r="F1137" s="1">
        <v>38331</v>
      </c>
      <c r="G1137" t="s">
        <v>25</v>
      </c>
      <c r="H1137">
        <v>4</v>
      </c>
      <c r="I1137" t="str">
        <f>TEXT(Table1[[#This Row],[ORDERDATE]],"MMM")</f>
        <v>Dec</v>
      </c>
      <c r="J1137">
        <v>2004</v>
      </c>
      <c r="K1137" t="s">
        <v>550</v>
      </c>
      <c r="L1137">
        <v>99</v>
      </c>
      <c r="M1137" t="s">
        <v>608</v>
      </c>
      <c r="N1137" t="s">
        <v>272</v>
      </c>
      <c r="O1137">
        <v>4155551450</v>
      </c>
      <c r="P1137" t="s">
        <v>273</v>
      </c>
      <c r="R1137" t="s">
        <v>274</v>
      </c>
      <c r="S1137" t="s">
        <v>55</v>
      </c>
      <c r="T1137">
        <v>97562</v>
      </c>
      <c r="U1137" t="s">
        <v>32</v>
      </c>
      <c r="V1137" t="s">
        <v>33</v>
      </c>
      <c r="W1137" t="s">
        <v>275</v>
      </c>
      <c r="X1137" t="s">
        <v>276</v>
      </c>
      <c r="Y1137" t="s">
        <v>36</v>
      </c>
    </row>
    <row r="1138" spans="1:25" x14ac:dyDescent="0.25">
      <c r="A1138">
        <v>10369</v>
      </c>
      <c r="B1138">
        <v>45</v>
      </c>
      <c r="C1138">
        <v>73.08</v>
      </c>
      <c r="D1138">
        <v>4</v>
      </c>
      <c r="E1138" s="5">
        <v>3288.6</v>
      </c>
      <c r="F1138" s="1">
        <v>38372</v>
      </c>
      <c r="G1138" t="s">
        <v>25</v>
      </c>
      <c r="H1138">
        <v>1</v>
      </c>
      <c r="I1138" t="str">
        <f>TEXT(Table1[[#This Row],[ORDERDATE]],"MMM")</f>
        <v>Jan</v>
      </c>
      <c r="J1138">
        <v>2005</v>
      </c>
      <c r="K1138" t="s">
        <v>550</v>
      </c>
      <c r="L1138">
        <v>99</v>
      </c>
      <c r="M1138" t="s">
        <v>608</v>
      </c>
      <c r="N1138" t="s">
        <v>281</v>
      </c>
      <c r="O1138">
        <v>6175558555</v>
      </c>
      <c r="P1138" t="s">
        <v>282</v>
      </c>
      <c r="R1138" t="s">
        <v>283</v>
      </c>
      <c r="S1138" t="s">
        <v>123</v>
      </c>
      <c r="T1138">
        <v>58339</v>
      </c>
      <c r="U1138" t="s">
        <v>32</v>
      </c>
      <c r="V1138" t="s">
        <v>33</v>
      </c>
      <c r="W1138" t="s">
        <v>275</v>
      </c>
      <c r="X1138" t="s">
        <v>284</v>
      </c>
      <c r="Y1138" t="s">
        <v>51</v>
      </c>
    </row>
    <row r="1139" spans="1:25" x14ac:dyDescent="0.25">
      <c r="A1139">
        <v>10382</v>
      </c>
      <c r="B1139">
        <v>50</v>
      </c>
      <c r="C1139">
        <v>100</v>
      </c>
      <c r="D1139">
        <v>7</v>
      </c>
      <c r="E1139" s="5">
        <v>8935.5</v>
      </c>
      <c r="F1139" s="1">
        <v>38400</v>
      </c>
      <c r="G1139" t="s">
        <v>25</v>
      </c>
      <c r="H1139">
        <v>1</v>
      </c>
      <c r="I1139" t="str">
        <f>TEXT(Table1[[#This Row],[ORDERDATE]],"MMM")</f>
        <v>Feb</v>
      </c>
      <c r="J1139">
        <v>2005</v>
      </c>
      <c r="K1139" t="s">
        <v>550</v>
      </c>
      <c r="L1139">
        <v>99</v>
      </c>
      <c r="M1139" t="s">
        <v>608</v>
      </c>
      <c r="N1139" t="s">
        <v>272</v>
      </c>
      <c r="O1139">
        <v>4155551450</v>
      </c>
      <c r="P1139" t="s">
        <v>273</v>
      </c>
      <c r="R1139" t="s">
        <v>274</v>
      </c>
      <c r="S1139" t="s">
        <v>55</v>
      </c>
      <c r="T1139">
        <v>97562</v>
      </c>
      <c r="U1139" t="s">
        <v>32</v>
      </c>
      <c r="V1139" t="s">
        <v>33</v>
      </c>
      <c r="W1139" t="s">
        <v>275</v>
      </c>
      <c r="X1139" t="s">
        <v>276</v>
      </c>
      <c r="Y1139" t="s">
        <v>151</v>
      </c>
    </row>
    <row r="1140" spans="1:25" x14ac:dyDescent="0.25">
      <c r="A1140">
        <v>10392</v>
      </c>
      <c r="B1140">
        <v>36</v>
      </c>
      <c r="C1140">
        <v>100</v>
      </c>
      <c r="D1140">
        <v>1</v>
      </c>
      <c r="E1140" s="5">
        <v>4035.96</v>
      </c>
      <c r="F1140" s="1">
        <v>38421</v>
      </c>
      <c r="G1140" t="s">
        <v>25</v>
      </c>
      <c r="H1140">
        <v>1</v>
      </c>
      <c r="I1140" t="str">
        <f>TEXT(Table1[[#This Row],[ORDERDATE]],"MMM")</f>
        <v>Mar</v>
      </c>
      <c r="J1140">
        <v>2005</v>
      </c>
      <c r="K1140" t="s">
        <v>550</v>
      </c>
      <c r="L1140">
        <v>99</v>
      </c>
      <c r="M1140" t="s">
        <v>608</v>
      </c>
      <c r="N1140" t="s">
        <v>409</v>
      </c>
      <c r="O1140" t="s">
        <v>410</v>
      </c>
      <c r="P1140" t="s">
        <v>411</v>
      </c>
      <c r="R1140" t="s">
        <v>412</v>
      </c>
      <c r="T1140">
        <v>8010</v>
      </c>
      <c r="U1140" t="s">
        <v>148</v>
      </c>
      <c r="V1140" t="s">
        <v>42</v>
      </c>
      <c r="W1140" t="s">
        <v>413</v>
      </c>
      <c r="X1140" t="s">
        <v>414</v>
      </c>
      <c r="Y1140" t="s">
        <v>51</v>
      </c>
    </row>
    <row r="1141" spans="1:25" x14ac:dyDescent="0.25">
      <c r="A1141">
        <v>10423</v>
      </c>
      <c r="B1141">
        <v>21</v>
      </c>
      <c r="C1141">
        <v>89.29</v>
      </c>
      <c r="D1141">
        <v>5</v>
      </c>
      <c r="E1141" s="5">
        <v>1875.09</v>
      </c>
      <c r="F1141" s="1">
        <v>38502</v>
      </c>
      <c r="G1141" t="s">
        <v>300</v>
      </c>
      <c r="H1141">
        <v>2</v>
      </c>
      <c r="I1141" t="str">
        <f>TEXT(Table1[[#This Row],[ORDERDATE]],"MMM")</f>
        <v>May</v>
      </c>
      <c r="J1141">
        <v>2005</v>
      </c>
      <c r="K1141" t="s">
        <v>550</v>
      </c>
      <c r="L1141">
        <v>99</v>
      </c>
      <c r="M1141" t="s">
        <v>608</v>
      </c>
      <c r="N1141" t="s">
        <v>365</v>
      </c>
      <c r="O1141" t="s">
        <v>366</v>
      </c>
      <c r="P1141" t="s">
        <v>367</v>
      </c>
      <c r="R1141" t="s">
        <v>368</v>
      </c>
      <c r="T1141" t="s">
        <v>369</v>
      </c>
      <c r="U1141" t="s">
        <v>370</v>
      </c>
      <c r="V1141" t="s">
        <v>42</v>
      </c>
      <c r="W1141" t="s">
        <v>371</v>
      </c>
      <c r="X1141" t="s">
        <v>372</v>
      </c>
      <c r="Y1141" t="s">
        <v>36</v>
      </c>
    </row>
    <row r="1142" spans="1:25" x14ac:dyDescent="0.25">
      <c r="A1142">
        <v>10108</v>
      </c>
      <c r="B1142">
        <v>29</v>
      </c>
      <c r="C1142">
        <v>100</v>
      </c>
      <c r="D1142">
        <v>8</v>
      </c>
      <c r="E1142" s="5">
        <v>4049.56</v>
      </c>
      <c r="F1142" s="1">
        <v>37683</v>
      </c>
      <c r="G1142" t="s">
        <v>25</v>
      </c>
      <c r="H1142">
        <v>1</v>
      </c>
      <c r="I1142" t="str">
        <f>TEXT(Table1[[#This Row],[ORDERDATE]],"MMM")</f>
        <v>Mar</v>
      </c>
      <c r="J1142">
        <v>2003</v>
      </c>
      <c r="K1142" t="s">
        <v>181</v>
      </c>
      <c r="L1142">
        <v>146</v>
      </c>
      <c r="M1142" t="s">
        <v>609</v>
      </c>
      <c r="N1142" t="s">
        <v>425</v>
      </c>
      <c r="O1142" t="s">
        <v>426</v>
      </c>
      <c r="P1142" t="s">
        <v>427</v>
      </c>
      <c r="R1142" t="s">
        <v>428</v>
      </c>
      <c r="T1142" t="s">
        <v>429</v>
      </c>
      <c r="U1142" t="s">
        <v>430</v>
      </c>
      <c r="V1142" t="s">
        <v>200</v>
      </c>
      <c r="W1142" t="s">
        <v>431</v>
      </c>
      <c r="X1142" t="s">
        <v>432</v>
      </c>
      <c r="Y1142" t="s">
        <v>51</v>
      </c>
    </row>
    <row r="1143" spans="1:25" x14ac:dyDescent="0.25">
      <c r="A1143">
        <v>10122</v>
      </c>
      <c r="B1143">
        <v>21</v>
      </c>
      <c r="C1143">
        <v>100</v>
      </c>
      <c r="D1143">
        <v>12</v>
      </c>
      <c r="E1143" s="5">
        <v>2469.39</v>
      </c>
      <c r="F1143" s="1">
        <v>37749</v>
      </c>
      <c r="G1143" t="s">
        <v>25</v>
      </c>
      <c r="H1143">
        <v>2</v>
      </c>
      <c r="I1143" t="str">
        <f>TEXT(Table1[[#This Row],[ORDERDATE]],"MMM")</f>
        <v>May</v>
      </c>
      <c r="J1143">
        <v>2003</v>
      </c>
      <c r="K1143" t="s">
        <v>181</v>
      </c>
      <c r="L1143">
        <v>146</v>
      </c>
      <c r="M1143" t="s">
        <v>609</v>
      </c>
      <c r="N1143" t="s">
        <v>433</v>
      </c>
      <c r="O1143" t="s">
        <v>434</v>
      </c>
      <c r="P1143" t="s">
        <v>435</v>
      </c>
      <c r="R1143" t="s">
        <v>436</v>
      </c>
      <c r="T1143">
        <v>13008</v>
      </c>
      <c r="U1143" t="s">
        <v>41</v>
      </c>
      <c r="V1143" t="s">
        <v>42</v>
      </c>
      <c r="W1143" t="s">
        <v>437</v>
      </c>
      <c r="X1143" t="s">
        <v>438</v>
      </c>
      <c r="Y1143" t="s">
        <v>36</v>
      </c>
    </row>
    <row r="1144" spans="1:25" x14ac:dyDescent="0.25">
      <c r="A1144">
        <v>10135</v>
      </c>
      <c r="B1144">
        <v>42</v>
      </c>
      <c r="C1144">
        <v>100</v>
      </c>
      <c r="D1144">
        <v>9</v>
      </c>
      <c r="E1144" s="5">
        <v>5432.7</v>
      </c>
      <c r="F1144" s="1">
        <v>37804</v>
      </c>
      <c r="G1144" t="s">
        <v>25</v>
      </c>
      <c r="H1144">
        <v>3</v>
      </c>
      <c r="I1144" t="str">
        <f>TEXT(Table1[[#This Row],[ORDERDATE]],"MMM")</f>
        <v>Jul</v>
      </c>
      <c r="J1144">
        <v>2003</v>
      </c>
      <c r="K1144" t="s">
        <v>181</v>
      </c>
      <c r="L1144">
        <v>146</v>
      </c>
      <c r="M1144" t="s">
        <v>609</v>
      </c>
      <c r="N1144" t="s">
        <v>272</v>
      </c>
      <c r="O1144">
        <v>4155551450</v>
      </c>
      <c r="P1144" t="s">
        <v>273</v>
      </c>
      <c r="R1144" t="s">
        <v>274</v>
      </c>
      <c r="S1144" t="s">
        <v>55</v>
      </c>
      <c r="T1144">
        <v>97562</v>
      </c>
      <c r="U1144" t="s">
        <v>32</v>
      </c>
      <c r="V1144" t="s">
        <v>33</v>
      </c>
      <c r="W1144" t="s">
        <v>275</v>
      </c>
      <c r="X1144" t="s">
        <v>276</v>
      </c>
      <c r="Y1144" t="s">
        <v>51</v>
      </c>
    </row>
    <row r="1145" spans="1:25" x14ac:dyDescent="0.25">
      <c r="A1145">
        <v>10147</v>
      </c>
      <c r="B1145">
        <v>37</v>
      </c>
      <c r="C1145">
        <v>100</v>
      </c>
      <c r="D1145">
        <v>9</v>
      </c>
      <c r="E1145" s="5">
        <v>4405.22</v>
      </c>
      <c r="F1145" s="1">
        <v>37869</v>
      </c>
      <c r="G1145" t="s">
        <v>25</v>
      </c>
      <c r="H1145">
        <v>3</v>
      </c>
      <c r="I1145" t="str">
        <f>TEXT(Table1[[#This Row],[ORDERDATE]],"MMM")</f>
        <v>Sep</v>
      </c>
      <c r="J1145">
        <v>2003</v>
      </c>
      <c r="K1145" t="s">
        <v>181</v>
      </c>
      <c r="L1145">
        <v>146</v>
      </c>
      <c r="M1145" t="s">
        <v>609</v>
      </c>
      <c r="N1145" t="s">
        <v>281</v>
      </c>
      <c r="O1145">
        <v>6175558555</v>
      </c>
      <c r="P1145" t="s">
        <v>282</v>
      </c>
      <c r="R1145" t="s">
        <v>283</v>
      </c>
      <c r="S1145" t="s">
        <v>123</v>
      </c>
      <c r="T1145">
        <v>58339</v>
      </c>
      <c r="U1145" t="s">
        <v>32</v>
      </c>
      <c r="V1145" t="s">
        <v>33</v>
      </c>
      <c r="W1145" t="s">
        <v>275</v>
      </c>
      <c r="X1145" t="s">
        <v>284</v>
      </c>
      <c r="Y1145" t="s">
        <v>51</v>
      </c>
    </row>
    <row r="1146" spans="1:25" x14ac:dyDescent="0.25">
      <c r="A1146">
        <v>10159</v>
      </c>
      <c r="B1146">
        <v>25</v>
      </c>
      <c r="C1146">
        <v>100</v>
      </c>
      <c r="D1146">
        <v>4</v>
      </c>
      <c r="E1146" s="5">
        <v>3638</v>
      </c>
      <c r="F1146" s="1">
        <v>37904</v>
      </c>
      <c r="G1146" t="s">
        <v>25</v>
      </c>
      <c r="H1146">
        <v>4</v>
      </c>
      <c r="I1146" t="str">
        <f>TEXT(Table1[[#This Row],[ORDERDATE]],"MMM")</f>
        <v>Oct</v>
      </c>
      <c r="J1146">
        <v>2003</v>
      </c>
      <c r="K1146" t="s">
        <v>181</v>
      </c>
      <c r="L1146">
        <v>146</v>
      </c>
      <c r="M1146" t="s">
        <v>609</v>
      </c>
      <c r="N1146" t="s">
        <v>58</v>
      </c>
      <c r="O1146">
        <v>6505551386</v>
      </c>
      <c r="P1146" t="s">
        <v>59</v>
      </c>
      <c r="R1146" t="s">
        <v>60</v>
      </c>
      <c r="S1146" t="s">
        <v>55</v>
      </c>
      <c r="U1146" t="s">
        <v>32</v>
      </c>
      <c r="V1146" t="s">
        <v>33</v>
      </c>
      <c r="W1146" t="s">
        <v>61</v>
      </c>
      <c r="X1146" t="s">
        <v>57</v>
      </c>
      <c r="Y1146" t="s">
        <v>51</v>
      </c>
    </row>
    <row r="1147" spans="1:25" x14ac:dyDescent="0.25">
      <c r="A1147">
        <v>10169</v>
      </c>
      <c r="B1147">
        <v>36</v>
      </c>
      <c r="C1147">
        <v>100</v>
      </c>
      <c r="D1147">
        <v>4</v>
      </c>
      <c r="E1147" s="5">
        <v>4444.92</v>
      </c>
      <c r="F1147" s="1">
        <v>37929</v>
      </c>
      <c r="G1147" t="s">
        <v>25</v>
      </c>
      <c r="H1147">
        <v>4</v>
      </c>
      <c r="I1147" t="str">
        <f>TEXT(Table1[[#This Row],[ORDERDATE]],"MMM")</f>
        <v>Nov</v>
      </c>
      <c r="J1147">
        <v>2003</v>
      </c>
      <c r="K1147" t="s">
        <v>181</v>
      </c>
      <c r="L1147">
        <v>146</v>
      </c>
      <c r="M1147" t="s">
        <v>609</v>
      </c>
      <c r="N1147" t="s">
        <v>285</v>
      </c>
      <c r="O1147" t="s">
        <v>286</v>
      </c>
      <c r="P1147" t="s">
        <v>287</v>
      </c>
      <c r="Q1147" t="s">
        <v>288</v>
      </c>
      <c r="R1147" t="s">
        <v>289</v>
      </c>
      <c r="S1147" t="s">
        <v>157</v>
      </c>
      <c r="T1147">
        <v>2060</v>
      </c>
      <c r="U1147" t="s">
        <v>95</v>
      </c>
      <c r="V1147" t="s">
        <v>96</v>
      </c>
      <c r="W1147" t="s">
        <v>290</v>
      </c>
      <c r="X1147" t="s">
        <v>291</v>
      </c>
      <c r="Y1147" t="s">
        <v>51</v>
      </c>
    </row>
    <row r="1148" spans="1:25" x14ac:dyDescent="0.25">
      <c r="A1148">
        <v>10181</v>
      </c>
      <c r="B1148">
        <v>22</v>
      </c>
      <c r="C1148">
        <v>100</v>
      </c>
      <c r="D1148">
        <v>16</v>
      </c>
      <c r="E1148" s="5">
        <v>3395.48</v>
      </c>
      <c r="F1148" s="1">
        <v>37937</v>
      </c>
      <c r="G1148" t="s">
        <v>25</v>
      </c>
      <c r="H1148">
        <v>4</v>
      </c>
      <c r="I1148" t="str">
        <f>TEXT(Table1[[#This Row],[ORDERDATE]],"MMM")</f>
        <v>Nov</v>
      </c>
      <c r="J1148">
        <v>2003</v>
      </c>
      <c r="K1148" t="s">
        <v>181</v>
      </c>
      <c r="L1148">
        <v>146</v>
      </c>
      <c r="M1148" t="s">
        <v>609</v>
      </c>
      <c r="N1148" t="s">
        <v>73</v>
      </c>
      <c r="O1148" t="s">
        <v>74</v>
      </c>
      <c r="P1148" t="s">
        <v>75</v>
      </c>
      <c r="R1148" t="s">
        <v>76</v>
      </c>
      <c r="T1148" t="s">
        <v>77</v>
      </c>
      <c r="U1148" t="s">
        <v>78</v>
      </c>
      <c r="V1148" t="s">
        <v>42</v>
      </c>
      <c r="W1148" t="s">
        <v>79</v>
      </c>
      <c r="X1148" t="s">
        <v>80</v>
      </c>
      <c r="Y1148" t="s">
        <v>51</v>
      </c>
    </row>
    <row r="1149" spans="1:25" x14ac:dyDescent="0.25">
      <c r="A1149">
        <v>10191</v>
      </c>
      <c r="B1149">
        <v>23</v>
      </c>
      <c r="C1149">
        <v>100</v>
      </c>
      <c r="D1149">
        <v>5</v>
      </c>
      <c r="E1149" s="5">
        <v>3414.58</v>
      </c>
      <c r="F1149" s="1">
        <v>37945</v>
      </c>
      <c r="G1149" t="s">
        <v>25</v>
      </c>
      <c r="H1149">
        <v>4</v>
      </c>
      <c r="I1149" t="str">
        <f>TEXT(Table1[[#This Row],[ORDERDATE]],"MMM")</f>
        <v>Nov</v>
      </c>
      <c r="J1149">
        <v>2003</v>
      </c>
      <c r="K1149" t="s">
        <v>181</v>
      </c>
      <c r="L1149">
        <v>146</v>
      </c>
      <c r="M1149" t="s">
        <v>609</v>
      </c>
      <c r="N1149" t="s">
        <v>439</v>
      </c>
      <c r="O1149" t="s">
        <v>440</v>
      </c>
      <c r="P1149" t="s">
        <v>441</v>
      </c>
      <c r="R1149" t="s">
        <v>442</v>
      </c>
      <c r="T1149">
        <v>50739</v>
      </c>
      <c r="U1149" t="s">
        <v>443</v>
      </c>
      <c r="V1149" t="s">
        <v>42</v>
      </c>
      <c r="W1149" t="s">
        <v>444</v>
      </c>
      <c r="X1149" t="s">
        <v>445</v>
      </c>
      <c r="Y1149" t="s">
        <v>51</v>
      </c>
    </row>
    <row r="1150" spans="1:25" x14ac:dyDescent="0.25">
      <c r="A1150">
        <v>10203</v>
      </c>
      <c r="B1150">
        <v>32</v>
      </c>
      <c r="C1150">
        <v>100</v>
      </c>
      <c r="D1150">
        <v>10</v>
      </c>
      <c r="E1150" s="5">
        <v>5127.04</v>
      </c>
      <c r="F1150" s="1">
        <v>37957</v>
      </c>
      <c r="G1150" t="s">
        <v>25</v>
      </c>
      <c r="H1150">
        <v>4</v>
      </c>
      <c r="I1150" t="str">
        <f>TEXT(Table1[[#This Row],[ORDERDATE]],"MMM")</f>
        <v>Dec</v>
      </c>
      <c r="J1150">
        <v>2003</v>
      </c>
      <c r="K1150" t="s">
        <v>181</v>
      </c>
      <c r="L1150">
        <v>146</v>
      </c>
      <c r="M1150" t="s">
        <v>609</v>
      </c>
      <c r="N1150" t="s">
        <v>174</v>
      </c>
      <c r="O1150" t="s">
        <v>175</v>
      </c>
      <c r="P1150" t="s">
        <v>176</v>
      </c>
      <c r="R1150" t="s">
        <v>177</v>
      </c>
      <c r="T1150">
        <v>28034</v>
      </c>
      <c r="U1150" t="s">
        <v>178</v>
      </c>
      <c r="V1150" t="s">
        <v>42</v>
      </c>
      <c r="W1150" t="s">
        <v>179</v>
      </c>
      <c r="X1150" t="s">
        <v>180</v>
      </c>
      <c r="Y1150" t="s">
        <v>51</v>
      </c>
    </row>
    <row r="1151" spans="1:25" x14ac:dyDescent="0.25">
      <c r="A1151">
        <v>10211</v>
      </c>
      <c r="B1151">
        <v>28</v>
      </c>
      <c r="C1151">
        <v>100</v>
      </c>
      <c r="D1151">
        <v>4</v>
      </c>
      <c r="E1151" s="5">
        <v>3745.28</v>
      </c>
      <c r="F1151" s="1">
        <v>38001</v>
      </c>
      <c r="G1151" t="s">
        <v>25</v>
      </c>
      <c r="H1151">
        <v>1</v>
      </c>
      <c r="I1151" t="str">
        <f>TEXT(Table1[[#This Row],[ORDERDATE]],"MMM")</f>
        <v>Jan</v>
      </c>
      <c r="J1151">
        <v>2004</v>
      </c>
      <c r="K1151" t="s">
        <v>181</v>
      </c>
      <c r="L1151">
        <v>146</v>
      </c>
      <c r="M1151" t="s">
        <v>609</v>
      </c>
      <c r="N1151" t="s">
        <v>84</v>
      </c>
      <c r="O1151" t="s">
        <v>85</v>
      </c>
      <c r="P1151" t="s">
        <v>86</v>
      </c>
      <c r="R1151" t="s">
        <v>48</v>
      </c>
      <c r="T1151">
        <v>75016</v>
      </c>
      <c r="U1151" t="s">
        <v>41</v>
      </c>
      <c r="V1151" t="s">
        <v>42</v>
      </c>
      <c r="W1151" t="s">
        <v>87</v>
      </c>
      <c r="X1151" t="s">
        <v>88</v>
      </c>
      <c r="Y1151" t="s">
        <v>51</v>
      </c>
    </row>
    <row r="1152" spans="1:25" x14ac:dyDescent="0.25">
      <c r="A1152">
        <v>10225</v>
      </c>
      <c r="B1152">
        <v>27</v>
      </c>
      <c r="C1152">
        <v>100</v>
      </c>
      <c r="D1152">
        <v>11</v>
      </c>
      <c r="E1152" s="5">
        <v>4564.08</v>
      </c>
      <c r="F1152" s="1">
        <v>38039</v>
      </c>
      <c r="G1152" t="s">
        <v>25</v>
      </c>
      <c r="H1152">
        <v>1</v>
      </c>
      <c r="I1152" t="str">
        <f>TEXT(Table1[[#This Row],[ORDERDATE]],"MMM")</f>
        <v>Feb</v>
      </c>
      <c r="J1152">
        <v>2004</v>
      </c>
      <c r="K1152" t="s">
        <v>181</v>
      </c>
      <c r="L1152">
        <v>146</v>
      </c>
      <c r="M1152" t="s">
        <v>609</v>
      </c>
      <c r="N1152" t="s">
        <v>446</v>
      </c>
      <c r="O1152" t="s">
        <v>447</v>
      </c>
      <c r="P1152" t="s">
        <v>448</v>
      </c>
      <c r="R1152" t="s">
        <v>449</v>
      </c>
      <c r="T1152">
        <v>1203</v>
      </c>
      <c r="U1152" t="s">
        <v>450</v>
      </c>
      <c r="V1152" t="s">
        <v>42</v>
      </c>
      <c r="W1152" t="s">
        <v>451</v>
      </c>
      <c r="X1152" t="s">
        <v>103</v>
      </c>
      <c r="Y1152" t="s">
        <v>51</v>
      </c>
    </row>
    <row r="1153" spans="1:25" x14ac:dyDescent="0.25">
      <c r="A1153">
        <v>10238</v>
      </c>
      <c r="B1153">
        <v>49</v>
      </c>
      <c r="C1153">
        <v>100</v>
      </c>
      <c r="D1153">
        <v>5</v>
      </c>
      <c r="E1153" s="5">
        <v>6554.24</v>
      </c>
      <c r="F1153" s="1">
        <v>38086</v>
      </c>
      <c r="G1153" t="s">
        <v>25</v>
      </c>
      <c r="H1153">
        <v>2</v>
      </c>
      <c r="I1153" t="str">
        <f>TEXT(Table1[[#This Row],[ORDERDATE]],"MMM")</f>
        <v>Apr</v>
      </c>
      <c r="J1153">
        <v>2004</v>
      </c>
      <c r="K1153" t="s">
        <v>181</v>
      </c>
      <c r="L1153">
        <v>146</v>
      </c>
      <c r="M1153" t="s">
        <v>609</v>
      </c>
      <c r="N1153" t="s">
        <v>322</v>
      </c>
      <c r="O1153" t="s">
        <v>323</v>
      </c>
      <c r="P1153" t="s">
        <v>324</v>
      </c>
      <c r="R1153" t="s">
        <v>325</v>
      </c>
      <c r="T1153">
        <v>1734</v>
      </c>
      <c r="U1153" t="s">
        <v>326</v>
      </c>
      <c r="V1153" t="s">
        <v>42</v>
      </c>
      <c r="W1153" t="s">
        <v>327</v>
      </c>
      <c r="X1153" t="s">
        <v>328</v>
      </c>
      <c r="Y1153" t="s">
        <v>51</v>
      </c>
    </row>
    <row r="1154" spans="1:25" x14ac:dyDescent="0.25">
      <c r="A1154">
        <v>10252</v>
      </c>
      <c r="B1154">
        <v>41</v>
      </c>
      <c r="C1154">
        <v>100</v>
      </c>
      <c r="D1154">
        <v>1</v>
      </c>
      <c r="E1154" s="5">
        <v>6749.83</v>
      </c>
      <c r="F1154" s="1">
        <v>38133</v>
      </c>
      <c r="G1154" t="s">
        <v>25</v>
      </c>
      <c r="H1154">
        <v>2</v>
      </c>
      <c r="I1154" t="str">
        <f>TEXT(Table1[[#This Row],[ORDERDATE]],"MMM")</f>
        <v>May</v>
      </c>
      <c r="J1154">
        <v>2004</v>
      </c>
      <c r="K1154" t="s">
        <v>181</v>
      </c>
      <c r="L1154">
        <v>146</v>
      </c>
      <c r="M1154" t="s">
        <v>609</v>
      </c>
      <c r="N1154" t="s">
        <v>84</v>
      </c>
      <c r="O1154" t="s">
        <v>85</v>
      </c>
      <c r="P1154" t="s">
        <v>86</v>
      </c>
      <c r="R1154" t="s">
        <v>48</v>
      </c>
      <c r="T1154">
        <v>75016</v>
      </c>
      <c r="U1154" t="s">
        <v>41</v>
      </c>
      <c r="V1154" t="s">
        <v>42</v>
      </c>
      <c r="W1154" t="s">
        <v>87</v>
      </c>
      <c r="X1154" t="s">
        <v>88</v>
      </c>
      <c r="Y1154" t="s">
        <v>51</v>
      </c>
    </row>
    <row r="1155" spans="1:25" x14ac:dyDescent="0.25">
      <c r="A1155">
        <v>10265</v>
      </c>
      <c r="B1155">
        <v>49</v>
      </c>
      <c r="C1155">
        <v>100</v>
      </c>
      <c r="D1155">
        <v>1</v>
      </c>
      <c r="E1155" s="5">
        <v>8427.02</v>
      </c>
      <c r="F1155" s="1">
        <v>38170</v>
      </c>
      <c r="G1155" t="s">
        <v>25</v>
      </c>
      <c r="H1155">
        <v>3</v>
      </c>
      <c r="I1155" t="str">
        <f>TEXT(Table1[[#This Row],[ORDERDATE]],"MMM")</f>
        <v>Jul</v>
      </c>
      <c r="J1155">
        <v>2004</v>
      </c>
      <c r="K1155" t="s">
        <v>181</v>
      </c>
      <c r="L1155">
        <v>146</v>
      </c>
      <c r="M1155" t="s">
        <v>609</v>
      </c>
      <c r="N1155" t="s">
        <v>558</v>
      </c>
      <c r="O1155" t="s">
        <v>559</v>
      </c>
      <c r="P1155" t="s">
        <v>560</v>
      </c>
      <c r="R1155" t="s">
        <v>561</v>
      </c>
      <c r="S1155" t="s">
        <v>94</v>
      </c>
      <c r="T1155">
        <v>3150</v>
      </c>
      <c r="U1155" t="s">
        <v>95</v>
      </c>
      <c r="V1155" t="s">
        <v>96</v>
      </c>
      <c r="W1155" t="s">
        <v>562</v>
      </c>
      <c r="X1155" t="s">
        <v>563</v>
      </c>
      <c r="Y1155" t="s">
        <v>151</v>
      </c>
    </row>
    <row r="1156" spans="1:25" x14ac:dyDescent="0.25">
      <c r="A1156">
        <v>10276</v>
      </c>
      <c r="B1156">
        <v>30</v>
      </c>
      <c r="C1156">
        <v>100</v>
      </c>
      <c r="D1156">
        <v>5</v>
      </c>
      <c r="E1156" s="5">
        <v>3924.6</v>
      </c>
      <c r="F1156" s="1">
        <v>38201</v>
      </c>
      <c r="G1156" t="s">
        <v>25</v>
      </c>
      <c r="H1156">
        <v>3</v>
      </c>
      <c r="I1156" t="str">
        <f>TEXT(Table1[[#This Row],[ORDERDATE]],"MMM")</f>
        <v>Aug</v>
      </c>
      <c r="J1156">
        <v>2004</v>
      </c>
      <c r="K1156" t="s">
        <v>181</v>
      </c>
      <c r="L1156">
        <v>146</v>
      </c>
      <c r="M1156" t="s">
        <v>609</v>
      </c>
      <c r="N1156" t="s">
        <v>458</v>
      </c>
      <c r="O1156">
        <v>6175557555</v>
      </c>
      <c r="P1156" t="s">
        <v>459</v>
      </c>
      <c r="R1156" t="s">
        <v>283</v>
      </c>
      <c r="S1156" t="s">
        <v>123</v>
      </c>
      <c r="T1156">
        <v>58339</v>
      </c>
      <c r="U1156" t="s">
        <v>32</v>
      </c>
      <c r="V1156" t="s">
        <v>33</v>
      </c>
      <c r="W1156" t="s">
        <v>460</v>
      </c>
      <c r="X1156" t="s">
        <v>461</v>
      </c>
      <c r="Y1156" t="s">
        <v>51</v>
      </c>
    </row>
    <row r="1157" spans="1:25" x14ac:dyDescent="0.25">
      <c r="A1157">
        <v>10287</v>
      </c>
      <c r="B1157">
        <v>40</v>
      </c>
      <c r="C1157">
        <v>100</v>
      </c>
      <c r="D1157">
        <v>14</v>
      </c>
      <c r="E1157" s="5">
        <v>6761.6</v>
      </c>
      <c r="F1157" s="1">
        <v>38229</v>
      </c>
      <c r="G1157" t="s">
        <v>25</v>
      </c>
      <c r="H1157">
        <v>3</v>
      </c>
      <c r="I1157" t="str">
        <f>TEXT(Table1[[#This Row],[ORDERDATE]],"MMM")</f>
        <v>Aug</v>
      </c>
      <c r="J1157">
        <v>2004</v>
      </c>
      <c r="K1157" t="s">
        <v>181</v>
      </c>
      <c r="L1157">
        <v>146</v>
      </c>
      <c r="M1157" t="s">
        <v>609</v>
      </c>
      <c r="N1157" t="s">
        <v>446</v>
      </c>
      <c r="O1157" t="s">
        <v>447</v>
      </c>
      <c r="P1157" t="s">
        <v>448</v>
      </c>
      <c r="R1157" t="s">
        <v>449</v>
      </c>
      <c r="T1157">
        <v>1203</v>
      </c>
      <c r="U1157" t="s">
        <v>450</v>
      </c>
      <c r="V1157" t="s">
        <v>42</v>
      </c>
      <c r="W1157" t="s">
        <v>451</v>
      </c>
      <c r="X1157" t="s">
        <v>103</v>
      </c>
      <c r="Y1157" t="s">
        <v>51</v>
      </c>
    </row>
    <row r="1158" spans="1:25" x14ac:dyDescent="0.25">
      <c r="A1158">
        <v>10300</v>
      </c>
      <c r="B1158">
        <v>23</v>
      </c>
      <c r="C1158">
        <v>100</v>
      </c>
      <c r="D1158">
        <v>7</v>
      </c>
      <c r="E1158" s="5">
        <v>3786.49</v>
      </c>
      <c r="F1158" s="1">
        <v>37898</v>
      </c>
      <c r="G1158" t="s">
        <v>25</v>
      </c>
      <c r="H1158">
        <v>4</v>
      </c>
      <c r="I1158" t="str">
        <f>TEXT(Table1[[#This Row],[ORDERDATE]],"MMM")</f>
        <v>Oct</v>
      </c>
      <c r="J1158">
        <v>2003</v>
      </c>
      <c r="K1158" t="s">
        <v>181</v>
      </c>
      <c r="L1158">
        <v>146</v>
      </c>
      <c r="M1158" t="s">
        <v>609</v>
      </c>
      <c r="N1158" t="s">
        <v>462</v>
      </c>
      <c r="O1158" t="s">
        <v>463</v>
      </c>
      <c r="P1158" t="s">
        <v>464</v>
      </c>
      <c r="R1158" t="s">
        <v>465</v>
      </c>
      <c r="T1158">
        <v>60528</v>
      </c>
      <c r="U1158" t="s">
        <v>443</v>
      </c>
      <c r="V1158" t="s">
        <v>42</v>
      </c>
      <c r="W1158" t="s">
        <v>466</v>
      </c>
      <c r="X1158" t="s">
        <v>414</v>
      </c>
      <c r="Y1158" t="s">
        <v>51</v>
      </c>
    </row>
    <row r="1159" spans="1:25" x14ac:dyDescent="0.25">
      <c r="A1159">
        <v>10310</v>
      </c>
      <c r="B1159">
        <v>49</v>
      </c>
      <c r="C1159">
        <v>100</v>
      </c>
      <c r="D1159">
        <v>12</v>
      </c>
      <c r="E1159" s="5">
        <v>6266.12</v>
      </c>
      <c r="F1159" s="1">
        <v>38276</v>
      </c>
      <c r="G1159" t="s">
        <v>25</v>
      </c>
      <c r="H1159">
        <v>4</v>
      </c>
      <c r="I1159" t="str">
        <f>TEXT(Table1[[#This Row],[ORDERDATE]],"MMM")</f>
        <v>Oct</v>
      </c>
      <c r="J1159">
        <v>2004</v>
      </c>
      <c r="K1159" t="s">
        <v>181</v>
      </c>
      <c r="L1159">
        <v>146</v>
      </c>
      <c r="M1159" t="s">
        <v>609</v>
      </c>
      <c r="N1159" t="s">
        <v>439</v>
      </c>
      <c r="O1159" t="s">
        <v>440</v>
      </c>
      <c r="P1159" t="s">
        <v>441</v>
      </c>
      <c r="R1159" t="s">
        <v>442</v>
      </c>
      <c r="T1159">
        <v>50739</v>
      </c>
      <c r="U1159" t="s">
        <v>443</v>
      </c>
      <c r="V1159" t="s">
        <v>42</v>
      </c>
      <c r="W1159" t="s">
        <v>444</v>
      </c>
      <c r="X1159" t="s">
        <v>445</v>
      </c>
      <c r="Y1159" t="s">
        <v>51</v>
      </c>
    </row>
    <row r="1160" spans="1:25" x14ac:dyDescent="0.25">
      <c r="A1160">
        <v>10320</v>
      </c>
      <c r="B1160">
        <v>25</v>
      </c>
      <c r="C1160">
        <v>100</v>
      </c>
      <c r="D1160">
        <v>5</v>
      </c>
      <c r="E1160" s="5">
        <v>3491</v>
      </c>
      <c r="F1160" s="1">
        <v>38294</v>
      </c>
      <c r="G1160" t="s">
        <v>25</v>
      </c>
      <c r="H1160">
        <v>4</v>
      </c>
      <c r="I1160" t="str">
        <f>TEXT(Table1[[#This Row],[ORDERDATE]],"MMM")</f>
        <v>Nov</v>
      </c>
      <c r="J1160">
        <v>2004</v>
      </c>
      <c r="K1160" t="s">
        <v>181</v>
      </c>
      <c r="L1160">
        <v>146</v>
      </c>
      <c r="M1160" t="s">
        <v>609</v>
      </c>
      <c r="N1160" t="s">
        <v>183</v>
      </c>
      <c r="O1160" t="s">
        <v>184</v>
      </c>
      <c r="P1160" t="s">
        <v>185</v>
      </c>
      <c r="R1160" t="s">
        <v>186</v>
      </c>
      <c r="T1160" t="s">
        <v>187</v>
      </c>
      <c r="U1160" t="s">
        <v>188</v>
      </c>
      <c r="V1160" t="s">
        <v>42</v>
      </c>
      <c r="W1160" t="s">
        <v>189</v>
      </c>
      <c r="X1160" t="s">
        <v>190</v>
      </c>
      <c r="Y1160" t="s">
        <v>51</v>
      </c>
    </row>
    <row r="1161" spans="1:25" x14ac:dyDescent="0.25">
      <c r="A1161">
        <v>10330</v>
      </c>
      <c r="B1161">
        <v>37</v>
      </c>
      <c r="C1161">
        <v>100</v>
      </c>
      <c r="D1161">
        <v>3</v>
      </c>
      <c r="E1161" s="5">
        <v>4405.22</v>
      </c>
      <c r="F1161" s="1">
        <v>38307</v>
      </c>
      <c r="G1161" t="s">
        <v>25</v>
      </c>
      <c r="H1161">
        <v>4</v>
      </c>
      <c r="I1161" t="str">
        <f>TEXT(Table1[[#This Row],[ORDERDATE]],"MMM")</f>
        <v>Nov</v>
      </c>
      <c r="J1161">
        <v>2004</v>
      </c>
      <c r="K1161" t="s">
        <v>181</v>
      </c>
      <c r="L1161">
        <v>146</v>
      </c>
      <c r="M1161" t="s">
        <v>609</v>
      </c>
      <c r="N1161" t="s">
        <v>425</v>
      </c>
      <c r="O1161" t="s">
        <v>426</v>
      </c>
      <c r="P1161" t="s">
        <v>427</v>
      </c>
      <c r="R1161" t="s">
        <v>428</v>
      </c>
      <c r="T1161" t="s">
        <v>429</v>
      </c>
      <c r="U1161" t="s">
        <v>430</v>
      </c>
      <c r="V1161" t="s">
        <v>200</v>
      </c>
      <c r="W1161" t="s">
        <v>431</v>
      </c>
      <c r="X1161" t="s">
        <v>432</v>
      </c>
      <c r="Y1161" t="s">
        <v>51</v>
      </c>
    </row>
    <row r="1162" spans="1:25" x14ac:dyDescent="0.25">
      <c r="A1162">
        <v>10342</v>
      </c>
      <c r="B1162">
        <v>55</v>
      </c>
      <c r="C1162">
        <v>100</v>
      </c>
      <c r="D1162">
        <v>7</v>
      </c>
      <c r="E1162" s="5">
        <v>6548.3</v>
      </c>
      <c r="F1162" s="1">
        <v>38315</v>
      </c>
      <c r="G1162" t="s">
        <v>25</v>
      </c>
      <c r="H1162">
        <v>4</v>
      </c>
      <c r="I1162" t="str">
        <f>TEXT(Table1[[#This Row],[ORDERDATE]],"MMM")</f>
        <v>Nov</v>
      </c>
      <c r="J1162">
        <v>2004</v>
      </c>
      <c r="K1162" t="s">
        <v>181</v>
      </c>
      <c r="L1162">
        <v>146</v>
      </c>
      <c r="M1162" t="s">
        <v>609</v>
      </c>
      <c r="N1162" t="s">
        <v>89</v>
      </c>
      <c r="O1162" t="s">
        <v>90</v>
      </c>
      <c r="P1162" t="s">
        <v>91</v>
      </c>
      <c r="Q1162" t="s">
        <v>92</v>
      </c>
      <c r="R1162" t="s">
        <v>93</v>
      </c>
      <c r="S1162" t="s">
        <v>94</v>
      </c>
      <c r="T1162">
        <v>3004</v>
      </c>
      <c r="U1162" t="s">
        <v>95</v>
      </c>
      <c r="V1162" t="s">
        <v>96</v>
      </c>
      <c r="W1162" t="s">
        <v>97</v>
      </c>
      <c r="X1162" t="s">
        <v>98</v>
      </c>
      <c r="Y1162" t="s">
        <v>51</v>
      </c>
    </row>
    <row r="1163" spans="1:25" x14ac:dyDescent="0.25">
      <c r="A1163">
        <v>10355</v>
      </c>
      <c r="B1163">
        <v>23</v>
      </c>
      <c r="C1163">
        <v>100</v>
      </c>
      <c r="D1163">
        <v>7</v>
      </c>
      <c r="E1163" s="5">
        <v>3177.91</v>
      </c>
      <c r="F1163" s="1">
        <v>38328</v>
      </c>
      <c r="G1163" t="s">
        <v>25</v>
      </c>
      <c r="H1163">
        <v>4</v>
      </c>
      <c r="I1163" t="str">
        <f>TEXT(Table1[[#This Row],[ORDERDATE]],"MMM")</f>
        <v>Dec</v>
      </c>
      <c r="J1163">
        <v>2004</v>
      </c>
      <c r="K1163" t="s">
        <v>181</v>
      </c>
      <c r="L1163">
        <v>146</v>
      </c>
      <c r="M1163" t="s">
        <v>609</v>
      </c>
      <c r="N1163" t="s">
        <v>174</v>
      </c>
      <c r="O1163" t="s">
        <v>175</v>
      </c>
      <c r="P1163" t="s">
        <v>176</v>
      </c>
      <c r="R1163" t="s">
        <v>177</v>
      </c>
      <c r="T1163">
        <v>28034</v>
      </c>
      <c r="U1163" t="s">
        <v>178</v>
      </c>
      <c r="V1163" t="s">
        <v>42</v>
      </c>
      <c r="W1163" t="s">
        <v>179</v>
      </c>
      <c r="X1163" t="s">
        <v>180</v>
      </c>
      <c r="Y1163" t="s">
        <v>51</v>
      </c>
    </row>
    <row r="1164" spans="1:25" x14ac:dyDescent="0.25">
      <c r="A1164">
        <v>10363</v>
      </c>
      <c r="B1164">
        <v>24</v>
      </c>
      <c r="C1164">
        <v>100</v>
      </c>
      <c r="D1164">
        <v>11</v>
      </c>
      <c r="E1164" s="5">
        <v>4142.6400000000003</v>
      </c>
      <c r="F1164" s="1">
        <v>38358</v>
      </c>
      <c r="G1164" t="s">
        <v>25</v>
      </c>
      <c r="H1164">
        <v>1</v>
      </c>
      <c r="I1164" t="str">
        <f>TEXT(Table1[[#This Row],[ORDERDATE]],"MMM")</f>
        <v>Jan</v>
      </c>
      <c r="J1164">
        <v>2005</v>
      </c>
      <c r="K1164" t="s">
        <v>181</v>
      </c>
      <c r="L1164">
        <v>146</v>
      </c>
      <c r="M1164" t="s">
        <v>609</v>
      </c>
      <c r="N1164" t="s">
        <v>467</v>
      </c>
      <c r="O1164" t="s">
        <v>468</v>
      </c>
      <c r="P1164" t="s">
        <v>469</v>
      </c>
      <c r="R1164" t="s">
        <v>470</v>
      </c>
      <c r="T1164" t="s">
        <v>471</v>
      </c>
      <c r="U1164" t="s">
        <v>130</v>
      </c>
      <c r="V1164" t="s">
        <v>42</v>
      </c>
      <c r="W1164" t="s">
        <v>472</v>
      </c>
      <c r="X1164" t="s">
        <v>473</v>
      </c>
      <c r="Y1164" t="s">
        <v>51</v>
      </c>
    </row>
    <row r="1165" spans="1:25" x14ac:dyDescent="0.25">
      <c r="A1165">
        <v>10378</v>
      </c>
      <c r="B1165">
        <v>43</v>
      </c>
      <c r="C1165">
        <v>96.49</v>
      </c>
      <c r="D1165">
        <v>10</v>
      </c>
      <c r="E1165" s="5">
        <v>4149.07</v>
      </c>
      <c r="F1165" s="1">
        <v>38393</v>
      </c>
      <c r="G1165" t="s">
        <v>25</v>
      </c>
      <c r="H1165">
        <v>1</v>
      </c>
      <c r="I1165" t="str">
        <f>TEXT(Table1[[#This Row],[ORDERDATE]],"MMM")</f>
        <v>Feb</v>
      </c>
      <c r="J1165">
        <v>2005</v>
      </c>
      <c r="K1165" t="s">
        <v>181</v>
      </c>
      <c r="L1165">
        <v>146</v>
      </c>
      <c r="M1165" t="s">
        <v>609</v>
      </c>
      <c r="N1165" t="s">
        <v>174</v>
      </c>
      <c r="O1165" t="s">
        <v>175</v>
      </c>
      <c r="P1165" t="s">
        <v>176</v>
      </c>
      <c r="R1165" t="s">
        <v>177</v>
      </c>
      <c r="T1165">
        <v>28034</v>
      </c>
      <c r="U1165" t="s">
        <v>178</v>
      </c>
      <c r="V1165" t="s">
        <v>42</v>
      </c>
      <c r="W1165" t="s">
        <v>179</v>
      </c>
      <c r="X1165" t="s">
        <v>180</v>
      </c>
      <c r="Y1165" t="s">
        <v>51</v>
      </c>
    </row>
    <row r="1166" spans="1:25" x14ac:dyDescent="0.25">
      <c r="A1166">
        <v>10390</v>
      </c>
      <c r="B1166">
        <v>50</v>
      </c>
      <c r="C1166">
        <v>100</v>
      </c>
      <c r="D1166">
        <v>1</v>
      </c>
      <c r="E1166" s="5">
        <v>7397</v>
      </c>
      <c r="F1166" s="1">
        <v>38415</v>
      </c>
      <c r="G1166" t="s">
        <v>25</v>
      </c>
      <c r="H1166">
        <v>1</v>
      </c>
      <c r="I1166" t="str">
        <f>TEXT(Table1[[#This Row],[ORDERDATE]],"MMM")</f>
        <v>Mar</v>
      </c>
      <c r="J1166">
        <v>2005</v>
      </c>
      <c r="K1166" t="s">
        <v>181</v>
      </c>
      <c r="L1166">
        <v>146</v>
      </c>
      <c r="M1166" t="s">
        <v>609</v>
      </c>
      <c r="N1166" t="s">
        <v>272</v>
      </c>
      <c r="O1166">
        <v>4155551450</v>
      </c>
      <c r="P1166" t="s">
        <v>273</v>
      </c>
      <c r="R1166" t="s">
        <v>274</v>
      </c>
      <c r="S1166" t="s">
        <v>55</v>
      </c>
      <c r="T1166">
        <v>97562</v>
      </c>
      <c r="U1166" t="s">
        <v>32</v>
      </c>
      <c r="V1166" t="s">
        <v>33</v>
      </c>
      <c r="W1166" t="s">
        <v>275</v>
      </c>
      <c r="X1166" t="s">
        <v>276</v>
      </c>
      <c r="Y1166" t="s">
        <v>151</v>
      </c>
    </row>
    <row r="1167" spans="1:25" x14ac:dyDescent="0.25">
      <c r="A1167">
        <v>10109</v>
      </c>
      <c r="B1167">
        <v>47</v>
      </c>
      <c r="C1167">
        <v>100</v>
      </c>
      <c r="D1167">
        <v>2</v>
      </c>
      <c r="E1167" s="5">
        <v>6241.6</v>
      </c>
      <c r="F1167" s="1">
        <v>37690</v>
      </c>
      <c r="G1167" t="s">
        <v>25</v>
      </c>
      <c r="H1167">
        <v>1</v>
      </c>
      <c r="I1167" t="str">
        <f>TEXT(Table1[[#This Row],[ORDERDATE]],"MMM")</f>
        <v>Mar</v>
      </c>
      <c r="J1167">
        <v>2003</v>
      </c>
      <c r="K1167" t="s">
        <v>181</v>
      </c>
      <c r="L1167">
        <v>141</v>
      </c>
      <c r="M1167" t="s">
        <v>610</v>
      </c>
      <c r="N1167" t="s">
        <v>309</v>
      </c>
      <c r="O1167">
        <v>2155559857</v>
      </c>
      <c r="P1167" t="s">
        <v>310</v>
      </c>
      <c r="R1167" t="s">
        <v>216</v>
      </c>
      <c r="S1167" t="s">
        <v>142</v>
      </c>
      <c r="T1167">
        <v>71270</v>
      </c>
      <c r="U1167" t="s">
        <v>32</v>
      </c>
      <c r="V1167" t="s">
        <v>33</v>
      </c>
      <c r="W1167" t="s">
        <v>124</v>
      </c>
      <c r="X1167" t="s">
        <v>311</v>
      </c>
      <c r="Y1167" t="s">
        <v>51</v>
      </c>
    </row>
    <row r="1168" spans="1:25" x14ac:dyDescent="0.25">
      <c r="A1168">
        <v>10123</v>
      </c>
      <c r="B1168">
        <v>34</v>
      </c>
      <c r="C1168">
        <v>100</v>
      </c>
      <c r="D1168">
        <v>4</v>
      </c>
      <c r="E1168" s="5">
        <v>5331.88</v>
      </c>
      <c r="F1168" s="1">
        <v>37761</v>
      </c>
      <c r="G1168" t="s">
        <v>25</v>
      </c>
      <c r="H1168">
        <v>2</v>
      </c>
      <c r="I1168" t="str">
        <f>TEXT(Table1[[#This Row],[ORDERDATE]],"MMM")</f>
        <v>May</v>
      </c>
      <c r="J1168">
        <v>2003</v>
      </c>
      <c r="K1168" t="s">
        <v>181</v>
      </c>
      <c r="L1168">
        <v>141</v>
      </c>
      <c r="M1168" t="s">
        <v>610</v>
      </c>
      <c r="N1168" t="s">
        <v>312</v>
      </c>
      <c r="O1168" t="s">
        <v>313</v>
      </c>
      <c r="P1168" t="s">
        <v>314</v>
      </c>
      <c r="R1168" t="s">
        <v>117</v>
      </c>
      <c r="T1168">
        <v>44000</v>
      </c>
      <c r="U1168" t="s">
        <v>41</v>
      </c>
      <c r="V1168" t="s">
        <v>42</v>
      </c>
      <c r="W1168" t="s">
        <v>315</v>
      </c>
      <c r="X1168" t="s">
        <v>316</v>
      </c>
      <c r="Y1168" t="s">
        <v>51</v>
      </c>
    </row>
    <row r="1169" spans="1:25" x14ac:dyDescent="0.25">
      <c r="A1169">
        <v>10137</v>
      </c>
      <c r="B1169">
        <v>31</v>
      </c>
      <c r="C1169">
        <v>100</v>
      </c>
      <c r="D1169">
        <v>4</v>
      </c>
      <c r="E1169" s="5">
        <v>5124.3</v>
      </c>
      <c r="F1169" s="1">
        <v>37812</v>
      </c>
      <c r="G1169" t="s">
        <v>25</v>
      </c>
      <c r="H1169">
        <v>3</v>
      </c>
      <c r="I1169" t="str">
        <f>TEXT(Table1[[#This Row],[ORDERDATE]],"MMM")</f>
        <v>Jul</v>
      </c>
      <c r="J1169">
        <v>2003</v>
      </c>
      <c r="K1169" t="s">
        <v>181</v>
      </c>
      <c r="L1169">
        <v>141</v>
      </c>
      <c r="M1169" t="s">
        <v>610</v>
      </c>
      <c r="N1169" t="s">
        <v>37</v>
      </c>
      <c r="O1169" t="s">
        <v>38</v>
      </c>
      <c r="P1169" t="s">
        <v>39</v>
      </c>
      <c r="R1169" t="s">
        <v>40</v>
      </c>
      <c r="T1169">
        <v>51100</v>
      </c>
      <c r="U1169" t="s">
        <v>41</v>
      </c>
      <c r="V1169" t="s">
        <v>42</v>
      </c>
      <c r="W1169" t="s">
        <v>43</v>
      </c>
      <c r="X1169" t="s">
        <v>44</v>
      </c>
      <c r="Y1169" t="s">
        <v>51</v>
      </c>
    </row>
    <row r="1170" spans="1:25" x14ac:dyDescent="0.25">
      <c r="A1170">
        <v>10148</v>
      </c>
      <c r="B1170">
        <v>28</v>
      </c>
      <c r="C1170">
        <v>100</v>
      </c>
      <c r="D1170">
        <v>11</v>
      </c>
      <c r="E1170" s="5">
        <v>3639.44</v>
      </c>
      <c r="F1170" s="1">
        <v>37875</v>
      </c>
      <c r="G1170" t="s">
        <v>25</v>
      </c>
      <c r="H1170">
        <v>3</v>
      </c>
      <c r="I1170" t="str">
        <f>TEXT(Table1[[#This Row],[ORDERDATE]],"MMM")</f>
        <v>Sep</v>
      </c>
      <c r="J1170">
        <v>2003</v>
      </c>
      <c r="K1170" t="s">
        <v>181</v>
      </c>
      <c r="L1170">
        <v>141</v>
      </c>
      <c r="M1170" t="s">
        <v>610</v>
      </c>
      <c r="N1170" t="s">
        <v>285</v>
      </c>
      <c r="O1170" t="s">
        <v>286</v>
      </c>
      <c r="P1170" t="s">
        <v>287</v>
      </c>
      <c r="Q1170" t="s">
        <v>288</v>
      </c>
      <c r="R1170" t="s">
        <v>289</v>
      </c>
      <c r="S1170" t="s">
        <v>157</v>
      </c>
      <c r="T1170">
        <v>2060</v>
      </c>
      <c r="U1170" t="s">
        <v>95</v>
      </c>
      <c r="V1170" t="s">
        <v>96</v>
      </c>
      <c r="W1170" t="s">
        <v>290</v>
      </c>
      <c r="X1170" t="s">
        <v>291</v>
      </c>
      <c r="Y1170" t="s">
        <v>51</v>
      </c>
    </row>
    <row r="1171" spans="1:25" x14ac:dyDescent="0.25">
      <c r="A1171">
        <v>10161</v>
      </c>
      <c r="B1171">
        <v>36</v>
      </c>
      <c r="C1171">
        <v>100</v>
      </c>
      <c r="D1171">
        <v>10</v>
      </c>
      <c r="E1171" s="5">
        <v>5544</v>
      </c>
      <c r="F1171" s="1">
        <v>37911</v>
      </c>
      <c r="G1171" t="s">
        <v>25</v>
      </c>
      <c r="H1171">
        <v>4</v>
      </c>
      <c r="I1171" t="str">
        <f>TEXT(Table1[[#This Row],[ORDERDATE]],"MMM")</f>
        <v>Oct</v>
      </c>
      <c r="J1171">
        <v>2003</v>
      </c>
      <c r="K1171" t="s">
        <v>181</v>
      </c>
      <c r="L1171">
        <v>141</v>
      </c>
      <c r="M1171" t="s">
        <v>610</v>
      </c>
      <c r="N1171" t="s">
        <v>498</v>
      </c>
      <c r="O1171" t="s">
        <v>499</v>
      </c>
      <c r="P1171" t="s">
        <v>500</v>
      </c>
      <c r="R1171" t="s">
        <v>501</v>
      </c>
      <c r="T1171">
        <v>8200</v>
      </c>
      <c r="U1171" t="s">
        <v>326</v>
      </c>
      <c r="V1171" t="s">
        <v>42</v>
      </c>
      <c r="W1171" t="s">
        <v>502</v>
      </c>
      <c r="X1171" t="s">
        <v>503</v>
      </c>
      <c r="Y1171" t="s">
        <v>51</v>
      </c>
    </row>
    <row r="1172" spans="1:25" x14ac:dyDescent="0.25">
      <c r="A1172">
        <v>10172</v>
      </c>
      <c r="B1172">
        <v>48</v>
      </c>
      <c r="C1172">
        <v>100</v>
      </c>
      <c r="D1172">
        <v>8</v>
      </c>
      <c r="E1172" s="5">
        <v>5493.12</v>
      </c>
      <c r="F1172" s="1">
        <v>37930</v>
      </c>
      <c r="G1172" t="s">
        <v>25</v>
      </c>
      <c r="H1172">
        <v>4</v>
      </c>
      <c r="I1172" t="str">
        <f>TEXT(Table1[[#This Row],[ORDERDATE]],"MMM")</f>
        <v>Nov</v>
      </c>
      <c r="J1172">
        <v>2003</v>
      </c>
      <c r="K1172" t="s">
        <v>181</v>
      </c>
      <c r="L1172">
        <v>141</v>
      </c>
      <c r="M1172" t="s">
        <v>610</v>
      </c>
      <c r="N1172" t="s">
        <v>109</v>
      </c>
      <c r="O1172">
        <v>2035552570</v>
      </c>
      <c r="P1172" t="s">
        <v>110</v>
      </c>
      <c r="R1172" t="s">
        <v>111</v>
      </c>
      <c r="S1172" t="s">
        <v>112</v>
      </c>
      <c r="T1172">
        <v>97562</v>
      </c>
      <c r="U1172" t="s">
        <v>32</v>
      </c>
      <c r="V1172" t="s">
        <v>33</v>
      </c>
      <c r="W1172" t="s">
        <v>113</v>
      </c>
      <c r="X1172" t="s">
        <v>57</v>
      </c>
      <c r="Y1172" t="s">
        <v>51</v>
      </c>
    </row>
    <row r="1173" spans="1:25" x14ac:dyDescent="0.25">
      <c r="A1173">
        <v>10181</v>
      </c>
      <c r="B1173">
        <v>39</v>
      </c>
      <c r="C1173">
        <v>100</v>
      </c>
      <c r="D1173">
        <v>4</v>
      </c>
      <c r="E1173" s="5">
        <v>5785.26</v>
      </c>
      <c r="F1173" s="1">
        <v>37937</v>
      </c>
      <c r="G1173" t="s">
        <v>25</v>
      </c>
      <c r="H1173">
        <v>4</v>
      </c>
      <c r="I1173" t="str">
        <f>TEXT(Table1[[#This Row],[ORDERDATE]],"MMM")</f>
        <v>Nov</v>
      </c>
      <c r="J1173">
        <v>2003</v>
      </c>
      <c r="K1173" t="s">
        <v>181</v>
      </c>
      <c r="L1173">
        <v>141</v>
      </c>
      <c r="M1173" t="s">
        <v>610</v>
      </c>
      <c r="N1173" t="s">
        <v>73</v>
      </c>
      <c r="O1173" t="s">
        <v>74</v>
      </c>
      <c r="P1173" t="s">
        <v>75</v>
      </c>
      <c r="R1173" t="s">
        <v>76</v>
      </c>
      <c r="T1173" t="s">
        <v>77</v>
      </c>
      <c r="U1173" t="s">
        <v>78</v>
      </c>
      <c r="V1173" t="s">
        <v>42</v>
      </c>
      <c r="W1173" t="s">
        <v>79</v>
      </c>
      <c r="X1173" t="s">
        <v>80</v>
      </c>
      <c r="Y1173" t="s">
        <v>51</v>
      </c>
    </row>
    <row r="1174" spans="1:25" x14ac:dyDescent="0.25">
      <c r="A1174">
        <v>10192</v>
      </c>
      <c r="B1174">
        <v>45</v>
      </c>
      <c r="C1174">
        <v>100</v>
      </c>
      <c r="D1174">
        <v>9</v>
      </c>
      <c r="E1174" s="5">
        <v>5340.6</v>
      </c>
      <c r="F1174" s="1">
        <v>37945</v>
      </c>
      <c r="G1174" t="s">
        <v>25</v>
      </c>
      <c r="H1174">
        <v>4</v>
      </c>
      <c r="I1174" t="str">
        <f>TEXT(Table1[[#This Row],[ORDERDATE]],"MMM")</f>
        <v>Nov</v>
      </c>
      <c r="J1174">
        <v>2003</v>
      </c>
      <c r="K1174" t="s">
        <v>181</v>
      </c>
      <c r="L1174">
        <v>141</v>
      </c>
      <c r="M1174" t="s">
        <v>610</v>
      </c>
      <c r="N1174" t="s">
        <v>277</v>
      </c>
      <c r="O1174">
        <v>6035558647</v>
      </c>
      <c r="P1174" t="s">
        <v>278</v>
      </c>
      <c r="R1174" t="s">
        <v>279</v>
      </c>
      <c r="S1174" t="s">
        <v>280</v>
      </c>
      <c r="T1174">
        <v>62005</v>
      </c>
      <c r="U1174" t="s">
        <v>32</v>
      </c>
      <c r="V1174" t="s">
        <v>33</v>
      </c>
      <c r="W1174" t="s">
        <v>56</v>
      </c>
      <c r="X1174" t="s">
        <v>276</v>
      </c>
      <c r="Y1174" t="s">
        <v>51</v>
      </c>
    </row>
    <row r="1175" spans="1:25" x14ac:dyDescent="0.25">
      <c r="A1175">
        <v>10204</v>
      </c>
      <c r="B1175">
        <v>35</v>
      </c>
      <c r="C1175">
        <v>100</v>
      </c>
      <c r="D1175">
        <v>15</v>
      </c>
      <c r="E1175" s="5">
        <v>5735.8</v>
      </c>
      <c r="F1175" s="1">
        <v>37957</v>
      </c>
      <c r="G1175" t="s">
        <v>25</v>
      </c>
      <c r="H1175">
        <v>4</v>
      </c>
      <c r="I1175" t="str">
        <f>TEXT(Table1[[#This Row],[ORDERDATE]],"MMM")</f>
        <v>Dec</v>
      </c>
      <c r="J1175">
        <v>2003</v>
      </c>
      <c r="K1175" t="s">
        <v>181</v>
      </c>
      <c r="L1175">
        <v>141</v>
      </c>
      <c r="M1175" t="s">
        <v>610</v>
      </c>
      <c r="N1175" t="s">
        <v>475</v>
      </c>
      <c r="O1175">
        <v>2125557413</v>
      </c>
      <c r="P1175" t="s">
        <v>476</v>
      </c>
      <c r="Q1175" t="s">
        <v>477</v>
      </c>
      <c r="R1175" t="s">
        <v>30</v>
      </c>
      <c r="S1175" t="s">
        <v>31</v>
      </c>
      <c r="T1175">
        <v>10022</v>
      </c>
      <c r="U1175" t="s">
        <v>32</v>
      </c>
      <c r="V1175" t="s">
        <v>33</v>
      </c>
      <c r="W1175" t="s">
        <v>56</v>
      </c>
      <c r="X1175" t="s">
        <v>478</v>
      </c>
      <c r="Y1175" t="s">
        <v>51</v>
      </c>
    </row>
    <row r="1176" spans="1:25" x14ac:dyDescent="0.25">
      <c r="A1176">
        <v>10212</v>
      </c>
      <c r="B1176">
        <v>45</v>
      </c>
      <c r="C1176">
        <v>100</v>
      </c>
      <c r="D1176">
        <v>8</v>
      </c>
      <c r="E1176" s="5">
        <v>6357.6</v>
      </c>
      <c r="F1176" s="1">
        <v>38002</v>
      </c>
      <c r="G1176" t="s">
        <v>25</v>
      </c>
      <c r="H1176">
        <v>1</v>
      </c>
      <c r="I1176" t="str">
        <f>TEXT(Table1[[#This Row],[ORDERDATE]],"MMM")</f>
        <v>Jan</v>
      </c>
      <c r="J1176">
        <v>2004</v>
      </c>
      <c r="K1176" t="s">
        <v>181</v>
      </c>
      <c r="L1176">
        <v>141</v>
      </c>
      <c r="M1176" t="s">
        <v>610</v>
      </c>
      <c r="N1176" t="s">
        <v>174</v>
      </c>
      <c r="O1176" t="s">
        <v>175</v>
      </c>
      <c r="P1176" t="s">
        <v>176</v>
      </c>
      <c r="R1176" t="s">
        <v>177</v>
      </c>
      <c r="T1176">
        <v>28034</v>
      </c>
      <c r="U1176" t="s">
        <v>178</v>
      </c>
      <c r="V1176" t="s">
        <v>42</v>
      </c>
      <c r="W1176" t="s">
        <v>179</v>
      </c>
      <c r="X1176" t="s">
        <v>180</v>
      </c>
      <c r="Y1176" t="s">
        <v>51</v>
      </c>
    </row>
    <row r="1177" spans="1:25" x14ac:dyDescent="0.25">
      <c r="A1177">
        <v>10226</v>
      </c>
      <c r="B1177">
        <v>46</v>
      </c>
      <c r="C1177">
        <v>100</v>
      </c>
      <c r="D1177">
        <v>6</v>
      </c>
      <c r="E1177" s="5">
        <v>7343.9</v>
      </c>
      <c r="F1177" s="1">
        <v>38043</v>
      </c>
      <c r="G1177" t="s">
        <v>25</v>
      </c>
      <c r="H1177">
        <v>1</v>
      </c>
      <c r="I1177" t="str">
        <f>TEXT(Table1[[#This Row],[ORDERDATE]],"MMM")</f>
        <v>Feb</v>
      </c>
      <c r="J1177">
        <v>2004</v>
      </c>
      <c r="K1177" t="s">
        <v>181</v>
      </c>
      <c r="L1177">
        <v>141</v>
      </c>
      <c r="M1177" t="s">
        <v>610</v>
      </c>
      <c r="N1177" t="s">
        <v>362</v>
      </c>
      <c r="O1177">
        <v>7605558146</v>
      </c>
      <c r="P1177" t="s">
        <v>363</v>
      </c>
      <c r="R1177" t="s">
        <v>364</v>
      </c>
      <c r="S1177" t="s">
        <v>55</v>
      </c>
      <c r="T1177">
        <v>91217</v>
      </c>
      <c r="U1177" t="s">
        <v>32</v>
      </c>
      <c r="V1177" t="s">
        <v>33</v>
      </c>
      <c r="W1177" t="s">
        <v>237</v>
      </c>
      <c r="X1177" t="s">
        <v>276</v>
      </c>
      <c r="Y1177" t="s">
        <v>151</v>
      </c>
    </row>
    <row r="1178" spans="1:25" x14ac:dyDescent="0.25">
      <c r="A1178">
        <v>10240</v>
      </c>
      <c r="B1178">
        <v>37</v>
      </c>
      <c r="C1178">
        <v>100</v>
      </c>
      <c r="D1178">
        <v>1</v>
      </c>
      <c r="E1178" s="5">
        <v>5959.22</v>
      </c>
      <c r="F1178" s="1">
        <v>38090</v>
      </c>
      <c r="G1178" t="s">
        <v>25</v>
      </c>
      <c r="H1178">
        <v>2</v>
      </c>
      <c r="I1178" t="str">
        <f>TEXT(Table1[[#This Row],[ORDERDATE]],"MMM")</f>
        <v>Apr</v>
      </c>
      <c r="J1178">
        <v>2004</v>
      </c>
      <c r="K1178" t="s">
        <v>181</v>
      </c>
      <c r="L1178">
        <v>141</v>
      </c>
      <c r="M1178" t="s">
        <v>610</v>
      </c>
      <c r="N1178" t="s">
        <v>302</v>
      </c>
      <c r="O1178" t="s">
        <v>303</v>
      </c>
      <c r="P1178" t="s">
        <v>304</v>
      </c>
      <c r="R1178" t="s">
        <v>305</v>
      </c>
      <c r="S1178" t="s">
        <v>305</v>
      </c>
      <c r="T1178" t="s">
        <v>306</v>
      </c>
      <c r="U1178" t="s">
        <v>200</v>
      </c>
      <c r="V1178" t="s">
        <v>200</v>
      </c>
      <c r="W1178" t="s">
        <v>307</v>
      </c>
      <c r="X1178" t="s">
        <v>308</v>
      </c>
      <c r="Y1178" t="s">
        <v>51</v>
      </c>
    </row>
    <row r="1179" spans="1:25" x14ac:dyDescent="0.25">
      <c r="A1179">
        <v>10253</v>
      </c>
      <c r="B1179">
        <v>31</v>
      </c>
      <c r="C1179">
        <v>100</v>
      </c>
      <c r="D1179">
        <v>3</v>
      </c>
      <c r="E1179" s="5">
        <v>4029.38</v>
      </c>
      <c r="F1179" s="1">
        <v>38139</v>
      </c>
      <c r="G1179" t="s">
        <v>339</v>
      </c>
      <c r="H1179">
        <v>2</v>
      </c>
      <c r="I1179" t="str">
        <f>TEXT(Table1[[#This Row],[ORDERDATE]],"MMM")</f>
        <v>Jun</v>
      </c>
      <c r="J1179">
        <v>2004</v>
      </c>
      <c r="K1179" t="s">
        <v>181</v>
      </c>
      <c r="L1179">
        <v>141</v>
      </c>
      <c r="M1179" t="s">
        <v>610</v>
      </c>
      <c r="N1179" t="s">
        <v>165</v>
      </c>
      <c r="O1179" t="s">
        <v>166</v>
      </c>
      <c r="P1179" t="s">
        <v>167</v>
      </c>
      <c r="R1179" t="s">
        <v>168</v>
      </c>
      <c r="T1179" t="s">
        <v>169</v>
      </c>
      <c r="U1179" t="s">
        <v>170</v>
      </c>
      <c r="V1179" t="s">
        <v>42</v>
      </c>
      <c r="W1179" t="s">
        <v>171</v>
      </c>
      <c r="X1179" t="s">
        <v>172</v>
      </c>
      <c r="Y1179" t="s">
        <v>51</v>
      </c>
    </row>
    <row r="1180" spans="1:25" x14ac:dyDescent="0.25">
      <c r="A1180">
        <v>10266</v>
      </c>
      <c r="B1180">
        <v>33</v>
      </c>
      <c r="C1180">
        <v>100</v>
      </c>
      <c r="D1180">
        <v>4</v>
      </c>
      <c r="E1180" s="5">
        <v>5035.1400000000003</v>
      </c>
      <c r="F1180" s="1">
        <v>38174</v>
      </c>
      <c r="G1180" t="s">
        <v>25</v>
      </c>
      <c r="H1180">
        <v>3</v>
      </c>
      <c r="I1180" t="str">
        <f>TEXT(Table1[[#This Row],[ORDERDATE]],"MMM")</f>
        <v>Jul</v>
      </c>
      <c r="J1180">
        <v>2004</v>
      </c>
      <c r="K1180" t="s">
        <v>181</v>
      </c>
      <c r="L1180">
        <v>141</v>
      </c>
      <c r="M1180" t="s">
        <v>610</v>
      </c>
      <c r="N1180" t="s">
        <v>452</v>
      </c>
      <c r="O1180" t="s">
        <v>453</v>
      </c>
      <c r="P1180" t="s">
        <v>454</v>
      </c>
      <c r="R1180" t="s">
        <v>455</v>
      </c>
      <c r="T1180">
        <v>42100</v>
      </c>
      <c r="U1180" t="s">
        <v>258</v>
      </c>
      <c r="V1180" t="s">
        <v>42</v>
      </c>
      <c r="W1180" t="s">
        <v>456</v>
      </c>
      <c r="X1180" t="s">
        <v>457</v>
      </c>
      <c r="Y1180" t="s">
        <v>51</v>
      </c>
    </row>
    <row r="1181" spans="1:25" x14ac:dyDescent="0.25">
      <c r="A1181">
        <v>10278</v>
      </c>
      <c r="B1181">
        <v>31</v>
      </c>
      <c r="C1181">
        <v>100</v>
      </c>
      <c r="D1181">
        <v>4</v>
      </c>
      <c r="E1181" s="5">
        <v>4116.8</v>
      </c>
      <c r="F1181" s="1">
        <v>38205</v>
      </c>
      <c r="G1181" t="s">
        <v>25</v>
      </c>
      <c r="H1181">
        <v>3</v>
      </c>
      <c r="I1181" t="str">
        <f>TEXT(Table1[[#This Row],[ORDERDATE]],"MMM")</f>
        <v>Aug</v>
      </c>
      <c r="J1181">
        <v>2004</v>
      </c>
      <c r="K1181" t="s">
        <v>181</v>
      </c>
      <c r="L1181">
        <v>141</v>
      </c>
      <c r="M1181" t="s">
        <v>610</v>
      </c>
      <c r="N1181" t="s">
        <v>539</v>
      </c>
      <c r="O1181">
        <v>7025551838</v>
      </c>
      <c r="P1181" t="s">
        <v>540</v>
      </c>
      <c r="R1181" t="s">
        <v>541</v>
      </c>
      <c r="S1181" t="s">
        <v>542</v>
      </c>
      <c r="T1181">
        <v>83030</v>
      </c>
      <c r="U1181" t="s">
        <v>32</v>
      </c>
      <c r="V1181" t="s">
        <v>33</v>
      </c>
      <c r="W1181" t="s">
        <v>113</v>
      </c>
      <c r="X1181" t="s">
        <v>400</v>
      </c>
      <c r="Y1181" t="s">
        <v>51</v>
      </c>
    </row>
    <row r="1182" spans="1:25" x14ac:dyDescent="0.25">
      <c r="A1182">
        <v>10287</v>
      </c>
      <c r="B1182">
        <v>27</v>
      </c>
      <c r="C1182">
        <v>100</v>
      </c>
      <c r="D1182">
        <v>2</v>
      </c>
      <c r="E1182" s="5">
        <v>4310.55</v>
      </c>
      <c r="F1182" s="1">
        <v>38229</v>
      </c>
      <c r="G1182" t="s">
        <v>25</v>
      </c>
      <c r="H1182">
        <v>3</v>
      </c>
      <c r="I1182" t="str">
        <f>TEXT(Table1[[#This Row],[ORDERDATE]],"MMM")</f>
        <v>Aug</v>
      </c>
      <c r="J1182">
        <v>2004</v>
      </c>
      <c r="K1182" t="s">
        <v>181</v>
      </c>
      <c r="L1182">
        <v>141</v>
      </c>
      <c r="M1182" t="s">
        <v>610</v>
      </c>
      <c r="N1182" t="s">
        <v>446</v>
      </c>
      <c r="O1182" t="s">
        <v>447</v>
      </c>
      <c r="P1182" t="s">
        <v>448</v>
      </c>
      <c r="R1182" t="s">
        <v>449</v>
      </c>
      <c r="T1182">
        <v>1203</v>
      </c>
      <c r="U1182" t="s">
        <v>450</v>
      </c>
      <c r="V1182" t="s">
        <v>42</v>
      </c>
      <c r="W1182" t="s">
        <v>451</v>
      </c>
      <c r="X1182" t="s">
        <v>103</v>
      </c>
      <c r="Y1182" t="s">
        <v>51</v>
      </c>
    </row>
    <row r="1183" spans="1:25" x14ac:dyDescent="0.25">
      <c r="A1183">
        <v>10301</v>
      </c>
      <c r="B1183">
        <v>39</v>
      </c>
      <c r="C1183">
        <v>100</v>
      </c>
      <c r="D1183">
        <v>6</v>
      </c>
      <c r="E1183" s="5">
        <v>6446.7</v>
      </c>
      <c r="F1183" s="1">
        <v>37899</v>
      </c>
      <c r="G1183" t="s">
        <v>25</v>
      </c>
      <c r="H1183">
        <v>4</v>
      </c>
      <c r="I1183" t="str">
        <f>TEXT(Table1[[#This Row],[ORDERDATE]],"MMM")</f>
        <v>Oct</v>
      </c>
      <c r="J1183">
        <v>2003</v>
      </c>
      <c r="K1183" t="s">
        <v>181</v>
      </c>
      <c r="L1183">
        <v>141</v>
      </c>
      <c r="M1183" t="s">
        <v>610</v>
      </c>
      <c r="N1183" t="s">
        <v>543</v>
      </c>
      <c r="O1183" t="s">
        <v>544</v>
      </c>
      <c r="P1183" t="s">
        <v>545</v>
      </c>
      <c r="R1183" t="s">
        <v>546</v>
      </c>
      <c r="T1183" t="s">
        <v>547</v>
      </c>
      <c r="U1183" t="s">
        <v>78</v>
      </c>
      <c r="V1183" t="s">
        <v>42</v>
      </c>
      <c r="W1183" t="s">
        <v>548</v>
      </c>
      <c r="X1183" t="s">
        <v>549</v>
      </c>
      <c r="Y1183" t="s">
        <v>51</v>
      </c>
    </row>
    <row r="1184" spans="1:25" x14ac:dyDescent="0.25">
      <c r="A1184">
        <v>10311</v>
      </c>
      <c r="B1184">
        <v>32</v>
      </c>
      <c r="C1184">
        <v>100</v>
      </c>
      <c r="D1184">
        <v>11</v>
      </c>
      <c r="E1184" s="5">
        <v>3616.64</v>
      </c>
      <c r="F1184" s="1">
        <v>38276</v>
      </c>
      <c r="G1184" t="s">
        <v>25</v>
      </c>
      <c r="H1184">
        <v>4</v>
      </c>
      <c r="I1184" t="str">
        <f>TEXT(Table1[[#This Row],[ORDERDATE]],"MMM")</f>
        <v>Oct</v>
      </c>
      <c r="J1184">
        <v>2004</v>
      </c>
      <c r="K1184" t="s">
        <v>181</v>
      </c>
      <c r="L1184">
        <v>141</v>
      </c>
      <c r="M1184" t="s">
        <v>610</v>
      </c>
      <c r="N1184" t="s">
        <v>174</v>
      </c>
      <c r="O1184" t="s">
        <v>175</v>
      </c>
      <c r="P1184" t="s">
        <v>176</v>
      </c>
      <c r="R1184" t="s">
        <v>177</v>
      </c>
      <c r="T1184">
        <v>28034</v>
      </c>
      <c r="U1184" t="s">
        <v>178</v>
      </c>
      <c r="V1184" t="s">
        <v>42</v>
      </c>
      <c r="W1184" t="s">
        <v>179</v>
      </c>
      <c r="X1184" t="s">
        <v>180</v>
      </c>
      <c r="Y1184" t="s">
        <v>51</v>
      </c>
    </row>
    <row r="1185" spans="1:25" x14ac:dyDescent="0.25">
      <c r="A1185">
        <v>10321</v>
      </c>
      <c r="B1185">
        <v>28</v>
      </c>
      <c r="C1185">
        <v>100</v>
      </c>
      <c r="D1185">
        <v>8</v>
      </c>
      <c r="E1185" s="5">
        <v>4232.76</v>
      </c>
      <c r="F1185" s="1">
        <v>38295</v>
      </c>
      <c r="G1185" t="s">
        <v>25</v>
      </c>
      <c r="H1185">
        <v>4</v>
      </c>
      <c r="I1185" t="str">
        <f>TEXT(Table1[[#This Row],[ORDERDATE]],"MMM")</f>
        <v>Nov</v>
      </c>
      <c r="J1185">
        <v>2004</v>
      </c>
      <c r="K1185" t="s">
        <v>181</v>
      </c>
      <c r="L1185">
        <v>141</v>
      </c>
      <c r="M1185" t="s">
        <v>610</v>
      </c>
      <c r="N1185" t="s">
        <v>160</v>
      </c>
      <c r="O1185">
        <v>5085552555</v>
      </c>
      <c r="P1185" t="s">
        <v>161</v>
      </c>
      <c r="R1185" t="s">
        <v>162</v>
      </c>
      <c r="S1185" t="s">
        <v>123</v>
      </c>
      <c r="T1185">
        <v>50553</v>
      </c>
      <c r="U1185" t="s">
        <v>32</v>
      </c>
      <c r="V1185" t="s">
        <v>33</v>
      </c>
      <c r="W1185" t="s">
        <v>163</v>
      </c>
      <c r="X1185" t="s">
        <v>164</v>
      </c>
      <c r="Y1185" t="s">
        <v>51</v>
      </c>
    </row>
    <row r="1186" spans="1:25" x14ac:dyDescent="0.25">
      <c r="A1186">
        <v>10331</v>
      </c>
      <c r="B1186">
        <v>26</v>
      </c>
      <c r="C1186">
        <v>67.91</v>
      </c>
      <c r="D1186">
        <v>12</v>
      </c>
      <c r="E1186" s="5">
        <v>1765.66</v>
      </c>
      <c r="F1186" s="1">
        <v>38308</v>
      </c>
      <c r="G1186" t="s">
        <v>25</v>
      </c>
      <c r="H1186">
        <v>4</v>
      </c>
      <c r="I1186" t="str">
        <f>TEXT(Table1[[#This Row],[ORDERDATE]],"MMM")</f>
        <v>Nov</v>
      </c>
      <c r="J1186">
        <v>2004</v>
      </c>
      <c r="K1186" t="s">
        <v>181</v>
      </c>
      <c r="L1186">
        <v>141</v>
      </c>
      <c r="M1186" t="s">
        <v>610</v>
      </c>
      <c r="N1186" t="s">
        <v>309</v>
      </c>
      <c r="O1186">
        <v>2155559857</v>
      </c>
      <c r="P1186" t="s">
        <v>310</v>
      </c>
      <c r="R1186" t="s">
        <v>216</v>
      </c>
      <c r="S1186" t="s">
        <v>142</v>
      </c>
      <c r="T1186">
        <v>71270</v>
      </c>
      <c r="U1186" t="s">
        <v>32</v>
      </c>
      <c r="V1186" t="s">
        <v>33</v>
      </c>
      <c r="W1186" t="s">
        <v>124</v>
      </c>
      <c r="X1186" t="s">
        <v>311</v>
      </c>
      <c r="Y1186" t="s">
        <v>36</v>
      </c>
    </row>
    <row r="1187" spans="1:25" x14ac:dyDescent="0.25">
      <c r="A1187">
        <v>10343</v>
      </c>
      <c r="B1187">
        <v>44</v>
      </c>
      <c r="C1187">
        <v>84.88</v>
      </c>
      <c r="D1187">
        <v>2</v>
      </c>
      <c r="E1187" s="5">
        <v>3734.72</v>
      </c>
      <c r="F1187" s="1">
        <v>38315</v>
      </c>
      <c r="G1187" t="s">
        <v>25</v>
      </c>
      <c r="H1187">
        <v>4</v>
      </c>
      <c r="I1187" t="str">
        <f>TEXT(Table1[[#This Row],[ORDERDATE]],"MMM")</f>
        <v>Nov</v>
      </c>
      <c r="J1187">
        <v>2004</v>
      </c>
      <c r="K1187" t="s">
        <v>181</v>
      </c>
      <c r="L1187">
        <v>141</v>
      </c>
      <c r="M1187" t="s">
        <v>610</v>
      </c>
      <c r="N1187" t="s">
        <v>37</v>
      </c>
      <c r="O1187" t="s">
        <v>38</v>
      </c>
      <c r="P1187" t="s">
        <v>39</v>
      </c>
      <c r="R1187" t="s">
        <v>40</v>
      </c>
      <c r="T1187">
        <v>51100</v>
      </c>
      <c r="U1187" t="s">
        <v>41</v>
      </c>
      <c r="V1187" t="s">
        <v>42</v>
      </c>
      <c r="W1187" t="s">
        <v>43</v>
      </c>
      <c r="X1187" t="s">
        <v>44</v>
      </c>
      <c r="Y1187" t="s">
        <v>51</v>
      </c>
    </row>
    <row r="1188" spans="1:25" x14ac:dyDescent="0.25">
      <c r="A1188">
        <v>10367</v>
      </c>
      <c r="B1188">
        <v>46</v>
      </c>
      <c r="C1188">
        <v>100</v>
      </c>
      <c r="D1188">
        <v>6</v>
      </c>
      <c r="E1188" s="5">
        <v>4808.38</v>
      </c>
      <c r="F1188" s="1">
        <v>38364</v>
      </c>
      <c r="G1188" t="s">
        <v>408</v>
      </c>
      <c r="H1188">
        <v>1</v>
      </c>
      <c r="I1188" t="str">
        <f>TEXT(Table1[[#This Row],[ORDERDATE]],"MMM")</f>
        <v>Jan</v>
      </c>
      <c r="J1188">
        <v>2005</v>
      </c>
      <c r="K1188" t="s">
        <v>181</v>
      </c>
      <c r="L1188">
        <v>141</v>
      </c>
      <c r="M1188" t="s">
        <v>610</v>
      </c>
      <c r="N1188" t="s">
        <v>52</v>
      </c>
      <c r="O1188">
        <v>6265557265</v>
      </c>
      <c r="P1188" t="s">
        <v>53</v>
      </c>
      <c r="R1188" t="s">
        <v>54</v>
      </c>
      <c r="S1188" t="s">
        <v>55</v>
      </c>
      <c r="T1188">
        <v>90003</v>
      </c>
      <c r="U1188" t="s">
        <v>32</v>
      </c>
      <c r="V1188" t="s">
        <v>33</v>
      </c>
      <c r="W1188" t="s">
        <v>56</v>
      </c>
      <c r="X1188" t="s">
        <v>57</v>
      </c>
      <c r="Y1188" t="s">
        <v>51</v>
      </c>
    </row>
    <row r="1189" spans="1:25" x14ac:dyDescent="0.25">
      <c r="A1189">
        <v>10379</v>
      </c>
      <c r="B1189">
        <v>32</v>
      </c>
      <c r="C1189">
        <v>70.83</v>
      </c>
      <c r="D1189">
        <v>4</v>
      </c>
      <c r="E1189" s="5">
        <v>2266.56</v>
      </c>
      <c r="F1189" s="1">
        <v>38393</v>
      </c>
      <c r="G1189" t="s">
        <v>25</v>
      </c>
      <c r="H1189">
        <v>1</v>
      </c>
      <c r="I1189" t="str">
        <f>TEXT(Table1[[#This Row],[ORDERDATE]],"MMM")</f>
        <v>Feb</v>
      </c>
      <c r="J1189">
        <v>2005</v>
      </c>
      <c r="K1189" t="s">
        <v>181</v>
      </c>
      <c r="L1189">
        <v>141</v>
      </c>
      <c r="M1189" t="s">
        <v>610</v>
      </c>
      <c r="N1189" t="s">
        <v>174</v>
      </c>
      <c r="O1189" t="s">
        <v>175</v>
      </c>
      <c r="P1189" t="s">
        <v>176</v>
      </c>
      <c r="R1189" t="s">
        <v>177</v>
      </c>
      <c r="T1189">
        <v>28034</v>
      </c>
      <c r="U1189" t="s">
        <v>178</v>
      </c>
      <c r="V1189" t="s">
        <v>42</v>
      </c>
      <c r="W1189" t="s">
        <v>179</v>
      </c>
      <c r="X1189" t="s">
        <v>180</v>
      </c>
      <c r="Y1189" t="s">
        <v>36</v>
      </c>
    </row>
    <row r="1190" spans="1:25" x14ac:dyDescent="0.25">
      <c r="A1190">
        <v>10406</v>
      </c>
      <c r="B1190">
        <v>65</v>
      </c>
      <c r="C1190">
        <v>100</v>
      </c>
      <c r="D1190">
        <v>1</v>
      </c>
      <c r="E1190" s="5">
        <v>10468.9</v>
      </c>
      <c r="F1190" s="1">
        <v>38457</v>
      </c>
      <c r="G1190" t="s">
        <v>173</v>
      </c>
      <c r="H1190">
        <v>2</v>
      </c>
      <c r="I1190" t="str">
        <f>TEXT(Table1[[#This Row],[ORDERDATE]],"MMM")</f>
        <v>Apr</v>
      </c>
      <c r="J1190">
        <v>2005</v>
      </c>
      <c r="K1190" t="s">
        <v>181</v>
      </c>
      <c r="L1190">
        <v>141</v>
      </c>
      <c r="M1190" t="s">
        <v>610</v>
      </c>
      <c r="N1190" t="s">
        <v>322</v>
      </c>
      <c r="O1190" t="s">
        <v>323</v>
      </c>
      <c r="P1190" t="s">
        <v>324</v>
      </c>
      <c r="R1190" t="s">
        <v>325</v>
      </c>
      <c r="T1190">
        <v>1734</v>
      </c>
      <c r="U1190" t="s">
        <v>326</v>
      </c>
      <c r="V1190" t="s">
        <v>42</v>
      </c>
      <c r="W1190" t="s">
        <v>327</v>
      </c>
      <c r="X1190" t="s">
        <v>328</v>
      </c>
      <c r="Y1190" t="s">
        <v>151</v>
      </c>
    </row>
    <row r="1191" spans="1:25" x14ac:dyDescent="0.25">
      <c r="A1191">
        <v>10419</v>
      </c>
      <c r="B1191">
        <v>43</v>
      </c>
      <c r="C1191">
        <v>100</v>
      </c>
      <c r="D1191">
        <v>3</v>
      </c>
      <c r="E1191" s="5">
        <v>5589.14</v>
      </c>
      <c r="F1191" s="1">
        <v>38489</v>
      </c>
      <c r="G1191" t="s">
        <v>25</v>
      </c>
      <c r="H1191">
        <v>2</v>
      </c>
      <c r="I1191" t="str">
        <f>TEXT(Table1[[#This Row],[ORDERDATE]],"MMM")</f>
        <v>May</v>
      </c>
      <c r="J1191">
        <v>2005</v>
      </c>
      <c r="K1191" t="s">
        <v>181</v>
      </c>
      <c r="L1191">
        <v>141</v>
      </c>
      <c r="M1191" t="s">
        <v>610</v>
      </c>
      <c r="N1191" t="s">
        <v>144</v>
      </c>
      <c r="O1191" t="s">
        <v>145</v>
      </c>
      <c r="P1191" t="s">
        <v>146</v>
      </c>
      <c r="R1191" t="s">
        <v>147</v>
      </c>
      <c r="T1191">
        <v>5020</v>
      </c>
      <c r="U1191" t="s">
        <v>148</v>
      </c>
      <c r="V1191" t="s">
        <v>42</v>
      </c>
      <c r="W1191" t="s">
        <v>149</v>
      </c>
      <c r="X1191" t="s">
        <v>150</v>
      </c>
      <c r="Y1191" t="s">
        <v>51</v>
      </c>
    </row>
    <row r="1192" spans="1:25" x14ac:dyDescent="0.25">
      <c r="A1192">
        <v>10108</v>
      </c>
      <c r="B1192">
        <v>43</v>
      </c>
      <c r="C1192">
        <v>67.77</v>
      </c>
      <c r="D1192">
        <v>12</v>
      </c>
      <c r="E1192" s="5">
        <v>2914.11</v>
      </c>
      <c r="F1192" s="1">
        <v>37683</v>
      </c>
      <c r="G1192" t="s">
        <v>25</v>
      </c>
      <c r="H1192">
        <v>1</v>
      </c>
      <c r="I1192" t="str">
        <f>TEXT(Table1[[#This Row],[ORDERDATE]],"MMM")</f>
        <v>Mar</v>
      </c>
      <c r="J1192">
        <v>2003</v>
      </c>
      <c r="K1192" t="s">
        <v>26</v>
      </c>
      <c r="L1192">
        <v>62</v>
      </c>
      <c r="M1192" t="s">
        <v>611</v>
      </c>
      <c r="N1192" t="s">
        <v>425</v>
      </c>
      <c r="O1192" t="s">
        <v>426</v>
      </c>
      <c r="P1192" t="s">
        <v>427</v>
      </c>
      <c r="R1192" t="s">
        <v>428</v>
      </c>
      <c r="T1192" t="s">
        <v>429</v>
      </c>
      <c r="U1192" t="s">
        <v>430</v>
      </c>
      <c r="V1192" t="s">
        <v>200</v>
      </c>
      <c r="W1192" t="s">
        <v>431</v>
      </c>
      <c r="X1192" t="s">
        <v>432</v>
      </c>
      <c r="Y1192" t="s">
        <v>36</v>
      </c>
    </row>
    <row r="1193" spans="1:25" x14ac:dyDescent="0.25">
      <c r="A1193">
        <v>10122</v>
      </c>
      <c r="B1193">
        <v>35</v>
      </c>
      <c r="C1193">
        <v>49.74</v>
      </c>
      <c r="D1193">
        <v>16</v>
      </c>
      <c r="E1193" s="5">
        <v>1740.9</v>
      </c>
      <c r="F1193" s="1">
        <v>37749</v>
      </c>
      <c r="G1193" t="s">
        <v>25</v>
      </c>
      <c r="H1193">
        <v>2</v>
      </c>
      <c r="I1193" t="str">
        <f>TEXT(Table1[[#This Row],[ORDERDATE]],"MMM")</f>
        <v>May</v>
      </c>
      <c r="J1193">
        <v>2003</v>
      </c>
      <c r="K1193" t="s">
        <v>26</v>
      </c>
      <c r="L1193">
        <v>62</v>
      </c>
      <c r="M1193" t="s">
        <v>611</v>
      </c>
      <c r="N1193" t="s">
        <v>433</v>
      </c>
      <c r="O1193" t="s">
        <v>434</v>
      </c>
      <c r="P1193" t="s">
        <v>435</v>
      </c>
      <c r="R1193" t="s">
        <v>436</v>
      </c>
      <c r="T1193">
        <v>13008</v>
      </c>
      <c r="U1193" t="s">
        <v>41</v>
      </c>
      <c r="V1193" t="s">
        <v>42</v>
      </c>
      <c r="W1193" t="s">
        <v>437</v>
      </c>
      <c r="X1193" t="s">
        <v>438</v>
      </c>
      <c r="Y1193" t="s">
        <v>36</v>
      </c>
    </row>
    <row r="1194" spans="1:25" x14ac:dyDescent="0.25">
      <c r="A1194">
        <v>10135</v>
      </c>
      <c r="B1194">
        <v>45</v>
      </c>
      <c r="C1194">
        <v>50.36</v>
      </c>
      <c r="D1194">
        <v>13</v>
      </c>
      <c r="E1194" s="5">
        <v>2266.1999999999998</v>
      </c>
      <c r="F1194" s="1">
        <v>37804</v>
      </c>
      <c r="G1194" t="s">
        <v>25</v>
      </c>
      <c r="H1194">
        <v>3</v>
      </c>
      <c r="I1194" t="str">
        <f>TEXT(Table1[[#This Row],[ORDERDATE]],"MMM")</f>
        <v>Jul</v>
      </c>
      <c r="J1194">
        <v>2003</v>
      </c>
      <c r="K1194" t="s">
        <v>26</v>
      </c>
      <c r="L1194">
        <v>62</v>
      </c>
      <c r="M1194" t="s">
        <v>611</v>
      </c>
      <c r="N1194" t="s">
        <v>272</v>
      </c>
      <c r="O1194">
        <v>4155551450</v>
      </c>
      <c r="P1194" t="s">
        <v>273</v>
      </c>
      <c r="R1194" t="s">
        <v>274</v>
      </c>
      <c r="S1194" t="s">
        <v>55</v>
      </c>
      <c r="T1194">
        <v>97562</v>
      </c>
      <c r="U1194" t="s">
        <v>32</v>
      </c>
      <c r="V1194" t="s">
        <v>33</v>
      </c>
      <c r="W1194" t="s">
        <v>275</v>
      </c>
      <c r="X1194" t="s">
        <v>276</v>
      </c>
      <c r="Y1194" t="s">
        <v>36</v>
      </c>
    </row>
    <row r="1195" spans="1:25" x14ac:dyDescent="0.25">
      <c r="A1195">
        <v>10146</v>
      </c>
      <c r="B1195">
        <v>47</v>
      </c>
      <c r="C1195">
        <v>67.14</v>
      </c>
      <c r="D1195">
        <v>2</v>
      </c>
      <c r="E1195" s="5">
        <v>3155.58</v>
      </c>
      <c r="F1195" s="1">
        <v>37867</v>
      </c>
      <c r="G1195" t="s">
        <v>25</v>
      </c>
      <c r="H1195">
        <v>3</v>
      </c>
      <c r="I1195" t="str">
        <f>TEXT(Table1[[#This Row],[ORDERDATE]],"MMM")</f>
        <v>Sep</v>
      </c>
      <c r="J1195">
        <v>2003</v>
      </c>
      <c r="K1195" t="s">
        <v>26</v>
      </c>
      <c r="L1195">
        <v>62</v>
      </c>
      <c r="M1195" t="s">
        <v>611</v>
      </c>
      <c r="N1195" t="s">
        <v>568</v>
      </c>
      <c r="O1195">
        <v>2035554407</v>
      </c>
      <c r="P1195" t="s">
        <v>569</v>
      </c>
      <c r="R1195" t="s">
        <v>516</v>
      </c>
      <c r="S1195" t="s">
        <v>112</v>
      </c>
      <c r="T1195">
        <v>97561</v>
      </c>
      <c r="U1195" t="s">
        <v>32</v>
      </c>
      <c r="V1195" t="s">
        <v>33</v>
      </c>
      <c r="W1195" t="s">
        <v>570</v>
      </c>
      <c r="X1195" t="s">
        <v>571</v>
      </c>
      <c r="Y1195" t="s">
        <v>51</v>
      </c>
    </row>
    <row r="1196" spans="1:25" x14ac:dyDescent="0.25">
      <c r="A1196">
        <v>10159</v>
      </c>
      <c r="B1196">
        <v>21</v>
      </c>
      <c r="C1196">
        <v>64.66</v>
      </c>
      <c r="D1196">
        <v>8</v>
      </c>
      <c r="E1196" s="5">
        <v>1357.86</v>
      </c>
      <c r="F1196" s="1">
        <v>37904</v>
      </c>
      <c r="G1196" t="s">
        <v>25</v>
      </c>
      <c r="H1196">
        <v>4</v>
      </c>
      <c r="I1196" t="str">
        <f>TEXT(Table1[[#This Row],[ORDERDATE]],"MMM")</f>
        <v>Oct</v>
      </c>
      <c r="J1196">
        <v>2003</v>
      </c>
      <c r="K1196" t="s">
        <v>26</v>
      </c>
      <c r="L1196">
        <v>62</v>
      </c>
      <c r="M1196" t="s">
        <v>611</v>
      </c>
      <c r="N1196" t="s">
        <v>58</v>
      </c>
      <c r="O1196">
        <v>6505551386</v>
      </c>
      <c r="P1196" t="s">
        <v>59</v>
      </c>
      <c r="R1196" t="s">
        <v>60</v>
      </c>
      <c r="S1196" t="s">
        <v>55</v>
      </c>
      <c r="U1196" t="s">
        <v>32</v>
      </c>
      <c r="V1196" t="s">
        <v>33</v>
      </c>
      <c r="W1196" t="s">
        <v>61</v>
      </c>
      <c r="X1196" t="s">
        <v>57</v>
      </c>
      <c r="Y1196" t="s">
        <v>36</v>
      </c>
    </row>
    <row r="1197" spans="1:25" x14ac:dyDescent="0.25">
      <c r="A1197">
        <v>10169</v>
      </c>
      <c r="B1197">
        <v>38</v>
      </c>
      <c r="C1197">
        <v>68.39</v>
      </c>
      <c r="D1197">
        <v>8</v>
      </c>
      <c r="E1197" s="5">
        <v>2598.8200000000002</v>
      </c>
      <c r="F1197" s="1">
        <v>37929</v>
      </c>
      <c r="G1197" t="s">
        <v>25</v>
      </c>
      <c r="H1197">
        <v>4</v>
      </c>
      <c r="I1197" t="str">
        <f>TEXT(Table1[[#This Row],[ORDERDATE]],"MMM")</f>
        <v>Nov</v>
      </c>
      <c r="J1197">
        <v>2003</v>
      </c>
      <c r="K1197" t="s">
        <v>26</v>
      </c>
      <c r="L1197">
        <v>62</v>
      </c>
      <c r="M1197" t="s">
        <v>611</v>
      </c>
      <c r="N1197" t="s">
        <v>285</v>
      </c>
      <c r="O1197" t="s">
        <v>286</v>
      </c>
      <c r="P1197" t="s">
        <v>287</v>
      </c>
      <c r="Q1197" t="s">
        <v>288</v>
      </c>
      <c r="R1197" t="s">
        <v>289</v>
      </c>
      <c r="S1197" t="s">
        <v>157</v>
      </c>
      <c r="T1197">
        <v>2060</v>
      </c>
      <c r="U1197" t="s">
        <v>95</v>
      </c>
      <c r="V1197" t="s">
        <v>96</v>
      </c>
      <c r="W1197" t="s">
        <v>290</v>
      </c>
      <c r="X1197" t="s">
        <v>291</v>
      </c>
      <c r="Y1197" t="s">
        <v>36</v>
      </c>
    </row>
    <row r="1198" spans="1:25" x14ac:dyDescent="0.25">
      <c r="A1198">
        <v>10180</v>
      </c>
      <c r="B1198">
        <v>21</v>
      </c>
      <c r="C1198">
        <v>50.36</v>
      </c>
      <c r="D1198">
        <v>3</v>
      </c>
      <c r="E1198" s="5">
        <v>1057.56</v>
      </c>
      <c r="F1198" s="1">
        <v>37936</v>
      </c>
      <c r="G1198" t="s">
        <v>25</v>
      </c>
      <c r="H1198">
        <v>4</v>
      </c>
      <c r="I1198" t="str">
        <f>TEXT(Table1[[#This Row],[ORDERDATE]],"MMM")</f>
        <v>Nov</v>
      </c>
      <c r="J1198">
        <v>2003</v>
      </c>
      <c r="K1198" t="s">
        <v>26</v>
      </c>
      <c r="L1198">
        <v>62</v>
      </c>
      <c r="M1198" t="s">
        <v>611</v>
      </c>
      <c r="N1198" t="s">
        <v>67</v>
      </c>
      <c r="O1198" t="s">
        <v>68</v>
      </c>
      <c r="P1198" t="s">
        <v>69</v>
      </c>
      <c r="R1198" t="s">
        <v>70</v>
      </c>
      <c r="T1198">
        <v>59000</v>
      </c>
      <c r="U1198" t="s">
        <v>41</v>
      </c>
      <c r="V1198" t="s">
        <v>42</v>
      </c>
      <c r="W1198" t="s">
        <v>71</v>
      </c>
      <c r="X1198" t="s">
        <v>72</v>
      </c>
      <c r="Y1198" t="s">
        <v>36</v>
      </c>
    </row>
    <row r="1199" spans="1:25" x14ac:dyDescent="0.25">
      <c r="A1199">
        <v>10191</v>
      </c>
      <c r="B1199">
        <v>43</v>
      </c>
      <c r="C1199">
        <v>72.739999999999995</v>
      </c>
      <c r="D1199">
        <v>9</v>
      </c>
      <c r="E1199" s="5">
        <v>3127.82</v>
      </c>
      <c r="F1199" s="1">
        <v>37945</v>
      </c>
      <c r="G1199" t="s">
        <v>25</v>
      </c>
      <c r="H1199">
        <v>4</v>
      </c>
      <c r="I1199" t="str">
        <f>TEXT(Table1[[#This Row],[ORDERDATE]],"MMM")</f>
        <v>Nov</v>
      </c>
      <c r="J1199">
        <v>2003</v>
      </c>
      <c r="K1199" t="s">
        <v>26</v>
      </c>
      <c r="L1199">
        <v>62</v>
      </c>
      <c r="M1199" t="s">
        <v>611</v>
      </c>
      <c r="N1199" t="s">
        <v>439</v>
      </c>
      <c r="O1199" t="s">
        <v>440</v>
      </c>
      <c r="P1199" t="s">
        <v>441</v>
      </c>
      <c r="R1199" t="s">
        <v>442</v>
      </c>
      <c r="T1199">
        <v>50739</v>
      </c>
      <c r="U1199" t="s">
        <v>443</v>
      </c>
      <c r="V1199" t="s">
        <v>42</v>
      </c>
      <c r="W1199" t="s">
        <v>444</v>
      </c>
      <c r="X1199" t="s">
        <v>445</v>
      </c>
      <c r="Y1199" t="s">
        <v>51</v>
      </c>
    </row>
    <row r="1200" spans="1:25" x14ac:dyDescent="0.25">
      <c r="A1200">
        <v>10211</v>
      </c>
      <c r="B1200">
        <v>46</v>
      </c>
      <c r="C1200">
        <v>54.09</v>
      </c>
      <c r="D1200">
        <v>8</v>
      </c>
      <c r="E1200" s="5">
        <v>2488.14</v>
      </c>
      <c r="F1200" s="1">
        <v>38001</v>
      </c>
      <c r="G1200" t="s">
        <v>25</v>
      </c>
      <c r="H1200">
        <v>1</v>
      </c>
      <c r="I1200" t="str">
        <f>TEXT(Table1[[#This Row],[ORDERDATE]],"MMM")</f>
        <v>Jan</v>
      </c>
      <c r="J1200">
        <v>2004</v>
      </c>
      <c r="K1200" t="s">
        <v>26</v>
      </c>
      <c r="L1200">
        <v>62</v>
      </c>
      <c r="M1200" t="s">
        <v>611</v>
      </c>
      <c r="N1200" t="s">
        <v>84</v>
      </c>
      <c r="O1200" t="s">
        <v>85</v>
      </c>
      <c r="P1200" t="s">
        <v>86</v>
      </c>
      <c r="R1200" t="s">
        <v>48</v>
      </c>
      <c r="T1200">
        <v>75016</v>
      </c>
      <c r="U1200" t="s">
        <v>41</v>
      </c>
      <c r="V1200" t="s">
        <v>42</v>
      </c>
      <c r="W1200" t="s">
        <v>87</v>
      </c>
      <c r="X1200" t="s">
        <v>88</v>
      </c>
      <c r="Y1200" t="s">
        <v>36</v>
      </c>
    </row>
    <row r="1201" spans="1:25" x14ac:dyDescent="0.25">
      <c r="A1201">
        <v>10224</v>
      </c>
      <c r="B1201">
        <v>38</v>
      </c>
      <c r="C1201">
        <v>58.44</v>
      </c>
      <c r="D1201">
        <v>1</v>
      </c>
      <c r="E1201" s="5">
        <v>2220.7199999999998</v>
      </c>
      <c r="F1201" s="1">
        <v>38038</v>
      </c>
      <c r="G1201" t="s">
        <v>25</v>
      </c>
      <c r="H1201">
        <v>1</v>
      </c>
      <c r="I1201" t="str">
        <f>TEXT(Table1[[#This Row],[ORDERDATE]],"MMM")</f>
        <v>Feb</v>
      </c>
      <c r="J1201">
        <v>2004</v>
      </c>
      <c r="K1201" t="s">
        <v>26</v>
      </c>
      <c r="L1201">
        <v>62</v>
      </c>
      <c r="M1201" t="s">
        <v>611</v>
      </c>
      <c r="N1201" t="s">
        <v>67</v>
      </c>
      <c r="O1201" t="s">
        <v>68</v>
      </c>
      <c r="P1201" t="s">
        <v>69</v>
      </c>
      <c r="R1201" t="s">
        <v>70</v>
      </c>
      <c r="T1201">
        <v>59000</v>
      </c>
      <c r="U1201" t="s">
        <v>41</v>
      </c>
      <c r="V1201" t="s">
        <v>42</v>
      </c>
      <c r="W1201" t="s">
        <v>71</v>
      </c>
      <c r="X1201" t="s">
        <v>72</v>
      </c>
      <c r="Y1201" t="s">
        <v>36</v>
      </c>
    </row>
    <row r="1202" spans="1:25" x14ac:dyDescent="0.25">
      <c r="A1202">
        <v>10237</v>
      </c>
      <c r="B1202">
        <v>26</v>
      </c>
      <c r="C1202">
        <v>52.22</v>
      </c>
      <c r="D1202">
        <v>1</v>
      </c>
      <c r="E1202" s="5">
        <v>1357.72</v>
      </c>
      <c r="F1202" s="1">
        <v>38082</v>
      </c>
      <c r="G1202" t="s">
        <v>25</v>
      </c>
      <c r="H1202">
        <v>2</v>
      </c>
      <c r="I1202" t="str">
        <f>TEXT(Table1[[#This Row],[ORDERDATE]],"MMM")</f>
        <v>Apr</v>
      </c>
      <c r="J1202">
        <v>2004</v>
      </c>
      <c r="K1202" t="s">
        <v>26</v>
      </c>
      <c r="L1202">
        <v>62</v>
      </c>
      <c r="M1202" t="s">
        <v>611</v>
      </c>
      <c r="N1202" t="s">
        <v>99</v>
      </c>
      <c r="O1202">
        <v>2125551500</v>
      </c>
      <c r="P1202" t="s">
        <v>100</v>
      </c>
      <c r="Q1202" t="s">
        <v>101</v>
      </c>
      <c r="R1202" t="s">
        <v>30</v>
      </c>
      <c r="S1202" t="s">
        <v>31</v>
      </c>
      <c r="T1202">
        <v>10022</v>
      </c>
      <c r="U1202" t="s">
        <v>32</v>
      </c>
      <c r="V1202" t="s">
        <v>33</v>
      </c>
      <c r="W1202" t="s">
        <v>102</v>
      </c>
      <c r="X1202" t="s">
        <v>103</v>
      </c>
      <c r="Y1202" t="s">
        <v>36</v>
      </c>
    </row>
    <row r="1203" spans="1:25" x14ac:dyDescent="0.25">
      <c r="A1203">
        <v>10252</v>
      </c>
      <c r="B1203">
        <v>31</v>
      </c>
      <c r="C1203">
        <v>52.84</v>
      </c>
      <c r="D1203">
        <v>5</v>
      </c>
      <c r="E1203" s="5">
        <v>1638.04</v>
      </c>
      <c r="F1203" s="1">
        <v>38133</v>
      </c>
      <c r="G1203" t="s">
        <v>25</v>
      </c>
      <c r="H1203">
        <v>2</v>
      </c>
      <c r="I1203" t="str">
        <f>TEXT(Table1[[#This Row],[ORDERDATE]],"MMM")</f>
        <v>May</v>
      </c>
      <c r="J1203">
        <v>2004</v>
      </c>
      <c r="K1203" t="s">
        <v>26</v>
      </c>
      <c r="L1203">
        <v>62</v>
      </c>
      <c r="M1203" t="s">
        <v>611</v>
      </c>
      <c r="N1203" t="s">
        <v>84</v>
      </c>
      <c r="O1203" t="s">
        <v>85</v>
      </c>
      <c r="P1203" t="s">
        <v>86</v>
      </c>
      <c r="R1203" t="s">
        <v>48</v>
      </c>
      <c r="T1203">
        <v>75016</v>
      </c>
      <c r="U1203" t="s">
        <v>41</v>
      </c>
      <c r="V1203" t="s">
        <v>42</v>
      </c>
      <c r="W1203" t="s">
        <v>87</v>
      </c>
      <c r="X1203" t="s">
        <v>88</v>
      </c>
      <c r="Y1203" t="s">
        <v>36</v>
      </c>
    </row>
    <row r="1204" spans="1:25" x14ac:dyDescent="0.25">
      <c r="A1204">
        <v>10264</v>
      </c>
      <c r="B1204">
        <v>48</v>
      </c>
      <c r="C1204">
        <v>54.71</v>
      </c>
      <c r="D1204">
        <v>3</v>
      </c>
      <c r="E1204" s="5">
        <v>2626.08</v>
      </c>
      <c r="F1204" s="1">
        <v>38168</v>
      </c>
      <c r="G1204" t="s">
        <v>25</v>
      </c>
      <c r="H1204">
        <v>2</v>
      </c>
      <c r="I1204" t="str">
        <f>TEXT(Table1[[#This Row],[ORDERDATE]],"MMM")</f>
        <v>Jun</v>
      </c>
      <c r="J1204">
        <v>2004</v>
      </c>
      <c r="K1204" t="s">
        <v>26</v>
      </c>
      <c r="L1204">
        <v>62</v>
      </c>
      <c r="M1204" t="s">
        <v>611</v>
      </c>
      <c r="N1204" t="s">
        <v>379</v>
      </c>
      <c r="O1204">
        <v>6175559555</v>
      </c>
      <c r="P1204" t="s">
        <v>380</v>
      </c>
      <c r="R1204" t="s">
        <v>381</v>
      </c>
      <c r="S1204" t="s">
        <v>123</v>
      </c>
      <c r="T1204">
        <v>51003</v>
      </c>
      <c r="U1204" t="s">
        <v>32</v>
      </c>
      <c r="V1204" t="s">
        <v>33</v>
      </c>
      <c r="W1204" t="s">
        <v>382</v>
      </c>
      <c r="X1204" t="s">
        <v>66</v>
      </c>
      <c r="Y1204" t="s">
        <v>36</v>
      </c>
    </row>
    <row r="1205" spans="1:25" x14ac:dyDescent="0.25">
      <c r="A1205">
        <v>10276</v>
      </c>
      <c r="B1205">
        <v>33</v>
      </c>
      <c r="C1205">
        <v>50.36</v>
      </c>
      <c r="D1205">
        <v>9</v>
      </c>
      <c r="E1205" s="5">
        <v>1661.88</v>
      </c>
      <c r="F1205" s="1">
        <v>38201</v>
      </c>
      <c r="G1205" t="s">
        <v>25</v>
      </c>
      <c r="H1205">
        <v>3</v>
      </c>
      <c r="I1205" t="str">
        <f>TEXT(Table1[[#This Row],[ORDERDATE]],"MMM")</f>
        <v>Aug</v>
      </c>
      <c r="J1205">
        <v>2004</v>
      </c>
      <c r="K1205" t="s">
        <v>26</v>
      </c>
      <c r="L1205">
        <v>62</v>
      </c>
      <c r="M1205" t="s">
        <v>611</v>
      </c>
      <c r="N1205" t="s">
        <v>458</v>
      </c>
      <c r="O1205">
        <v>6175557555</v>
      </c>
      <c r="P1205" t="s">
        <v>459</v>
      </c>
      <c r="R1205" t="s">
        <v>283</v>
      </c>
      <c r="S1205" t="s">
        <v>123</v>
      </c>
      <c r="T1205">
        <v>58339</v>
      </c>
      <c r="U1205" t="s">
        <v>32</v>
      </c>
      <c r="V1205" t="s">
        <v>33</v>
      </c>
      <c r="W1205" t="s">
        <v>460</v>
      </c>
      <c r="X1205" t="s">
        <v>461</v>
      </c>
      <c r="Y1205" t="s">
        <v>36</v>
      </c>
    </row>
    <row r="1206" spans="1:25" x14ac:dyDescent="0.25">
      <c r="A1206">
        <v>10286</v>
      </c>
      <c r="B1206">
        <v>38</v>
      </c>
      <c r="C1206">
        <v>57.2</v>
      </c>
      <c r="D1206">
        <v>1</v>
      </c>
      <c r="E1206" s="5">
        <v>2173.6</v>
      </c>
      <c r="F1206" s="1">
        <v>38227</v>
      </c>
      <c r="G1206" t="s">
        <v>25</v>
      </c>
      <c r="H1206">
        <v>3</v>
      </c>
      <c r="I1206" t="str">
        <f>TEXT(Table1[[#This Row],[ORDERDATE]],"MMM")</f>
        <v>Aug</v>
      </c>
      <c r="J1206">
        <v>2004</v>
      </c>
      <c r="K1206" t="s">
        <v>26</v>
      </c>
      <c r="L1206">
        <v>62</v>
      </c>
      <c r="M1206" t="s">
        <v>611</v>
      </c>
      <c r="N1206" t="s">
        <v>403</v>
      </c>
      <c r="O1206" t="s">
        <v>404</v>
      </c>
      <c r="P1206" t="s">
        <v>405</v>
      </c>
      <c r="R1206" t="s">
        <v>48</v>
      </c>
      <c r="T1206">
        <v>75012</v>
      </c>
      <c r="U1206" t="s">
        <v>41</v>
      </c>
      <c r="V1206" t="s">
        <v>42</v>
      </c>
      <c r="W1206" t="s">
        <v>406</v>
      </c>
      <c r="X1206" t="s">
        <v>407</v>
      </c>
      <c r="Y1206" t="s">
        <v>36</v>
      </c>
    </row>
    <row r="1207" spans="1:25" x14ac:dyDescent="0.25">
      <c r="A1207">
        <v>10299</v>
      </c>
      <c r="B1207">
        <v>39</v>
      </c>
      <c r="C1207">
        <v>55.95</v>
      </c>
      <c r="D1207">
        <v>3</v>
      </c>
      <c r="E1207" s="5">
        <v>2182.0500000000002</v>
      </c>
      <c r="F1207" s="1">
        <v>38260</v>
      </c>
      <c r="G1207" t="s">
        <v>25</v>
      </c>
      <c r="H1207">
        <v>3</v>
      </c>
      <c r="I1207" t="str">
        <f>TEXT(Table1[[#This Row],[ORDERDATE]],"MMM")</f>
        <v>Sep</v>
      </c>
      <c r="J1207">
        <v>2004</v>
      </c>
      <c r="K1207" t="s">
        <v>26</v>
      </c>
      <c r="L1207">
        <v>62</v>
      </c>
      <c r="M1207" t="s">
        <v>611</v>
      </c>
      <c r="N1207" t="s">
        <v>126</v>
      </c>
      <c r="O1207" t="s">
        <v>127</v>
      </c>
      <c r="P1207" t="s">
        <v>128</v>
      </c>
      <c r="R1207" t="s">
        <v>129</v>
      </c>
      <c r="T1207">
        <v>21240</v>
      </c>
      <c r="U1207" t="s">
        <v>130</v>
      </c>
      <c r="V1207" t="s">
        <v>42</v>
      </c>
      <c r="W1207" t="s">
        <v>131</v>
      </c>
      <c r="X1207" t="s">
        <v>132</v>
      </c>
      <c r="Y1207" t="s">
        <v>36</v>
      </c>
    </row>
    <row r="1208" spans="1:25" x14ac:dyDescent="0.25">
      <c r="A1208">
        <v>10310</v>
      </c>
      <c r="B1208">
        <v>42</v>
      </c>
      <c r="C1208">
        <v>67.14</v>
      </c>
      <c r="D1208">
        <v>16</v>
      </c>
      <c r="E1208" s="5">
        <v>2819.88</v>
      </c>
      <c r="F1208" s="1">
        <v>38276</v>
      </c>
      <c r="G1208" t="s">
        <v>25</v>
      </c>
      <c r="H1208">
        <v>4</v>
      </c>
      <c r="I1208" t="str">
        <f>TEXT(Table1[[#This Row],[ORDERDATE]],"MMM")</f>
        <v>Oct</v>
      </c>
      <c r="J1208">
        <v>2004</v>
      </c>
      <c r="K1208" t="s">
        <v>26</v>
      </c>
      <c r="L1208">
        <v>62</v>
      </c>
      <c r="M1208" t="s">
        <v>611</v>
      </c>
      <c r="N1208" t="s">
        <v>439</v>
      </c>
      <c r="O1208" t="s">
        <v>440</v>
      </c>
      <c r="P1208" t="s">
        <v>441</v>
      </c>
      <c r="R1208" t="s">
        <v>442</v>
      </c>
      <c r="T1208">
        <v>50739</v>
      </c>
      <c r="U1208" t="s">
        <v>443</v>
      </c>
      <c r="V1208" t="s">
        <v>42</v>
      </c>
      <c r="W1208" t="s">
        <v>444</v>
      </c>
      <c r="X1208" t="s">
        <v>445</v>
      </c>
      <c r="Y1208" t="s">
        <v>36</v>
      </c>
    </row>
    <row r="1209" spans="1:25" x14ac:dyDescent="0.25">
      <c r="A1209">
        <v>10319</v>
      </c>
      <c r="B1209">
        <v>44</v>
      </c>
      <c r="C1209">
        <v>59.06</v>
      </c>
      <c r="D1209">
        <v>4</v>
      </c>
      <c r="E1209" s="5">
        <v>2598.64</v>
      </c>
      <c r="F1209" s="1">
        <v>38294</v>
      </c>
      <c r="G1209" t="s">
        <v>25</v>
      </c>
      <c r="H1209">
        <v>4</v>
      </c>
      <c r="I1209" t="str">
        <f>TEXT(Table1[[#This Row],[ORDERDATE]],"MMM")</f>
        <v>Nov</v>
      </c>
      <c r="J1209">
        <v>2004</v>
      </c>
      <c r="K1209" t="s">
        <v>26</v>
      </c>
      <c r="L1209">
        <v>62</v>
      </c>
      <c r="M1209" t="s">
        <v>611</v>
      </c>
      <c r="N1209" t="s">
        <v>507</v>
      </c>
      <c r="O1209">
        <v>2125551957</v>
      </c>
      <c r="P1209" t="s">
        <v>508</v>
      </c>
      <c r="Q1209" t="s">
        <v>509</v>
      </c>
      <c r="R1209" t="s">
        <v>30</v>
      </c>
      <c r="S1209" t="s">
        <v>31</v>
      </c>
      <c r="T1209">
        <v>10022</v>
      </c>
      <c r="U1209" t="s">
        <v>32</v>
      </c>
      <c r="V1209" t="s">
        <v>33</v>
      </c>
      <c r="W1209" t="s">
        <v>510</v>
      </c>
      <c r="X1209" t="s">
        <v>511</v>
      </c>
      <c r="Y1209" t="s">
        <v>36</v>
      </c>
    </row>
    <row r="1210" spans="1:25" x14ac:dyDescent="0.25">
      <c r="A1210">
        <v>10330</v>
      </c>
      <c r="B1210">
        <v>29</v>
      </c>
      <c r="C1210">
        <v>69.63</v>
      </c>
      <c r="D1210">
        <v>2</v>
      </c>
      <c r="E1210" s="5">
        <v>2019.27</v>
      </c>
      <c r="F1210" s="1">
        <v>38307</v>
      </c>
      <c r="G1210" t="s">
        <v>25</v>
      </c>
      <c r="H1210">
        <v>4</v>
      </c>
      <c r="I1210" t="str">
        <f>TEXT(Table1[[#This Row],[ORDERDATE]],"MMM")</f>
        <v>Nov</v>
      </c>
      <c r="J1210">
        <v>2004</v>
      </c>
      <c r="K1210" t="s">
        <v>26</v>
      </c>
      <c r="L1210">
        <v>62</v>
      </c>
      <c r="M1210" t="s">
        <v>611</v>
      </c>
      <c r="N1210" t="s">
        <v>425</v>
      </c>
      <c r="O1210" t="s">
        <v>426</v>
      </c>
      <c r="P1210" t="s">
        <v>427</v>
      </c>
      <c r="R1210" t="s">
        <v>428</v>
      </c>
      <c r="T1210" t="s">
        <v>429</v>
      </c>
      <c r="U1210" t="s">
        <v>430</v>
      </c>
      <c r="V1210" t="s">
        <v>200</v>
      </c>
      <c r="W1210" t="s">
        <v>431</v>
      </c>
      <c r="X1210" t="s">
        <v>432</v>
      </c>
      <c r="Y1210" t="s">
        <v>36</v>
      </c>
    </row>
    <row r="1211" spans="1:25" x14ac:dyDescent="0.25">
      <c r="A1211">
        <v>10342</v>
      </c>
      <c r="B1211">
        <v>26</v>
      </c>
      <c r="C1211">
        <v>55.95</v>
      </c>
      <c r="D1211">
        <v>8</v>
      </c>
      <c r="E1211" s="5">
        <v>1454.7</v>
      </c>
      <c r="F1211" s="1">
        <v>38315</v>
      </c>
      <c r="G1211" t="s">
        <v>25</v>
      </c>
      <c r="H1211">
        <v>4</v>
      </c>
      <c r="I1211" t="str">
        <f>TEXT(Table1[[#This Row],[ORDERDATE]],"MMM")</f>
        <v>Nov</v>
      </c>
      <c r="J1211">
        <v>2004</v>
      </c>
      <c r="K1211" t="s">
        <v>26</v>
      </c>
      <c r="L1211">
        <v>62</v>
      </c>
      <c r="M1211" t="s">
        <v>611</v>
      </c>
      <c r="N1211" t="s">
        <v>89</v>
      </c>
      <c r="O1211" t="s">
        <v>90</v>
      </c>
      <c r="P1211" t="s">
        <v>91</v>
      </c>
      <c r="Q1211" t="s">
        <v>92</v>
      </c>
      <c r="R1211" t="s">
        <v>93</v>
      </c>
      <c r="S1211" t="s">
        <v>94</v>
      </c>
      <c r="T1211">
        <v>3004</v>
      </c>
      <c r="U1211" t="s">
        <v>95</v>
      </c>
      <c r="V1211" t="s">
        <v>96</v>
      </c>
      <c r="W1211" t="s">
        <v>97</v>
      </c>
      <c r="X1211" t="s">
        <v>98</v>
      </c>
      <c r="Y1211" t="s">
        <v>36</v>
      </c>
    </row>
    <row r="1212" spans="1:25" x14ac:dyDescent="0.25">
      <c r="A1212">
        <v>10355</v>
      </c>
      <c r="B1212">
        <v>31</v>
      </c>
      <c r="C1212">
        <v>53.47</v>
      </c>
      <c r="D1212">
        <v>1</v>
      </c>
      <c r="E1212" s="5">
        <v>1657.57</v>
      </c>
      <c r="F1212" s="1">
        <v>38328</v>
      </c>
      <c r="G1212" t="s">
        <v>25</v>
      </c>
      <c r="H1212">
        <v>4</v>
      </c>
      <c r="I1212" t="str">
        <f>TEXT(Table1[[#This Row],[ORDERDATE]],"MMM")</f>
        <v>Dec</v>
      </c>
      <c r="J1212">
        <v>2004</v>
      </c>
      <c r="K1212" t="s">
        <v>26</v>
      </c>
      <c r="L1212">
        <v>62</v>
      </c>
      <c r="M1212" t="s">
        <v>611</v>
      </c>
      <c r="N1212" t="s">
        <v>174</v>
      </c>
      <c r="O1212" t="s">
        <v>175</v>
      </c>
      <c r="P1212" t="s">
        <v>176</v>
      </c>
      <c r="R1212" t="s">
        <v>177</v>
      </c>
      <c r="T1212">
        <v>28034</v>
      </c>
      <c r="U1212" t="s">
        <v>178</v>
      </c>
      <c r="V1212" t="s">
        <v>42</v>
      </c>
      <c r="W1212" t="s">
        <v>179</v>
      </c>
      <c r="X1212" t="s">
        <v>180</v>
      </c>
      <c r="Y1212" t="s">
        <v>36</v>
      </c>
    </row>
    <row r="1213" spans="1:25" x14ac:dyDescent="0.25">
      <c r="A1213">
        <v>10363</v>
      </c>
      <c r="B1213">
        <v>32</v>
      </c>
      <c r="C1213">
        <v>89.12</v>
      </c>
      <c r="D1213">
        <v>12</v>
      </c>
      <c r="E1213" s="5">
        <v>2851.84</v>
      </c>
      <c r="F1213" s="1">
        <v>38358</v>
      </c>
      <c r="G1213" t="s">
        <v>25</v>
      </c>
      <c r="H1213">
        <v>1</v>
      </c>
      <c r="I1213" t="str">
        <f>TEXT(Table1[[#This Row],[ORDERDATE]],"MMM")</f>
        <v>Jan</v>
      </c>
      <c r="J1213">
        <v>2005</v>
      </c>
      <c r="K1213" t="s">
        <v>26</v>
      </c>
      <c r="L1213">
        <v>62</v>
      </c>
      <c r="M1213" t="s">
        <v>611</v>
      </c>
      <c r="N1213" t="s">
        <v>467</v>
      </c>
      <c r="O1213" t="s">
        <v>468</v>
      </c>
      <c r="P1213" t="s">
        <v>469</v>
      </c>
      <c r="R1213" t="s">
        <v>470</v>
      </c>
      <c r="T1213" t="s">
        <v>471</v>
      </c>
      <c r="U1213" t="s">
        <v>130</v>
      </c>
      <c r="V1213" t="s">
        <v>42</v>
      </c>
      <c r="W1213" t="s">
        <v>472</v>
      </c>
      <c r="X1213" t="s">
        <v>473</v>
      </c>
      <c r="Y1213" t="s">
        <v>36</v>
      </c>
    </row>
    <row r="1214" spans="1:25" x14ac:dyDescent="0.25">
      <c r="A1214">
        <v>10378</v>
      </c>
      <c r="B1214">
        <v>28</v>
      </c>
      <c r="C1214">
        <v>100</v>
      </c>
      <c r="D1214">
        <v>9</v>
      </c>
      <c r="E1214" s="5">
        <v>4609.6400000000003</v>
      </c>
      <c r="F1214" s="1">
        <v>38393</v>
      </c>
      <c r="G1214" t="s">
        <v>25</v>
      </c>
      <c r="H1214">
        <v>1</v>
      </c>
      <c r="I1214" t="str">
        <f>TEXT(Table1[[#This Row],[ORDERDATE]],"MMM")</f>
        <v>Feb</v>
      </c>
      <c r="J1214">
        <v>2005</v>
      </c>
      <c r="K1214" t="s">
        <v>26</v>
      </c>
      <c r="L1214">
        <v>62</v>
      </c>
      <c r="M1214" t="s">
        <v>611</v>
      </c>
      <c r="N1214" t="s">
        <v>174</v>
      </c>
      <c r="O1214" t="s">
        <v>175</v>
      </c>
      <c r="P1214" t="s">
        <v>176</v>
      </c>
      <c r="R1214" t="s">
        <v>177</v>
      </c>
      <c r="T1214">
        <v>28034</v>
      </c>
      <c r="U1214" t="s">
        <v>178</v>
      </c>
      <c r="V1214" t="s">
        <v>42</v>
      </c>
      <c r="W1214" t="s">
        <v>179</v>
      </c>
      <c r="X1214" t="s">
        <v>180</v>
      </c>
      <c r="Y1214" t="s">
        <v>51</v>
      </c>
    </row>
    <row r="1215" spans="1:25" x14ac:dyDescent="0.25">
      <c r="A1215">
        <v>10390</v>
      </c>
      <c r="B1215">
        <v>36</v>
      </c>
      <c r="C1215">
        <v>100</v>
      </c>
      <c r="D1215">
        <v>2</v>
      </c>
      <c r="E1215" s="5">
        <v>5079.96</v>
      </c>
      <c r="F1215" s="1">
        <v>38415</v>
      </c>
      <c r="G1215" t="s">
        <v>25</v>
      </c>
      <c r="H1215">
        <v>1</v>
      </c>
      <c r="I1215" t="str">
        <f>TEXT(Table1[[#This Row],[ORDERDATE]],"MMM")</f>
        <v>Mar</v>
      </c>
      <c r="J1215">
        <v>2005</v>
      </c>
      <c r="K1215" t="s">
        <v>26</v>
      </c>
      <c r="L1215">
        <v>62</v>
      </c>
      <c r="M1215" t="s">
        <v>611</v>
      </c>
      <c r="N1215" t="s">
        <v>272</v>
      </c>
      <c r="O1215">
        <v>4155551450</v>
      </c>
      <c r="P1215" t="s">
        <v>273</v>
      </c>
      <c r="R1215" t="s">
        <v>274</v>
      </c>
      <c r="S1215" t="s">
        <v>55</v>
      </c>
      <c r="T1215">
        <v>97562</v>
      </c>
      <c r="U1215" t="s">
        <v>32</v>
      </c>
      <c r="V1215" t="s">
        <v>33</v>
      </c>
      <c r="W1215" t="s">
        <v>275</v>
      </c>
      <c r="X1215" t="s">
        <v>276</v>
      </c>
      <c r="Y1215" t="s">
        <v>51</v>
      </c>
    </row>
    <row r="1216" spans="1:25" x14ac:dyDescent="0.25">
      <c r="A1216">
        <v>10403</v>
      </c>
      <c r="B1216">
        <v>36</v>
      </c>
      <c r="C1216">
        <v>52.22</v>
      </c>
      <c r="D1216">
        <v>1</v>
      </c>
      <c r="E1216" s="5">
        <v>1879.92</v>
      </c>
      <c r="F1216" s="1">
        <v>38450</v>
      </c>
      <c r="G1216" t="s">
        <v>25</v>
      </c>
      <c r="H1216">
        <v>2</v>
      </c>
      <c r="I1216" t="str">
        <f>TEXT(Table1[[#This Row],[ORDERDATE]],"MMM")</f>
        <v>Apr</v>
      </c>
      <c r="J1216">
        <v>2005</v>
      </c>
      <c r="K1216" t="s">
        <v>26</v>
      </c>
      <c r="L1216">
        <v>62</v>
      </c>
      <c r="M1216" t="s">
        <v>611</v>
      </c>
      <c r="N1216" t="s">
        <v>165</v>
      </c>
      <c r="O1216" t="s">
        <v>166</v>
      </c>
      <c r="P1216" t="s">
        <v>167</v>
      </c>
      <c r="R1216" t="s">
        <v>168</v>
      </c>
      <c r="T1216" t="s">
        <v>169</v>
      </c>
      <c r="U1216" t="s">
        <v>170</v>
      </c>
      <c r="V1216" t="s">
        <v>42</v>
      </c>
      <c r="W1216" t="s">
        <v>171</v>
      </c>
      <c r="X1216" t="s">
        <v>172</v>
      </c>
      <c r="Y1216" t="s">
        <v>36</v>
      </c>
    </row>
    <row r="1217" spans="1:25" x14ac:dyDescent="0.25">
      <c r="A1217">
        <v>10106</v>
      </c>
      <c r="B1217">
        <v>41</v>
      </c>
      <c r="C1217">
        <v>100</v>
      </c>
      <c r="D1217">
        <v>17</v>
      </c>
      <c r="E1217" s="5">
        <v>4774.8599999999997</v>
      </c>
      <c r="F1217" s="1">
        <v>37669</v>
      </c>
      <c r="G1217" t="s">
        <v>25</v>
      </c>
      <c r="H1217">
        <v>1</v>
      </c>
      <c r="I1217" t="str">
        <f>TEXT(Table1[[#This Row],[ORDERDATE]],"MMM")</f>
        <v>Feb</v>
      </c>
      <c r="J1217">
        <v>2003</v>
      </c>
      <c r="K1217" t="s">
        <v>550</v>
      </c>
      <c r="L1217">
        <v>105</v>
      </c>
      <c r="M1217" t="s">
        <v>612</v>
      </c>
      <c r="N1217" t="s">
        <v>552</v>
      </c>
      <c r="O1217" t="s">
        <v>553</v>
      </c>
      <c r="P1217" t="s">
        <v>554</v>
      </c>
      <c r="R1217" t="s">
        <v>555</v>
      </c>
      <c r="T1217">
        <v>24100</v>
      </c>
      <c r="U1217" t="s">
        <v>258</v>
      </c>
      <c r="V1217" t="s">
        <v>42</v>
      </c>
      <c r="W1217" t="s">
        <v>556</v>
      </c>
      <c r="X1217" t="s">
        <v>557</v>
      </c>
      <c r="Y1217" t="s">
        <v>51</v>
      </c>
    </row>
    <row r="1218" spans="1:25" x14ac:dyDescent="0.25">
      <c r="A1218">
        <v>10119</v>
      </c>
      <c r="B1218">
        <v>27</v>
      </c>
      <c r="C1218">
        <v>99.52</v>
      </c>
      <c r="D1218">
        <v>8</v>
      </c>
      <c r="E1218" s="5">
        <v>2687.04</v>
      </c>
      <c r="F1218" s="1">
        <v>37739</v>
      </c>
      <c r="G1218" t="s">
        <v>25</v>
      </c>
      <c r="H1218">
        <v>2</v>
      </c>
      <c r="I1218" t="str">
        <f>TEXT(Table1[[#This Row],[ORDERDATE]],"MMM")</f>
        <v>Apr</v>
      </c>
      <c r="J1218">
        <v>2003</v>
      </c>
      <c r="K1218" t="s">
        <v>550</v>
      </c>
      <c r="L1218">
        <v>105</v>
      </c>
      <c r="M1218" t="s">
        <v>612</v>
      </c>
      <c r="N1218" t="s">
        <v>144</v>
      </c>
      <c r="O1218" t="s">
        <v>145</v>
      </c>
      <c r="P1218" t="s">
        <v>146</v>
      </c>
      <c r="R1218" t="s">
        <v>147</v>
      </c>
      <c r="T1218">
        <v>5020</v>
      </c>
      <c r="U1218" t="s">
        <v>148</v>
      </c>
      <c r="V1218" t="s">
        <v>42</v>
      </c>
      <c r="W1218" t="s">
        <v>149</v>
      </c>
      <c r="X1218" t="s">
        <v>150</v>
      </c>
      <c r="Y1218" t="s">
        <v>36</v>
      </c>
    </row>
    <row r="1219" spans="1:25" x14ac:dyDescent="0.25">
      <c r="A1219">
        <v>10130</v>
      </c>
      <c r="B1219">
        <v>33</v>
      </c>
      <c r="C1219">
        <v>100</v>
      </c>
      <c r="D1219">
        <v>1</v>
      </c>
      <c r="E1219" s="5">
        <v>3423.75</v>
      </c>
      <c r="F1219" s="1">
        <v>37788</v>
      </c>
      <c r="G1219" t="s">
        <v>25</v>
      </c>
      <c r="H1219">
        <v>2</v>
      </c>
      <c r="I1219" t="str">
        <f>TEXT(Table1[[#This Row],[ORDERDATE]],"MMM")</f>
        <v>Jun</v>
      </c>
      <c r="J1219">
        <v>2003</v>
      </c>
      <c r="K1219" t="s">
        <v>550</v>
      </c>
      <c r="L1219">
        <v>105</v>
      </c>
      <c r="M1219" t="s">
        <v>612</v>
      </c>
      <c r="N1219" t="s">
        <v>600</v>
      </c>
      <c r="O1219">
        <v>6175558428</v>
      </c>
      <c r="P1219" t="s">
        <v>601</v>
      </c>
      <c r="R1219" t="s">
        <v>283</v>
      </c>
      <c r="S1219" t="s">
        <v>123</v>
      </c>
      <c r="T1219">
        <v>58339</v>
      </c>
      <c r="U1219" t="s">
        <v>32</v>
      </c>
      <c r="V1219" t="s">
        <v>33</v>
      </c>
      <c r="W1219" t="s">
        <v>529</v>
      </c>
      <c r="X1219" t="s">
        <v>245</v>
      </c>
      <c r="Y1219" t="s">
        <v>51</v>
      </c>
    </row>
    <row r="1220" spans="1:25" x14ac:dyDescent="0.25">
      <c r="A1220">
        <v>10143</v>
      </c>
      <c r="B1220">
        <v>34</v>
      </c>
      <c r="C1220">
        <v>100</v>
      </c>
      <c r="D1220">
        <v>12</v>
      </c>
      <c r="E1220" s="5">
        <v>3455.76</v>
      </c>
      <c r="F1220" s="1">
        <v>37843</v>
      </c>
      <c r="G1220" t="s">
        <v>25</v>
      </c>
      <c r="H1220">
        <v>3</v>
      </c>
      <c r="I1220" t="str">
        <f>TEXT(Table1[[#This Row],[ORDERDATE]],"MMM")</f>
        <v>Aug</v>
      </c>
      <c r="J1220">
        <v>2003</v>
      </c>
      <c r="K1220" t="s">
        <v>550</v>
      </c>
      <c r="L1220">
        <v>105</v>
      </c>
      <c r="M1220" t="s">
        <v>612</v>
      </c>
      <c r="N1220" t="s">
        <v>335</v>
      </c>
      <c r="O1220">
        <v>5085559555</v>
      </c>
      <c r="P1220" t="s">
        <v>336</v>
      </c>
      <c r="R1220" t="s">
        <v>162</v>
      </c>
      <c r="S1220" t="s">
        <v>123</v>
      </c>
      <c r="T1220">
        <v>50553</v>
      </c>
      <c r="U1220" t="s">
        <v>32</v>
      </c>
      <c r="V1220" t="s">
        <v>33</v>
      </c>
      <c r="W1220" t="s">
        <v>337</v>
      </c>
      <c r="X1220" t="s">
        <v>338</v>
      </c>
      <c r="Y1220" t="s">
        <v>51</v>
      </c>
    </row>
    <row r="1221" spans="1:25" x14ac:dyDescent="0.25">
      <c r="A1221">
        <v>10155</v>
      </c>
      <c r="B1221">
        <v>29</v>
      </c>
      <c r="C1221">
        <v>100</v>
      </c>
      <c r="D1221">
        <v>10</v>
      </c>
      <c r="E1221" s="5">
        <v>3622.97</v>
      </c>
      <c r="F1221" s="1">
        <v>37900</v>
      </c>
      <c r="G1221" t="s">
        <v>25</v>
      </c>
      <c r="H1221">
        <v>4</v>
      </c>
      <c r="I1221" t="str">
        <f>TEXT(Table1[[#This Row],[ORDERDATE]],"MMM")</f>
        <v>Oct</v>
      </c>
      <c r="J1221">
        <v>2003</v>
      </c>
      <c r="K1221" t="s">
        <v>550</v>
      </c>
      <c r="L1221">
        <v>105</v>
      </c>
      <c r="M1221" t="s">
        <v>612</v>
      </c>
      <c r="N1221" t="s">
        <v>126</v>
      </c>
      <c r="O1221" t="s">
        <v>127</v>
      </c>
      <c r="P1221" t="s">
        <v>128</v>
      </c>
      <c r="R1221" t="s">
        <v>129</v>
      </c>
      <c r="T1221">
        <v>21240</v>
      </c>
      <c r="U1221" t="s">
        <v>130</v>
      </c>
      <c r="V1221" t="s">
        <v>42</v>
      </c>
      <c r="W1221" t="s">
        <v>131</v>
      </c>
      <c r="X1221" t="s">
        <v>132</v>
      </c>
      <c r="Y1221" t="s">
        <v>51</v>
      </c>
    </row>
    <row r="1222" spans="1:25" x14ac:dyDescent="0.25">
      <c r="A1222">
        <v>10167</v>
      </c>
      <c r="B1222">
        <v>34</v>
      </c>
      <c r="C1222">
        <v>100</v>
      </c>
      <c r="D1222">
        <v>6</v>
      </c>
      <c r="E1222" s="5">
        <v>3599.58</v>
      </c>
      <c r="F1222" s="1">
        <v>37917</v>
      </c>
      <c r="G1222" t="s">
        <v>339</v>
      </c>
      <c r="H1222">
        <v>4</v>
      </c>
      <c r="I1222" t="str">
        <f>TEXT(Table1[[#This Row],[ORDERDATE]],"MMM")</f>
        <v>Oct</v>
      </c>
      <c r="J1222">
        <v>2003</v>
      </c>
      <c r="K1222" t="s">
        <v>550</v>
      </c>
      <c r="L1222">
        <v>105</v>
      </c>
      <c r="M1222" t="s">
        <v>612</v>
      </c>
      <c r="N1222" t="s">
        <v>261</v>
      </c>
      <c r="O1222" t="s">
        <v>262</v>
      </c>
      <c r="P1222" t="s">
        <v>263</v>
      </c>
      <c r="R1222" t="s">
        <v>264</v>
      </c>
      <c r="T1222" t="s">
        <v>265</v>
      </c>
      <c r="U1222" t="s">
        <v>188</v>
      </c>
      <c r="V1222" t="s">
        <v>42</v>
      </c>
      <c r="W1222" t="s">
        <v>266</v>
      </c>
      <c r="X1222" t="s">
        <v>206</v>
      </c>
      <c r="Y1222" t="s">
        <v>51</v>
      </c>
    </row>
    <row r="1223" spans="1:25" x14ac:dyDescent="0.25">
      <c r="A1223">
        <v>10178</v>
      </c>
      <c r="B1223">
        <v>48</v>
      </c>
      <c r="C1223">
        <v>100</v>
      </c>
      <c r="D1223">
        <v>9</v>
      </c>
      <c r="E1223" s="5">
        <v>5386.56</v>
      </c>
      <c r="F1223" s="1">
        <v>37933</v>
      </c>
      <c r="G1223" t="s">
        <v>25</v>
      </c>
      <c r="H1223">
        <v>4</v>
      </c>
      <c r="I1223" t="str">
        <f>TEXT(Table1[[#This Row],[ORDERDATE]],"MMM")</f>
        <v>Nov</v>
      </c>
      <c r="J1223">
        <v>2003</v>
      </c>
      <c r="K1223" t="s">
        <v>550</v>
      </c>
      <c r="L1223">
        <v>105</v>
      </c>
      <c r="M1223" t="s">
        <v>612</v>
      </c>
      <c r="N1223" t="s">
        <v>340</v>
      </c>
      <c r="O1223" t="s">
        <v>341</v>
      </c>
      <c r="P1223" t="s">
        <v>342</v>
      </c>
      <c r="R1223" t="s">
        <v>343</v>
      </c>
      <c r="T1223">
        <v>31000</v>
      </c>
      <c r="U1223" t="s">
        <v>41</v>
      </c>
      <c r="V1223" t="s">
        <v>42</v>
      </c>
      <c r="W1223" t="s">
        <v>344</v>
      </c>
      <c r="X1223" t="s">
        <v>345</v>
      </c>
      <c r="Y1223" t="s">
        <v>51</v>
      </c>
    </row>
    <row r="1224" spans="1:25" x14ac:dyDescent="0.25">
      <c r="A1224">
        <v>10186</v>
      </c>
      <c r="B1224">
        <v>46</v>
      </c>
      <c r="C1224">
        <v>100</v>
      </c>
      <c r="D1224">
        <v>6</v>
      </c>
      <c r="E1224" s="5">
        <v>4918.78</v>
      </c>
      <c r="F1224" s="1">
        <v>37939</v>
      </c>
      <c r="G1224" t="s">
        <v>25</v>
      </c>
      <c r="H1224">
        <v>4</v>
      </c>
      <c r="I1224" t="str">
        <f>TEXT(Table1[[#This Row],[ORDERDATE]],"MMM")</f>
        <v>Nov</v>
      </c>
      <c r="J1224">
        <v>2003</v>
      </c>
      <c r="K1224" t="s">
        <v>550</v>
      </c>
      <c r="L1224">
        <v>105</v>
      </c>
      <c r="M1224" t="s">
        <v>612</v>
      </c>
      <c r="N1224" t="s">
        <v>346</v>
      </c>
      <c r="O1224" t="s">
        <v>347</v>
      </c>
      <c r="P1224" t="s">
        <v>348</v>
      </c>
      <c r="R1224" t="s">
        <v>332</v>
      </c>
      <c r="T1224" t="s">
        <v>349</v>
      </c>
      <c r="U1224" t="s">
        <v>170</v>
      </c>
      <c r="V1224" t="s">
        <v>42</v>
      </c>
      <c r="W1224" t="s">
        <v>350</v>
      </c>
      <c r="X1224" t="s">
        <v>351</v>
      </c>
      <c r="Y1224" t="s">
        <v>51</v>
      </c>
    </row>
    <row r="1225" spans="1:25" x14ac:dyDescent="0.25">
      <c r="A1225">
        <v>10197</v>
      </c>
      <c r="B1225">
        <v>22</v>
      </c>
      <c r="C1225">
        <v>100</v>
      </c>
      <c r="D1225">
        <v>3</v>
      </c>
      <c r="E1225" s="5">
        <v>2538.8000000000002</v>
      </c>
      <c r="F1225" s="1">
        <v>37951</v>
      </c>
      <c r="G1225" t="s">
        <v>25</v>
      </c>
      <c r="H1225">
        <v>4</v>
      </c>
      <c r="I1225" t="str">
        <f>TEXT(Table1[[#This Row],[ORDERDATE]],"MMM")</f>
        <v>Nov</v>
      </c>
      <c r="J1225">
        <v>2003</v>
      </c>
      <c r="K1225" t="s">
        <v>550</v>
      </c>
      <c r="L1225">
        <v>105</v>
      </c>
      <c r="M1225" t="s">
        <v>612</v>
      </c>
      <c r="N1225" t="s">
        <v>352</v>
      </c>
      <c r="O1225" t="s">
        <v>353</v>
      </c>
      <c r="P1225" t="s">
        <v>354</v>
      </c>
      <c r="R1225" t="s">
        <v>355</v>
      </c>
      <c r="T1225">
        <v>8022</v>
      </c>
      <c r="U1225" t="s">
        <v>178</v>
      </c>
      <c r="V1225" t="s">
        <v>42</v>
      </c>
      <c r="W1225" t="s">
        <v>356</v>
      </c>
      <c r="X1225" t="s">
        <v>357</v>
      </c>
      <c r="Y1225" t="s">
        <v>36</v>
      </c>
    </row>
    <row r="1226" spans="1:25" x14ac:dyDescent="0.25">
      <c r="A1226">
        <v>10209</v>
      </c>
      <c r="B1226">
        <v>20</v>
      </c>
      <c r="C1226">
        <v>100</v>
      </c>
      <c r="D1226">
        <v>5</v>
      </c>
      <c r="E1226" s="5">
        <v>2498.6</v>
      </c>
      <c r="F1226" s="1">
        <v>37995</v>
      </c>
      <c r="G1226" t="s">
        <v>25</v>
      </c>
      <c r="H1226">
        <v>1</v>
      </c>
      <c r="I1226" t="str">
        <f>TEXT(Table1[[#This Row],[ORDERDATE]],"MMM")</f>
        <v>Jan</v>
      </c>
      <c r="J1226">
        <v>2004</v>
      </c>
      <c r="K1226" t="s">
        <v>550</v>
      </c>
      <c r="L1226">
        <v>105</v>
      </c>
      <c r="M1226" t="s">
        <v>612</v>
      </c>
      <c r="N1226" t="s">
        <v>358</v>
      </c>
      <c r="O1226">
        <v>2155554369</v>
      </c>
      <c r="P1226" t="s">
        <v>359</v>
      </c>
      <c r="R1226" t="s">
        <v>360</v>
      </c>
      <c r="S1226" t="s">
        <v>55</v>
      </c>
      <c r="U1226" t="s">
        <v>32</v>
      </c>
      <c r="V1226" t="s">
        <v>33</v>
      </c>
      <c r="W1226" t="s">
        <v>361</v>
      </c>
      <c r="X1226" t="s">
        <v>103</v>
      </c>
      <c r="Y1226" t="s">
        <v>36</v>
      </c>
    </row>
    <row r="1227" spans="1:25" x14ac:dyDescent="0.25">
      <c r="A1227">
        <v>10222</v>
      </c>
      <c r="B1227">
        <v>45</v>
      </c>
      <c r="C1227">
        <v>85.75</v>
      </c>
      <c r="D1227">
        <v>9</v>
      </c>
      <c r="E1227" s="5">
        <v>3858.75</v>
      </c>
      <c r="F1227" s="1">
        <v>38036</v>
      </c>
      <c r="G1227" t="s">
        <v>25</v>
      </c>
      <c r="H1227">
        <v>1</v>
      </c>
      <c r="I1227" t="str">
        <f>TEXT(Table1[[#This Row],[ORDERDATE]],"MMM")</f>
        <v>Feb</v>
      </c>
      <c r="J1227">
        <v>2004</v>
      </c>
      <c r="K1227" t="s">
        <v>550</v>
      </c>
      <c r="L1227">
        <v>105</v>
      </c>
      <c r="M1227" t="s">
        <v>612</v>
      </c>
      <c r="N1227" t="s">
        <v>362</v>
      </c>
      <c r="O1227">
        <v>7605558146</v>
      </c>
      <c r="P1227" t="s">
        <v>363</v>
      </c>
      <c r="R1227" t="s">
        <v>364</v>
      </c>
      <c r="S1227" t="s">
        <v>55</v>
      </c>
      <c r="T1227">
        <v>91217</v>
      </c>
      <c r="U1227" t="s">
        <v>32</v>
      </c>
      <c r="V1227" t="s">
        <v>33</v>
      </c>
      <c r="W1227" t="s">
        <v>237</v>
      </c>
      <c r="X1227" t="s">
        <v>276</v>
      </c>
      <c r="Y1227" t="s">
        <v>51</v>
      </c>
    </row>
    <row r="1228" spans="1:25" x14ac:dyDescent="0.25">
      <c r="A1228">
        <v>10249</v>
      </c>
      <c r="B1228">
        <v>46</v>
      </c>
      <c r="C1228">
        <v>100</v>
      </c>
      <c r="D1228">
        <v>5</v>
      </c>
      <c r="E1228" s="5">
        <v>5600.5</v>
      </c>
      <c r="F1228" s="1">
        <v>38115</v>
      </c>
      <c r="G1228" t="s">
        <v>25</v>
      </c>
      <c r="H1228">
        <v>2</v>
      </c>
      <c r="I1228" t="str">
        <f>TEXT(Table1[[#This Row],[ORDERDATE]],"MMM")</f>
        <v>May</v>
      </c>
      <c r="J1228">
        <v>2004</v>
      </c>
      <c r="K1228" t="s">
        <v>550</v>
      </c>
      <c r="L1228">
        <v>105</v>
      </c>
      <c r="M1228" t="s">
        <v>612</v>
      </c>
      <c r="N1228" t="s">
        <v>239</v>
      </c>
      <c r="O1228">
        <v>6175555555</v>
      </c>
      <c r="P1228" t="s">
        <v>240</v>
      </c>
      <c r="R1228" t="s">
        <v>122</v>
      </c>
      <c r="S1228" t="s">
        <v>123</v>
      </c>
      <c r="T1228">
        <v>51247</v>
      </c>
      <c r="U1228" t="s">
        <v>32</v>
      </c>
      <c r="V1228" t="s">
        <v>33</v>
      </c>
      <c r="W1228" t="s">
        <v>241</v>
      </c>
      <c r="X1228" t="s">
        <v>143</v>
      </c>
      <c r="Y1228" t="s">
        <v>51</v>
      </c>
    </row>
    <row r="1229" spans="1:25" x14ac:dyDescent="0.25">
      <c r="A1229">
        <v>10262</v>
      </c>
      <c r="B1229">
        <v>34</v>
      </c>
      <c r="C1229">
        <v>100</v>
      </c>
      <c r="D1229">
        <v>14</v>
      </c>
      <c r="E1229" s="5">
        <v>4103.46</v>
      </c>
      <c r="F1229" s="1">
        <v>38162</v>
      </c>
      <c r="G1229" t="s">
        <v>339</v>
      </c>
      <c r="H1229">
        <v>2</v>
      </c>
      <c r="I1229" t="str">
        <f>TEXT(Table1[[#This Row],[ORDERDATE]],"MMM")</f>
        <v>Jun</v>
      </c>
      <c r="J1229">
        <v>2004</v>
      </c>
      <c r="K1229" t="s">
        <v>550</v>
      </c>
      <c r="L1229">
        <v>105</v>
      </c>
      <c r="M1229" t="s">
        <v>612</v>
      </c>
      <c r="N1229" t="s">
        <v>174</v>
      </c>
      <c r="O1229" t="s">
        <v>175</v>
      </c>
      <c r="P1229" t="s">
        <v>176</v>
      </c>
      <c r="R1229" t="s">
        <v>177</v>
      </c>
      <c r="T1229">
        <v>28034</v>
      </c>
      <c r="U1229" t="s">
        <v>178</v>
      </c>
      <c r="V1229" t="s">
        <v>42</v>
      </c>
      <c r="W1229" t="s">
        <v>179</v>
      </c>
      <c r="X1229" t="s">
        <v>180</v>
      </c>
      <c r="Y1229" t="s">
        <v>51</v>
      </c>
    </row>
    <row r="1230" spans="1:25" x14ac:dyDescent="0.25">
      <c r="A1230">
        <v>10273</v>
      </c>
      <c r="B1230">
        <v>50</v>
      </c>
      <c r="C1230">
        <v>85.75</v>
      </c>
      <c r="D1230">
        <v>1</v>
      </c>
      <c r="E1230" s="5">
        <v>4287.5</v>
      </c>
      <c r="F1230" s="1">
        <v>38189</v>
      </c>
      <c r="G1230" t="s">
        <v>25</v>
      </c>
      <c r="H1230">
        <v>3</v>
      </c>
      <c r="I1230" t="str">
        <f>TEXT(Table1[[#This Row],[ORDERDATE]],"MMM")</f>
        <v>Jul</v>
      </c>
      <c r="J1230">
        <v>2004</v>
      </c>
      <c r="K1230" t="s">
        <v>550</v>
      </c>
      <c r="L1230">
        <v>105</v>
      </c>
      <c r="M1230" t="s">
        <v>612</v>
      </c>
      <c r="N1230" t="s">
        <v>365</v>
      </c>
      <c r="O1230" t="s">
        <v>366</v>
      </c>
      <c r="P1230" t="s">
        <v>367</v>
      </c>
      <c r="R1230" t="s">
        <v>368</v>
      </c>
      <c r="T1230" t="s">
        <v>369</v>
      </c>
      <c r="U1230" t="s">
        <v>370</v>
      </c>
      <c r="V1230" t="s">
        <v>42</v>
      </c>
      <c r="W1230" t="s">
        <v>371</v>
      </c>
      <c r="X1230" t="s">
        <v>372</v>
      </c>
      <c r="Y1230" t="s">
        <v>51</v>
      </c>
    </row>
    <row r="1231" spans="1:25" x14ac:dyDescent="0.25">
      <c r="A1231">
        <v>10283</v>
      </c>
      <c r="B1231">
        <v>46</v>
      </c>
      <c r="C1231">
        <v>100</v>
      </c>
      <c r="D1231">
        <v>3</v>
      </c>
      <c r="E1231" s="5">
        <v>5795.54</v>
      </c>
      <c r="F1231" s="1">
        <v>38219</v>
      </c>
      <c r="G1231" t="s">
        <v>25</v>
      </c>
      <c r="H1231">
        <v>3</v>
      </c>
      <c r="I1231" t="str">
        <f>TEXT(Table1[[#This Row],[ORDERDATE]],"MMM")</f>
        <v>Aug</v>
      </c>
      <c r="J1231">
        <v>2004</v>
      </c>
      <c r="K1231" t="s">
        <v>550</v>
      </c>
      <c r="L1231">
        <v>105</v>
      </c>
      <c r="M1231" t="s">
        <v>612</v>
      </c>
      <c r="N1231" t="s">
        <v>373</v>
      </c>
      <c r="O1231" t="s">
        <v>374</v>
      </c>
      <c r="P1231" t="s">
        <v>375</v>
      </c>
      <c r="R1231" t="s">
        <v>376</v>
      </c>
      <c r="S1231" t="s">
        <v>229</v>
      </c>
      <c r="T1231" t="s">
        <v>377</v>
      </c>
      <c r="U1231" t="s">
        <v>231</v>
      </c>
      <c r="V1231" t="s">
        <v>33</v>
      </c>
      <c r="W1231" t="s">
        <v>378</v>
      </c>
      <c r="X1231" t="s">
        <v>172</v>
      </c>
      <c r="Y1231" t="s">
        <v>51</v>
      </c>
    </row>
    <row r="1232" spans="1:25" x14ac:dyDescent="0.25">
      <c r="A1232">
        <v>10296</v>
      </c>
      <c r="B1232">
        <v>22</v>
      </c>
      <c r="C1232">
        <v>84.7</v>
      </c>
      <c r="D1232">
        <v>12</v>
      </c>
      <c r="E1232" s="5">
        <v>1863.4</v>
      </c>
      <c r="F1232" s="1">
        <v>38245</v>
      </c>
      <c r="G1232" t="s">
        <v>25</v>
      </c>
      <c r="H1232">
        <v>3</v>
      </c>
      <c r="I1232" t="str">
        <f>TEXT(Table1[[#This Row],[ORDERDATE]],"MMM")</f>
        <v>Sep</v>
      </c>
      <c r="J1232">
        <v>2004</v>
      </c>
      <c r="K1232" t="s">
        <v>550</v>
      </c>
      <c r="L1232">
        <v>105</v>
      </c>
      <c r="M1232" t="s">
        <v>612</v>
      </c>
      <c r="N1232" t="s">
        <v>572</v>
      </c>
      <c r="O1232" t="s">
        <v>573</v>
      </c>
      <c r="P1232" t="s">
        <v>574</v>
      </c>
      <c r="R1232" t="s">
        <v>575</v>
      </c>
      <c r="T1232">
        <v>80686</v>
      </c>
      <c r="U1232" t="s">
        <v>443</v>
      </c>
      <c r="V1232" t="s">
        <v>42</v>
      </c>
      <c r="W1232" t="s">
        <v>576</v>
      </c>
      <c r="X1232" t="s">
        <v>103</v>
      </c>
      <c r="Y1232" t="s">
        <v>36</v>
      </c>
    </row>
    <row r="1233" spans="1:25" x14ac:dyDescent="0.25">
      <c r="A1233">
        <v>10307</v>
      </c>
      <c r="B1233">
        <v>48</v>
      </c>
      <c r="C1233">
        <v>86.81</v>
      </c>
      <c r="D1233">
        <v>6</v>
      </c>
      <c r="E1233" s="5">
        <v>4166.88</v>
      </c>
      <c r="F1233" s="1">
        <v>38274</v>
      </c>
      <c r="G1233" t="s">
        <v>25</v>
      </c>
      <c r="H1233">
        <v>4</v>
      </c>
      <c r="I1233" t="str">
        <f>TEXT(Table1[[#This Row],[ORDERDATE]],"MMM")</f>
        <v>Oct</v>
      </c>
      <c r="J1233">
        <v>2004</v>
      </c>
      <c r="K1233" t="s">
        <v>550</v>
      </c>
      <c r="L1233">
        <v>105</v>
      </c>
      <c r="M1233" t="s">
        <v>612</v>
      </c>
      <c r="N1233" t="s">
        <v>214</v>
      </c>
      <c r="O1233">
        <v>2155554695</v>
      </c>
      <c r="P1233" t="s">
        <v>215</v>
      </c>
      <c r="R1233" t="s">
        <v>216</v>
      </c>
      <c r="S1233" t="s">
        <v>142</v>
      </c>
      <c r="T1233">
        <v>71270</v>
      </c>
      <c r="U1233" t="s">
        <v>32</v>
      </c>
      <c r="V1233" t="s">
        <v>33</v>
      </c>
      <c r="W1233" t="s">
        <v>217</v>
      </c>
      <c r="X1233" t="s">
        <v>218</v>
      </c>
      <c r="Y1233" t="s">
        <v>51</v>
      </c>
    </row>
    <row r="1234" spans="1:25" x14ac:dyDescent="0.25">
      <c r="A1234">
        <v>10316</v>
      </c>
      <c r="B1234">
        <v>47</v>
      </c>
      <c r="C1234">
        <v>86.81</v>
      </c>
      <c r="D1234">
        <v>14</v>
      </c>
      <c r="E1234" s="5">
        <v>4080.07</v>
      </c>
      <c r="F1234" s="1">
        <v>38292</v>
      </c>
      <c r="G1234" t="s">
        <v>25</v>
      </c>
      <c r="H1234">
        <v>4</v>
      </c>
      <c r="I1234" t="str">
        <f>TEXT(Table1[[#This Row],[ORDERDATE]],"MMM")</f>
        <v>Nov</v>
      </c>
      <c r="J1234">
        <v>2004</v>
      </c>
      <c r="K1234" t="s">
        <v>550</v>
      </c>
      <c r="L1234">
        <v>105</v>
      </c>
      <c r="M1234" t="s">
        <v>612</v>
      </c>
      <c r="N1234" t="s">
        <v>383</v>
      </c>
      <c r="O1234" t="s">
        <v>384</v>
      </c>
      <c r="P1234" t="s">
        <v>385</v>
      </c>
      <c r="R1234" t="s">
        <v>386</v>
      </c>
      <c r="S1234" t="s">
        <v>387</v>
      </c>
      <c r="T1234" t="s">
        <v>388</v>
      </c>
      <c r="U1234" t="s">
        <v>170</v>
      </c>
      <c r="V1234" t="s">
        <v>42</v>
      </c>
      <c r="W1234" t="s">
        <v>389</v>
      </c>
      <c r="X1234" t="s">
        <v>390</v>
      </c>
      <c r="Y1234" t="s">
        <v>51</v>
      </c>
    </row>
    <row r="1235" spans="1:25" x14ac:dyDescent="0.25">
      <c r="A1235">
        <v>10328</v>
      </c>
      <c r="B1235">
        <v>34</v>
      </c>
      <c r="C1235">
        <v>100</v>
      </c>
      <c r="D1235">
        <v>6</v>
      </c>
      <c r="E1235" s="5">
        <v>3815.48</v>
      </c>
      <c r="F1235" s="1">
        <v>38303</v>
      </c>
      <c r="G1235" t="s">
        <v>25</v>
      </c>
      <c r="H1235">
        <v>4</v>
      </c>
      <c r="I1235" t="str">
        <f>TEXT(Table1[[#This Row],[ORDERDATE]],"MMM")</f>
        <v>Nov</v>
      </c>
      <c r="J1235">
        <v>2004</v>
      </c>
      <c r="K1235" t="s">
        <v>550</v>
      </c>
      <c r="L1235">
        <v>105</v>
      </c>
      <c r="M1235" t="s">
        <v>612</v>
      </c>
      <c r="N1235" t="s">
        <v>552</v>
      </c>
      <c r="O1235" t="s">
        <v>553</v>
      </c>
      <c r="P1235" t="s">
        <v>554</v>
      </c>
      <c r="R1235" t="s">
        <v>555</v>
      </c>
      <c r="T1235">
        <v>24100</v>
      </c>
      <c r="U1235" t="s">
        <v>258</v>
      </c>
      <c r="V1235" t="s">
        <v>42</v>
      </c>
      <c r="W1235" t="s">
        <v>556</v>
      </c>
      <c r="X1235" t="s">
        <v>557</v>
      </c>
      <c r="Y1235" t="s">
        <v>51</v>
      </c>
    </row>
    <row r="1236" spans="1:25" x14ac:dyDescent="0.25">
      <c r="A1236">
        <v>10338</v>
      </c>
      <c r="B1236">
        <v>45</v>
      </c>
      <c r="C1236">
        <v>100</v>
      </c>
      <c r="D1236">
        <v>2</v>
      </c>
      <c r="E1236" s="5">
        <v>5526.45</v>
      </c>
      <c r="F1236" s="1">
        <v>38313</v>
      </c>
      <c r="G1236" t="s">
        <v>25</v>
      </c>
      <c r="H1236">
        <v>4</v>
      </c>
      <c r="I1236" t="str">
        <f>TEXT(Table1[[#This Row],[ORDERDATE]],"MMM")</f>
        <v>Nov</v>
      </c>
      <c r="J1236">
        <v>2004</v>
      </c>
      <c r="K1236" t="s">
        <v>550</v>
      </c>
      <c r="L1236">
        <v>105</v>
      </c>
      <c r="M1236" t="s">
        <v>612</v>
      </c>
      <c r="N1236" t="s">
        <v>577</v>
      </c>
      <c r="O1236" t="s">
        <v>578</v>
      </c>
      <c r="P1236" t="s">
        <v>579</v>
      </c>
      <c r="R1236" t="s">
        <v>580</v>
      </c>
      <c r="T1236" t="s">
        <v>581</v>
      </c>
      <c r="U1236" t="s">
        <v>370</v>
      </c>
      <c r="V1236" t="s">
        <v>42</v>
      </c>
      <c r="W1236" t="s">
        <v>582</v>
      </c>
      <c r="X1236" t="s">
        <v>583</v>
      </c>
      <c r="Y1236" t="s">
        <v>51</v>
      </c>
    </row>
    <row r="1237" spans="1:25" x14ac:dyDescent="0.25">
      <c r="A1237">
        <v>10351</v>
      </c>
      <c r="B1237">
        <v>20</v>
      </c>
      <c r="C1237">
        <v>100</v>
      </c>
      <c r="D1237">
        <v>2</v>
      </c>
      <c r="E1237" s="5">
        <v>3374.6</v>
      </c>
      <c r="F1237" s="1">
        <v>38324</v>
      </c>
      <c r="G1237" t="s">
        <v>25</v>
      </c>
      <c r="H1237">
        <v>4</v>
      </c>
      <c r="I1237" t="str">
        <f>TEXT(Table1[[#This Row],[ORDERDATE]],"MMM")</f>
        <v>Dec</v>
      </c>
      <c r="J1237">
        <v>2004</v>
      </c>
      <c r="K1237" t="s">
        <v>550</v>
      </c>
      <c r="L1237">
        <v>105</v>
      </c>
      <c r="M1237" t="s">
        <v>612</v>
      </c>
      <c r="N1237" t="s">
        <v>329</v>
      </c>
      <c r="O1237" t="s">
        <v>330</v>
      </c>
      <c r="P1237" t="s">
        <v>331</v>
      </c>
      <c r="R1237" t="s">
        <v>332</v>
      </c>
      <c r="T1237" t="s">
        <v>333</v>
      </c>
      <c r="U1237" t="s">
        <v>170</v>
      </c>
      <c r="V1237" t="s">
        <v>42</v>
      </c>
      <c r="W1237" t="s">
        <v>61</v>
      </c>
      <c r="X1237" t="s">
        <v>334</v>
      </c>
      <c r="Y1237" t="s">
        <v>51</v>
      </c>
    </row>
    <row r="1238" spans="1:25" x14ac:dyDescent="0.25">
      <c r="A1238">
        <v>10373</v>
      </c>
      <c r="B1238">
        <v>50</v>
      </c>
      <c r="C1238">
        <v>60.49</v>
      </c>
      <c r="D1238">
        <v>6</v>
      </c>
      <c r="E1238" s="5">
        <v>3024.5</v>
      </c>
      <c r="F1238" s="1">
        <v>38383</v>
      </c>
      <c r="G1238" t="s">
        <v>25</v>
      </c>
      <c r="H1238">
        <v>1</v>
      </c>
      <c r="I1238" t="str">
        <f>TEXT(Table1[[#This Row],[ORDERDATE]],"MMM")</f>
        <v>Jan</v>
      </c>
      <c r="J1238">
        <v>2005</v>
      </c>
      <c r="K1238" t="s">
        <v>550</v>
      </c>
      <c r="L1238">
        <v>105</v>
      </c>
      <c r="M1238" t="s">
        <v>612</v>
      </c>
      <c r="N1238" t="s">
        <v>391</v>
      </c>
      <c r="O1238" t="s">
        <v>392</v>
      </c>
      <c r="P1238" t="s">
        <v>393</v>
      </c>
      <c r="R1238" t="s">
        <v>394</v>
      </c>
      <c r="T1238">
        <v>90110</v>
      </c>
      <c r="U1238" t="s">
        <v>130</v>
      </c>
      <c r="V1238" t="s">
        <v>42</v>
      </c>
      <c r="W1238" t="s">
        <v>395</v>
      </c>
      <c r="X1238" t="s">
        <v>396</v>
      </c>
      <c r="Y1238" t="s">
        <v>51</v>
      </c>
    </row>
    <row r="1239" spans="1:25" x14ac:dyDescent="0.25">
      <c r="A1239">
        <v>10386</v>
      </c>
      <c r="B1239">
        <v>22</v>
      </c>
      <c r="C1239">
        <v>57.55</v>
      </c>
      <c r="D1239">
        <v>6</v>
      </c>
      <c r="E1239" s="5">
        <v>1266.0999999999999</v>
      </c>
      <c r="F1239" s="1">
        <v>38412</v>
      </c>
      <c r="G1239" t="s">
        <v>408</v>
      </c>
      <c r="H1239">
        <v>1</v>
      </c>
      <c r="I1239" t="str">
        <f>TEXT(Table1[[#This Row],[ORDERDATE]],"MMM")</f>
        <v>Mar</v>
      </c>
      <c r="J1239">
        <v>2005</v>
      </c>
      <c r="K1239" t="s">
        <v>550</v>
      </c>
      <c r="L1239">
        <v>105</v>
      </c>
      <c r="M1239" t="s">
        <v>612</v>
      </c>
      <c r="N1239" t="s">
        <v>174</v>
      </c>
      <c r="O1239" t="s">
        <v>175</v>
      </c>
      <c r="P1239" t="s">
        <v>176</v>
      </c>
      <c r="R1239" t="s">
        <v>177</v>
      </c>
      <c r="T1239">
        <v>28034</v>
      </c>
      <c r="U1239" t="s">
        <v>178</v>
      </c>
      <c r="V1239" t="s">
        <v>42</v>
      </c>
      <c r="W1239" t="s">
        <v>179</v>
      </c>
      <c r="X1239" t="s">
        <v>180</v>
      </c>
      <c r="Y1239" t="s">
        <v>36</v>
      </c>
    </row>
    <row r="1240" spans="1:25" x14ac:dyDescent="0.25">
      <c r="A1240">
        <v>10398</v>
      </c>
      <c r="B1240">
        <v>45</v>
      </c>
      <c r="C1240">
        <v>100</v>
      </c>
      <c r="D1240">
        <v>17</v>
      </c>
      <c r="E1240" s="5">
        <v>4811.8500000000004</v>
      </c>
      <c r="F1240" s="1">
        <v>38441</v>
      </c>
      <c r="G1240" t="s">
        <v>25</v>
      </c>
      <c r="H1240">
        <v>1</v>
      </c>
      <c r="I1240" t="str">
        <f>TEXT(Table1[[#This Row],[ORDERDATE]],"MMM")</f>
        <v>Mar</v>
      </c>
      <c r="J1240">
        <v>2005</v>
      </c>
      <c r="K1240" t="s">
        <v>550</v>
      </c>
      <c r="L1240">
        <v>105</v>
      </c>
      <c r="M1240" t="s">
        <v>612</v>
      </c>
      <c r="N1240" t="s">
        <v>37</v>
      </c>
      <c r="O1240" t="s">
        <v>38</v>
      </c>
      <c r="P1240" t="s">
        <v>39</v>
      </c>
      <c r="R1240" t="s">
        <v>40</v>
      </c>
      <c r="T1240">
        <v>51100</v>
      </c>
      <c r="U1240" t="s">
        <v>41</v>
      </c>
      <c r="V1240" t="s">
        <v>42</v>
      </c>
      <c r="W1240" t="s">
        <v>43</v>
      </c>
      <c r="X1240" t="s">
        <v>44</v>
      </c>
      <c r="Y1240" t="s">
        <v>51</v>
      </c>
    </row>
    <row r="1241" spans="1:25" x14ac:dyDescent="0.25">
      <c r="A1241">
        <v>10400</v>
      </c>
      <c r="B1241">
        <v>58</v>
      </c>
      <c r="C1241">
        <v>100</v>
      </c>
      <c r="D1241">
        <v>6</v>
      </c>
      <c r="E1241" s="5">
        <v>7307.42</v>
      </c>
      <c r="F1241" s="1">
        <v>38443</v>
      </c>
      <c r="G1241" t="s">
        <v>25</v>
      </c>
      <c r="H1241">
        <v>2</v>
      </c>
      <c r="I1241" t="str">
        <f>TEXT(Table1[[#This Row],[ORDERDATE]],"MMM")</f>
        <v>Apr</v>
      </c>
      <c r="J1241">
        <v>2005</v>
      </c>
      <c r="K1241" t="s">
        <v>550</v>
      </c>
      <c r="L1241">
        <v>105</v>
      </c>
      <c r="M1241" t="s">
        <v>612</v>
      </c>
      <c r="N1241" t="s">
        <v>397</v>
      </c>
      <c r="O1241">
        <v>4085553659</v>
      </c>
      <c r="P1241" t="s">
        <v>398</v>
      </c>
      <c r="R1241" t="s">
        <v>399</v>
      </c>
      <c r="S1241" t="s">
        <v>55</v>
      </c>
      <c r="T1241">
        <v>94217</v>
      </c>
      <c r="U1241" t="s">
        <v>32</v>
      </c>
      <c r="V1241" t="s">
        <v>33</v>
      </c>
      <c r="W1241" t="s">
        <v>102</v>
      </c>
      <c r="X1241" t="s">
        <v>400</v>
      </c>
      <c r="Y1241" t="s">
        <v>151</v>
      </c>
    </row>
    <row r="1242" spans="1:25" x14ac:dyDescent="0.25">
      <c r="A1242">
        <v>10415</v>
      </c>
      <c r="B1242">
        <v>51</v>
      </c>
      <c r="C1242">
        <v>100</v>
      </c>
      <c r="D1242">
        <v>5</v>
      </c>
      <c r="E1242" s="5">
        <v>6209.25</v>
      </c>
      <c r="F1242" s="1">
        <v>38481</v>
      </c>
      <c r="G1242" t="s">
        <v>173</v>
      </c>
      <c r="H1242">
        <v>2</v>
      </c>
      <c r="I1242" t="str">
        <f>TEXT(Table1[[#This Row],[ORDERDATE]],"MMM")</f>
        <v>May</v>
      </c>
      <c r="J1242">
        <v>2005</v>
      </c>
      <c r="K1242" t="s">
        <v>550</v>
      </c>
      <c r="L1242">
        <v>105</v>
      </c>
      <c r="M1242" t="s">
        <v>612</v>
      </c>
      <c r="N1242" t="s">
        <v>558</v>
      </c>
      <c r="O1242" t="s">
        <v>559</v>
      </c>
      <c r="P1242" t="s">
        <v>560</v>
      </c>
      <c r="R1242" t="s">
        <v>561</v>
      </c>
      <c r="S1242" t="s">
        <v>94</v>
      </c>
      <c r="T1242">
        <v>3150</v>
      </c>
      <c r="U1242" t="s">
        <v>95</v>
      </c>
      <c r="V1242" t="s">
        <v>96</v>
      </c>
      <c r="W1242" t="s">
        <v>562</v>
      </c>
      <c r="X1242" t="s">
        <v>563</v>
      </c>
      <c r="Y1242" t="s">
        <v>51</v>
      </c>
    </row>
    <row r="1243" spans="1:25" x14ac:dyDescent="0.25">
      <c r="A1243">
        <v>10104</v>
      </c>
      <c r="B1243">
        <v>38</v>
      </c>
      <c r="C1243">
        <v>100</v>
      </c>
      <c r="D1243">
        <v>3</v>
      </c>
      <c r="E1243" s="5">
        <v>5348.5</v>
      </c>
      <c r="F1243" s="1">
        <v>37652</v>
      </c>
      <c r="G1243" t="s">
        <v>25</v>
      </c>
      <c r="H1243">
        <v>1</v>
      </c>
      <c r="I1243" t="str">
        <f>TEXT(Table1[[#This Row],[ORDERDATE]],"MMM")</f>
        <v>Jan</v>
      </c>
      <c r="J1243">
        <v>2003</v>
      </c>
      <c r="K1243" t="s">
        <v>181</v>
      </c>
      <c r="L1243">
        <v>143</v>
      </c>
      <c r="M1243" t="s">
        <v>613</v>
      </c>
      <c r="N1243" t="s">
        <v>174</v>
      </c>
      <c r="O1243" t="s">
        <v>175</v>
      </c>
      <c r="P1243" t="s">
        <v>176</v>
      </c>
      <c r="R1243" t="s">
        <v>177</v>
      </c>
      <c r="T1243">
        <v>28034</v>
      </c>
      <c r="U1243" t="s">
        <v>178</v>
      </c>
      <c r="V1243" t="s">
        <v>42</v>
      </c>
      <c r="W1243" t="s">
        <v>179</v>
      </c>
      <c r="X1243" t="s">
        <v>180</v>
      </c>
      <c r="Y1243" t="s">
        <v>51</v>
      </c>
    </row>
    <row r="1244" spans="1:25" x14ac:dyDescent="0.25">
      <c r="A1244">
        <v>10117</v>
      </c>
      <c r="B1244">
        <v>22</v>
      </c>
      <c r="C1244">
        <v>100</v>
      </c>
      <c r="D1244">
        <v>12</v>
      </c>
      <c r="E1244" s="5">
        <v>2780.58</v>
      </c>
      <c r="F1244" s="1">
        <v>37727</v>
      </c>
      <c r="G1244" t="s">
        <v>25</v>
      </c>
      <c r="H1244">
        <v>2</v>
      </c>
      <c r="I1244" t="str">
        <f>TEXT(Table1[[#This Row],[ORDERDATE]],"MMM")</f>
        <v>Apr</v>
      </c>
      <c r="J1244">
        <v>2003</v>
      </c>
      <c r="K1244" t="s">
        <v>181</v>
      </c>
      <c r="L1244">
        <v>143</v>
      </c>
      <c r="M1244" t="s">
        <v>613</v>
      </c>
      <c r="N1244" t="s">
        <v>196</v>
      </c>
      <c r="O1244" t="s">
        <v>197</v>
      </c>
      <c r="P1244" t="s">
        <v>198</v>
      </c>
      <c r="R1244" t="s">
        <v>199</v>
      </c>
      <c r="T1244">
        <v>79903</v>
      </c>
      <c r="U1244" t="s">
        <v>199</v>
      </c>
      <c r="V1244" t="s">
        <v>200</v>
      </c>
      <c r="W1244" t="s">
        <v>201</v>
      </c>
      <c r="X1244" t="s">
        <v>202</v>
      </c>
      <c r="Y1244" t="s">
        <v>36</v>
      </c>
    </row>
    <row r="1245" spans="1:25" x14ac:dyDescent="0.25">
      <c r="A1245">
        <v>10127</v>
      </c>
      <c r="B1245">
        <v>25</v>
      </c>
      <c r="C1245">
        <v>100</v>
      </c>
      <c r="D1245">
        <v>5</v>
      </c>
      <c r="E1245" s="5">
        <v>3447</v>
      </c>
      <c r="F1245" s="1">
        <v>37775</v>
      </c>
      <c r="G1245" t="s">
        <v>25</v>
      </c>
      <c r="H1245">
        <v>2</v>
      </c>
      <c r="I1245" t="str">
        <f>TEXT(Table1[[#This Row],[ORDERDATE]],"MMM")</f>
        <v>Jun</v>
      </c>
      <c r="J1245">
        <v>2003</v>
      </c>
      <c r="K1245" t="s">
        <v>181</v>
      </c>
      <c r="L1245">
        <v>143</v>
      </c>
      <c r="M1245" t="s">
        <v>613</v>
      </c>
      <c r="N1245" t="s">
        <v>475</v>
      </c>
      <c r="O1245">
        <v>2125557413</v>
      </c>
      <c r="P1245" t="s">
        <v>476</v>
      </c>
      <c r="Q1245" t="s">
        <v>477</v>
      </c>
      <c r="R1245" t="s">
        <v>30</v>
      </c>
      <c r="S1245" t="s">
        <v>31</v>
      </c>
      <c r="T1245">
        <v>10022</v>
      </c>
      <c r="U1245" t="s">
        <v>32</v>
      </c>
      <c r="V1245" t="s">
        <v>33</v>
      </c>
      <c r="W1245" t="s">
        <v>56</v>
      </c>
      <c r="X1245" t="s">
        <v>478</v>
      </c>
      <c r="Y1245" t="s">
        <v>51</v>
      </c>
    </row>
    <row r="1246" spans="1:25" x14ac:dyDescent="0.25">
      <c r="A1246">
        <v>10142</v>
      </c>
      <c r="B1246">
        <v>24</v>
      </c>
      <c r="C1246">
        <v>100</v>
      </c>
      <c r="D1246">
        <v>15</v>
      </c>
      <c r="E1246" s="5">
        <v>3791.52</v>
      </c>
      <c r="F1246" s="1">
        <v>37841</v>
      </c>
      <c r="G1246" t="s">
        <v>25</v>
      </c>
      <c r="H1246">
        <v>3</v>
      </c>
      <c r="I1246" t="str">
        <f>TEXT(Table1[[#This Row],[ORDERDATE]],"MMM")</f>
        <v>Aug</v>
      </c>
      <c r="J1246">
        <v>2003</v>
      </c>
      <c r="K1246" t="s">
        <v>181</v>
      </c>
      <c r="L1246">
        <v>143</v>
      </c>
      <c r="M1246" t="s">
        <v>613</v>
      </c>
      <c r="N1246" t="s">
        <v>272</v>
      </c>
      <c r="O1246">
        <v>4155551450</v>
      </c>
      <c r="P1246" t="s">
        <v>273</v>
      </c>
      <c r="R1246" t="s">
        <v>274</v>
      </c>
      <c r="S1246" t="s">
        <v>55</v>
      </c>
      <c r="T1246">
        <v>97562</v>
      </c>
      <c r="U1246" t="s">
        <v>32</v>
      </c>
      <c r="V1246" t="s">
        <v>33</v>
      </c>
      <c r="W1246" t="s">
        <v>275</v>
      </c>
      <c r="X1246" t="s">
        <v>276</v>
      </c>
      <c r="Y1246" t="s">
        <v>51</v>
      </c>
    </row>
    <row r="1247" spans="1:25" x14ac:dyDescent="0.25">
      <c r="A1247">
        <v>10152</v>
      </c>
      <c r="B1247">
        <v>35</v>
      </c>
      <c r="C1247">
        <v>100</v>
      </c>
      <c r="D1247">
        <v>1</v>
      </c>
      <c r="E1247" s="5">
        <v>4524.1000000000004</v>
      </c>
      <c r="F1247" s="1">
        <v>37889</v>
      </c>
      <c r="G1247" t="s">
        <v>25</v>
      </c>
      <c r="H1247">
        <v>3</v>
      </c>
      <c r="I1247" t="str">
        <f>TEXT(Table1[[#This Row],[ORDERDATE]],"MMM")</f>
        <v>Sep</v>
      </c>
      <c r="J1247">
        <v>2003</v>
      </c>
      <c r="K1247" t="s">
        <v>181</v>
      </c>
      <c r="L1247">
        <v>143</v>
      </c>
      <c r="M1247" t="s">
        <v>613</v>
      </c>
      <c r="N1247" t="s">
        <v>207</v>
      </c>
      <c r="O1247" t="s">
        <v>208</v>
      </c>
      <c r="P1247" t="s">
        <v>209</v>
      </c>
      <c r="R1247" t="s">
        <v>210</v>
      </c>
      <c r="S1247" t="s">
        <v>211</v>
      </c>
      <c r="T1247">
        <v>4101</v>
      </c>
      <c r="U1247" t="s">
        <v>95</v>
      </c>
      <c r="V1247" t="s">
        <v>96</v>
      </c>
      <c r="W1247" t="s">
        <v>212</v>
      </c>
      <c r="X1247" t="s">
        <v>213</v>
      </c>
      <c r="Y1247" t="s">
        <v>51</v>
      </c>
    </row>
    <row r="1248" spans="1:25" x14ac:dyDescent="0.25">
      <c r="A1248">
        <v>10165</v>
      </c>
      <c r="B1248">
        <v>28</v>
      </c>
      <c r="C1248">
        <v>100</v>
      </c>
      <c r="D1248">
        <v>6</v>
      </c>
      <c r="E1248" s="5">
        <v>3337.6</v>
      </c>
      <c r="F1248" s="1">
        <v>37916</v>
      </c>
      <c r="G1248" t="s">
        <v>25</v>
      </c>
      <c r="H1248">
        <v>4</v>
      </c>
      <c r="I1248" t="str">
        <f>TEXT(Table1[[#This Row],[ORDERDATE]],"MMM")</f>
        <v>Oct</v>
      </c>
      <c r="J1248">
        <v>2003</v>
      </c>
      <c r="K1248" t="s">
        <v>181</v>
      </c>
      <c r="L1248">
        <v>143</v>
      </c>
      <c r="M1248" t="s">
        <v>613</v>
      </c>
      <c r="N1248" t="s">
        <v>196</v>
      </c>
      <c r="O1248" t="s">
        <v>197</v>
      </c>
      <c r="P1248" t="s">
        <v>198</v>
      </c>
      <c r="R1248" t="s">
        <v>199</v>
      </c>
      <c r="T1248">
        <v>79903</v>
      </c>
      <c r="U1248" t="s">
        <v>199</v>
      </c>
      <c r="V1248" t="s">
        <v>200</v>
      </c>
      <c r="W1248" t="s">
        <v>201</v>
      </c>
      <c r="X1248" t="s">
        <v>202</v>
      </c>
      <c r="Y1248" t="s">
        <v>51</v>
      </c>
    </row>
    <row r="1249" spans="1:25" x14ac:dyDescent="0.25">
      <c r="A1249">
        <v>10176</v>
      </c>
      <c r="B1249">
        <v>36</v>
      </c>
      <c r="C1249">
        <v>100</v>
      </c>
      <c r="D1249">
        <v>5</v>
      </c>
      <c r="E1249" s="5">
        <v>5532.12</v>
      </c>
      <c r="F1249" s="1">
        <v>37931</v>
      </c>
      <c r="G1249" t="s">
        <v>25</v>
      </c>
      <c r="H1249">
        <v>4</v>
      </c>
      <c r="I1249" t="str">
        <f>TEXT(Table1[[#This Row],[ORDERDATE]],"MMM")</f>
        <v>Nov</v>
      </c>
      <c r="J1249">
        <v>2003</v>
      </c>
      <c r="K1249" t="s">
        <v>181</v>
      </c>
      <c r="L1249">
        <v>143</v>
      </c>
      <c r="M1249" t="s">
        <v>613</v>
      </c>
      <c r="N1249" t="s">
        <v>452</v>
      </c>
      <c r="O1249" t="s">
        <v>453</v>
      </c>
      <c r="P1249" t="s">
        <v>454</v>
      </c>
      <c r="R1249" t="s">
        <v>455</v>
      </c>
      <c r="T1249">
        <v>42100</v>
      </c>
      <c r="U1249" t="s">
        <v>258</v>
      </c>
      <c r="V1249" t="s">
        <v>42</v>
      </c>
      <c r="W1249" t="s">
        <v>456</v>
      </c>
      <c r="X1249" t="s">
        <v>457</v>
      </c>
      <c r="Y1249" t="s">
        <v>51</v>
      </c>
    </row>
    <row r="1250" spans="1:25" x14ac:dyDescent="0.25">
      <c r="A1250">
        <v>10185</v>
      </c>
      <c r="B1250">
        <v>39</v>
      </c>
      <c r="C1250">
        <v>100</v>
      </c>
      <c r="D1250">
        <v>16</v>
      </c>
      <c r="E1250" s="5">
        <v>5096.91</v>
      </c>
      <c r="F1250" s="1">
        <v>37939</v>
      </c>
      <c r="G1250" t="s">
        <v>25</v>
      </c>
      <c r="H1250">
        <v>4</v>
      </c>
      <c r="I1250" t="str">
        <f>TEXT(Table1[[#This Row],[ORDERDATE]],"MMM")</f>
        <v>Nov</v>
      </c>
      <c r="J1250">
        <v>2003</v>
      </c>
      <c r="K1250" t="s">
        <v>181</v>
      </c>
      <c r="L1250">
        <v>143</v>
      </c>
      <c r="M1250" t="s">
        <v>613</v>
      </c>
      <c r="N1250" t="s">
        <v>335</v>
      </c>
      <c r="O1250">
        <v>5085559555</v>
      </c>
      <c r="P1250" t="s">
        <v>336</v>
      </c>
      <c r="R1250" t="s">
        <v>162</v>
      </c>
      <c r="S1250" t="s">
        <v>123</v>
      </c>
      <c r="T1250">
        <v>50553</v>
      </c>
      <c r="U1250" t="s">
        <v>32</v>
      </c>
      <c r="V1250" t="s">
        <v>33</v>
      </c>
      <c r="W1250" t="s">
        <v>337</v>
      </c>
      <c r="X1250" t="s">
        <v>338</v>
      </c>
      <c r="Y1250" t="s">
        <v>51</v>
      </c>
    </row>
    <row r="1251" spans="1:25" x14ac:dyDescent="0.25">
      <c r="A1251">
        <v>10196</v>
      </c>
      <c r="B1251">
        <v>27</v>
      </c>
      <c r="C1251">
        <v>100</v>
      </c>
      <c r="D1251">
        <v>8</v>
      </c>
      <c r="E1251" s="5">
        <v>4537.08</v>
      </c>
      <c r="F1251" s="1">
        <v>37951</v>
      </c>
      <c r="G1251" t="s">
        <v>25</v>
      </c>
      <c r="H1251">
        <v>4</v>
      </c>
      <c r="I1251" t="str">
        <f>TEXT(Table1[[#This Row],[ORDERDATE]],"MMM")</f>
        <v>Nov</v>
      </c>
      <c r="J1251">
        <v>2003</v>
      </c>
      <c r="K1251" t="s">
        <v>181</v>
      </c>
      <c r="L1251">
        <v>143</v>
      </c>
      <c r="M1251" t="s">
        <v>613</v>
      </c>
      <c r="N1251" t="s">
        <v>242</v>
      </c>
      <c r="O1251">
        <v>2035559545</v>
      </c>
      <c r="P1251" t="s">
        <v>243</v>
      </c>
      <c r="R1251" t="s">
        <v>244</v>
      </c>
      <c r="S1251" t="s">
        <v>112</v>
      </c>
      <c r="T1251">
        <v>97823</v>
      </c>
      <c r="U1251" t="s">
        <v>32</v>
      </c>
      <c r="V1251" t="s">
        <v>33</v>
      </c>
      <c r="W1251" t="s">
        <v>83</v>
      </c>
      <c r="X1251" t="s">
        <v>245</v>
      </c>
      <c r="Y1251" t="s">
        <v>51</v>
      </c>
    </row>
    <row r="1252" spans="1:25" x14ac:dyDescent="0.25">
      <c r="A1252">
        <v>10207</v>
      </c>
      <c r="B1252">
        <v>40</v>
      </c>
      <c r="C1252">
        <v>100</v>
      </c>
      <c r="D1252">
        <v>1</v>
      </c>
      <c r="E1252" s="5">
        <v>6146.8</v>
      </c>
      <c r="F1252" s="1">
        <v>37964</v>
      </c>
      <c r="G1252" t="s">
        <v>25</v>
      </c>
      <c r="H1252">
        <v>4</v>
      </c>
      <c r="I1252" t="str">
        <f>TEXT(Table1[[#This Row],[ORDERDATE]],"MMM")</f>
        <v>Dec</v>
      </c>
      <c r="J1252">
        <v>2003</v>
      </c>
      <c r="K1252" t="s">
        <v>181</v>
      </c>
      <c r="L1252">
        <v>143</v>
      </c>
      <c r="M1252" t="s">
        <v>613</v>
      </c>
      <c r="N1252" t="s">
        <v>415</v>
      </c>
      <c r="O1252">
        <v>6175552555</v>
      </c>
      <c r="P1252" t="s">
        <v>416</v>
      </c>
      <c r="R1252" t="s">
        <v>381</v>
      </c>
      <c r="S1252" t="s">
        <v>123</v>
      </c>
      <c r="T1252">
        <v>51003</v>
      </c>
      <c r="U1252" t="s">
        <v>32</v>
      </c>
      <c r="V1252" t="s">
        <v>33</v>
      </c>
      <c r="W1252" t="s">
        <v>417</v>
      </c>
      <c r="X1252" t="s">
        <v>276</v>
      </c>
      <c r="Y1252" t="s">
        <v>51</v>
      </c>
    </row>
    <row r="1253" spans="1:25" x14ac:dyDescent="0.25">
      <c r="A1253">
        <v>10220</v>
      </c>
      <c r="B1253">
        <v>50</v>
      </c>
      <c r="C1253">
        <v>100</v>
      </c>
      <c r="D1253">
        <v>5</v>
      </c>
      <c r="E1253" s="5">
        <v>8258</v>
      </c>
      <c r="F1253" s="1">
        <v>38029</v>
      </c>
      <c r="G1253" t="s">
        <v>25</v>
      </c>
      <c r="H1253">
        <v>1</v>
      </c>
      <c r="I1253" t="str">
        <f>TEXT(Table1[[#This Row],[ORDERDATE]],"MMM")</f>
        <v>Feb</v>
      </c>
      <c r="J1253">
        <v>2004</v>
      </c>
      <c r="K1253" t="s">
        <v>181</v>
      </c>
      <c r="L1253">
        <v>143</v>
      </c>
      <c r="M1253" t="s">
        <v>613</v>
      </c>
      <c r="N1253" t="s">
        <v>479</v>
      </c>
      <c r="O1253" t="s">
        <v>480</v>
      </c>
      <c r="P1253" t="s">
        <v>481</v>
      </c>
      <c r="Q1253" t="s">
        <v>482</v>
      </c>
      <c r="R1253" t="s">
        <v>483</v>
      </c>
      <c r="T1253">
        <v>2</v>
      </c>
      <c r="U1253" t="s">
        <v>484</v>
      </c>
      <c r="V1253" t="s">
        <v>42</v>
      </c>
      <c r="W1253" t="s">
        <v>485</v>
      </c>
      <c r="X1253" t="s">
        <v>486</v>
      </c>
      <c r="Y1253" t="s">
        <v>151</v>
      </c>
    </row>
    <row r="1254" spans="1:25" x14ac:dyDescent="0.25">
      <c r="A1254">
        <v>10230</v>
      </c>
      <c r="B1254">
        <v>42</v>
      </c>
      <c r="C1254">
        <v>100</v>
      </c>
      <c r="D1254">
        <v>3</v>
      </c>
      <c r="E1254" s="5">
        <v>7238.28</v>
      </c>
      <c r="F1254" s="1">
        <v>38061</v>
      </c>
      <c r="G1254" t="s">
        <v>25</v>
      </c>
      <c r="H1254">
        <v>1</v>
      </c>
      <c r="I1254" t="str">
        <f>TEXT(Table1[[#This Row],[ORDERDATE]],"MMM")</f>
        <v>Mar</v>
      </c>
      <c r="J1254">
        <v>2004</v>
      </c>
      <c r="K1254" t="s">
        <v>181</v>
      </c>
      <c r="L1254">
        <v>143</v>
      </c>
      <c r="M1254" t="s">
        <v>613</v>
      </c>
      <c r="N1254" t="s">
        <v>462</v>
      </c>
      <c r="O1254" t="s">
        <v>463</v>
      </c>
      <c r="P1254" t="s">
        <v>464</v>
      </c>
      <c r="R1254" t="s">
        <v>465</v>
      </c>
      <c r="T1254">
        <v>60528</v>
      </c>
      <c r="U1254" t="s">
        <v>443</v>
      </c>
      <c r="V1254" t="s">
        <v>42</v>
      </c>
      <c r="W1254" t="s">
        <v>466</v>
      </c>
      <c r="X1254" t="s">
        <v>414</v>
      </c>
      <c r="Y1254" t="s">
        <v>151</v>
      </c>
    </row>
    <row r="1255" spans="1:25" x14ac:dyDescent="0.25">
      <c r="A1255">
        <v>10247</v>
      </c>
      <c r="B1255">
        <v>48</v>
      </c>
      <c r="C1255">
        <v>100</v>
      </c>
      <c r="D1255">
        <v>5</v>
      </c>
      <c r="E1255" s="5">
        <v>6756</v>
      </c>
      <c r="F1255" s="1">
        <v>38112</v>
      </c>
      <c r="G1255" t="s">
        <v>25</v>
      </c>
      <c r="H1255">
        <v>2</v>
      </c>
      <c r="I1255" t="str">
        <f>TEXT(Table1[[#This Row],[ORDERDATE]],"MMM")</f>
        <v>May</v>
      </c>
      <c r="J1255">
        <v>2004</v>
      </c>
      <c r="K1255" t="s">
        <v>181</v>
      </c>
      <c r="L1255">
        <v>143</v>
      </c>
      <c r="M1255" t="s">
        <v>613</v>
      </c>
      <c r="N1255" t="s">
        <v>467</v>
      </c>
      <c r="O1255" t="s">
        <v>468</v>
      </c>
      <c r="P1255" t="s">
        <v>469</v>
      </c>
      <c r="R1255" t="s">
        <v>470</v>
      </c>
      <c r="T1255" t="s">
        <v>471</v>
      </c>
      <c r="U1255" t="s">
        <v>130</v>
      </c>
      <c r="V1255" t="s">
        <v>42</v>
      </c>
      <c r="W1255" t="s">
        <v>472</v>
      </c>
      <c r="X1255" t="s">
        <v>473</v>
      </c>
      <c r="Y1255" t="s">
        <v>51</v>
      </c>
    </row>
    <row r="1256" spans="1:25" x14ac:dyDescent="0.25">
      <c r="A1256">
        <v>10272</v>
      </c>
      <c r="B1256">
        <v>25</v>
      </c>
      <c r="C1256">
        <v>100</v>
      </c>
      <c r="D1256">
        <v>5</v>
      </c>
      <c r="E1256" s="5">
        <v>3734</v>
      </c>
      <c r="F1256" s="1">
        <v>38188</v>
      </c>
      <c r="G1256" t="s">
        <v>25</v>
      </c>
      <c r="H1256">
        <v>3</v>
      </c>
      <c r="I1256" t="str">
        <f>TEXT(Table1[[#This Row],[ORDERDATE]],"MMM")</f>
        <v>Jul</v>
      </c>
      <c r="J1256">
        <v>2004</v>
      </c>
      <c r="K1256" t="s">
        <v>181</v>
      </c>
      <c r="L1256">
        <v>143</v>
      </c>
      <c r="M1256" t="s">
        <v>613</v>
      </c>
      <c r="N1256" t="s">
        <v>139</v>
      </c>
      <c r="O1256">
        <v>2155551555</v>
      </c>
      <c r="P1256" t="s">
        <v>140</v>
      </c>
      <c r="R1256" t="s">
        <v>141</v>
      </c>
      <c r="S1256" t="s">
        <v>142</v>
      </c>
      <c r="T1256">
        <v>70267</v>
      </c>
      <c r="U1256" t="s">
        <v>32</v>
      </c>
      <c r="V1256" t="s">
        <v>33</v>
      </c>
      <c r="W1256" t="s">
        <v>34</v>
      </c>
      <c r="X1256" t="s">
        <v>143</v>
      </c>
      <c r="Y1256" t="s">
        <v>51</v>
      </c>
    </row>
    <row r="1257" spans="1:25" x14ac:dyDescent="0.25">
      <c r="A1257">
        <v>10282</v>
      </c>
      <c r="B1257">
        <v>31</v>
      </c>
      <c r="C1257">
        <v>100</v>
      </c>
      <c r="D1257">
        <v>8</v>
      </c>
      <c r="E1257" s="5">
        <v>4674.8</v>
      </c>
      <c r="F1257" s="1">
        <v>38219</v>
      </c>
      <c r="G1257" t="s">
        <v>25</v>
      </c>
      <c r="H1257">
        <v>3</v>
      </c>
      <c r="I1257" t="str">
        <f>TEXT(Table1[[#This Row],[ORDERDATE]],"MMM")</f>
        <v>Aug</v>
      </c>
      <c r="J1257">
        <v>2004</v>
      </c>
      <c r="K1257" t="s">
        <v>181</v>
      </c>
      <c r="L1257">
        <v>143</v>
      </c>
      <c r="M1257" t="s">
        <v>613</v>
      </c>
      <c r="N1257" t="s">
        <v>272</v>
      </c>
      <c r="O1257">
        <v>4155551450</v>
      </c>
      <c r="P1257" t="s">
        <v>273</v>
      </c>
      <c r="R1257" t="s">
        <v>274</v>
      </c>
      <c r="S1257" t="s">
        <v>55</v>
      </c>
      <c r="T1257">
        <v>97562</v>
      </c>
      <c r="U1257" t="s">
        <v>32</v>
      </c>
      <c r="V1257" t="s">
        <v>33</v>
      </c>
      <c r="W1257" t="s">
        <v>275</v>
      </c>
      <c r="X1257" t="s">
        <v>276</v>
      </c>
      <c r="Y1257" t="s">
        <v>51</v>
      </c>
    </row>
    <row r="1258" spans="1:25" x14ac:dyDescent="0.25">
      <c r="A1258">
        <v>10292</v>
      </c>
      <c r="B1258">
        <v>44</v>
      </c>
      <c r="C1258">
        <v>100</v>
      </c>
      <c r="D1258">
        <v>2</v>
      </c>
      <c r="E1258" s="5">
        <v>7140.76</v>
      </c>
      <c r="F1258" s="1">
        <v>38238</v>
      </c>
      <c r="G1258" t="s">
        <v>25</v>
      </c>
      <c r="H1258">
        <v>3</v>
      </c>
      <c r="I1258" t="str">
        <f>TEXT(Table1[[#This Row],[ORDERDATE]],"MMM")</f>
        <v>Sep</v>
      </c>
      <c r="J1258">
        <v>2004</v>
      </c>
      <c r="K1258" t="s">
        <v>181</v>
      </c>
      <c r="L1258">
        <v>143</v>
      </c>
      <c r="M1258" t="s">
        <v>613</v>
      </c>
      <c r="N1258" t="s">
        <v>28</v>
      </c>
      <c r="O1258">
        <v>2125557818</v>
      </c>
      <c r="P1258" t="s">
        <v>29</v>
      </c>
      <c r="R1258" t="s">
        <v>30</v>
      </c>
      <c r="S1258" t="s">
        <v>31</v>
      </c>
      <c r="T1258">
        <v>10022</v>
      </c>
      <c r="U1258" t="s">
        <v>32</v>
      </c>
      <c r="V1258" t="s">
        <v>33</v>
      </c>
      <c r="W1258" t="s">
        <v>34</v>
      </c>
      <c r="X1258" t="s">
        <v>35</v>
      </c>
      <c r="Y1258" t="s">
        <v>151</v>
      </c>
    </row>
    <row r="1259" spans="1:25" x14ac:dyDescent="0.25">
      <c r="A1259">
        <v>10306</v>
      </c>
      <c r="B1259">
        <v>23</v>
      </c>
      <c r="C1259">
        <v>100</v>
      </c>
      <c r="D1259">
        <v>16</v>
      </c>
      <c r="E1259" s="5">
        <v>3600.65</v>
      </c>
      <c r="F1259" s="1">
        <v>38274</v>
      </c>
      <c r="G1259" t="s">
        <v>25</v>
      </c>
      <c r="H1259">
        <v>4</v>
      </c>
      <c r="I1259" t="str">
        <f>TEXT(Table1[[#This Row],[ORDERDATE]],"MMM")</f>
        <v>Oct</v>
      </c>
      <c r="J1259">
        <v>2004</v>
      </c>
      <c r="K1259" t="s">
        <v>181</v>
      </c>
      <c r="L1259">
        <v>143</v>
      </c>
      <c r="M1259" t="s">
        <v>613</v>
      </c>
      <c r="N1259" t="s">
        <v>492</v>
      </c>
      <c r="O1259" t="s">
        <v>493</v>
      </c>
      <c r="P1259" t="s">
        <v>494</v>
      </c>
      <c r="R1259" t="s">
        <v>495</v>
      </c>
      <c r="T1259" t="s">
        <v>496</v>
      </c>
      <c r="U1259" t="s">
        <v>170</v>
      </c>
      <c r="V1259" t="s">
        <v>42</v>
      </c>
      <c r="W1259" t="s">
        <v>497</v>
      </c>
      <c r="X1259" t="s">
        <v>94</v>
      </c>
      <c r="Y1259" t="s">
        <v>51</v>
      </c>
    </row>
    <row r="1260" spans="1:25" x14ac:dyDescent="0.25">
      <c r="A1260">
        <v>10314</v>
      </c>
      <c r="B1260">
        <v>29</v>
      </c>
      <c r="C1260">
        <v>100</v>
      </c>
      <c r="D1260">
        <v>8</v>
      </c>
      <c r="E1260" s="5">
        <v>4206.74</v>
      </c>
      <c r="F1260" s="1">
        <v>38282</v>
      </c>
      <c r="G1260" t="s">
        <v>25</v>
      </c>
      <c r="H1260">
        <v>4</v>
      </c>
      <c r="I1260" t="str">
        <f>TEXT(Table1[[#This Row],[ORDERDATE]],"MMM")</f>
        <v>Oct</v>
      </c>
      <c r="J1260">
        <v>2004</v>
      </c>
      <c r="K1260" t="s">
        <v>181</v>
      </c>
      <c r="L1260">
        <v>143</v>
      </c>
      <c r="M1260" t="s">
        <v>613</v>
      </c>
      <c r="N1260" t="s">
        <v>498</v>
      </c>
      <c r="O1260" t="s">
        <v>499</v>
      </c>
      <c r="P1260" t="s">
        <v>500</v>
      </c>
      <c r="R1260" t="s">
        <v>501</v>
      </c>
      <c r="T1260">
        <v>8200</v>
      </c>
      <c r="U1260" t="s">
        <v>326</v>
      </c>
      <c r="V1260" t="s">
        <v>42</v>
      </c>
      <c r="W1260" t="s">
        <v>502</v>
      </c>
      <c r="X1260" t="s">
        <v>503</v>
      </c>
      <c r="Y1260" t="s">
        <v>51</v>
      </c>
    </row>
    <row r="1261" spans="1:25" x14ac:dyDescent="0.25">
      <c r="A1261">
        <v>10324</v>
      </c>
      <c r="B1261">
        <v>49</v>
      </c>
      <c r="C1261">
        <v>100</v>
      </c>
      <c r="D1261">
        <v>13</v>
      </c>
      <c r="E1261" s="5">
        <v>5379.71</v>
      </c>
      <c r="F1261" s="1">
        <v>38296</v>
      </c>
      <c r="G1261" t="s">
        <v>25</v>
      </c>
      <c r="H1261">
        <v>4</v>
      </c>
      <c r="I1261" t="str">
        <f>TEXT(Table1[[#This Row],[ORDERDATE]],"MMM")</f>
        <v>Nov</v>
      </c>
      <c r="J1261">
        <v>2004</v>
      </c>
      <c r="K1261" t="s">
        <v>181</v>
      </c>
      <c r="L1261">
        <v>143</v>
      </c>
      <c r="M1261" t="s">
        <v>613</v>
      </c>
      <c r="N1261" t="s">
        <v>99</v>
      </c>
      <c r="O1261">
        <v>2125551500</v>
      </c>
      <c r="P1261" t="s">
        <v>100</v>
      </c>
      <c r="Q1261" t="s">
        <v>101</v>
      </c>
      <c r="R1261" t="s">
        <v>30</v>
      </c>
      <c r="S1261" t="s">
        <v>31</v>
      </c>
      <c r="T1261">
        <v>10022</v>
      </c>
      <c r="U1261" t="s">
        <v>32</v>
      </c>
      <c r="V1261" t="s">
        <v>33</v>
      </c>
      <c r="W1261" t="s">
        <v>102</v>
      </c>
      <c r="X1261" t="s">
        <v>103</v>
      </c>
      <c r="Y1261" t="s">
        <v>51</v>
      </c>
    </row>
    <row r="1262" spans="1:25" x14ac:dyDescent="0.25">
      <c r="A1262">
        <v>10337</v>
      </c>
      <c r="B1262">
        <v>36</v>
      </c>
      <c r="C1262">
        <v>100</v>
      </c>
      <c r="D1262">
        <v>3</v>
      </c>
      <c r="E1262" s="5">
        <v>5679.36</v>
      </c>
      <c r="F1262" s="1">
        <v>38312</v>
      </c>
      <c r="G1262" t="s">
        <v>25</v>
      </c>
      <c r="H1262">
        <v>4</v>
      </c>
      <c r="I1262" t="str">
        <f>TEXT(Table1[[#This Row],[ORDERDATE]],"MMM")</f>
        <v>Nov</v>
      </c>
      <c r="J1262">
        <v>2004</v>
      </c>
      <c r="K1262" t="s">
        <v>181</v>
      </c>
      <c r="L1262">
        <v>143</v>
      </c>
      <c r="M1262" t="s">
        <v>613</v>
      </c>
      <c r="N1262" t="s">
        <v>203</v>
      </c>
      <c r="O1262">
        <v>2125558493</v>
      </c>
      <c r="P1262" t="s">
        <v>204</v>
      </c>
      <c r="Q1262" t="s">
        <v>205</v>
      </c>
      <c r="R1262" t="s">
        <v>30</v>
      </c>
      <c r="S1262" t="s">
        <v>31</v>
      </c>
      <c r="T1262">
        <v>10022</v>
      </c>
      <c r="U1262" t="s">
        <v>32</v>
      </c>
      <c r="V1262" t="s">
        <v>33</v>
      </c>
      <c r="W1262" t="s">
        <v>124</v>
      </c>
      <c r="X1262" t="s">
        <v>206</v>
      </c>
      <c r="Y1262" t="s">
        <v>51</v>
      </c>
    </row>
    <row r="1263" spans="1:25" x14ac:dyDescent="0.25">
      <c r="A1263">
        <v>10349</v>
      </c>
      <c r="B1263">
        <v>34</v>
      </c>
      <c r="C1263">
        <v>100</v>
      </c>
      <c r="D1263">
        <v>5</v>
      </c>
      <c r="E1263" s="5">
        <v>4394.84</v>
      </c>
      <c r="F1263" s="1">
        <v>38322</v>
      </c>
      <c r="G1263" t="s">
        <v>25</v>
      </c>
      <c r="H1263">
        <v>4</v>
      </c>
      <c r="I1263" t="str">
        <f>TEXT(Table1[[#This Row],[ORDERDATE]],"MMM")</f>
        <v>Dec</v>
      </c>
      <c r="J1263">
        <v>2004</v>
      </c>
      <c r="K1263" t="s">
        <v>181</v>
      </c>
      <c r="L1263">
        <v>143</v>
      </c>
      <c r="M1263" t="s">
        <v>613</v>
      </c>
      <c r="N1263" t="s">
        <v>475</v>
      </c>
      <c r="O1263">
        <v>2125557413</v>
      </c>
      <c r="P1263" t="s">
        <v>476</v>
      </c>
      <c r="Q1263" t="s">
        <v>477</v>
      </c>
      <c r="R1263" t="s">
        <v>30</v>
      </c>
      <c r="S1263" t="s">
        <v>31</v>
      </c>
      <c r="T1263">
        <v>10022</v>
      </c>
      <c r="U1263" t="s">
        <v>32</v>
      </c>
      <c r="V1263" t="s">
        <v>33</v>
      </c>
      <c r="W1263" t="s">
        <v>56</v>
      </c>
      <c r="X1263" t="s">
        <v>478</v>
      </c>
      <c r="Y1263" t="s">
        <v>51</v>
      </c>
    </row>
    <row r="1264" spans="1:25" x14ac:dyDescent="0.25">
      <c r="A1264">
        <v>10358</v>
      </c>
      <c r="B1264">
        <v>25</v>
      </c>
      <c r="C1264">
        <v>100</v>
      </c>
      <c r="D1264">
        <v>13</v>
      </c>
      <c r="E1264" s="5">
        <v>2528.25</v>
      </c>
      <c r="F1264" s="1">
        <v>38331</v>
      </c>
      <c r="G1264" t="s">
        <v>25</v>
      </c>
      <c r="H1264">
        <v>4</v>
      </c>
      <c r="I1264" t="str">
        <f>TEXT(Table1[[#This Row],[ORDERDATE]],"MMM")</f>
        <v>Dec</v>
      </c>
      <c r="J1264">
        <v>2004</v>
      </c>
      <c r="K1264" t="s">
        <v>181</v>
      </c>
      <c r="L1264">
        <v>143</v>
      </c>
      <c r="M1264" t="s">
        <v>613</v>
      </c>
      <c r="N1264" t="s">
        <v>174</v>
      </c>
      <c r="O1264" t="s">
        <v>175</v>
      </c>
      <c r="P1264" t="s">
        <v>176</v>
      </c>
      <c r="R1264" t="s">
        <v>177</v>
      </c>
      <c r="T1264">
        <v>28034</v>
      </c>
      <c r="U1264" t="s">
        <v>178</v>
      </c>
      <c r="V1264" t="s">
        <v>42</v>
      </c>
      <c r="W1264" t="s">
        <v>179</v>
      </c>
      <c r="X1264" t="s">
        <v>180</v>
      </c>
      <c r="Y1264" t="s">
        <v>36</v>
      </c>
    </row>
    <row r="1265" spans="1:25" x14ac:dyDescent="0.25">
      <c r="A1265">
        <v>10372</v>
      </c>
      <c r="B1265">
        <v>48</v>
      </c>
      <c r="C1265">
        <v>100</v>
      </c>
      <c r="D1265">
        <v>6</v>
      </c>
      <c r="E1265" s="5">
        <v>7031.52</v>
      </c>
      <c r="F1265" s="1">
        <v>38378</v>
      </c>
      <c r="G1265" t="s">
        <v>25</v>
      </c>
      <c r="H1265">
        <v>1</v>
      </c>
      <c r="I1265" t="str">
        <f>TEXT(Table1[[#This Row],[ORDERDATE]],"MMM")</f>
        <v>Jan</v>
      </c>
      <c r="J1265">
        <v>2005</v>
      </c>
      <c r="K1265" t="s">
        <v>181</v>
      </c>
      <c r="L1265">
        <v>143</v>
      </c>
      <c r="M1265" t="s">
        <v>613</v>
      </c>
      <c r="N1265" t="s">
        <v>246</v>
      </c>
      <c r="O1265" t="s">
        <v>247</v>
      </c>
      <c r="P1265" t="s">
        <v>248</v>
      </c>
      <c r="R1265" t="s">
        <v>249</v>
      </c>
      <c r="S1265" t="s">
        <v>250</v>
      </c>
      <c r="T1265" t="s">
        <v>251</v>
      </c>
      <c r="U1265" t="s">
        <v>200</v>
      </c>
      <c r="V1265" t="s">
        <v>200</v>
      </c>
      <c r="W1265" t="s">
        <v>252</v>
      </c>
      <c r="X1265" t="s">
        <v>253</v>
      </c>
      <c r="Y1265" t="s">
        <v>151</v>
      </c>
    </row>
    <row r="1266" spans="1:25" x14ac:dyDescent="0.25">
      <c r="A1266">
        <v>10383</v>
      </c>
      <c r="B1266">
        <v>38</v>
      </c>
      <c r="C1266">
        <v>100</v>
      </c>
      <c r="D1266">
        <v>1</v>
      </c>
      <c r="E1266" s="5">
        <v>5340.9</v>
      </c>
      <c r="F1266" s="1">
        <v>38405</v>
      </c>
      <c r="G1266" t="s">
        <v>25</v>
      </c>
      <c r="H1266">
        <v>1</v>
      </c>
      <c r="I1266" t="str">
        <f>TEXT(Table1[[#This Row],[ORDERDATE]],"MMM")</f>
        <v>Feb</v>
      </c>
      <c r="J1266">
        <v>2005</v>
      </c>
      <c r="K1266" t="s">
        <v>181</v>
      </c>
      <c r="L1266">
        <v>143</v>
      </c>
      <c r="M1266" t="s">
        <v>613</v>
      </c>
      <c r="N1266" t="s">
        <v>174</v>
      </c>
      <c r="O1266" t="s">
        <v>175</v>
      </c>
      <c r="P1266" t="s">
        <v>176</v>
      </c>
      <c r="R1266" t="s">
        <v>177</v>
      </c>
      <c r="T1266">
        <v>28034</v>
      </c>
      <c r="U1266" t="s">
        <v>178</v>
      </c>
      <c r="V1266" t="s">
        <v>42</v>
      </c>
      <c r="W1266" t="s">
        <v>179</v>
      </c>
      <c r="X1266" t="s">
        <v>180</v>
      </c>
      <c r="Y1266" t="s">
        <v>51</v>
      </c>
    </row>
    <row r="1267" spans="1:25" x14ac:dyDescent="0.25">
      <c r="A1267">
        <v>10394</v>
      </c>
      <c r="B1267">
        <v>37</v>
      </c>
      <c r="C1267">
        <v>100</v>
      </c>
      <c r="D1267">
        <v>1</v>
      </c>
      <c r="E1267" s="5">
        <v>6376.58</v>
      </c>
      <c r="F1267" s="1">
        <v>38426</v>
      </c>
      <c r="G1267" t="s">
        <v>25</v>
      </c>
      <c r="H1267">
        <v>1</v>
      </c>
      <c r="I1267" t="str">
        <f>TEXT(Table1[[#This Row],[ORDERDATE]],"MMM")</f>
        <v>Mar</v>
      </c>
      <c r="J1267">
        <v>2005</v>
      </c>
      <c r="K1267" t="s">
        <v>181</v>
      </c>
      <c r="L1267">
        <v>143</v>
      </c>
      <c r="M1267" t="s">
        <v>613</v>
      </c>
      <c r="N1267" t="s">
        <v>174</v>
      </c>
      <c r="O1267" t="s">
        <v>175</v>
      </c>
      <c r="P1267" t="s">
        <v>176</v>
      </c>
      <c r="R1267" t="s">
        <v>177</v>
      </c>
      <c r="T1267">
        <v>28034</v>
      </c>
      <c r="U1267" t="s">
        <v>178</v>
      </c>
      <c r="V1267" t="s">
        <v>42</v>
      </c>
      <c r="W1267" t="s">
        <v>179</v>
      </c>
      <c r="X1267" t="s">
        <v>180</v>
      </c>
      <c r="Y1267" t="s">
        <v>51</v>
      </c>
    </row>
    <row r="1268" spans="1:25" x14ac:dyDescent="0.25">
      <c r="A1268">
        <v>10413</v>
      </c>
      <c r="B1268">
        <v>49</v>
      </c>
      <c r="C1268">
        <v>100</v>
      </c>
      <c r="D1268">
        <v>5</v>
      </c>
      <c r="E1268" s="5">
        <v>6896.75</v>
      </c>
      <c r="F1268" s="1">
        <v>38477</v>
      </c>
      <c r="G1268" t="s">
        <v>25</v>
      </c>
      <c r="H1268">
        <v>2</v>
      </c>
      <c r="I1268" t="str">
        <f>TEXT(Table1[[#This Row],[ORDERDATE]],"MMM")</f>
        <v>May</v>
      </c>
      <c r="J1268">
        <v>2005</v>
      </c>
      <c r="K1268" t="s">
        <v>181</v>
      </c>
      <c r="L1268">
        <v>143</v>
      </c>
      <c r="M1268" t="s">
        <v>613</v>
      </c>
      <c r="N1268" t="s">
        <v>109</v>
      </c>
      <c r="O1268">
        <v>2035552570</v>
      </c>
      <c r="P1268" t="s">
        <v>110</v>
      </c>
      <c r="R1268" t="s">
        <v>111</v>
      </c>
      <c r="S1268" t="s">
        <v>112</v>
      </c>
      <c r="T1268">
        <v>97562</v>
      </c>
      <c r="U1268" t="s">
        <v>32</v>
      </c>
      <c r="V1268" t="s">
        <v>33</v>
      </c>
      <c r="W1268" t="s">
        <v>113</v>
      </c>
      <c r="X1268" t="s">
        <v>57</v>
      </c>
      <c r="Y1268" t="s">
        <v>51</v>
      </c>
    </row>
    <row r="1269" spans="1:25" x14ac:dyDescent="0.25">
      <c r="A1269">
        <v>10100</v>
      </c>
      <c r="B1269">
        <v>22</v>
      </c>
      <c r="C1269">
        <v>86.51</v>
      </c>
      <c r="D1269">
        <v>4</v>
      </c>
      <c r="E1269" s="5">
        <v>1903.22</v>
      </c>
      <c r="F1269" s="1">
        <v>37627</v>
      </c>
      <c r="G1269" t="s">
        <v>25</v>
      </c>
      <c r="H1269">
        <v>1</v>
      </c>
      <c r="I1269" t="str">
        <f>TEXT(Table1[[#This Row],[ORDERDATE]],"MMM")</f>
        <v>Jan</v>
      </c>
      <c r="J1269">
        <v>2003</v>
      </c>
      <c r="K1269" t="s">
        <v>550</v>
      </c>
      <c r="L1269">
        <v>92</v>
      </c>
      <c r="M1269" t="s">
        <v>614</v>
      </c>
      <c r="N1269" t="s">
        <v>277</v>
      </c>
      <c r="O1269">
        <v>6035558647</v>
      </c>
      <c r="P1269" t="s">
        <v>278</v>
      </c>
      <c r="R1269" t="s">
        <v>279</v>
      </c>
      <c r="S1269" t="s">
        <v>280</v>
      </c>
      <c r="T1269">
        <v>62005</v>
      </c>
      <c r="U1269" t="s">
        <v>32</v>
      </c>
      <c r="V1269" t="s">
        <v>33</v>
      </c>
      <c r="W1269" t="s">
        <v>56</v>
      </c>
      <c r="X1269" t="s">
        <v>276</v>
      </c>
      <c r="Y1269" t="s">
        <v>36</v>
      </c>
    </row>
    <row r="1270" spans="1:25" x14ac:dyDescent="0.25">
      <c r="A1270">
        <v>10110</v>
      </c>
      <c r="B1270">
        <v>28</v>
      </c>
      <c r="C1270">
        <v>89.27</v>
      </c>
      <c r="D1270">
        <v>8</v>
      </c>
      <c r="E1270" s="5">
        <v>2499.56</v>
      </c>
      <c r="F1270" s="1">
        <v>37698</v>
      </c>
      <c r="G1270" t="s">
        <v>25</v>
      </c>
      <c r="H1270">
        <v>1</v>
      </c>
      <c r="I1270" t="str">
        <f>TEXT(Table1[[#This Row],[ORDERDATE]],"MMM")</f>
        <v>Mar</v>
      </c>
      <c r="J1270">
        <v>2003</v>
      </c>
      <c r="K1270" t="s">
        <v>550</v>
      </c>
      <c r="L1270">
        <v>92</v>
      </c>
      <c r="M1270" t="s">
        <v>614</v>
      </c>
      <c r="N1270" t="s">
        <v>492</v>
      </c>
      <c r="O1270" t="s">
        <v>493</v>
      </c>
      <c r="P1270" t="s">
        <v>494</v>
      </c>
      <c r="R1270" t="s">
        <v>495</v>
      </c>
      <c r="T1270" t="s">
        <v>496</v>
      </c>
      <c r="U1270" t="s">
        <v>170</v>
      </c>
      <c r="V1270" t="s">
        <v>42</v>
      </c>
      <c r="W1270" t="s">
        <v>497</v>
      </c>
      <c r="X1270" t="s">
        <v>94</v>
      </c>
      <c r="Y1270" t="s">
        <v>36</v>
      </c>
    </row>
    <row r="1271" spans="1:25" x14ac:dyDescent="0.25">
      <c r="A1271">
        <v>10124</v>
      </c>
      <c r="B1271">
        <v>36</v>
      </c>
      <c r="C1271">
        <v>85.59</v>
      </c>
      <c r="D1271">
        <v>7</v>
      </c>
      <c r="E1271" s="5">
        <v>3081.24</v>
      </c>
      <c r="F1271" s="1">
        <v>37762</v>
      </c>
      <c r="G1271" t="s">
        <v>25</v>
      </c>
      <c r="H1271">
        <v>2</v>
      </c>
      <c r="I1271" t="str">
        <f>TEXT(Table1[[#This Row],[ORDERDATE]],"MMM")</f>
        <v>May</v>
      </c>
      <c r="J1271">
        <v>2003</v>
      </c>
      <c r="K1271" t="s">
        <v>550</v>
      </c>
      <c r="L1271">
        <v>92</v>
      </c>
      <c r="M1271" t="s">
        <v>614</v>
      </c>
      <c r="N1271" t="s">
        <v>539</v>
      </c>
      <c r="O1271">
        <v>7025551838</v>
      </c>
      <c r="P1271" t="s">
        <v>540</v>
      </c>
      <c r="R1271" t="s">
        <v>541</v>
      </c>
      <c r="S1271" t="s">
        <v>542</v>
      </c>
      <c r="T1271">
        <v>83030</v>
      </c>
      <c r="U1271" t="s">
        <v>32</v>
      </c>
      <c r="V1271" t="s">
        <v>33</v>
      </c>
      <c r="W1271" t="s">
        <v>113</v>
      </c>
      <c r="X1271" t="s">
        <v>400</v>
      </c>
      <c r="Y1271" t="s">
        <v>51</v>
      </c>
    </row>
    <row r="1272" spans="1:25" x14ac:dyDescent="0.25">
      <c r="A1272">
        <v>10148</v>
      </c>
      <c r="B1272">
        <v>34</v>
      </c>
      <c r="C1272">
        <v>100</v>
      </c>
      <c r="D1272">
        <v>1</v>
      </c>
      <c r="E1272" s="5">
        <v>3598.22</v>
      </c>
      <c r="F1272" s="1">
        <v>37875</v>
      </c>
      <c r="G1272" t="s">
        <v>25</v>
      </c>
      <c r="H1272">
        <v>3</v>
      </c>
      <c r="I1272" t="str">
        <f>TEXT(Table1[[#This Row],[ORDERDATE]],"MMM")</f>
        <v>Sep</v>
      </c>
      <c r="J1272">
        <v>2003</v>
      </c>
      <c r="K1272" t="s">
        <v>550</v>
      </c>
      <c r="L1272">
        <v>92</v>
      </c>
      <c r="M1272" t="s">
        <v>614</v>
      </c>
      <c r="N1272" t="s">
        <v>285</v>
      </c>
      <c r="O1272" t="s">
        <v>286</v>
      </c>
      <c r="P1272" t="s">
        <v>287</v>
      </c>
      <c r="Q1272" t="s">
        <v>288</v>
      </c>
      <c r="R1272" t="s">
        <v>289</v>
      </c>
      <c r="S1272" t="s">
        <v>157</v>
      </c>
      <c r="T1272">
        <v>2060</v>
      </c>
      <c r="U1272" t="s">
        <v>95</v>
      </c>
      <c r="V1272" t="s">
        <v>96</v>
      </c>
      <c r="W1272" t="s">
        <v>290</v>
      </c>
      <c r="X1272" t="s">
        <v>291</v>
      </c>
      <c r="Y1272" t="s">
        <v>51</v>
      </c>
    </row>
    <row r="1273" spans="1:25" x14ac:dyDescent="0.25">
      <c r="A1273">
        <v>10162</v>
      </c>
      <c r="B1273">
        <v>39</v>
      </c>
      <c r="C1273">
        <v>100</v>
      </c>
      <c r="D1273">
        <v>10</v>
      </c>
      <c r="E1273" s="5">
        <v>3912.09</v>
      </c>
      <c r="F1273" s="1">
        <v>37912</v>
      </c>
      <c r="G1273" t="s">
        <v>25</v>
      </c>
      <c r="H1273">
        <v>4</v>
      </c>
      <c r="I1273" t="str">
        <f>TEXT(Table1[[#This Row],[ORDERDATE]],"MMM")</f>
        <v>Oct</v>
      </c>
      <c r="J1273">
        <v>2003</v>
      </c>
      <c r="K1273" t="s">
        <v>550</v>
      </c>
      <c r="L1273">
        <v>92</v>
      </c>
      <c r="M1273" t="s">
        <v>614</v>
      </c>
      <c r="N1273" t="s">
        <v>58</v>
      </c>
      <c r="O1273">
        <v>6505551386</v>
      </c>
      <c r="P1273" t="s">
        <v>59</v>
      </c>
      <c r="R1273" t="s">
        <v>60</v>
      </c>
      <c r="S1273" t="s">
        <v>55</v>
      </c>
      <c r="U1273" t="s">
        <v>32</v>
      </c>
      <c r="V1273" t="s">
        <v>33</v>
      </c>
      <c r="W1273" t="s">
        <v>61</v>
      </c>
      <c r="X1273" t="s">
        <v>57</v>
      </c>
      <c r="Y1273" t="s">
        <v>51</v>
      </c>
    </row>
    <row r="1274" spans="1:25" x14ac:dyDescent="0.25">
      <c r="A1274">
        <v>10173</v>
      </c>
      <c r="B1274">
        <v>21</v>
      </c>
      <c r="C1274">
        <v>75.459999999999994</v>
      </c>
      <c r="D1274">
        <v>14</v>
      </c>
      <c r="E1274" s="5">
        <v>1584.66</v>
      </c>
      <c r="F1274" s="1">
        <v>37930</v>
      </c>
      <c r="G1274" t="s">
        <v>25</v>
      </c>
      <c r="H1274">
        <v>4</v>
      </c>
      <c r="I1274" t="str">
        <f>TEXT(Table1[[#This Row],[ORDERDATE]],"MMM")</f>
        <v>Nov</v>
      </c>
      <c r="J1274">
        <v>2003</v>
      </c>
      <c r="K1274" t="s">
        <v>550</v>
      </c>
      <c r="L1274">
        <v>92</v>
      </c>
      <c r="M1274" t="s">
        <v>614</v>
      </c>
      <c r="N1274" t="s">
        <v>552</v>
      </c>
      <c r="O1274" t="s">
        <v>553</v>
      </c>
      <c r="P1274" t="s">
        <v>554</v>
      </c>
      <c r="R1274" t="s">
        <v>555</v>
      </c>
      <c r="T1274">
        <v>24100</v>
      </c>
      <c r="U1274" t="s">
        <v>258</v>
      </c>
      <c r="V1274" t="s">
        <v>42</v>
      </c>
      <c r="W1274" t="s">
        <v>556</v>
      </c>
      <c r="X1274" t="s">
        <v>557</v>
      </c>
      <c r="Y1274" t="s">
        <v>36</v>
      </c>
    </row>
    <row r="1275" spans="1:25" x14ac:dyDescent="0.25">
      <c r="A1275">
        <v>10182</v>
      </c>
      <c r="B1275">
        <v>36</v>
      </c>
      <c r="C1275">
        <v>100</v>
      </c>
      <c r="D1275">
        <v>11</v>
      </c>
      <c r="E1275" s="5">
        <v>3942.72</v>
      </c>
      <c r="F1275" s="1">
        <v>37937</v>
      </c>
      <c r="G1275" t="s">
        <v>25</v>
      </c>
      <c r="H1275">
        <v>4</v>
      </c>
      <c r="I1275" t="str">
        <f>TEXT(Table1[[#This Row],[ORDERDATE]],"MMM")</f>
        <v>Nov</v>
      </c>
      <c r="J1275">
        <v>2003</v>
      </c>
      <c r="K1275" t="s">
        <v>550</v>
      </c>
      <c r="L1275">
        <v>92</v>
      </c>
      <c r="M1275" t="s">
        <v>614</v>
      </c>
      <c r="N1275" t="s">
        <v>272</v>
      </c>
      <c r="O1275">
        <v>4155551450</v>
      </c>
      <c r="P1275" t="s">
        <v>273</v>
      </c>
      <c r="R1275" t="s">
        <v>274</v>
      </c>
      <c r="S1275" t="s">
        <v>55</v>
      </c>
      <c r="T1275">
        <v>97562</v>
      </c>
      <c r="U1275" t="s">
        <v>32</v>
      </c>
      <c r="V1275" t="s">
        <v>33</v>
      </c>
      <c r="W1275" t="s">
        <v>275</v>
      </c>
      <c r="X1275" t="s">
        <v>276</v>
      </c>
      <c r="Y1275" t="s">
        <v>51</v>
      </c>
    </row>
    <row r="1276" spans="1:25" x14ac:dyDescent="0.25">
      <c r="A1276">
        <v>10193</v>
      </c>
      <c r="B1276">
        <v>24</v>
      </c>
      <c r="C1276">
        <v>97.55</v>
      </c>
      <c r="D1276">
        <v>15</v>
      </c>
      <c r="E1276" s="5">
        <v>2341.1999999999998</v>
      </c>
      <c r="F1276" s="1">
        <v>37946</v>
      </c>
      <c r="G1276" t="s">
        <v>25</v>
      </c>
      <c r="H1276">
        <v>4</v>
      </c>
      <c r="I1276" t="str">
        <f>TEXT(Table1[[#This Row],[ORDERDATE]],"MMM")</f>
        <v>Nov</v>
      </c>
      <c r="J1276">
        <v>2003</v>
      </c>
      <c r="K1276" t="s">
        <v>550</v>
      </c>
      <c r="L1276">
        <v>92</v>
      </c>
      <c r="M1276" t="s">
        <v>614</v>
      </c>
      <c r="N1276" t="s">
        <v>558</v>
      </c>
      <c r="O1276" t="s">
        <v>559</v>
      </c>
      <c r="P1276" t="s">
        <v>560</v>
      </c>
      <c r="R1276" t="s">
        <v>561</v>
      </c>
      <c r="S1276" t="s">
        <v>94</v>
      </c>
      <c r="T1276">
        <v>3150</v>
      </c>
      <c r="U1276" t="s">
        <v>95</v>
      </c>
      <c r="V1276" t="s">
        <v>96</v>
      </c>
      <c r="W1276" t="s">
        <v>562</v>
      </c>
      <c r="X1276" t="s">
        <v>563</v>
      </c>
      <c r="Y1276" t="s">
        <v>36</v>
      </c>
    </row>
    <row r="1277" spans="1:25" x14ac:dyDescent="0.25">
      <c r="A1277">
        <v>10204</v>
      </c>
      <c r="B1277">
        <v>29</v>
      </c>
      <c r="C1277">
        <v>85.59</v>
      </c>
      <c r="D1277">
        <v>5</v>
      </c>
      <c r="E1277" s="5">
        <v>2482.11</v>
      </c>
      <c r="F1277" s="1">
        <v>37957</v>
      </c>
      <c r="G1277" t="s">
        <v>25</v>
      </c>
      <c r="H1277">
        <v>4</v>
      </c>
      <c r="I1277" t="str">
        <f>TEXT(Table1[[#This Row],[ORDERDATE]],"MMM")</f>
        <v>Dec</v>
      </c>
      <c r="J1277">
        <v>2003</v>
      </c>
      <c r="K1277" t="s">
        <v>550</v>
      </c>
      <c r="L1277">
        <v>92</v>
      </c>
      <c r="M1277" t="s">
        <v>614</v>
      </c>
      <c r="N1277" t="s">
        <v>475</v>
      </c>
      <c r="O1277">
        <v>2125557413</v>
      </c>
      <c r="P1277" t="s">
        <v>476</v>
      </c>
      <c r="Q1277" t="s">
        <v>477</v>
      </c>
      <c r="R1277" t="s">
        <v>30</v>
      </c>
      <c r="S1277" t="s">
        <v>31</v>
      </c>
      <c r="T1277">
        <v>10022</v>
      </c>
      <c r="U1277" t="s">
        <v>32</v>
      </c>
      <c r="V1277" t="s">
        <v>33</v>
      </c>
      <c r="W1277" t="s">
        <v>56</v>
      </c>
      <c r="X1277" t="s">
        <v>478</v>
      </c>
      <c r="Y1277" t="s">
        <v>36</v>
      </c>
    </row>
    <row r="1278" spans="1:25" x14ac:dyDescent="0.25">
      <c r="A1278">
        <v>10213</v>
      </c>
      <c r="B1278">
        <v>38</v>
      </c>
      <c r="C1278">
        <v>94.79</v>
      </c>
      <c r="D1278">
        <v>1</v>
      </c>
      <c r="E1278" s="5">
        <v>3602.02</v>
      </c>
      <c r="F1278" s="1">
        <v>38008</v>
      </c>
      <c r="G1278" t="s">
        <v>25</v>
      </c>
      <c r="H1278">
        <v>1</v>
      </c>
      <c r="I1278" t="str">
        <f>TEXT(Table1[[#This Row],[ORDERDATE]],"MMM")</f>
        <v>Jan</v>
      </c>
      <c r="J1278">
        <v>2004</v>
      </c>
      <c r="K1278" t="s">
        <v>550</v>
      </c>
      <c r="L1278">
        <v>92</v>
      </c>
      <c r="M1278" t="s">
        <v>614</v>
      </c>
      <c r="N1278" t="s">
        <v>346</v>
      </c>
      <c r="O1278" t="s">
        <v>347</v>
      </c>
      <c r="P1278" t="s">
        <v>348</v>
      </c>
      <c r="R1278" t="s">
        <v>332</v>
      </c>
      <c r="T1278" t="s">
        <v>349</v>
      </c>
      <c r="U1278" t="s">
        <v>170</v>
      </c>
      <c r="V1278" t="s">
        <v>42</v>
      </c>
      <c r="W1278" t="s">
        <v>350</v>
      </c>
      <c r="X1278" t="s">
        <v>351</v>
      </c>
      <c r="Y1278" t="s">
        <v>51</v>
      </c>
    </row>
    <row r="1279" spans="1:25" x14ac:dyDescent="0.25">
      <c r="A1279">
        <v>10227</v>
      </c>
      <c r="B1279">
        <v>34</v>
      </c>
      <c r="C1279">
        <v>100</v>
      </c>
      <c r="D1279">
        <v>11</v>
      </c>
      <c r="E1279" s="5">
        <v>3566.94</v>
      </c>
      <c r="F1279" s="1">
        <v>38048</v>
      </c>
      <c r="G1279" t="s">
        <v>25</v>
      </c>
      <c r="H1279">
        <v>1</v>
      </c>
      <c r="I1279" t="str">
        <f>TEXT(Table1[[#This Row],[ORDERDATE]],"MMM")</f>
        <v>Mar</v>
      </c>
      <c r="J1279">
        <v>2004</v>
      </c>
      <c r="K1279" t="s">
        <v>550</v>
      </c>
      <c r="L1279">
        <v>92</v>
      </c>
      <c r="M1279" t="s">
        <v>614</v>
      </c>
      <c r="N1279" t="s">
        <v>219</v>
      </c>
      <c r="O1279" t="s">
        <v>220</v>
      </c>
      <c r="P1279" t="s">
        <v>221</v>
      </c>
      <c r="R1279" t="s">
        <v>222</v>
      </c>
      <c r="T1279">
        <v>69004</v>
      </c>
      <c r="U1279" t="s">
        <v>41</v>
      </c>
      <c r="V1279" t="s">
        <v>42</v>
      </c>
      <c r="W1279" t="s">
        <v>223</v>
      </c>
      <c r="X1279" t="s">
        <v>224</v>
      </c>
      <c r="Y1279" t="s">
        <v>51</v>
      </c>
    </row>
    <row r="1280" spans="1:25" x14ac:dyDescent="0.25">
      <c r="A1280">
        <v>10241</v>
      </c>
      <c r="B1280">
        <v>42</v>
      </c>
      <c r="C1280">
        <v>90.19</v>
      </c>
      <c r="D1280">
        <v>3</v>
      </c>
      <c r="E1280" s="5">
        <v>3787.98</v>
      </c>
      <c r="F1280" s="1">
        <v>38090</v>
      </c>
      <c r="G1280" t="s">
        <v>25</v>
      </c>
      <c r="H1280">
        <v>2</v>
      </c>
      <c r="I1280" t="str">
        <f>TEXT(Table1[[#This Row],[ORDERDATE]],"MMM")</f>
        <v>Apr</v>
      </c>
      <c r="J1280">
        <v>2004</v>
      </c>
      <c r="K1280" t="s">
        <v>550</v>
      </c>
      <c r="L1280">
        <v>92</v>
      </c>
      <c r="M1280" t="s">
        <v>614</v>
      </c>
      <c r="N1280" t="s">
        <v>531</v>
      </c>
      <c r="O1280" t="s">
        <v>532</v>
      </c>
      <c r="P1280" t="s">
        <v>533</v>
      </c>
      <c r="R1280" t="s">
        <v>534</v>
      </c>
      <c r="T1280">
        <v>67000</v>
      </c>
      <c r="U1280" t="s">
        <v>41</v>
      </c>
      <c r="V1280" t="s">
        <v>42</v>
      </c>
      <c r="W1280" t="s">
        <v>535</v>
      </c>
      <c r="X1280" t="s">
        <v>536</v>
      </c>
      <c r="Y1280" t="s">
        <v>51</v>
      </c>
    </row>
    <row r="1281" spans="1:25" x14ac:dyDescent="0.25">
      <c r="A1281">
        <v>10280</v>
      </c>
      <c r="B1281">
        <v>35</v>
      </c>
      <c r="C1281">
        <v>100</v>
      </c>
      <c r="D1281">
        <v>17</v>
      </c>
      <c r="E1281" s="5">
        <v>3704.05</v>
      </c>
      <c r="F1281" s="1">
        <v>38216</v>
      </c>
      <c r="G1281" t="s">
        <v>25</v>
      </c>
      <c r="H1281">
        <v>3</v>
      </c>
      <c r="I1281" t="str">
        <f>TEXT(Table1[[#This Row],[ORDERDATE]],"MMM")</f>
        <v>Aug</v>
      </c>
      <c r="J1281">
        <v>2004</v>
      </c>
      <c r="K1281" t="s">
        <v>550</v>
      </c>
      <c r="L1281">
        <v>92</v>
      </c>
      <c r="M1281" t="s">
        <v>614</v>
      </c>
      <c r="N1281" t="s">
        <v>254</v>
      </c>
      <c r="O1281" t="s">
        <v>255</v>
      </c>
      <c r="P1281" t="s">
        <v>256</v>
      </c>
      <c r="R1281" t="s">
        <v>257</v>
      </c>
      <c r="T1281">
        <v>10100</v>
      </c>
      <c r="U1281" t="s">
        <v>258</v>
      </c>
      <c r="V1281" t="s">
        <v>42</v>
      </c>
      <c r="W1281" t="s">
        <v>259</v>
      </c>
      <c r="X1281" t="s">
        <v>260</v>
      </c>
      <c r="Y1281" t="s">
        <v>51</v>
      </c>
    </row>
    <row r="1282" spans="1:25" x14ac:dyDescent="0.25">
      <c r="A1282">
        <v>10288</v>
      </c>
      <c r="B1282">
        <v>35</v>
      </c>
      <c r="C1282">
        <v>80.989999999999995</v>
      </c>
      <c r="D1282">
        <v>6</v>
      </c>
      <c r="E1282" s="5">
        <v>2834.65</v>
      </c>
      <c r="F1282" s="1">
        <v>38231</v>
      </c>
      <c r="G1282" t="s">
        <v>25</v>
      </c>
      <c r="H1282">
        <v>3</v>
      </c>
      <c r="I1282" t="str">
        <f>TEXT(Table1[[#This Row],[ORDERDATE]],"MMM")</f>
        <v>Sep</v>
      </c>
      <c r="J1282">
        <v>2004</v>
      </c>
      <c r="K1282" t="s">
        <v>550</v>
      </c>
      <c r="L1282">
        <v>92</v>
      </c>
      <c r="M1282" t="s">
        <v>614</v>
      </c>
      <c r="N1282" t="s">
        <v>418</v>
      </c>
      <c r="O1282" t="s">
        <v>419</v>
      </c>
      <c r="P1282" t="s">
        <v>420</v>
      </c>
      <c r="Q1282" t="s">
        <v>421</v>
      </c>
      <c r="R1282" t="s">
        <v>199</v>
      </c>
      <c r="T1282">
        <v>69045</v>
      </c>
      <c r="U1282" t="s">
        <v>199</v>
      </c>
      <c r="V1282" t="s">
        <v>96</v>
      </c>
      <c r="W1282" t="s">
        <v>422</v>
      </c>
      <c r="X1282" t="s">
        <v>423</v>
      </c>
      <c r="Y1282" t="s">
        <v>36</v>
      </c>
    </row>
    <row r="1283" spans="1:25" x14ac:dyDescent="0.25">
      <c r="A1283">
        <v>10302</v>
      </c>
      <c r="B1283">
        <v>38</v>
      </c>
      <c r="C1283">
        <v>89.27</v>
      </c>
      <c r="D1283">
        <v>2</v>
      </c>
      <c r="E1283" s="5">
        <v>3392.26</v>
      </c>
      <c r="F1283" s="1">
        <v>37900</v>
      </c>
      <c r="G1283" t="s">
        <v>25</v>
      </c>
      <c r="H1283">
        <v>4</v>
      </c>
      <c r="I1283" t="str">
        <f>TEXT(Table1[[#This Row],[ORDERDATE]],"MMM")</f>
        <v>Oct</v>
      </c>
      <c r="J1283">
        <v>2003</v>
      </c>
      <c r="K1283" t="s">
        <v>550</v>
      </c>
      <c r="L1283">
        <v>92</v>
      </c>
      <c r="M1283" t="s">
        <v>614</v>
      </c>
      <c r="N1283" t="s">
        <v>165</v>
      </c>
      <c r="O1283" t="s">
        <v>166</v>
      </c>
      <c r="P1283" t="s">
        <v>167</v>
      </c>
      <c r="R1283" t="s">
        <v>168</v>
      </c>
      <c r="T1283" t="s">
        <v>169</v>
      </c>
      <c r="U1283" t="s">
        <v>170</v>
      </c>
      <c r="V1283" t="s">
        <v>42</v>
      </c>
      <c r="W1283" t="s">
        <v>171</v>
      </c>
      <c r="X1283" t="s">
        <v>172</v>
      </c>
      <c r="Y1283" t="s">
        <v>51</v>
      </c>
    </row>
    <row r="1284" spans="1:25" x14ac:dyDescent="0.25">
      <c r="A1284">
        <v>10311</v>
      </c>
      <c r="B1284">
        <v>41</v>
      </c>
      <c r="C1284">
        <v>81.91</v>
      </c>
      <c r="D1284">
        <v>1</v>
      </c>
      <c r="E1284" s="5">
        <v>3358.31</v>
      </c>
      <c r="F1284" s="1">
        <v>38276</v>
      </c>
      <c r="G1284" t="s">
        <v>25</v>
      </c>
      <c r="H1284">
        <v>4</v>
      </c>
      <c r="I1284" t="str">
        <f>TEXT(Table1[[#This Row],[ORDERDATE]],"MMM")</f>
        <v>Oct</v>
      </c>
      <c r="J1284">
        <v>2004</v>
      </c>
      <c r="K1284" t="s">
        <v>550</v>
      </c>
      <c r="L1284">
        <v>92</v>
      </c>
      <c r="M1284" t="s">
        <v>614</v>
      </c>
      <c r="N1284" t="s">
        <v>174</v>
      </c>
      <c r="O1284" t="s">
        <v>175</v>
      </c>
      <c r="P1284" t="s">
        <v>176</v>
      </c>
      <c r="R1284" t="s">
        <v>177</v>
      </c>
      <c r="T1284">
        <v>28034</v>
      </c>
      <c r="U1284" t="s">
        <v>178</v>
      </c>
      <c r="V1284" t="s">
        <v>42</v>
      </c>
      <c r="W1284" t="s">
        <v>179</v>
      </c>
      <c r="X1284" t="s">
        <v>180</v>
      </c>
      <c r="Y1284" t="s">
        <v>51</v>
      </c>
    </row>
    <row r="1285" spans="1:25" x14ac:dyDescent="0.25">
      <c r="A1285">
        <v>10332</v>
      </c>
      <c r="B1285">
        <v>50</v>
      </c>
      <c r="C1285">
        <v>100</v>
      </c>
      <c r="D1285">
        <v>2</v>
      </c>
      <c r="E1285" s="5">
        <v>7310</v>
      </c>
      <c r="F1285" s="1">
        <v>38308</v>
      </c>
      <c r="G1285" t="s">
        <v>25</v>
      </c>
      <c r="H1285">
        <v>4</v>
      </c>
      <c r="I1285" t="str">
        <f>TEXT(Table1[[#This Row],[ORDERDATE]],"MMM")</f>
        <v>Nov</v>
      </c>
      <c r="J1285">
        <v>2004</v>
      </c>
      <c r="K1285" t="s">
        <v>550</v>
      </c>
      <c r="L1285">
        <v>92</v>
      </c>
      <c r="M1285" t="s">
        <v>614</v>
      </c>
      <c r="N1285" t="s">
        <v>492</v>
      </c>
      <c r="O1285" t="s">
        <v>493</v>
      </c>
      <c r="P1285" t="s">
        <v>494</v>
      </c>
      <c r="R1285" t="s">
        <v>495</v>
      </c>
      <c r="T1285" t="s">
        <v>496</v>
      </c>
      <c r="U1285" t="s">
        <v>170</v>
      </c>
      <c r="V1285" t="s">
        <v>42</v>
      </c>
      <c r="W1285" t="s">
        <v>497</v>
      </c>
      <c r="X1285" t="s">
        <v>94</v>
      </c>
      <c r="Y1285" t="s">
        <v>151</v>
      </c>
    </row>
    <row r="1286" spans="1:25" x14ac:dyDescent="0.25">
      <c r="A1286">
        <v>10344</v>
      </c>
      <c r="B1286">
        <v>21</v>
      </c>
      <c r="C1286">
        <v>100</v>
      </c>
      <c r="D1286">
        <v>4</v>
      </c>
      <c r="E1286" s="5">
        <v>2203.11</v>
      </c>
      <c r="F1286" s="1">
        <v>38316</v>
      </c>
      <c r="G1286" t="s">
        <v>25</v>
      </c>
      <c r="H1286">
        <v>4</v>
      </c>
      <c r="I1286" t="str">
        <f>TEXT(Table1[[#This Row],[ORDERDATE]],"MMM")</f>
        <v>Nov</v>
      </c>
      <c r="J1286">
        <v>2004</v>
      </c>
      <c r="K1286" t="s">
        <v>550</v>
      </c>
      <c r="L1286">
        <v>92</v>
      </c>
      <c r="M1286" t="s">
        <v>614</v>
      </c>
      <c r="N1286" t="s">
        <v>433</v>
      </c>
      <c r="O1286" t="s">
        <v>434</v>
      </c>
      <c r="P1286" t="s">
        <v>435</v>
      </c>
      <c r="R1286" t="s">
        <v>436</v>
      </c>
      <c r="T1286">
        <v>13008</v>
      </c>
      <c r="U1286" t="s">
        <v>41</v>
      </c>
      <c r="V1286" t="s">
        <v>42</v>
      </c>
      <c r="W1286" t="s">
        <v>437</v>
      </c>
      <c r="X1286" t="s">
        <v>438</v>
      </c>
      <c r="Y1286" t="s">
        <v>36</v>
      </c>
    </row>
    <row r="1287" spans="1:25" x14ac:dyDescent="0.25">
      <c r="A1287">
        <v>10367</v>
      </c>
      <c r="B1287">
        <v>43</v>
      </c>
      <c r="C1287">
        <v>62.72</v>
      </c>
      <c r="D1287">
        <v>8</v>
      </c>
      <c r="E1287" s="5">
        <v>2696.96</v>
      </c>
      <c r="F1287" s="1">
        <v>38364</v>
      </c>
      <c r="G1287" t="s">
        <v>408</v>
      </c>
      <c r="H1287">
        <v>1</v>
      </c>
      <c r="I1287" t="str">
        <f>TEXT(Table1[[#This Row],[ORDERDATE]],"MMM")</f>
        <v>Jan</v>
      </c>
      <c r="J1287">
        <v>2005</v>
      </c>
      <c r="K1287" t="s">
        <v>550</v>
      </c>
      <c r="L1287">
        <v>92</v>
      </c>
      <c r="M1287" t="s">
        <v>614</v>
      </c>
      <c r="N1287" t="s">
        <v>52</v>
      </c>
      <c r="O1287">
        <v>6265557265</v>
      </c>
      <c r="P1287" t="s">
        <v>53</v>
      </c>
      <c r="R1287" t="s">
        <v>54</v>
      </c>
      <c r="S1287" t="s">
        <v>55</v>
      </c>
      <c r="T1287">
        <v>90003</v>
      </c>
      <c r="U1287" t="s">
        <v>32</v>
      </c>
      <c r="V1287" t="s">
        <v>33</v>
      </c>
      <c r="W1287" t="s">
        <v>56</v>
      </c>
      <c r="X1287" t="s">
        <v>57</v>
      </c>
      <c r="Y1287" t="s">
        <v>36</v>
      </c>
    </row>
    <row r="1288" spans="1:25" x14ac:dyDescent="0.25">
      <c r="A1288">
        <v>10380</v>
      </c>
      <c r="B1288">
        <v>32</v>
      </c>
      <c r="C1288">
        <v>100</v>
      </c>
      <c r="D1288">
        <v>1</v>
      </c>
      <c r="E1288" s="5">
        <v>3376.64</v>
      </c>
      <c r="F1288" s="1">
        <v>38399</v>
      </c>
      <c r="G1288" t="s">
        <v>25</v>
      </c>
      <c r="H1288">
        <v>1</v>
      </c>
      <c r="I1288" t="str">
        <f>TEXT(Table1[[#This Row],[ORDERDATE]],"MMM")</f>
        <v>Feb</v>
      </c>
      <c r="J1288">
        <v>2005</v>
      </c>
      <c r="K1288" t="s">
        <v>550</v>
      </c>
      <c r="L1288">
        <v>92</v>
      </c>
      <c r="M1288" t="s">
        <v>614</v>
      </c>
      <c r="N1288" t="s">
        <v>174</v>
      </c>
      <c r="O1288" t="s">
        <v>175</v>
      </c>
      <c r="P1288" t="s">
        <v>176</v>
      </c>
      <c r="R1288" t="s">
        <v>177</v>
      </c>
      <c r="T1288">
        <v>28034</v>
      </c>
      <c r="U1288" t="s">
        <v>178</v>
      </c>
      <c r="V1288" t="s">
        <v>42</v>
      </c>
      <c r="W1288" t="s">
        <v>179</v>
      </c>
      <c r="X1288" t="s">
        <v>180</v>
      </c>
      <c r="Y1288" t="s">
        <v>51</v>
      </c>
    </row>
    <row r="1289" spans="1:25" x14ac:dyDescent="0.25">
      <c r="A1289">
        <v>10407</v>
      </c>
      <c r="B1289">
        <v>6</v>
      </c>
      <c r="C1289">
        <v>90.19</v>
      </c>
      <c r="D1289">
        <v>3</v>
      </c>
      <c r="E1289" s="5">
        <v>541.14</v>
      </c>
      <c r="F1289" s="1">
        <v>38464</v>
      </c>
      <c r="G1289" t="s">
        <v>401</v>
      </c>
      <c r="H1289">
        <v>2</v>
      </c>
      <c r="I1289" t="str">
        <f>TEXT(Table1[[#This Row],[ORDERDATE]],"MMM")</f>
        <v>Apr</v>
      </c>
      <c r="J1289">
        <v>2005</v>
      </c>
      <c r="K1289" t="s">
        <v>550</v>
      </c>
      <c r="L1289">
        <v>92</v>
      </c>
      <c r="M1289" t="s">
        <v>614</v>
      </c>
      <c r="N1289" t="s">
        <v>397</v>
      </c>
      <c r="O1289">
        <v>4085553659</v>
      </c>
      <c r="P1289" t="s">
        <v>398</v>
      </c>
      <c r="R1289" t="s">
        <v>399</v>
      </c>
      <c r="S1289" t="s">
        <v>55</v>
      </c>
      <c r="T1289">
        <v>94217</v>
      </c>
      <c r="U1289" t="s">
        <v>32</v>
      </c>
      <c r="V1289" t="s">
        <v>33</v>
      </c>
      <c r="W1289" t="s">
        <v>102</v>
      </c>
      <c r="X1289" t="s">
        <v>400</v>
      </c>
      <c r="Y1289" t="s">
        <v>36</v>
      </c>
    </row>
    <row r="1290" spans="1:25" x14ac:dyDescent="0.25">
      <c r="A1290">
        <v>10420</v>
      </c>
      <c r="B1290">
        <v>66</v>
      </c>
      <c r="C1290">
        <v>92.95</v>
      </c>
      <c r="D1290">
        <v>6</v>
      </c>
      <c r="E1290" s="5">
        <v>6134.7</v>
      </c>
      <c r="F1290" s="1">
        <v>38501</v>
      </c>
      <c r="G1290" t="s">
        <v>300</v>
      </c>
      <c r="H1290">
        <v>2</v>
      </c>
      <c r="I1290" t="str">
        <f>TEXT(Table1[[#This Row],[ORDERDATE]],"MMM")</f>
        <v>May</v>
      </c>
      <c r="J1290">
        <v>2005</v>
      </c>
      <c r="K1290" t="s">
        <v>550</v>
      </c>
      <c r="L1290">
        <v>92</v>
      </c>
      <c r="M1290" t="s">
        <v>614</v>
      </c>
      <c r="N1290" t="s">
        <v>152</v>
      </c>
      <c r="O1290" t="s">
        <v>153</v>
      </c>
      <c r="P1290" t="s">
        <v>154</v>
      </c>
      <c r="Q1290" t="s">
        <v>155</v>
      </c>
      <c r="R1290" t="s">
        <v>156</v>
      </c>
      <c r="S1290" t="s">
        <v>157</v>
      </c>
      <c r="T1290">
        <v>2067</v>
      </c>
      <c r="U1290" t="s">
        <v>95</v>
      </c>
      <c r="V1290" t="s">
        <v>96</v>
      </c>
      <c r="W1290" t="s">
        <v>158</v>
      </c>
      <c r="X1290" t="s">
        <v>159</v>
      </c>
      <c r="Y1290" t="s">
        <v>51</v>
      </c>
    </row>
    <row r="1291" spans="1:25" x14ac:dyDescent="0.25">
      <c r="A1291">
        <v>10105</v>
      </c>
      <c r="B1291">
        <v>41</v>
      </c>
      <c r="C1291">
        <v>82.5</v>
      </c>
      <c r="D1291">
        <v>10</v>
      </c>
      <c r="E1291" s="5">
        <v>3382.5</v>
      </c>
      <c r="F1291" s="1">
        <v>37663</v>
      </c>
      <c r="G1291" t="s">
        <v>25</v>
      </c>
      <c r="H1291">
        <v>1</v>
      </c>
      <c r="I1291" t="str">
        <f>TEXT(Table1[[#This Row],[ORDERDATE]],"MMM")</f>
        <v>Feb</v>
      </c>
      <c r="J1291">
        <v>2003</v>
      </c>
      <c r="K1291" t="s">
        <v>550</v>
      </c>
      <c r="L1291">
        <v>87</v>
      </c>
      <c r="M1291" t="s">
        <v>615</v>
      </c>
      <c r="N1291" t="s">
        <v>322</v>
      </c>
      <c r="O1291" t="s">
        <v>323</v>
      </c>
      <c r="P1291" t="s">
        <v>324</v>
      </c>
      <c r="R1291" t="s">
        <v>325</v>
      </c>
      <c r="T1291">
        <v>1734</v>
      </c>
      <c r="U1291" t="s">
        <v>326</v>
      </c>
      <c r="V1291" t="s">
        <v>42</v>
      </c>
      <c r="W1291" t="s">
        <v>327</v>
      </c>
      <c r="X1291" t="s">
        <v>328</v>
      </c>
      <c r="Y1291" t="s">
        <v>51</v>
      </c>
    </row>
    <row r="1292" spans="1:25" x14ac:dyDescent="0.25">
      <c r="A1292">
        <v>10117</v>
      </c>
      <c r="B1292">
        <v>23</v>
      </c>
      <c r="C1292">
        <v>97.42</v>
      </c>
      <c r="D1292">
        <v>4</v>
      </c>
      <c r="E1292" s="5">
        <v>2240.66</v>
      </c>
      <c r="F1292" s="1">
        <v>37727</v>
      </c>
      <c r="G1292" t="s">
        <v>25</v>
      </c>
      <c r="H1292">
        <v>2</v>
      </c>
      <c r="I1292" t="str">
        <f>TEXT(Table1[[#This Row],[ORDERDATE]],"MMM")</f>
        <v>Apr</v>
      </c>
      <c r="J1292">
        <v>2003</v>
      </c>
      <c r="K1292" t="s">
        <v>550</v>
      </c>
      <c r="L1292">
        <v>87</v>
      </c>
      <c r="M1292" t="s">
        <v>615</v>
      </c>
      <c r="N1292" t="s">
        <v>196</v>
      </c>
      <c r="O1292" t="s">
        <v>197</v>
      </c>
      <c r="P1292" t="s">
        <v>198</v>
      </c>
      <c r="R1292" t="s">
        <v>199</v>
      </c>
      <c r="T1292">
        <v>79903</v>
      </c>
      <c r="U1292" t="s">
        <v>199</v>
      </c>
      <c r="V1292" t="s">
        <v>200</v>
      </c>
      <c r="W1292" t="s">
        <v>201</v>
      </c>
      <c r="X1292" t="s">
        <v>202</v>
      </c>
      <c r="Y1292" t="s">
        <v>36</v>
      </c>
    </row>
    <row r="1293" spans="1:25" x14ac:dyDescent="0.25">
      <c r="A1293">
        <v>10128</v>
      </c>
      <c r="B1293">
        <v>43</v>
      </c>
      <c r="C1293">
        <v>92.16</v>
      </c>
      <c r="D1293">
        <v>1</v>
      </c>
      <c r="E1293" s="5">
        <v>3962.88</v>
      </c>
      <c r="F1293" s="1">
        <v>37778</v>
      </c>
      <c r="G1293" t="s">
        <v>25</v>
      </c>
      <c r="H1293">
        <v>2</v>
      </c>
      <c r="I1293" t="str">
        <f>TEXT(Table1[[#This Row],[ORDERDATE]],"MMM")</f>
        <v>Jun</v>
      </c>
      <c r="J1293">
        <v>2003</v>
      </c>
      <c r="K1293" t="s">
        <v>550</v>
      </c>
      <c r="L1293">
        <v>87</v>
      </c>
      <c r="M1293" t="s">
        <v>615</v>
      </c>
      <c r="N1293" t="s">
        <v>174</v>
      </c>
      <c r="O1293" t="s">
        <v>175</v>
      </c>
      <c r="P1293" t="s">
        <v>176</v>
      </c>
      <c r="R1293" t="s">
        <v>177</v>
      </c>
      <c r="T1293">
        <v>28034</v>
      </c>
      <c r="U1293" t="s">
        <v>178</v>
      </c>
      <c r="V1293" t="s">
        <v>42</v>
      </c>
      <c r="W1293" t="s">
        <v>179</v>
      </c>
      <c r="X1293" t="s">
        <v>180</v>
      </c>
      <c r="Y1293" t="s">
        <v>51</v>
      </c>
    </row>
    <row r="1294" spans="1:25" x14ac:dyDescent="0.25">
      <c r="A1294">
        <v>10142</v>
      </c>
      <c r="B1294">
        <v>24</v>
      </c>
      <c r="C1294">
        <v>70.22</v>
      </c>
      <c r="D1294">
        <v>7</v>
      </c>
      <c r="E1294" s="5">
        <v>1685.28</v>
      </c>
      <c r="F1294" s="1">
        <v>37841</v>
      </c>
      <c r="G1294" t="s">
        <v>25</v>
      </c>
      <c r="H1294">
        <v>3</v>
      </c>
      <c r="I1294" t="str">
        <f>TEXT(Table1[[#This Row],[ORDERDATE]],"MMM")</f>
        <v>Aug</v>
      </c>
      <c r="J1294">
        <v>2003</v>
      </c>
      <c r="K1294" t="s">
        <v>550</v>
      </c>
      <c r="L1294">
        <v>87</v>
      </c>
      <c r="M1294" t="s">
        <v>615</v>
      </c>
      <c r="N1294" t="s">
        <v>272</v>
      </c>
      <c r="O1294">
        <v>4155551450</v>
      </c>
      <c r="P1294" t="s">
        <v>273</v>
      </c>
      <c r="R1294" t="s">
        <v>274</v>
      </c>
      <c r="S1294" t="s">
        <v>55</v>
      </c>
      <c r="T1294">
        <v>97562</v>
      </c>
      <c r="U1294" t="s">
        <v>32</v>
      </c>
      <c r="V1294" t="s">
        <v>33</v>
      </c>
      <c r="W1294" t="s">
        <v>275</v>
      </c>
      <c r="X1294" t="s">
        <v>276</v>
      </c>
      <c r="Y1294" t="s">
        <v>36</v>
      </c>
    </row>
    <row r="1295" spans="1:25" x14ac:dyDescent="0.25">
      <c r="A1295">
        <v>10153</v>
      </c>
      <c r="B1295">
        <v>22</v>
      </c>
      <c r="C1295">
        <v>83.38</v>
      </c>
      <c r="D1295">
        <v>6</v>
      </c>
      <c r="E1295" s="5">
        <v>1834.36</v>
      </c>
      <c r="F1295" s="1">
        <v>37892</v>
      </c>
      <c r="G1295" t="s">
        <v>25</v>
      </c>
      <c r="H1295">
        <v>3</v>
      </c>
      <c r="I1295" t="str">
        <f>TEXT(Table1[[#This Row],[ORDERDATE]],"MMM")</f>
        <v>Sep</v>
      </c>
      <c r="J1295">
        <v>2003</v>
      </c>
      <c r="K1295" t="s">
        <v>550</v>
      </c>
      <c r="L1295">
        <v>87</v>
      </c>
      <c r="M1295" t="s">
        <v>615</v>
      </c>
      <c r="N1295" t="s">
        <v>174</v>
      </c>
      <c r="O1295" t="s">
        <v>175</v>
      </c>
      <c r="P1295" t="s">
        <v>176</v>
      </c>
      <c r="R1295" t="s">
        <v>177</v>
      </c>
      <c r="T1295">
        <v>28034</v>
      </c>
      <c r="U1295" t="s">
        <v>178</v>
      </c>
      <c r="V1295" t="s">
        <v>42</v>
      </c>
      <c r="W1295" t="s">
        <v>179</v>
      </c>
      <c r="X1295" t="s">
        <v>180</v>
      </c>
      <c r="Y1295" t="s">
        <v>36</v>
      </c>
    </row>
    <row r="1296" spans="1:25" x14ac:dyDescent="0.25">
      <c r="A1296">
        <v>10166</v>
      </c>
      <c r="B1296">
        <v>26</v>
      </c>
      <c r="C1296">
        <v>73.73</v>
      </c>
      <c r="D1296">
        <v>1</v>
      </c>
      <c r="E1296" s="5">
        <v>1916.98</v>
      </c>
      <c r="F1296" s="1">
        <v>37915</v>
      </c>
      <c r="G1296" t="s">
        <v>25</v>
      </c>
      <c r="H1296">
        <v>4</v>
      </c>
      <c r="I1296" t="str">
        <f>TEXT(Table1[[#This Row],[ORDERDATE]],"MMM")</f>
        <v>Oct</v>
      </c>
      <c r="J1296">
        <v>2003</v>
      </c>
      <c r="K1296" t="s">
        <v>550</v>
      </c>
      <c r="L1296">
        <v>87</v>
      </c>
      <c r="M1296" t="s">
        <v>615</v>
      </c>
      <c r="N1296" t="s">
        <v>160</v>
      </c>
      <c r="O1296">
        <v>5085552555</v>
      </c>
      <c r="P1296" t="s">
        <v>161</v>
      </c>
      <c r="R1296" t="s">
        <v>162</v>
      </c>
      <c r="S1296" t="s">
        <v>123</v>
      </c>
      <c r="T1296">
        <v>50553</v>
      </c>
      <c r="U1296" t="s">
        <v>32</v>
      </c>
      <c r="V1296" t="s">
        <v>33</v>
      </c>
      <c r="W1296" t="s">
        <v>163</v>
      </c>
      <c r="X1296" t="s">
        <v>164</v>
      </c>
      <c r="Y1296" t="s">
        <v>36</v>
      </c>
    </row>
    <row r="1297" spans="1:25" x14ac:dyDescent="0.25">
      <c r="A1297">
        <v>10177</v>
      </c>
      <c r="B1297">
        <v>35</v>
      </c>
      <c r="C1297">
        <v>74.599999999999994</v>
      </c>
      <c r="D1297">
        <v>8</v>
      </c>
      <c r="E1297" s="5">
        <v>2611</v>
      </c>
      <c r="F1297" s="1">
        <v>37932</v>
      </c>
      <c r="G1297" t="s">
        <v>25</v>
      </c>
      <c r="H1297">
        <v>4</v>
      </c>
      <c r="I1297" t="str">
        <f>TEXT(Table1[[#This Row],[ORDERDATE]],"MMM")</f>
        <v>Nov</v>
      </c>
      <c r="J1297">
        <v>2003</v>
      </c>
      <c r="K1297" t="s">
        <v>550</v>
      </c>
      <c r="L1297">
        <v>87</v>
      </c>
      <c r="M1297" t="s">
        <v>615</v>
      </c>
      <c r="N1297" t="s">
        <v>487</v>
      </c>
      <c r="O1297" t="s">
        <v>488</v>
      </c>
      <c r="P1297" t="s">
        <v>489</v>
      </c>
      <c r="R1297" t="s">
        <v>177</v>
      </c>
      <c r="T1297">
        <v>28023</v>
      </c>
      <c r="U1297" t="s">
        <v>178</v>
      </c>
      <c r="V1297" t="s">
        <v>42</v>
      </c>
      <c r="W1297" t="s">
        <v>490</v>
      </c>
      <c r="X1297" t="s">
        <v>491</v>
      </c>
      <c r="Y1297" t="s">
        <v>36</v>
      </c>
    </row>
    <row r="1298" spans="1:25" x14ac:dyDescent="0.25">
      <c r="A1298">
        <v>10185</v>
      </c>
      <c r="B1298">
        <v>47</v>
      </c>
      <c r="C1298">
        <v>77.239999999999995</v>
      </c>
      <c r="D1298">
        <v>8</v>
      </c>
      <c r="E1298" s="5">
        <v>3630.28</v>
      </c>
      <c r="F1298" s="1">
        <v>37939</v>
      </c>
      <c r="G1298" t="s">
        <v>25</v>
      </c>
      <c r="H1298">
        <v>4</v>
      </c>
      <c r="I1298" t="str">
        <f>TEXT(Table1[[#This Row],[ORDERDATE]],"MMM")</f>
        <v>Nov</v>
      </c>
      <c r="J1298">
        <v>2003</v>
      </c>
      <c r="K1298" t="s">
        <v>550</v>
      </c>
      <c r="L1298">
        <v>87</v>
      </c>
      <c r="M1298" t="s">
        <v>615</v>
      </c>
      <c r="N1298" t="s">
        <v>335</v>
      </c>
      <c r="O1298">
        <v>5085559555</v>
      </c>
      <c r="P1298" t="s">
        <v>336</v>
      </c>
      <c r="R1298" t="s">
        <v>162</v>
      </c>
      <c r="S1298" t="s">
        <v>123</v>
      </c>
      <c r="T1298">
        <v>50553</v>
      </c>
      <c r="U1298" t="s">
        <v>32</v>
      </c>
      <c r="V1298" t="s">
        <v>33</v>
      </c>
      <c r="W1298" t="s">
        <v>337</v>
      </c>
      <c r="X1298" t="s">
        <v>338</v>
      </c>
      <c r="Y1298" t="s">
        <v>51</v>
      </c>
    </row>
    <row r="1299" spans="1:25" x14ac:dyDescent="0.25">
      <c r="A1299">
        <v>10197</v>
      </c>
      <c r="B1299">
        <v>50</v>
      </c>
      <c r="C1299">
        <v>100</v>
      </c>
      <c r="D1299">
        <v>14</v>
      </c>
      <c r="E1299" s="5">
        <v>5090.5</v>
      </c>
      <c r="F1299" s="1">
        <v>37951</v>
      </c>
      <c r="G1299" t="s">
        <v>25</v>
      </c>
      <c r="H1299">
        <v>4</v>
      </c>
      <c r="I1299" t="str">
        <f>TEXT(Table1[[#This Row],[ORDERDATE]],"MMM")</f>
        <v>Nov</v>
      </c>
      <c r="J1299">
        <v>2003</v>
      </c>
      <c r="K1299" t="s">
        <v>550</v>
      </c>
      <c r="L1299">
        <v>87</v>
      </c>
      <c r="M1299" t="s">
        <v>615</v>
      </c>
      <c r="N1299" t="s">
        <v>352</v>
      </c>
      <c r="O1299" t="s">
        <v>353</v>
      </c>
      <c r="P1299" t="s">
        <v>354</v>
      </c>
      <c r="R1299" t="s">
        <v>355</v>
      </c>
      <c r="T1299">
        <v>8022</v>
      </c>
      <c r="U1299" t="s">
        <v>178</v>
      </c>
      <c r="V1299" t="s">
        <v>42</v>
      </c>
      <c r="W1299" t="s">
        <v>356</v>
      </c>
      <c r="X1299" t="s">
        <v>357</v>
      </c>
      <c r="Y1299" t="s">
        <v>51</v>
      </c>
    </row>
    <row r="1300" spans="1:25" x14ac:dyDescent="0.25">
      <c r="A1300">
        <v>10208</v>
      </c>
      <c r="B1300">
        <v>45</v>
      </c>
      <c r="C1300">
        <v>87.77</v>
      </c>
      <c r="D1300">
        <v>8</v>
      </c>
      <c r="E1300" s="5">
        <v>3949.65</v>
      </c>
      <c r="F1300" s="1">
        <v>37988</v>
      </c>
      <c r="G1300" t="s">
        <v>25</v>
      </c>
      <c r="H1300">
        <v>1</v>
      </c>
      <c r="I1300" t="str">
        <f>TEXT(Table1[[#This Row],[ORDERDATE]],"MMM")</f>
        <v>Jan</v>
      </c>
      <c r="J1300">
        <v>2004</v>
      </c>
      <c r="K1300" t="s">
        <v>550</v>
      </c>
      <c r="L1300">
        <v>87</v>
      </c>
      <c r="M1300" t="s">
        <v>615</v>
      </c>
      <c r="N1300" t="s">
        <v>219</v>
      </c>
      <c r="O1300" t="s">
        <v>220</v>
      </c>
      <c r="P1300" t="s">
        <v>221</v>
      </c>
      <c r="R1300" t="s">
        <v>222</v>
      </c>
      <c r="T1300">
        <v>69004</v>
      </c>
      <c r="U1300" t="s">
        <v>41</v>
      </c>
      <c r="V1300" t="s">
        <v>42</v>
      </c>
      <c r="W1300" t="s">
        <v>223</v>
      </c>
      <c r="X1300" t="s">
        <v>224</v>
      </c>
      <c r="Y1300" t="s">
        <v>51</v>
      </c>
    </row>
    <row r="1301" spans="1:25" x14ac:dyDescent="0.25">
      <c r="A1301">
        <v>10221</v>
      </c>
      <c r="B1301">
        <v>39</v>
      </c>
      <c r="C1301">
        <v>89.53</v>
      </c>
      <c r="D1301">
        <v>2</v>
      </c>
      <c r="E1301" s="5">
        <v>3491.67</v>
      </c>
      <c r="F1301" s="1">
        <v>38035</v>
      </c>
      <c r="G1301" t="s">
        <v>25</v>
      </c>
      <c r="H1301">
        <v>1</v>
      </c>
      <c r="I1301" t="str">
        <f>TEXT(Table1[[#This Row],[ORDERDATE]],"MMM")</f>
        <v>Feb</v>
      </c>
      <c r="J1301">
        <v>2004</v>
      </c>
      <c r="K1301" t="s">
        <v>550</v>
      </c>
      <c r="L1301">
        <v>87</v>
      </c>
      <c r="M1301" t="s">
        <v>615</v>
      </c>
      <c r="N1301" t="s">
        <v>365</v>
      </c>
      <c r="O1301" t="s">
        <v>366</v>
      </c>
      <c r="P1301" t="s">
        <v>367</v>
      </c>
      <c r="R1301" t="s">
        <v>368</v>
      </c>
      <c r="T1301" t="s">
        <v>369</v>
      </c>
      <c r="U1301" t="s">
        <v>370</v>
      </c>
      <c r="V1301" t="s">
        <v>42</v>
      </c>
      <c r="W1301" t="s">
        <v>371</v>
      </c>
      <c r="X1301" t="s">
        <v>372</v>
      </c>
      <c r="Y1301" t="s">
        <v>51</v>
      </c>
    </row>
    <row r="1302" spans="1:25" x14ac:dyDescent="0.25">
      <c r="A1302">
        <v>10232</v>
      </c>
      <c r="B1302">
        <v>23</v>
      </c>
      <c r="C1302">
        <v>89.53</v>
      </c>
      <c r="D1302">
        <v>5</v>
      </c>
      <c r="E1302" s="5">
        <v>2059.19</v>
      </c>
      <c r="F1302" s="1">
        <v>38066</v>
      </c>
      <c r="G1302" t="s">
        <v>25</v>
      </c>
      <c r="H1302">
        <v>1</v>
      </c>
      <c r="I1302" t="str">
        <f>TEXT(Table1[[#This Row],[ORDERDATE]],"MMM")</f>
        <v>Mar</v>
      </c>
      <c r="J1302">
        <v>2004</v>
      </c>
      <c r="K1302" t="s">
        <v>550</v>
      </c>
      <c r="L1302">
        <v>87</v>
      </c>
      <c r="M1302" t="s">
        <v>615</v>
      </c>
      <c r="N1302" t="s">
        <v>383</v>
      </c>
      <c r="O1302" t="s">
        <v>384</v>
      </c>
      <c r="P1302" t="s">
        <v>385</v>
      </c>
      <c r="R1302" t="s">
        <v>386</v>
      </c>
      <c r="S1302" t="s">
        <v>387</v>
      </c>
      <c r="T1302" t="s">
        <v>388</v>
      </c>
      <c r="U1302" t="s">
        <v>170</v>
      </c>
      <c r="V1302" t="s">
        <v>42</v>
      </c>
      <c r="W1302" t="s">
        <v>389</v>
      </c>
      <c r="X1302" t="s">
        <v>390</v>
      </c>
      <c r="Y1302" t="s">
        <v>36</v>
      </c>
    </row>
    <row r="1303" spans="1:25" x14ac:dyDescent="0.25">
      <c r="A1303">
        <v>10248</v>
      </c>
      <c r="B1303">
        <v>42</v>
      </c>
      <c r="C1303">
        <v>75.48</v>
      </c>
      <c r="D1303">
        <v>11</v>
      </c>
      <c r="E1303" s="5">
        <v>3170.16</v>
      </c>
      <c r="F1303" s="1">
        <v>38114</v>
      </c>
      <c r="G1303" t="s">
        <v>339</v>
      </c>
      <c r="H1303">
        <v>2</v>
      </c>
      <c r="I1303" t="str">
        <f>TEXT(Table1[[#This Row],[ORDERDATE]],"MMM")</f>
        <v>May</v>
      </c>
      <c r="J1303">
        <v>2004</v>
      </c>
      <c r="K1303" t="s">
        <v>550</v>
      </c>
      <c r="L1303">
        <v>87</v>
      </c>
      <c r="M1303" t="s">
        <v>615</v>
      </c>
      <c r="N1303" t="s">
        <v>28</v>
      </c>
      <c r="O1303">
        <v>2125557818</v>
      </c>
      <c r="P1303" t="s">
        <v>29</v>
      </c>
      <c r="R1303" t="s">
        <v>30</v>
      </c>
      <c r="S1303" t="s">
        <v>31</v>
      </c>
      <c r="T1303">
        <v>10022</v>
      </c>
      <c r="U1303" t="s">
        <v>32</v>
      </c>
      <c r="V1303" t="s">
        <v>33</v>
      </c>
      <c r="W1303" t="s">
        <v>34</v>
      </c>
      <c r="X1303" t="s">
        <v>35</v>
      </c>
      <c r="Y1303" t="s">
        <v>51</v>
      </c>
    </row>
    <row r="1304" spans="1:25" x14ac:dyDescent="0.25">
      <c r="A1304">
        <v>10261</v>
      </c>
      <c r="B1304">
        <v>20</v>
      </c>
      <c r="C1304">
        <v>89.53</v>
      </c>
      <c r="D1304">
        <v>9</v>
      </c>
      <c r="E1304" s="5">
        <v>1790.6</v>
      </c>
      <c r="F1304" s="1">
        <v>38155</v>
      </c>
      <c r="G1304" t="s">
        <v>25</v>
      </c>
      <c r="H1304">
        <v>2</v>
      </c>
      <c r="I1304" t="str">
        <f>TEXT(Table1[[#This Row],[ORDERDATE]],"MMM")</f>
        <v>Jun</v>
      </c>
      <c r="J1304">
        <v>2004</v>
      </c>
      <c r="K1304" t="s">
        <v>550</v>
      </c>
      <c r="L1304">
        <v>87</v>
      </c>
      <c r="M1304" t="s">
        <v>615</v>
      </c>
      <c r="N1304" t="s">
        <v>292</v>
      </c>
      <c r="O1304" t="s">
        <v>293</v>
      </c>
      <c r="P1304" t="s">
        <v>294</v>
      </c>
      <c r="R1304" t="s">
        <v>295</v>
      </c>
      <c r="S1304" t="s">
        <v>296</v>
      </c>
      <c r="T1304" t="s">
        <v>297</v>
      </c>
      <c r="U1304" t="s">
        <v>231</v>
      </c>
      <c r="V1304" t="s">
        <v>33</v>
      </c>
      <c r="W1304" t="s">
        <v>298</v>
      </c>
      <c r="X1304" t="s">
        <v>299</v>
      </c>
      <c r="Y1304" t="s">
        <v>36</v>
      </c>
    </row>
    <row r="1305" spans="1:25" x14ac:dyDescent="0.25">
      <c r="A1305">
        <v>10273</v>
      </c>
      <c r="B1305">
        <v>33</v>
      </c>
      <c r="C1305">
        <v>71.09</v>
      </c>
      <c r="D1305">
        <v>12</v>
      </c>
      <c r="E1305" s="5">
        <v>2345.9699999999998</v>
      </c>
      <c r="F1305" s="1">
        <v>38189</v>
      </c>
      <c r="G1305" t="s">
        <v>25</v>
      </c>
      <c r="H1305">
        <v>3</v>
      </c>
      <c r="I1305" t="str">
        <f>TEXT(Table1[[#This Row],[ORDERDATE]],"MMM")</f>
        <v>Jul</v>
      </c>
      <c r="J1305">
        <v>2004</v>
      </c>
      <c r="K1305" t="s">
        <v>550</v>
      </c>
      <c r="L1305">
        <v>87</v>
      </c>
      <c r="M1305" t="s">
        <v>615</v>
      </c>
      <c r="N1305" t="s">
        <v>365</v>
      </c>
      <c r="O1305" t="s">
        <v>366</v>
      </c>
      <c r="P1305" t="s">
        <v>367</v>
      </c>
      <c r="R1305" t="s">
        <v>368</v>
      </c>
      <c r="T1305" t="s">
        <v>369</v>
      </c>
      <c r="U1305" t="s">
        <v>370</v>
      </c>
      <c r="V1305" t="s">
        <v>42</v>
      </c>
      <c r="W1305" t="s">
        <v>371</v>
      </c>
      <c r="X1305" t="s">
        <v>372</v>
      </c>
      <c r="Y1305" t="s">
        <v>36</v>
      </c>
    </row>
    <row r="1306" spans="1:25" x14ac:dyDescent="0.25">
      <c r="A1306">
        <v>10283</v>
      </c>
      <c r="B1306">
        <v>34</v>
      </c>
      <c r="C1306">
        <v>100</v>
      </c>
      <c r="D1306">
        <v>14</v>
      </c>
      <c r="E1306" s="5">
        <v>3580.88</v>
      </c>
      <c r="F1306" s="1">
        <v>38219</v>
      </c>
      <c r="G1306" t="s">
        <v>25</v>
      </c>
      <c r="H1306">
        <v>3</v>
      </c>
      <c r="I1306" t="str">
        <f>TEXT(Table1[[#This Row],[ORDERDATE]],"MMM")</f>
        <v>Aug</v>
      </c>
      <c r="J1306">
        <v>2004</v>
      </c>
      <c r="K1306" t="s">
        <v>550</v>
      </c>
      <c r="L1306">
        <v>87</v>
      </c>
      <c r="M1306" t="s">
        <v>615</v>
      </c>
      <c r="N1306" t="s">
        <v>373</v>
      </c>
      <c r="O1306" t="s">
        <v>374</v>
      </c>
      <c r="P1306" t="s">
        <v>375</v>
      </c>
      <c r="R1306" t="s">
        <v>376</v>
      </c>
      <c r="S1306" t="s">
        <v>229</v>
      </c>
      <c r="T1306" t="s">
        <v>377</v>
      </c>
      <c r="U1306" t="s">
        <v>231</v>
      </c>
      <c r="V1306" t="s">
        <v>33</v>
      </c>
      <c r="W1306" t="s">
        <v>378</v>
      </c>
      <c r="X1306" t="s">
        <v>172</v>
      </c>
      <c r="Y1306" t="s">
        <v>51</v>
      </c>
    </row>
    <row r="1307" spans="1:25" x14ac:dyDescent="0.25">
      <c r="A1307">
        <v>10293</v>
      </c>
      <c r="B1307">
        <v>49</v>
      </c>
      <c r="C1307">
        <v>100</v>
      </c>
      <c r="D1307">
        <v>3</v>
      </c>
      <c r="E1307" s="5">
        <v>4946.0600000000004</v>
      </c>
      <c r="F1307" s="1">
        <v>38239</v>
      </c>
      <c r="G1307" t="s">
        <v>25</v>
      </c>
      <c r="H1307">
        <v>3</v>
      </c>
      <c r="I1307" t="str">
        <f>TEXT(Table1[[#This Row],[ORDERDATE]],"MMM")</f>
        <v>Sep</v>
      </c>
      <c r="J1307">
        <v>2004</v>
      </c>
      <c r="K1307" t="s">
        <v>550</v>
      </c>
      <c r="L1307">
        <v>87</v>
      </c>
      <c r="M1307" t="s">
        <v>615</v>
      </c>
      <c r="N1307" t="s">
        <v>254</v>
      </c>
      <c r="O1307" t="s">
        <v>255</v>
      </c>
      <c r="P1307" t="s">
        <v>256</v>
      </c>
      <c r="R1307" t="s">
        <v>257</v>
      </c>
      <c r="T1307">
        <v>10100</v>
      </c>
      <c r="U1307" t="s">
        <v>258</v>
      </c>
      <c r="V1307" t="s">
        <v>42</v>
      </c>
      <c r="W1307" t="s">
        <v>259</v>
      </c>
      <c r="X1307" t="s">
        <v>260</v>
      </c>
      <c r="Y1307" t="s">
        <v>51</v>
      </c>
    </row>
    <row r="1308" spans="1:25" x14ac:dyDescent="0.25">
      <c r="A1308">
        <v>10306</v>
      </c>
      <c r="B1308">
        <v>39</v>
      </c>
      <c r="C1308">
        <v>90.4</v>
      </c>
      <c r="D1308">
        <v>8</v>
      </c>
      <c r="E1308" s="5">
        <v>3525.6</v>
      </c>
      <c r="F1308" s="1">
        <v>38274</v>
      </c>
      <c r="G1308" t="s">
        <v>25</v>
      </c>
      <c r="H1308">
        <v>4</v>
      </c>
      <c r="I1308" t="str">
        <f>TEXT(Table1[[#This Row],[ORDERDATE]],"MMM")</f>
        <v>Oct</v>
      </c>
      <c r="J1308">
        <v>2004</v>
      </c>
      <c r="K1308" t="s">
        <v>550</v>
      </c>
      <c r="L1308">
        <v>87</v>
      </c>
      <c r="M1308" t="s">
        <v>615</v>
      </c>
      <c r="N1308" t="s">
        <v>492</v>
      </c>
      <c r="O1308" t="s">
        <v>493</v>
      </c>
      <c r="P1308" t="s">
        <v>494</v>
      </c>
      <c r="R1308" t="s">
        <v>495</v>
      </c>
      <c r="T1308" t="s">
        <v>496</v>
      </c>
      <c r="U1308" t="s">
        <v>170</v>
      </c>
      <c r="V1308" t="s">
        <v>42</v>
      </c>
      <c r="W1308" t="s">
        <v>497</v>
      </c>
      <c r="X1308" t="s">
        <v>94</v>
      </c>
      <c r="Y1308" t="s">
        <v>51</v>
      </c>
    </row>
    <row r="1309" spans="1:25" x14ac:dyDescent="0.25">
      <c r="A1309">
        <v>10315</v>
      </c>
      <c r="B1309">
        <v>36</v>
      </c>
      <c r="C1309">
        <v>100</v>
      </c>
      <c r="D1309">
        <v>7</v>
      </c>
      <c r="E1309" s="5">
        <v>3602.16</v>
      </c>
      <c r="F1309" s="1">
        <v>38289</v>
      </c>
      <c r="G1309" t="s">
        <v>25</v>
      </c>
      <c r="H1309">
        <v>4</v>
      </c>
      <c r="I1309" t="str">
        <f>TEXT(Table1[[#This Row],[ORDERDATE]],"MMM")</f>
        <v>Oct</v>
      </c>
      <c r="J1309">
        <v>2004</v>
      </c>
      <c r="K1309" t="s">
        <v>550</v>
      </c>
      <c r="L1309">
        <v>87</v>
      </c>
      <c r="M1309" t="s">
        <v>615</v>
      </c>
      <c r="N1309" t="s">
        <v>114</v>
      </c>
      <c r="O1309" t="s">
        <v>115</v>
      </c>
      <c r="P1309" t="s">
        <v>116</v>
      </c>
      <c r="R1309" t="s">
        <v>117</v>
      </c>
      <c r="T1309">
        <v>44000</v>
      </c>
      <c r="U1309" t="s">
        <v>41</v>
      </c>
      <c r="V1309" t="s">
        <v>42</v>
      </c>
      <c r="W1309" t="s">
        <v>118</v>
      </c>
      <c r="X1309" t="s">
        <v>119</v>
      </c>
      <c r="Y1309" t="s">
        <v>51</v>
      </c>
    </row>
    <row r="1310" spans="1:25" x14ac:dyDescent="0.25">
      <c r="A1310">
        <v>10326</v>
      </c>
      <c r="B1310">
        <v>50</v>
      </c>
      <c r="C1310">
        <v>86.01</v>
      </c>
      <c r="D1310">
        <v>5</v>
      </c>
      <c r="E1310" s="5">
        <v>4300.5</v>
      </c>
      <c r="F1310" s="1">
        <v>38300</v>
      </c>
      <c r="G1310" t="s">
        <v>25</v>
      </c>
      <c r="H1310">
        <v>4</v>
      </c>
      <c r="I1310" t="str">
        <f>TEXT(Table1[[#This Row],[ORDERDATE]],"MMM")</f>
        <v>Nov</v>
      </c>
      <c r="J1310">
        <v>2004</v>
      </c>
      <c r="K1310" t="s">
        <v>550</v>
      </c>
      <c r="L1310">
        <v>87</v>
      </c>
      <c r="M1310" t="s">
        <v>615</v>
      </c>
      <c r="N1310" t="s">
        <v>183</v>
      </c>
      <c r="O1310" t="s">
        <v>184</v>
      </c>
      <c r="P1310" t="s">
        <v>185</v>
      </c>
      <c r="R1310" t="s">
        <v>186</v>
      </c>
      <c r="T1310" t="s">
        <v>187</v>
      </c>
      <c r="U1310" t="s">
        <v>188</v>
      </c>
      <c r="V1310" t="s">
        <v>42</v>
      </c>
      <c r="W1310" t="s">
        <v>189</v>
      </c>
      <c r="X1310" t="s">
        <v>190</v>
      </c>
      <c r="Y1310" t="s">
        <v>51</v>
      </c>
    </row>
    <row r="1311" spans="1:25" x14ac:dyDescent="0.25">
      <c r="A1311">
        <v>10337</v>
      </c>
      <c r="B1311">
        <v>29</v>
      </c>
      <c r="C1311">
        <v>100</v>
      </c>
      <c r="D1311">
        <v>2</v>
      </c>
      <c r="E1311" s="5">
        <v>4498.1899999999996</v>
      </c>
      <c r="F1311" s="1">
        <v>38312</v>
      </c>
      <c r="G1311" t="s">
        <v>25</v>
      </c>
      <c r="H1311">
        <v>4</v>
      </c>
      <c r="I1311" t="str">
        <f>TEXT(Table1[[#This Row],[ORDERDATE]],"MMM")</f>
        <v>Nov</v>
      </c>
      <c r="J1311">
        <v>2004</v>
      </c>
      <c r="K1311" t="s">
        <v>550</v>
      </c>
      <c r="L1311">
        <v>87</v>
      </c>
      <c r="M1311" t="s">
        <v>615</v>
      </c>
      <c r="N1311" t="s">
        <v>203</v>
      </c>
      <c r="O1311">
        <v>2125558493</v>
      </c>
      <c r="P1311" t="s">
        <v>204</v>
      </c>
      <c r="Q1311" t="s">
        <v>205</v>
      </c>
      <c r="R1311" t="s">
        <v>30</v>
      </c>
      <c r="S1311" t="s">
        <v>31</v>
      </c>
      <c r="T1311">
        <v>10022</v>
      </c>
      <c r="U1311" t="s">
        <v>32</v>
      </c>
      <c r="V1311" t="s">
        <v>33</v>
      </c>
      <c r="W1311" t="s">
        <v>124</v>
      </c>
      <c r="X1311" t="s">
        <v>206</v>
      </c>
      <c r="Y1311" t="s">
        <v>51</v>
      </c>
    </row>
    <row r="1312" spans="1:25" x14ac:dyDescent="0.25">
      <c r="A1312">
        <v>10350</v>
      </c>
      <c r="B1312">
        <v>30</v>
      </c>
      <c r="C1312">
        <v>100</v>
      </c>
      <c r="D1312">
        <v>3</v>
      </c>
      <c r="E1312" s="5">
        <v>3023.1</v>
      </c>
      <c r="F1312" s="1">
        <v>38323</v>
      </c>
      <c r="G1312" t="s">
        <v>25</v>
      </c>
      <c r="H1312">
        <v>4</v>
      </c>
      <c r="I1312" t="str">
        <f>TEXT(Table1[[#This Row],[ORDERDATE]],"MMM")</f>
        <v>Dec</v>
      </c>
      <c r="J1312">
        <v>2004</v>
      </c>
      <c r="K1312" t="s">
        <v>550</v>
      </c>
      <c r="L1312">
        <v>87</v>
      </c>
      <c r="M1312" t="s">
        <v>615</v>
      </c>
      <c r="N1312" t="s">
        <v>174</v>
      </c>
      <c r="O1312" t="s">
        <v>175</v>
      </c>
      <c r="P1312" t="s">
        <v>176</v>
      </c>
      <c r="R1312" t="s">
        <v>177</v>
      </c>
      <c r="T1312">
        <v>28034</v>
      </c>
      <c r="U1312" t="s">
        <v>178</v>
      </c>
      <c r="V1312" t="s">
        <v>42</v>
      </c>
      <c r="W1312" t="s">
        <v>179</v>
      </c>
      <c r="X1312" t="s">
        <v>180</v>
      </c>
      <c r="Y1312" t="s">
        <v>51</v>
      </c>
    </row>
    <row r="1313" spans="1:25" x14ac:dyDescent="0.25">
      <c r="A1313">
        <v>10372</v>
      </c>
      <c r="B1313">
        <v>41</v>
      </c>
      <c r="C1313">
        <v>86.89</v>
      </c>
      <c r="D1313">
        <v>7</v>
      </c>
      <c r="E1313" s="5">
        <v>3562.49</v>
      </c>
      <c r="F1313" s="1">
        <v>38378</v>
      </c>
      <c r="G1313" t="s">
        <v>25</v>
      </c>
      <c r="H1313">
        <v>1</v>
      </c>
      <c r="I1313" t="str">
        <f>TEXT(Table1[[#This Row],[ORDERDATE]],"MMM")</f>
        <v>Jan</v>
      </c>
      <c r="J1313">
        <v>2005</v>
      </c>
      <c r="K1313" t="s">
        <v>550</v>
      </c>
      <c r="L1313">
        <v>87</v>
      </c>
      <c r="M1313" t="s">
        <v>615</v>
      </c>
      <c r="N1313" t="s">
        <v>246</v>
      </c>
      <c r="O1313" t="s">
        <v>247</v>
      </c>
      <c r="P1313" t="s">
        <v>248</v>
      </c>
      <c r="R1313" t="s">
        <v>249</v>
      </c>
      <c r="S1313" t="s">
        <v>250</v>
      </c>
      <c r="T1313" t="s">
        <v>251</v>
      </c>
      <c r="U1313" t="s">
        <v>200</v>
      </c>
      <c r="V1313" t="s">
        <v>200</v>
      </c>
      <c r="W1313" t="s">
        <v>252</v>
      </c>
      <c r="X1313" t="s">
        <v>253</v>
      </c>
      <c r="Y1313" t="s">
        <v>51</v>
      </c>
    </row>
    <row r="1314" spans="1:25" x14ac:dyDescent="0.25">
      <c r="A1314">
        <v>10383</v>
      </c>
      <c r="B1314">
        <v>28</v>
      </c>
      <c r="C1314">
        <v>58.58</v>
      </c>
      <c r="D1314">
        <v>7</v>
      </c>
      <c r="E1314" s="5">
        <v>1640.24</v>
      </c>
      <c r="F1314" s="1">
        <v>38405</v>
      </c>
      <c r="G1314" t="s">
        <v>25</v>
      </c>
      <c r="H1314">
        <v>1</v>
      </c>
      <c r="I1314" t="str">
        <f>TEXT(Table1[[#This Row],[ORDERDATE]],"MMM")</f>
        <v>Feb</v>
      </c>
      <c r="J1314">
        <v>2005</v>
      </c>
      <c r="K1314" t="s">
        <v>550</v>
      </c>
      <c r="L1314">
        <v>87</v>
      </c>
      <c r="M1314" t="s">
        <v>615</v>
      </c>
      <c r="N1314" t="s">
        <v>174</v>
      </c>
      <c r="O1314" t="s">
        <v>175</v>
      </c>
      <c r="P1314" t="s">
        <v>176</v>
      </c>
      <c r="R1314" t="s">
        <v>177</v>
      </c>
      <c r="T1314">
        <v>28034</v>
      </c>
      <c r="U1314" t="s">
        <v>178</v>
      </c>
      <c r="V1314" t="s">
        <v>42</v>
      </c>
      <c r="W1314" t="s">
        <v>179</v>
      </c>
      <c r="X1314" t="s">
        <v>180</v>
      </c>
      <c r="Y1314" t="s">
        <v>36</v>
      </c>
    </row>
    <row r="1315" spans="1:25" x14ac:dyDescent="0.25">
      <c r="A1315">
        <v>10396</v>
      </c>
      <c r="B1315">
        <v>45</v>
      </c>
      <c r="C1315">
        <v>100</v>
      </c>
      <c r="D1315">
        <v>5</v>
      </c>
      <c r="E1315" s="5">
        <v>4739.3999999999996</v>
      </c>
      <c r="F1315" s="1">
        <v>38434</v>
      </c>
      <c r="G1315" t="s">
        <v>25</v>
      </c>
      <c r="H1315">
        <v>1</v>
      </c>
      <c r="I1315" t="str">
        <f>TEXT(Table1[[#This Row],[ORDERDATE]],"MMM")</f>
        <v>Mar</v>
      </c>
      <c r="J1315">
        <v>2005</v>
      </c>
      <c r="K1315" t="s">
        <v>550</v>
      </c>
      <c r="L1315">
        <v>87</v>
      </c>
      <c r="M1315" t="s">
        <v>615</v>
      </c>
      <c r="N1315" t="s">
        <v>272</v>
      </c>
      <c r="O1315">
        <v>4155551450</v>
      </c>
      <c r="P1315" t="s">
        <v>273</v>
      </c>
      <c r="R1315" t="s">
        <v>274</v>
      </c>
      <c r="S1315" t="s">
        <v>55</v>
      </c>
      <c r="T1315">
        <v>97562</v>
      </c>
      <c r="U1315" t="s">
        <v>32</v>
      </c>
      <c r="V1315" t="s">
        <v>33</v>
      </c>
      <c r="W1315" t="s">
        <v>275</v>
      </c>
      <c r="X1315" t="s">
        <v>276</v>
      </c>
      <c r="Y1315" t="s">
        <v>51</v>
      </c>
    </row>
    <row r="1316" spans="1:25" x14ac:dyDescent="0.25">
      <c r="A1316">
        <v>10414</v>
      </c>
      <c r="B1316">
        <v>16</v>
      </c>
      <c r="C1316">
        <v>75.48</v>
      </c>
      <c r="D1316">
        <v>11</v>
      </c>
      <c r="E1316" s="5">
        <v>1207.68</v>
      </c>
      <c r="F1316" s="1">
        <v>38478</v>
      </c>
      <c r="G1316" t="s">
        <v>401</v>
      </c>
      <c r="H1316">
        <v>2</v>
      </c>
      <c r="I1316" t="str">
        <f>TEXT(Table1[[#This Row],[ORDERDATE]],"MMM")</f>
        <v>May</v>
      </c>
      <c r="J1316">
        <v>2005</v>
      </c>
      <c r="K1316" t="s">
        <v>550</v>
      </c>
      <c r="L1316">
        <v>87</v>
      </c>
      <c r="M1316" t="s">
        <v>615</v>
      </c>
      <c r="N1316" t="s">
        <v>379</v>
      </c>
      <c r="O1316">
        <v>6175559555</v>
      </c>
      <c r="P1316" t="s">
        <v>380</v>
      </c>
      <c r="R1316" t="s">
        <v>381</v>
      </c>
      <c r="S1316" t="s">
        <v>123</v>
      </c>
      <c r="T1316">
        <v>51003</v>
      </c>
      <c r="U1316" t="s">
        <v>32</v>
      </c>
      <c r="V1316" t="s">
        <v>33</v>
      </c>
      <c r="W1316" t="s">
        <v>382</v>
      </c>
      <c r="X1316" t="s">
        <v>66</v>
      </c>
      <c r="Y1316" t="s">
        <v>36</v>
      </c>
    </row>
    <row r="1317" spans="1:25" x14ac:dyDescent="0.25">
      <c r="A1317">
        <v>10103</v>
      </c>
      <c r="B1317">
        <v>36</v>
      </c>
      <c r="C1317">
        <v>100</v>
      </c>
      <c r="D1317">
        <v>5</v>
      </c>
      <c r="E1317" s="5">
        <v>4228.2</v>
      </c>
      <c r="F1317" s="1">
        <v>37650</v>
      </c>
      <c r="G1317" t="s">
        <v>25</v>
      </c>
      <c r="H1317">
        <v>1</v>
      </c>
      <c r="I1317" t="str">
        <f>TEXT(Table1[[#This Row],[ORDERDATE]],"MMM")</f>
        <v>Jan</v>
      </c>
      <c r="J1317">
        <v>2003</v>
      </c>
      <c r="K1317" t="s">
        <v>504</v>
      </c>
      <c r="L1317">
        <v>121</v>
      </c>
      <c r="M1317" t="s">
        <v>616</v>
      </c>
      <c r="N1317" t="s">
        <v>133</v>
      </c>
      <c r="O1317" t="s">
        <v>134</v>
      </c>
      <c r="P1317" t="s">
        <v>135</v>
      </c>
      <c r="R1317" t="s">
        <v>136</v>
      </c>
      <c r="T1317">
        <v>4110</v>
      </c>
      <c r="U1317" t="s">
        <v>78</v>
      </c>
      <c r="V1317" t="s">
        <v>42</v>
      </c>
      <c r="W1317" t="s">
        <v>137</v>
      </c>
      <c r="X1317" t="s">
        <v>138</v>
      </c>
      <c r="Y1317" t="s">
        <v>51</v>
      </c>
    </row>
    <row r="1318" spans="1:25" x14ac:dyDescent="0.25">
      <c r="A1318">
        <v>10114</v>
      </c>
      <c r="B1318">
        <v>41</v>
      </c>
      <c r="C1318">
        <v>100</v>
      </c>
      <c r="D1318">
        <v>9</v>
      </c>
      <c r="E1318" s="5">
        <v>4815.45</v>
      </c>
      <c r="F1318" s="1">
        <v>37712</v>
      </c>
      <c r="G1318" t="s">
        <v>25</v>
      </c>
      <c r="H1318">
        <v>2</v>
      </c>
      <c r="I1318" t="str">
        <f>TEXT(Table1[[#This Row],[ORDERDATE]],"MMM")</f>
        <v>Apr</v>
      </c>
      <c r="J1318">
        <v>2003</v>
      </c>
      <c r="K1318" t="s">
        <v>504</v>
      </c>
      <c r="L1318">
        <v>121</v>
      </c>
      <c r="M1318" t="s">
        <v>616</v>
      </c>
      <c r="N1318" t="s">
        <v>403</v>
      </c>
      <c r="O1318" t="s">
        <v>404</v>
      </c>
      <c r="P1318" t="s">
        <v>405</v>
      </c>
      <c r="R1318" t="s">
        <v>48</v>
      </c>
      <c r="T1318">
        <v>75012</v>
      </c>
      <c r="U1318" t="s">
        <v>41</v>
      </c>
      <c r="V1318" t="s">
        <v>42</v>
      </c>
      <c r="W1318" t="s">
        <v>406</v>
      </c>
      <c r="X1318" t="s">
        <v>407</v>
      </c>
      <c r="Y1318" t="s">
        <v>51</v>
      </c>
    </row>
    <row r="1319" spans="1:25" x14ac:dyDescent="0.25">
      <c r="A1319">
        <v>10126</v>
      </c>
      <c r="B1319">
        <v>50</v>
      </c>
      <c r="C1319">
        <v>100</v>
      </c>
      <c r="D1319">
        <v>5</v>
      </c>
      <c r="E1319" s="5">
        <v>7083</v>
      </c>
      <c r="F1319" s="1">
        <v>37769</v>
      </c>
      <c r="G1319" t="s">
        <v>25</v>
      </c>
      <c r="H1319">
        <v>2</v>
      </c>
      <c r="I1319" t="str">
        <f>TEXT(Table1[[#This Row],[ORDERDATE]],"MMM")</f>
        <v>May</v>
      </c>
      <c r="J1319">
        <v>2003</v>
      </c>
      <c r="K1319" t="s">
        <v>504</v>
      </c>
      <c r="L1319">
        <v>121</v>
      </c>
      <c r="M1319" t="s">
        <v>616</v>
      </c>
      <c r="N1319" t="s">
        <v>191</v>
      </c>
      <c r="O1319" t="s">
        <v>192</v>
      </c>
      <c r="P1319" t="s">
        <v>193</v>
      </c>
      <c r="R1319" t="s">
        <v>177</v>
      </c>
      <c r="T1319">
        <v>28023</v>
      </c>
      <c r="U1319" t="s">
        <v>178</v>
      </c>
      <c r="V1319" t="s">
        <v>42</v>
      </c>
      <c r="W1319" t="s">
        <v>194</v>
      </c>
      <c r="X1319" t="s">
        <v>195</v>
      </c>
      <c r="Y1319" t="s">
        <v>151</v>
      </c>
    </row>
    <row r="1320" spans="1:25" x14ac:dyDescent="0.25">
      <c r="A1320">
        <v>10140</v>
      </c>
      <c r="B1320">
        <v>40</v>
      </c>
      <c r="C1320">
        <v>100</v>
      </c>
      <c r="D1320">
        <v>5</v>
      </c>
      <c r="E1320" s="5">
        <v>4601.2</v>
      </c>
      <c r="F1320" s="1">
        <v>37826</v>
      </c>
      <c r="G1320" t="s">
        <v>25</v>
      </c>
      <c r="H1320">
        <v>3</v>
      </c>
      <c r="I1320" t="str">
        <f>TEXT(Table1[[#This Row],[ORDERDATE]],"MMM")</f>
        <v>Jul</v>
      </c>
      <c r="J1320">
        <v>2003</v>
      </c>
      <c r="K1320" t="s">
        <v>504</v>
      </c>
      <c r="L1320">
        <v>121</v>
      </c>
      <c r="M1320" t="s">
        <v>616</v>
      </c>
      <c r="N1320" t="s">
        <v>62</v>
      </c>
      <c r="O1320">
        <v>6505556809</v>
      </c>
      <c r="P1320" t="s">
        <v>63</v>
      </c>
      <c r="R1320" t="s">
        <v>64</v>
      </c>
      <c r="S1320" t="s">
        <v>55</v>
      </c>
      <c r="T1320">
        <v>94217</v>
      </c>
      <c r="U1320" t="s">
        <v>32</v>
      </c>
      <c r="V1320" t="s">
        <v>33</v>
      </c>
      <c r="W1320" t="s">
        <v>65</v>
      </c>
      <c r="X1320" t="s">
        <v>66</v>
      </c>
      <c r="Y1320" t="s">
        <v>51</v>
      </c>
    </row>
    <row r="1321" spans="1:25" x14ac:dyDescent="0.25">
      <c r="A1321">
        <v>10150</v>
      </c>
      <c r="B1321">
        <v>49</v>
      </c>
      <c r="C1321">
        <v>100</v>
      </c>
      <c r="D1321">
        <v>2</v>
      </c>
      <c r="E1321" s="5">
        <v>6467.02</v>
      </c>
      <c r="F1321" s="1">
        <v>37883</v>
      </c>
      <c r="G1321" t="s">
        <v>25</v>
      </c>
      <c r="H1321">
        <v>3</v>
      </c>
      <c r="I1321" t="str">
        <f>TEXT(Table1[[#This Row],[ORDERDATE]],"MMM")</f>
        <v>Sep</v>
      </c>
      <c r="J1321">
        <v>2003</v>
      </c>
      <c r="K1321" t="s">
        <v>504</v>
      </c>
      <c r="L1321">
        <v>121</v>
      </c>
      <c r="M1321" t="s">
        <v>616</v>
      </c>
      <c r="N1321" t="s">
        <v>196</v>
      </c>
      <c r="O1321" t="s">
        <v>197</v>
      </c>
      <c r="P1321" t="s">
        <v>198</v>
      </c>
      <c r="R1321" t="s">
        <v>199</v>
      </c>
      <c r="T1321">
        <v>79903</v>
      </c>
      <c r="U1321" t="s">
        <v>199</v>
      </c>
      <c r="V1321" t="s">
        <v>200</v>
      </c>
      <c r="W1321" t="s">
        <v>201</v>
      </c>
      <c r="X1321" t="s">
        <v>202</v>
      </c>
      <c r="Y1321" t="s">
        <v>51</v>
      </c>
    </row>
    <row r="1322" spans="1:25" x14ac:dyDescent="0.25">
      <c r="A1322">
        <v>10164</v>
      </c>
      <c r="B1322">
        <v>45</v>
      </c>
      <c r="C1322">
        <v>100</v>
      </c>
      <c r="D1322">
        <v>3</v>
      </c>
      <c r="E1322" s="5">
        <v>5012.55</v>
      </c>
      <c r="F1322" s="1">
        <v>37915</v>
      </c>
      <c r="G1322" t="s">
        <v>408</v>
      </c>
      <c r="H1322">
        <v>4</v>
      </c>
      <c r="I1322" t="str">
        <f>TEXT(Table1[[#This Row],[ORDERDATE]],"MMM")</f>
        <v>Oct</v>
      </c>
      <c r="J1322">
        <v>2003</v>
      </c>
      <c r="K1322" t="s">
        <v>504</v>
      </c>
      <c r="L1322">
        <v>121</v>
      </c>
      <c r="M1322" t="s">
        <v>616</v>
      </c>
      <c r="N1322" t="s">
        <v>409</v>
      </c>
      <c r="O1322" t="s">
        <v>410</v>
      </c>
      <c r="P1322" t="s">
        <v>411</v>
      </c>
      <c r="R1322" t="s">
        <v>412</v>
      </c>
      <c r="T1322">
        <v>8010</v>
      </c>
      <c r="U1322" t="s">
        <v>148</v>
      </c>
      <c r="V1322" t="s">
        <v>42</v>
      </c>
      <c r="W1322" t="s">
        <v>413</v>
      </c>
      <c r="X1322" t="s">
        <v>414</v>
      </c>
      <c r="Y1322" t="s">
        <v>51</v>
      </c>
    </row>
    <row r="1323" spans="1:25" x14ac:dyDescent="0.25">
      <c r="A1323">
        <v>10175</v>
      </c>
      <c r="B1323">
        <v>47</v>
      </c>
      <c r="C1323">
        <v>100</v>
      </c>
      <c r="D1323">
        <v>10</v>
      </c>
      <c r="E1323" s="5">
        <v>5121.59</v>
      </c>
      <c r="F1323" s="1">
        <v>37931</v>
      </c>
      <c r="G1323" t="s">
        <v>25</v>
      </c>
      <c r="H1323">
        <v>4</v>
      </c>
      <c r="I1323" t="str">
        <f>TEXT(Table1[[#This Row],[ORDERDATE]],"MMM")</f>
        <v>Nov</v>
      </c>
      <c r="J1323">
        <v>2003</v>
      </c>
      <c r="K1323" t="s">
        <v>504</v>
      </c>
      <c r="L1323">
        <v>121</v>
      </c>
      <c r="M1323" t="s">
        <v>616</v>
      </c>
      <c r="N1323" t="s">
        <v>329</v>
      </c>
      <c r="O1323" t="s">
        <v>330</v>
      </c>
      <c r="P1323" t="s">
        <v>331</v>
      </c>
      <c r="R1323" t="s">
        <v>332</v>
      </c>
      <c r="T1323" t="s">
        <v>333</v>
      </c>
      <c r="U1323" t="s">
        <v>170</v>
      </c>
      <c r="V1323" t="s">
        <v>42</v>
      </c>
      <c r="W1323" t="s">
        <v>61</v>
      </c>
      <c r="X1323" t="s">
        <v>334</v>
      </c>
      <c r="Y1323" t="s">
        <v>51</v>
      </c>
    </row>
    <row r="1324" spans="1:25" x14ac:dyDescent="0.25">
      <c r="A1324">
        <v>10183</v>
      </c>
      <c r="B1324">
        <v>21</v>
      </c>
      <c r="C1324">
        <v>100</v>
      </c>
      <c r="D1324">
        <v>2</v>
      </c>
      <c r="E1324" s="5">
        <v>2441.04</v>
      </c>
      <c r="F1324" s="1">
        <v>37938</v>
      </c>
      <c r="G1324" t="s">
        <v>25</v>
      </c>
      <c r="H1324">
        <v>4</v>
      </c>
      <c r="I1324" t="str">
        <f>TEXT(Table1[[#This Row],[ORDERDATE]],"MMM")</f>
        <v>Nov</v>
      </c>
      <c r="J1324">
        <v>2003</v>
      </c>
      <c r="K1324" t="s">
        <v>504</v>
      </c>
      <c r="L1324">
        <v>121</v>
      </c>
      <c r="M1324" t="s">
        <v>616</v>
      </c>
      <c r="N1324" t="s">
        <v>214</v>
      </c>
      <c r="O1324">
        <v>2155554695</v>
      </c>
      <c r="P1324" t="s">
        <v>215</v>
      </c>
      <c r="R1324" t="s">
        <v>216</v>
      </c>
      <c r="S1324" t="s">
        <v>142</v>
      </c>
      <c r="T1324">
        <v>71270</v>
      </c>
      <c r="U1324" t="s">
        <v>32</v>
      </c>
      <c r="V1324" t="s">
        <v>33</v>
      </c>
      <c r="W1324" t="s">
        <v>217</v>
      </c>
      <c r="X1324" t="s">
        <v>218</v>
      </c>
      <c r="Y1324" t="s">
        <v>36</v>
      </c>
    </row>
    <row r="1325" spans="1:25" x14ac:dyDescent="0.25">
      <c r="A1325">
        <v>10194</v>
      </c>
      <c r="B1325">
        <v>32</v>
      </c>
      <c r="C1325">
        <v>100</v>
      </c>
      <c r="D1325">
        <v>5</v>
      </c>
      <c r="E1325" s="5">
        <v>4262.08</v>
      </c>
      <c r="F1325" s="1">
        <v>37950</v>
      </c>
      <c r="G1325" t="s">
        <v>25</v>
      </c>
      <c r="H1325">
        <v>4</v>
      </c>
      <c r="I1325" t="str">
        <f>TEXT(Table1[[#This Row],[ORDERDATE]],"MMM")</f>
        <v>Nov</v>
      </c>
      <c r="J1325">
        <v>2003</v>
      </c>
      <c r="K1325" t="s">
        <v>504</v>
      </c>
      <c r="L1325">
        <v>121</v>
      </c>
      <c r="M1325" t="s">
        <v>616</v>
      </c>
      <c r="N1325" t="s">
        <v>219</v>
      </c>
      <c r="O1325" t="s">
        <v>220</v>
      </c>
      <c r="P1325" t="s">
        <v>221</v>
      </c>
      <c r="R1325" t="s">
        <v>222</v>
      </c>
      <c r="T1325">
        <v>69004</v>
      </c>
      <c r="U1325" t="s">
        <v>41</v>
      </c>
      <c r="V1325" t="s">
        <v>42</v>
      </c>
      <c r="W1325" t="s">
        <v>223</v>
      </c>
      <c r="X1325" t="s">
        <v>224</v>
      </c>
      <c r="Y1325" t="s">
        <v>51</v>
      </c>
    </row>
    <row r="1326" spans="1:25" x14ac:dyDescent="0.25">
      <c r="A1326">
        <v>10207</v>
      </c>
      <c r="B1326">
        <v>47</v>
      </c>
      <c r="C1326">
        <v>100</v>
      </c>
      <c r="D1326">
        <v>16</v>
      </c>
      <c r="E1326" s="5">
        <v>6658.02</v>
      </c>
      <c r="F1326" s="1">
        <v>37964</v>
      </c>
      <c r="G1326" t="s">
        <v>25</v>
      </c>
      <c r="H1326">
        <v>4</v>
      </c>
      <c r="I1326" t="str">
        <f>TEXT(Table1[[#This Row],[ORDERDATE]],"MMM")</f>
        <v>Dec</v>
      </c>
      <c r="J1326">
        <v>2003</v>
      </c>
      <c r="K1326" t="s">
        <v>504</v>
      </c>
      <c r="L1326">
        <v>121</v>
      </c>
      <c r="M1326" t="s">
        <v>616</v>
      </c>
      <c r="N1326" t="s">
        <v>415</v>
      </c>
      <c r="O1326">
        <v>6175552555</v>
      </c>
      <c r="P1326" t="s">
        <v>416</v>
      </c>
      <c r="R1326" t="s">
        <v>381</v>
      </c>
      <c r="S1326" t="s">
        <v>123</v>
      </c>
      <c r="T1326">
        <v>51003</v>
      </c>
      <c r="U1326" t="s">
        <v>32</v>
      </c>
      <c r="V1326" t="s">
        <v>33</v>
      </c>
      <c r="W1326" t="s">
        <v>417</v>
      </c>
      <c r="X1326" t="s">
        <v>276</v>
      </c>
      <c r="Y1326" t="s">
        <v>51</v>
      </c>
    </row>
    <row r="1327" spans="1:25" x14ac:dyDescent="0.25">
      <c r="A1327">
        <v>10217</v>
      </c>
      <c r="B1327">
        <v>38</v>
      </c>
      <c r="C1327">
        <v>100</v>
      </c>
      <c r="D1327">
        <v>5</v>
      </c>
      <c r="E1327" s="5">
        <v>4509.08</v>
      </c>
      <c r="F1327" s="1">
        <v>38021</v>
      </c>
      <c r="G1327" t="s">
        <v>25</v>
      </c>
      <c r="H1327">
        <v>1</v>
      </c>
      <c r="I1327" t="str">
        <f>TEXT(Table1[[#This Row],[ORDERDATE]],"MMM")</f>
        <v>Feb</v>
      </c>
      <c r="J1327">
        <v>2004</v>
      </c>
      <c r="K1327" t="s">
        <v>504</v>
      </c>
      <c r="L1327">
        <v>121</v>
      </c>
      <c r="M1327" t="s">
        <v>616</v>
      </c>
      <c r="N1327" t="s">
        <v>418</v>
      </c>
      <c r="O1327" t="s">
        <v>419</v>
      </c>
      <c r="P1327" t="s">
        <v>420</v>
      </c>
      <c r="Q1327" t="s">
        <v>421</v>
      </c>
      <c r="R1327" t="s">
        <v>199</v>
      </c>
      <c r="T1327">
        <v>69045</v>
      </c>
      <c r="U1327" t="s">
        <v>199</v>
      </c>
      <c r="V1327" t="s">
        <v>96</v>
      </c>
      <c r="W1327" t="s">
        <v>422</v>
      </c>
      <c r="X1327" t="s">
        <v>423</v>
      </c>
      <c r="Y1327" t="s">
        <v>51</v>
      </c>
    </row>
    <row r="1328" spans="1:25" x14ac:dyDescent="0.25">
      <c r="A1328">
        <v>10229</v>
      </c>
      <c r="B1328">
        <v>41</v>
      </c>
      <c r="C1328">
        <v>100</v>
      </c>
      <c r="D1328">
        <v>10</v>
      </c>
      <c r="E1328" s="5">
        <v>4716.2299999999996</v>
      </c>
      <c r="F1328" s="1">
        <v>38057</v>
      </c>
      <c r="G1328" t="s">
        <v>25</v>
      </c>
      <c r="H1328">
        <v>1</v>
      </c>
      <c r="I1328" t="str">
        <f>TEXT(Table1[[#This Row],[ORDERDATE]],"MMM")</f>
        <v>Mar</v>
      </c>
      <c r="J1328">
        <v>2004</v>
      </c>
      <c r="K1328" t="s">
        <v>504</v>
      </c>
      <c r="L1328">
        <v>121</v>
      </c>
      <c r="M1328" t="s">
        <v>616</v>
      </c>
      <c r="N1328" t="s">
        <v>272</v>
      </c>
      <c r="O1328">
        <v>4155551450</v>
      </c>
      <c r="P1328" t="s">
        <v>273</v>
      </c>
      <c r="R1328" t="s">
        <v>274</v>
      </c>
      <c r="S1328" t="s">
        <v>55</v>
      </c>
      <c r="T1328">
        <v>97562</v>
      </c>
      <c r="U1328" t="s">
        <v>32</v>
      </c>
      <c r="V1328" t="s">
        <v>33</v>
      </c>
      <c r="W1328" t="s">
        <v>275</v>
      </c>
      <c r="X1328" t="s">
        <v>276</v>
      </c>
      <c r="Y1328" t="s">
        <v>51</v>
      </c>
    </row>
    <row r="1329" spans="1:25" x14ac:dyDescent="0.25">
      <c r="A1329">
        <v>10245</v>
      </c>
      <c r="B1329">
        <v>21</v>
      </c>
      <c r="C1329">
        <v>100</v>
      </c>
      <c r="D1329">
        <v>3</v>
      </c>
      <c r="E1329" s="5">
        <v>2390.2199999999998</v>
      </c>
      <c r="F1329" s="1">
        <v>38111</v>
      </c>
      <c r="G1329" t="s">
        <v>25</v>
      </c>
      <c r="H1329">
        <v>2</v>
      </c>
      <c r="I1329" t="str">
        <f>TEXT(Table1[[#This Row],[ORDERDATE]],"MMM")</f>
        <v>May</v>
      </c>
      <c r="J1329">
        <v>2004</v>
      </c>
      <c r="K1329" t="s">
        <v>504</v>
      </c>
      <c r="L1329">
        <v>121</v>
      </c>
      <c r="M1329" t="s">
        <v>616</v>
      </c>
      <c r="N1329" t="s">
        <v>242</v>
      </c>
      <c r="O1329">
        <v>2035559545</v>
      </c>
      <c r="P1329" t="s">
        <v>243</v>
      </c>
      <c r="R1329" t="s">
        <v>244</v>
      </c>
      <c r="S1329" t="s">
        <v>112</v>
      </c>
      <c r="T1329">
        <v>97823</v>
      </c>
      <c r="U1329" t="s">
        <v>32</v>
      </c>
      <c r="V1329" t="s">
        <v>33</v>
      </c>
      <c r="W1329" t="s">
        <v>83</v>
      </c>
      <c r="X1329" t="s">
        <v>245</v>
      </c>
      <c r="Y1329" t="s">
        <v>36</v>
      </c>
    </row>
    <row r="1330" spans="1:25" x14ac:dyDescent="0.25">
      <c r="A1330">
        <v>10259</v>
      </c>
      <c r="B1330">
        <v>41</v>
      </c>
      <c r="C1330">
        <v>100</v>
      </c>
      <c r="D1330">
        <v>13</v>
      </c>
      <c r="E1330" s="5">
        <v>4666.62</v>
      </c>
      <c r="F1330" s="1">
        <v>38153</v>
      </c>
      <c r="G1330" t="s">
        <v>25</v>
      </c>
      <c r="H1330">
        <v>2</v>
      </c>
      <c r="I1330" t="str">
        <f>TEXT(Table1[[#This Row],[ORDERDATE]],"MMM")</f>
        <v>Jun</v>
      </c>
      <c r="J1330">
        <v>2004</v>
      </c>
      <c r="K1330" t="s">
        <v>504</v>
      </c>
      <c r="L1330">
        <v>121</v>
      </c>
      <c r="M1330" t="s">
        <v>616</v>
      </c>
      <c r="N1330" t="s">
        <v>418</v>
      </c>
      <c r="O1330" t="s">
        <v>419</v>
      </c>
      <c r="P1330" t="s">
        <v>420</v>
      </c>
      <c r="Q1330" t="s">
        <v>421</v>
      </c>
      <c r="R1330" t="s">
        <v>199</v>
      </c>
      <c r="T1330">
        <v>69045</v>
      </c>
      <c r="U1330" t="s">
        <v>199</v>
      </c>
      <c r="V1330" t="s">
        <v>96</v>
      </c>
      <c r="W1330" t="s">
        <v>422</v>
      </c>
      <c r="X1330" t="s">
        <v>423</v>
      </c>
      <c r="Y1330" t="s">
        <v>51</v>
      </c>
    </row>
    <row r="1331" spans="1:25" x14ac:dyDescent="0.25">
      <c r="A1331">
        <v>10270</v>
      </c>
      <c r="B1331">
        <v>38</v>
      </c>
      <c r="C1331">
        <v>100</v>
      </c>
      <c r="D1331">
        <v>3</v>
      </c>
      <c r="E1331" s="5">
        <v>5383.08</v>
      </c>
      <c r="F1331" s="1">
        <v>38187</v>
      </c>
      <c r="G1331" t="s">
        <v>25</v>
      </c>
      <c r="H1331">
        <v>3</v>
      </c>
      <c r="I1331" t="str">
        <f>TEXT(Table1[[#This Row],[ORDERDATE]],"MMM")</f>
        <v>Jul</v>
      </c>
      <c r="J1331">
        <v>2004</v>
      </c>
      <c r="K1331" t="s">
        <v>504</v>
      </c>
      <c r="L1331">
        <v>121</v>
      </c>
      <c r="M1331" t="s">
        <v>616</v>
      </c>
      <c r="N1331" t="s">
        <v>152</v>
      </c>
      <c r="O1331" t="s">
        <v>153</v>
      </c>
      <c r="P1331" t="s">
        <v>154</v>
      </c>
      <c r="Q1331" t="s">
        <v>155</v>
      </c>
      <c r="R1331" t="s">
        <v>156</v>
      </c>
      <c r="S1331" t="s">
        <v>157</v>
      </c>
      <c r="T1331">
        <v>2067</v>
      </c>
      <c r="U1331" t="s">
        <v>95</v>
      </c>
      <c r="V1331" t="s">
        <v>96</v>
      </c>
      <c r="W1331" t="s">
        <v>158</v>
      </c>
      <c r="X1331" t="s">
        <v>159</v>
      </c>
      <c r="Y1331" t="s">
        <v>51</v>
      </c>
    </row>
    <row r="1332" spans="1:25" x14ac:dyDescent="0.25">
      <c r="A1332">
        <v>10281</v>
      </c>
      <c r="B1332">
        <v>25</v>
      </c>
      <c r="C1332">
        <v>99.29</v>
      </c>
      <c r="D1332">
        <v>10</v>
      </c>
      <c r="E1332" s="5">
        <v>2482.25</v>
      </c>
      <c r="F1332" s="1">
        <v>38218</v>
      </c>
      <c r="G1332" t="s">
        <v>25</v>
      </c>
      <c r="H1332">
        <v>3</v>
      </c>
      <c r="I1332" t="str">
        <f>TEXT(Table1[[#This Row],[ORDERDATE]],"MMM")</f>
        <v>Aug</v>
      </c>
      <c r="J1332">
        <v>2004</v>
      </c>
      <c r="K1332" t="s">
        <v>504</v>
      </c>
      <c r="L1332">
        <v>121</v>
      </c>
      <c r="M1332" t="s">
        <v>616</v>
      </c>
      <c r="N1332" t="s">
        <v>139</v>
      </c>
      <c r="O1332">
        <v>2155551555</v>
      </c>
      <c r="P1332" t="s">
        <v>140</v>
      </c>
      <c r="R1332" t="s">
        <v>141</v>
      </c>
      <c r="S1332" t="s">
        <v>142</v>
      </c>
      <c r="T1332">
        <v>70267</v>
      </c>
      <c r="U1332" t="s">
        <v>32</v>
      </c>
      <c r="V1332" t="s">
        <v>33</v>
      </c>
      <c r="W1332" t="s">
        <v>34</v>
      </c>
      <c r="X1332" t="s">
        <v>143</v>
      </c>
      <c r="Y1332" t="s">
        <v>36</v>
      </c>
    </row>
    <row r="1333" spans="1:25" x14ac:dyDescent="0.25">
      <c r="A1333">
        <v>10291</v>
      </c>
      <c r="B1333">
        <v>48</v>
      </c>
      <c r="C1333">
        <v>100</v>
      </c>
      <c r="D1333">
        <v>5</v>
      </c>
      <c r="E1333" s="5">
        <v>5288.64</v>
      </c>
      <c r="F1333" s="1">
        <v>38238</v>
      </c>
      <c r="G1333" t="s">
        <v>25</v>
      </c>
      <c r="H1333">
        <v>3</v>
      </c>
      <c r="I1333" t="str">
        <f>TEXT(Table1[[#This Row],[ORDERDATE]],"MMM")</f>
        <v>Sep</v>
      </c>
      <c r="J1333">
        <v>2004</v>
      </c>
      <c r="K1333" t="s">
        <v>504</v>
      </c>
      <c r="L1333">
        <v>121</v>
      </c>
      <c r="M1333" t="s">
        <v>616</v>
      </c>
      <c r="N1333" t="s">
        <v>261</v>
      </c>
      <c r="O1333" t="s">
        <v>262</v>
      </c>
      <c r="P1333" t="s">
        <v>263</v>
      </c>
      <c r="R1333" t="s">
        <v>264</v>
      </c>
      <c r="T1333" t="s">
        <v>265</v>
      </c>
      <c r="U1333" t="s">
        <v>188</v>
      </c>
      <c r="V1333" t="s">
        <v>42</v>
      </c>
      <c r="W1333" t="s">
        <v>266</v>
      </c>
      <c r="X1333" t="s">
        <v>206</v>
      </c>
      <c r="Y1333" t="s">
        <v>51</v>
      </c>
    </row>
    <row r="1334" spans="1:25" x14ac:dyDescent="0.25">
      <c r="A1334">
        <v>10305</v>
      </c>
      <c r="B1334">
        <v>22</v>
      </c>
      <c r="C1334">
        <v>99.29</v>
      </c>
      <c r="D1334">
        <v>14</v>
      </c>
      <c r="E1334" s="5">
        <v>2184.38</v>
      </c>
      <c r="F1334" s="1">
        <v>38273</v>
      </c>
      <c r="G1334" t="s">
        <v>25</v>
      </c>
      <c r="H1334">
        <v>4</v>
      </c>
      <c r="I1334" t="str">
        <f>TEXT(Table1[[#This Row],[ORDERDATE]],"MMM")</f>
        <v>Oct</v>
      </c>
      <c r="J1334">
        <v>2004</v>
      </c>
      <c r="K1334" t="s">
        <v>504</v>
      </c>
      <c r="L1334">
        <v>121</v>
      </c>
      <c r="M1334" t="s">
        <v>616</v>
      </c>
      <c r="N1334" t="s">
        <v>120</v>
      </c>
      <c r="O1334">
        <v>6175558555</v>
      </c>
      <c r="P1334" t="s">
        <v>121</v>
      </c>
      <c r="R1334" t="s">
        <v>122</v>
      </c>
      <c r="S1334" t="s">
        <v>123</v>
      </c>
      <c r="T1334">
        <v>51247</v>
      </c>
      <c r="U1334" t="s">
        <v>32</v>
      </c>
      <c r="V1334" t="s">
        <v>33</v>
      </c>
      <c r="W1334" t="s">
        <v>124</v>
      </c>
      <c r="X1334" t="s">
        <v>125</v>
      </c>
      <c r="Y1334" t="s">
        <v>36</v>
      </c>
    </row>
    <row r="1335" spans="1:25" x14ac:dyDescent="0.25">
      <c r="A1335">
        <v>10313</v>
      </c>
      <c r="B1335">
        <v>28</v>
      </c>
      <c r="C1335">
        <v>100</v>
      </c>
      <c r="D1335">
        <v>8</v>
      </c>
      <c r="E1335" s="5">
        <v>2881.76</v>
      </c>
      <c r="F1335" s="1">
        <v>38282</v>
      </c>
      <c r="G1335" t="s">
        <v>25</v>
      </c>
      <c r="H1335">
        <v>4</v>
      </c>
      <c r="I1335" t="str">
        <f>TEXT(Table1[[#This Row],[ORDERDATE]],"MMM")</f>
        <v>Oct</v>
      </c>
      <c r="J1335">
        <v>2004</v>
      </c>
      <c r="K1335" t="s">
        <v>504</v>
      </c>
      <c r="L1335">
        <v>121</v>
      </c>
      <c r="M1335" t="s">
        <v>616</v>
      </c>
      <c r="N1335" t="s">
        <v>225</v>
      </c>
      <c r="O1335" t="s">
        <v>226</v>
      </c>
      <c r="P1335" t="s">
        <v>227</v>
      </c>
      <c r="R1335" t="s">
        <v>228</v>
      </c>
      <c r="S1335" t="s">
        <v>229</v>
      </c>
      <c r="T1335" t="s">
        <v>230</v>
      </c>
      <c r="U1335" t="s">
        <v>231</v>
      </c>
      <c r="V1335" t="s">
        <v>33</v>
      </c>
      <c r="W1335" t="s">
        <v>232</v>
      </c>
      <c r="X1335" t="s">
        <v>233</v>
      </c>
      <c r="Y1335" t="s">
        <v>36</v>
      </c>
    </row>
    <row r="1336" spans="1:25" x14ac:dyDescent="0.25">
      <c r="A1336">
        <v>10323</v>
      </c>
      <c r="B1336">
        <v>47</v>
      </c>
      <c r="C1336">
        <v>100</v>
      </c>
      <c r="D1336">
        <v>1</v>
      </c>
      <c r="E1336" s="5">
        <v>6203.06</v>
      </c>
      <c r="F1336" s="1">
        <v>38296</v>
      </c>
      <c r="G1336" t="s">
        <v>25</v>
      </c>
      <c r="H1336">
        <v>4</v>
      </c>
      <c r="I1336" t="str">
        <f>TEXT(Table1[[#This Row],[ORDERDATE]],"MMM")</f>
        <v>Nov</v>
      </c>
      <c r="J1336">
        <v>2004</v>
      </c>
      <c r="K1336" t="s">
        <v>504</v>
      </c>
      <c r="L1336">
        <v>121</v>
      </c>
      <c r="M1336" t="s">
        <v>616</v>
      </c>
      <c r="N1336" t="s">
        <v>462</v>
      </c>
      <c r="O1336" t="s">
        <v>463</v>
      </c>
      <c r="P1336" t="s">
        <v>464</v>
      </c>
      <c r="R1336" t="s">
        <v>465</v>
      </c>
      <c r="T1336">
        <v>60528</v>
      </c>
      <c r="U1336" t="s">
        <v>443</v>
      </c>
      <c r="V1336" t="s">
        <v>42</v>
      </c>
      <c r="W1336" t="s">
        <v>466</v>
      </c>
      <c r="X1336" t="s">
        <v>414</v>
      </c>
      <c r="Y1336" t="s">
        <v>51</v>
      </c>
    </row>
    <row r="1337" spans="1:25" x14ac:dyDescent="0.25">
      <c r="A1337">
        <v>10334</v>
      </c>
      <c r="B1337">
        <v>49</v>
      </c>
      <c r="C1337">
        <v>100</v>
      </c>
      <c r="D1337">
        <v>4</v>
      </c>
      <c r="E1337" s="5">
        <v>6763.47</v>
      </c>
      <c r="F1337" s="1">
        <v>38310</v>
      </c>
      <c r="G1337" t="s">
        <v>401</v>
      </c>
      <c r="H1337">
        <v>4</v>
      </c>
      <c r="I1337" t="str">
        <f>TEXT(Table1[[#This Row],[ORDERDATE]],"MMM")</f>
        <v>Nov</v>
      </c>
      <c r="J1337">
        <v>2004</v>
      </c>
      <c r="K1337" t="s">
        <v>504</v>
      </c>
      <c r="L1337">
        <v>121</v>
      </c>
      <c r="M1337" t="s">
        <v>616</v>
      </c>
      <c r="N1337" t="s">
        <v>183</v>
      </c>
      <c r="O1337" t="s">
        <v>184</v>
      </c>
      <c r="P1337" t="s">
        <v>185</v>
      </c>
      <c r="R1337" t="s">
        <v>186</v>
      </c>
      <c r="T1337" t="s">
        <v>187</v>
      </c>
      <c r="U1337" t="s">
        <v>188</v>
      </c>
      <c r="V1337" t="s">
        <v>42</v>
      </c>
      <c r="W1337" t="s">
        <v>189</v>
      </c>
      <c r="X1337" t="s">
        <v>190</v>
      </c>
      <c r="Y1337" t="s">
        <v>51</v>
      </c>
    </row>
    <row r="1338" spans="1:25" x14ac:dyDescent="0.25">
      <c r="A1338">
        <v>10347</v>
      </c>
      <c r="B1338">
        <v>45</v>
      </c>
      <c r="C1338">
        <v>100</v>
      </c>
      <c r="D1338">
        <v>4</v>
      </c>
      <c r="E1338" s="5">
        <v>5884.65</v>
      </c>
      <c r="F1338" s="1">
        <v>38320</v>
      </c>
      <c r="G1338" t="s">
        <v>25</v>
      </c>
      <c r="H1338">
        <v>4</v>
      </c>
      <c r="I1338" t="str">
        <f>TEXT(Table1[[#This Row],[ORDERDATE]],"MMM")</f>
        <v>Nov</v>
      </c>
      <c r="J1338">
        <v>2004</v>
      </c>
      <c r="K1338" t="s">
        <v>504</v>
      </c>
      <c r="L1338">
        <v>121</v>
      </c>
      <c r="M1338" t="s">
        <v>616</v>
      </c>
      <c r="N1338" t="s">
        <v>89</v>
      </c>
      <c r="O1338" t="s">
        <v>90</v>
      </c>
      <c r="P1338" t="s">
        <v>91</v>
      </c>
      <c r="Q1338" t="s">
        <v>92</v>
      </c>
      <c r="R1338" t="s">
        <v>93</v>
      </c>
      <c r="S1338" t="s">
        <v>94</v>
      </c>
      <c r="T1338">
        <v>3004</v>
      </c>
      <c r="U1338" t="s">
        <v>95</v>
      </c>
      <c r="V1338" t="s">
        <v>96</v>
      </c>
      <c r="W1338" t="s">
        <v>97</v>
      </c>
      <c r="X1338" t="s">
        <v>98</v>
      </c>
      <c r="Y1338" t="s">
        <v>51</v>
      </c>
    </row>
    <row r="1339" spans="1:25" x14ac:dyDescent="0.25">
      <c r="A1339">
        <v>10357</v>
      </c>
      <c r="B1339">
        <v>28</v>
      </c>
      <c r="C1339">
        <v>100</v>
      </c>
      <c r="D1339">
        <v>2</v>
      </c>
      <c r="E1339" s="5">
        <v>3559.64</v>
      </c>
      <c r="F1339" s="1">
        <v>38331</v>
      </c>
      <c r="G1339" t="s">
        <v>25</v>
      </c>
      <c r="H1339">
        <v>4</v>
      </c>
      <c r="I1339" t="str">
        <f>TEXT(Table1[[#This Row],[ORDERDATE]],"MMM")</f>
        <v>Dec</v>
      </c>
      <c r="J1339">
        <v>2004</v>
      </c>
      <c r="K1339" t="s">
        <v>504</v>
      </c>
      <c r="L1339">
        <v>121</v>
      </c>
      <c r="M1339" t="s">
        <v>616</v>
      </c>
      <c r="N1339" t="s">
        <v>272</v>
      </c>
      <c r="O1339">
        <v>4155551450</v>
      </c>
      <c r="P1339" t="s">
        <v>273</v>
      </c>
      <c r="R1339" t="s">
        <v>274</v>
      </c>
      <c r="S1339" t="s">
        <v>55</v>
      </c>
      <c r="T1339">
        <v>97562</v>
      </c>
      <c r="U1339" t="s">
        <v>32</v>
      </c>
      <c r="V1339" t="s">
        <v>33</v>
      </c>
      <c r="W1339" t="s">
        <v>275</v>
      </c>
      <c r="X1339" t="s">
        <v>276</v>
      </c>
      <c r="Y1339" t="s">
        <v>51</v>
      </c>
    </row>
    <row r="1340" spans="1:25" x14ac:dyDescent="0.25">
      <c r="A1340">
        <v>10370</v>
      </c>
      <c r="B1340">
        <v>29</v>
      </c>
      <c r="C1340">
        <v>57.53</v>
      </c>
      <c r="D1340">
        <v>6</v>
      </c>
      <c r="E1340" s="5">
        <v>1668.37</v>
      </c>
      <c r="F1340" s="1">
        <v>38372</v>
      </c>
      <c r="G1340" t="s">
        <v>25</v>
      </c>
      <c r="H1340">
        <v>1</v>
      </c>
      <c r="I1340" t="str">
        <f>TEXT(Table1[[#This Row],[ORDERDATE]],"MMM")</f>
        <v>Jan</v>
      </c>
      <c r="J1340">
        <v>2005</v>
      </c>
      <c r="K1340" t="s">
        <v>504</v>
      </c>
      <c r="L1340">
        <v>121</v>
      </c>
      <c r="M1340" t="s">
        <v>616</v>
      </c>
      <c r="N1340" t="s">
        <v>285</v>
      </c>
      <c r="O1340" t="s">
        <v>286</v>
      </c>
      <c r="P1340" t="s">
        <v>287</v>
      </c>
      <c r="Q1340" t="s">
        <v>288</v>
      </c>
      <c r="R1340" t="s">
        <v>289</v>
      </c>
      <c r="S1340" t="s">
        <v>157</v>
      </c>
      <c r="T1340">
        <v>2060</v>
      </c>
      <c r="U1340" t="s">
        <v>95</v>
      </c>
      <c r="V1340" t="s">
        <v>96</v>
      </c>
      <c r="W1340" t="s">
        <v>290</v>
      </c>
      <c r="X1340" t="s">
        <v>291</v>
      </c>
      <c r="Y1340" t="s">
        <v>36</v>
      </c>
    </row>
    <row r="1341" spans="1:25" x14ac:dyDescent="0.25">
      <c r="A1341">
        <v>10382</v>
      </c>
      <c r="B1341">
        <v>39</v>
      </c>
      <c r="C1341">
        <v>100</v>
      </c>
      <c r="D1341">
        <v>1</v>
      </c>
      <c r="E1341" s="5">
        <v>4890.6000000000004</v>
      </c>
      <c r="F1341" s="1">
        <v>38400</v>
      </c>
      <c r="G1341" t="s">
        <v>25</v>
      </c>
      <c r="H1341">
        <v>1</v>
      </c>
      <c r="I1341" t="str">
        <f>TEXT(Table1[[#This Row],[ORDERDATE]],"MMM")</f>
        <v>Feb</v>
      </c>
      <c r="J1341">
        <v>2005</v>
      </c>
      <c r="K1341" t="s">
        <v>504</v>
      </c>
      <c r="L1341">
        <v>121</v>
      </c>
      <c r="M1341" t="s">
        <v>616</v>
      </c>
      <c r="N1341" t="s">
        <v>272</v>
      </c>
      <c r="O1341">
        <v>4155551450</v>
      </c>
      <c r="P1341" t="s">
        <v>273</v>
      </c>
      <c r="R1341" t="s">
        <v>274</v>
      </c>
      <c r="S1341" t="s">
        <v>55</v>
      </c>
      <c r="T1341">
        <v>97562</v>
      </c>
      <c r="U1341" t="s">
        <v>32</v>
      </c>
      <c r="V1341" t="s">
        <v>33</v>
      </c>
      <c r="W1341" t="s">
        <v>275</v>
      </c>
      <c r="X1341" t="s">
        <v>276</v>
      </c>
      <c r="Y1341" t="s">
        <v>51</v>
      </c>
    </row>
    <row r="1342" spans="1:25" x14ac:dyDescent="0.25">
      <c r="A1342">
        <v>10411</v>
      </c>
      <c r="B1342">
        <v>46</v>
      </c>
      <c r="C1342">
        <v>100</v>
      </c>
      <c r="D1342">
        <v>3</v>
      </c>
      <c r="E1342" s="5">
        <v>5235.72</v>
      </c>
      <c r="F1342" s="1">
        <v>38473</v>
      </c>
      <c r="G1342" t="s">
        <v>25</v>
      </c>
      <c r="H1342">
        <v>2</v>
      </c>
      <c r="I1342" t="str">
        <f>TEXT(Table1[[#This Row],[ORDERDATE]],"MMM")</f>
        <v>May</v>
      </c>
      <c r="J1342">
        <v>2005</v>
      </c>
      <c r="K1342" t="s">
        <v>504</v>
      </c>
      <c r="L1342">
        <v>121</v>
      </c>
      <c r="M1342" t="s">
        <v>616</v>
      </c>
      <c r="N1342" t="s">
        <v>292</v>
      </c>
      <c r="O1342" t="s">
        <v>293</v>
      </c>
      <c r="P1342" t="s">
        <v>294</v>
      </c>
      <c r="R1342" t="s">
        <v>295</v>
      </c>
      <c r="S1342" t="s">
        <v>296</v>
      </c>
      <c r="T1342" t="s">
        <v>297</v>
      </c>
      <c r="U1342" t="s">
        <v>231</v>
      </c>
      <c r="V1342" t="s">
        <v>33</v>
      </c>
      <c r="W1342" t="s">
        <v>298</v>
      </c>
      <c r="X1342" t="s">
        <v>299</v>
      </c>
      <c r="Y1342" t="s">
        <v>51</v>
      </c>
    </row>
    <row r="1343" spans="1:25" x14ac:dyDescent="0.25">
      <c r="A1343">
        <v>10425</v>
      </c>
      <c r="B1343">
        <v>38</v>
      </c>
      <c r="C1343">
        <v>100</v>
      </c>
      <c r="D1343">
        <v>13</v>
      </c>
      <c r="E1343" s="5">
        <v>4325.16</v>
      </c>
      <c r="F1343" s="1">
        <v>38503</v>
      </c>
      <c r="G1343" t="s">
        <v>300</v>
      </c>
      <c r="H1343">
        <v>2</v>
      </c>
      <c r="I1343" t="str">
        <f>TEXT(Table1[[#This Row],[ORDERDATE]],"MMM")</f>
        <v>May</v>
      </c>
      <c r="J1343">
        <v>2005</v>
      </c>
      <c r="K1343" t="s">
        <v>504</v>
      </c>
      <c r="L1343">
        <v>121</v>
      </c>
      <c r="M1343" t="s">
        <v>616</v>
      </c>
      <c r="N1343" t="s">
        <v>114</v>
      </c>
      <c r="O1343" t="s">
        <v>115</v>
      </c>
      <c r="P1343" t="s">
        <v>116</v>
      </c>
      <c r="R1343" t="s">
        <v>117</v>
      </c>
      <c r="T1343">
        <v>44000</v>
      </c>
      <c r="U1343" t="s">
        <v>41</v>
      </c>
      <c r="V1343" t="s">
        <v>42</v>
      </c>
      <c r="W1343" t="s">
        <v>118</v>
      </c>
      <c r="X1343" t="s">
        <v>119</v>
      </c>
      <c r="Y1343" t="s">
        <v>51</v>
      </c>
    </row>
    <row r="1344" spans="1:25" x14ac:dyDescent="0.25">
      <c r="A1344">
        <v>10103</v>
      </c>
      <c r="B1344">
        <v>41</v>
      </c>
      <c r="C1344">
        <v>47.29</v>
      </c>
      <c r="D1344">
        <v>9</v>
      </c>
      <c r="E1344" s="5">
        <v>1938.89</v>
      </c>
      <c r="F1344" s="1">
        <v>37650</v>
      </c>
      <c r="G1344" t="s">
        <v>25</v>
      </c>
      <c r="H1344">
        <v>1</v>
      </c>
      <c r="I1344" t="str">
        <f>TEXT(Table1[[#This Row],[ORDERDATE]],"MMM")</f>
        <v>Jan</v>
      </c>
      <c r="J1344">
        <v>2003</v>
      </c>
      <c r="K1344" t="s">
        <v>550</v>
      </c>
      <c r="L1344">
        <v>50</v>
      </c>
      <c r="M1344" t="s">
        <v>617</v>
      </c>
      <c r="N1344" t="s">
        <v>133</v>
      </c>
      <c r="O1344" t="s">
        <v>134</v>
      </c>
      <c r="P1344" t="s">
        <v>135</v>
      </c>
      <c r="R1344" t="s">
        <v>136</v>
      </c>
      <c r="T1344">
        <v>4110</v>
      </c>
      <c r="U1344" t="s">
        <v>78</v>
      </c>
      <c r="V1344" t="s">
        <v>42</v>
      </c>
      <c r="W1344" t="s">
        <v>137</v>
      </c>
      <c r="X1344" t="s">
        <v>138</v>
      </c>
      <c r="Y1344" t="s">
        <v>36</v>
      </c>
    </row>
    <row r="1345" spans="1:25" x14ac:dyDescent="0.25">
      <c r="A1345">
        <v>10113</v>
      </c>
      <c r="B1345">
        <v>50</v>
      </c>
      <c r="C1345">
        <v>49.81</v>
      </c>
      <c r="D1345">
        <v>3</v>
      </c>
      <c r="E1345" s="5">
        <v>2490.5</v>
      </c>
      <c r="F1345" s="1">
        <v>37706</v>
      </c>
      <c r="G1345" t="s">
        <v>25</v>
      </c>
      <c r="H1345">
        <v>1</v>
      </c>
      <c r="I1345" t="str">
        <f>TEXT(Table1[[#This Row],[ORDERDATE]],"MMM")</f>
        <v>Mar</v>
      </c>
      <c r="J1345">
        <v>2003</v>
      </c>
      <c r="K1345" t="s">
        <v>550</v>
      </c>
      <c r="L1345">
        <v>50</v>
      </c>
      <c r="M1345" t="s">
        <v>617</v>
      </c>
      <c r="N1345" t="s">
        <v>272</v>
      </c>
      <c r="O1345">
        <v>4155551450</v>
      </c>
      <c r="P1345" t="s">
        <v>273</v>
      </c>
      <c r="R1345" t="s">
        <v>274</v>
      </c>
      <c r="S1345" t="s">
        <v>55</v>
      </c>
      <c r="T1345">
        <v>97562</v>
      </c>
      <c r="U1345" t="s">
        <v>32</v>
      </c>
      <c r="V1345" t="s">
        <v>33</v>
      </c>
      <c r="W1345" t="s">
        <v>275</v>
      </c>
      <c r="X1345" t="s">
        <v>276</v>
      </c>
      <c r="Y1345" t="s">
        <v>36</v>
      </c>
    </row>
    <row r="1346" spans="1:25" x14ac:dyDescent="0.25">
      <c r="A1346">
        <v>10126</v>
      </c>
      <c r="B1346">
        <v>43</v>
      </c>
      <c r="C1346">
        <v>53.83</v>
      </c>
      <c r="D1346">
        <v>9</v>
      </c>
      <c r="E1346" s="5">
        <v>2314.69</v>
      </c>
      <c r="F1346" s="1">
        <v>37769</v>
      </c>
      <c r="G1346" t="s">
        <v>25</v>
      </c>
      <c r="H1346">
        <v>2</v>
      </c>
      <c r="I1346" t="str">
        <f>TEXT(Table1[[#This Row],[ORDERDATE]],"MMM")</f>
        <v>May</v>
      </c>
      <c r="J1346">
        <v>2003</v>
      </c>
      <c r="K1346" t="s">
        <v>550</v>
      </c>
      <c r="L1346">
        <v>50</v>
      </c>
      <c r="M1346" t="s">
        <v>617</v>
      </c>
      <c r="N1346" t="s">
        <v>191</v>
      </c>
      <c r="O1346" t="s">
        <v>192</v>
      </c>
      <c r="P1346" t="s">
        <v>193</v>
      </c>
      <c r="R1346" t="s">
        <v>177</v>
      </c>
      <c r="T1346">
        <v>28023</v>
      </c>
      <c r="U1346" t="s">
        <v>178</v>
      </c>
      <c r="V1346" t="s">
        <v>42</v>
      </c>
      <c r="W1346" t="s">
        <v>194</v>
      </c>
      <c r="X1346" t="s">
        <v>195</v>
      </c>
      <c r="Y1346" t="s">
        <v>36</v>
      </c>
    </row>
    <row r="1347" spans="1:25" x14ac:dyDescent="0.25">
      <c r="A1347">
        <v>10140</v>
      </c>
      <c r="B1347">
        <v>29</v>
      </c>
      <c r="C1347">
        <v>43.27</v>
      </c>
      <c r="D1347">
        <v>9</v>
      </c>
      <c r="E1347" s="5">
        <v>1254.83</v>
      </c>
      <c r="F1347" s="1">
        <v>37826</v>
      </c>
      <c r="G1347" t="s">
        <v>25</v>
      </c>
      <c r="H1347">
        <v>3</v>
      </c>
      <c r="I1347" t="str">
        <f>TEXT(Table1[[#This Row],[ORDERDATE]],"MMM")</f>
        <v>Jul</v>
      </c>
      <c r="J1347">
        <v>2003</v>
      </c>
      <c r="K1347" t="s">
        <v>550</v>
      </c>
      <c r="L1347">
        <v>50</v>
      </c>
      <c r="M1347" t="s">
        <v>617</v>
      </c>
      <c r="N1347" t="s">
        <v>62</v>
      </c>
      <c r="O1347">
        <v>6505556809</v>
      </c>
      <c r="P1347" t="s">
        <v>63</v>
      </c>
      <c r="R1347" t="s">
        <v>64</v>
      </c>
      <c r="S1347" t="s">
        <v>55</v>
      </c>
      <c r="T1347">
        <v>94217</v>
      </c>
      <c r="U1347" t="s">
        <v>32</v>
      </c>
      <c r="V1347" t="s">
        <v>33</v>
      </c>
      <c r="W1347" t="s">
        <v>65</v>
      </c>
      <c r="X1347" t="s">
        <v>66</v>
      </c>
      <c r="Y1347" t="s">
        <v>36</v>
      </c>
    </row>
    <row r="1348" spans="1:25" x14ac:dyDescent="0.25">
      <c r="A1348">
        <v>10150</v>
      </c>
      <c r="B1348">
        <v>30</v>
      </c>
      <c r="C1348">
        <v>42.76</v>
      </c>
      <c r="D1348">
        <v>6</v>
      </c>
      <c r="E1348" s="5">
        <v>1282.8</v>
      </c>
      <c r="F1348" s="1">
        <v>37883</v>
      </c>
      <c r="G1348" t="s">
        <v>25</v>
      </c>
      <c r="H1348">
        <v>3</v>
      </c>
      <c r="I1348" t="str">
        <f>TEXT(Table1[[#This Row],[ORDERDATE]],"MMM")</f>
        <v>Sep</v>
      </c>
      <c r="J1348">
        <v>2003</v>
      </c>
      <c r="K1348" t="s">
        <v>550</v>
      </c>
      <c r="L1348">
        <v>50</v>
      </c>
      <c r="M1348" t="s">
        <v>617</v>
      </c>
      <c r="N1348" t="s">
        <v>196</v>
      </c>
      <c r="O1348" t="s">
        <v>197</v>
      </c>
      <c r="P1348" t="s">
        <v>198</v>
      </c>
      <c r="R1348" t="s">
        <v>199</v>
      </c>
      <c r="T1348">
        <v>79903</v>
      </c>
      <c r="U1348" t="s">
        <v>199</v>
      </c>
      <c r="V1348" t="s">
        <v>200</v>
      </c>
      <c r="W1348" t="s">
        <v>201</v>
      </c>
      <c r="X1348" t="s">
        <v>202</v>
      </c>
      <c r="Y1348" t="s">
        <v>36</v>
      </c>
    </row>
    <row r="1349" spans="1:25" x14ac:dyDescent="0.25">
      <c r="A1349">
        <v>10164</v>
      </c>
      <c r="B1349">
        <v>25</v>
      </c>
      <c r="C1349">
        <v>53.83</v>
      </c>
      <c r="D1349">
        <v>7</v>
      </c>
      <c r="E1349" s="5">
        <v>1345.75</v>
      </c>
      <c r="F1349" s="1">
        <v>37915</v>
      </c>
      <c r="G1349" t="s">
        <v>408</v>
      </c>
      <c r="H1349">
        <v>4</v>
      </c>
      <c r="I1349" t="str">
        <f>TEXT(Table1[[#This Row],[ORDERDATE]],"MMM")</f>
        <v>Oct</v>
      </c>
      <c r="J1349">
        <v>2003</v>
      </c>
      <c r="K1349" t="s">
        <v>550</v>
      </c>
      <c r="L1349">
        <v>50</v>
      </c>
      <c r="M1349" t="s">
        <v>617</v>
      </c>
      <c r="N1349" t="s">
        <v>409</v>
      </c>
      <c r="O1349" t="s">
        <v>410</v>
      </c>
      <c r="P1349" t="s">
        <v>411</v>
      </c>
      <c r="R1349" t="s">
        <v>412</v>
      </c>
      <c r="T1349">
        <v>8010</v>
      </c>
      <c r="U1349" t="s">
        <v>148</v>
      </c>
      <c r="V1349" t="s">
        <v>42</v>
      </c>
      <c r="W1349" t="s">
        <v>413</v>
      </c>
      <c r="X1349" t="s">
        <v>414</v>
      </c>
      <c r="Y1349" t="s">
        <v>36</v>
      </c>
    </row>
    <row r="1350" spans="1:25" x14ac:dyDescent="0.25">
      <c r="A1350">
        <v>10174</v>
      </c>
      <c r="B1350">
        <v>49</v>
      </c>
      <c r="C1350">
        <v>44.78</v>
      </c>
      <c r="D1350">
        <v>2</v>
      </c>
      <c r="E1350" s="5">
        <v>2194.2199999999998</v>
      </c>
      <c r="F1350" s="1">
        <v>37931</v>
      </c>
      <c r="G1350" t="s">
        <v>25</v>
      </c>
      <c r="H1350">
        <v>4</v>
      </c>
      <c r="I1350" t="str">
        <f>TEXT(Table1[[#This Row],[ORDERDATE]],"MMM")</f>
        <v>Nov</v>
      </c>
      <c r="J1350">
        <v>2003</v>
      </c>
      <c r="K1350" t="s">
        <v>550</v>
      </c>
      <c r="L1350">
        <v>50</v>
      </c>
      <c r="M1350" t="s">
        <v>617</v>
      </c>
      <c r="N1350" t="s">
        <v>207</v>
      </c>
      <c r="O1350" t="s">
        <v>208</v>
      </c>
      <c r="P1350" t="s">
        <v>209</v>
      </c>
      <c r="R1350" t="s">
        <v>210</v>
      </c>
      <c r="S1350" t="s">
        <v>211</v>
      </c>
      <c r="T1350">
        <v>4101</v>
      </c>
      <c r="U1350" t="s">
        <v>95</v>
      </c>
      <c r="V1350" t="s">
        <v>96</v>
      </c>
      <c r="W1350" t="s">
        <v>212</v>
      </c>
      <c r="X1350" t="s">
        <v>213</v>
      </c>
      <c r="Y1350" t="s">
        <v>36</v>
      </c>
    </row>
    <row r="1351" spans="1:25" x14ac:dyDescent="0.25">
      <c r="A1351">
        <v>10183</v>
      </c>
      <c r="B1351">
        <v>40</v>
      </c>
      <c r="C1351">
        <v>49.3</v>
      </c>
      <c r="D1351">
        <v>6</v>
      </c>
      <c r="E1351" s="5">
        <v>1972</v>
      </c>
      <c r="F1351" s="1">
        <v>37938</v>
      </c>
      <c r="G1351" t="s">
        <v>25</v>
      </c>
      <c r="H1351">
        <v>4</v>
      </c>
      <c r="I1351" t="str">
        <f>TEXT(Table1[[#This Row],[ORDERDATE]],"MMM")</f>
        <v>Nov</v>
      </c>
      <c r="J1351">
        <v>2003</v>
      </c>
      <c r="K1351" t="s">
        <v>550</v>
      </c>
      <c r="L1351">
        <v>50</v>
      </c>
      <c r="M1351" t="s">
        <v>617</v>
      </c>
      <c r="N1351" t="s">
        <v>214</v>
      </c>
      <c r="O1351">
        <v>2155554695</v>
      </c>
      <c r="P1351" t="s">
        <v>215</v>
      </c>
      <c r="R1351" t="s">
        <v>216</v>
      </c>
      <c r="S1351" t="s">
        <v>142</v>
      </c>
      <c r="T1351">
        <v>71270</v>
      </c>
      <c r="U1351" t="s">
        <v>32</v>
      </c>
      <c r="V1351" t="s">
        <v>33</v>
      </c>
      <c r="W1351" t="s">
        <v>217</v>
      </c>
      <c r="X1351" t="s">
        <v>218</v>
      </c>
      <c r="Y1351" t="s">
        <v>36</v>
      </c>
    </row>
    <row r="1352" spans="1:25" x14ac:dyDescent="0.25">
      <c r="A1352">
        <v>10194</v>
      </c>
      <c r="B1352">
        <v>41</v>
      </c>
      <c r="C1352">
        <v>44.78</v>
      </c>
      <c r="D1352">
        <v>9</v>
      </c>
      <c r="E1352" s="5">
        <v>1835.98</v>
      </c>
      <c r="F1352" s="1">
        <v>37950</v>
      </c>
      <c r="G1352" t="s">
        <v>25</v>
      </c>
      <c r="H1352">
        <v>4</v>
      </c>
      <c r="I1352" t="str">
        <f>TEXT(Table1[[#This Row],[ORDERDATE]],"MMM")</f>
        <v>Nov</v>
      </c>
      <c r="J1352">
        <v>2003</v>
      </c>
      <c r="K1352" t="s">
        <v>550</v>
      </c>
      <c r="L1352">
        <v>50</v>
      </c>
      <c r="M1352" t="s">
        <v>617</v>
      </c>
      <c r="N1352" t="s">
        <v>219</v>
      </c>
      <c r="O1352" t="s">
        <v>220</v>
      </c>
      <c r="P1352" t="s">
        <v>221</v>
      </c>
      <c r="R1352" t="s">
        <v>222</v>
      </c>
      <c r="T1352">
        <v>69004</v>
      </c>
      <c r="U1352" t="s">
        <v>41</v>
      </c>
      <c r="V1352" t="s">
        <v>42</v>
      </c>
      <c r="W1352" t="s">
        <v>223</v>
      </c>
      <c r="X1352" t="s">
        <v>224</v>
      </c>
      <c r="Y1352" t="s">
        <v>36</v>
      </c>
    </row>
    <row r="1353" spans="1:25" x14ac:dyDescent="0.25">
      <c r="A1353">
        <v>10206</v>
      </c>
      <c r="B1353">
        <v>21</v>
      </c>
      <c r="C1353">
        <v>53.33</v>
      </c>
      <c r="D1353">
        <v>4</v>
      </c>
      <c r="E1353" s="5">
        <v>1119.93</v>
      </c>
      <c r="F1353" s="1">
        <v>37960</v>
      </c>
      <c r="G1353" t="s">
        <v>25</v>
      </c>
      <c r="H1353">
        <v>4</v>
      </c>
      <c r="I1353" t="str">
        <f>TEXT(Table1[[#This Row],[ORDERDATE]],"MMM")</f>
        <v>Dec</v>
      </c>
      <c r="J1353">
        <v>2003</v>
      </c>
      <c r="K1353" t="s">
        <v>550</v>
      </c>
      <c r="L1353">
        <v>50</v>
      </c>
      <c r="M1353" t="s">
        <v>617</v>
      </c>
      <c r="N1353" t="s">
        <v>225</v>
      </c>
      <c r="O1353" t="s">
        <v>226</v>
      </c>
      <c r="P1353" t="s">
        <v>227</v>
      </c>
      <c r="R1353" t="s">
        <v>228</v>
      </c>
      <c r="S1353" t="s">
        <v>229</v>
      </c>
      <c r="T1353" t="s">
        <v>230</v>
      </c>
      <c r="U1353" t="s">
        <v>231</v>
      </c>
      <c r="V1353" t="s">
        <v>33</v>
      </c>
      <c r="W1353" t="s">
        <v>232</v>
      </c>
      <c r="X1353" t="s">
        <v>233</v>
      </c>
      <c r="Y1353" t="s">
        <v>36</v>
      </c>
    </row>
    <row r="1354" spans="1:25" x14ac:dyDescent="0.25">
      <c r="A1354">
        <v>10215</v>
      </c>
      <c r="B1354">
        <v>46</v>
      </c>
      <c r="C1354">
        <v>45.28</v>
      </c>
      <c r="D1354">
        <v>1</v>
      </c>
      <c r="E1354" s="5">
        <v>2082.88</v>
      </c>
      <c r="F1354" s="1">
        <v>38015</v>
      </c>
      <c r="G1354" t="s">
        <v>25</v>
      </c>
      <c r="H1354">
        <v>1</v>
      </c>
      <c r="I1354" t="str">
        <f>TEXT(Table1[[#This Row],[ORDERDATE]],"MMM")</f>
        <v>Jan</v>
      </c>
      <c r="J1354">
        <v>2004</v>
      </c>
      <c r="K1354" t="s">
        <v>550</v>
      </c>
      <c r="L1354">
        <v>50</v>
      </c>
      <c r="M1354" t="s">
        <v>617</v>
      </c>
      <c r="N1354" t="s">
        <v>234</v>
      </c>
      <c r="O1354">
        <v>3105553722</v>
      </c>
      <c r="P1354" t="s">
        <v>235</v>
      </c>
      <c r="R1354" t="s">
        <v>236</v>
      </c>
      <c r="S1354" t="s">
        <v>55</v>
      </c>
      <c r="T1354">
        <v>94019</v>
      </c>
      <c r="U1354" t="s">
        <v>32</v>
      </c>
      <c r="V1354" t="s">
        <v>33</v>
      </c>
      <c r="W1354" t="s">
        <v>237</v>
      </c>
      <c r="X1354" t="s">
        <v>238</v>
      </c>
      <c r="Y1354" t="s">
        <v>36</v>
      </c>
    </row>
    <row r="1355" spans="1:25" x14ac:dyDescent="0.25">
      <c r="A1355">
        <v>10229</v>
      </c>
      <c r="B1355">
        <v>39</v>
      </c>
      <c r="C1355">
        <v>40.25</v>
      </c>
      <c r="D1355">
        <v>14</v>
      </c>
      <c r="E1355" s="5">
        <v>1569.75</v>
      </c>
      <c r="F1355" s="1">
        <v>38057</v>
      </c>
      <c r="G1355" t="s">
        <v>25</v>
      </c>
      <c r="H1355">
        <v>1</v>
      </c>
      <c r="I1355" t="str">
        <f>TEXT(Table1[[#This Row],[ORDERDATE]],"MMM")</f>
        <v>Mar</v>
      </c>
      <c r="J1355">
        <v>2004</v>
      </c>
      <c r="K1355" t="s">
        <v>550</v>
      </c>
      <c r="L1355">
        <v>50</v>
      </c>
      <c r="M1355" t="s">
        <v>617</v>
      </c>
      <c r="N1355" t="s">
        <v>272</v>
      </c>
      <c r="O1355">
        <v>4155551450</v>
      </c>
      <c r="P1355" t="s">
        <v>273</v>
      </c>
      <c r="R1355" t="s">
        <v>274</v>
      </c>
      <c r="S1355" t="s">
        <v>55</v>
      </c>
      <c r="T1355">
        <v>97562</v>
      </c>
      <c r="U1355" t="s">
        <v>32</v>
      </c>
      <c r="V1355" t="s">
        <v>33</v>
      </c>
      <c r="W1355" t="s">
        <v>275</v>
      </c>
      <c r="X1355" t="s">
        <v>276</v>
      </c>
      <c r="Y1355" t="s">
        <v>36</v>
      </c>
    </row>
    <row r="1356" spans="1:25" x14ac:dyDescent="0.25">
      <c r="A1356">
        <v>10245</v>
      </c>
      <c r="B1356">
        <v>45</v>
      </c>
      <c r="C1356">
        <v>59.87</v>
      </c>
      <c r="D1356">
        <v>7</v>
      </c>
      <c r="E1356" s="5">
        <v>2694.15</v>
      </c>
      <c r="F1356" s="1">
        <v>38111</v>
      </c>
      <c r="G1356" t="s">
        <v>25</v>
      </c>
      <c r="H1356">
        <v>2</v>
      </c>
      <c r="I1356" t="str">
        <f>TEXT(Table1[[#This Row],[ORDERDATE]],"MMM")</f>
        <v>May</v>
      </c>
      <c r="J1356">
        <v>2004</v>
      </c>
      <c r="K1356" t="s">
        <v>550</v>
      </c>
      <c r="L1356">
        <v>50</v>
      </c>
      <c r="M1356" t="s">
        <v>617</v>
      </c>
      <c r="N1356" t="s">
        <v>242</v>
      </c>
      <c r="O1356">
        <v>2035559545</v>
      </c>
      <c r="P1356" t="s">
        <v>243</v>
      </c>
      <c r="R1356" t="s">
        <v>244</v>
      </c>
      <c r="S1356" t="s">
        <v>112</v>
      </c>
      <c r="T1356">
        <v>97823</v>
      </c>
      <c r="U1356" t="s">
        <v>32</v>
      </c>
      <c r="V1356" t="s">
        <v>33</v>
      </c>
      <c r="W1356" t="s">
        <v>83</v>
      </c>
      <c r="X1356" t="s">
        <v>245</v>
      </c>
      <c r="Y1356" t="s">
        <v>36</v>
      </c>
    </row>
    <row r="1357" spans="1:25" x14ac:dyDescent="0.25">
      <c r="A1357">
        <v>10258</v>
      </c>
      <c r="B1357">
        <v>21</v>
      </c>
      <c r="C1357">
        <v>59.87</v>
      </c>
      <c r="D1357">
        <v>4</v>
      </c>
      <c r="E1357" s="5">
        <v>1257.27</v>
      </c>
      <c r="F1357" s="1">
        <v>38153</v>
      </c>
      <c r="G1357" t="s">
        <v>25</v>
      </c>
      <c r="H1357">
        <v>2</v>
      </c>
      <c r="I1357" t="str">
        <f>TEXT(Table1[[#This Row],[ORDERDATE]],"MMM")</f>
        <v>Jun</v>
      </c>
      <c r="J1357">
        <v>2004</v>
      </c>
      <c r="K1357" t="s">
        <v>550</v>
      </c>
      <c r="L1357">
        <v>50</v>
      </c>
      <c r="M1357" t="s">
        <v>617</v>
      </c>
      <c r="N1357" t="s">
        <v>246</v>
      </c>
      <c r="O1357" t="s">
        <v>247</v>
      </c>
      <c r="P1357" t="s">
        <v>248</v>
      </c>
      <c r="R1357" t="s">
        <v>249</v>
      </c>
      <c r="S1357" t="s">
        <v>250</v>
      </c>
      <c r="T1357" t="s">
        <v>251</v>
      </c>
      <c r="U1357" t="s">
        <v>200</v>
      </c>
      <c r="V1357" t="s">
        <v>200</v>
      </c>
      <c r="W1357" t="s">
        <v>252</v>
      </c>
      <c r="X1357" t="s">
        <v>253</v>
      </c>
      <c r="Y1357" t="s">
        <v>36</v>
      </c>
    </row>
    <row r="1358" spans="1:25" x14ac:dyDescent="0.25">
      <c r="A1358">
        <v>10270</v>
      </c>
      <c r="B1358">
        <v>44</v>
      </c>
      <c r="C1358">
        <v>58.36</v>
      </c>
      <c r="D1358">
        <v>7</v>
      </c>
      <c r="E1358" s="5">
        <v>2567.84</v>
      </c>
      <c r="F1358" s="1">
        <v>38187</v>
      </c>
      <c r="G1358" t="s">
        <v>25</v>
      </c>
      <c r="H1358">
        <v>3</v>
      </c>
      <c r="I1358" t="str">
        <f>TEXT(Table1[[#This Row],[ORDERDATE]],"MMM")</f>
        <v>Jul</v>
      </c>
      <c r="J1358">
        <v>2004</v>
      </c>
      <c r="K1358" t="s">
        <v>550</v>
      </c>
      <c r="L1358">
        <v>50</v>
      </c>
      <c r="M1358" t="s">
        <v>617</v>
      </c>
      <c r="N1358" t="s">
        <v>152</v>
      </c>
      <c r="O1358" t="s">
        <v>153</v>
      </c>
      <c r="P1358" t="s">
        <v>154</v>
      </c>
      <c r="Q1358" t="s">
        <v>155</v>
      </c>
      <c r="R1358" t="s">
        <v>156</v>
      </c>
      <c r="S1358" t="s">
        <v>157</v>
      </c>
      <c r="T1358">
        <v>2067</v>
      </c>
      <c r="U1358" t="s">
        <v>95</v>
      </c>
      <c r="V1358" t="s">
        <v>96</v>
      </c>
      <c r="W1358" t="s">
        <v>158</v>
      </c>
      <c r="X1358" t="s">
        <v>159</v>
      </c>
      <c r="Y1358" t="s">
        <v>36</v>
      </c>
    </row>
    <row r="1359" spans="1:25" x14ac:dyDescent="0.25">
      <c r="A1359">
        <v>10281</v>
      </c>
      <c r="B1359">
        <v>44</v>
      </c>
      <c r="C1359">
        <v>59.87</v>
      </c>
      <c r="D1359">
        <v>14</v>
      </c>
      <c r="E1359" s="5">
        <v>2634.28</v>
      </c>
      <c r="F1359" s="1">
        <v>38218</v>
      </c>
      <c r="G1359" t="s">
        <v>25</v>
      </c>
      <c r="H1359">
        <v>3</v>
      </c>
      <c r="I1359" t="str">
        <f>TEXT(Table1[[#This Row],[ORDERDATE]],"MMM")</f>
        <v>Aug</v>
      </c>
      <c r="J1359">
        <v>2004</v>
      </c>
      <c r="K1359" t="s">
        <v>550</v>
      </c>
      <c r="L1359">
        <v>50</v>
      </c>
      <c r="M1359" t="s">
        <v>617</v>
      </c>
      <c r="N1359" t="s">
        <v>139</v>
      </c>
      <c r="O1359">
        <v>2155551555</v>
      </c>
      <c r="P1359" t="s">
        <v>140</v>
      </c>
      <c r="R1359" t="s">
        <v>141</v>
      </c>
      <c r="S1359" t="s">
        <v>142</v>
      </c>
      <c r="T1359">
        <v>70267</v>
      </c>
      <c r="U1359" t="s">
        <v>32</v>
      </c>
      <c r="V1359" t="s">
        <v>33</v>
      </c>
      <c r="W1359" t="s">
        <v>34</v>
      </c>
      <c r="X1359" t="s">
        <v>143</v>
      </c>
      <c r="Y1359" t="s">
        <v>36</v>
      </c>
    </row>
    <row r="1360" spans="1:25" x14ac:dyDescent="0.25">
      <c r="A1360">
        <v>10291</v>
      </c>
      <c r="B1360">
        <v>29</v>
      </c>
      <c r="C1360">
        <v>51.82</v>
      </c>
      <c r="D1360">
        <v>9</v>
      </c>
      <c r="E1360" s="5">
        <v>1502.78</v>
      </c>
      <c r="F1360" s="1">
        <v>38238</v>
      </c>
      <c r="G1360" t="s">
        <v>25</v>
      </c>
      <c r="H1360">
        <v>3</v>
      </c>
      <c r="I1360" t="str">
        <f>TEXT(Table1[[#This Row],[ORDERDATE]],"MMM")</f>
        <v>Sep</v>
      </c>
      <c r="J1360">
        <v>2004</v>
      </c>
      <c r="K1360" t="s">
        <v>550</v>
      </c>
      <c r="L1360">
        <v>50</v>
      </c>
      <c r="M1360" t="s">
        <v>617</v>
      </c>
      <c r="N1360" t="s">
        <v>261</v>
      </c>
      <c r="O1360" t="s">
        <v>262</v>
      </c>
      <c r="P1360" t="s">
        <v>263</v>
      </c>
      <c r="R1360" t="s">
        <v>264</v>
      </c>
      <c r="T1360" t="s">
        <v>265</v>
      </c>
      <c r="U1360" t="s">
        <v>188</v>
      </c>
      <c r="V1360" t="s">
        <v>42</v>
      </c>
      <c r="W1360" t="s">
        <v>266</v>
      </c>
      <c r="X1360" t="s">
        <v>206</v>
      </c>
      <c r="Y1360" t="s">
        <v>36</v>
      </c>
    </row>
    <row r="1361" spans="1:25" x14ac:dyDescent="0.25">
      <c r="A1361">
        <v>10304</v>
      </c>
      <c r="B1361">
        <v>34</v>
      </c>
      <c r="C1361">
        <v>49.3</v>
      </c>
      <c r="D1361">
        <v>4</v>
      </c>
      <c r="E1361" s="5">
        <v>1676.2</v>
      </c>
      <c r="F1361" s="1">
        <v>38271</v>
      </c>
      <c r="G1361" t="s">
        <v>25</v>
      </c>
      <c r="H1361">
        <v>4</v>
      </c>
      <c r="I1361" t="str">
        <f>TEXT(Table1[[#This Row],[ORDERDATE]],"MMM")</f>
        <v>Oct</v>
      </c>
      <c r="J1361">
        <v>2004</v>
      </c>
      <c r="K1361" t="s">
        <v>550</v>
      </c>
      <c r="L1361">
        <v>50</v>
      </c>
      <c r="M1361" t="s">
        <v>617</v>
      </c>
      <c r="N1361" t="s">
        <v>267</v>
      </c>
      <c r="O1361" t="s">
        <v>268</v>
      </c>
      <c r="P1361" t="s">
        <v>269</v>
      </c>
      <c r="R1361" t="s">
        <v>270</v>
      </c>
      <c r="T1361">
        <v>78000</v>
      </c>
      <c r="U1361" t="s">
        <v>41</v>
      </c>
      <c r="V1361" t="s">
        <v>42</v>
      </c>
      <c r="W1361" t="s">
        <v>271</v>
      </c>
      <c r="X1361" t="s">
        <v>50</v>
      </c>
      <c r="Y1361" t="s">
        <v>36</v>
      </c>
    </row>
    <row r="1362" spans="1:25" x14ac:dyDescent="0.25">
      <c r="A1362">
        <v>10312</v>
      </c>
      <c r="B1362">
        <v>39</v>
      </c>
      <c r="C1362">
        <v>56.85</v>
      </c>
      <c r="D1362">
        <v>1</v>
      </c>
      <c r="E1362" s="5">
        <v>2217.15</v>
      </c>
      <c r="F1362" s="1">
        <v>38281</v>
      </c>
      <c r="G1362" t="s">
        <v>25</v>
      </c>
      <c r="H1362">
        <v>4</v>
      </c>
      <c r="I1362" t="str">
        <f>TEXT(Table1[[#This Row],[ORDERDATE]],"MMM")</f>
        <v>Oct</v>
      </c>
      <c r="J1362">
        <v>2004</v>
      </c>
      <c r="K1362" t="s">
        <v>550</v>
      </c>
      <c r="L1362">
        <v>50</v>
      </c>
      <c r="M1362" t="s">
        <v>617</v>
      </c>
      <c r="N1362" t="s">
        <v>272</v>
      </c>
      <c r="O1362">
        <v>4155551450</v>
      </c>
      <c r="P1362" t="s">
        <v>273</v>
      </c>
      <c r="R1362" t="s">
        <v>274</v>
      </c>
      <c r="S1362" t="s">
        <v>55</v>
      </c>
      <c r="T1362">
        <v>97562</v>
      </c>
      <c r="U1362" t="s">
        <v>32</v>
      </c>
      <c r="V1362" t="s">
        <v>33</v>
      </c>
      <c r="W1362" t="s">
        <v>275</v>
      </c>
      <c r="X1362" t="s">
        <v>276</v>
      </c>
      <c r="Y1362" t="s">
        <v>36</v>
      </c>
    </row>
    <row r="1363" spans="1:25" x14ac:dyDescent="0.25">
      <c r="A1363">
        <v>10324</v>
      </c>
      <c r="B1363">
        <v>38</v>
      </c>
      <c r="C1363">
        <v>100</v>
      </c>
      <c r="D1363">
        <v>6</v>
      </c>
      <c r="E1363" s="5">
        <v>6832.02</v>
      </c>
      <c r="F1363" s="1">
        <v>38296</v>
      </c>
      <c r="G1363" t="s">
        <v>25</v>
      </c>
      <c r="H1363">
        <v>4</v>
      </c>
      <c r="I1363" t="str">
        <f>TEXT(Table1[[#This Row],[ORDERDATE]],"MMM")</f>
        <v>Nov</v>
      </c>
      <c r="J1363">
        <v>2004</v>
      </c>
      <c r="K1363" t="s">
        <v>550</v>
      </c>
      <c r="L1363">
        <v>50</v>
      </c>
      <c r="M1363" t="s">
        <v>617</v>
      </c>
      <c r="N1363" t="s">
        <v>99</v>
      </c>
      <c r="O1363">
        <v>2125551500</v>
      </c>
      <c r="P1363" t="s">
        <v>100</v>
      </c>
      <c r="Q1363" t="s">
        <v>101</v>
      </c>
      <c r="R1363" t="s">
        <v>30</v>
      </c>
      <c r="S1363" t="s">
        <v>31</v>
      </c>
      <c r="T1363">
        <v>10022</v>
      </c>
      <c r="U1363" t="s">
        <v>32</v>
      </c>
      <c r="V1363" t="s">
        <v>33</v>
      </c>
      <c r="W1363" t="s">
        <v>102</v>
      </c>
      <c r="X1363" t="s">
        <v>103</v>
      </c>
      <c r="Y1363" t="s">
        <v>51</v>
      </c>
    </row>
    <row r="1364" spans="1:25" x14ac:dyDescent="0.25">
      <c r="A1364">
        <v>10333</v>
      </c>
      <c r="B1364">
        <v>24</v>
      </c>
      <c r="C1364">
        <v>79.86</v>
      </c>
      <c r="D1364">
        <v>8</v>
      </c>
      <c r="E1364" s="5">
        <v>1916.64</v>
      </c>
      <c r="F1364" s="1">
        <v>38309</v>
      </c>
      <c r="G1364" t="s">
        <v>25</v>
      </c>
      <c r="H1364">
        <v>4</v>
      </c>
      <c r="I1364" t="str">
        <f>TEXT(Table1[[#This Row],[ORDERDATE]],"MMM")</f>
        <v>Nov</v>
      </c>
      <c r="J1364">
        <v>2004</v>
      </c>
      <c r="K1364" t="s">
        <v>550</v>
      </c>
      <c r="L1364">
        <v>50</v>
      </c>
      <c r="M1364" t="s">
        <v>617</v>
      </c>
      <c r="N1364" t="s">
        <v>81</v>
      </c>
      <c r="O1364">
        <v>6505555787</v>
      </c>
      <c r="P1364" t="s">
        <v>82</v>
      </c>
      <c r="R1364" t="s">
        <v>60</v>
      </c>
      <c r="S1364" t="s">
        <v>55</v>
      </c>
      <c r="U1364" t="s">
        <v>32</v>
      </c>
      <c r="V1364" t="s">
        <v>33</v>
      </c>
      <c r="W1364" t="s">
        <v>83</v>
      </c>
      <c r="X1364" t="s">
        <v>57</v>
      </c>
      <c r="Y1364" t="s">
        <v>36</v>
      </c>
    </row>
    <row r="1365" spans="1:25" x14ac:dyDescent="0.25">
      <c r="A1365">
        <v>10348</v>
      </c>
      <c r="B1365">
        <v>29</v>
      </c>
      <c r="C1365">
        <v>100</v>
      </c>
      <c r="D1365">
        <v>6</v>
      </c>
      <c r="E1365" s="5">
        <v>7110.8</v>
      </c>
      <c r="F1365" s="1">
        <v>38292</v>
      </c>
      <c r="G1365" t="s">
        <v>25</v>
      </c>
      <c r="H1365">
        <v>4</v>
      </c>
      <c r="I1365" t="str">
        <f>TEXT(Table1[[#This Row],[ORDERDATE]],"MMM")</f>
        <v>Nov</v>
      </c>
      <c r="J1365">
        <v>2004</v>
      </c>
      <c r="K1365" t="s">
        <v>550</v>
      </c>
      <c r="L1365">
        <v>50</v>
      </c>
      <c r="M1365" t="s">
        <v>617</v>
      </c>
      <c r="N1365" t="s">
        <v>191</v>
      </c>
      <c r="O1365" t="s">
        <v>192</v>
      </c>
      <c r="P1365" t="s">
        <v>193</v>
      </c>
      <c r="R1365" t="s">
        <v>177</v>
      </c>
      <c r="T1365">
        <v>28023</v>
      </c>
      <c r="U1365" t="s">
        <v>178</v>
      </c>
      <c r="V1365" t="s">
        <v>42</v>
      </c>
      <c r="W1365" t="s">
        <v>194</v>
      </c>
      <c r="X1365" t="s">
        <v>195</v>
      </c>
      <c r="Y1365" t="s">
        <v>151</v>
      </c>
    </row>
    <row r="1366" spans="1:25" x14ac:dyDescent="0.25">
      <c r="A1366">
        <v>10358</v>
      </c>
      <c r="B1366">
        <v>30</v>
      </c>
      <c r="C1366">
        <v>100</v>
      </c>
      <c r="D1366">
        <v>8</v>
      </c>
      <c r="E1366" s="5">
        <v>5302.8</v>
      </c>
      <c r="F1366" s="1">
        <v>38331</v>
      </c>
      <c r="G1366" t="s">
        <v>25</v>
      </c>
      <c r="H1366">
        <v>4</v>
      </c>
      <c r="I1366" t="str">
        <f>TEXT(Table1[[#This Row],[ORDERDATE]],"MMM")</f>
        <v>Dec</v>
      </c>
      <c r="J1366">
        <v>2004</v>
      </c>
      <c r="K1366" t="s">
        <v>550</v>
      </c>
      <c r="L1366">
        <v>50</v>
      </c>
      <c r="M1366" t="s">
        <v>617</v>
      </c>
      <c r="N1366" t="s">
        <v>174</v>
      </c>
      <c r="O1366" t="s">
        <v>175</v>
      </c>
      <c r="P1366" t="s">
        <v>176</v>
      </c>
      <c r="R1366" t="s">
        <v>177</v>
      </c>
      <c r="T1366">
        <v>28034</v>
      </c>
      <c r="U1366" t="s">
        <v>178</v>
      </c>
      <c r="V1366" t="s">
        <v>42</v>
      </c>
      <c r="W1366" t="s">
        <v>179</v>
      </c>
      <c r="X1366" t="s">
        <v>180</v>
      </c>
      <c r="Y1366" t="s">
        <v>51</v>
      </c>
    </row>
    <row r="1367" spans="1:25" x14ac:dyDescent="0.25">
      <c r="A1367">
        <v>10370</v>
      </c>
      <c r="B1367">
        <v>20</v>
      </c>
      <c r="C1367">
        <v>100</v>
      </c>
      <c r="D1367">
        <v>2</v>
      </c>
      <c r="E1367" s="5">
        <v>2730</v>
      </c>
      <c r="F1367" s="1">
        <v>38372</v>
      </c>
      <c r="G1367" t="s">
        <v>25</v>
      </c>
      <c r="H1367">
        <v>1</v>
      </c>
      <c r="I1367" t="str">
        <f>TEXT(Table1[[#This Row],[ORDERDATE]],"MMM")</f>
        <v>Jan</v>
      </c>
      <c r="J1367">
        <v>2005</v>
      </c>
      <c r="K1367" t="s">
        <v>550</v>
      </c>
      <c r="L1367">
        <v>50</v>
      </c>
      <c r="M1367" t="s">
        <v>617</v>
      </c>
      <c r="N1367" t="s">
        <v>285</v>
      </c>
      <c r="O1367" t="s">
        <v>286</v>
      </c>
      <c r="P1367" t="s">
        <v>287</v>
      </c>
      <c r="Q1367" t="s">
        <v>288</v>
      </c>
      <c r="R1367" t="s">
        <v>289</v>
      </c>
      <c r="S1367" t="s">
        <v>157</v>
      </c>
      <c r="T1367">
        <v>2060</v>
      </c>
      <c r="U1367" t="s">
        <v>95</v>
      </c>
      <c r="V1367" t="s">
        <v>96</v>
      </c>
      <c r="W1367" t="s">
        <v>290</v>
      </c>
      <c r="X1367" t="s">
        <v>291</v>
      </c>
      <c r="Y1367" t="s">
        <v>36</v>
      </c>
    </row>
    <row r="1368" spans="1:25" x14ac:dyDescent="0.25">
      <c r="A1368">
        <v>10382</v>
      </c>
      <c r="B1368">
        <v>39</v>
      </c>
      <c r="C1368">
        <v>100</v>
      </c>
      <c r="D1368">
        <v>2</v>
      </c>
      <c r="E1368" s="5">
        <v>7827.3</v>
      </c>
      <c r="F1368" s="1">
        <v>38400</v>
      </c>
      <c r="G1368" t="s">
        <v>25</v>
      </c>
      <c r="H1368">
        <v>1</v>
      </c>
      <c r="I1368" t="str">
        <f>TEXT(Table1[[#This Row],[ORDERDATE]],"MMM")</f>
        <v>Feb</v>
      </c>
      <c r="J1368">
        <v>2005</v>
      </c>
      <c r="K1368" t="s">
        <v>550</v>
      </c>
      <c r="L1368">
        <v>50</v>
      </c>
      <c r="M1368" t="s">
        <v>617</v>
      </c>
      <c r="N1368" t="s">
        <v>272</v>
      </c>
      <c r="O1368">
        <v>4155551450</v>
      </c>
      <c r="P1368" t="s">
        <v>273</v>
      </c>
      <c r="R1368" t="s">
        <v>274</v>
      </c>
      <c r="S1368" t="s">
        <v>55</v>
      </c>
      <c r="T1368">
        <v>97562</v>
      </c>
      <c r="U1368" t="s">
        <v>32</v>
      </c>
      <c r="V1368" t="s">
        <v>33</v>
      </c>
      <c r="W1368" t="s">
        <v>275</v>
      </c>
      <c r="X1368" t="s">
        <v>276</v>
      </c>
      <c r="Y1368" t="s">
        <v>151</v>
      </c>
    </row>
    <row r="1369" spans="1:25" x14ac:dyDescent="0.25">
      <c r="A1369">
        <v>10411</v>
      </c>
      <c r="B1369">
        <v>35</v>
      </c>
      <c r="C1369">
        <v>59.87</v>
      </c>
      <c r="D1369">
        <v>7</v>
      </c>
      <c r="E1369" s="5">
        <v>2095.4499999999998</v>
      </c>
      <c r="F1369" s="1">
        <v>38473</v>
      </c>
      <c r="G1369" t="s">
        <v>25</v>
      </c>
      <c r="H1369">
        <v>2</v>
      </c>
      <c r="I1369" t="str">
        <f>TEXT(Table1[[#This Row],[ORDERDATE]],"MMM")</f>
        <v>May</v>
      </c>
      <c r="J1369">
        <v>2005</v>
      </c>
      <c r="K1369" t="s">
        <v>550</v>
      </c>
      <c r="L1369">
        <v>50</v>
      </c>
      <c r="M1369" t="s">
        <v>617</v>
      </c>
      <c r="N1369" t="s">
        <v>292</v>
      </c>
      <c r="O1369" t="s">
        <v>293</v>
      </c>
      <c r="P1369" t="s">
        <v>294</v>
      </c>
      <c r="R1369" t="s">
        <v>295</v>
      </c>
      <c r="S1369" t="s">
        <v>296</v>
      </c>
      <c r="T1369" t="s">
        <v>297</v>
      </c>
      <c r="U1369" t="s">
        <v>231</v>
      </c>
      <c r="V1369" t="s">
        <v>33</v>
      </c>
      <c r="W1369" t="s">
        <v>298</v>
      </c>
      <c r="X1369" t="s">
        <v>299</v>
      </c>
      <c r="Y1369" t="s">
        <v>36</v>
      </c>
    </row>
    <row r="1370" spans="1:25" x14ac:dyDescent="0.25">
      <c r="A1370">
        <v>10424</v>
      </c>
      <c r="B1370">
        <v>26</v>
      </c>
      <c r="C1370">
        <v>59.87</v>
      </c>
      <c r="D1370">
        <v>4</v>
      </c>
      <c r="E1370" s="5">
        <v>1556.62</v>
      </c>
      <c r="F1370" s="1">
        <v>38503</v>
      </c>
      <c r="G1370" t="s">
        <v>300</v>
      </c>
      <c r="H1370">
        <v>2</v>
      </c>
      <c r="I1370" t="str">
        <f>TEXT(Table1[[#This Row],[ORDERDATE]],"MMM")</f>
        <v>May</v>
      </c>
      <c r="J1370">
        <v>2005</v>
      </c>
      <c r="K1370" t="s">
        <v>550</v>
      </c>
      <c r="L1370">
        <v>50</v>
      </c>
      <c r="M1370" t="s">
        <v>617</v>
      </c>
      <c r="N1370" t="s">
        <v>174</v>
      </c>
      <c r="O1370" t="s">
        <v>175</v>
      </c>
      <c r="P1370" t="s">
        <v>176</v>
      </c>
      <c r="R1370" t="s">
        <v>177</v>
      </c>
      <c r="T1370">
        <v>28034</v>
      </c>
      <c r="U1370" t="s">
        <v>178</v>
      </c>
      <c r="V1370" t="s">
        <v>42</v>
      </c>
      <c r="W1370" t="s">
        <v>179</v>
      </c>
      <c r="X1370" t="s">
        <v>180</v>
      </c>
      <c r="Y1370" t="s">
        <v>36</v>
      </c>
    </row>
    <row r="1371" spans="1:25" x14ac:dyDescent="0.25">
      <c r="A1371">
        <v>10108</v>
      </c>
      <c r="B1371">
        <v>44</v>
      </c>
      <c r="C1371">
        <v>100</v>
      </c>
      <c r="D1371">
        <v>11</v>
      </c>
      <c r="E1371" s="5">
        <v>5565.12</v>
      </c>
      <c r="F1371" s="1">
        <v>37683</v>
      </c>
      <c r="G1371" t="s">
        <v>25</v>
      </c>
      <c r="H1371">
        <v>1</v>
      </c>
      <c r="I1371" t="str">
        <f>TEXT(Table1[[#This Row],[ORDERDATE]],"MMM")</f>
        <v>Mar</v>
      </c>
      <c r="J1371">
        <v>2003</v>
      </c>
      <c r="K1371" t="s">
        <v>181</v>
      </c>
      <c r="L1371">
        <v>148</v>
      </c>
      <c r="M1371" t="s">
        <v>618</v>
      </c>
      <c r="N1371" t="s">
        <v>425</v>
      </c>
      <c r="O1371" t="s">
        <v>426</v>
      </c>
      <c r="P1371" t="s">
        <v>427</v>
      </c>
      <c r="R1371" t="s">
        <v>428</v>
      </c>
      <c r="T1371" t="s">
        <v>429</v>
      </c>
      <c r="U1371" t="s">
        <v>430</v>
      </c>
      <c r="V1371" t="s">
        <v>200</v>
      </c>
      <c r="W1371" t="s">
        <v>431</v>
      </c>
      <c r="X1371" t="s">
        <v>432</v>
      </c>
      <c r="Y1371" t="s">
        <v>51</v>
      </c>
    </row>
    <row r="1372" spans="1:25" x14ac:dyDescent="0.25">
      <c r="A1372">
        <v>10122</v>
      </c>
      <c r="B1372">
        <v>28</v>
      </c>
      <c r="C1372">
        <v>100</v>
      </c>
      <c r="D1372">
        <v>15</v>
      </c>
      <c r="E1372" s="5">
        <v>3583.16</v>
      </c>
      <c r="F1372" s="1">
        <v>37749</v>
      </c>
      <c r="G1372" t="s">
        <v>25</v>
      </c>
      <c r="H1372">
        <v>2</v>
      </c>
      <c r="I1372" t="str">
        <f>TEXT(Table1[[#This Row],[ORDERDATE]],"MMM")</f>
        <v>May</v>
      </c>
      <c r="J1372">
        <v>2003</v>
      </c>
      <c r="K1372" t="s">
        <v>181</v>
      </c>
      <c r="L1372">
        <v>148</v>
      </c>
      <c r="M1372" t="s">
        <v>618</v>
      </c>
      <c r="N1372" t="s">
        <v>433</v>
      </c>
      <c r="O1372" t="s">
        <v>434</v>
      </c>
      <c r="P1372" t="s">
        <v>435</v>
      </c>
      <c r="R1372" t="s">
        <v>436</v>
      </c>
      <c r="T1372">
        <v>13008</v>
      </c>
      <c r="U1372" t="s">
        <v>41</v>
      </c>
      <c r="V1372" t="s">
        <v>42</v>
      </c>
      <c r="W1372" t="s">
        <v>437</v>
      </c>
      <c r="X1372" t="s">
        <v>438</v>
      </c>
      <c r="Y1372" t="s">
        <v>51</v>
      </c>
    </row>
    <row r="1373" spans="1:25" x14ac:dyDescent="0.25">
      <c r="A1373">
        <v>10135</v>
      </c>
      <c r="B1373">
        <v>31</v>
      </c>
      <c r="C1373">
        <v>100</v>
      </c>
      <c r="D1373">
        <v>12</v>
      </c>
      <c r="E1373" s="5">
        <v>4705.18</v>
      </c>
      <c r="F1373" s="1">
        <v>37804</v>
      </c>
      <c r="G1373" t="s">
        <v>25</v>
      </c>
      <c r="H1373">
        <v>3</v>
      </c>
      <c r="I1373" t="str">
        <f>TEXT(Table1[[#This Row],[ORDERDATE]],"MMM")</f>
        <v>Jul</v>
      </c>
      <c r="J1373">
        <v>2003</v>
      </c>
      <c r="K1373" t="s">
        <v>181</v>
      </c>
      <c r="L1373">
        <v>148</v>
      </c>
      <c r="M1373" t="s">
        <v>618</v>
      </c>
      <c r="N1373" t="s">
        <v>272</v>
      </c>
      <c r="O1373">
        <v>4155551450</v>
      </c>
      <c r="P1373" t="s">
        <v>273</v>
      </c>
      <c r="R1373" t="s">
        <v>274</v>
      </c>
      <c r="S1373" t="s">
        <v>55</v>
      </c>
      <c r="T1373">
        <v>97562</v>
      </c>
      <c r="U1373" t="s">
        <v>32</v>
      </c>
      <c r="V1373" t="s">
        <v>33</v>
      </c>
      <c r="W1373" t="s">
        <v>275</v>
      </c>
      <c r="X1373" t="s">
        <v>276</v>
      </c>
      <c r="Y1373" t="s">
        <v>51</v>
      </c>
    </row>
    <row r="1374" spans="1:25" x14ac:dyDescent="0.25">
      <c r="A1374">
        <v>10146</v>
      </c>
      <c r="B1374">
        <v>29</v>
      </c>
      <c r="C1374">
        <v>100</v>
      </c>
      <c r="D1374">
        <v>1</v>
      </c>
      <c r="E1374" s="5">
        <v>4444.54</v>
      </c>
      <c r="F1374" s="1">
        <v>37867</v>
      </c>
      <c r="G1374" t="s">
        <v>25</v>
      </c>
      <c r="H1374">
        <v>3</v>
      </c>
      <c r="I1374" t="str">
        <f>TEXT(Table1[[#This Row],[ORDERDATE]],"MMM")</f>
        <v>Sep</v>
      </c>
      <c r="J1374">
        <v>2003</v>
      </c>
      <c r="K1374" t="s">
        <v>181</v>
      </c>
      <c r="L1374">
        <v>148</v>
      </c>
      <c r="M1374" t="s">
        <v>618</v>
      </c>
      <c r="N1374" t="s">
        <v>568</v>
      </c>
      <c r="O1374">
        <v>2035554407</v>
      </c>
      <c r="P1374" t="s">
        <v>569</v>
      </c>
      <c r="R1374" t="s">
        <v>516</v>
      </c>
      <c r="S1374" t="s">
        <v>112</v>
      </c>
      <c r="T1374">
        <v>97561</v>
      </c>
      <c r="U1374" t="s">
        <v>32</v>
      </c>
      <c r="V1374" t="s">
        <v>33</v>
      </c>
      <c r="W1374" t="s">
        <v>570</v>
      </c>
      <c r="X1374" t="s">
        <v>571</v>
      </c>
      <c r="Y1374" t="s">
        <v>51</v>
      </c>
    </row>
    <row r="1375" spans="1:25" x14ac:dyDescent="0.25">
      <c r="A1375">
        <v>10159</v>
      </c>
      <c r="B1375">
        <v>32</v>
      </c>
      <c r="C1375">
        <v>100</v>
      </c>
      <c r="D1375">
        <v>7</v>
      </c>
      <c r="E1375" s="5">
        <v>4618.88</v>
      </c>
      <c r="F1375" s="1">
        <v>37904</v>
      </c>
      <c r="G1375" t="s">
        <v>25</v>
      </c>
      <c r="H1375">
        <v>4</v>
      </c>
      <c r="I1375" t="str">
        <f>TEXT(Table1[[#This Row],[ORDERDATE]],"MMM")</f>
        <v>Oct</v>
      </c>
      <c r="J1375">
        <v>2003</v>
      </c>
      <c r="K1375" t="s">
        <v>181</v>
      </c>
      <c r="L1375">
        <v>148</v>
      </c>
      <c r="M1375" t="s">
        <v>618</v>
      </c>
      <c r="N1375" t="s">
        <v>58</v>
      </c>
      <c r="O1375">
        <v>6505551386</v>
      </c>
      <c r="P1375" t="s">
        <v>59</v>
      </c>
      <c r="R1375" t="s">
        <v>60</v>
      </c>
      <c r="S1375" t="s">
        <v>55</v>
      </c>
      <c r="U1375" t="s">
        <v>32</v>
      </c>
      <c r="V1375" t="s">
        <v>33</v>
      </c>
      <c r="W1375" t="s">
        <v>61</v>
      </c>
      <c r="X1375" t="s">
        <v>57</v>
      </c>
      <c r="Y1375" t="s">
        <v>51</v>
      </c>
    </row>
    <row r="1376" spans="1:25" x14ac:dyDescent="0.25">
      <c r="A1376">
        <v>10169</v>
      </c>
      <c r="B1376">
        <v>33</v>
      </c>
      <c r="C1376">
        <v>100</v>
      </c>
      <c r="D1376">
        <v>7</v>
      </c>
      <c r="E1376" s="5">
        <v>4910.3999999999996</v>
      </c>
      <c r="F1376" s="1">
        <v>37929</v>
      </c>
      <c r="G1376" t="s">
        <v>25</v>
      </c>
      <c r="H1376">
        <v>4</v>
      </c>
      <c r="I1376" t="str">
        <f>TEXT(Table1[[#This Row],[ORDERDATE]],"MMM")</f>
        <v>Nov</v>
      </c>
      <c r="J1376">
        <v>2003</v>
      </c>
      <c r="K1376" t="s">
        <v>181</v>
      </c>
      <c r="L1376">
        <v>148</v>
      </c>
      <c r="M1376" t="s">
        <v>618</v>
      </c>
      <c r="N1376" t="s">
        <v>285</v>
      </c>
      <c r="O1376" t="s">
        <v>286</v>
      </c>
      <c r="P1376" t="s">
        <v>287</v>
      </c>
      <c r="Q1376" t="s">
        <v>288</v>
      </c>
      <c r="R1376" t="s">
        <v>289</v>
      </c>
      <c r="S1376" t="s">
        <v>157</v>
      </c>
      <c r="T1376">
        <v>2060</v>
      </c>
      <c r="U1376" t="s">
        <v>95</v>
      </c>
      <c r="V1376" t="s">
        <v>96</v>
      </c>
      <c r="W1376" t="s">
        <v>290</v>
      </c>
      <c r="X1376" t="s">
        <v>291</v>
      </c>
      <c r="Y1376" t="s">
        <v>51</v>
      </c>
    </row>
    <row r="1377" spans="1:25" x14ac:dyDescent="0.25">
      <c r="A1377">
        <v>10180</v>
      </c>
      <c r="B1377">
        <v>44</v>
      </c>
      <c r="C1377">
        <v>100</v>
      </c>
      <c r="D1377">
        <v>2</v>
      </c>
      <c r="E1377" s="5">
        <v>5565.12</v>
      </c>
      <c r="F1377" s="1">
        <v>37936</v>
      </c>
      <c r="G1377" t="s">
        <v>25</v>
      </c>
      <c r="H1377">
        <v>4</v>
      </c>
      <c r="I1377" t="str">
        <f>TEXT(Table1[[#This Row],[ORDERDATE]],"MMM")</f>
        <v>Nov</v>
      </c>
      <c r="J1377">
        <v>2003</v>
      </c>
      <c r="K1377" t="s">
        <v>181</v>
      </c>
      <c r="L1377">
        <v>148</v>
      </c>
      <c r="M1377" t="s">
        <v>618</v>
      </c>
      <c r="N1377" t="s">
        <v>67</v>
      </c>
      <c r="O1377" t="s">
        <v>68</v>
      </c>
      <c r="P1377" t="s">
        <v>69</v>
      </c>
      <c r="R1377" t="s">
        <v>70</v>
      </c>
      <c r="T1377">
        <v>59000</v>
      </c>
      <c r="U1377" t="s">
        <v>41</v>
      </c>
      <c r="V1377" t="s">
        <v>42</v>
      </c>
      <c r="W1377" t="s">
        <v>71</v>
      </c>
      <c r="X1377" t="s">
        <v>72</v>
      </c>
      <c r="Y1377" t="s">
        <v>51</v>
      </c>
    </row>
    <row r="1378" spans="1:25" x14ac:dyDescent="0.25">
      <c r="A1378">
        <v>10191</v>
      </c>
      <c r="B1378">
        <v>32</v>
      </c>
      <c r="C1378">
        <v>100</v>
      </c>
      <c r="D1378">
        <v>8</v>
      </c>
      <c r="E1378" s="5">
        <v>4237.76</v>
      </c>
      <c r="F1378" s="1">
        <v>37945</v>
      </c>
      <c r="G1378" t="s">
        <v>25</v>
      </c>
      <c r="H1378">
        <v>4</v>
      </c>
      <c r="I1378" t="str">
        <f>TEXT(Table1[[#This Row],[ORDERDATE]],"MMM")</f>
        <v>Nov</v>
      </c>
      <c r="J1378">
        <v>2003</v>
      </c>
      <c r="K1378" t="s">
        <v>181</v>
      </c>
      <c r="L1378">
        <v>148</v>
      </c>
      <c r="M1378" t="s">
        <v>618</v>
      </c>
      <c r="N1378" t="s">
        <v>439</v>
      </c>
      <c r="O1378" t="s">
        <v>440</v>
      </c>
      <c r="P1378" t="s">
        <v>441</v>
      </c>
      <c r="R1378" t="s">
        <v>442</v>
      </c>
      <c r="T1378">
        <v>50739</v>
      </c>
      <c r="U1378" t="s">
        <v>443</v>
      </c>
      <c r="V1378" t="s">
        <v>42</v>
      </c>
      <c r="W1378" t="s">
        <v>444</v>
      </c>
      <c r="X1378" t="s">
        <v>445</v>
      </c>
      <c r="Y1378" t="s">
        <v>51</v>
      </c>
    </row>
    <row r="1379" spans="1:25" x14ac:dyDescent="0.25">
      <c r="A1379">
        <v>10211</v>
      </c>
      <c r="B1379">
        <v>41</v>
      </c>
      <c r="C1379">
        <v>100</v>
      </c>
      <c r="D1379">
        <v>7</v>
      </c>
      <c r="E1379" s="5">
        <v>5673.58</v>
      </c>
      <c r="F1379" s="1">
        <v>38001</v>
      </c>
      <c r="G1379" t="s">
        <v>25</v>
      </c>
      <c r="H1379">
        <v>1</v>
      </c>
      <c r="I1379" t="str">
        <f>TEXT(Table1[[#This Row],[ORDERDATE]],"MMM")</f>
        <v>Jan</v>
      </c>
      <c r="J1379">
        <v>2004</v>
      </c>
      <c r="K1379" t="s">
        <v>181</v>
      </c>
      <c r="L1379">
        <v>148</v>
      </c>
      <c r="M1379" t="s">
        <v>618</v>
      </c>
      <c r="N1379" t="s">
        <v>84</v>
      </c>
      <c r="O1379" t="s">
        <v>85</v>
      </c>
      <c r="P1379" t="s">
        <v>86</v>
      </c>
      <c r="R1379" t="s">
        <v>48</v>
      </c>
      <c r="T1379">
        <v>75016</v>
      </c>
      <c r="U1379" t="s">
        <v>41</v>
      </c>
      <c r="V1379" t="s">
        <v>42</v>
      </c>
      <c r="W1379" t="s">
        <v>87</v>
      </c>
      <c r="X1379" t="s">
        <v>88</v>
      </c>
      <c r="Y1379" t="s">
        <v>51</v>
      </c>
    </row>
    <row r="1380" spans="1:25" x14ac:dyDescent="0.25">
      <c r="A1380">
        <v>10225</v>
      </c>
      <c r="B1380">
        <v>35</v>
      </c>
      <c r="C1380">
        <v>100</v>
      </c>
      <c r="D1380">
        <v>14</v>
      </c>
      <c r="E1380" s="5">
        <v>5260.15</v>
      </c>
      <c r="F1380" s="1">
        <v>38039</v>
      </c>
      <c r="G1380" t="s">
        <v>25</v>
      </c>
      <c r="H1380">
        <v>1</v>
      </c>
      <c r="I1380" t="str">
        <f>TEXT(Table1[[#This Row],[ORDERDATE]],"MMM")</f>
        <v>Feb</v>
      </c>
      <c r="J1380">
        <v>2004</v>
      </c>
      <c r="K1380" t="s">
        <v>181</v>
      </c>
      <c r="L1380">
        <v>148</v>
      </c>
      <c r="M1380" t="s">
        <v>618</v>
      </c>
      <c r="N1380" t="s">
        <v>446</v>
      </c>
      <c r="O1380" t="s">
        <v>447</v>
      </c>
      <c r="P1380" t="s">
        <v>448</v>
      </c>
      <c r="R1380" t="s">
        <v>449</v>
      </c>
      <c r="T1380">
        <v>1203</v>
      </c>
      <c r="U1380" t="s">
        <v>450</v>
      </c>
      <c r="V1380" t="s">
        <v>42</v>
      </c>
      <c r="W1380" t="s">
        <v>451</v>
      </c>
      <c r="X1380" t="s">
        <v>103</v>
      </c>
      <c r="Y1380" t="s">
        <v>51</v>
      </c>
    </row>
    <row r="1381" spans="1:25" x14ac:dyDescent="0.25">
      <c r="A1381">
        <v>10238</v>
      </c>
      <c r="B1381">
        <v>44</v>
      </c>
      <c r="C1381">
        <v>100</v>
      </c>
      <c r="D1381">
        <v>8</v>
      </c>
      <c r="E1381" s="5">
        <v>6350.96</v>
      </c>
      <c r="F1381" s="1">
        <v>38086</v>
      </c>
      <c r="G1381" t="s">
        <v>25</v>
      </c>
      <c r="H1381">
        <v>2</v>
      </c>
      <c r="I1381" t="str">
        <f>TEXT(Table1[[#This Row],[ORDERDATE]],"MMM")</f>
        <v>Apr</v>
      </c>
      <c r="J1381">
        <v>2004</v>
      </c>
      <c r="K1381" t="s">
        <v>181</v>
      </c>
      <c r="L1381">
        <v>148</v>
      </c>
      <c r="M1381" t="s">
        <v>618</v>
      </c>
      <c r="N1381" t="s">
        <v>322</v>
      </c>
      <c r="O1381" t="s">
        <v>323</v>
      </c>
      <c r="P1381" t="s">
        <v>324</v>
      </c>
      <c r="R1381" t="s">
        <v>325</v>
      </c>
      <c r="T1381">
        <v>1734</v>
      </c>
      <c r="U1381" t="s">
        <v>326</v>
      </c>
      <c r="V1381" t="s">
        <v>42</v>
      </c>
      <c r="W1381" t="s">
        <v>327</v>
      </c>
      <c r="X1381" t="s">
        <v>328</v>
      </c>
      <c r="Y1381" t="s">
        <v>51</v>
      </c>
    </row>
    <row r="1382" spans="1:25" x14ac:dyDescent="0.25">
      <c r="A1382">
        <v>10252</v>
      </c>
      <c r="B1382">
        <v>26</v>
      </c>
      <c r="C1382">
        <v>100</v>
      </c>
      <c r="D1382">
        <v>4</v>
      </c>
      <c r="E1382" s="5">
        <v>3559.4</v>
      </c>
      <c r="F1382" s="1">
        <v>38133</v>
      </c>
      <c r="G1382" t="s">
        <v>25</v>
      </c>
      <c r="H1382">
        <v>2</v>
      </c>
      <c r="I1382" t="str">
        <f>TEXT(Table1[[#This Row],[ORDERDATE]],"MMM")</f>
        <v>May</v>
      </c>
      <c r="J1382">
        <v>2004</v>
      </c>
      <c r="K1382" t="s">
        <v>181</v>
      </c>
      <c r="L1382">
        <v>148</v>
      </c>
      <c r="M1382" t="s">
        <v>618</v>
      </c>
      <c r="N1382" t="s">
        <v>84</v>
      </c>
      <c r="O1382" t="s">
        <v>85</v>
      </c>
      <c r="P1382" t="s">
        <v>86</v>
      </c>
      <c r="R1382" t="s">
        <v>48</v>
      </c>
      <c r="T1382">
        <v>75016</v>
      </c>
      <c r="U1382" t="s">
        <v>41</v>
      </c>
      <c r="V1382" t="s">
        <v>42</v>
      </c>
      <c r="W1382" t="s">
        <v>87</v>
      </c>
      <c r="X1382" t="s">
        <v>88</v>
      </c>
      <c r="Y1382" t="s">
        <v>51</v>
      </c>
    </row>
    <row r="1383" spans="1:25" x14ac:dyDescent="0.25">
      <c r="A1383">
        <v>10264</v>
      </c>
      <c r="B1383">
        <v>20</v>
      </c>
      <c r="C1383">
        <v>100</v>
      </c>
      <c r="D1383">
        <v>2</v>
      </c>
      <c r="E1383" s="5">
        <v>2410.6</v>
      </c>
      <c r="F1383" s="1">
        <v>38168</v>
      </c>
      <c r="G1383" t="s">
        <v>25</v>
      </c>
      <c r="H1383">
        <v>2</v>
      </c>
      <c r="I1383" t="str">
        <f>TEXT(Table1[[#This Row],[ORDERDATE]],"MMM")</f>
        <v>Jun</v>
      </c>
      <c r="J1383">
        <v>2004</v>
      </c>
      <c r="K1383" t="s">
        <v>181</v>
      </c>
      <c r="L1383">
        <v>148</v>
      </c>
      <c r="M1383" t="s">
        <v>618</v>
      </c>
      <c r="N1383" t="s">
        <v>379</v>
      </c>
      <c r="O1383">
        <v>6175559555</v>
      </c>
      <c r="P1383" t="s">
        <v>380</v>
      </c>
      <c r="R1383" t="s">
        <v>381</v>
      </c>
      <c r="S1383" t="s">
        <v>123</v>
      </c>
      <c r="T1383">
        <v>51003</v>
      </c>
      <c r="U1383" t="s">
        <v>32</v>
      </c>
      <c r="V1383" t="s">
        <v>33</v>
      </c>
      <c r="W1383" t="s">
        <v>382</v>
      </c>
      <c r="X1383" t="s">
        <v>66</v>
      </c>
      <c r="Y1383" t="s">
        <v>36</v>
      </c>
    </row>
    <row r="1384" spans="1:25" x14ac:dyDescent="0.25">
      <c r="A1384">
        <v>10276</v>
      </c>
      <c r="B1384">
        <v>48</v>
      </c>
      <c r="C1384">
        <v>100</v>
      </c>
      <c r="D1384">
        <v>8</v>
      </c>
      <c r="E1384" s="5">
        <v>5713.92</v>
      </c>
      <c r="F1384" s="1">
        <v>38201</v>
      </c>
      <c r="G1384" t="s">
        <v>25</v>
      </c>
      <c r="H1384">
        <v>3</v>
      </c>
      <c r="I1384" t="str">
        <f>TEXT(Table1[[#This Row],[ORDERDATE]],"MMM")</f>
        <v>Aug</v>
      </c>
      <c r="J1384">
        <v>2004</v>
      </c>
      <c r="K1384" t="s">
        <v>181</v>
      </c>
      <c r="L1384">
        <v>148</v>
      </c>
      <c r="M1384" t="s">
        <v>618</v>
      </c>
      <c r="N1384" t="s">
        <v>458</v>
      </c>
      <c r="O1384">
        <v>6175557555</v>
      </c>
      <c r="P1384" t="s">
        <v>459</v>
      </c>
      <c r="R1384" t="s">
        <v>283</v>
      </c>
      <c r="S1384" t="s">
        <v>123</v>
      </c>
      <c r="T1384">
        <v>58339</v>
      </c>
      <c r="U1384" t="s">
        <v>32</v>
      </c>
      <c r="V1384" t="s">
        <v>33</v>
      </c>
      <c r="W1384" t="s">
        <v>460</v>
      </c>
      <c r="X1384" t="s">
        <v>461</v>
      </c>
      <c r="Y1384" t="s">
        <v>51</v>
      </c>
    </row>
    <row r="1385" spans="1:25" x14ac:dyDescent="0.25">
      <c r="A1385">
        <v>10287</v>
      </c>
      <c r="B1385">
        <v>34</v>
      </c>
      <c r="C1385">
        <v>100</v>
      </c>
      <c r="D1385">
        <v>17</v>
      </c>
      <c r="E1385" s="5">
        <v>4300.32</v>
      </c>
      <c r="F1385" s="1">
        <v>38229</v>
      </c>
      <c r="G1385" t="s">
        <v>25</v>
      </c>
      <c r="H1385">
        <v>3</v>
      </c>
      <c r="I1385" t="str">
        <f>TEXT(Table1[[#This Row],[ORDERDATE]],"MMM")</f>
        <v>Aug</v>
      </c>
      <c r="J1385">
        <v>2004</v>
      </c>
      <c r="K1385" t="s">
        <v>181</v>
      </c>
      <c r="L1385">
        <v>148</v>
      </c>
      <c r="M1385" t="s">
        <v>618</v>
      </c>
      <c r="N1385" t="s">
        <v>446</v>
      </c>
      <c r="O1385" t="s">
        <v>447</v>
      </c>
      <c r="P1385" t="s">
        <v>448</v>
      </c>
      <c r="R1385" t="s">
        <v>449</v>
      </c>
      <c r="T1385">
        <v>1203</v>
      </c>
      <c r="U1385" t="s">
        <v>450</v>
      </c>
      <c r="V1385" t="s">
        <v>42</v>
      </c>
      <c r="W1385" t="s">
        <v>451</v>
      </c>
      <c r="X1385" t="s">
        <v>103</v>
      </c>
      <c r="Y1385" t="s">
        <v>51</v>
      </c>
    </row>
    <row r="1386" spans="1:25" x14ac:dyDescent="0.25">
      <c r="A1386">
        <v>10299</v>
      </c>
      <c r="B1386">
        <v>49</v>
      </c>
      <c r="C1386">
        <v>100</v>
      </c>
      <c r="D1386">
        <v>2</v>
      </c>
      <c r="E1386" s="5">
        <v>7947.31</v>
      </c>
      <c r="F1386" s="1">
        <v>38260</v>
      </c>
      <c r="G1386" t="s">
        <v>25</v>
      </c>
      <c r="H1386">
        <v>3</v>
      </c>
      <c r="I1386" t="str">
        <f>TEXT(Table1[[#This Row],[ORDERDATE]],"MMM")</f>
        <v>Sep</v>
      </c>
      <c r="J1386">
        <v>2004</v>
      </c>
      <c r="K1386" t="s">
        <v>181</v>
      </c>
      <c r="L1386">
        <v>148</v>
      </c>
      <c r="M1386" t="s">
        <v>618</v>
      </c>
      <c r="N1386" t="s">
        <v>126</v>
      </c>
      <c r="O1386" t="s">
        <v>127</v>
      </c>
      <c r="P1386" t="s">
        <v>128</v>
      </c>
      <c r="R1386" t="s">
        <v>129</v>
      </c>
      <c r="T1386">
        <v>21240</v>
      </c>
      <c r="U1386" t="s">
        <v>130</v>
      </c>
      <c r="V1386" t="s">
        <v>42</v>
      </c>
      <c r="W1386" t="s">
        <v>131</v>
      </c>
      <c r="X1386" t="s">
        <v>132</v>
      </c>
      <c r="Y1386" t="s">
        <v>151</v>
      </c>
    </row>
    <row r="1387" spans="1:25" x14ac:dyDescent="0.25">
      <c r="A1387">
        <v>10310</v>
      </c>
      <c r="B1387">
        <v>40</v>
      </c>
      <c r="C1387">
        <v>100</v>
      </c>
      <c r="D1387">
        <v>15</v>
      </c>
      <c r="E1387" s="5">
        <v>5356.8</v>
      </c>
      <c r="F1387" s="1">
        <v>38276</v>
      </c>
      <c r="G1387" t="s">
        <v>25</v>
      </c>
      <c r="H1387">
        <v>4</v>
      </c>
      <c r="I1387" t="str">
        <f>TEXT(Table1[[#This Row],[ORDERDATE]],"MMM")</f>
        <v>Oct</v>
      </c>
      <c r="J1387">
        <v>2004</v>
      </c>
      <c r="K1387" t="s">
        <v>181</v>
      </c>
      <c r="L1387">
        <v>148</v>
      </c>
      <c r="M1387" t="s">
        <v>618</v>
      </c>
      <c r="N1387" t="s">
        <v>439</v>
      </c>
      <c r="O1387" t="s">
        <v>440</v>
      </c>
      <c r="P1387" t="s">
        <v>441</v>
      </c>
      <c r="R1387" t="s">
        <v>442</v>
      </c>
      <c r="T1387">
        <v>50739</v>
      </c>
      <c r="U1387" t="s">
        <v>443</v>
      </c>
      <c r="V1387" t="s">
        <v>42</v>
      </c>
      <c r="W1387" t="s">
        <v>444</v>
      </c>
      <c r="X1387" t="s">
        <v>445</v>
      </c>
      <c r="Y1387" t="s">
        <v>51</v>
      </c>
    </row>
    <row r="1388" spans="1:25" x14ac:dyDescent="0.25">
      <c r="A1388">
        <v>10319</v>
      </c>
      <c r="B1388">
        <v>45</v>
      </c>
      <c r="C1388">
        <v>100</v>
      </c>
      <c r="D1388">
        <v>3</v>
      </c>
      <c r="E1388" s="5">
        <v>7901.1</v>
      </c>
      <c r="F1388" s="1">
        <v>38294</v>
      </c>
      <c r="G1388" t="s">
        <v>25</v>
      </c>
      <c r="H1388">
        <v>4</v>
      </c>
      <c r="I1388" t="str">
        <f>TEXT(Table1[[#This Row],[ORDERDATE]],"MMM")</f>
        <v>Nov</v>
      </c>
      <c r="J1388">
        <v>2004</v>
      </c>
      <c r="K1388" t="s">
        <v>181</v>
      </c>
      <c r="L1388">
        <v>148</v>
      </c>
      <c r="M1388" t="s">
        <v>618</v>
      </c>
      <c r="N1388" t="s">
        <v>507</v>
      </c>
      <c r="O1388">
        <v>2125551957</v>
      </c>
      <c r="P1388" t="s">
        <v>508</v>
      </c>
      <c r="Q1388" t="s">
        <v>509</v>
      </c>
      <c r="R1388" t="s">
        <v>30</v>
      </c>
      <c r="S1388" t="s">
        <v>31</v>
      </c>
      <c r="T1388">
        <v>10022</v>
      </c>
      <c r="U1388" t="s">
        <v>32</v>
      </c>
      <c r="V1388" t="s">
        <v>33</v>
      </c>
      <c r="W1388" t="s">
        <v>510</v>
      </c>
      <c r="X1388" t="s">
        <v>511</v>
      </c>
      <c r="Y1388" t="s">
        <v>151</v>
      </c>
    </row>
    <row r="1389" spans="1:25" x14ac:dyDescent="0.25">
      <c r="A1389">
        <v>10330</v>
      </c>
      <c r="B1389">
        <v>50</v>
      </c>
      <c r="C1389">
        <v>100</v>
      </c>
      <c r="D1389">
        <v>4</v>
      </c>
      <c r="E1389" s="5">
        <v>6101</v>
      </c>
      <c r="F1389" s="1">
        <v>38307</v>
      </c>
      <c r="G1389" t="s">
        <v>25</v>
      </c>
      <c r="H1389">
        <v>4</v>
      </c>
      <c r="I1389" t="str">
        <f>TEXT(Table1[[#This Row],[ORDERDATE]],"MMM")</f>
        <v>Nov</v>
      </c>
      <c r="J1389">
        <v>2004</v>
      </c>
      <c r="K1389" t="s">
        <v>181</v>
      </c>
      <c r="L1389">
        <v>148</v>
      </c>
      <c r="M1389" t="s">
        <v>618</v>
      </c>
      <c r="N1389" t="s">
        <v>425</v>
      </c>
      <c r="O1389" t="s">
        <v>426</v>
      </c>
      <c r="P1389" t="s">
        <v>427</v>
      </c>
      <c r="R1389" t="s">
        <v>428</v>
      </c>
      <c r="T1389" t="s">
        <v>429</v>
      </c>
      <c r="U1389" t="s">
        <v>430</v>
      </c>
      <c r="V1389" t="s">
        <v>200</v>
      </c>
      <c r="W1389" t="s">
        <v>431</v>
      </c>
      <c r="X1389" t="s">
        <v>432</v>
      </c>
      <c r="Y1389" t="s">
        <v>51</v>
      </c>
    </row>
    <row r="1390" spans="1:25" x14ac:dyDescent="0.25">
      <c r="A1390">
        <v>10342</v>
      </c>
      <c r="B1390">
        <v>38</v>
      </c>
      <c r="C1390">
        <v>100</v>
      </c>
      <c r="D1390">
        <v>11</v>
      </c>
      <c r="E1390" s="5">
        <v>6276.46</v>
      </c>
      <c r="F1390" s="1">
        <v>38315</v>
      </c>
      <c r="G1390" t="s">
        <v>25</v>
      </c>
      <c r="H1390">
        <v>4</v>
      </c>
      <c r="I1390" t="str">
        <f>TEXT(Table1[[#This Row],[ORDERDATE]],"MMM")</f>
        <v>Nov</v>
      </c>
      <c r="J1390">
        <v>2004</v>
      </c>
      <c r="K1390" t="s">
        <v>181</v>
      </c>
      <c r="L1390">
        <v>148</v>
      </c>
      <c r="M1390" t="s">
        <v>618</v>
      </c>
      <c r="N1390" t="s">
        <v>89</v>
      </c>
      <c r="O1390" t="s">
        <v>90</v>
      </c>
      <c r="P1390" t="s">
        <v>91</v>
      </c>
      <c r="Q1390" t="s">
        <v>92</v>
      </c>
      <c r="R1390" t="s">
        <v>93</v>
      </c>
      <c r="S1390" t="s">
        <v>94</v>
      </c>
      <c r="T1390">
        <v>3004</v>
      </c>
      <c r="U1390" t="s">
        <v>95</v>
      </c>
      <c r="V1390" t="s">
        <v>96</v>
      </c>
      <c r="W1390" t="s">
        <v>97</v>
      </c>
      <c r="X1390" t="s">
        <v>98</v>
      </c>
      <c r="Y1390" t="s">
        <v>51</v>
      </c>
    </row>
    <row r="1391" spans="1:25" x14ac:dyDescent="0.25">
      <c r="A1391">
        <v>10355</v>
      </c>
      <c r="B1391">
        <v>25</v>
      </c>
      <c r="C1391">
        <v>100</v>
      </c>
      <c r="D1391">
        <v>2</v>
      </c>
      <c r="E1391" s="5">
        <v>4203.5</v>
      </c>
      <c r="F1391" s="1">
        <v>38328</v>
      </c>
      <c r="G1391" t="s">
        <v>25</v>
      </c>
      <c r="H1391">
        <v>4</v>
      </c>
      <c r="I1391" t="str">
        <f>TEXT(Table1[[#This Row],[ORDERDATE]],"MMM")</f>
        <v>Dec</v>
      </c>
      <c r="J1391">
        <v>2004</v>
      </c>
      <c r="K1391" t="s">
        <v>181</v>
      </c>
      <c r="L1391">
        <v>148</v>
      </c>
      <c r="M1391" t="s">
        <v>618</v>
      </c>
      <c r="N1391" t="s">
        <v>174</v>
      </c>
      <c r="O1391" t="s">
        <v>175</v>
      </c>
      <c r="P1391" t="s">
        <v>176</v>
      </c>
      <c r="R1391" t="s">
        <v>177</v>
      </c>
      <c r="T1391">
        <v>28034</v>
      </c>
      <c r="U1391" t="s">
        <v>178</v>
      </c>
      <c r="V1391" t="s">
        <v>42</v>
      </c>
      <c r="W1391" t="s">
        <v>179</v>
      </c>
      <c r="X1391" t="s">
        <v>180</v>
      </c>
      <c r="Y1391" t="s">
        <v>51</v>
      </c>
    </row>
    <row r="1392" spans="1:25" x14ac:dyDescent="0.25">
      <c r="A1392">
        <v>10363</v>
      </c>
      <c r="B1392">
        <v>28</v>
      </c>
      <c r="C1392">
        <v>58.18</v>
      </c>
      <c r="D1392">
        <v>13</v>
      </c>
      <c r="E1392" s="5">
        <v>1629.04</v>
      </c>
      <c r="F1392" s="1">
        <v>38358</v>
      </c>
      <c r="G1392" t="s">
        <v>25</v>
      </c>
      <c r="H1392">
        <v>1</v>
      </c>
      <c r="I1392" t="str">
        <f>TEXT(Table1[[#This Row],[ORDERDATE]],"MMM")</f>
        <v>Jan</v>
      </c>
      <c r="J1392">
        <v>2005</v>
      </c>
      <c r="K1392" t="s">
        <v>181</v>
      </c>
      <c r="L1392">
        <v>148</v>
      </c>
      <c r="M1392" t="s">
        <v>618</v>
      </c>
      <c r="N1392" t="s">
        <v>467</v>
      </c>
      <c r="O1392" t="s">
        <v>468</v>
      </c>
      <c r="P1392" t="s">
        <v>469</v>
      </c>
      <c r="R1392" t="s">
        <v>470</v>
      </c>
      <c r="T1392" t="s">
        <v>471</v>
      </c>
      <c r="U1392" t="s">
        <v>130</v>
      </c>
      <c r="V1392" t="s">
        <v>42</v>
      </c>
      <c r="W1392" t="s">
        <v>472</v>
      </c>
      <c r="X1392" t="s">
        <v>473</v>
      </c>
      <c r="Y1392" t="s">
        <v>36</v>
      </c>
    </row>
    <row r="1393" spans="1:25" x14ac:dyDescent="0.25">
      <c r="A1393">
        <v>10378</v>
      </c>
      <c r="B1393">
        <v>49</v>
      </c>
      <c r="C1393">
        <v>67.14</v>
      </c>
      <c r="D1393">
        <v>8</v>
      </c>
      <c r="E1393" s="5">
        <v>3289.86</v>
      </c>
      <c r="F1393" s="1">
        <v>38393</v>
      </c>
      <c r="G1393" t="s">
        <v>25</v>
      </c>
      <c r="H1393">
        <v>1</v>
      </c>
      <c r="I1393" t="str">
        <f>TEXT(Table1[[#This Row],[ORDERDATE]],"MMM")</f>
        <v>Feb</v>
      </c>
      <c r="J1393">
        <v>2005</v>
      </c>
      <c r="K1393" t="s">
        <v>181</v>
      </c>
      <c r="L1393">
        <v>148</v>
      </c>
      <c r="M1393" t="s">
        <v>618</v>
      </c>
      <c r="N1393" t="s">
        <v>174</v>
      </c>
      <c r="O1393" t="s">
        <v>175</v>
      </c>
      <c r="P1393" t="s">
        <v>176</v>
      </c>
      <c r="R1393" t="s">
        <v>177</v>
      </c>
      <c r="T1393">
        <v>28034</v>
      </c>
      <c r="U1393" t="s">
        <v>178</v>
      </c>
      <c r="V1393" t="s">
        <v>42</v>
      </c>
      <c r="W1393" t="s">
        <v>179</v>
      </c>
      <c r="X1393" t="s">
        <v>180</v>
      </c>
      <c r="Y1393" t="s">
        <v>51</v>
      </c>
    </row>
    <row r="1394" spans="1:25" x14ac:dyDescent="0.25">
      <c r="A1394">
        <v>10390</v>
      </c>
      <c r="B1394">
        <v>49</v>
      </c>
      <c r="C1394">
        <v>100</v>
      </c>
      <c r="D1394">
        <v>3</v>
      </c>
      <c r="E1394" s="5">
        <v>6862.94</v>
      </c>
      <c r="F1394" s="1">
        <v>38415</v>
      </c>
      <c r="G1394" t="s">
        <v>25</v>
      </c>
      <c r="H1394">
        <v>1</v>
      </c>
      <c r="I1394" t="str">
        <f>TEXT(Table1[[#This Row],[ORDERDATE]],"MMM")</f>
        <v>Mar</v>
      </c>
      <c r="J1394">
        <v>2005</v>
      </c>
      <c r="K1394" t="s">
        <v>181</v>
      </c>
      <c r="L1394">
        <v>148</v>
      </c>
      <c r="M1394" t="s">
        <v>618</v>
      </c>
      <c r="N1394" t="s">
        <v>272</v>
      </c>
      <c r="O1394">
        <v>4155551450</v>
      </c>
      <c r="P1394" t="s">
        <v>273</v>
      </c>
      <c r="R1394" t="s">
        <v>274</v>
      </c>
      <c r="S1394" t="s">
        <v>55</v>
      </c>
      <c r="T1394">
        <v>97562</v>
      </c>
      <c r="U1394" t="s">
        <v>32</v>
      </c>
      <c r="V1394" t="s">
        <v>33</v>
      </c>
      <c r="W1394" t="s">
        <v>275</v>
      </c>
      <c r="X1394" t="s">
        <v>276</v>
      </c>
      <c r="Y1394" t="s">
        <v>51</v>
      </c>
    </row>
    <row r="1395" spans="1:25" x14ac:dyDescent="0.25">
      <c r="A1395">
        <v>10110</v>
      </c>
      <c r="B1395">
        <v>42</v>
      </c>
      <c r="C1395">
        <v>61.29</v>
      </c>
      <c r="D1395">
        <v>9</v>
      </c>
      <c r="E1395" s="5">
        <v>2574.1799999999998</v>
      </c>
      <c r="F1395" s="1">
        <v>37698</v>
      </c>
      <c r="G1395" t="s">
        <v>25</v>
      </c>
      <c r="H1395">
        <v>1</v>
      </c>
      <c r="I1395" t="str">
        <f>TEXT(Table1[[#This Row],[ORDERDATE]],"MMM")</f>
        <v>Mar</v>
      </c>
      <c r="J1395">
        <v>2003</v>
      </c>
      <c r="K1395" t="s">
        <v>181</v>
      </c>
      <c r="L1395">
        <v>71</v>
      </c>
      <c r="M1395" t="s">
        <v>619</v>
      </c>
      <c r="N1395" t="s">
        <v>492</v>
      </c>
      <c r="O1395" t="s">
        <v>493</v>
      </c>
      <c r="P1395" t="s">
        <v>494</v>
      </c>
      <c r="R1395" t="s">
        <v>495</v>
      </c>
      <c r="T1395" t="s">
        <v>496</v>
      </c>
      <c r="U1395" t="s">
        <v>170</v>
      </c>
      <c r="V1395" t="s">
        <v>42</v>
      </c>
      <c r="W1395" t="s">
        <v>497</v>
      </c>
      <c r="X1395" t="s">
        <v>94</v>
      </c>
      <c r="Y1395" t="s">
        <v>36</v>
      </c>
    </row>
    <row r="1396" spans="1:25" x14ac:dyDescent="0.25">
      <c r="A1396">
        <v>10124</v>
      </c>
      <c r="B1396">
        <v>23</v>
      </c>
      <c r="C1396">
        <v>57.73</v>
      </c>
      <c r="D1396">
        <v>8</v>
      </c>
      <c r="E1396" s="5">
        <v>1327.79</v>
      </c>
      <c r="F1396" s="1">
        <v>37762</v>
      </c>
      <c r="G1396" t="s">
        <v>25</v>
      </c>
      <c r="H1396">
        <v>2</v>
      </c>
      <c r="I1396" t="str">
        <f>TEXT(Table1[[#This Row],[ORDERDATE]],"MMM")</f>
        <v>May</v>
      </c>
      <c r="J1396">
        <v>2003</v>
      </c>
      <c r="K1396" t="s">
        <v>181</v>
      </c>
      <c r="L1396">
        <v>71</v>
      </c>
      <c r="M1396" t="s">
        <v>619</v>
      </c>
      <c r="N1396" t="s">
        <v>539</v>
      </c>
      <c r="O1396">
        <v>7025551838</v>
      </c>
      <c r="P1396" t="s">
        <v>540</v>
      </c>
      <c r="R1396" t="s">
        <v>541</v>
      </c>
      <c r="S1396" t="s">
        <v>542</v>
      </c>
      <c r="T1396">
        <v>83030</v>
      </c>
      <c r="U1396" t="s">
        <v>32</v>
      </c>
      <c r="V1396" t="s">
        <v>33</v>
      </c>
      <c r="W1396" t="s">
        <v>113</v>
      </c>
      <c r="X1396" t="s">
        <v>400</v>
      </c>
      <c r="Y1396" t="s">
        <v>36</v>
      </c>
    </row>
    <row r="1397" spans="1:25" x14ac:dyDescent="0.25">
      <c r="A1397">
        <v>10148</v>
      </c>
      <c r="B1397">
        <v>29</v>
      </c>
      <c r="C1397">
        <v>81.25</v>
      </c>
      <c r="D1397">
        <v>2</v>
      </c>
      <c r="E1397" s="5">
        <v>2356.25</v>
      </c>
      <c r="F1397" s="1">
        <v>37875</v>
      </c>
      <c r="G1397" t="s">
        <v>25</v>
      </c>
      <c r="H1397">
        <v>3</v>
      </c>
      <c r="I1397" t="str">
        <f>TEXT(Table1[[#This Row],[ORDERDATE]],"MMM")</f>
        <v>Sep</v>
      </c>
      <c r="J1397">
        <v>2003</v>
      </c>
      <c r="K1397" t="s">
        <v>181</v>
      </c>
      <c r="L1397">
        <v>71</v>
      </c>
      <c r="M1397" t="s">
        <v>619</v>
      </c>
      <c r="N1397" t="s">
        <v>285</v>
      </c>
      <c r="O1397" t="s">
        <v>286</v>
      </c>
      <c r="P1397" t="s">
        <v>287</v>
      </c>
      <c r="Q1397" t="s">
        <v>288</v>
      </c>
      <c r="R1397" t="s">
        <v>289</v>
      </c>
      <c r="S1397" t="s">
        <v>157</v>
      </c>
      <c r="T1397">
        <v>2060</v>
      </c>
      <c r="U1397" t="s">
        <v>95</v>
      </c>
      <c r="V1397" t="s">
        <v>96</v>
      </c>
      <c r="W1397" t="s">
        <v>290</v>
      </c>
      <c r="X1397" t="s">
        <v>291</v>
      </c>
      <c r="Y1397" t="s">
        <v>36</v>
      </c>
    </row>
    <row r="1398" spans="1:25" x14ac:dyDescent="0.25">
      <c r="A1398">
        <v>10161</v>
      </c>
      <c r="B1398">
        <v>25</v>
      </c>
      <c r="C1398">
        <v>80.540000000000006</v>
      </c>
      <c r="D1398">
        <v>1</v>
      </c>
      <c r="E1398" s="5">
        <v>2013.5</v>
      </c>
      <c r="F1398" s="1">
        <v>37911</v>
      </c>
      <c r="G1398" t="s">
        <v>25</v>
      </c>
      <c r="H1398">
        <v>4</v>
      </c>
      <c r="I1398" t="str">
        <f>TEXT(Table1[[#This Row],[ORDERDATE]],"MMM")</f>
        <v>Oct</v>
      </c>
      <c r="J1398">
        <v>2003</v>
      </c>
      <c r="K1398" t="s">
        <v>181</v>
      </c>
      <c r="L1398">
        <v>71</v>
      </c>
      <c r="M1398" t="s">
        <v>619</v>
      </c>
      <c r="N1398" t="s">
        <v>498</v>
      </c>
      <c r="O1398" t="s">
        <v>499</v>
      </c>
      <c r="P1398" t="s">
        <v>500</v>
      </c>
      <c r="R1398" t="s">
        <v>501</v>
      </c>
      <c r="T1398">
        <v>8200</v>
      </c>
      <c r="U1398" t="s">
        <v>326</v>
      </c>
      <c r="V1398" t="s">
        <v>42</v>
      </c>
      <c r="W1398" t="s">
        <v>502</v>
      </c>
      <c r="X1398" t="s">
        <v>503</v>
      </c>
      <c r="Y1398" t="s">
        <v>36</v>
      </c>
    </row>
    <row r="1399" spans="1:25" x14ac:dyDescent="0.25">
      <c r="A1399">
        <v>10173</v>
      </c>
      <c r="B1399">
        <v>39</v>
      </c>
      <c r="C1399">
        <v>71.98</v>
      </c>
      <c r="D1399">
        <v>15</v>
      </c>
      <c r="E1399" s="5">
        <v>2807.22</v>
      </c>
      <c r="F1399" s="1">
        <v>37930</v>
      </c>
      <c r="G1399" t="s">
        <v>25</v>
      </c>
      <c r="H1399">
        <v>4</v>
      </c>
      <c r="I1399" t="str">
        <f>TEXT(Table1[[#This Row],[ORDERDATE]],"MMM")</f>
        <v>Nov</v>
      </c>
      <c r="J1399">
        <v>2003</v>
      </c>
      <c r="K1399" t="s">
        <v>181</v>
      </c>
      <c r="L1399">
        <v>71</v>
      </c>
      <c r="M1399" t="s">
        <v>619</v>
      </c>
      <c r="N1399" t="s">
        <v>552</v>
      </c>
      <c r="O1399" t="s">
        <v>553</v>
      </c>
      <c r="P1399" t="s">
        <v>554</v>
      </c>
      <c r="R1399" t="s">
        <v>555</v>
      </c>
      <c r="T1399">
        <v>24100</v>
      </c>
      <c r="U1399" t="s">
        <v>258</v>
      </c>
      <c r="V1399" t="s">
        <v>42</v>
      </c>
      <c r="W1399" t="s">
        <v>556</v>
      </c>
      <c r="X1399" t="s">
        <v>557</v>
      </c>
      <c r="Y1399" t="s">
        <v>36</v>
      </c>
    </row>
    <row r="1400" spans="1:25" x14ac:dyDescent="0.25">
      <c r="A1400">
        <v>10182</v>
      </c>
      <c r="B1400">
        <v>44</v>
      </c>
      <c r="C1400">
        <v>69.84</v>
      </c>
      <c r="D1400">
        <v>12</v>
      </c>
      <c r="E1400" s="5">
        <v>3072.96</v>
      </c>
      <c r="F1400" s="1">
        <v>37937</v>
      </c>
      <c r="G1400" t="s">
        <v>25</v>
      </c>
      <c r="H1400">
        <v>4</v>
      </c>
      <c r="I1400" t="str">
        <f>TEXT(Table1[[#This Row],[ORDERDATE]],"MMM")</f>
        <v>Nov</v>
      </c>
      <c r="J1400">
        <v>2003</v>
      </c>
      <c r="K1400" t="s">
        <v>181</v>
      </c>
      <c r="L1400">
        <v>71</v>
      </c>
      <c r="M1400" t="s">
        <v>619</v>
      </c>
      <c r="N1400" t="s">
        <v>272</v>
      </c>
      <c r="O1400">
        <v>4155551450</v>
      </c>
      <c r="P1400" t="s">
        <v>273</v>
      </c>
      <c r="R1400" t="s">
        <v>274</v>
      </c>
      <c r="S1400" t="s">
        <v>55</v>
      </c>
      <c r="T1400">
        <v>97562</v>
      </c>
      <c r="U1400" t="s">
        <v>32</v>
      </c>
      <c r="V1400" t="s">
        <v>33</v>
      </c>
      <c r="W1400" t="s">
        <v>275</v>
      </c>
      <c r="X1400" t="s">
        <v>276</v>
      </c>
      <c r="Y1400" t="s">
        <v>51</v>
      </c>
    </row>
    <row r="1401" spans="1:25" x14ac:dyDescent="0.25">
      <c r="A1401">
        <v>10193</v>
      </c>
      <c r="B1401">
        <v>25</v>
      </c>
      <c r="C1401">
        <v>76.260000000000005</v>
      </c>
      <c r="D1401">
        <v>16</v>
      </c>
      <c r="E1401" s="5">
        <v>1906.5</v>
      </c>
      <c r="F1401" s="1">
        <v>37946</v>
      </c>
      <c r="G1401" t="s">
        <v>25</v>
      </c>
      <c r="H1401">
        <v>4</v>
      </c>
      <c r="I1401" t="str">
        <f>TEXT(Table1[[#This Row],[ORDERDATE]],"MMM")</f>
        <v>Nov</v>
      </c>
      <c r="J1401">
        <v>2003</v>
      </c>
      <c r="K1401" t="s">
        <v>181</v>
      </c>
      <c r="L1401">
        <v>71</v>
      </c>
      <c r="M1401" t="s">
        <v>619</v>
      </c>
      <c r="N1401" t="s">
        <v>558</v>
      </c>
      <c r="O1401" t="s">
        <v>559</v>
      </c>
      <c r="P1401" t="s">
        <v>560</v>
      </c>
      <c r="R1401" t="s">
        <v>561</v>
      </c>
      <c r="S1401" t="s">
        <v>94</v>
      </c>
      <c r="T1401">
        <v>3150</v>
      </c>
      <c r="U1401" t="s">
        <v>95</v>
      </c>
      <c r="V1401" t="s">
        <v>96</v>
      </c>
      <c r="W1401" t="s">
        <v>562</v>
      </c>
      <c r="X1401" t="s">
        <v>563</v>
      </c>
      <c r="Y1401" t="s">
        <v>36</v>
      </c>
    </row>
    <row r="1402" spans="1:25" x14ac:dyDescent="0.25">
      <c r="A1402">
        <v>10204</v>
      </c>
      <c r="B1402">
        <v>45</v>
      </c>
      <c r="C1402">
        <v>76.260000000000005</v>
      </c>
      <c r="D1402">
        <v>6</v>
      </c>
      <c r="E1402" s="5">
        <v>3431.7</v>
      </c>
      <c r="F1402" s="1">
        <v>37957</v>
      </c>
      <c r="G1402" t="s">
        <v>25</v>
      </c>
      <c r="H1402">
        <v>4</v>
      </c>
      <c r="I1402" t="str">
        <f>TEXT(Table1[[#This Row],[ORDERDATE]],"MMM")</f>
        <v>Dec</v>
      </c>
      <c r="J1402">
        <v>2003</v>
      </c>
      <c r="K1402" t="s">
        <v>181</v>
      </c>
      <c r="L1402">
        <v>71</v>
      </c>
      <c r="M1402" t="s">
        <v>619</v>
      </c>
      <c r="N1402" t="s">
        <v>475</v>
      </c>
      <c r="O1402">
        <v>2125557413</v>
      </c>
      <c r="P1402" t="s">
        <v>476</v>
      </c>
      <c r="Q1402" t="s">
        <v>477</v>
      </c>
      <c r="R1402" t="s">
        <v>30</v>
      </c>
      <c r="S1402" t="s">
        <v>31</v>
      </c>
      <c r="T1402">
        <v>10022</v>
      </c>
      <c r="U1402" t="s">
        <v>32</v>
      </c>
      <c r="V1402" t="s">
        <v>33</v>
      </c>
      <c r="W1402" t="s">
        <v>56</v>
      </c>
      <c r="X1402" t="s">
        <v>478</v>
      </c>
      <c r="Y1402" t="s">
        <v>51</v>
      </c>
    </row>
    <row r="1403" spans="1:25" x14ac:dyDescent="0.25">
      <c r="A1403">
        <v>10213</v>
      </c>
      <c r="B1403">
        <v>25</v>
      </c>
      <c r="C1403">
        <v>83.39</v>
      </c>
      <c r="D1403">
        <v>2</v>
      </c>
      <c r="E1403" s="5">
        <v>2084.75</v>
      </c>
      <c r="F1403" s="1">
        <v>38008</v>
      </c>
      <c r="G1403" t="s">
        <v>25</v>
      </c>
      <c r="H1403">
        <v>1</v>
      </c>
      <c r="I1403" t="str">
        <f>TEXT(Table1[[#This Row],[ORDERDATE]],"MMM")</f>
        <v>Jan</v>
      </c>
      <c r="J1403">
        <v>2004</v>
      </c>
      <c r="K1403" t="s">
        <v>181</v>
      </c>
      <c r="L1403">
        <v>71</v>
      </c>
      <c r="M1403" t="s">
        <v>619</v>
      </c>
      <c r="N1403" t="s">
        <v>346</v>
      </c>
      <c r="O1403" t="s">
        <v>347</v>
      </c>
      <c r="P1403" t="s">
        <v>348</v>
      </c>
      <c r="R1403" t="s">
        <v>332</v>
      </c>
      <c r="T1403" t="s">
        <v>349</v>
      </c>
      <c r="U1403" t="s">
        <v>170</v>
      </c>
      <c r="V1403" t="s">
        <v>42</v>
      </c>
      <c r="W1403" t="s">
        <v>350</v>
      </c>
      <c r="X1403" t="s">
        <v>351</v>
      </c>
      <c r="Y1403" t="s">
        <v>36</v>
      </c>
    </row>
    <row r="1404" spans="1:25" x14ac:dyDescent="0.25">
      <c r="A1404">
        <v>10227</v>
      </c>
      <c r="B1404">
        <v>37</v>
      </c>
      <c r="C1404">
        <v>57.73</v>
      </c>
      <c r="D1404">
        <v>12</v>
      </c>
      <c r="E1404" s="5">
        <v>2136.0100000000002</v>
      </c>
      <c r="F1404" s="1">
        <v>38048</v>
      </c>
      <c r="G1404" t="s">
        <v>25</v>
      </c>
      <c r="H1404">
        <v>1</v>
      </c>
      <c r="I1404" t="str">
        <f>TEXT(Table1[[#This Row],[ORDERDATE]],"MMM")</f>
        <v>Mar</v>
      </c>
      <c r="J1404">
        <v>2004</v>
      </c>
      <c r="K1404" t="s">
        <v>181</v>
      </c>
      <c r="L1404">
        <v>71</v>
      </c>
      <c r="M1404" t="s">
        <v>619</v>
      </c>
      <c r="N1404" t="s">
        <v>219</v>
      </c>
      <c r="O1404" t="s">
        <v>220</v>
      </c>
      <c r="P1404" t="s">
        <v>221</v>
      </c>
      <c r="R1404" t="s">
        <v>222</v>
      </c>
      <c r="T1404">
        <v>69004</v>
      </c>
      <c r="U1404" t="s">
        <v>41</v>
      </c>
      <c r="V1404" t="s">
        <v>42</v>
      </c>
      <c r="W1404" t="s">
        <v>223</v>
      </c>
      <c r="X1404" t="s">
        <v>224</v>
      </c>
      <c r="Y1404" t="s">
        <v>36</v>
      </c>
    </row>
    <row r="1405" spans="1:25" x14ac:dyDescent="0.25">
      <c r="A1405">
        <v>10241</v>
      </c>
      <c r="B1405">
        <v>30</v>
      </c>
      <c r="C1405">
        <v>66.989999999999995</v>
      </c>
      <c r="D1405">
        <v>4</v>
      </c>
      <c r="E1405" s="5">
        <v>2009.7</v>
      </c>
      <c r="F1405" s="1">
        <v>38090</v>
      </c>
      <c r="G1405" t="s">
        <v>25</v>
      </c>
      <c r="H1405">
        <v>2</v>
      </c>
      <c r="I1405" t="str">
        <f>TEXT(Table1[[#This Row],[ORDERDATE]],"MMM")</f>
        <v>Apr</v>
      </c>
      <c r="J1405">
        <v>2004</v>
      </c>
      <c r="K1405" t="s">
        <v>181</v>
      </c>
      <c r="L1405">
        <v>71</v>
      </c>
      <c r="M1405" t="s">
        <v>619</v>
      </c>
      <c r="N1405" t="s">
        <v>531</v>
      </c>
      <c r="O1405" t="s">
        <v>532</v>
      </c>
      <c r="P1405" t="s">
        <v>533</v>
      </c>
      <c r="R1405" t="s">
        <v>534</v>
      </c>
      <c r="T1405">
        <v>67000</v>
      </c>
      <c r="U1405" t="s">
        <v>41</v>
      </c>
      <c r="V1405" t="s">
        <v>42</v>
      </c>
      <c r="W1405" t="s">
        <v>535</v>
      </c>
      <c r="X1405" t="s">
        <v>536</v>
      </c>
      <c r="Y1405" t="s">
        <v>36</v>
      </c>
    </row>
    <row r="1406" spans="1:25" x14ac:dyDescent="0.25">
      <c r="A1406">
        <v>10267</v>
      </c>
      <c r="B1406">
        <v>36</v>
      </c>
      <c r="C1406">
        <v>75.55</v>
      </c>
      <c r="D1406">
        <v>1</v>
      </c>
      <c r="E1406" s="5">
        <v>2719.8</v>
      </c>
      <c r="F1406" s="1">
        <v>38175</v>
      </c>
      <c r="G1406" t="s">
        <v>25</v>
      </c>
      <c r="H1406">
        <v>3</v>
      </c>
      <c r="I1406" t="str">
        <f>TEXT(Table1[[#This Row],[ORDERDATE]],"MMM")</f>
        <v>Jul</v>
      </c>
      <c r="J1406">
        <v>2004</v>
      </c>
      <c r="K1406" t="s">
        <v>181</v>
      </c>
      <c r="L1406">
        <v>71</v>
      </c>
      <c r="M1406" t="s">
        <v>619</v>
      </c>
      <c r="N1406" t="s">
        <v>475</v>
      </c>
      <c r="O1406">
        <v>2125557413</v>
      </c>
      <c r="P1406" t="s">
        <v>476</v>
      </c>
      <c r="Q1406" t="s">
        <v>477</v>
      </c>
      <c r="R1406" t="s">
        <v>30</v>
      </c>
      <c r="S1406" t="s">
        <v>31</v>
      </c>
      <c r="T1406">
        <v>10022</v>
      </c>
      <c r="U1406" t="s">
        <v>32</v>
      </c>
      <c r="V1406" t="s">
        <v>33</v>
      </c>
      <c r="W1406" t="s">
        <v>56</v>
      </c>
      <c r="X1406" t="s">
        <v>478</v>
      </c>
      <c r="Y1406" t="s">
        <v>36</v>
      </c>
    </row>
    <row r="1407" spans="1:25" x14ac:dyDescent="0.25">
      <c r="A1407">
        <v>10279</v>
      </c>
      <c r="B1407">
        <v>26</v>
      </c>
      <c r="C1407">
        <v>60.58</v>
      </c>
      <c r="D1407">
        <v>1</v>
      </c>
      <c r="E1407" s="5">
        <v>1575.08</v>
      </c>
      <c r="F1407" s="1">
        <v>38208</v>
      </c>
      <c r="G1407" t="s">
        <v>25</v>
      </c>
      <c r="H1407">
        <v>3</v>
      </c>
      <c r="I1407" t="str">
        <f>TEXT(Table1[[#This Row],[ORDERDATE]],"MMM")</f>
        <v>Aug</v>
      </c>
      <c r="J1407">
        <v>2004</v>
      </c>
      <c r="K1407" t="s">
        <v>181</v>
      </c>
      <c r="L1407">
        <v>71</v>
      </c>
      <c r="M1407" t="s">
        <v>619</v>
      </c>
      <c r="N1407" t="s">
        <v>174</v>
      </c>
      <c r="O1407" t="s">
        <v>175</v>
      </c>
      <c r="P1407" t="s">
        <v>176</v>
      </c>
      <c r="R1407" t="s">
        <v>177</v>
      </c>
      <c r="T1407">
        <v>28034</v>
      </c>
      <c r="U1407" t="s">
        <v>178</v>
      </c>
      <c r="V1407" t="s">
        <v>42</v>
      </c>
      <c r="W1407" t="s">
        <v>179</v>
      </c>
      <c r="X1407" t="s">
        <v>180</v>
      </c>
      <c r="Y1407" t="s">
        <v>36</v>
      </c>
    </row>
    <row r="1408" spans="1:25" x14ac:dyDescent="0.25">
      <c r="A1408">
        <v>10288</v>
      </c>
      <c r="B1408">
        <v>23</v>
      </c>
      <c r="C1408">
        <v>73.41</v>
      </c>
      <c r="D1408">
        <v>7</v>
      </c>
      <c r="E1408" s="5">
        <v>1688.43</v>
      </c>
      <c r="F1408" s="1">
        <v>38231</v>
      </c>
      <c r="G1408" t="s">
        <v>25</v>
      </c>
      <c r="H1408">
        <v>3</v>
      </c>
      <c r="I1408" t="str">
        <f>TEXT(Table1[[#This Row],[ORDERDATE]],"MMM")</f>
        <v>Sep</v>
      </c>
      <c r="J1408">
        <v>2004</v>
      </c>
      <c r="K1408" t="s">
        <v>181</v>
      </c>
      <c r="L1408">
        <v>71</v>
      </c>
      <c r="M1408" t="s">
        <v>619</v>
      </c>
      <c r="N1408" t="s">
        <v>418</v>
      </c>
      <c r="O1408" t="s">
        <v>419</v>
      </c>
      <c r="P1408" t="s">
        <v>420</v>
      </c>
      <c r="Q1408" t="s">
        <v>421</v>
      </c>
      <c r="R1408" t="s">
        <v>199</v>
      </c>
      <c r="T1408">
        <v>69045</v>
      </c>
      <c r="U1408" t="s">
        <v>199</v>
      </c>
      <c r="V1408" t="s">
        <v>96</v>
      </c>
      <c r="W1408" t="s">
        <v>422</v>
      </c>
      <c r="X1408" t="s">
        <v>423</v>
      </c>
      <c r="Y1408" t="s">
        <v>36</v>
      </c>
    </row>
    <row r="1409" spans="1:25" x14ac:dyDescent="0.25">
      <c r="A1409">
        <v>10302</v>
      </c>
      <c r="B1409">
        <v>23</v>
      </c>
      <c r="C1409">
        <v>72.7</v>
      </c>
      <c r="D1409">
        <v>3</v>
      </c>
      <c r="E1409" s="5">
        <v>1672.1</v>
      </c>
      <c r="F1409" s="1">
        <v>37900</v>
      </c>
      <c r="G1409" t="s">
        <v>25</v>
      </c>
      <c r="H1409">
        <v>4</v>
      </c>
      <c r="I1409" t="str">
        <f>TEXT(Table1[[#This Row],[ORDERDATE]],"MMM")</f>
        <v>Oct</v>
      </c>
      <c r="J1409">
        <v>2003</v>
      </c>
      <c r="K1409" t="s">
        <v>181</v>
      </c>
      <c r="L1409">
        <v>71</v>
      </c>
      <c r="M1409" t="s">
        <v>619</v>
      </c>
      <c r="N1409" t="s">
        <v>165</v>
      </c>
      <c r="O1409" t="s">
        <v>166</v>
      </c>
      <c r="P1409" t="s">
        <v>167</v>
      </c>
      <c r="R1409" t="s">
        <v>168</v>
      </c>
      <c r="T1409" t="s">
        <v>169</v>
      </c>
      <c r="U1409" t="s">
        <v>170</v>
      </c>
      <c r="V1409" t="s">
        <v>42</v>
      </c>
      <c r="W1409" t="s">
        <v>171</v>
      </c>
      <c r="X1409" t="s">
        <v>172</v>
      </c>
      <c r="Y1409" t="s">
        <v>36</v>
      </c>
    </row>
    <row r="1410" spans="1:25" x14ac:dyDescent="0.25">
      <c r="A1410">
        <v>10311</v>
      </c>
      <c r="B1410">
        <v>25</v>
      </c>
      <c r="C1410">
        <v>66.989999999999995</v>
      </c>
      <c r="D1410">
        <v>2</v>
      </c>
      <c r="E1410" s="5">
        <v>1674.75</v>
      </c>
      <c r="F1410" s="1">
        <v>38276</v>
      </c>
      <c r="G1410" t="s">
        <v>25</v>
      </c>
      <c r="H1410">
        <v>4</v>
      </c>
      <c r="I1410" t="str">
        <f>TEXT(Table1[[#This Row],[ORDERDATE]],"MMM")</f>
        <v>Oct</v>
      </c>
      <c r="J1410">
        <v>2004</v>
      </c>
      <c r="K1410" t="s">
        <v>181</v>
      </c>
      <c r="L1410">
        <v>71</v>
      </c>
      <c r="M1410" t="s">
        <v>619</v>
      </c>
      <c r="N1410" t="s">
        <v>174</v>
      </c>
      <c r="O1410" t="s">
        <v>175</v>
      </c>
      <c r="P1410" t="s">
        <v>176</v>
      </c>
      <c r="R1410" t="s">
        <v>177</v>
      </c>
      <c r="T1410">
        <v>28034</v>
      </c>
      <c r="U1410" t="s">
        <v>178</v>
      </c>
      <c r="V1410" t="s">
        <v>42</v>
      </c>
      <c r="W1410" t="s">
        <v>179</v>
      </c>
      <c r="X1410" t="s">
        <v>180</v>
      </c>
      <c r="Y1410" t="s">
        <v>36</v>
      </c>
    </row>
    <row r="1411" spans="1:25" x14ac:dyDescent="0.25">
      <c r="A1411">
        <v>10332</v>
      </c>
      <c r="B1411">
        <v>21</v>
      </c>
      <c r="C1411">
        <v>100</v>
      </c>
      <c r="D1411">
        <v>3</v>
      </c>
      <c r="E1411" s="5">
        <v>3472.98</v>
      </c>
      <c r="F1411" s="1">
        <v>38308</v>
      </c>
      <c r="G1411" t="s">
        <v>25</v>
      </c>
      <c r="H1411">
        <v>4</v>
      </c>
      <c r="I1411" t="str">
        <f>TEXT(Table1[[#This Row],[ORDERDATE]],"MMM")</f>
        <v>Nov</v>
      </c>
      <c r="J1411">
        <v>2004</v>
      </c>
      <c r="K1411" t="s">
        <v>181</v>
      </c>
      <c r="L1411">
        <v>71</v>
      </c>
      <c r="M1411" t="s">
        <v>619</v>
      </c>
      <c r="N1411" t="s">
        <v>492</v>
      </c>
      <c r="O1411" t="s">
        <v>493</v>
      </c>
      <c r="P1411" t="s">
        <v>494</v>
      </c>
      <c r="R1411" t="s">
        <v>495</v>
      </c>
      <c r="T1411" t="s">
        <v>496</v>
      </c>
      <c r="U1411" t="s">
        <v>170</v>
      </c>
      <c r="V1411" t="s">
        <v>42</v>
      </c>
      <c r="W1411" t="s">
        <v>497</v>
      </c>
      <c r="X1411" t="s">
        <v>94</v>
      </c>
      <c r="Y1411" t="s">
        <v>51</v>
      </c>
    </row>
    <row r="1412" spans="1:25" x14ac:dyDescent="0.25">
      <c r="A1412">
        <v>10344</v>
      </c>
      <c r="B1412">
        <v>26</v>
      </c>
      <c r="C1412">
        <v>63.43</v>
      </c>
      <c r="D1412">
        <v>5</v>
      </c>
      <c r="E1412" s="5">
        <v>1649.18</v>
      </c>
      <c r="F1412" s="1">
        <v>38316</v>
      </c>
      <c r="G1412" t="s">
        <v>25</v>
      </c>
      <c r="H1412">
        <v>4</v>
      </c>
      <c r="I1412" t="str">
        <f>TEXT(Table1[[#This Row],[ORDERDATE]],"MMM")</f>
        <v>Nov</v>
      </c>
      <c r="J1412">
        <v>2004</v>
      </c>
      <c r="K1412" t="s">
        <v>181</v>
      </c>
      <c r="L1412">
        <v>71</v>
      </c>
      <c r="M1412" t="s">
        <v>619</v>
      </c>
      <c r="N1412" t="s">
        <v>433</v>
      </c>
      <c r="O1412" t="s">
        <v>434</v>
      </c>
      <c r="P1412" t="s">
        <v>435</v>
      </c>
      <c r="R1412" t="s">
        <v>436</v>
      </c>
      <c r="T1412">
        <v>13008</v>
      </c>
      <c r="U1412" t="s">
        <v>41</v>
      </c>
      <c r="V1412" t="s">
        <v>42</v>
      </c>
      <c r="W1412" t="s">
        <v>437</v>
      </c>
      <c r="X1412" t="s">
        <v>438</v>
      </c>
      <c r="Y1412" t="s">
        <v>36</v>
      </c>
    </row>
    <row r="1413" spans="1:25" x14ac:dyDescent="0.25">
      <c r="A1413">
        <v>10367</v>
      </c>
      <c r="B1413">
        <v>44</v>
      </c>
      <c r="C1413">
        <v>85.25</v>
      </c>
      <c r="D1413">
        <v>9</v>
      </c>
      <c r="E1413" s="5">
        <v>3751</v>
      </c>
      <c r="F1413" s="1">
        <v>38364</v>
      </c>
      <c r="G1413" t="s">
        <v>408</v>
      </c>
      <c r="H1413">
        <v>1</v>
      </c>
      <c r="I1413" t="str">
        <f>TEXT(Table1[[#This Row],[ORDERDATE]],"MMM")</f>
        <v>Jan</v>
      </c>
      <c r="J1413">
        <v>2005</v>
      </c>
      <c r="K1413" t="s">
        <v>181</v>
      </c>
      <c r="L1413">
        <v>71</v>
      </c>
      <c r="M1413" t="s">
        <v>619</v>
      </c>
      <c r="N1413" t="s">
        <v>52</v>
      </c>
      <c r="O1413">
        <v>6265557265</v>
      </c>
      <c r="P1413" t="s">
        <v>53</v>
      </c>
      <c r="R1413" t="s">
        <v>54</v>
      </c>
      <c r="S1413" t="s">
        <v>55</v>
      </c>
      <c r="T1413">
        <v>90003</v>
      </c>
      <c r="U1413" t="s">
        <v>32</v>
      </c>
      <c r="V1413" t="s">
        <v>33</v>
      </c>
      <c r="W1413" t="s">
        <v>56</v>
      </c>
      <c r="X1413" t="s">
        <v>57</v>
      </c>
      <c r="Y1413" t="s">
        <v>51</v>
      </c>
    </row>
    <row r="1414" spans="1:25" x14ac:dyDescent="0.25">
      <c r="A1414">
        <v>10380</v>
      </c>
      <c r="B1414">
        <v>24</v>
      </c>
      <c r="C1414">
        <v>100</v>
      </c>
      <c r="D1414">
        <v>2</v>
      </c>
      <c r="E1414" s="5">
        <v>4536</v>
      </c>
      <c r="F1414" s="1">
        <v>38399</v>
      </c>
      <c r="G1414" t="s">
        <v>25</v>
      </c>
      <c r="H1414">
        <v>1</v>
      </c>
      <c r="I1414" t="str">
        <f>TEXT(Table1[[#This Row],[ORDERDATE]],"MMM")</f>
        <v>Feb</v>
      </c>
      <c r="J1414">
        <v>2005</v>
      </c>
      <c r="K1414" t="s">
        <v>181</v>
      </c>
      <c r="L1414">
        <v>71</v>
      </c>
      <c r="M1414" t="s">
        <v>619</v>
      </c>
      <c r="N1414" t="s">
        <v>174</v>
      </c>
      <c r="O1414" t="s">
        <v>175</v>
      </c>
      <c r="P1414" t="s">
        <v>176</v>
      </c>
      <c r="R1414" t="s">
        <v>177</v>
      </c>
      <c r="T1414">
        <v>28034</v>
      </c>
      <c r="U1414" t="s">
        <v>178</v>
      </c>
      <c r="V1414" t="s">
        <v>42</v>
      </c>
      <c r="W1414" t="s">
        <v>179</v>
      </c>
      <c r="X1414" t="s">
        <v>180</v>
      </c>
      <c r="Y1414" t="s">
        <v>51</v>
      </c>
    </row>
    <row r="1415" spans="1:25" x14ac:dyDescent="0.25">
      <c r="A1415">
        <v>10407</v>
      </c>
      <c r="B1415">
        <v>66</v>
      </c>
      <c r="C1415">
        <v>66.989999999999995</v>
      </c>
      <c r="D1415">
        <v>4</v>
      </c>
      <c r="E1415" s="5">
        <v>4421.34</v>
      </c>
      <c r="F1415" s="1">
        <v>38464</v>
      </c>
      <c r="G1415" t="s">
        <v>401</v>
      </c>
      <c r="H1415">
        <v>2</v>
      </c>
      <c r="I1415" t="str">
        <f>TEXT(Table1[[#This Row],[ORDERDATE]],"MMM")</f>
        <v>Apr</v>
      </c>
      <c r="J1415">
        <v>2005</v>
      </c>
      <c r="K1415" t="s">
        <v>181</v>
      </c>
      <c r="L1415">
        <v>71</v>
      </c>
      <c r="M1415" t="s">
        <v>619</v>
      </c>
      <c r="N1415" t="s">
        <v>397</v>
      </c>
      <c r="O1415">
        <v>4085553659</v>
      </c>
      <c r="P1415" t="s">
        <v>398</v>
      </c>
      <c r="R1415" t="s">
        <v>399</v>
      </c>
      <c r="S1415" t="s">
        <v>55</v>
      </c>
      <c r="T1415">
        <v>94217</v>
      </c>
      <c r="U1415" t="s">
        <v>32</v>
      </c>
      <c r="V1415" t="s">
        <v>33</v>
      </c>
      <c r="W1415" t="s">
        <v>102</v>
      </c>
      <c r="X1415" t="s">
        <v>400</v>
      </c>
      <c r="Y1415" t="s">
        <v>51</v>
      </c>
    </row>
    <row r="1416" spans="1:25" x14ac:dyDescent="0.25">
      <c r="A1416">
        <v>10420</v>
      </c>
      <c r="B1416">
        <v>36</v>
      </c>
      <c r="C1416">
        <v>57.73</v>
      </c>
      <c r="D1416">
        <v>7</v>
      </c>
      <c r="E1416" s="5">
        <v>2078.2800000000002</v>
      </c>
      <c r="F1416" s="1">
        <v>38501</v>
      </c>
      <c r="G1416" t="s">
        <v>300</v>
      </c>
      <c r="H1416">
        <v>2</v>
      </c>
      <c r="I1416" t="str">
        <f>TEXT(Table1[[#This Row],[ORDERDATE]],"MMM")</f>
        <v>May</v>
      </c>
      <c r="J1416">
        <v>2005</v>
      </c>
      <c r="K1416" t="s">
        <v>181</v>
      </c>
      <c r="L1416">
        <v>71</v>
      </c>
      <c r="M1416" t="s">
        <v>619</v>
      </c>
      <c r="N1416" t="s">
        <v>152</v>
      </c>
      <c r="O1416" t="s">
        <v>153</v>
      </c>
      <c r="P1416" t="s">
        <v>154</v>
      </c>
      <c r="Q1416" t="s">
        <v>155</v>
      </c>
      <c r="R1416" t="s">
        <v>156</v>
      </c>
      <c r="S1416" t="s">
        <v>157</v>
      </c>
      <c r="T1416">
        <v>2067</v>
      </c>
      <c r="U1416" t="s">
        <v>95</v>
      </c>
      <c r="V1416" t="s">
        <v>96</v>
      </c>
      <c r="W1416" t="s">
        <v>158</v>
      </c>
      <c r="X1416" t="s">
        <v>159</v>
      </c>
      <c r="Y1416" t="s">
        <v>36</v>
      </c>
    </row>
    <row r="1417" spans="1:25" x14ac:dyDescent="0.25">
      <c r="A1417">
        <v>10110</v>
      </c>
      <c r="B1417">
        <v>36</v>
      </c>
      <c r="C1417">
        <v>85.25</v>
      </c>
      <c r="D1417">
        <v>13</v>
      </c>
      <c r="E1417" s="5">
        <v>3069</v>
      </c>
      <c r="F1417" s="1">
        <v>37698</v>
      </c>
      <c r="G1417" t="s">
        <v>25</v>
      </c>
      <c r="H1417">
        <v>1</v>
      </c>
      <c r="I1417" t="str">
        <f>TEXT(Table1[[#This Row],[ORDERDATE]],"MMM")</f>
        <v>Mar</v>
      </c>
      <c r="J1417">
        <v>2003</v>
      </c>
      <c r="K1417" t="s">
        <v>181</v>
      </c>
      <c r="L1417">
        <v>73</v>
      </c>
      <c r="M1417" t="s">
        <v>620</v>
      </c>
      <c r="N1417" t="s">
        <v>492</v>
      </c>
      <c r="O1417" t="s">
        <v>493</v>
      </c>
      <c r="P1417" t="s">
        <v>494</v>
      </c>
      <c r="R1417" t="s">
        <v>495</v>
      </c>
      <c r="T1417" t="s">
        <v>496</v>
      </c>
      <c r="U1417" t="s">
        <v>170</v>
      </c>
      <c r="V1417" t="s">
        <v>42</v>
      </c>
      <c r="W1417" t="s">
        <v>497</v>
      </c>
      <c r="X1417" t="s">
        <v>94</v>
      </c>
      <c r="Y1417" t="s">
        <v>51</v>
      </c>
    </row>
    <row r="1418" spans="1:25" x14ac:dyDescent="0.25">
      <c r="A1418">
        <v>10124</v>
      </c>
      <c r="B1418">
        <v>22</v>
      </c>
      <c r="C1418">
        <v>77.900000000000006</v>
      </c>
      <c r="D1418">
        <v>12</v>
      </c>
      <c r="E1418" s="5">
        <v>1713.8</v>
      </c>
      <c r="F1418" s="1">
        <v>37762</v>
      </c>
      <c r="G1418" t="s">
        <v>25</v>
      </c>
      <c r="H1418">
        <v>2</v>
      </c>
      <c r="I1418" t="str">
        <f>TEXT(Table1[[#This Row],[ORDERDATE]],"MMM")</f>
        <v>May</v>
      </c>
      <c r="J1418">
        <v>2003</v>
      </c>
      <c r="K1418" t="s">
        <v>181</v>
      </c>
      <c r="L1418">
        <v>73</v>
      </c>
      <c r="M1418" t="s">
        <v>620</v>
      </c>
      <c r="N1418" t="s">
        <v>539</v>
      </c>
      <c r="O1418">
        <v>7025551838</v>
      </c>
      <c r="P1418" t="s">
        <v>540</v>
      </c>
      <c r="R1418" t="s">
        <v>541</v>
      </c>
      <c r="S1418" t="s">
        <v>542</v>
      </c>
      <c r="T1418">
        <v>83030</v>
      </c>
      <c r="U1418" t="s">
        <v>32</v>
      </c>
      <c r="V1418" t="s">
        <v>33</v>
      </c>
      <c r="W1418" t="s">
        <v>113</v>
      </c>
      <c r="X1418" t="s">
        <v>400</v>
      </c>
      <c r="Y1418" t="s">
        <v>36</v>
      </c>
    </row>
    <row r="1419" spans="1:25" x14ac:dyDescent="0.25">
      <c r="A1419">
        <v>10148</v>
      </c>
      <c r="B1419">
        <v>25</v>
      </c>
      <c r="C1419">
        <v>60.26</v>
      </c>
      <c r="D1419">
        <v>6</v>
      </c>
      <c r="E1419" s="5">
        <v>1506.5</v>
      </c>
      <c r="F1419" s="1">
        <v>37875</v>
      </c>
      <c r="G1419" t="s">
        <v>25</v>
      </c>
      <c r="H1419">
        <v>3</v>
      </c>
      <c r="I1419" t="str">
        <f>TEXT(Table1[[#This Row],[ORDERDATE]],"MMM")</f>
        <v>Sep</v>
      </c>
      <c r="J1419">
        <v>2003</v>
      </c>
      <c r="K1419" t="s">
        <v>181</v>
      </c>
      <c r="L1419">
        <v>73</v>
      </c>
      <c r="M1419" t="s">
        <v>620</v>
      </c>
      <c r="N1419" t="s">
        <v>285</v>
      </c>
      <c r="O1419" t="s">
        <v>286</v>
      </c>
      <c r="P1419" t="s">
        <v>287</v>
      </c>
      <c r="Q1419" t="s">
        <v>288</v>
      </c>
      <c r="R1419" t="s">
        <v>289</v>
      </c>
      <c r="S1419" t="s">
        <v>157</v>
      </c>
      <c r="T1419">
        <v>2060</v>
      </c>
      <c r="U1419" t="s">
        <v>95</v>
      </c>
      <c r="V1419" t="s">
        <v>96</v>
      </c>
      <c r="W1419" t="s">
        <v>290</v>
      </c>
      <c r="X1419" t="s">
        <v>291</v>
      </c>
      <c r="Y1419" t="s">
        <v>36</v>
      </c>
    </row>
    <row r="1420" spans="1:25" x14ac:dyDescent="0.25">
      <c r="A1420">
        <v>10161</v>
      </c>
      <c r="B1420">
        <v>37</v>
      </c>
      <c r="C1420">
        <v>72.760000000000005</v>
      </c>
      <c r="D1420">
        <v>5</v>
      </c>
      <c r="E1420" s="5">
        <v>2692.12</v>
      </c>
      <c r="F1420" s="1">
        <v>37911</v>
      </c>
      <c r="G1420" t="s">
        <v>25</v>
      </c>
      <c r="H1420">
        <v>4</v>
      </c>
      <c r="I1420" t="str">
        <f>TEXT(Table1[[#This Row],[ORDERDATE]],"MMM")</f>
        <v>Oct</v>
      </c>
      <c r="J1420">
        <v>2003</v>
      </c>
      <c r="K1420" t="s">
        <v>181</v>
      </c>
      <c r="L1420">
        <v>73</v>
      </c>
      <c r="M1420" t="s">
        <v>620</v>
      </c>
      <c r="N1420" t="s">
        <v>498</v>
      </c>
      <c r="O1420" t="s">
        <v>499</v>
      </c>
      <c r="P1420" t="s">
        <v>500</v>
      </c>
      <c r="R1420" t="s">
        <v>501</v>
      </c>
      <c r="T1420">
        <v>8200</v>
      </c>
      <c r="U1420" t="s">
        <v>326</v>
      </c>
      <c r="V1420" t="s">
        <v>42</v>
      </c>
      <c r="W1420" t="s">
        <v>502</v>
      </c>
      <c r="X1420" t="s">
        <v>503</v>
      </c>
      <c r="Y1420" t="s">
        <v>36</v>
      </c>
    </row>
    <row r="1421" spans="1:25" x14ac:dyDescent="0.25">
      <c r="A1421">
        <v>10172</v>
      </c>
      <c r="B1421">
        <v>32</v>
      </c>
      <c r="C1421">
        <v>75.69</v>
      </c>
      <c r="D1421">
        <v>3</v>
      </c>
      <c r="E1421" s="5">
        <v>2422.08</v>
      </c>
      <c r="F1421" s="1">
        <v>37930</v>
      </c>
      <c r="G1421" t="s">
        <v>25</v>
      </c>
      <c r="H1421">
        <v>4</v>
      </c>
      <c r="I1421" t="str">
        <f>TEXT(Table1[[#This Row],[ORDERDATE]],"MMM")</f>
        <v>Nov</v>
      </c>
      <c r="J1421">
        <v>2003</v>
      </c>
      <c r="K1421" t="s">
        <v>181</v>
      </c>
      <c r="L1421">
        <v>73</v>
      </c>
      <c r="M1421" t="s">
        <v>620</v>
      </c>
      <c r="N1421" t="s">
        <v>109</v>
      </c>
      <c r="O1421">
        <v>2035552570</v>
      </c>
      <c r="P1421" t="s">
        <v>110</v>
      </c>
      <c r="R1421" t="s">
        <v>111</v>
      </c>
      <c r="S1421" t="s">
        <v>112</v>
      </c>
      <c r="T1421">
        <v>97562</v>
      </c>
      <c r="U1421" t="s">
        <v>32</v>
      </c>
      <c r="V1421" t="s">
        <v>33</v>
      </c>
      <c r="W1421" t="s">
        <v>113</v>
      </c>
      <c r="X1421" t="s">
        <v>57</v>
      </c>
      <c r="Y1421" t="s">
        <v>36</v>
      </c>
    </row>
    <row r="1422" spans="1:25" x14ac:dyDescent="0.25">
      <c r="A1422">
        <v>10182</v>
      </c>
      <c r="B1422">
        <v>47</v>
      </c>
      <c r="C1422">
        <v>74.22</v>
      </c>
      <c r="D1422">
        <v>16</v>
      </c>
      <c r="E1422" s="5">
        <v>3488.34</v>
      </c>
      <c r="F1422" s="1">
        <v>37937</v>
      </c>
      <c r="G1422" t="s">
        <v>25</v>
      </c>
      <c r="H1422">
        <v>4</v>
      </c>
      <c r="I1422" t="str">
        <f>TEXT(Table1[[#This Row],[ORDERDATE]],"MMM")</f>
        <v>Nov</v>
      </c>
      <c r="J1422">
        <v>2003</v>
      </c>
      <c r="K1422" t="s">
        <v>181</v>
      </c>
      <c r="L1422">
        <v>73</v>
      </c>
      <c r="M1422" t="s">
        <v>620</v>
      </c>
      <c r="N1422" t="s">
        <v>272</v>
      </c>
      <c r="O1422">
        <v>4155551450</v>
      </c>
      <c r="P1422" t="s">
        <v>273</v>
      </c>
      <c r="R1422" t="s">
        <v>274</v>
      </c>
      <c r="S1422" t="s">
        <v>55</v>
      </c>
      <c r="T1422">
        <v>97562</v>
      </c>
      <c r="U1422" t="s">
        <v>32</v>
      </c>
      <c r="V1422" t="s">
        <v>33</v>
      </c>
      <c r="W1422" t="s">
        <v>275</v>
      </c>
      <c r="X1422" t="s">
        <v>276</v>
      </c>
      <c r="Y1422" t="s">
        <v>51</v>
      </c>
    </row>
    <row r="1423" spans="1:25" x14ac:dyDescent="0.25">
      <c r="A1423">
        <v>10192</v>
      </c>
      <c r="B1423">
        <v>37</v>
      </c>
      <c r="C1423">
        <v>69.819999999999993</v>
      </c>
      <c r="D1423">
        <v>4</v>
      </c>
      <c r="E1423" s="5">
        <v>2583.34</v>
      </c>
      <c r="F1423" s="1">
        <v>37945</v>
      </c>
      <c r="G1423" t="s">
        <v>25</v>
      </c>
      <c r="H1423">
        <v>4</v>
      </c>
      <c r="I1423" t="str">
        <f>TEXT(Table1[[#This Row],[ORDERDATE]],"MMM")</f>
        <v>Nov</v>
      </c>
      <c r="J1423">
        <v>2003</v>
      </c>
      <c r="K1423" t="s">
        <v>181</v>
      </c>
      <c r="L1423">
        <v>73</v>
      </c>
      <c r="M1423" t="s">
        <v>620</v>
      </c>
      <c r="N1423" t="s">
        <v>277</v>
      </c>
      <c r="O1423">
        <v>6035558647</v>
      </c>
      <c r="P1423" t="s">
        <v>278</v>
      </c>
      <c r="R1423" t="s">
        <v>279</v>
      </c>
      <c r="S1423" t="s">
        <v>280</v>
      </c>
      <c r="T1423">
        <v>62005</v>
      </c>
      <c r="U1423" t="s">
        <v>32</v>
      </c>
      <c r="V1423" t="s">
        <v>33</v>
      </c>
      <c r="W1423" t="s">
        <v>56</v>
      </c>
      <c r="X1423" t="s">
        <v>276</v>
      </c>
      <c r="Y1423" t="s">
        <v>36</v>
      </c>
    </row>
    <row r="1424" spans="1:25" x14ac:dyDescent="0.25">
      <c r="A1424">
        <v>10204</v>
      </c>
      <c r="B1424">
        <v>20</v>
      </c>
      <c r="C1424">
        <v>62.47</v>
      </c>
      <c r="D1424">
        <v>10</v>
      </c>
      <c r="E1424" s="5">
        <v>1249.4000000000001</v>
      </c>
      <c r="F1424" s="1">
        <v>37957</v>
      </c>
      <c r="G1424" t="s">
        <v>25</v>
      </c>
      <c r="H1424">
        <v>4</v>
      </c>
      <c r="I1424" t="str">
        <f>TEXT(Table1[[#This Row],[ORDERDATE]],"MMM")</f>
        <v>Dec</v>
      </c>
      <c r="J1424">
        <v>2003</v>
      </c>
      <c r="K1424" t="s">
        <v>181</v>
      </c>
      <c r="L1424">
        <v>73</v>
      </c>
      <c r="M1424" t="s">
        <v>620</v>
      </c>
      <c r="N1424" t="s">
        <v>475</v>
      </c>
      <c r="O1424">
        <v>2125557413</v>
      </c>
      <c r="P1424" t="s">
        <v>476</v>
      </c>
      <c r="Q1424" t="s">
        <v>477</v>
      </c>
      <c r="R1424" t="s">
        <v>30</v>
      </c>
      <c r="S1424" t="s">
        <v>31</v>
      </c>
      <c r="T1424">
        <v>10022</v>
      </c>
      <c r="U1424" t="s">
        <v>32</v>
      </c>
      <c r="V1424" t="s">
        <v>33</v>
      </c>
      <c r="W1424" t="s">
        <v>56</v>
      </c>
      <c r="X1424" t="s">
        <v>478</v>
      </c>
      <c r="Y1424" t="s">
        <v>36</v>
      </c>
    </row>
    <row r="1425" spans="1:25" x14ac:dyDescent="0.25">
      <c r="A1425">
        <v>10212</v>
      </c>
      <c r="B1425">
        <v>41</v>
      </c>
      <c r="C1425">
        <v>82.31</v>
      </c>
      <c r="D1425">
        <v>3</v>
      </c>
      <c r="E1425" s="5">
        <v>3374.71</v>
      </c>
      <c r="F1425" s="1">
        <v>38002</v>
      </c>
      <c r="G1425" t="s">
        <v>25</v>
      </c>
      <c r="H1425">
        <v>1</v>
      </c>
      <c r="I1425" t="str">
        <f>TEXT(Table1[[#This Row],[ORDERDATE]],"MMM")</f>
        <v>Jan</v>
      </c>
      <c r="J1425">
        <v>2004</v>
      </c>
      <c r="K1425" t="s">
        <v>181</v>
      </c>
      <c r="L1425">
        <v>73</v>
      </c>
      <c r="M1425" t="s">
        <v>620</v>
      </c>
      <c r="N1425" t="s">
        <v>174</v>
      </c>
      <c r="O1425" t="s">
        <v>175</v>
      </c>
      <c r="P1425" t="s">
        <v>176</v>
      </c>
      <c r="R1425" t="s">
        <v>177</v>
      </c>
      <c r="T1425">
        <v>28034</v>
      </c>
      <c r="U1425" t="s">
        <v>178</v>
      </c>
      <c r="V1425" t="s">
        <v>42</v>
      </c>
      <c r="W1425" t="s">
        <v>179</v>
      </c>
      <c r="X1425" t="s">
        <v>180</v>
      </c>
      <c r="Y1425" t="s">
        <v>51</v>
      </c>
    </row>
    <row r="1426" spans="1:25" x14ac:dyDescent="0.25">
      <c r="A1426">
        <v>10226</v>
      </c>
      <c r="B1426">
        <v>21</v>
      </c>
      <c r="C1426">
        <v>60.26</v>
      </c>
      <c r="D1426">
        <v>1</v>
      </c>
      <c r="E1426" s="5">
        <v>1265.46</v>
      </c>
      <c r="F1426" s="1">
        <v>38043</v>
      </c>
      <c r="G1426" t="s">
        <v>25</v>
      </c>
      <c r="H1426">
        <v>1</v>
      </c>
      <c r="I1426" t="str">
        <f>TEXT(Table1[[#This Row],[ORDERDATE]],"MMM")</f>
        <v>Feb</v>
      </c>
      <c r="J1426">
        <v>2004</v>
      </c>
      <c r="K1426" t="s">
        <v>181</v>
      </c>
      <c r="L1426">
        <v>73</v>
      </c>
      <c r="M1426" t="s">
        <v>620</v>
      </c>
      <c r="N1426" t="s">
        <v>362</v>
      </c>
      <c r="O1426">
        <v>7605558146</v>
      </c>
      <c r="P1426" t="s">
        <v>363</v>
      </c>
      <c r="R1426" t="s">
        <v>364</v>
      </c>
      <c r="S1426" t="s">
        <v>55</v>
      </c>
      <c r="T1426">
        <v>91217</v>
      </c>
      <c r="U1426" t="s">
        <v>32</v>
      </c>
      <c r="V1426" t="s">
        <v>33</v>
      </c>
      <c r="W1426" t="s">
        <v>237</v>
      </c>
      <c r="X1426" t="s">
        <v>276</v>
      </c>
      <c r="Y1426" t="s">
        <v>36</v>
      </c>
    </row>
    <row r="1427" spans="1:25" x14ac:dyDescent="0.25">
      <c r="A1427">
        <v>10241</v>
      </c>
      <c r="B1427">
        <v>22</v>
      </c>
      <c r="C1427">
        <v>76.430000000000007</v>
      </c>
      <c r="D1427">
        <v>8</v>
      </c>
      <c r="E1427" s="5">
        <v>1681.46</v>
      </c>
      <c r="F1427" s="1">
        <v>38090</v>
      </c>
      <c r="G1427" t="s">
        <v>25</v>
      </c>
      <c r="H1427">
        <v>2</v>
      </c>
      <c r="I1427" t="str">
        <f>TEXT(Table1[[#This Row],[ORDERDATE]],"MMM")</f>
        <v>Apr</v>
      </c>
      <c r="J1427">
        <v>2004</v>
      </c>
      <c r="K1427" t="s">
        <v>181</v>
      </c>
      <c r="L1427">
        <v>73</v>
      </c>
      <c r="M1427" t="s">
        <v>620</v>
      </c>
      <c r="N1427" t="s">
        <v>531</v>
      </c>
      <c r="O1427" t="s">
        <v>532</v>
      </c>
      <c r="P1427" t="s">
        <v>533</v>
      </c>
      <c r="R1427" t="s">
        <v>534</v>
      </c>
      <c r="T1427">
        <v>67000</v>
      </c>
      <c r="U1427" t="s">
        <v>41</v>
      </c>
      <c r="V1427" t="s">
        <v>42</v>
      </c>
      <c r="W1427" t="s">
        <v>535</v>
      </c>
      <c r="X1427" t="s">
        <v>536</v>
      </c>
      <c r="Y1427" t="s">
        <v>36</v>
      </c>
    </row>
    <row r="1428" spans="1:25" x14ac:dyDescent="0.25">
      <c r="A1428">
        <v>10267</v>
      </c>
      <c r="B1428">
        <v>40</v>
      </c>
      <c r="C1428">
        <v>80.099999999999994</v>
      </c>
      <c r="D1428">
        <v>5</v>
      </c>
      <c r="E1428" s="5">
        <v>3204</v>
      </c>
      <c r="F1428" s="1">
        <v>38175</v>
      </c>
      <c r="G1428" t="s">
        <v>25</v>
      </c>
      <c r="H1428">
        <v>3</v>
      </c>
      <c r="I1428" t="str">
        <f>TEXT(Table1[[#This Row],[ORDERDATE]],"MMM")</f>
        <v>Jul</v>
      </c>
      <c r="J1428">
        <v>2004</v>
      </c>
      <c r="K1428" t="s">
        <v>181</v>
      </c>
      <c r="L1428">
        <v>73</v>
      </c>
      <c r="M1428" t="s">
        <v>620</v>
      </c>
      <c r="N1428" t="s">
        <v>475</v>
      </c>
      <c r="O1428">
        <v>2125557413</v>
      </c>
      <c r="P1428" t="s">
        <v>476</v>
      </c>
      <c r="Q1428" t="s">
        <v>477</v>
      </c>
      <c r="R1428" t="s">
        <v>30</v>
      </c>
      <c r="S1428" t="s">
        <v>31</v>
      </c>
      <c r="T1428">
        <v>10022</v>
      </c>
      <c r="U1428" t="s">
        <v>32</v>
      </c>
      <c r="V1428" t="s">
        <v>33</v>
      </c>
      <c r="W1428" t="s">
        <v>56</v>
      </c>
      <c r="X1428" t="s">
        <v>478</v>
      </c>
      <c r="Y1428" t="s">
        <v>51</v>
      </c>
    </row>
    <row r="1429" spans="1:25" x14ac:dyDescent="0.25">
      <c r="A1429">
        <v>10279</v>
      </c>
      <c r="B1429">
        <v>32</v>
      </c>
      <c r="C1429">
        <v>74.959999999999994</v>
      </c>
      <c r="D1429">
        <v>5</v>
      </c>
      <c r="E1429" s="5">
        <v>2398.7199999999998</v>
      </c>
      <c r="F1429" s="1">
        <v>38208</v>
      </c>
      <c r="G1429" t="s">
        <v>25</v>
      </c>
      <c r="H1429">
        <v>3</v>
      </c>
      <c r="I1429" t="str">
        <f>TEXT(Table1[[#This Row],[ORDERDATE]],"MMM")</f>
        <v>Aug</v>
      </c>
      <c r="J1429">
        <v>2004</v>
      </c>
      <c r="K1429" t="s">
        <v>181</v>
      </c>
      <c r="L1429">
        <v>73</v>
      </c>
      <c r="M1429" t="s">
        <v>620</v>
      </c>
      <c r="N1429" t="s">
        <v>174</v>
      </c>
      <c r="O1429" t="s">
        <v>175</v>
      </c>
      <c r="P1429" t="s">
        <v>176</v>
      </c>
      <c r="R1429" t="s">
        <v>177</v>
      </c>
      <c r="T1429">
        <v>28034</v>
      </c>
      <c r="U1429" t="s">
        <v>178</v>
      </c>
      <c r="V1429" t="s">
        <v>42</v>
      </c>
      <c r="W1429" t="s">
        <v>179</v>
      </c>
      <c r="X1429" t="s">
        <v>180</v>
      </c>
      <c r="Y1429" t="s">
        <v>36</v>
      </c>
    </row>
    <row r="1430" spans="1:25" x14ac:dyDescent="0.25">
      <c r="A1430">
        <v>10288</v>
      </c>
      <c r="B1430">
        <v>36</v>
      </c>
      <c r="C1430">
        <v>66.14</v>
      </c>
      <c r="D1430">
        <v>11</v>
      </c>
      <c r="E1430" s="5">
        <v>2381.04</v>
      </c>
      <c r="F1430" s="1">
        <v>38231</v>
      </c>
      <c r="G1430" t="s">
        <v>25</v>
      </c>
      <c r="H1430">
        <v>3</v>
      </c>
      <c r="I1430" t="str">
        <f>TEXT(Table1[[#This Row],[ORDERDATE]],"MMM")</f>
        <v>Sep</v>
      </c>
      <c r="J1430">
        <v>2004</v>
      </c>
      <c r="K1430" t="s">
        <v>181</v>
      </c>
      <c r="L1430">
        <v>73</v>
      </c>
      <c r="M1430" t="s">
        <v>620</v>
      </c>
      <c r="N1430" t="s">
        <v>418</v>
      </c>
      <c r="O1430" t="s">
        <v>419</v>
      </c>
      <c r="P1430" t="s">
        <v>420</v>
      </c>
      <c r="Q1430" t="s">
        <v>421</v>
      </c>
      <c r="R1430" t="s">
        <v>199</v>
      </c>
      <c r="T1430">
        <v>69045</v>
      </c>
      <c r="U1430" t="s">
        <v>199</v>
      </c>
      <c r="V1430" t="s">
        <v>96</v>
      </c>
      <c r="W1430" t="s">
        <v>422</v>
      </c>
      <c r="X1430" t="s">
        <v>423</v>
      </c>
      <c r="Y1430" t="s">
        <v>36</v>
      </c>
    </row>
    <row r="1431" spans="1:25" x14ac:dyDescent="0.25">
      <c r="A1431">
        <v>10301</v>
      </c>
      <c r="B1431">
        <v>27</v>
      </c>
      <c r="C1431">
        <v>72.02</v>
      </c>
      <c r="D1431">
        <v>1</v>
      </c>
      <c r="E1431" s="5">
        <v>1944.54</v>
      </c>
      <c r="F1431" s="1">
        <v>37899</v>
      </c>
      <c r="G1431" t="s">
        <v>25</v>
      </c>
      <c r="H1431">
        <v>4</v>
      </c>
      <c r="I1431" t="str">
        <f>TEXT(Table1[[#This Row],[ORDERDATE]],"MMM")</f>
        <v>Oct</v>
      </c>
      <c r="J1431">
        <v>2003</v>
      </c>
      <c r="K1431" t="s">
        <v>181</v>
      </c>
      <c r="L1431">
        <v>73</v>
      </c>
      <c r="M1431" t="s">
        <v>620</v>
      </c>
      <c r="N1431" t="s">
        <v>543</v>
      </c>
      <c r="O1431" t="s">
        <v>544</v>
      </c>
      <c r="P1431" t="s">
        <v>545</v>
      </c>
      <c r="R1431" t="s">
        <v>546</v>
      </c>
      <c r="T1431" t="s">
        <v>547</v>
      </c>
      <c r="U1431" t="s">
        <v>78</v>
      </c>
      <c r="V1431" t="s">
        <v>42</v>
      </c>
      <c r="W1431" t="s">
        <v>548</v>
      </c>
      <c r="X1431" t="s">
        <v>549</v>
      </c>
      <c r="Y1431" t="s">
        <v>36</v>
      </c>
    </row>
    <row r="1432" spans="1:25" x14ac:dyDescent="0.25">
      <c r="A1432">
        <v>10311</v>
      </c>
      <c r="B1432">
        <v>26</v>
      </c>
      <c r="C1432">
        <v>87.45</v>
      </c>
      <c r="D1432">
        <v>6</v>
      </c>
      <c r="E1432" s="5">
        <v>2273.6999999999998</v>
      </c>
      <c r="F1432" s="1">
        <v>38276</v>
      </c>
      <c r="G1432" t="s">
        <v>25</v>
      </c>
      <c r="H1432">
        <v>4</v>
      </c>
      <c r="I1432" t="str">
        <f>TEXT(Table1[[#This Row],[ORDERDATE]],"MMM")</f>
        <v>Oct</v>
      </c>
      <c r="J1432">
        <v>2004</v>
      </c>
      <c r="K1432" t="s">
        <v>181</v>
      </c>
      <c r="L1432">
        <v>73</v>
      </c>
      <c r="M1432" t="s">
        <v>620</v>
      </c>
      <c r="N1432" t="s">
        <v>174</v>
      </c>
      <c r="O1432" t="s">
        <v>175</v>
      </c>
      <c r="P1432" t="s">
        <v>176</v>
      </c>
      <c r="R1432" t="s">
        <v>177</v>
      </c>
      <c r="T1432">
        <v>28034</v>
      </c>
      <c r="U1432" t="s">
        <v>178</v>
      </c>
      <c r="V1432" t="s">
        <v>42</v>
      </c>
      <c r="W1432" t="s">
        <v>179</v>
      </c>
      <c r="X1432" t="s">
        <v>180</v>
      </c>
      <c r="Y1432" t="s">
        <v>36</v>
      </c>
    </row>
    <row r="1433" spans="1:25" x14ac:dyDescent="0.25">
      <c r="A1433">
        <v>10321</v>
      </c>
      <c r="B1433">
        <v>30</v>
      </c>
      <c r="C1433">
        <v>70.55</v>
      </c>
      <c r="D1433">
        <v>3</v>
      </c>
      <c r="E1433" s="5">
        <v>2116.5</v>
      </c>
      <c r="F1433" s="1">
        <v>38295</v>
      </c>
      <c r="G1433" t="s">
        <v>25</v>
      </c>
      <c r="H1433">
        <v>4</v>
      </c>
      <c r="I1433" t="str">
        <f>TEXT(Table1[[#This Row],[ORDERDATE]],"MMM")</f>
        <v>Nov</v>
      </c>
      <c r="J1433">
        <v>2004</v>
      </c>
      <c r="K1433" t="s">
        <v>181</v>
      </c>
      <c r="L1433">
        <v>73</v>
      </c>
      <c r="M1433" t="s">
        <v>620</v>
      </c>
      <c r="N1433" t="s">
        <v>160</v>
      </c>
      <c r="O1433">
        <v>5085552555</v>
      </c>
      <c r="P1433" t="s">
        <v>161</v>
      </c>
      <c r="R1433" t="s">
        <v>162</v>
      </c>
      <c r="S1433" t="s">
        <v>123</v>
      </c>
      <c r="T1433">
        <v>50553</v>
      </c>
      <c r="U1433" t="s">
        <v>32</v>
      </c>
      <c r="V1433" t="s">
        <v>33</v>
      </c>
      <c r="W1433" t="s">
        <v>163</v>
      </c>
      <c r="X1433" t="s">
        <v>164</v>
      </c>
      <c r="Y1433" t="s">
        <v>36</v>
      </c>
    </row>
    <row r="1434" spans="1:25" x14ac:dyDescent="0.25">
      <c r="A1434">
        <v>10332</v>
      </c>
      <c r="B1434">
        <v>23</v>
      </c>
      <c r="C1434">
        <v>56.84</v>
      </c>
      <c r="D1434">
        <v>4</v>
      </c>
      <c r="E1434" s="5">
        <v>1307.32</v>
      </c>
      <c r="F1434" s="1">
        <v>38308</v>
      </c>
      <c r="G1434" t="s">
        <v>25</v>
      </c>
      <c r="H1434">
        <v>4</v>
      </c>
      <c r="I1434" t="str">
        <f>TEXT(Table1[[#This Row],[ORDERDATE]],"MMM")</f>
        <v>Nov</v>
      </c>
      <c r="J1434">
        <v>2004</v>
      </c>
      <c r="K1434" t="s">
        <v>181</v>
      </c>
      <c r="L1434">
        <v>73</v>
      </c>
      <c r="M1434" t="s">
        <v>620</v>
      </c>
      <c r="N1434" t="s">
        <v>492</v>
      </c>
      <c r="O1434" t="s">
        <v>493</v>
      </c>
      <c r="P1434" t="s">
        <v>494</v>
      </c>
      <c r="R1434" t="s">
        <v>495</v>
      </c>
      <c r="T1434" t="s">
        <v>496</v>
      </c>
      <c r="U1434" t="s">
        <v>170</v>
      </c>
      <c r="V1434" t="s">
        <v>42</v>
      </c>
      <c r="W1434" t="s">
        <v>497</v>
      </c>
      <c r="X1434" t="s">
        <v>94</v>
      </c>
      <c r="Y1434" t="s">
        <v>36</v>
      </c>
    </row>
    <row r="1435" spans="1:25" x14ac:dyDescent="0.25">
      <c r="A1435">
        <v>10344</v>
      </c>
      <c r="B1435">
        <v>29</v>
      </c>
      <c r="C1435">
        <v>59.53</v>
      </c>
      <c r="D1435">
        <v>7</v>
      </c>
      <c r="E1435" s="5">
        <v>1726.37</v>
      </c>
      <c r="F1435" s="1">
        <v>38316</v>
      </c>
      <c r="G1435" t="s">
        <v>25</v>
      </c>
      <c r="H1435">
        <v>4</v>
      </c>
      <c r="I1435" t="str">
        <f>TEXT(Table1[[#This Row],[ORDERDATE]],"MMM")</f>
        <v>Nov</v>
      </c>
      <c r="J1435">
        <v>2004</v>
      </c>
      <c r="K1435" t="s">
        <v>181</v>
      </c>
      <c r="L1435">
        <v>73</v>
      </c>
      <c r="M1435" t="s">
        <v>620</v>
      </c>
      <c r="N1435" t="s">
        <v>433</v>
      </c>
      <c r="O1435" t="s">
        <v>434</v>
      </c>
      <c r="P1435" t="s">
        <v>435</v>
      </c>
      <c r="R1435" t="s">
        <v>436</v>
      </c>
      <c r="T1435">
        <v>13008</v>
      </c>
      <c r="U1435" t="s">
        <v>41</v>
      </c>
      <c r="V1435" t="s">
        <v>42</v>
      </c>
      <c r="W1435" t="s">
        <v>437</v>
      </c>
      <c r="X1435" t="s">
        <v>438</v>
      </c>
      <c r="Y1435" t="s">
        <v>36</v>
      </c>
    </row>
    <row r="1436" spans="1:25" x14ac:dyDescent="0.25">
      <c r="A1436">
        <v>10367</v>
      </c>
      <c r="B1436">
        <v>21</v>
      </c>
      <c r="C1436">
        <v>60.37</v>
      </c>
      <c r="D1436">
        <v>10</v>
      </c>
      <c r="E1436" s="5">
        <v>1267.77</v>
      </c>
      <c r="F1436" s="1">
        <v>38364</v>
      </c>
      <c r="G1436" t="s">
        <v>408</v>
      </c>
      <c r="H1436">
        <v>1</v>
      </c>
      <c r="I1436" t="str">
        <f>TEXT(Table1[[#This Row],[ORDERDATE]],"MMM")</f>
        <v>Jan</v>
      </c>
      <c r="J1436">
        <v>2005</v>
      </c>
      <c r="K1436" t="s">
        <v>181</v>
      </c>
      <c r="L1436">
        <v>73</v>
      </c>
      <c r="M1436" t="s">
        <v>620</v>
      </c>
      <c r="N1436" t="s">
        <v>52</v>
      </c>
      <c r="O1436">
        <v>6265557265</v>
      </c>
      <c r="P1436" t="s">
        <v>53</v>
      </c>
      <c r="R1436" t="s">
        <v>54</v>
      </c>
      <c r="S1436" t="s">
        <v>55</v>
      </c>
      <c r="T1436">
        <v>90003</v>
      </c>
      <c r="U1436" t="s">
        <v>32</v>
      </c>
      <c r="V1436" t="s">
        <v>33</v>
      </c>
      <c r="W1436" t="s">
        <v>56</v>
      </c>
      <c r="X1436" t="s">
        <v>57</v>
      </c>
      <c r="Y1436" t="s">
        <v>36</v>
      </c>
    </row>
    <row r="1437" spans="1:25" x14ac:dyDescent="0.25">
      <c r="A1437">
        <v>10380</v>
      </c>
      <c r="B1437">
        <v>34</v>
      </c>
      <c r="C1437">
        <v>100</v>
      </c>
      <c r="D1437">
        <v>3</v>
      </c>
      <c r="E1437" s="5">
        <v>3441.82</v>
      </c>
      <c r="F1437" s="1">
        <v>38399</v>
      </c>
      <c r="G1437" t="s">
        <v>25</v>
      </c>
      <c r="H1437">
        <v>1</v>
      </c>
      <c r="I1437" t="str">
        <f>TEXT(Table1[[#This Row],[ORDERDATE]],"MMM")</f>
        <v>Feb</v>
      </c>
      <c r="J1437">
        <v>2005</v>
      </c>
      <c r="K1437" t="s">
        <v>181</v>
      </c>
      <c r="L1437">
        <v>73</v>
      </c>
      <c r="M1437" t="s">
        <v>620</v>
      </c>
      <c r="N1437" t="s">
        <v>174</v>
      </c>
      <c r="O1437" t="s">
        <v>175</v>
      </c>
      <c r="P1437" t="s">
        <v>176</v>
      </c>
      <c r="R1437" t="s">
        <v>177</v>
      </c>
      <c r="T1437">
        <v>28034</v>
      </c>
      <c r="U1437" t="s">
        <v>178</v>
      </c>
      <c r="V1437" t="s">
        <v>42</v>
      </c>
      <c r="W1437" t="s">
        <v>179</v>
      </c>
      <c r="X1437" t="s">
        <v>180</v>
      </c>
      <c r="Y1437" t="s">
        <v>51</v>
      </c>
    </row>
    <row r="1438" spans="1:25" x14ac:dyDescent="0.25">
      <c r="A1438">
        <v>10407</v>
      </c>
      <c r="B1438">
        <v>26</v>
      </c>
      <c r="C1438">
        <v>76.430000000000007</v>
      </c>
      <c r="D1438">
        <v>8</v>
      </c>
      <c r="E1438" s="5">
        <v>1987.18</v>
      </c>
      <c r="F1438" s="1">
        <v>38464</v>
      </c>
      <c r="G1438" t="s">
        <v>401</v>
      </c>
      <c r="H1438">
        <v>2</v>
      </c>
      <c r="I1438" t="str">
        <f>TEXT(Table1[[#This Row],[ORDERDATE]],"MMM")</f>
        <v>Apr</v>
      </c>
      <c r="J1438">
        <v>2005</v>
      </c>
      <c r="K1438" t="s">
        <v>181</v>
      </c>
      <c r="L1438">
        <v>73</v>
      </c>
      <c r="M1438" t="s">
        <v>620</v>
      </c>
      <c r="N1438" t="s">
        <v>397</v>
      </c>
      <c r="O1438">
        <v>4085553659</v>
      </c>
      <c r="P1438" t="s">
        <v>398</v>
      </c>
      <c r="R1438" t="s">
        <v>399</v>
      </c>
      <c r="S1438" t="s">
        <v>55</v>
      </c>
      <c r="T1438">
        <v>94217</v>
      </c>
      <c r="U1438" t="s">
        <v>32</v>
      </c>
      <c r="V1438" t="s">
        <v>33</v>
      </c>
      <c r="W1438" t="s">
        <v>102</v>
      </c>
      <c r="X1438" t="s">
        <v>400</v>
      </c>
      <c r="Y1438" t="s">
        <v>36</v>
      </c>
    </row>
    <row r="1439" spans="1:25" x14ac:dyDescent="0.25">
      <c r="A1439">
        <v>10420</v>
      </c>
      <c r="B1439">
        <v>60</v>
      </c>
      <c r="C1439">
        <v>64.67</v>
      </c>
      <c r="D1439">
        <v>11</v>
      </c>
      <c r="E1439" s="5">
        <v>3880.2</v>
      </c>
      <c r="F1439" s="1">
        <v>38501</v>
      </c>
      <c r="G1439" t="s">
        <v>300</v>
      </c>
      <c r="H1439">
        <v>2</v>
      </c>
      <c r="I1439" t="str">
        <f>TEXT(Table1[[#This Row],[ORDERDATE]],"MMM")</f>
        <v>May</v>
      </c>
      <c r="J1439">
        <v>2005</v>
      </c>
      <c r="K1439" t="s">
        <v>181</v>
      </c>
      <c r="L1439">
        <v>73</v>
      </c>
      <c r="M1439" t="s">
        <v>620</v>
      </c>
      <c r="N1439" t="s">
        <v>152</v>
      </c>
      <c r="O1439" t="s">
        <v>153</v>
      </c>
      <c r="P1439" t="s">
        <v>154</v>
      </c>
      <c r="Q1439" t="s">
        <v>155</v>
      </c>
      <c r="R1439" t="s">
        <v>156</v>
      </c>
      <c r="S1439" t="s">
        <v>157</v>
      </c>
      <c r="T1439">
        <v>2067</v>
      </c>
      <c r="U1439" t="s">
        <v>95</v>
      </c>
      <c r="V1439" t="s">
        <v>96</v>
      </c>
      <c r="W1439" t="s">
        <v>158</v>
      </c>
      <c r="X1439" t="s">
        <v>159</v>
      </c>
      <c r="Y1439" t="s">
        <v>51</v>
      </c>
    </row>
    <row r="1440" spans="1:25" x14ac:dyDescent="0.25">
      <c r="A1440">
        <v>10104</v>
      </c>
      <c r="B1440">
        <v>35</v>
      </c>
      <c r="C1440">
        <v>55.49</v>
      </c>
      <c r="D1440">
        <v>6</v>
      </c>
      <c r="E1440" s="5">
        <v>1942.15</v>
      </c>
      <c r="F1440" s="1">
        <v>37652</v>
      </c>
      <c r="G1440" t="s">
        <v>25</v>
      </c>
      <c r="H1440">
        <v>1</v>
      </c>
      <c r="I1440" t="str">
        <f>TEXT(Table1[[#This Row],[ORDERDATE]],"MMM")</f>
        <v>Jan</v>
      </c>
      <c r="J1440">
        <v>2003</v>
      </c>
      <c r="K1440" t="s">
        <v>181</v>
      </c>
      <c r="L1440">
        <v>57</v>
      </c>
      <c r="M1440" t="s">
        <v>621</v>
      </c>
      <c r="N1440" t="s">
        <v>174</v>
      </c>
      <c r="O1440" t="s">
        <v>175</v>
      </c>
      <c r="P1440" t="s">
        <v>176</v>
      </c>
      <c r="R1440" t="s">
        <v>177</v>
      </c>
      <c r="T1440">
        <v>28034</v>
      </c>
      <c r="U1440" t="s">
        <v>178</v>
      </c>
      <c r="V1440" t="s">
        <v>42</v>
      </c>
      <c r="W1440" t="s">
        <v>179</v>
      </c>
      <c r="X1440" t="s">
        <v>180</v>
      </c>
      <c r="Y1440" t="s">
        <v>36</v>
      </c>
    </row>
    <row r="1441" spans="1:25" x14ac:dyDescent="0.25">
      <c r="A1441">
        <v>10115</v>
      </c>
      <c r="B1441">
        <v>47</v>
      </c>
      <c r="C1441">
        <v>69.36</v>
      </c>
      <c r="D1441">
        <v>2</v>
      </c>
      <c r="E1441" s="5">
        <v>3259.92</v>
      </c>
      <c r="F1441" s="1">
        <v>37715</v>
      </c>
      <c r="G1441" t="s">
        <v>25</v>
      </c>
      <c r="H1441">
        <v>2</v>
      </c>
      <c r="I1441" t="str">
        <f>TEXT(Table1[[#This Row],[ORDERDATE]],"MMM")</f>
        <v>Apr</v>
      </c>
      <c r="J1441">
        <v>2003</v>
      </c>
      <c r="K1441" t="s">
        <v>181</v>
      </c>
      <c r="L1441">
        <v>57</v>
      </c>
      <c r="M1441" t="s">
        <v>621</v>
      </c>
      <c r="N1441" t="s">
        <v>203</v>
      </c>
      <c r="O1441">
        <v>2125558493</v>
      </c>
      <c r="P1441" t="s">
        <v>204</v>
      </c>
      <c r="Q1441" t="s">
        <v>205</v>
      </c>
      <c r="R1441" t="s">
        <v>30</v>
      </c>
      <c r="S1441" t="s">
        <v>31</v>
      </c>
      <c r="T1441">
        <v>10022</v>
      </c>
      <c r="U1441" t="s">
        <v>32</v>
      </c>
      <c r="V1441" t="s">
        <v>33</v>
      </c>
      <c r="W1441" t="s">
        <v>124</v>
      </c>
      <c r="X1441" t="s">
        <v>206</v>
      </c>
      <c r="Y1441" t="s">
        <v>51</v>
      </c>
    </row>
    <row r="1442" spans="1:25" x14ac:dyDescent="0.25">
      <c r="A1442">
        <v>10127</v>
      </c>
      <c r="B1442">
        <v>20</v>
      </c>
      <c r="C1442">
        <v>60.69</v>
      </c>
      <c r="D1442">
        <v>8</v>
      </c>
      <c r="E1442" s="5">
        <v>1213.8</v>
      </c>
      <c r="F1442" s="1">
        <v>37775</v>
      </c>
      <c r="G1442" t="s">
        <v>25</v>
      </c>
      <c r="H1442">
        <v>2</v>
      </c>
      <c r="I1442" t="str">
        <f>TEXT(Table1[[#This Row],[ORDERDATE]],"MMM")</f>
        <v>Jun</v>
      </c>
      <c r="J1442">
        <v>2003</v>
      </c>
      <c r="K1442" t="s">
        <v>181</v>
      </c>
      <c r="L1442">
        <v>57</v>
      </c>
      <c r="M1442" t="s">
        <v>621</v>
      </c>
      <c r="N1442" t="s">
        <v>475</v>
      </c>
      <c r="O1442">
        <v>2125557413</v>
      </c>
      <c r="P1442" t="s">
        <v>476</v>
      </c>
      <c r="Q1442" t="s">
        <v>477</v>
      </c>
      <c r="R1442" t="s">
        <v>30</v>
      </c>
      <c r="S1442" t="s">
        <v>31</v>
      </c>
      <c r="T1442">
        <v>10022</v>
      </c>
      <c r="U1442" t="s">
        <v>32</v>
      </c>
      <c r="V1442" t="s">
        <v>33</v>
      </c>
      <c r="W1442" t="s">
        <v>56</v>
      </c>
      <c r="X1442" t="s">
        <v>478</v>
      </c>
      <c r="Y1442" t="s">
        <v>36</v>
      </c>
    </row>
    <row r="1443" spans="1:25" x14ac:dyDescent="0.25">
      <c r="A1443">
        <v>10141</v>
      </c>
      <c r="B1443">
        <v>20</v>
      </c>
      <c r="C1443">
        <v>54.33</v>
      </c>
      <c r="D1443">
        <v>2</v>
      </c>
      <c r="E1443" s="5">
        <v>1086.5999999999999</v>
      </c>
      <c r="F1443" s="1">
        <v>37834</v>
      </c>
      <c r="G1443" t="s">
        <v>25</v>
      </c>
      <c r="H1443">
        <v>3</v>
      </c>
      <c r="I1443" t="str">
        <f>TEXT(Table1[[#This Row],[ORDERDATE]],"MMM")</f>
        <v>Aug</v>
      </c>
      <c r="J1443">
        <v>2003</v>
      </c>
      <c r="K1443" t="s">
        <v>181</v>
      </c>
      <c r="L1443">
        <v>57</v>
      </c>
      <c r="M1443" t="s">
        <v>621</v>
      </c>
      <c r="N1443" t="s">
        <v>467</v>
      </c>
      <c r="O1443" t="s">
        <v>468</v>
      </c>
      <c r="P1443" t="s">
        <v>469</v>
      </c>
      <c r="R1443" t="s">
        <v>470</v>
      </c>
      <c r="T1443" t="s">
        <v>471</v>
      </c>
      <c r="U1443" t="s">
        <v>130</v>
      </c>
      <c r="V1443" t="s">
        <v>42</v>
      </c>
      <c r="W1443" t="s">
        <v>472</v>
      </c>
      <c r="X1443" t="s">
        <v>473</v>
      </c>
      <c r="Y1443" t="s">
        <v>36</v>
      </c>
    </row>
    <row r="1444" spans="1:25" x14ac:dyDescent="0.25">
      <c r="A1444">
        <v>10152</v>
      </c>
      <c r="B1444">
        <v>25</v>
      </c>
      <c r="C1444">
        <v>65.31</v>
      </c>
      <c r="D1444">
        <v>4</v>
      </c>
      <c r="E1444" s="5">
        <v>1632.75</v>
      </c>
      <c r="F1444" s="1">
        <v>37889</v>
      </c>
      <c r="G1444" t="s">
        <v>25</v>
      </c>
      <c r="H1444">
        <v>3</v>
      </c>
      <c r="I1444" t="str">
        <f>TEXT(Table1[[#This Row],[ORDERDATE]],"MMM")</f>
        <v>Sep</v>
      </c>
      <c r="J1444">
        <v>2003</v>
      </c>
      <c r="K1444" t="s">
        <v>181</v>
      </c>
      <c r="L1444">
        <v>57</v>
      </c>
      <c r="M1444" t="s">
        <v>621</v>
      </c>
      <c r="N1444" t="s">
        <v>207</v>
      </c>
      <c r="O1444" t="s">
        <v>208</v>
      </c>
      <c r="P1444" t="s">
        <v>209</v>
      </c>
      <c r="R1444" t="s">
        <v>210</v>
      </c>
      <c r="S1444" t="s">
        <v>211</v>
      </c>
      <c r="T1444">
        <v>4101</v>
      </c>
      <c r="U1444" t="s">
        <v>95</v>
      </c>
      <c r="V1444" t="s">
        <v>96</v>
      </c>
      <c r="W1444" t="s">
        <v>212</v>
      </c>
      <c r="X1444" t="s">
        <v>213</v>
      </c>
      <c r="Y1444" t="s">
        <v>36</v>
      </c>
    </row>
    <row r="1445" spans="1:25" x14ac:dyDescent="0.25">
      <c r="A1445">
        <v>10165</v>
      </c>
      <c r="B1445">
        <v>25</v>
      </c>
      <c r="C1445">
        <v>69.36</v>
      </c>
      <c r="D1445">
        <v>9</v>
      </c>
      <c r="E1445" s="5">
        <v>1734</v>
      </c>
      <c r="F1445" s="1">
        <v>37916</v>
      </c>
      <c r="G1445" t="s">
        <v>25</v>
      </c>
      <c r="H1445">
        <v>4</v>
      </c>
      <c r="I1445" t="str">
        <f>TEXT(Table1[[#This Row],[ORDERDATE]],"MMM")</f>
        <v>Oct</v>
      </c>
      <c r="J1445">
        <v>2003</v>
      </c>
      <c r="K1445" t="s">
        <v>181</v>
      </c>
      <c r="L1445">
        <v>57</v>
      </c>
      <c r="M1445" t="s">
        <v>621</v>
      </c>
      <c r="N1445" t="s">
        <v>196</v>
      </c>
      <c r="O1445" t="s">
        <v>197</v>
      </c>
      <c r="P1445" t="s">
        <v>198</v>
      </c>
      <c r="R1445" t="s">
        <v>199</v>
      </c>
      <c r="T1445">
        <v>79903</v>
      </c>
      <c r="U1445" t="s">
        <v>199</v>
      </c>
      <c r="V1445" t="s">
        <v>200</v>
      </c>
      <c r="W1445" t="s">
        <v>201</v>
      </c>
      <c r="X1445" t="s">
        <v>202</v>
      </c>
      <c r="Y1445" t="s">
        <v>36</v>
      </c>
    </row>
    <row r="1446" spans="1:25" x14ac:dyDescent="0.25">
      <c r="A1446">
        <v>10176</v>
      </c>
      <c r="B1446">
        <v>27</v>
      </c>
      <c r="C1446">
        <v>68.78</v>
      </c>
      <c r="D1446">
        <v>8</v>
      </c>
      <c r="E1446" s="5">
        <v>1857.06</v>
      </c>
      <c r="F1446" s="1">
        <v>37931</v>
      </c>
      <c r="G1446" t="s">
        <v>25</v>
      </c>
      <c r="H1446">
        <v>4</v>
      </c>
      <c r="I1446" t="str">
        <f>TEXT(Table1[[#This Row],[ORDERDATE]],"MMM")</f>
        <v>Nov</v>
      </c>
      <c r="J1446">
        <v>2003</v>
      </c>
      <c r="K1446" t="s">
        <v>181</v>
      </c>
      <c r="L1446">
        <v>57</v>
      </c>
      <c r="M1446" t="s">
        <v>621</v>
      </c>
      <c r="N1446" t="s">
        <v>452</v>
      </c>
      <c r="O1446" t="s">
        <v>453</v>
      </c>
      <c r="P1446" t="s">
        <v>454</v>
      </c>
      <c r="R1446" t="s">
        <v>455</v>
      </c>
      <c r="T1446">
        <v>42100</v>
      </c>
      <c r="U1446" t="s">
        <v>258</v>
      </c>
      <c r="V1446" t="s">
        <v>42</v>
      </c>
      <c r="W1446" t="s">
        <v>456</v>
      </c>
      <c r="X1446" t="s">
        <v>457</v>
      </c>
      <c r="Y1446" t="s">
        <v>36</v>
      </c>
    </row>
    <row r="1447" spans="1:25" x14ac:dyDescent="0.25">
      <c r="A1447">
        <v>10184</v>
      </c>
      <c r="B1447">
        <v>31</v>
      </c>
      <c r="C1447">
        <v>60.11</v>
      </c>
      <c r="D1447">
        <v>3</v>
      </c>
      <c r="E1447" s="5">
        <v>1863.41</v>
      </c>
      <c r="F1447" s="1">
        <v>37939</v>
      </c>
      <c r="G1447" t="s">
        <v>25</v>
      </c>
      <c r="H1447">
        <v>4</v>
      </c>
      <c r="I1447" t="str">
        <f>TEXT(Table1[[#This Row],[ORDERDATE]],"MMM")</f>
        <v>Nov</v>
      </c>
      <c r="J1447">
        <v>2003</v>
      </c>
      <c r="K1447" t="s">
        <v>181</v>
      </c>
      <c r="L1447">
        <v>57</v>
      </c>
      <c r="M1447" t="s">
        <v>621</v>
      </c>
      <c r="N1447" t="s">
        <v>520</v>
      </c>
      <c r="O1447" t="s">
        <v>521</v>
      </c>
      <c r="P1447" t="s">
        <v>522</v>
      </c>
      <c r="R1447" t="s">
        <v>523</v>
      </c>
      <c r="T1447">
        <v>41101</v>
      </c>
      <c r="U1447" t="s">
        <v>178</v>
      </c>
      <c r="V1447" t="s">
        <v>42</v>
      </c>
      <c r="W1447" t="s">
        <v>524</v>
      </c>
      <c r="X1447" t="s">
        <v>525</v>
      </c>
      <c r="Y1447" t="s">
        <v>36</v>
      </c>
    </row>
    <row r="1448" spans="1:25" x14ac:dyDescent="0.25">
      <c r="A1448">
        <v>10195</v>
      </c>
      <c r="B1448">
        <v>44</v>
      </c>
      <c r="C1448">
        <v>66.47</v>
      </c>
      <c r="D1448">
        <v>3</v>
      </c>
      <c r="E1448" s="5">
        <v>2924.68</v>
      </c>
      <c r="F1448" s="1">
        <v>37950</v>
      </c>
      <c r="G1448" t="s">
        <v>25</v>
      </c>
      <c r="H1448">
        <v>4</v>
      </c>
      <c r="I1448" t="str">
        <f>TEXT(Table1[[#This Row],[ORDERDATE]],"MMM")</f>
        <v>Nov</v>
      </c>
      <c r="J1448">
        <v>2003</v>
      </c>
      <c r="K1448" t="s">
        <v>181</v>
      </c>
      <c r="L1448">
        <v>57</v>
      </c>
      <c r="M1448" t="s">
        <v>621</v>
      </c>
      <c r="N1448" t="s">
        <v>317</v>
      </c>
      <c r="O1448">
        <v>9145554562</v>
      </c>
      <c r="P1448" t="s">
        <v>318</v>
      </c>
      <c r="R1448" t="s">
        <v>319</v>
      </c>
      <c r="S1448" t="s">
        <v>31</v>
      </c>
      <c r="T1448">
        <v>24067</v>
      </c>
      <c r="U1448" t="s">
        <v>32</v>
      </c>
      <c r="V1448" t="s">
        <v>33</v>
      </c>
      <c r="W1448" t="s">
        <v>102</v>
      </c>
      <c r="X1448" t="s">
        <v>238</v>
      </c>
      <c r="Y1448" t="s">
        <v>36</v>
      </c>
    </row>
    <row r="1449" spans="1:25" x14ac:dyDescent="0.25">
      <c r="A1449">
        <v>10207</v>
      </c>
      <c r="B1449">
        <v>49</v>
      </c>
      <c r="C1449">
        <v>46.82</v>
      </c>
      <c r="D1449">
        <v>4</v>
      </c>
      <c r="E1449" s="5">
        <v>2294.1799999999998</v>
      </c>
      <c r="F1449" s="1">
        <v>37964</v>
      </c>
      <c r="G1449" t="s">
        <v>25</v>
      </c>
      <c r="H1449">
        <v>4</v>
      </c>
      <c r="I1449" t="str">
        <f>TEXT(Table1[[#This Row],[ORDERDATE]],"MMM")</f>
        <v>Dec</v>
      </c>
      <c r="J1449">
        <v>2003</v>
      </c>
      <c r="K1449" t="s">
        <v>181</v>
      </c>
      <c r="L1449">
        <v>57</v>
      </c>
      <c r="M1449" t="s">
        <v>621</v>
      </c>
      <c r="N1449" t="s">
        <v>415</v>
      </c>
      <c r="O1449">
        <v>6175552555</v>
      </c>
      <c r="P1449" t="s">
        <v>416</v>
      </c>
      <c r="R1449" t="s">
        <v>381</v>
      </c>
      <c r="S1449" t="s">
        <v>123</v>
      </c>
      <c r="T1449">
        <v>51003</v>
      </c>
      <c r="U1449" t="s">
        <v>32</v>
      </c>
      <c r="V1449" t="s">
        <v>33</v>
      </c>
      <c r="W1449" t="s">
        <v>417</v>
      </c>
      <c r="X1449" t="s">
        <v>276</v>
      </c>
      <c r="Y1449" t="s">
        <v>36</v>
      </c>
    </row>
    <row r="1450" spans="1:25" x14ac:dyDescent="0.25">
      <c r="A1450">
        <v>10220</v>
      </c>
      <c r="B1450">
        <v>26</v>
      </c>
      <c r="C1450">
        <v>56.07</v>
      </c>
      <c r="D1450">
        <v>8</v>
      </c>
      <c r="E1450" s="5">
        <v>1457.82</v>
      </c>
      <c r="F1450" s="1">
        <v>38029</v>
      </c>
      <c r="G1450" t="s">
        <v>25</v>
      </c>
      <c r="H1450">
        <v>1</v>
      </c>
      <c r="I1450" t="str">
        <f>TEXT(Table1[[#This Row],[ORDERDATE]],"MMM")</f>
        <v>Feb</v>
      </c>
      <c r="J1450">
        <v>2004</v>
      </c>
      <c r="K1450" t="s">
        <v>181</v>
      </c>
      <c r="L1450">
        <v>57</v>
      </c>
      <c r="M1450" t="s">
        <v>621</v>
      </c>
      <c r="N1450" t="s">
        <v>479</v>
      </c>
      <c r="O1450" t="s">
        <v>480</v>
      </c>
      <c r="P1450" t="s">
        <v>481</v>
      </c>
      <c r="Q1450" t="s">
        <v>482</v>
      </c>
      <c r="R1450" t="s">
        <v>483</v>
      </c>
      <c r="T1450">
        <v>2</v>
      </c>
      <c r="U1450" t="s">
        <v>484</v>
      </c>
      <c r="V1450" t="s">
        <v>42</v>
      </c>
      <c r="W1450" t="s">
        <v>485</v>
      </c>
      <c r="X1450" t="s">
        <v>486</v>
      </c>
      <c r="Y1450" t="s">
        <v>36</v>
      </c>
    </row>
    <row r="1451" spans="1:25" x14ac:dyDescent="0.25">
      <c r="A1451">
        <v>10230</v>
      </c>
      <c r="B1451">
        <v>36</v>
      </c>
      <c r="C1451">
        <v>54.33</v>
      </c>
      <c r="D1451">
        <v>6</v>
      </c>
      <c r="E1451" s="5">
        <v>1955.88</v>
      </c>
      <c r="F1451" s="1">
        <v>38061</v>
      </c>
      <c r="G1451" t="s">
        <v>25</v>
      </c>
      <c r="H1451">
        <v>1</v>
      </c>
      <c r="I1451" t="str">
        <f>TEXT(Table1[[#This Row],[ORDERDATE]],"MMM")</f>
        <v>Mar</v>
      </c>
      <c r="J1451">
        <v>2004</v>
      </c>
      <c r="K1451" t="s">
        <v>181</v>
      </c>
      <c r="L1451">
        <v>57</v>
      </c>
      <c r="M1451" t="s">
        <v>621</v>
      </c>
      <c r="N1451" t="s">
        <v>462</v>
      </c>
      <c r="O1451" t="s">
        <v>463</v>
      </c>
      <c r="P1451" t="s">
        <v>464</v>
      </c>
      <c r="R1451" t="s">
        <v>465</v>
      </c>
      <c r="T1451">
        <v>60528</v>
      </c>
      <c r="U1451" t="s">
        <v>443</v>
      </c>
      <c r="V1451" t="s">
        <v>42</v>
      </c>
      <c r="W1451" t="s">
        <v>466</v>
      </c>
      <c r="X1451" t="s">
        <v>414</v>
      </c>
      <c r="Y1451" t="s">
        <v>36</v>
      </c>
    </row>
    <row r="1452" spans="1:25" x14ac:dyDescent="0.25">
      <c r="A1452">
        <v>10246</v>
      </c>
      <c r="B1452">
        <v>44</v>
      </c>
      <c r="C1452">
        <v>52.6</v>
      </c>
      <c r="D1452">
        <v>2</v>
      </c>
      <c r="E1452" s="5">
        <v>2314.4</v>
      </c>
      <c r="F1452" s="1">
        <v>38112</v>
      </c>
      <c r="G1452" t="s">
        <v>25</v>
      </c>
      <c r="H1452">
        <v>2</v>
      </c>
      <c r="I1452" t="str">
        <f>TEXT(Table1[[#This Row],[ORDERDATE]],"MMM")</f>
        <v>May</v>
      </c>
      <c r="J1452">
        <v>2004</v>
      </c>
      <c r="K1452" t="s">
        <v>181</v>
      </c>
      <c r="L1452">
        <v>57</v>
      </c>
      <c r="M1452" t="s">
        <v>621</v>
      </c>
      <c r="N1452" t="s">
        <v>174</v>
      </c>
      <c r="O1452" t="s">
        <v>175</v>
      </c>
      <c r="P1452" t="s">
        <v>176</v>
      </c>
      <c r="R1452" t="s">
        <v>177</v>
      </c>
      <c r="T1452">
        <v>28034</v>
      </c>
      <c r="U1452" t="s">
        <v>178</v>
      </c>
      <c r="V1452" t="s">
        <v>42</v>
      </c>
      <c r="W1452" t="s">
        <v>179</v>
      </c>
      <c r="X1452" t="s">
        <v>180</v>
      </c>
      <c r="Y1452" t="s">
        <v>36</v>
      </c>
    </row>
    <row r="1453" spans="1:25" x14ac:dyDescent="0.25">
      <c r="A1453">
        <v>10259</v>
      </c>
      <c r="B1453">
        <v>28</v>
      </c>
      <c r="C1453">
        <v>46.82</v>
      </c>
      <c r="D1453">
        <v>1</v>
      </c>
      <c r="E1453" s="5">
        <v>1310.96</v>
      </c>
      <c r="F1453" s="1">
        <v>38153</v>
      </c>
      <c r="G1453" t="s">
        <v>25</v>
      </c>
      <c r="H1453">
        <v>2</v>
      </c>
      <c r="I1453" t="str">
        <f>TEXT(Table1[[#This Row],[ORDERDATE]],"MMM")</f>
        <v>Jun</v>
      </c>
      <c r="J1453">
        <v>2004</v>
      </c>
      <c r="K1453" t="s">
        <v>181</v>
      </c>
      <c r="L1453">
        <v>57</v>
      </c>
      <c r="M1453" t="s">
        <v>621</v>
      </c>
      <c r="N1453" t="s">
        <v>418</v>
      </c>
      <c r="O1453" t="s">
        <v>419</v>
      </c>
      <c r="P1453" t="s">
        <v>420</v>
      </c>
      <c r="Q1453" t="s">
        <v>421</v>
      </c>
      <c r="R1453" t="s">
        <v>199</v>
      </c>
      <c r="T1453">
        <v>69045</v>
      </c>
      <c r="U1453" t="s">
        <v>199</v>
      </c>
      <c r="V1453" t="s">
        <v>96</v>
      </c>
      <c r="W1453" t="s">
        <v>422</v>
      </c>
      <c r="X1453" t="s">
        <v>423</v>
      </c>
      <c r="Y1453" t="s">
        <v>36</v>
      </c>
    </row>
    <row r="1454" spans="1:25" x14ac:dyDescent="0.25">
      <c r="A1454">
        <v>10271</v>
      </c>
      <c r="B1454">
        <v>45</v>
      </c>
      <c r="C1454">
        <v>64.739999999999995</v>
      </c>
      <c r="D1454">
        <v>2</v>
      </c>
      <c r="E1454" s="5">
        <v>2913.3</v>
      </c>
      <c r="F1454" s="1">
        <v>38188</v>
      </c>
      <c r="G1454" t="s">
        <v>25</v>
      </c>
      <c r="H1454">
        <v>3</v>
      </c>
      <c r="I1454" t="str">
        <f>TEXT(Table1[[#This Row],[ORDERDATE]],"MMM")</f>
        <v>Jul</v>
      </c>
      <c r="J1454">
        <v>2004</v>
      </c>
      <c r="K1454" t="s">
        <v>181</v>
      </c>
      <c r="L1454">
        <v>57</v>
      </c>
      <c r="M1454" t="s">
        <v>621</v>
      </c>
      <c r="N1454" t="s">
        <v>272</v>
      </c>
      <c r="O1454">
        <v>4155551450</v>
      </c>
      <c r="P1454" t="s">
        <v>273</v>
      </c>
      <c r="R1454" t="s">
        <v>274</v>
      </c>
      <c r="S1454" t="s">
        <v>55</v>
      </c>
      <c r="T1454">
        <v>97562</v>
      </c>
      <c r="U1454" t="s">
        <v>32</v>
      </c>
      <c r="V1454" t="s">
        <v>33</v>
      </c>
      <c r="W1454" t="s">
        <v>275</v>
      </c>
      <c r="X1454" t="s">
        <v>276</v>
      </c>
      <c r="Y1454" t="s">
        <v>36</v>
      </c>
    </row>
    <row r="1455" spans="1:25" x14ac:dyDescent="0.25">
      <c r="A1455">
        <v>10282</v>
      </c>
      <c r="B1455">
        <v>29</v>
      </c>
      <c r="C1455">
        <v>46.82</v>
      </c>
      <c r="D1455">
        <v>11</v>
      </c>
      <c r="E1455" s="5">
        <v>1357.78</v>
      </c>
      <c r="F1455" s="1">
        <v>38219</v>
      </c>
      <c r="G1455" t="s">
        <v>25</v>
      </c>
      <c r="H1455">
        <v>3</v>
      </c>
      <c r="I1455" t="str">
        <f>TEXT(Table1[[#This Row],[ORDERDATE]],"MMM")</f>
        <v>Aug</v>
      </c>
      <c r="J1455">
        <v>2004</v>
      </c>
      <c r="K1455" t="s">
        <v>181</v>
      </c>
      <c r="L1455">
        <v>57</v>
      </c>
      <c r="M1455" t="s">
        <v>621</v>
      </c>
      <c r="N1455" t="s">
        <v>272</v>
      </c>
      <c r="O1455">
        <v>4155551450</v>
      </c>
      <c r="P1455" t="s">
        <v>273</v>
      </c>
      <c r="R1455" t="s">
        <v>274</v>
      </c>
      <c r="S1455" t="s">
        <v>55</v>
      </c>
      <c r="T1455">
        <v>97562</v>
      </c>
      <c r="U1455" t="s">
        <v>32</v>
      </c>
      <c r="V1455" t="s">
        <v>33</v>
      </c>
      <c r="W1455" t="s">
        <v>275</v>
      </c>
      <c r="X1455" t="s">
        <v>276</v>
      </c>
      <c r="Y1455" t="s">
        <v>36</v>
      </c>
    </row>
    <row r="1456" spans="1:25" x14ac:dyDescent="0.25">
      <c r="A1456">
        <v>10292</v>
      </c>
      <c r="B1456">
        <v>40</v>
      </c>
      <c r="C1456">
        <v>53.75</v>
      </c>
      <c r="D1456">
        <v>5</v>
      </c>
      <c r="E1456" s="5">
        <v>2150</v>
      </c>
      <c r="F1456" s="1">
        <v>38238</v>
      </c>
      <c r="G1456" t="s">
        <v>25</v>
      </c>
      <c r="H1456">
        <v>3</v>
      </c>
      <c r="I1456" t="str">
        <f>TEXT(Table1[[#This Row],[ORDERDATE]],"MMM")</f>
        <v>Sep</v>
      </c>
      <c r="J1456">
        <v>2004</v>
      </c>
      <c r="K1456" t="s">
        <v>181</v>
      </c>
      <c r="L1456">
        <v>57</v>
      </c>
      <c r="M1456" t="s">
        <v>621</v>
      </c>
      <c r="N1456" t="s">
        <v>28</v>
      </c>
      <c r="O1456">
        <v>2125557818</v>
      </c>
      <c r="P1456" t="s">
        <v>29</v>
      </c>
      <c r="R1456" t="s">
        <v>30</v>
      </c>
      <c r="S1456" t="s">
        <v>31</v>
      </c>
      <c r="T1456">
        <v>10022</v>
      </c>
      <c r="U1456" t="s">
        <v>32</v>
      </c>
      <c r="V1456" t="s">
        <v>33</v>
      </c>
      <c r="W1456" t="s">
        <v>34</v>
      </c>
      <c r="X1456" t="s">
        <v>35</v>
      </c>
      <c r="Y1456" t="s">
        <v>36</v>
      </c>
    </row>
    <row r="1457" spans="1:25" x14ac:dyDescent="0.25">
      <c r="A1457">
        <v>10305</v>
      </c>
      <c r="B1457">
        <v>45</v>
      </c>
      <c r="C1457">
        <v>61.85</v>
      </c>
      <c r="D1457">
        <v>2</v>
      </c>
      <c r="E1457" s="5">
        <v>2783.25</v>
      </c>
      <c r="F1457" s="1">
        <v>38273</v>
      </c>
      <c r="G1457" t="s">
        <v>25</v>
      </c>
      <c r="H1457">
        <v>4</v>
      </c>
      <c r="I1457" t="str">
        <f>TEXT(Table1[[#This Row],[ORDERDATE]],"MMM")</f>
        <v>Oct</v>
      </c>
      <c r="J1457">
        <v>2004</v>
      </c>
      <c r="K1457" t="s">
        <v>181</v>
      </c>
      <c r="L1457">
        <v>57</v>
      </c>
      <c r="M1457" t="s">
        <v>621</v>
      </c>
      <c r="N1457" t="s">
        <v>120</v>
      </c>
      <c r="O1457">
        <v>6175558555</v>
      </c>
      <c r="P1457" t="s">
        <v>121</v>
      </c>
      <c r="R1457" t="s">
        <v>122</v>
      </c>
      <c r="S1457" t="s">
        <v>123</v>
      </c>
      <c r="T1457">
        <v>51247</v>
      </c>
      <c r="U1457" t="s">
        <v>32</v>
      </c>
      <c r="V1457" t="s">
        <v>33</v>
      </c>
      <c r="W1457" t="s">
        <v>124</v>
      </c>
      <c r="X1457" t="s">
        <v>125</v>
      </c>
      <c r="Y1457" t="s">
        <v>36</v>
      </c>
    </row>
    <row r="1458" spans="1:25" x14ac:dyDescent="0.25">
      <c r="A1458">
        <v>10314</v>
      </c>
      <c r="B1458">
        <v>44</v>
      </c>
      <c r="C1458">
        <v>53.18</v>
      </c>
      <c r="D1458">
        <v>11</v>
      </c>
      <c r="E1458" s="5">
        <v>2339.92</v>
      </c>
      <c r="F1458" s="1">
        <v>38282</v>
      </c>
      <c r="G1458" t="s">
        <v>25</v>
      </c>
      <c r="H1458">
        <v>4</v>
      </c>
      <c r="I1458" t="str">
        <f>TEXT(Table1[[#This Row],[ORDERDATE]],"MMM")</f>
        <v>Oct</v>
      </c>
      <c r="J1458">
        <v>2004</v>
      </c>
      <c r="K1458" t="s">
        <v>181</v>
      </c>
      <c r="L1458">
        <v>57</v>
      </c>
      <c r="M1458" t="s">
        <v>621</v>
      </c>
      <c r="N1458" t="s">
        <v>498</v>
      </c>
      <c r="O1458" t="s">
        <v>499</v>
      </c>
      <c r="P1458" t="s">
        <v>500</v>
      </c>
      <c r="R1458" t="s">
        <v>501</v>
      </c>
      <c r="T1458">
        <v>8200</v>
      </c>
      <c r="U1458" t="s">
        <v>326</v>
      </c>
      <c r="V1458" t="s">
        <v>42</v>
      </c>
      <c r="W1458" t="s">
        <v>502</v>
      </c>
      <c r="X1458" t="s">
        <v>503</v>
      </c>
      <c r="Y1458" t="s">
        <v>36</v>
      </c>
    </row>
    <row r="1459" spans="1:25" x14ac:dyDescent="0.25">
      <c r="A1459">
        <v>10324</v>
      </c>
      <c r="B1459">
        <v>25</v>
      </c>
      <c r="C1459">
        <v>69.16</v>
      </c>
      <c r="D1459">
        <v>14</v>
      </c>
      <c r="E1459" s="5">
        <v>1729</v>
      </c>
      <c r="F1459" s="1">
        <v>38296</v>
      </c>
      <c r="G1459" t="s">
        <v>25</v>
      </c>
      <c r="H1459">
        <v>4</v>
      </c>
      <c r="I1459" t="str">
        <f>TEXT(Table1[[#This Row],[ORDERDATE]],"MMM")</f>
        <v>Nov</v>
      </c>
      <c r="J1459">
        <v>2004</v>
      </c>
      <c r="K1459" t="s">
        <v>181</v>
      </c>
      <c r="L1459">
        <v>57</v>
      </c>
      <c r="M1459" t="s">
        <v>621</v>
      </c>
      <c r="N1459" t="s">
        <v>99</v>
      </c>
      <c r="O1459">
        <v>2125551500</v>
      </c>
      <c r="P1459" t="s">
        <v>100</v>
      </c>
      <c r="Q1459" t="s">
        <v>101</v>
      </c>
      <c r="R1459" t="s">
        <v>30</v>
      </c>
      <c r="S1459" t="s">
        <v>31</v>
      </c>
      <c r="T1459">
        <v>10022</v>
      </c>
      <c r="U1459" t="s">
        <v>32</v>
      </c>
      <c r="V1459" t="s">
        <v>33</v>
      </c>
      <c r="W1459" t="s">
        <v>102</v>
      </c>
      <c r="X1459" t="s">
        <v>103</v>
      </c>
      <c r="Y1459" t="s">
        <v>36</v>
      </c>
    </row>
    <row r="1460" spans="1:25" x14ac:dyDescent="0.25">
      <c r="A1460">
        <v>10336</v>
      </c>
      <c r="B1460">
        <v>45</v>
      </c>
      <c r="C1460">
        <v>100</v>
      </c>
      <c r="D1460">
        <v>4</v>
      </c>
      <c r="E1460" s="5">
        <v>5972.4</v>
      </c>
      <c r="F1460" s="1">
        <v>38311</v>
      </c>
      <c r="G1460" t="s">
        <v>25</v>
      </c>
      <c r="H1460">
        <v>4</v>
      </c>
      <c r="I1460" t="str">
        <f>TEXT(Table1[[#This Row],[ORDERDATE]],"MMM")</f>
        <v>Nov</v>
      </c>
      <c r="J1460">
        <v>2004</v>
      </c>
      <c r="K1460" t="s">
        <v>181</v>
      </c>
      <c r="L1460">
        <v>57</v>
      </c>
      <c r="M1460" t="s">
        <v>621</v>
      </c>
      <c r="N1460" t="s">
        <v>403</v>
      </c>
      <c r="O1460" t="s">
        <v>404</v>
      </c>
      <c r="P1460" t="s">
        <v>405</v>
      </c>
      <c r="R1460" t="s">
        <v>48</v>
      </c>
      <c r="T1460">
        <v>75012</v>
      </c>
      <c r="U1460" t="s">
        <v>41</v>
      </c>
      <c r="V1460" t="s">
        <v>42</v>
      </c>
      <c r="W1460" t="s">
        <v>406</v>
      </c>
      <c r="X1460" t="s">
        <v>407</v>
      </c>
      <c r="Y1460" t="s">
        <v>51</v>
      </c>
    </row>
    <row r="1461" spans="1:25" x14ac:dyDescent="0.25">
      <c r="A1461">
        <v>10349</v>
      </c>
      <c r="B1461">
        <v>48</v>
      </c>
      <c r="C1461">
        <v>47.4</v>
      </c>
      <c r="D1461">
        <v>4</v>
      </c>
      <c r="E1461" s="5">
        <v>2275.1999999999998</v>
      </c>
      <c r="F1461" s="1">
        <v>38322</v>
      </c>
      <c r="G1461" t="s">
        <v>25</v>
      </c>
      <c r="H1461">
        <v>4</v>
      </c>
      <c r="I1461" t="str">
        <f>TEXT(Table1[[#This Row],[ORDERDATE]],"MMM")</f>
        <v>Dec</v>
      </c>
      <c r="J1461">
        <v>2004</v>
      </c>
      <c r="K1461" t="s">
        <v>181</v>
      </c>
      <c r="L1461">
        <v>57</v>
      </c>
      <c r="M1461" t="s">
        <v>621</v>
      </c>
      <c r="N1461" t="s">
        <v>475</v>
      </c>
      <c r="O1461">
        <v>2125557413</v>
      </c>
      <c r="P1461" t="s">
        <v>476</v>
      </c>
      <c r="Q1461" t="s">
        <v>477</v>
      </c>
      <c r="R1461" t="s">
        <v>30</v>
      </c>
      <c r="S1461" t="s">
        <v>31</v>
      </c>
      <c r="T1461">
        <v>10022</v>
      </c>
      <c r="U1461" t="s">
        <v>32</v>
      </c>
      <c r="V1461" t="s">
        <v>33</v>
      </c>
      <c r="W1461" t="s">
        <v>56</v>
      </c>
      <c r="X1461" t="s">
        <v>478</v>
      </c>
      <c r="Y1461" t="s">
        <v>36</v>
      </c>
    </row>
    <row r="1462" spans="1:25" x14ac:dyDescent="0.25">
      <c r="A1462">
        <v>10358</v>
      </c>
      <c r="B1462">
        <v>44</v>
      </c>
      <c r="C1462">
        <v>60.76</v>
      </c>
      <c r="D1462">
        <v>14</v>
      </c>
      <c r="E1462" s="5">
        <v>2673.44</v>
      </c>
      <c r="F1462" s="1">
        <v>38331</v>
      </c>
      <c r="G1462" t="s">
        <v>25</v>
      </c>
      <c r="H1462">
        <v>4</v>
      </c>
      <c r="I1462" t="str">
        <f>TEXT(Table1[[#This Row],[ORDERDATE]],"MMM")</f>
        <v>Dec</v>
      </c>
      <c r="J1462">
        <v>2004</v>
      </c>
      <c r="K1462" t="s">
        <v>181</v>
      </c>
      <c r="L1462">
        <v>57</v>
      </c>
      <c r="M1462" t="s">
        <v>621</v>
      </c>
      <c r="N1462" t="s">
        <v>174</v>
      </c>
      <c r="O1462" t="s">
        <v>175</v>
      </c>
      <c r="P1462" t="s">
        <v>176</v>
      </c>
      <c r="R1462" t="s">
        <v>177</v>
      </c>
      <c r="T1462">
        <v>28034</v>
      </c>
      <c r="U1462" t="s">
        <v>178</v>
      </c>
      <c r="V1462" t="s">
        <v>42</v>
      </c>
      <c r="W1462" t="s">
        <v>179</v>
      </c>
      <c r="X1462" t="s">
        <v>180</v>
      </c>
      <c r="Y1462" t="s">
        <v>36</v>
      </c>
    </row>
    <row r="1463" spans="1:25" x14ac:dyDescent="0.25">
      <c r="A1463">
        <v>10371</v>
      </c>
      <c r="B1463">
        <v>25</v>
      </c>
      <c r="C1463">
        <v>97.27</v>
      </c>
      <c r="D1463">
        <v>12</v>
      </c>
      <c r="E1463" s="5">
        <v>2431.75</v>
      </c>
      <c r="F1463" s="1">
        <v>38375</v>
      </c>
      <c r="G1463" t="s">
        <v>25</v>
      </c>
      <c r="H1463">
        <v>1</v>
      </c>
      <c r="I1463" t="str">
        <f>TEXT(Table1[[#This Row],[ORDERDATE]],"MMM")</f>
        <v>Jan</v>
      </c>
      <c r="J1463">
        <v>2005</v>
      </c>
      <c r="K1463" t="s">
        <v>181</v>
      </c>
      <c r="L1463">
        <v>57</v>
      </c>
      <c r="M1463" t="s">
        <v>621</v>
      </c>
      <c r="N1463" t="s">
        <v>272</v>
      </c>
      <c r="O1463">
        <v>4155551450</v>
      </c>
      <c r="P1463" t="s">
        <v>273</v>
      </c>
      <c r="R1463" t="s">
        <v>274</v>
      </c>
      <c r="S1463" t="s">
        <v>55</v>
      </c>
      <c r="T1463">
        <v>97562</v>
      </c>
      <c r="U1463" t="s">
        <v>32</v>
      </c>
      <c r="V1463" t="s">
        <v>33</v>
      </c>
      <c r="W1463" t="s">
        <v>275</v>
      </c>
      <c r="X1463" t="s">
        <v>276</v>
      </c>
      <c r="Y1463" t="s">
        <v>36</v>
      </c>
    </row>
    <row r="1464" spans="1:25" x14ac:dyDescent="0.25">
      <c r="A1464">
        <v>10383</v>
      </c>
      <c r="B1464">
        <v>22</v>
      </c>
      <c r="C1464">
        <v>91.76</v>
      </c>
      <c r="D1464">
        <v>2</v>
      </c>
      <c r="E1464" s="5">
        <v>2018.72</v>
      </c>
      <c r="F1464" s="1">
        <v>38405</v>
      </c>
      <c r="G1464" t="s">
        <v>25</v>
      </c>
      <c r="H1464">
        <v>1</v>
      </c>
      <c r="I1464" t="str">
        <f>TEXT(Table1[[#This Row],[ORDERDATE]],"MMM")</f>
        <v>Feb</v>
      </c>
      <c r="J1464">
        <v>2005</v>
      </c>
      <c r="K1464" t="s">
        <v>181</v>
      </c>
      <c r="L1464">
        <v>57</v>
      </c>
      <c r="M1464" t="s">
        <v>621</v>
      </c>
      <c r="N1464" t="s">
        <v>174</v>
      </c>
      <c r="O1464" t="s">
        <v>175</v>
      </c>
      <c r="P1464" t="s">
        <v>176</v>
      </c>
      <c r="R1464" t="s">
        <v>177</v>
      </c>
      <c r="T1464">
        <v>28034</v>
      </c>
      <c r="U1464" t="s">
        <v>178</v>
      </c>
      <c r="V1464" t="s">
        <v>42</v>
      </c>
      <c r="W1464" t="s">
        <v>179</v>
      </c>
      <c r="X1464" t="s">
        <v>180</v>
      </c>
      <c r="Y1464" t="s">
        <v>36</v>
      </c>
    </row>
    <row r="1465" spans="1:25" x14ac:dyDescent="0.25">
      <c r="A1465">
        <v>10394</v>
      </c>
      <c r="B1465">
        <v>31</v>
      </c>
      <c r="C1465">
        <v>50.29</v>
      </c>
      <c r="D1465">
        <v>2</v>
      </c>
      <c r="E1465" s="5">
        <v>1558.99</v>
      </c>
      <c r="F1465" s="1">
        <v>38426</v>
      </c>
      <c r="G1465" t="s">
        <v>25</v>
      </c>
      <c r="H1465">
        <v>1</v>
      </c>
      <c r="I1465" t="str">
        <f>TEXT(Table1[[#This Row],[ORDERDATE]],"MMM")</f>
        <v>Mar</v>
      </c>
      <c r="J1465">
        <v>2005</v>
      </c>
      <c r="K1465" t="s">
        <v>181</v>
      </c>
      <c r="L1465">
        <v>57</v>
      </c>
      <c r="M1465" t="s">
        <v>621</v>
      </c>
      <c r="N1465" t="s">
        <v>174</v>
      </c>
      <c r="O1465" t="s">
        <v>175</v>
      </c>
      <c r="P1465" t="s">
        <v>176</v>
      </c>
      <c r="R1465" t="s">
        <v>177</v>
      </c>
      <c r="T1465">
        <v>28034</v>
      </c>
      <c r="U1465" t="s">
        <v>178</v>
      </c>
      <c r="V1465" t="s">
        <v>42</v>
      </c>
      <c r="W1465" t="s">
        <v>179</v>
      </c>
      <c r="X1465" t="s">
        <v>180</v>
      </c>
      <c r="Y1465" t="s">
        <v>36</v>
      </c>
    </row>
    <row r="1466" spans="1:25" x14ac:dyDescent="0.25">
      <c r="A1466">
        <v>10412</v>
      </c>
      <c r="B1466">
        <v>21</v>
      </c>
      <c r="C1466">
        <v>52.6</v>
      </c>
      <c r="D1466">
        <v>2</v>
      </c>
      <c r="E1466" s="5">
        <v>1104.5999999999999</v>
      </c>
      <c r="F1466" s="1">
        <v>38475</v>
      </c>
      <c r="G1466" t="s">
        <v>25</v>
      </c>
      <c r="H1466">
        <v>2</v>
      </c>
      <c r="I1466" t="str">
        <f>TEXT(Table1[[#This Row],[ORDERDATE]],"MMM")</f>
        <v>May</v>
      </c>
      <c r="J1466">
        <v>2005</v>
      </c>
      <c r="K1466" t="s">
        <v>181</v>
      </c>
      <c r="L1466">
        <v>57</v>
      </c>
      <c r="M1466" t="s">
        <v>621</v>
      </c>
      <c r="N1466" t="s">
        <v>174</v>
      </c>
      <c r="O1466" t="s">
        <v>175</v>
      </c>
      <c r="P1466" t="s">
        <v>176</v>
      </c>
      <c r="R1466" t="s">
        <v>177</v>
      </c>
      <c r="T1466">
        <v>28034</v>
      </c>
      <c r="U1466" t="s">
        <v>178</v>
      </c>
      <c r="V1466" t="s">
        <v>42</v>
      </c>
      <c r="W1466" t="s">
        <v>179</v>
      </c>
      <c r="X1466" t="s">
        <v>180</v>
      </c>
      <c r="Y1466" t="s">
        <v>36</v>
      </c>
    </row>
    <row r="1467" spans="1:25" x14ac:dyDescent="0.25">
      <c r="A1467">
        <v>10425</v>
      </c>
      <c r="B1467">
        <v>55</v>
      </c>
      <c r="C1467">
        <v>46.82</v>
      </c>
      <c r="D1467">
        <v>1</v>
      </c>
      <c r="E1467" s="5">
        <v>2575.1</v>
      </c>
      <c r="F1467" s="1">
        <v>38503</v>
      </c>
      <c r="G1467" t="s">
        <v>300</v>
      </c>
      <c r="H1467">
        <v>2</v>
      </c>
      <c r="I1467" t="str">
        <f>TEXT(Table1[[#This Row],[ORDERDATE]],"MMM")</f>
        <v>May</v>
      </c>
      <c r="J1467">
        <v>2005</v>
      </c>
      <c r="K1467" t="s">
        <v>181</v>
      </c>
      <c r="L1467">
        <v>57</v>
      </c>
      <c r="M1467" t="s">
        <v>621</v>
      </c>
      <c r="N1467" t="s">
        <v>114</v>
      </c>
      <c r="O1467" t="s">
        <v>115</v>
      </c>
      <c r="P1467" t="s">
        <v>116</v>
      </c>
      <c r="R1467" t="s">
        <v>117</v>
      </c>
      <c r="T1467">
        <v>44000</v>
      </c>
      <c r="U1467" t="s">
        <v>41</v>
      </c>
      <c r="V1467" t="s">
        <v>42</v>
      </c>
      <c r="W1467" t="s">
        <v>118</v>
      </c>
      <c r="X1467" t="s">
        <v>119</v>
      </c>
      <c r="Y1467" t="s">
        <v>36</v>
      </c>
    </row>
    <row r="1468" spans="1:25" x14ac:dyDescent="0.25">
      <c r="A1468">
        <v>10107</v>
      </c>
      <c r="B1468">
        <v>25</v>
      </c>
      <c r="C1468">
        <v>100</v>
      </c>
      <c r="D1468">
        <v>3</v>
      </c>
      <c r="E1468" s="5">
        <v>2845.75</v>
      </c>
      <c r="F1468" s="1">
        <v>37676</v>
      </c>
      <c r="G1468" t="s">
        <v>25</v>
      </c>
      <c r="H1468">
        <v>1</v>
      </c>
      <c r="I1468" t="str">
        <f>TEXT(Table1[[#This Row],[ORDERDATE]],"MMM")</f>
        <v>Feb</v>
      </c>
      <c r="J1468">
        <v>2003</v>
      </c>
      <c r="K1468" t="s">
        <v>26</v>
      </c>
      <c r="L1468">
        <v>112</v>
      </c>
      <c r="M1468" t="s">
        <v>622</v>
      </c>
      <c r="N1468" t="s">
        <v>28</v>
      </c>
      <c r="O1468">
        <v>2125557818</v>
      </c>
      <c r="P1468" t="s">
        <v>29</v>
      </c>
      <c r="R1468" t="s">
        <v>30</v>
      </c>
      <c r="S1468" t="s">
        <v>31</v>
      </c>
      <c r="T1468">
        <v>10022</v>
      </c>
      <c r="U1468" t="s">
        <v>32</v>
      </c>
      <c r="V1468" t="s">
        <v>33</v>
      </c>
      <c r="W1468" t="s">
        <v>34</v>
      </c>
      <c r="X1468" t="s">
        <v>35</v>
      </c>
      <c r="Y1468" t="s">
        <v>36</v>
      </c>
    </row>
    <row r="1469" spans="1:25" x14ac:dyDescent="0.25">
      <c r="A1469">
        <v>10120</v>
      </c>
      <c r="B1469">
        <v>35</v>
      </c>
      <c r="C1469">
        <v>98.05</v>
      </c>
      <c r="D1469">
        <v>1</v>
      </c>
      <c r="E1469" s="5">
        <v>3431.75</v>
      </c>
      <c r="F1469" s="1">
        <v>37740</v>
      </c>
      <c r="G1469" t="s">
        <v>25</v>
      </c>
      <c r="H1469">
        <v>2</v>
      </c>
      <c r="I1469" t="str">
        <f>TEXT(Table1[[#This Row],[ORDERDATE]],"MMM")</f>
        <v>Apr</v>
      </c>
      <c r="J1469">
        <v>2003</v>
      </c>
      <c r="K1469" t="s">
        <v>26</v>
      </c>
      <c r="L1469">
        <v>112</v>
      </c>
      <c r="M1469" t="s">
        <v>622</v>
      </c>
      <c r="N1469" t="s">
        <v>89</v>
      </c>
      <c r="O1469" t="s">
        <v>90</v>
      </c>
      <c r="P1469" t="s">
        <v>91</v>
      </c>
      <c r="Q1469" t="s">
        <v>92</v>
      </c>
      <c r="R1469" t="s">
        <v>93</v>
      </c>
      <c r="S1469" t="s">
        <v>94</v>
      </c>
      <c r="T1469">
        <v>3004</v>
      </c>
      <c r="U1469" t="s">
        <v>95</v>
      </c>
      <c r="V1469" t="s">
        <v>96</v>
      </c>
      <c r="W1469" t="s">
        <v>97</v>
      </c>
      <c r="X1469" t="s">
        <v>98</v>
      </c>
      <c r="Y1469" t="s">
        <v>51</v>
      </c>
    </row>
    <row r="1470" spans="1:25" x14ac:dyDescent="0.25">
      <c r="A1470">
        <v>10134</v>
      </c>
      <c r="B1470">
        <v>35</v>
      </c>
      <c r="C1470">
        <v>93.54</v>
      </c>
      <c r="D1470">
        <v>3</v>
      </c>
      <c r="E1470" s="5">
        <v>3273.9</v>
      </c>
      <c r="F1470" s="1">
        <v>37803</v>
      </c>
      <c r="G1470" t="s">
        <v>25</v>
      </c>
      <c r="H1470">
        <v>3</v>
      </c>
      <c r="I1470" t="str">
        <f>TEXT(Table1[[#This Row],[ORDERDATE]],"MMM")</f>
        <v>Jul</v>
      </c>
      <c r="J1470">
        <v>2003</v>
      </c>
      <c r="K1470" t="s">
        <v>26</v>
      </c>
      <c r="L1470">
        <v>112</v>
      </c>
      <c r="M1470" t="s">
        <v>622</v>
      </c>
      <c r="N1470" t="s">
        <v>45</v>
      </c>
      <c r="O1470" t="s">
        <v>46</v>
      </c>
      <c r="P1470" t="s">
        <v>47</v>
      </c>
      <c r="R1470" t="s">
        <v>48</v>
      </c>
      <c r="T1470">
        <v>75508</v>
      </c>
      <c r="U1470" t="s">
        <v>41</v>
      </c>
      <c r="V1470" t="s">
        <v>42</v>
      </c>
      <c r="W1470" t="s">
        <v>49</v>
      </c>
      <c r="X1470" t="s">
        <v>50</v>
      </c>
      <c r="Y1470" t="s">
        <v>51</v>
      </c>
    </row>
    <row r="1471" spans="1:25" x14ac:dyDescent="0.25">
      <c r="A1471">
        <v>10145</v>
      </c>
      <c r="B1471">
        <v>43</v>
      </c>
      <c r="C1471">
        <v>95.8</v>
      </c>
      <c r="D1471">
        <v>7</v>
      </c>
      <c r="E1471" s="5">
        <v>4119.3999999999996</v>
      </c>
      <c r="F1471" s="1">
        <v>37858</v>
      </c>
      <c r="G1471" t="s">
        <v>25</v>
      </c>
      <c r="H1471">
        <v>3</v>
      </c>
      <c r="I1471" t="str">
        <f>TEXT(Table1[[#This Row],[ORDERDATE]],"MMM")</f>
        <v>Aug</v>
      </c>
      <c r="J1471">
        <v>2003</v>
      </c>
      <c r="K1471" t="s">
        <v>26</v>
      </c>
      <c r="L1471">
        <v>112</v>
      </c>
      <c r="M1471" t="s">
        <v>622</v>
      </c>
      <c r="N1471" t="s">
        <v>52</v>
      </c>
      <c r="O1471">
        <v>6265557265</v>
      </c>
      <c r="P1471" t="s">
        <v>53</v>
      </c>
      <c r="R1471" t="s">
        <v>54</v>
      </c>
      <c r="S1471" t="s">
        <v>55</v>
      </c>
      <c r="T1471">
        <v>90003</v>
      </c>
      <c r="U1471" t="s">
        <v>32</v>
      </c>
      <c r="V1471" t="s">
        <v>33</v>
      </c>
      <c r="W1471" t="s">
        <v>56</v>
      </c>
      <c r="X1471" t="s">
        <v>57</v>
      </c>
      <c r="Y1471" t="s">
        <v>51</v>
      </c>
    </row>
    <row r="1472" spans="1:25" x14ac:dyDescent="0.25">
      <c r="A1472">
        <v>10159</v>
      </c>
      <c r="B1472">
        <v>44</v>
      </c>
      <c r="C1472">
        <v>100</v>
      </c>
      <c r="D1472">
        <v>15</v>
      </c>
      <c r="E1472" s="5">
        <v>5355.68</v>
      </c>
      <c r="F1472" s="1">
        <v>37904</v>
      </c>
      <c r="G1472" t="s">
        <v>25</v>
      </c>
      <c r="H1472">
        <v>4</v>
      </c>
      <c r="I1472" t="str">
        <f>TEXT(Table1[[#This Row],[ORDERDATE]],"MMM")</f>
        <v>Oct</v>
      </c>
      <c r="J1472">
        <v>2003</v>
      </c>
      <c r="K1472" t="s">
        <v>26</v>
      </c>
      <c r="L1472">
        <v>112</v>
      </c>
      <c r="M1472" t="s">
        <v>622</v>
      </c>
      <c r="N1472" t="s">
        <v>58</v>
      </c>
      <c r="O1472">
        <v>6505551386</v>
      </c>
      <c r="P1472" t="s">
        <v>59</v>
      </c>
      <c r="R1472" t="s">
        <v>60</v>
      </c>
      <c r="S1472" t="s">
        <v>55</v>
      </c>
      <c r="U1472" t="s">
        <v>32</v>
      </c>
      <c r="V1472" t="s">
        <v>33</v>
      </c>
      <c r="W1472" t="s">
        <v>61</v>
      </c>
      <c r="X1472" t="s">
        <v>57</v>
      </c>
      <c r="Y1472" t="s">
        <v>51</v>
      </c>
    </row>
    <row r="1473" spans="1:25" x14ac:dyDescent="0.25">
      <c r="A1473">
        <v>10168</v>
      </c>
      <c r="B1473">
        <v>50</v>
      </c>
      <c r="C1473">
        <v>100</v>
      </c>
      <c r="D1473">
        <v>2</v>
      </c>
      <c r="E1473" s="5">
        <v>5747.5</v>
      </c>
      <c r="F1473" s="1">
        <v>37922</v>
      </c>
      <c r="G1473" t="s">
        <v>25</v>
      </c>
      <c r="H1473">
        <v>4</v>
      </c>
      <c r="I1473" t="str">
        <f>TEXT(Table1[[#This Row],[ORDERDATE]],"MMM")</f>
        <v>Oct</v>
      </c>
      <c r="J1473">
        <v>2003</v>
      </c>
      <c r="K1473" t="s">
        <v>26</v>
      </c>
      <c r="L1473">
        <v>112</v>
      </c>
      <c r="M1473" t="s">
        <v>622</v>
      </c>
      <c r="N1473" t="s">
        <v>62</v>
      </c>
      <c r="O1473">
        <v>6505556809</v>
      </c>
      <c r="P1473" t="s">
        <v>63</v>
      </c>
      <c r="R1473" t="s">
        <v>64</v>
      </c>
      <c r="S1473" t="s">
        <v>55</v>
      </c>
      <c r="T1473">
        <v>94217</v>
      </c>
      <c r="U1473" t="s">
        <v>32</v>
      </c>
      <c r="V1473" t="s">
        <v>33</v>
      </c>
      <c r="W1473" t="s">
        <v>65</v>
      </c>
      <c r="X1473" t="s">
        <v>66</v>
      </c>
      <c r="Y1473" t="s">
        <v>51</v>
      </c>
    </row>
    <row r="1474" spans="1:25" x14ac:dyDescent="0.25">
      <c r="A1474">
        <v>10180</v>
      </c>
      <c r="B1474">
        <v>48</v>
      </c>
      <c r="C1474">
        <v>100</v>
      </c>
      <c r="D1474">
        <v>10</v>
      </c>
      <c r="E1474" s="5">
        <v>5355.36</v>
      </c>
      <c r="F1474" s="1">
        <v>37936</v>
      </c>
      <c r="G1474" t="s">
        <v>25</v>
      </c>
      <c r="H1474">
        <v>4</v>
      </c>
      <c r="I1474" t="str">
        <f>TEXT(Table1[[#This Row],[ORDERDATE]],"MMM")</f>
        <v>Nov</v>
      </c>
      <c r="J1474">
        <v>2003</v>
      </c>
      <c r="K1474" t="s">
        <v>26</v>
      </c>
      <c r="L1474">
        <v>112</v>
      </c>
      <c r="M1474" t="s">
        <v>622</v>
      </c>
      <c r="N1474" t="s">
        <v>67</v>
      </c>
      <c r="O1474" t="s">
        <v>68</v>
      </c>
      <c r="P1474" t="s">
        <v>69</v>
      </c>
      <c r="R1474" t="s">
        <v>70</v>
      </c>
      <c r="T1474">
        <v>59000</v>
      </c>
      <c r="U1474" t="s">
        <v>41</v>
      </c>
      <c r="V1474" t="s">
        <v>42</v>
      </c>
      <c r="W1474" t="s">
        <v>71</v>
      </c>
      <c r="X1474" t="s">
        <v>72</v>
      </c>
      <c r="Y1474" t="s">
        <v>51</v>
      </c>
    </row>
    <row r="1475" spans="1:25" x14ac:dyDescent="0.25">
      <c r="A1475">
        <v>10188</v>
      </c>
      <c r="B1475">
        <v>25</v>
      </c>
      <c r="C1475">
        <v>100</v>
      </c>
      <c r="D1475">
        <v>2</v>
      </c>
      <c r="E1475" s="5">
        <v>2535.75</v>
      </c>
      <c r="F1475" s="1">
        <v>37943</v>
      </c>
      <c r="G1475" t="s">
        <v>25</v>
      </c>
      <c r="H1475">
        <v>4</v>
      </c>
      <c r="I1475" t="str">
        <f>TEXT(Table1[[#This Row],[ORDERDATE]],"MMM")</f>
        <v>Nov</v>
      </c>
      <c r="J1475">
        <v>2003</v>
      </c>
      <c r="K1475" t="s">
        <v>26</v>
      </c>
      <c r="L1475">
        <v>112</v>
      </c>
      <c r="M1475" t="s">
        <v>622</v>
      </c>
      <c r="N1475" t="s">
        <v>73</v>
      </c>
      <c r="O1475" t="s">
        <v>74</v>
      </c>
      <c r="P1475" t="s">
        <v>75</v>
      </c>
      <c r="R1475" t="s">
        <v>76</v>
      </c>
      <c r="T1475" t="s">
        <v>77</v>
      </c>
      <c r="U1475" t="s">
        <v>78</v>
      </c>
      <c r="V1475" t="s">
        <v>42</v>
      </c>
      <c r="W1475" t="s">
        <v>79</v>
      </c>
      <c r="X1475" t="s">
        <v>80</v>
      </c>
      <c r="Y1475" t="s">
        <v>36</v>
      </c>
    </row>
    <row r="1476" spans="1:25" x14ac:dyDescent="0.25">
      <c r="A1476">
        <v>10201</v>
      </c>
      <c r="B1476">
        <v>39</v>
      </c>
      <c r="C1476">
        <v>100</v>
      </c>
      <c r="D1476">
        <v>3</v>
      </c>
      <c r="E1476" s="5">
        <v>4351.2299999999996</v>
      </c>
      <c r="F1476" s="1">
        <v>37956</v>
      </c>
      <c r="G1476" t="s">
        <v>25</v>
      </c>
      <c r="H1476">
        <v>4</v>
      </c>
      <c r="I1476" t="str">
        <f>TEXT(Table1[[#This Row],[ORDERDATE]],"MMM")</f>
        <v>Dec</v>
      </c>
      <c r="J1476">
        <v>2003</v>
      </c>
      <c r="K1476" t="s">
        <v>26</v>
      </c>
      <c r="L1476">
        <v>112</v>
      </c>
      <c r="M1476" t="s">
        <v>622</v>
      </c>
      <c r="N1476" t="s">
        <v>81</v>
      </c>
      <c r="O1476">
        <v>6505555787</v>
      </c>
      <c r="P1476" t="s">
        <v>82</v>
      </c>
      <c r="R1476" t="s">
        <v>60</v>
      </c>
      <c r="S1476" t="s">
        <v>55</v>
      </c>
      <c r="U1476" t="s">
        <v>32</v>
      </c>
      <c r="V1476" t="s">
        <v>33</v>
      </c>
      <c r="W1476" t="s">
        <v>83</v>
      </c>
      <c r="X1476" t="s">
        <v>57</v>
      </c>
      <c r="Y1476" t="s">
        <v>51</v>
      </c>
    </row>
    <row r="1477" spans="1:25" x14ac:dyDescent="0.25">
      <c r="A1477">
        <v>10211</v>
      </c>
      <c r="B1477">
        <v>25</v>
      </c>
      <c r="C1477">
        <v>90.16</v>
      </c>
      <c r="D1477">
        <v>15</v>
      </c>
      <c r="E1477" s="5">
        <v>2254</v>
      </c>
      <c r="F1477" s="1">
        <v>38001</v>
      </c>
      <c r="G1477" t="s">
        <v>25</v>
      </c>
      <c r="H1477">
        <v>1</v>
      </c>
      <c r="I1477" t="str">
        <f>TEXT(Table1[[#This Row],[ORDERDATE]],"MMM")</f>
        <v>Jan</v>
      </c>
      <c r="J1477">
        <v>2004</v>
      </c>
      <c r="K1477" t="s">
        <v>26</v>
      </c>
      <c r="L1477">
        <v>112</v>
      </c>
      <c r="M1477" t="s">
        <v>622</v>
      </c>
      <c r="N1477" t="s">
        <v>84</v>
      </c>
      <c r="O1477" t="s">
        <v>85</v>
      </c>
      <c r="P1477" t="s">
        <v>86</v>
      </c>
      <c r="R1477" t="s">
        <v>48</v>
      </c>
      <c r="T1477">
        <v>75016</v>
      </c>
      <c r="U1477" t="s">
        <v>41</v>
      </c>
      <c r="V1477" t="s">
        <v>42</v>
      </c>
      <c r="W1477" t="s">
        <v>87</v>
      </c>
      <c r="X1477" t="s">
        <v>88</v>
      </c>
      <c r="Y1477" t="s">
        <v>36</v>
      </c>
    </row>
    <row r="1478" spans="1:25" x14ac:dyDescent="0.25">
      <c r="A1478">
        <v>10223</v>
      </c>
      <c r="B1478">
        <v>32</v>
      </c>
      <c r="C1478">
        <v>91.29</v>
      </c>
      <c r="D1478">
        <v>2</v>
      </c>
      <c r="E1478" s="5">
        <v>2921.28</v>
      </c>
      <c r="F1478" s="1">
        <v>38037</v>
      </c>
      <c r="G1478" t="s">
        <v>25</v>
      </c>
      <c r="H1478">
        <v>1</v>
      </c>
      <c r="I1478" t="str">
        <f>TEXT(Table1[[#This Row],[ORDERDATE]],"MMM")</f>
        <v>Feb</v>
      </c>
      <c r="J1478">
        <v>2004</v>
      </c>
      <c r="K1478" t="s">
        <v>26</v>
      </c>
      <c r="L1478">
        <v>112</v>
      </c>
      <c r="M1478" t="s">
        <v>622</v>
      </c>
      <c r="N1478" t="s">
        <v>89</v>
      </c>
      <c r="O1478" t="s">
        <v>90</v>
      </c>
      <c r="P1478" t="s">
        <v>91</v>
      </c>
      <c r="Q1478" t="s">
        <v>92</v>
      </c>
      <c r="R1478" t="s">
        <v>93</v>
      </c>
      <c r="S1478" t="s">
        <v>94</v>
      </c>
      <c r="T1478">
        <v>3004</v>
      </c>
      <c r="U1478" t="s">
        <v>95</v>
      </c>
      <c r="V1478" t="s">
        <v>96</v>
      </c>
      <c r="W1478" t="s">
        <v>97</v>
      </c>
      <c r="X1478" t="s">
        <v>98</v>
      </c>
      <c r="Y1478" t="s">
        <v>36</v>
      </c>
    </row>
    <row r="1479" spans="1:25" x14ac:dyDescent="0.25">
      <c r="A1479">
        <v>10237</v>
      </c>
      <c r="B1479">
        <v>20</v>
      </c>
      <c r="C1479">
        <v>100</v>
      </c>
      <c r="D1479">
        <v>8</v>
      </c>
      <c r="E1479" s="5">
        <v>2299</v>
      </c>
      <c r="F1479" s="1">
        <v>38082</v>
      </c>
      <c r="G1479" t="s">
        <v>25</v>
      </c>
      <c r="H1479">
        <v>2</v>
      </c>
      <c r="I1479" t="str">
        <f>TEXT(Table1[[#This Row],[ORDERDATE]],"MMM")</f>
        <v>Apr</v>
      </c>
      <c r="J1479">
        <v>2004</v>
      </c>
      <c r="K1479" t="s">
        <v>26</v>
      </c>
      <c r="L1479">
        <v>112</v>
      </c>
      <c r="M1479" t="s">
        <v>622</v>
      </c>
      <c r="N1479" t="s">
        <v>99</v>
      </c>
      <c r="O1479">
        <v>2125551500</v>
      </c>
      <c r="P1479" t="s">
        <v>100</v>
      </c>
      <c r="Q1479" t="s">
        <v>101</v>
      </c>
      <c r="R1479" t="s">
        <v>30</v>
      </c>
      <c r="S1479" t="s">
        <v>31</v>
      </c>
      <c r="T1479">
        <v>10022</v>
      </c>
      <c r="U1479" t="s">
        <v>32</v>
      </c>
      <c r="V1479" t="s">
        <v>33</v>
      </c>
      <c r="W1479" t="s">
        <v>102</v>
      </c>
      <c r="X1479" t="s">
        <v>103</v>
      </c>
      <c r="Y1479" t="s">
        <v>36</v>
      </c>
    </row>
    <row r="1480" spans="1:25" x14ac:dyDescent="0.25">
      <c r="A1480">
        <v>10251</v>
      </c>
      <c r="B1480">
        <v>26</v>
      </c>
      <c r="C1480">
        <v>100</v>
      </c>
      <c r="D1480">
        <v>3</v>
      </c>
      <c r="E1480" s="5">
        <v>2637.18</v>
      </c>
      <c r="F1480" s="1">
        <v>38125</v>
      </c>
      <c r="G1480" t="s">
        <v>25</v>
      </c>
      <c r="H1480">
        <v>2</v>
      </c>
      <c r="I1480" t="str">
        <f>TEXT(Table1[[#This Row],[ORDERDATE]],"MMM")</f>
        <v>May</v>
      </c>
      <c r="J1480">
        <v>2004</v>
      </c>
      <c r="K1480" t="s">
        <v>26</v>
      </c>
      <c r="L1480">
        <v>112</v>
      </c>
      <c r="M1480" t="s">
        <v>622</v>
      </c>
      <c r="N1480" t="s">
        <v>104</v>
      </c>
      <c r="O1480">
        <v>2015559350</v>
      </c>
      <c r="P1480" t="s">
        <v>105</v>
      </c>
      <c r="R1480" t="s">
        <v>106</v>
      </c>
      <c r="S1480" t="s">
        <v>107</v>
      </c>
      <c r="T1480">
        <v>94019</v>
      </c>
      <c r="U1480" t="s">
        <v>32</v>
      </c>
      <c r="V1480" t="s">
        <v>33</v>
      </c>
      <c r="W1480" t="s">
        <v>61</v>
      </c>
      <c r="X1480" t="s">
        <v>108</v>
      </c>
      <c r="Y1480" t="s">
        <v>36</v>
      </c>
    </row>
    <row r="1481" spans="1:25" x14ac:dyDescent="0.25">
      <c r="A1481">
        <v>10263</v>
      </c>
      <c r="B1481">
        <v>42</v>
      </c>
      <c r="C1481">
        <v>100</v>
      </c>
      <c r="D1481">
        <v>3</v>
      </c>
      <c r="E1481" s="5">
        <v>4307.5200000000004</v>
      </c>
      <c r="F1481" s="1">
        <v>38166</v>
      </c>
      <c r="G1481" t="s">
        <v>25</v>
      </c>
      <c r="H1481">
        <v>2</v>
      </c>
      <c r="I1481" t="str">
        <f>TEXT(Table1[[#This Row],[ORDERDATE]],"MMM")</f>
        <v>Jun</v>
      </c>
      <c r="J1481">
        <v>2004</v>
      </c>
      <c r="K1481" t="s">
        <v>26</v>
      </c>
      <c r="L1481">
        <v>112</v>
      </c>
      <c r="M1481" t="s">
        <v>622</v>
      </c>
      <c r="N1481" t="s">
        <v>109</v>
      </c>
      <c r="O1481">
        <v>2035552570</v>
      </c>
      <c r="P1481" t="s">
        <v>110</v>
      </c>
      <c r="R1481" t="s">
        <v>111</v>
      </c>
      <c r="S1481" t="s">
        <v>112</v>
      </c>
      <c r="T1481">
        <v>97562</v>
      </c>
      <c r="U1481" t="s">
        <v>32</v>
      </c>
      <c r="V1481" t="s">
        <v>33</v>
      </c>
      <c r="W1481" t="s">
        <v>113</v>
      </c>
      <c r="X1481" t="s">
        <v>57</v>
      </c>
      <c r="Y1481" t="s">
        <v>51</v>
      </c>
    </row>
    <row r="1482" spans="1:25" x14ac:dyDescent="0.25">
      <c r="A1482">
        <v>10275</v>
      </c>
      <c r="B1482">
        <v>21</v>
      </c>
      <c r="C1482">
        <v>100</v>
      </c>
      <c r="D1482">
        <v>2</v>
      </c>
      <c r="E1482" s="5">
        <v>2153.7600000000002</v>
      </c>
      <c r="F1482" s="1">
        <v>38191</v>
      </c>
      <c r="G1482" t="s">
        <v>25</v>
      </c>
      <c r="H1482">
        <v>3</v>
      </c>
      <c r="I1482" t="str">
        <f>TEXT(Table1[[#This Row],[ORDERDATE]],"MMM")</f>
        <v>Jul</v>
      </c>
      <c r="J1482">
        <v>2004</v>
      </c>
      <c r="K1482" t="s">
        <v>26</v>
      </c>
      <c r="L1482">
        <v>112</v>
      </c>
      <c r="M1482" t="s">
        <v>622</v>
      </c>
      <c r="N1482" t="s">
        <v>114</v>
      </c>
      <c r="O1482" t="s">
        <v>115</v>
      </c>
      <c r="P1482" t="s">
        <v>116</v>
      </c>
      <c r="R1482" t="s">
        <v>117</v>
      </c>
      <c r="T1482">
        <v>44000</v>
      </c>
      <c r="U1482" t="s">
        <v>41</v>
      </c>
      <c r="V1482" t="s">
        <v>42</v>
      </c>
      <c r="W1482" t="s">
        <v>118</v>
      </c>
      <c r="X1482" t="s">
        <v>119</v>
      </c>
      <c r="Y1482" t="s">
        <v>36</v>
      </c>
    </row>
    <row r="1483" spans="1:25" x14ac:dyDescent="0.25">
      <c r="A1483">
        <v>10285</v>
      </c>
      <c r="B1483">
        <v>34</v>
      </c>
      <c r="C1483">
        <v>100</v>
      </c>
      <c r="D1483">
        <v>7</v>
      </c>
      <c r="E1483" s="5">
        <v>3716.88</v>
      </c>
      <c r="F1483" s="1">
        <v>38226</v>
      </c>
      <c r="G1483" t="s">
        <v>25</v>
      </c>
      <c r="H1483">
        <v>3</v>
      </c>
      <c r="I1483" t="str">
        <f>TEXT(Table1[[#This Row],[ORDERDATE]],"MMM")</f>
        <v>Aug</v>
      </c>
      <c r="J1483">
        <v>2004</v>
      </c>
      <c r="K1483" t="s">
        <v>26</v>
      </c>
      <c r="L1483">
        <v>112</v>
      </c>
      <c r="M1483" t="s">
        <v>622</v>
      </c>
      <c r="N1483" t="s">
        <v>120</v>
      </c>
      <c r="O1483">
        <v>6175558555</v>
      </c>
      <c r="P1483" t="s">
        <v>121</v>
      </c>
      <c r="R1483" t="s">
        <v>122</v>
      </c>
      <c r="S1483" t="s">
        <v>123</v>
      </c>
      <c r="T1483">
        <v>51247</v>
      </c>
      <c r="U1483" t="s">
        <v>32</v>
      </c>
      <c r="V1483" t="s">
        <v>33</v>
      </c>
      <c r="W1483" t="s">
        <v>124</v>
      </c>
      <c r="X1483" t="s">
        <v>125</v>
      </c>
      <c r="Y1483" t="s">
        <v>51</v>
      </c>
    </row>
    <row r="1484" spans="1:25" x14ac:dyDescent="0.25">
      <c r="A1484">
        <v>10299</v>
      </c>
      <c r="B1484">
        <v>47</v>
      </c>
      <c r="C1484">
        <v>100</v>
      </c>
      <c r="D1484">
        <v>10</v>
      </c>
      <c r="E1484" s="5">
        <v>5455.76</v>
      </c>
      <c r="F1484" s="1">
        <v>38260</v>
      </c>
      <c r="G1484" t="s">
        <v>25</v>
      </c>
      <c r="H1484">
        <v>3</v>
      </c>
      <c r="I1484" t="str">
        <f>TEXT(Table1[[#This Row],[ORDERDATE]],"MMM")</f>
        <v>Sep</v>
      </c>
      <c r="J1484">
        <v>2004</v>
      </c>
      <c r="K1484" t="s">
        <v>26</v>
      </c>
      <c r="L1484">
        <v>112</v>
      </c>
      <c r="M1484" t="s">
        <v>622</v>
      </c>
      <c r="N1484" t="s">
        <v>126</v>
      </c>
      <c r="O1484" t="s">
        <v>127</v>
      </c>
      <c r="P1484" t="s">
        <v>128</v>
      </c>
      <c r="R1484" t="s">
        <v>129</v>
      </c>
      <c r="T1484">
        <v>21240</v>
      </c>
      <c r="U1484" t="s">
        <v>130</v>
      </c>
      <c r="V1484" t="s">
        <v>42</v>
      </c>
      <c r="W1484" t="s">
        <v>131</v>
      </c>
      <c r="X1484" t="s">
        <v>132</v>
      </c>
      <c r="Y1484" t="s">
        <v>51</v>
      </c>
    </row>
    <row r="1485" spans="1:25" x14ac:dyDescent="0.25">
      <c r="A1485">
        <v>10309</v>
      </c>
      <c r="B1485">
        <v>21</v>
      </c>
      <c r="C1485">
        <v>100</v>
      </c>
      <c r="D1485">
        <v>6</v>
      </c>
      <c r="E1485" s="5">
        <v>2650.62</v>
      </c>
      <c r="F1485" s="1">
        <v>38275</v>
      </c>
      <c r="G1485" t="s">
        <v>25</v>
      </c>
      <c r="H1485">
        <v>4</v>
      </c>
      <c r="I1485" t="str">
        <f>TEXT(Table1[[#This Row],[ORDERDATE]],"MMM")</f>
        <v>Oct</v>
      </c>
      <c r="J1485">
        <v>2004</v>
      </c>
      <c r="K1485" t="s">
        <v>26</v>
      </c>
      <c r="L1485">
        <v>112</v>
      </c>
      <c r="M1485" t="s">
        <v>622</v>
      </c>
      <c r="N1485" t="s">
        <v>133</v>
      </c>
      <c r="O1485" t="s">
        <v>134</v>
      </c>
      <c r="P1485" t="s">
        <v>135</v>
      </c>
      <c r="R1485" t="s">
        <v>136</v>
      </c>
      <c r="T1485">
        <v>4110</v>
      </c>
      <c r="U1485" t="s">
        <v>78</v>
      </c>
      <c r="V1485" t="s">
        <v>42</v>
      </c>
      <c r="W1485" t="s">
        <v>137</v>
      </c>
      <c r="X1485" t="s">
        <v>138</v>
      </c>
      <c r="Y1485" t="s">
        <v>36</v>
      </c>
    </row>
    <row r="1486" spans="1:25" x14ac:dyDescent="0.25">
      <c r="A1486">
        <v>10318</v>
      </c>
      <c r="B1486">
        <v>48</v>
      </c>
      <c r="C1486">
        <v>100</v>
      </c>
      <c r="D1486">
        <v>2</v>
      </c>
      <c r="E1486" s="5">
        <v>6437.28</v>
      </c>
      <c r="F1486" s="1">
        <v>38293</v>
      </c>
      <c r="G1486" t="s">
        <v>25</v>
      </c>
      <c r="H1486">
        <v>4</v>
      </c>
      <c r="I1486" t="str">
        <f>TEXT(Table1[[#This Row],[ORDERDATE]],"MMM")</f>
        <v>Nov</v>
      </c>
      <c r="J1486">
        <v>2004</v>
      </c>
      <c r="K1486" t="s">
        <v>26</v>
      </c>
      <c r="L1486">
        <v>112</v>
      </c>
      <c r="M1486" t="s">
        <v>622</v>
      </c>
      <c r="N1486" t="s">
        <v>139</v>
      </c>
      <c r="O1486">
        <v>2155551555</v>
      </c>
      <c r="P1486" t="s">
        <v>140</v>
      </c>
      <c r="R1486" t="s">
        <v>141</v>
      </c>
      <c r="S1486" t="s">
        <v>142</v>
      </c>
      <c r="T1486">
        <v>70267</v>
      </c>
      <c r="U1486" t="s">
        <v>32</v>
      </c>
      <c r="V1486" t="s">
        <v>33</v>
      </c>
      <c r="W1486" t="s">
        <v>34</v>
      </c>
      <c r="X1486" t="s">
        <v>143</v>
      </c>
      <c r="Y1486" t="s">
        <v>51</v>
      </c>
    </row>
    <row r="1487" spans="1:25" x14ac:dyDescent="0.25">
      <c r="A1487">
        <v>10329</v>
      </c>
      <c r="B1487">
        <v>30</v>
      </c>
      <c r="C1487">
        <v>87.78</v>
      </c>
      <c r="D1487">
        <v>7</v>
      </c>
      <c r="E1487" s="5">
        <v>2633.4</v>
      </c>
      <c r="F1487" s="1">
        <v>38306</v>
      </c>
      <c r="G1487" t="s">
        <v>25</v>
      </c>
      <c r="H1487">
        <v>4</v>
      </c>
      <c r="I1487" t="str">
        <f>TEXT(Table1[[#This Row],[ORDERDATE]],"MMM")</f>
        <v>Nov</v>
      </c>
      <c r="J1487">
        <v>2004</v>
      </c>
      <c r="K1487" t="s">
        <v>26</v>
      </c>
      <c r="L1487">
        <v>112</v>
      </c>
      <c r="M1487" t="s">
        <v>622</v>
      </c>
      <c r="N1487" t="s">
        <v>28</v>
      </c>
      <c r="O1487">
        <v>2125557818</v>
      </c>
      <c r="P1487" t="s">
        <v>29</v>
      </c>
      <c r="R1487" t="s">
        <v>30</v>
      </c>
      <c r="S1487" t="s">
        <v>31</v>
      </c>
      <c r="T1487">
        <v>10022</v>
      </c>
      <c r="U1487" t="s">
        <v>32</v>
      </c>
      <c r="V1487" t="s">
        <v>33</v>
      </c>
      <c r="W1487" t="s">
        <v>34</v>
      </c>
      <c r="X1487" t="s">
        <v>35</v>
      </c>
      <c r="Y1487" t="s">
        <v>36</v>
      </c>
    </row>
    <row r="1488" spans="1:25" x14ac:dyDescent="0.25">
      <c r="A1488">
        <v>10339</v>
      </c>
      <c r="B1488">
        <v>27</v>
      </c>
      <c r="C1488">
        <v>84.39</v>
      </c>
      <c r="D1488">
        <v>10</v>
      </c>
      <c r="E1488" s="5">
        <v>2278.5300000000002</v>
      </c>
      <c r="F1488" s="1">
        <v>38314</v>
      </c>
      <c r="G1488" t="s">
        <v>25</v>
      </c>
      <c r="H1488">
        <v>4</v>
      </c>
      <c r="I1488" t="str">
        <f>TEXT(Table1[[#This Row],[ORDERDATE]],"MMM")</f>
        <v>Nov</v>
      </c>
      <c r="J1488">
        <v>2004</v>
      </c>
      <c r="K1488" t="s">
        <v>26</v>
      </c>
      <c r="L1488">
        <v>112</v>
      </c>
      <c r="M1488" t="s">
        <v>622</v>
      </c>
      <c r="N1488" t="s">
        <v>246</v>
      </c>
      <c r="O1488" t="s">
        <v>247</v>
      </c>
      <c r="P1488" t="s">
        <v>248</v>
      </c>
      <c r="R1488" t="s">
        <v>249</v>
      </c>
      <c r="S1488" t="s">
        <v>250</v>
      </c>
      <c r="T1488" t="s">
        <v>251</v>
      </c>
      <c r="U1488" t="s">
        <v>200</v>
      </c>
      <c r="V1488" t="s">
        <v>200</v>
      </c>
      <c r="W1488" t="s">
        <v>252</v>
      </c>
      <c r="X1488" t="s">
        <v>253</v>
      </c>
      <c r="Y1488" t="s">
        <v>36</v>
      </c>
    </row>
    <row r="1489" spans="1:25" x14ac:dyDescent="0.25">
      <c r="A1489">
        <v>10362</v>
      </c>
      <c r="B1489">
        <v>50</v>
      </c>
      <c r="C1489">
        <v>96.92</v>
      </c>
      <c r="D1489">
        <v>2</v>
      </c>
      <c r="E1489" s="5">
        <v>4846</v>
      </c>
      <c r="F1489" s="1">
        <v>38357</v>
      </c>
      <c r="G1489" t="s">
        <v>25</v>
      </c>
      <c r="H1489">
        <v>1</v>
      </c>
      <c r="I1489" t="str">
        <f>TEXT(Table1[[#This Row],[ORDERDATE]],"MMM")</f>
        <v>Jan</v>
      </c>
      <c r="J1489">
        <v>2005</v>
      </c>
      <c r="K1489" t="s">
        <v>26</v>
      </c>
      <c r="L1489">
        <v>112</v>
      </c>
      <c r="M1489" t="s">
        <v>622</v>
      </c>
      <c r="N1489" t="s">
        <v>62</v>
      </c>
      <c r="O1489">
        <v>6505556809</v>
      </c>
      <c r="P1489" t="s">
        <v>63</v>
      </c>
      <c r="R1489" t="s">
        <v>64</v>
      </c>
      <c r="S1489" t="s">
        <v>55</v>
      </c>
      <c r="T1489">
        <v>94217</v>
      </c>
      <c r="U1489" t="s">
        <v>32</v>
      </c>
      <c r="V1489" t="s">
        <v>33</v>
      </c>
      <c r="W1489" t="s">
        <v>65</v>
      </c>
      <c r="X1489" t="s">
        <v>66</v>
      </c>
      <c r="Y1489" t="s">
        <v>51</v>
      </c>
    </row>
    <row r="1490" spans="1:25" x14ac:dyDescent="0.25">
      <c r="A1490">
        <v>10374</v>
      </c>
      <c r="B1490">
        <v>38</v>
      </c>
      <c r="C1490">
        <v>100</v>
      </c>
      <c r="D1490">
        <v>6</v>
      </c>
      <c r="E1490" s="5">
        <v>4197.1000000000004</v>
      </c>
      <c r="F1490" s="1">
        <v>38385</v>
      </c>
      <c r="G1490" t="s">
        <v>25</v>
      </c>
      <c r="H1490">
        <v>1</v>
      </c>
      <c r="I1490" t="str">
        <f>TEXT(Table1[[#This Row],[ORDERDATE]],"MMM")</f>
        <v>Feb</v>
      </c>
      <c r="J1490">
        <v>2005</v>
      </c>
      <c r="K1490" t="s">
        <v>26</v>
      </c>
      <c r="L1490">
        <v>112</v>
      </c>
      <c r="M1490" t="s">
        <v>622</v>
      </c>
      <c r="N1490" t="s">
        <v>207</v>
      </c>
      <c r="O1490" t="s">
        <v>208</v>
      </c>
      <c r="P1490" t="s">
        <v>209</v>
      </c>
      <c r="R1490" t="s">
        <v>210</v>
      </c>
      <c r="S1490" t="s">
        <v>211</v>
      </c>
      <c r="T1490">
        <v>4101</v>
      </c>
      <c r="U1490" t="s">
        <v>95</v>
      </c>
      <c r="V1490" t="s">
        <v>96</v>
      </c>
      <c r="W1490" t="s">
        <v>212</v>
      </c>
      <c r="X1490" t="s">
        <v>213</v>
      </c>
      <c r="Y1490" t="s">
        <v>51</v>
      </c>
    </row>
    <row r="1491" spans="1:25" x14ac:dyDescent="0.25">
      <c r="A1491">
        <v>10389</v>
      </c>
      <c r="B1491">
        <v>45</v>
      </c>
      <c r="C1491">
        <v>100</v>
      </c>
      <c r="D1491">
        <v>1</v>
      </c>
      <c r="E1491" s="5">
        <v>4597.6499999999996</v>
      </c>
      <c r="F1491" s="1">
        <v>38414</v>
      </c>
      <c r="G1491" t="s">
        <v>25</v>
      </c>
      <c r="H1491">
        <v>1</v>
      </c>
      <c r="I1491" t="str">
        <f>TEXT(Table1[[#This Row],[ORDERDATE]],"MMM")</f>
        <v>Mar</v>
      </c>
      <c r="J1491">
        <v>2005</v>
      </c>
      <c r="K1491" t="s">
        <v>26</v>
      </c>
      <c r="L1491">
        <v>112</v>
      </c>
      <c r="M1491" t="s">
        <v>622</v>
      </c>
      <c r="N1491" t="s">
        <v>261</v>
      </c>
      <c r="O1491" t="s">
        <v>262</v>
      </c>
      <c r="P1491" t="s">
        <v>263</v>
      </c>
      <c r="R1491" t="s">
        <v>264</v>
      </c>
      <c r="T1491" t="s">
        <v>265</v>
      </c>
      <c r="U1491" t="s">
        <v>188</v>
      </c>
      <c r="V1491" t="s">
        <v>42</v>
      </c>
      <c r="W1491" t="s">
        <v>266</v>
      </c>
      <c r="X1491" t="s">
        <v>206</v>
      </c>
      <c r="Y1491" t="s">
        <v>51</v>
      </c>
    </row>
    <row r="1492" spans="1:25" x14ac:dyDescent="0.25">
      <c r="A1492">
        <v>10403</v>
      </c>
      <c r="B1492">
        <v>46</v>
      </c>
      <c r="C1492">
        <v>100</v>
      </c>
      <c r="D1492">
        <v>8</v>
      </c>
      <c r="E1492" s="5">
        <v>5287.7</v>
      </c>
      <c r="F1492" s="1">
        <v>38450</v>
      </c>
      <c r="G1492" t="s">
        <v>25</v>
      </c>
      <c r="H1492">
        <v>2</v>
      </c>
      <c r="I1492" t="str">
        <f>TEXT(Table1[[#This Row],[ORDERDATE]],"MMM")</f>
        <v>Apr</v>
      </c>
      <c r="J1492">
        <v>2005</v>
      </c>
      <c r="K1492" t="s">
        <v>26</v>
      </c>
      <c r="L1492">
        <v>112</v>
      </c>
      <c r="M1492" t="s">
        <v>622</v>
      </c>
      <c r="N1492" t="s">
        <v>165</v>
      </c>
      <c r="O1492" t="s">
        <v>166</v>
      </c>
      <c r="P1492" t="s">
        <v>167</v>
      </c>
      <c r="R1492" t="s">
        <v>168</v>
      </c>
      <c r="T1492" t="s">
        <v>169</v>
      </c>
      <c r="U1492" t="s">
        <v>170</v>
      </c>
      <c r="V1492" t="s">
        <v>42</v>
      </c>
      <c r="W1492" t="s">
        <v>171</v>
      </c>
      <c r="X1492" t="s">
        <v>172</v>
      </c>
      <c r="Y1492" t="s">
        <v>51</v>
      </c>
    </row>
    <row r="1493" spans="1:25" x14ac:dyDescent="0.25">
      <c r="A1493">
        <v>10417</v>
      </c>
      <c r="B1493">
        <v>35</v>
      </c>
      <c r="C1493">
        <v>100</v>
      </c>
      <c r="D1493">
        <v>3</v>
      </c>
      <c r="E1493" s="5">
        <v>3550.05</v>
      </c>
      <c r="F1493" s="1">
        <v>38485</v>
      </c>
      <c r="G1493" t="s">
        <v>173</v>
      </c>
      <c r="H1493">
        <v>2</v>
      </c>
      <c r="I1493" t="str">
        <f>TEXT(Table1[[#This Row],[ORDERDATE]],"MMM")</f>
        <v>May</v>
      </c>
      <c r="J1493">
        <v>2005</v>
      </c>
      <c r="K1493" t="s">
        <v>26</v>
      </c>
      <c r="L1493">
        <v>112</v>
      </c>
      <c r="M1493" t="s">
        <v>622</v>
      </c>
      <c r="N1493" t="s">
        <v>174</v>
      </c>
      <c r="O1493" t="s">
        <v>175</v>
      </c>
      <c r="P1493" t="s">
        <v>176</v>
      </c>
      <c r="R1493" t="s">
        <v>177</v>
      </c>
      <c r="T1493">
        <v>28034</v>
      </c>
      <c r="U1493" t="s">
        <v>178</v>
      </c>
      <c r="V1493" t="s">
        <v>42</v>
      </c>
      <c r="W1493" t="s">
        <v>179</v>
      </c>
      <c r="X1493" t="s">
        <v>180</v>
      </c>
      <c r="Y1493" t="s">
        <v>51</v>
      </c>
    </row>
    <row r="1494" spans="1:25" x14ac:dyDescent="0.25">
      <c r="A1494">
        <v>10110</v>
      </c>
      <c r="B1494">
        <v>29</v>
      </c>
      <c r="C1494">
        <v>59.37</v>
      </c>
      <c r="D1494">
        <v>15</v>
      </c>
      <c r="E1494" s="5">
        <v>1721.73</v>
      </c>
      <c r="F1494" s="1">
        <v>37698</v>
      </c>
      <c r="G1494" t="s">
        <v>25</v>
      </c>
      <c r="H1494">
        <v>1</v>
      </c>
      <c r="I1494" t="str">
        <f>TEXT(Table1[[#This Row],[ORDERDATE]],"MMM")</f>
        <v>Mar</v>
      </c>
      <c r="J1494">
        <v>2003</v>
      </c>
      <c r="K1494" t="s">
        <v>181</v>
      </c>
      <c r="L1494">
        <v>50</v>
      </c>
      <c r="M1494" t="s">
        <v>623</v>
      </c>
      <c r="N1494" t="s">
        <v>492</v>
      </c>
      <c r="O1494" t="s">
        <v>493</v>
      </c>
      <c r="P1494" t="s">
        <v>494</v>
      </c>
      <c r="R1494" t="s">
        <v>495</v>
      </c>
      <c r="T1494" t="s">
        <v>496</v>
      </c>
      <c r="U1494" t="s">
        <v>170</v>
      </c>
      <c r="V1494" t="s">
        <v>42</v>
      </c>
      <c r="W1494" t="s">
        <v>497</v>
      </c>
      <c r="X1494" t="s">
        <v>94</v>
      </c>
      <c r="Y1494" t="s">
        <v>36</v>
      </c>
    </row>
    <row r="1495" spans="1:25" x14ac:dyDescent="0.25">
      <c r="A1495">
        <v>10123</v>
      </c>
      <c r="B1495">
        <v>50</v>
      </c>
      <c r="C1495">
        <v>59.87</v>
      </c>
      <c r="D1495">
        <v>1</v>
      </c>
      <c r="E1495" s="5">
        <v>2993.5</v>
      </c>
      <c r="F1495" s="1">
        <v>37761</v>
      </c>
      <c r="G1495" t="s">
        <v>25</v>
      </c>
      <c r="H1495">
        <v>2</v>
      </c>
      <c r="I1495" t="str">
        <f>TEXT(Table1[[#This Row],[ORDERDATE]],"MMM")</f>
        <v>May</v>
      </c>
      <c r="J1495">
        <v>2003</v>
      </c>
      <c r="K1495" t="s">
        <v>181</v>
      </c>
      <c r="L1495">
        <v>50</v>
      </c>
      <c r="M1495" t="s">
        <v>623</v>
      </c>
      <c r="N1495" t="s">
        <v>312</v>
      </c>
      <c r="O1495" t="s">
        <v>313</v>
      </c>
      <c r="P1495" t="s">
        <v>314</v>
      </c>
      <c r="R1495" t="s">
        <v>117</v>
      </c>
      <c r="T1495">
        <v>44000</v>
      </c>
      <c r="U1495" t="s">
        <v>41</v>
      </c>
      <c r="V1495" t="s">
        <v>42</v>
      </c>
      <c r="W1495" t="s">
        <v>315</v>
      </c>
      <c r="X1495" t="s">
        <v>316</v>
      </c>
      <c r="Y1495" t="s">
        <v>36</v>
      </c>
    </row>
    <row r="1496" spans="1:25" x14ac:dyDescent="0.25">
      <c r="A1496">
        <v>10137</v>
      </c>
      <c r="B1496">
        <v>26</v>
      </c>
      <c r="C1496">
        <v>49.81</v>
      </c>
      <c r="D1496">
        <v>1</v>
      </c>
      <c r="E1496" s="5">
        <v>1295.06</v>
      </c>
      <c r="F1496" s="1">
        <v>37812</v>
      </c>
      <c r="G1496" t="s">
        <v>25</v>
      </c>
      <c r="H1496">
        <v>3</v>
      </c>
      <c r="I1496" t="str">
        <f>TEXT(Table1[[#This Row],[ORDERDATE]],"MMM")</f>
        <v>Jul</v>
      </c>
      <c r="J1496">
        <v>2003</v>
      </c>
      <c r="K1496" t="s">
        <v>181</v>
      </c>
      <c r="L1496">
        <v>50</v>
      </c>
      <c r="M1496" t="s">
        <v>623</v>
      </c>
      <c r="N1496" t="s">
        <v>37</v>
      </c>
      <c r="O1496" t="s">
        <v>38</v>
      </c>
      <c r="P1496" t="s">
        <v>39</v>
      </c>
      <c r="R1496" t="s">
        <v>40</v>
      </c>
      <c r="T1496">
        <v>51100</v>
      </c>
      <c r="U1496" t="s">
        <v>41</v>
      </c>
      <c r="V1496" t="s">
        <v>42</v>
      </c>
      <c r="W1496" t="s">
        <v>43</v>
      </c>
      <c r="X1496" t="s">
        <v>44</v>
      </c>
      <c r="Y1496" t="s">
        <v>36</v>
      </c>
    </row>
    <row r="1497" spans="1:25" x14ac:dyDescent="0.25">
      <c r="A1497">
        <v>10148</v>
      </c>
      <c r="B1497">
        <v>47</v>
      </c>
      <c r="C1497">
        <v>56.85</v>
      </c>
      <c r="D1497">
        <v>8</v>
      </c>
      <c r="E1497" s="5">
        <v>2671.95</v>
      </c>
      <c r="F1497" s="1">
        <v>37875</v>
      </c>
      <c r="G1497" t="s">
        <v>25</v>
      </c>
      <c r="H1497">
        <v>3</v>
      </c>
      <c r="I1497" t="str">
        <f>TEXT(Table1[[#This Row],[ORDERDATE]],"MMM")</f>
        <v>Sep</v>
      </c>
      <c r="J1497">
        <v>2003</v>
      </c>
      <c r="K1497" t="s">
        <v>181</v>
      </c>
      <c r="L1497">
        <v>50</v>
      </c>
      <c r="M1497" t="s">
        <v>623</v>
      </c>
      <c r="N1497" t="s">
        <v>285</v>
      </c>
      <c r="O1497" t="s">
        <v>286</v>
      </c>
      <c r="P1497" t="s">
        <v>287</v>
      </c>
      <c r="Q1497" t="s">
        <v>288</v>
      </c>
      <c r="R1497" t="s">
        <v>289</v>
      </c>
      <c r="S1497" t="s">
        <v>157</v>
      </c>
      <c r="T1497">
        <v>2060</v>
      </c>
      <c r="U1497" t="s">
        <v>95</v>
      </c>
      <c r="V1497" t="s">
        <v>96</v>
      </c>
      <c r="W1497" t="s">
        <v>290</v>
      </c>
      <c r="X1497" t="s">
        <v>291</v>
      </c>
      <c r="Y1497" t="s">
        <v>36</v>
      </c>
    </row>
    <row r="1498" spans="1:25" x14ac:dyDescent="0.25">
      <c r="A1498">
        <v>10161</v>
      </c>
      <c r="B1498">
        <v>23</v>
      </c>
      <c r="C1498">
        <v>53.33</v>
      </c>
      <c r="D1498">
        <v>7</v>
      </c>
      <c r="E1498" s="5">
        <v>1226.5899999999999</v>
      </c>
      <c r="F1498" s="1">
        <v>37911</v>
      </c>
      <c r="G1498" t="s">
        <v>25</v>
      </c>
      <c r="H1498">
        <v>4</v>
      </c>
      <c r="I1498" t="str">
        <f>TEXT(Table1[[#This Row],[ORDERDATE]],"MMM")</f>
        <v>Oct</v>
      </c>
      <c r="J1498">
        <v>2003</v>
      </c>
      <c r="K1498" t="s">
        <v>181</v>
      </c>
      <c r="L1498">
        <v>50</v>
      </c>
      <c r="M1498" t="s">
        <v>623</v>
      </c>
      <c r="N1498" t="s">
        <v>498</v>
      </c>
      <c r="O1498" t="s">
        <v>499</v>
      </c>
      <c r="P1498" t="s">
        <v>500</v>
      </c>
      <c r="R1498" t="s">
        <v>501</v>
      </c>
      <c r="T1498">
        <v>8200</v>
      </c>
      <c r="U1498" t="s">
        <v>326</v>
      </c>
      <c r="V1498" t="s">
        <v>42</v>
      </c>
      <c r="W1498" t="s">
        <v>502</v>
      </c>
      <c r="X1498" t="s">
        <v>503</v>
      </c>
      <c r="Y1498" t="s">
        <v>36</v>
      </c>
    </row>
    <row r="1499" spans="1:25" x14ac:dyDescent="0.25">
      <c r="A1499">
        <v>10172</v>
      </c>
      <c r="B1499">
        <v>34</v>
      </c>
      <c r="C1499">
        <v>42.76</v>
      </c>
      <c r="D1499">
        <v>5</v>
      </c>
      <c r="E1499" s="5">
        <v>1453.84</v>
      </c>
      <c r="F1499" s="1">
        <v>37930</v>
      </c>
      <c r="G1499" t="s">
        <v>25</v>
      </c>
      <c r="H1499">
        <v>4</v>
      </c>
      <c r="I1499" t="str">
        <f>TEXT(Table1[[#This Row],[ORDERDATE]],"MMM")</f>
        <v>Nov</v>
      </c>
      <c r="J1499">
        <v>2003</v>
      </c>
      <c r="K1499" t="s">
        <v>181</v>
      </c>
      <c r="L1499">
        <v>50</v>
      </c>
      <c r="M1499" t="s">
        <v>623</v>
      </c>
      <c r="N1499" t="s">
        <v>109</v>
      </c>
      <c r="O1499">
        <v>2035552570</v>
      </c>
      <c r="P1499" t="s">
        <v>110</v>
      </c>
      <c r="R1499" t="s">
        <v>111</v>
      </c>
      <c r="S1499" t="s">
        <v>112</v>
      </c>
      <c r="T1499">
        <v>97562</v>
      </c>
      <c r="U1499" t="s">
        <v>32</v>
      </c>
      <c r="V1499" t="s">
        <v>33</v>
      </c>
      <c r="W1499" t="s">
        <v>113</v>
      </c>
      <c r="X1499" t="s">
        <v>57</v>
      </c>
      <c r="Y1499" t="s">
        <v>36</v>
      </c>
    </row>
    <row r="1500" spans="1:25" x14ac:dyDescent="0.25">
      <c r="A1500">
        <v>10181</v>
      </c>
      <c r="B1500">
        <v>34</v>
      </c>
      <c r="C1500">
        <v>53.83</v>
      </c>
      <c r="D1500">
        <v>1</v>
      </c>
      <c r="E1500" s="5">
        <v>1830.22</v>
      </c>
      <c r="F1500" s="1">
        <v>37937</v>
      </c>
      <c r="G1500" t="s">
        <v>25</v>
      </c>
      <c r="H1500">
        <v>4</v>
      </c>
      <c r="I1500" t="str">
        <f>TEXT(Table1[[#This Row],[ORDERDATE]],"MMM")</f>
        <v>Nov</v>
      </c>
      <c r="J1500">
        <v>2003</v>
      </c>
      <c r="K1500" t="s">
        <v>181</v>
      </c>
      <c r="L1500">
        <v>50</v>
      </c>
      <c r="M1500" t="s">
        <v>623</v>
      </c>
      <c r="N1500" t="s">
        <v>73</v>
      </c>
      <c r="O1500" t="s">
        <v>74</v>
      </c>
      <c r="P1500" t="s">
        <v>75</v>
      </c>
      <c r="R1500" t="s">
        <v>76</v>
      </c>
      <c r="T1500" t="s">
        <v>77</v>
      </c>
      <c r="U1500" t="s">
        <v>78</v>
      </c>
      <c r="V1500" t="s">
        <v>42</v>
      </c>
      <c r="W1500" t="s">
        <v>79</v>
      </c>
      <c r="X1500" t="s">
        <v>80</v>
      </c>
      <c r="Y1500" t="s">
        <v>36</v>
      </c>
    </row>
    <row r="1501" spans="1:25" x14ac:dyDescent="0.25">
      <c r="A1501">
        <v>10192</v>
      </c>
      <c r="B1501">
        <v>47</v>
      </c>
      <c r="C1501">
        <v>53.83</v>
      </c>
      <c r="D1501">
        <v>6</v>
      </c>
      <c r="E1501" s="5">
        <v>2530.0100000000002</v>
      </c>
      <c r="F1501" s="1">
        <v>37945</v>
      </c>
      <c r="G1501" t="s">
        <v>25</v>
      </c>
      <c r="H1501">
        <v>4</v>
      </c>
      <c r="I1501" t="str">
        <f>TEXT(Table1[[#This Row],[ORDERDATE]],"MMM")</f>
        <v>Nov</v>
      </c>
      <c r="J1501">
        <v>2003</v>
      </c>
      <c r="K1501" t="s">
        <v>181</v>
      </c>
      <c r="L1501">
        <v>50</v>
      </c>
      <c r="M1501" t="s">
        <v>623</v>
      </c>
      <c r="N1501" t="s">
        <v>277</v>
      </c>
      <c r="O1501">
        <v>6035558647</v>
      </c>
      <c r="P1501" t="s">
        <v>278</v>
      </c>
      <c r="R1501" t="s">
        <v>279</v>
      </c>
      <c r="S1501" t="s">
        <v>280</v>
      </c>
      <c r="T1501">
        <v>62005</v>
      </c>
      <c r="U1501" t="s">
        <v>32</v>
      </c>
      <c r="V1501" t="s">
        <v>33</v>
      </c>
      <c r="W1501" t="s">
        <v>56</v>
      </c>
      <c r="X1501" t="s">
        <v>276</v>
      </c>
      <c r="Y1501" t="s">
        <v>36</v>
      </c>
    </row>
    <row r="1502" spans="1:25" x14ac:dyDescent="0.25">
      <c r="A1502">
        <v>10204</v>
      </c>
      <c r="B1502">
        <v>45</v>
      </c>
      <c r="C1502">
        <v>49.81</v>
      </c>
      <c r="D1502">
        <v>12</v>
      </c>
      <c r="E1502" s="5">
        <v>2241.4499999999998</v>
      </c>
      <c r="F1502" s="1">
        <v>37957</v>
      </c>
      <c r="G1502" t="s">
        <v>25</v>
      </c>
      <c r="H1502">
        <v>4</v>
      </c>
      <c r="I1502" t="str">
        <f>TEXT(Table1[[#This Row],[ORDERDATE]],"MMM")</f>
        <v>Dec</v>
      </c>
      <c r="J1502">
        <v>2003</v>
      </c>
      <c r="K1502" t="s">
        <v>181</v>
      </c>
      <c r="L1502">
        <v>50</v>
      </c>
      <c r="M1502" t="s">
        <v>623</v>
      </c>
      <c r="N1502" t="s">
        <v>475</v>
      </c>
      <c r="O1502">
        <v>2125557413</v>
      </c>
      <c r="P1502" t="s">
        <v>476</v>
      </c>
      <c r="Q1502" t="s">
        <v>477</v>
      </c>
      <c r="R1502" t="s">
        <v>30</v>
      </c>
      <c r="S1502" t="s">
        <v>31</v>
      </c>
      <c r="T1502">
        <v>10022</v>
      </c>
      <c r="U1502" t="s">
        <v>32</v>
      </c>
      <c r="V1502" t="s">
        <v>33</v>
      </c>
      <c r="W1502" t="s">
        <v>56</v>
      </c>
      <c r="X1502" t="s">
        <v>478</v>
      </c>
      <c r="Y1502" t="s">
        <v>36</v>
      </c>
    </row>
    <row r="1503" spans="1:25" x14ac:dyDescent="0.25">
      <c r="A1503">
        <v>10212</v>
      </c>
      <c r="B1503">
        <v>45</v>
      </c>
      <c r="C1503">
        <v>53.33</v>
      </c>
      <c r="D1503">
        <v>5</v>
      </c>
      <c r="E1503" s="5">
        <v>2399.85</v>
      </c>
      <c r="F1503" s="1">
        <v>38002</v>
      </c>
      <c r="G1503" t="s">
        <v>25</v>
      </c>
      <c r="H1503">
        <v>1</v>
      </c>
      <c r="I1503" t="str">
        <f>TEXT(Table1[[#This Row],[ORDERDATE]],"MMM")</f>
        <v>Jan</v>
      </c>
      <c r="J1503">
        <v>2004</v>
      </c>
      <c r="K1503" t="s">
        <v>181</v>
      </c>
      <c r="L1503">
        <v>50</v>
      </c>
      <c r="M1503" t="s">
        <v>623</v>
      </c>
      <c r="N1503" t="s">
        <v>174</v>
      </c>
      <c r="O1503" t="s">
        <v>175</v>
      </c>
      <c r="P1503" t="s">
        <v>176</v>
      </c>
      <c r="R1503" t="s">
        <v>177</v>
      </c>
      <c r="T1503">
        <v>28034</v>
      </c>
      <c r="U1503" t="s">
        <v>178</v>
      </c>
      <c r="V1503" t="s">
        <v>42</v>
      </c>
      <c r="W1503" t="s">
        <v>179</v>
      </c>
      <c r="X1503" t="s">
        <v>180</v>
      </c>
      <c r="Y1503" t="s">
        <v>36</v>
      </c>
    </row>
    <row r="1504" spans="1:25" x14ac:dyDescent="0.25">
      <c r="A1504">
        <v>10226</v>
      </c>
      <c r="B1504">
        <v>36</v>
      </c>
      <c r="C1504">
        <v>43.27</v>
      </c>
      <c r="D1504">
        <v>3</v>
      </c>
      <c r="E1504" s="5">
        <v>1557.72</v>
      </c>
      <c r="F1504" s="1">
        <v>38043</v>
      </c>
      <c r="G1504" t="s">
        <v>25</v>
      </c>
      <c r="H1504">
        <v>1</v>
      </c>
      <c r="I1504" t="str">
        <f>TEXT(Table1[[#This Row],[ORDERDATE]],"MMM")</f>
        <v>Feb</v>
      </c>
      <c r="J1504">
        <v>2004</v>
      </c>
      <c r="K1504" t="s">
        <v>181</v>
      </c>
      <c r="L1504">
        <v>50</v>
      </c>
      <c r="M1504" t="s">
        <v>623</v>
      </c>
      <c r="N1504" t="s">
        <v>362</v>
      </c>
      <c r="O1504">
        <v>7605558146</v>
      </c>
      <c r="P1504" t="s">
        <v>363</v>
      </c>
      <c r="R1504" t="s">
        <v>364</v>
      </c>
      <c r="S1504" t="s">
        <v>55</v>
      </c>
      <c r="T1504">
        <v>91217</v>
      </c>
      <c r="U1504" t="s">
        <v>32</v>
      </c>
      <c r="V1504" t="s">
        <v>33</v>
      </c>
      <c r="W1504" t="s">
        <v>237</v>
      </c>
      <c r="X1504" t="s">
        <v>276</v>
      </c>
      <c r="Y1504" t="s">
        <v>36</v>
      </c>
    </row>
    <row r="1505" spans="1:25" x14ac:dyDescent="0.25">
      <c r="A1505">
        <v>10241</v>
      </c>
      <c r="B1505">
        <v>21</v>
      </c>
      <c r="C1505">
        <v>40.25</v>
      </c>
      <c r="D1505">
        <v>10</v>
      </c>
      <c r="E1505" s="5">
        <v>845.25</v>
      </c>
      <c r="F1505" s="1">
        <v>38090</v>
      </c>
      <c r="G1505" t="s">
        <v>25</v>
      </c>
      <c r="H1505">
        <v>2</v>
      </c>
      <c r="I1505" t="str">
        <f>TEXT(Table1[[#This Row],[ORDERDATE]],"MMM")</f>
        <v>Apr</v>
      </c>
      <c r="J1505">
        <v>2004</v>
      </c>
      <c r="K1505" t="s">
        <v>181</v>
      </c>
      <c r="L1505">
        <v>50</v>
      </c>
      <c r="M1505" t="s">
        <v>623</v>
      </c>
      <c r="N1505" t="s">
        <v>531</v>
      </c>
      <c r="O1505" t="s">
        <v>532</v>
      </c>
      <c r="P1505" t="s">
        <v>533</v>
      </c>
      <c r="R1505" t="s">
        <v>534</v>
      </c>
      <c r="T1505">
        <v>67000</v>
      </c>
      <c r="U1505" t="s">
        <v>41</v>
      </c>
      <c r="V1505" t="s">
        <v>42</v>
      </c>
      <c r="W1505" t="s">
        <v>535</v>
      </c>
      <c r="X1505" t="s">
        <v>536</v>
      </c>
      <c r="Y1505" t="s">
        <v>36</v>
      </c>
    </row>
    <row r="1506" spans="1:25" x14ac:dyDescent="0.25">
      <c r="A1506">
        <v>10266</v>
      </c>
      <c r="B1506">
        <v>28</v>
      </c>
      <c r="C1506">
        <v>48.3</v>
      </c>
      <c r="D1506">
        <v>1</v>
      </c>
      <c r="E1506" s="5">
        <v>1352.4</v>
      </c>
      <c r="F1506" s="1">
        <v>38174</v>
      </c>
      <c r="G1506" t="s">
        <v>25</v>
      </c>
      <c r="H1506">
        <v>3</v>
      </c>
      <c r="I1506" t="str">
        <f>TEXT(Table1[[#This Row],[ORDERDATE]],"MMM")</f>
        <v>Jul</v>
      </c>
      <c r="J1506">
        <v>2004</v>
      </c>
      <c r="K1506" t="s">
        <v>181</v>
      </c>
      <c r="L1506">
        <v>50</v>
      </c>
      <c r="M1506" t="s">
        <v>623</v>
      </c>
      <c r="N1506" t="s">
        <v>452</v>
      </c>
      <c r="O1506" t="s">
        <v>453</v>
      </c>
      <c r="P1506" t="s">
        <v>454</v>
      </c>
      <c r="R1506" t="s">
        <v>455</v>
      </c>
      <c r="T1506">
        <v>42100</v>
      </c>
      <c r="U1506" t="s">
        <v>258</v>
      </c>
      <c r="V1506" t="s">
        <v>42</v>
      </c>
      <c r="W1506" t="s">
        <v>456</v>
      </c>
      <c r="X1506" t="s">
        <v>457</v>
      </c>
      <c r="Y1506" t="s">
        <v>36</v>
      </c>
    </row>
    <row r="1507" spans="1:25" x14ac:dyDescent="0.25">
      <c r="A1507">
        <v>10278</v>
      </c>
      <c r="B1507">
        <v>35</v>
      </c>
      <c r="C1507">
        <v>45.28</v>
      </c>
      <c r="D1507">
        <v>1</v>
      </c>
      <c r="E1507" s="5">
        <v>1584.8</v>
      </c>
      <c r="F1507" s="1">
        <v>38205</v>
      </c>
      <c r="G1507" t="s">
        <v>25</v>
      </c>
      <c r="H1507">
        <v>3</v>
      </c>
      <c r="I1507" t="str">
        <f>TEXT(Table1[[#This Row],[ORDERDATE]],"MMM")</f>
        <v>Aug</v>
      </c>
      <c r="J1507">
        <v>2004</v>
      </c>
      <c r="K1507" t="s">
        <v>181</v>
      </c>
      <c r="L1507">
        <v>50</v>
      </c>
      <c r="M1507" t="s">
        <v>623</v>
      </c>
      <c r="N1507" t="s">
        <v>539</v>
      </c>
      <c r="O1507">
        <v>7025551838</v>
      </c>
      <c r="P1507" t="s">
        <v>540</v>
      </c>
      <c r="R1507" t="s">
        <v>541</v>
      </c>
      <c r="S1507" t="s">
        <v>542</v>
      </c>
      <c r="T1507">
        <v>83030</v>
      </c>
      <c r="U1507" t="s">
        <v>32</v>
      </c>
      <c r="V1507" t="s">
        <v>33</v>
      </c>
      <c r="W1507" t="s">
        <v>113</v>
      </c>
      <c r="X1507" t="s">
        <v>400</v>
      </c>
      <c r="Y1507" t="s">
        <v>36</v>
      </c>
    </row>
    <row r="1508" spans="1:25" x14ac:dyDescent="0.25">
      <c r="A1508">
        <v>10288</v>
      </c>
      <c r="B1508">
        <v>50</v>
      </c>
      <c r="C1508">
        <v>52.32</v>
      </c>
      <c r="D1508">
        <v>13</v>
      </c>
      <c r="E1508" s="5">
        <v>2616</v>
      </c>
      <c r="F1508" s="1">
        <v>38231</v>
      </c>
      <c r="G1508" t="s">
        <v>25</v>
      </c>
      <c r="H1508">
        <v>3</v>
      </c>
      <c r="I1508" t="str">
        <f>TEXT(Table1[[#This Row],[ORDERDATE]],"MMM")</f>
        <v>Sep</v>
      </c>
      <c r="J1508">
        <v>2004</v>
      </c>
      <c r="K1508" t="s">
        <v>181</v>
      </c>
      <c r="L1508">
        <v>50</v>
      </c>
      <c r="M1508" t="s">
        <v>623</v>
      </c>
      <c r="N1508" t="s">
        <v>418</v>
      </c>
      <c r="O1508" t="s">
        <v>419</v>
      </c>
      <c r="P1508" t="s">
        <v>420</v>
      </c>
      <c r="Q1508" t="s">
        <v>421</v>
      </c>
      <c r="R1508" t="s">
        <v>199</v>
      </c>
      <c r="T1508">
        <v>69045</v>
      </c>
      <c r="U1508" t="s">
        <v>199</v>
      </c>
      <c r="V1508" t="s">
        <v>96</v>
      </c>
      <c r="W1508" t="s">
        <v>422</v>
      </c>
      <c r="X1508" t="s">
        <v>423</v>
      </c>
      <c r="Y1508" t="s">
        <v>36</v>
      </c>
    </row>
    <row r="1509" spans="1:25" x14ac:dyDescent="0.25">
      <c r="A1509">
        <v>10301</v>
      </c>
      <c r="B1509">
        <v>22</v>
      </c>
      <c r="C1509">
        <v>51.32</v>
      </c>
      <c r="D1509">
        <v>3</v>
      </c>
      <c r="E1509" s="5">
        <v>1129.04</v>
      </c>
      <c r="F1509" s="1">
        <v>37899</v>
      </c>
      <c r="G1509" t="s">
        <v>25</v>
      </c>
      <c r="H1509">
        <v>4</v>
      </c>
      <c r="I1509" t="str">
        <f>TEXT(Table1[[#This Row],[ORDERDATE]],"MMM")</f>
        <v>Oct</v>
      </c>
      <c r="J1509">
        <v>2003</v>
      </c>
      <c r="K1509" t="s">
        <v>181</v>
      </c>
      <c r="L1509">
        <v>50</v>
      </c>
      <c r="M1509" t="s">
        <v>623</v>
      </c>
      <c r="N1509" t="s">
        <v>543</v>
      </c>
      <c r="O1509" t="s">
        <v>544</v>
      </c>
      <c r="P1509" t="s">
        <v>545</v>
      </c>
      <c r="R1509" t="s">
        <v>546</v>
      </c>
      <c r="T1509" t="s">
        <v>547</v>
      </c>
      <c r="U1509" t="s">
        <v>78</v>
      </c>
      <c r="V1509" t="s">
        <v>42</v>
      </c>
      <c r="W1509" t="s">
        <v>548</v>
      </c>
      <c r="X1509" t="s">
        <v>549</v>
      </c>
      <c r="Y1509" t="s">
        <v>36</v>
      </c>
    </row>
    <row r="1510" spans="1:25" x14ac:dyDescent="0.25">
      <c r="A1510">
        <v>10311</v>
      </c>
      <c r="B1510">
        <v>45</v>
      </c>
      <c r="C1510">
        <v>49.3</v>
      </c>
      <c r="D1510">
        <v>8</v>
      </c>
      <c r="E1510" s="5">
        <v>2218.5</v>
      </c>
      <c r="F1510" s="1">
        <v>38276</v>
      </c>
      <c r="G1510" t="s">
        <v>25</v>
      </c>
      <c r="H1510">
        <v>4</v>
      </c>
      <c r="I1510" t="str">
        <f>TEXT(Table1[[#This Row],[ORDERDATE]],"MMM")</f>
        <v>Oct</v>
      </c>
      <c r="J1510">
        <v>2004</v>
      </c>
      <c r="K1510" t="s">
        <v>181</v>
      </c>
      <c r="L1510">
        <v>50</v>
      </c>
      <c r="M1510" t="s">
        <v>623</v>
      </c>
      <c r="N1510" t="s">
        <v>174</v>
      </c>
      <c r="O1510" t="s">
        <v>175</v>
      </c>
      <c r="P1510" t="s">
        <v>176</v>
      </c>
      <c r="R1510" t="s">
        <v>177</v>
      </c>
      <c r="T1510">
        <v>28034</v>
      </c>
      <c r="U1510" t="s">
        <v>178</v>
      </c>
      <c r="V1510" t="s">
        <v>42</v>
      </c>
      <c r="W1510" t="s">
        <v>179</v>
      </c>
      <c r="X1510" t="s">
        <v>180</v>
      </c>
      <c r="Y1510" t="s">
        <v>36</v>
      </c>
    </row>
    <row r="1511" spans="1:25" x14ac:dyDescent="0.25">
      <c r="A1511">
        <v>10321</v>
      </c>
      <c r="B1511">
        <v>48</v>
      </c>
      <c r="C1511">
        <v>42.26</v>
      </c>
      <c r="D1511">
        <v>5</v>
      </c>
      <c r="E1511" s="5">
        <v>2028.48</v>
      </c>
      <c r="F1511" s="1">
        <v>38295</v>
      </c>
      <c r="G1511" t="s">
        <v>25</v>
      </c>
      <c r="H1511">
        <v>4</v>
      </c>
      <c r="I1511" t="str">
        <f>TEXT(Table1[[#This Row],[ORDERDATE]],"MMM")</f>
        <v>Nov</v>
      </c>
      <c r="J1511">
        <v>2004</v>
      </c>
      <c r="K1511" t="s">
        <v>181</v>
      </c>
      <c r="L1511">
        <v>50</v>
      </c>
      <c r="M1511" t="s">
        <v>623</v>
      </c>
      <c r="N1511" t="s">
        <v>160</v>
      </c>
      <c r="O1511">
        <v>5085552555</v>
      </c>
      <c r="P1511" t="s">
        <v>161</v>
      </c>
      <c r="R1511" t="s">
        <v>162</v>
      </c>
      <c r="S1511" t="s">
        <v>123</v>
      </c>
      <c r="T1511">
        <v>50553</v>
      </c>
      <c r="U1511" t="s">
        <v>32</v>
      </c>
      <c r="V1511" t="s">
        <v>33</v>
      </c>
      <c r="W1511" t="s">
        <v>163</v>
      </c>
      <c r="X1511" t="s">
        <v>164</v>
      </c>
      <c r="Y1511" t="s">
        <v>36</v>
      </c>
    </row>
    <row r="1512" spans="1:25" x14ac:dyDescent="0.25">
      <c r="A1512">
        <v>10332</v>
      </c>
      <c r="B1512">
        <v>20</v>
      </c>
      <c r="C1512">
        <v>87.96</v>
      </c>
      <c r="D1512">
        <v>5</v>
      </c>
      <c r="E1512" s="5">
        <v>1759.2</v>
      </c>
      <c r="F1512" s="1">
        <v>38308</v>
      </c>
      <c r="G1512" t="s">
        <v>25</v>
      </c>
      <c r="H1512">
        <v>4</v>
      </c>
      <c r="I1512" t="str">
        <f>TEXT(Table1[[#This Row],[ORDERDATE]],"MMM")</f>
        <v>Nov</v>
      </c>
      <c r="J1512">
        <v>2004</v>
      </c>
      <c r="K1512" t="s">
        <v>181</v>
      </c>
      <c r="L1512">
        <v>50</v>
      </c>
      <c r="M1512" t="s">
        <v>623</v>
      </c>
      <c r="N1512" t="s">
        <v>492</v>
      </c>
      <c r="O1512" t="s">
        <v>493</v>
      </c>
      <c r="P1512" t="s">
        <v>494</v>
      </c>
      <c r="R1512" t="s">
        <v>495</v>
      </c>
      <c r="T1512" t="s">
        <v>496</v>
      </c>
      <c r="U1512" t="s">
        <v>170</v>
      </c>
      <c r="V1512" t="s">
        <v>42</v>
      </c>
      <c r="W1512" t="s">
        <v>497</v>
      </c>
      <c r="X1512" t="s">
        <v>94</v>
      </c>
      <c r="Y1512" t="s">
        <v>36</v>
      </c>
    </row>
    <row r="1513" spans="1:25" x14ac:dyDescent="0.25">
      <c r="A1513">
        <v>10343</v>
      </c>
      <c r="B1513">
        <v>27</v>
      </c>
      <c r="C1513">
        <v>36.21</v>
      </c>
      <c r="D1513">
        <v>6</v>
      </c>
      <c r="E1513" s="5">
        <v>977.67</v>
      </c>
      <c r="F1513" s="1">
        <v>38315</v>
      </c>
      <c r="G1513" t="s">
        <v>25</v>
      </c>
      <c r="H1513">
        <v>4</v>
      </c>
      <c r="I1513" t="str">
        <f>TEXT(Table1[[#This Row],[ORDERDATE]],"MMM")</f>
        <v>Nov</v>
      </c>
      <c r="J1513">
        <v>2004</v>
      </c>
      <c r="K1513" t="s">
        <v>181</v>
      </c>
      <c r="L1513">
        <v>50</v>
      </c>
      <c r="M1513" t="s">
        <v>623</v>
      </c>
      <c r="N1513" t="s">
        <v>37</v>
      </c>
      <c r="O1513" t="s">
        <v>38</v>
      </c>
      <c r="P1513" t="s">
        <v>39</v>
      </c>
      <c r="R1513" t="s">
        <v>40</v>
      </c>
      <c r="T1513">
        <v>51100</v>
      </c>
      <c r="U1513" t="s">
        <v>41</v>
      </c>
      <c r="V1513" t="s">
        <v>42</v>
      </c>
      <c r="W1513" t="s">
        <v>43</v>
      </c>
      <c r="X1513" t="s">
        <v>44</v>
      </c>
      <c r="Y1513" t="s">
        <v>36</v>
      </c>
    </row>
    <row r="1514" spans="1:25" x14ac:dyDescent="0.25">
      <c r="A1514">
        <v>10367</v>
      </c>
      <c r="B1514">
        <v>38</v>
      </c>
      <c r="C1514">
        <v>38.5</v>
      </c>
      <c r="D1514">
        <v>11</v>
      </c>
      <c r="E1514" s="5">
        <v>1463</v>
      </c>
      <c r="F1514" s="1">
        <v>38364</v>
      </c>
      <c r="G1514" t="s">
        <v>408</v>
      </c>
      <c r="H1514">
        <v>1</v>
      </c>
      <c r="I1514" t="str">
        <f>TEXT(Table1[[#This Row],[ORDERDATE]],"MMM")</f>
        <v>Jan</v>
      </c>
      <c r="J1514">
        <v>2005</v>
      </c>
      <c r="K1514" t="s">
        <v>181</v>
      </c>
      <c r="L1514">
        <v>50</v>
      </c>
      <c r="M1514" t="s">
        <v>623</v>
      </c>
      <c r="N1514" t="s">
        <v>52</v>
      </c>
      <c r="O1514">
        <v>6265557265</v>
      </c>
      <c r="P1514" t="s">
        <v>53</v>
      </c>
      <c r="R1514" t="s">
        <v>54</v>
      </c>
      <c r="S1514" t="s">
        <v>55</v>
      </c>
      <c r="T1514">
        <v>90003</v>
      </c>
      <c r="U1514" t="s">
        <v>32</v>
      </c>
      <c r="V1514" t="s">
        <v>33</v>
      </c>
      <c r="W1514" t="s">
        <v>56</v>
      </c>
      <c r="X1514" t="s">
        <v>57</v>
      </c>
      <c r="Y1514" t="s">
        <v>36</v>
      </c>
    </row>
    <row r="1515" spans="1:25" x14ac:dyDescent="0.25">
      <c r="A1515">
        <v>10379</v>
      </c>
      <c r="B1515">
        <v>32</v>
      </c>
      <c r="C1515">
        <v>100</v>
      </c>
      <c r="D1515">
        <v>3</v>
      </c>
      <c r="E1515" s="5">
        <v>3970.56</v>
      </c>
      <c r="F1515" s="1">
        <v>38393</v>
      </c>
      <c r="G1515" t="s">
        <v>25</v>
      </c>
      <c r="H1515">
        <v>1</v>
      </c>
      <c r="I1515" t="str">
        <f>TEXT(Table1[[#This Row],[ORDERDATE]],"MMM")</f>
        <v>Feb</v>
      </c>
      <c r="J1515">
        <v>2005</v>
      </c>
      <c r="K1515" t="s">
        <v>181</v>
      </c>
      <c r="L1515">
        <v>50</v>
      </c>
      <c r="M1515" t="s">
        <v>623</v>
      </c>
      <c r="N1515" t="s">
        <v>174</v>
      </c>
      <c r="O1515" t="s">
        <v>175</v>
      </c>
      <c r="P1515" t="s">
        <v>176</v>
      </c>
      <c r="R1515" t="s">
        <v>177</v>
      </c>
      <c r="T1515">
        <v>28034</v>
      </c>
      <c r="U1515" t="s">
        <v>178</v>
      </c>
      <c r="V1515" t="s">
        <v>42</v>
      </c>
      <c r="W1515" t="s">
        <v>179</v>
      </c>
      <c r="X1515" t="s">
        <v>180</v>
      </c>
      <c r="Y1515" t="s">
        <v>51</v>
      </c>
    </row>
    <row r="1516" spans="1:25" x14ac:dyDescent="0.25">
      <c r="A1516">
        <v>10407</v>
      </c>
      <c r="B1516">
        <v>64</v>
      </c>
      <c r="C1516">
        <v>40.25</v>
      </c>
      <c r="D1516">
        <v>10</v>
      </c>
      <c r="E1516" s="5">
        <v>2576</v>
      </c>
      <c r="F1516" s="1">
        <v>38464</v>
      </c>
      <c r="G1516" t="s">
        <v>401</v>
      </c>
      <c r="H1516">
        <v>2</v>
      </c>
      <c r="I1516" t="str">
        <f>TEXT(Table1[[#This Row],[ORDERDATE]],"MMM")</f>
        <v>Apr</v>
      </c>
      <c r="J1516">
        <v>2005</v>
      </c>
      <c r="K1516" t="s">
        <v>181</v>
      </c>
      <c r="L1516">
        <v>50</v>
      </c>
      <c r="M1516" t="s">
        <v>623</v>
      </c>
      <c r="N1516" t="s">
        <v>397</v>
      </c>
      <c r="O1516">
        <v>4085553659</v>
      </c>
      <c r="P1516" t="s">
        <v>398</v>
      </c>
      <c r="R1516" t="s">
        <v>399</v>
      </c>
      <c r="S1516" t="s">
        <v>55</v>
      </c>
      <c r="T1516">
        <v>94217</v>
      </c>
      <c r="U1516" t="s">
        <v>32</v>
      </c>
      <c r="V1516" t="s">
        <v>33</v>
      </c>
      <c r="W1516" t="s">
        <v>102</v>
      </c>
      <c r="X1516" t="s">
        <v>400</v>
      </c>
      <c r="Y1516" t="s">
        <v>36</v>
      </c>
    </row>
    <row r="1517" spans="1:25" x14ac:dyDescent="0.25">
      <c r="A1517">
        <v>10420</v>
      </c>
      <c r="B1517">
        <v>37</v>
      </c>
      <c r="C1517">
        <v>60.37</v>
      </c>
      <c r="D1517">
        <v>13</v>
      </c>
      <c r="E1517" s="5">
        <v>2233.69</v>
      </c>
      <c r="F1517" s="1">
        <v>38501</v>
      </c>
      <c r="G1517" t="s">
        <v>300</v>
      </c>
      <c r="H1517">
        <v>2</v>
      </c>
      <c r="I1517" t="str">
        <f>TEXT(Table1[[#This Row],[ORDERDATE]],"MMM")</f>
        <v>May</v>
      </c>
      <c r="J1517">
        <v>2005</v>
      </c>
      <c r="K1517" t="s">
        <v>181</v>
      </c>
      <c r="L1517">
        <v>50</v>
      </c>
      <c r="M1517" t="s">
        <v>623</v>
      </c>
      <c r="N1517" t="s">
        <v>152</v>
      </c>
      <c r="O1517" t="s">
        <v>153</v>
      </c>
      <c r="P1517" t="s">
        <v>154</v>
      </c>
      <c r="Q1517" t="s">
        <v>155</v>
      </c>
      <c r="R1517" t="s">
        <v>156</v>
      </c>
      <c r="S1517" t="s">
        <v>157</v>
      </c>
      <c r="T1517">
        <v>2067</v>
      </c>
      <c r="U1517" t="s">
        <v>95</v>
      </c>
      <c r="V1517" t="s">
        <v>96</v>
      </c>
      <c r="W1517" t="s">
        <v>158</v>
      </c>
      <c r="X1517" t="s">
        <v>159</v>
      </c>
      <c r="Y1517" t="s">
        <v>36</v>
      </c>
    </row>
    <row r="1518" spans="1:25" x14ac:dyDescent="0.25">
      <c r="A1518">
        <v>10106</v>
      </c>
      <c r="B1518">
        <v>28</v>
      </c>
      <c r="C1518">
        <v>88.63</v>
      </c>
      <c r="D1518">
        <v>4</v>
      </c>
      <c r="E1518" s="5">
        <v>2481.64</v>
      </c>
      <c r="F1518" s="1">
        <v>37669</v>
      </c>
      <c r="G1518" t="s">
        <v>25</v>
      </c>
      <c r="H1518">
        <v>1</v>
      </c>
      <c r="I1518" t="str">
        <f>TEXT(Table1[[#This Row],[ORDERDATE]],"MMM")</f>
        <v>Feb</v>
      </c>
      <c r="J1518">
        <v>2003</v>
      </c>
      <c r="K1518" t="s">
        <v>566</v>
      </c>
      <c r="L1518">
        <v>109</v>
      </c>
      <c r="M1518" t="s">
        <v>624</v>
      </c>
      <c r="N1518" t="s">
        <v>552</v>
      </c>
      <c r="O1518" t="s">
        <v>553</v>
      </c>
      <c r="P1518" t="s">
        <v>554</v>
      </c>
      <c r="R1518" t="s">
        <v>555</v>
      </c>
      <c r="T1518">
        <v>24100</v>
      </c>
      <c r="U1518" t="s">
        <v>258</v>
      </c>
      <c r="V1518" t="s">
        <v>42</v>
      </c>
      <c r="W1518" t="s">
        <v>556</v>
      </c>
      <c r="X1518" t="s">
        <v>557</v>
      </c>
      <c r="Y1518" t="s">
        <v>36</v>
      </c>
    </row>
    <row r="1519" spans="1:25" x14ac:dyDescent="0.25">
      <c r="A1519">
        <v>10120</v>
      </c>
      <c r="B1519">
        <v>39</v>
      </c>
      <c r="C1519">
        <v>100</v>
      </c>
      <c r="D1519">
        <v>10</v>
      </c>
      <c r="E1519" s="5">
        <v>4651.53</v>
      </c>
      <c r="F1519" s="1">
        <v>37740</v>
      </c>
      <c r="G1519" t="s">
        <v>25</v>
      </c>
      <c r="H1519">
        <v>2</v>
      </c>
      <c r="I1519" t="str">
        <f>TEXT(Table1[[#This Row],[ORDERDATE]],"MMM")</f>
        <v>Apr</v>
      </c>
      <c r="J1519">
        <v>2003</v>
      </c>
      <c r="K1519" t="s">
        <v>566</v>
      </c>
      <c r="L1519">
        <v>109</v>
      </c>
      <c r="M1519" t="s">
        <v>624</v>
      </c>
      <c r="N1519" t="s">
        <v>89</v>
      </c>
      <c r="O1519" t="s">
        <v>90</v>
      </c>
      <c r="P1519" t="s">
        <v>91</v>
      </c>
      <c r="Q1519" t="s">
        <v>92</v>
      </c>
      <c r="R1519" t="s">
        <v>93</v>
      </c>
      <c r="S1519" t="s">
        <v>94</v>
      </c>
      <c r="T1519">
        <v>3004</v>
      </c>
      <c r="U1519" t="s">
        <v>95</v>
      </c>
      <c r="V1519" t="s">
        <v>96</v>
      </c>
      <c r="W1519" t="s">
        <v>97</v>
      </c>
      <c r="X1519" t="s">
        <v>98</v>
      </c>
      <c r="Y1519" t="s">
        <v>51</v>
      </c>
    </row>
    <row r="1520" spans="1:25" x14ac:dyDescent="0.25">
      <c r="A1520">
        <v>10133</v>
      </c>
      <c r="B1520">
        <v>41</v>
      </c>
      <c r="C1520">
        <v>94.1</v>
      </c>
      <c r="D1520">
        <v>5</v>
      </c>
      <c r="E1520" s="5">
        <v>3858.1</v>
      </c>
      <c r="F1520" s="1">
        <v>37799</v>
      </c>
      <c r="G1520" t="s">
        <v>25</v>
      </c>
      <c r="H1520">
        <v>2</v>
      </c>
      <c r="I1520" t="str">
        <f>TEXT(Table1[[#This Row],[ORDERDATE]],"MMM")</f>
        <v>Jun</v>
      </c>
      <c r="J1520">
        <v>2003</v>
      </c>
      <c r="K1520" t="s">
        <v>566</v>
      </c>
      <c r="L1520">
        <v>109</v>
      </c>
      <c r="M1520" t="s">
        <v>624</v>
      </c>
      <c r="N1520" t="s">
        <v>174</v>
      </c>
      <c r="O1520" t="s">
        <v>175</v>
      </c>
      <c r="P1520" t="s">
        <v>176</v>
      </c>
      <c r="R1520" t="s">
        <v>177</v>
      </c>
      <c r="T1520">
        <v>28034</v>
      </c>
      <c r="U1520" t="s">
        <v>178</v>
      </c>
      <c r="V1520" t="s">
        <v>42</v>
      </c>
      <c r="W1520" t="s">
        <v>179</v>
      </c>
      <c r="X1520" t="s">
        <v>180</v>
      </c>
      <c r="Y1520" t="s">
        <v>51</v>
      </c>
    </row>
    <row r="1521" spans="1:25" x14ac:dyDescent="0.25">
      <c r="A1521">
        <v>10145</v>
      </c>
      <c r="B1521">
        <v>40</v>
      </c>
      <c r="C1521">
        <v>87.54</v>
      </c>
      <c r="D1521">
        <v>16</v>
      </c>
      <c r="E1521" s="5">
        <v>3501.6</v>
      </c>
      <c r="F1521" s="1">
        <v>37858</v>
      </c>
      <c r="G1521" t="s">
        <v>25</v>
      </c>
      <c r="H1521">
        <v>3</v>
      </c>
      <c r="I1521" t="str">
        <f>TEXT(Table1[[#This Row],[ORDERDATE]],"MMM")</f>
        <v>Aug</v>
      </c>
      <c r="J1521">
        <v>2003</v>
      </c>
      <c r="K1521" t="s">
        <v>566</v>
      </c>
      <c r="L1521">
        <v>109</v>
      </c>
      <c r="M1521" t="s">
        <v>624</v>
      </c>
      <c r="N1521" t="s">
        <v>52</v>
      </c>
      <c r="O1521">
        <v>6265557265</v>
      </c>
      <c r="P1521" t="s">
        <v>53</v>
      </c>
      <c r="R1521" t="s">
        <v>54</v>
      </c>
      <c r="S1521" t="s">
        <v>55</v>
      </c>
      <c r="T1521">
        <v>90003</v>
      </c>
      <c r="U1521" t="s">
        <v>32</v>
      </c>
      <c r="V1521" t="s">
        <v>33</v>
      </c>
      <c r="W1521" t="s">
        <v>56</v>
      </c>
      <c r="X1521" t="s">
        <v>57</v>
      </c>
      <c r="Y1521" t="s">
        <v>51</v>
      </c>
    </row>
    <row r="1522" spans="1:25" x14ac:dyDescent="0.25">
      <c r="A1522">
        <v>10168</v>
      </c>
      <c r="B1522">
        <v>49</v>
      </c>
      <c r="C1522">
        <v>100</v>
      </c>
      <c r="D1522">
        <v>11</v>
      </c>
      <c r="E1522" s="5">
        <v>6433.7</v>
      </c>
      <c r="F1522" s="1">
        <v>37922</v>
      </c>
      <c r="G1522" t="s">
        <v>25</v>
      </c>
      <c r="H1522">
        <v>4</v>
      </c>
      <c r="I1522" t="str">
        <f>TEXT(Table1[[#This Row],[ORDERDATE]],"MMM")</f>
        <v>Oct</v>
      </c>
      <c r="J1522">
        <v>2003</v>
      </c>
      <c r="K1522" t="s">
        <v>566</v>
      </c>
      <c r="L1522">
        <v>109</v>
      </c>
      <c r="M1522" t="s">
        <v>624</v>
      </c>
      <c r="N1522" t="s">
        <v>62</v>
      </c>
      <c r="O1522">
        <v>6505556809</v>
      </c>
      <c r="P1522" t="s">
        <v>63</v>
      </c>
      <c r="R1522" t="s">
        <v>64</v>
      </c>
      <c r="S1522" t="s">
        <v>55</v>
      </c>
      <c r="T1522">
        <v>94217</v>
      </c>
      <c r="U1522" t="s">
        <v>32</v>
      </c>
      <c r="V1522" t="s">
        <v>33</v>
      </c>
      <c r="W1522" t="s">
        <v>65</v>
      </c>
      <c r="X1522" t="s">
        <v>66</v>
      </c>
      <c r="Y1522" t="s">
        <v>51</v>
      </c>
    </row>
    <row r="1523" spans="1:25" x14ac:dyDescent="0.25">
      <c r="A1523">
        <v>10210</v>
      </c>
      <c r="B1523">
        <v>27</v>
      </c>
      <c r="C1523">
        <v>98.48</v>
      </c>
      <c r="D1523">
        <v>9</v>
      </c>
      <c r="E1523" s="5">
        <v>2658.96</v>
      </c>
      <c r="F1523" s="1">
        <v>37998</v>
      </c>
      <c r="G1523" t="s">
        <v>25</v>
      </c>
      <c r="H1523">
        <v>1</v>
      </c>
      <c r="I1523" t="str">
        <f>TEXT(Table1[[#This Row],[ORDERDATE]],"MMM")</f>
        <v>Jan</v>
      </c>
      <c r="J1523">
        <v>2004</v>
      </c>
      <c r="K1523" t="s">
        <v>566</v>
      </c>
      <c r="L1523">
        <v>109</v>
      </c>
      <c r="M1523" t="s">
        <v>624</v>
      </c>
      <c r="N1523" t="s">
        <v>302</v>
      </c>
      <c r="O1523" t="s">
        <v>303</v>
      </c>
      <c r="P1523" t="s">
        <v>304</v>
      </c>
      <c r="R1523" t="s">
        <v>305</v>
      </c>
      <c r="S1523" t="s">
        <v>305</v>
      </c>
      <c r="T1523" t="s">
        <v>306</v>
      </c>
      <c r="U1523" t="s">
        <v>200</v>
      </c>
      <c r="V1523" t="s">
        <v>200</v>
      </c>
      <c r="W1523" t="s">
        <v>307</v>
      </c>
      <c r="X1523" t="s">
        <v>308</v>
      </c>
      <c r="Y1523" t="s">
        <v>36</v>
      </c>
    </row>
    <row r="1524" spans="1:25" x14ac:dyDescent="0.25">
      <c r="A1524">
        <v>10223</v>
      </c>
      <c r="B1524">
        <v>34</v>
      </c>
      <c r="C1524">
        <v>100</v>
      </c>
      <c r="D1524">
        <v>11</v>
      </c>
      <c r="E1524" s="5">
        <v>3608.76</v>
      </c>
      <c r="F1524" s="1">
        <v>38037</v>
      </c>
      <c r="G1524" t="s">
        <v>25</v>
      </c>
      <c r="H1524">
        <v>1</v>
      </c>
      <c r="I1524" t="str">
        <f>TEXT(Table1[[#This Row],[ORDERDATE]],"MMM")</f>
        <v>Feb</v>
      </c>
      <c r="J1524">
        <v>2004</v>
      </c>
      <c r="K1524" t="s">
        <v>566</v>
      </c>
      <c r="L1524">
        <v>109</v>
      </c>
      <c r="M1524" t="s">
        <v>624</v>
      </c>
      <c r="N1524" t="s">
        <v>89</v>
      </c>
      <c r="O1524" t="s">
        <v>90</v>
      </c>
      <c r="P1524" t="s">
        <v>91</v>
      </c>
      <c r="Q1524" t="s">
        <v>92</v>
      </c>
      <c r="R1524" t="s">
        <v>93</v>
      </c>
      <c r="S1524" t="s">
        <v>94</v>
      </c>
      <c r="T1524">
        <v>3004</v>
      </c>
      <c r="U1524" t="s">
        <v>95</v>
      </c>
      <c r="V1524" t="s">
        <v>96</v>
      </c>
      <c r="W1524" t="s">
        <v>97</v>
      </c>
      <c r="X1524" t="s">
        <v>98</v>
      </c>
      <c r="Y1524" t="s">
        <v>51</v>
      </c>
    </row>
    <row r="1525" spans="1:25" x14ac:dyDescent="0.25">
      <c r="A1525">
        <v>10235</v>
      </c>
      <c r="B1525">
        <v>23</v>
      </c>
      <c r="C1525">
        <v>96.29</v>
      </c>
      <c r="D1525">
        <v>5</v>
      </c>
      <c r="E1525" s="5">
        <v>2214.67</v>
      </c>
      <c r="F1525" s="1">
        <v>38079</v>
      </c>
      <c r="G1525" t="s">
        <v>25</v>
      </c>
      <c r="H1525">
        <v>2</v>
      </c>
      <c r="I1525" t="str">
        <f>TEXT(Table1[[#This Row],[ORDERDATE]],"MMM")</f>
        <v>Apr</v>
      </c>
      <c r="J1525">
        <v>2004</v>
      </c>
      <c r="K1525" t="s">
        <v>566</v>
      </c>
      <c r="L1525">
        <v>109</v>
      </c>
      <c r="M1525" t="s">
        <v>624</v>
      </c>
      <c r="N1525" t="s">
        <v>373</v>
      </c>
      <c r="O1525" t="s">
        <v>374</v>
      </c>
      <c r="P1525" t="s">
        <v>375</v>
      </c>
      <c r="R1525" t="s">
        <v>376</v>
      </c>
      <c r="S1525" t="s">
        <v>229</v>
      </c>
      <c r="T1525" t="s">
        <v>377</v>
      </c>
      <c r="U1525" t="s">
        <v>231</v>
      </c>
      <c r="V1525" t="s">
        <v>33</v>
      </c>
      <c r="W1525" t="s">
        <v>378</v>
      </c>
      <c r="X1525" t="s">
        <v>172</v>
      </c>
      <c r="Y1525" t="s">
        <v>36</v>
      </c>
    </row>
    <row r="1526" spans="1:25" x14ac:dyDescent="0.25">
      <c r="A1526">
        <v>10250</v>
      </c>
      <c r="B1526">
        <v>31</v>
      </c>
      <c r="C1526">
        <v>88.63</v>
      </c>
      <c r="D1526">
        <v>6</v>
      </c>
      <c r="E1526" s="5">
        <v>2747.53</v>
      </c>
      <c r="F1526" s="1">
        <v>38118</v>
      </c>
      <c r="G1526" t="s">
        <v>25</v>
      </c>
      <c r="H1526">
        <v>2</v>
      </c>
      <c r="I1526" t="str">
        <f>TEXT(Table1[[#This Row],[ORDERDATE]],"MMM")</f>
        <v>May</v>
      </c>
      <c r="J1526">
        <v>2004</v>
      </c>
      <c r="K1526" t="s">
        <v>566</v>
      </c>
      <c r="L1526">
        <v>109</v>
      </c>
      <c r="M1526" t="s">
        <v>624</v>
      </c>
      <c r="N1526" t="s">
        <v>397</v>
      </c>
      <c r="O1526">
        <v>4085553659</v>
      </c>
      <c r="P1526" t="s">
        <v>398</v>
      </c>
      <c r="R1526" t="s">
        <v>399</v>
      </c>
      <c r="S1526" t="s">
        <v>55</v>
      </c>
      <c r="T1526">
        <v>94217</v>
      </c>
      <c r="U1526" t="s">
        <v>32</v>
      </c>
      <c r="V1526" t="s">
        <v>33</v>
      </c>
      <c r="W1526" t="s">
        <v>102</v>
      </c>
      <c r="X1526" t="s">
        <v>400</v>
      </c>
      <c r="Y1526" t="s">
        <v>36</v>
      </c>
    </row>
    <row r="1527" spans="1:25" x14ac:dyDescent="0.25">
      <c r="A1527">
        <v>10262</v>
      </c>
      <c r="B1527">
        <v>34</v>
      </c>
      <c r="C1527">
        <v>97.38</v>
      </c>
      <c r="D1527">
        <v>1</v>
      </c>
      <c r="E1527" s="5">
        <v>3310.92</v>
      </c>
      <c r="F1527" s="1">
        <v>38162</v>
      </c>
      <c r="G1527" t="s">
        <v>339</v>
      </c>
      <c r="H1527">
        <v>2</v>
      </c>
      <c r="I1527" t="str">
        <f>TEXT(Table1[[#This Row],[ORDERDATE]],"MMM")</f>
        <v>Jun</v>
      </c>
      <c r="J1527">
        <v>2004</v>
      </c>
      <c r="K1527" t="s">
        <v>566</v>
      </c>
      <c r="L1527">
        <v>109</v>
      </c>
      <c r="M1527" t="s">
        <v>624</v>
      </c>
      <c r="N1527" t="s">
        <v>174</v>
      </c>
      <c r="O1527" t="s">
        <v>175</v>
      </c>
      <c r="P1527" t="s">
        <v>176</v>
      </c>
      <c r="R1527" t="s">
        <v>177</v>
      </c>
      <c r="T1527">
        <v>28034</v>
      </c>
      <c r="U1527" t="s">
        <v>178</v>
      </c>
      <c r="V1527" t="s">
        <v>42</v>
      </c>
      <c r="W1527" t="s">
        <v>179</v>
      </c>
      <c r="X1527" t="s">
        <v>180</v>
      </c>
      <c r="Y1527" t="s">
        <v>51</v>
      </c>
    </row>
    <row r="1528" spans="1:25" x14ac:dyDescent="0.25">
      <c r="A1528">
        <v>10275</v>
      </c>
      <c r="B1528">
        <v>25</v>
      </c>
      <c r="C1528">
        <v>95.2</v>
      </c>
      <c r="D1528">
        <v>11</v>
      </c>
      <c r="E1528" s="5">
        <v>2380</v>
      </c>
      <c r="F1528" s="1">
        <v>38191</v>
      </c>
      <c r="G1528" t="s">
        <v>25</v>
      </c>
      <c r="H1528">
        <v>3</v>
      </c>
      <c r="I1528" t="str">
        <f>TEXT(Table1[[#This Row],[ORDERDATE]],"MMM")</f>
        <v>Jul</v>
      </c>
      <c r="J1528">
        <v>2004</v>
      </c>
      <c r="K1528" t="s">
        <v>566</v>
      </c>
      <c r="L1528">
        <v>109</v>
      </c>
      <c r="M1528" t="s">
        <v>624</v>
      </c>
      <c r="N1528" t="s">
        <v>114</v>
      </c>
      <c r="O1528" t="s">
        <v>115</v>
      </c>
      <c r="P1528" t="s">
        <v>116</v>
      </c>
      <c r="R1528" t="s">
        <v>117</v>
      </c>
      <c r="T1528">
        <v>44000</v>
      </c>
      <c r="U1528" t="s">
        <v>41</v>
      </c>
      <c r="V1528" t="s">
        <v>42</v>
      </c>
      <c r="W1528" t="s">
        <v>118</v>
      </c>
      <c r="X1528" t="s">
        <v>119</v>
      </c>
      <c r="Y1528" t="s">
        <v>36</v>
      </c>
    </row>
    <row r="1529" spans="1:25" x14ac:dyDescent="0.25">
      <c r="A1529">
        <v>10284</v>
      </c>
      <c r="B1529">
        <v>22</v>
      </c>
      <c r="C1529">
        <v>100</v>
      </c>
      <c r="D1529">
        <v>3</v>
      </c>
      <c r="E1529" s="5">
        <v>2310.88</v>
      </c>
      <c r="F1529" s="1">
        <v>38220</v>
      </c>
      <c r="G1529" t="s">
        <v>25</v>
      </c>
      <c r="H1529">
        <v>3</v>
      </c>
      <c r="I1529" t="str">
        <f>TEXT(Table1[[#This Row],[ORDERDATE]],"MMM")</f>
        <v>Aug</v>
      </c>
      <c r="J1529">
        <v>2004</v>
      </c>
      <c r="K1529" t="s">
        <v>566</v>
      </c>
      <c r="L1529">
        <v>109</v>
      </c>
      <c r="M1529" t="s">
        <v>624</v>
      </c>
      <c r="N1529" t="s">
        <v>543</v>
      </c>
      <c r="O1529" t="s">
        <v>544</v>
      </c>
      <c r="P1529" t="s">
        <v>545</v>
      </c>
      <c r="R1529" t="s">
        <v>546</v>
      </c>
      <c r="T1529" t="s">
        <v>547</v>
      </c>
      <c r="U1529" t="s">
        <v>78</v>
      </c>
      <c r="V1529" t="s">
        <v>42</v>
      </c>
      <c r="W1529" t="s">
        <v>548</v>
      </c>
      <c r="X1529" t="s">
        <v>549</v>
      </c>
      <c r="Y1529" t="s">
        <v>36</v>
      </c>
    </row>
    <row r="1530" spans="1:25" x14ac:dyDescent="0.25">
      <c r="A1530">
        <v>10297</v>
      </c>
      <c r="B1530">
        <v>32</v>
      </c>
      <c r="C1530">
        <v>100</v>
      </c>
      <c r="D1530">
        <v>6</v>
      </c>
      <c r="E1530" s="5">
        <v>4061.76</v>
      </c>
      <c r="F1530" s="1">
        <v>38246</v>
      </c>
      <c r="G1530" t="s">
        <v>25</v>
      </c>
      <c r="H1530">
        <v>3</v>
      </c>
      <c r="I1530" t="str">
        <f>TEXT(Table1[[#This Row],[ORDERDATE]],"MMM")</f>
        <v>Sep</v>
      </c>
      <c r="J1530">
        <v>2004</v>
      </c>
      <c r="K1530" t="s">
        <v>566</v>
      </c>
      <c r="L1530">
        <v>109</v>
      </c>
      <c r="M1530" t="s">
        <v>624</v>
      </c>
      <c r="N1530" t="s">
        <v>479</v>
      </c>
      <c r="O1530" t="s">
        <v>480</v>
      </c>
      <c r="P1530" t="s">
        <v>481</v>
      </c>
      <c r="Q1530" t="s">
        <v>482</v>
      </c>
      <c r="R1530" t="s">
        <v>483</v>
      </c>
      <c r="T1530">
        <v>2</v>
      </c>
      <c r="U1530" t="s">
        <v>484</v>
      </c>
      <c r="V1530" t="s">
        <v>42</v>
      </c>
      <c r="W1530" t="s">
        <v>485</v>
      </c>
      <c r="X1530" t="s">
        <v>486</v>
      </c>
      <c r="Y1530" t="s">
        <v>51</v>
      </c>
    </row>
    <row r="1531" spans="1:25" x14ac:dyDescent="0.25">
      <c r="A1531">
        <v>10308</v>
      </c>
      <c r="B1531">
        <v>31</v>
      </c>
      <c r="C1531">
        <v>100</v>
      </c>
      <c r="D1531">
        <v>9</v>
      </c>
      <c r="E1531" s="5">
        <v>3493.7</v>
      </c>
      <c r="F1531" s="1">
        <v>38275</v>
      </c>
      <c r="G1531" t="s">
        <v>25</v>
      </c>
      <c r="H1531">
        <v>4</v>
      </c>
      <c r="I1531" t="str">
        <f>TEXT(Table1[[#This Row],[ORDERDATE]],"MMM")</f>
        <v>Oct</v>
      </c>
      <c r="J1531">
        <v>2004</v>
      </c>
      <c r="K1531" t="s">
        <v>566</v>
      </c>
      <c r="L1531">
        <v>109</v>
      </c>
      <c r="M1531" t="s">
        <v>624</v>
      </c>
      <c r="N1531" t="s">
        <v>317</v>
      </c>
      <c r="O1531">
        <v>9145554562</v>
      </c>
      <c r="P1531" t="s">
        <v>318</v>
      </c>
      <c r="R1531" t="s">
        <v>319</v>
      </c>
      <c r="S1531" t="s">
        <v>31</v>
      </c>
      <c r="T1531">
        <v>24067</v>
      </c>
      <c r="U1531" t="s">
        <v>32</v>
      </c>
      <c r="V1531" t="s">
        <v>33</v>
      </c>
      <c r="W1531" t="s">
        <v>102</v>
      </c>
      <c r="X1531" t="s">
        <v>238</v>
      </c>
      <c r="Y1531" t="s">
        <v>51</v>
      </c>
    </row>
    <row r="1532" spans="1:25" x14ac:dyDescent="0.25">
      <c r="A1532">
        <v>10316</v>
      </c>
      <c r="B1532">
        <v>25</v>
      </c>
      <c r="C1532">
        <v>100</v>
      </c>
      <c r="D1532">
        <v>1</v>
      </c>
      <c r="E1532" s="5">
        <v>2872.25</v>
      </c>
      <c r="F1532" s="1">
        <v>38292</v>
      </c>
      <c r="G1532" t="s">
        <v>25</v>
      </c>
      <c r="H1532">
        <v>4</v>
      </c>
      <c r="I1532" t="str">
        <f>TEXT(Table1[[#This Row],[ORDERDATE]],"MMM")</f>
        <v>Nov</v>
      </c>
      <c r="J1532">
        <v>2004</v>
      </c>
      <c r="K1532" t="s">
        <v>566</v>
      </c>
      <c r="L1532">
        <v>109</v>
      </c>
      <c r="M1532" t="s">
        <v>624</v>
      </c>
      <c r="N1532" t="s">
        <v>383</v>
      </c>
      <c r="O1532" t="s">
        <v>384</v>
      </c>
      <c r="P1532" t="s">
        <v>385</v>
      </c>
      <c r="R1532" t="s">
        <v>386</v>
      </c>
      <c r="S1532" t="s">
        <v>387</v>
      </c>
      <c r="T1532" t="s">
        <v>388</v>
      </c>
      <c r="U1532" t="s">
        <v>170</v>
      </c>
      <c r="V1532" t="s">
        <v>42</v>
      </c>
      <c r="W1532" t="s">
        <v>389</v>
      </c>
      <c r="X1532" t="s">
        <v>390</v>
      </c>
      <c r="Y1532" t="s">
        <v>36</v>
      </c>
    </row>
    <row r="1533" spans="1:25" x14ac:dyDescent="0.25">
      <c r="A1533">
        <v>10328</v>
      </c>
      <c r="B1533">
        <v>47</v>
      </c>
      <c r="C1533">
        <v>87.54</v>
      </c>
      <c r="D1533">
        <v>14</v>
      </c>
      <c r="E1533" s="5">
        <v>4114.38</v>
      </c>
      <c r="F1533" s="1">
        <v>38303</v>
      </c>
      <c r="G1533" t="s">
        <v>25</v>
      </c>
      <c r="H1533">
        <v>4</v>
      </c>
      <c r="I1533" t="str">
        <f>TEXT(Table1[[#This Row],[ORDERDATE]],"MMM")</f>
        <v>Nov</v>
      </c>
      <c r="J1533">
        <v>2004</v>
      </c>
      <c r="K1533" t="s">
        <v>566</v>
      </c>
      <c r="L1533">
        <v>109</v>
      </c>
      <c r="M1533" t="s">
        <v>624</v>
      </c>
      <c r="N1533" t="s">
        <v>552</v>
      </c>
      <c r="O1533" t="s">
        <v>553</v>
      </c>
      <c r="P1533" t="s">
        <v>554</v>
      </c>
      <c r="R1533" t="s">
        <v>555</v>
      </c>
      <c r="T1533">
        <v>24100</v>
      </c>
      <c r="U1533" t="s">
        <v>258</v>
      </c>
      <c r="V1533" t="s">
        <v>42</v>
      </c>
      <c r="W1533" t="s">
        <v>556</v>
      </c>
      <c r="X1533" t="s">
        <v>557</v>
      </c>
      <c r="Y1533" t="s">
        <v>51</v>
      </c>
    </row>
    <row r="1534" spans="1:25" x14ac:dyDescent="0.25">
      <c r="A1534">
        <v>10339</v>
      </c>
      <c r="B1534">
        <v>21</v>
      </c>
      <c r="C1534">
        <v>50.65</v>
      </c>
      <c r="D1534">
        <v>7</v>
      </c>
      <c r="E1534" s="5">
        <v>1063.6500000000001</v>
      </c>
      <c r="F1534" s="1">
        <v>38314</v>
      </c>
      <c r="G1534" t="s">
        <v>25</v>
      </c>
      <c r="H1534">
        <v>4</v>
      </c>
      <c r="I1534" t="str">
        <f>TEXT(Table1[[#This Row],[ORDERDATE]],"MMM")</f>
        <v>Nov</v>
      </c>
      <c r="J1534">
        <v>2004</v>
      </c>
      <c r="K1534" t="s">
        <v>566</v>
      </c>
      <c r="L1534">
        <v>109</v>
      </c>
      <c r="M1534" t="s">
        <v>624</v>
      </c>
      <c r="N1534" t="s">
        <v>246</v>
      </c>
      <c r="O1534" t="s">
        <v>247</v>
      </c>
      <c r="P1534" t="s">
        <v>248</v>
      </c>
      <c r="R1534" t="s">
        <v>249</v>
      </c>
      <c r="S1534" t="s">
        <v>250</v>
      </c>
      <c r="T1534" t="s">
        <v>251</v>
      </c>
      <c r="U1534" t="s">
        <v>200</v>
      </c>
      <c r="V1534" t="s">
        <v>200</v>
      </c>
      <c r="W1534" t="s">
        <v>252</v>
      </c>
      <c r="X1534" t="s">
        <v>253</v>
      </c>
      <c r="Y1534" t="s">
        <v>36</v>
      </c>
    </row>
    <row r="1535" spans="1:25" x14ac:dyDescent="0.25">
      <c r="A1535">
        <v>10353</v>
      </c>
      <c r="B1535">
        <v>28</v>
      </c>
      <c r="C1535">
        <v>71.73</v>
      </c>
      <c r="D1535">
        <v>2</v>
      </c>
      <c r="E1535" s="5">
        <v>2008.44</v>
      </c>
      <c r="F1535" s="1">
        <v>38325</v>
      </c>
      <c r="G1535" t="s">
        <v>25</v>
      </c>
      <c r="H1535">
        <v>4</v>
      </c>
      <c r="I1535" t="str">
        <f>TEXT(Table1[[#This Row],[ORDERDATE]],"MMM")</f>
        <v>Dec</v>
      </c>
      <c r="J1535">
        <v>2004</v>
      </c>
      <c r="K1535" t="s">
        <v>566</v>
      </c>
      <c r="L1535">
        <v>109</v>
      </c>
      <c r="M1535" t="s">
        <v>624</v>
      </c>
      <c r="N1535" t="s">
        <v>568</v>
      </c>
      <c r="O1535">
        <v>2035554407</v>
      </c>
      <c r="P1535" t="s">
        <v>569</v>
      </c>
      <c r="R1535" t="s">
        <v>516</v>
      </c>
      <c r="S1535" t="s">
        <v>112</v>
      </c>
      <c r="T1535">
        <v>97561</v>
      </c>
      <c r="U1535" t="s">
        <v>32</v>
      </c>
      <c r="V1535" t="s">
        <v>33</v>
      </c>
      <c r="W1535" t="s">
        <v>570</v>
      </c>
      <c r="X1535" t="s">
        <v>571</v>
      </c>
      <c r="Y1535" t="s">
        <v>36</v>
      </c>
    </row>
    <row r="1536" spans="1:25" x14ac:dyDescent="0.25">
      <c r="A1536">
        <v>10374</v>
      </c>
      <c r="B1536">
        <v>46</v>
      </c>
      <c r="C1536">
        <v>94.1</v>
      </c>
      <c r="D1536">
        <v>3</v>
      </c>
      <c r="E1536" s="5">
        <v>4328.6000000000004</v>
      </c>
      <c r="F1536" s="1">
        <v>38385</v>
      </c>
      <c r="G1536" t="s">
        <v>25</v>
      </c>
      <c r="H1536">
        <v>1</v>
      </c>
      <c r="I1536" t="str">
        <f>TEXT(Table1[[#This Row],[ORDERDATE]],"MMM")</f>
        <v>Feb</v>
      </c>
      <c r="J1536">
        <v>2005</v>
      </c>
      <c r="K1536" t="s">
        <v>566</v>
      </c>
      <c r="L1536">
        <v>109</v>
      </c>
      <c r="M1536" t="s">
        <v>624</v>
      </c>
      <c r="N1536" t="s">
        <v>207</v>
      </c>
      <c r="O1536" t="s">
        <v>208</v>
      </c>
      <c r="P1536" t="s">
        <v>209</v>
      </c>
      <c r="R1536" t="s">
        <v>210</v>
      </c>
      <c r="S1536" t="s">
        <v>211</v>
      </c>
      <c r="T1536">
        <v>4101</v>
      </c>
      <c r="U1536" t="s">
        <v>95</v>
      </c>
      <c r="V1536" t="s">
        <v>96</v>
      </c>
      <c r="W1536" t="s">
        <v>212</v>
      </c>
      <c r="X1536" t="s">
        <v>213</v>
      </c>
      <c r="Y1536" t="s">
        <v>51</v>
      </c>
    </row>
    <row r="1537" spans="1:25" x14ac:dyDescent="0.25">
      <c r="A1537">
        <v>10386</v>
      </c>
      <c r="B1537">
        <v>33</v>
      </c>
      <c r="C1537">
        <v>41.71</v>
      </c>
      <c r="D1537">
        <v>11</v>
      </c>
      <c r="E1537" s="5">
        <v>1376.43</v>
      </c>
      <c r="F1537" s="1">
        <v>38412</v>
      </c>
      <c r="G1537" t="s">
        <v>408</v>
      </c>
      <c r="H1537">
        <v>1</v>
      </c>
      <c r="I1537" t="str">
        <f>TEXT(Table1[[#This Row],[ORDERDATE]],"MMM")</f>
        <v>Mar</v>
      </c>
      <c r="J1537">
        <v>2005</v>
      </c>
      <c r="K1537" t="s">
        <v>566</v>
      </c>
      <c r="L1537">
        <v>109</v>
      </c>
      <c r="M1537" t="s">
        <v>624</v>
      </c>
      <c r="N1537" t="s">
        <v>174</v>
      </c>
      <c r="O1537" t="s">
        <v>175</v>
      </c>
      <c r="P1537" t="s">
        <v>176</v>
      </c>
      <c r="R1537" t="s">
        <v>177</v>
      </c>
      <c r="T1537">
        <v>28034</v>
      </c>
      <c r="U1537" t="s">
        <v>178</v>
      </c>
      <c r="V1537" t="s">
        <v>42</v>
      </c>
      <c r="W1537" t="s">
        <v>179</v>
      </c>
      <c r="X1537" t="s">
        <v>180</v>
      </c>
      <c r="Y1537" t="s">
        <v>36</v>
      </c>
    </row>
    <row r="1538" spans="1:25" x14ac:dyDescent="0.25">
      <c r="A1538">
        <v>10398</v>
      </c>
      <c r="B1538">
        <v>43</v>
      </c>
      <c r="C1538">
        <v>100</v>
      </c>
      <c r="D1538">
        <v>16</v>
      </c>
      <c r="E1538" s="5">
        <v>5552.16</v>
      </c>
      <c r="F1538" s="1">
        <v>38441</v>
      </c>
      <c r="G1538" t="s">
        <v>25</v>
      </c>
      <c r="H1538">
        <v>1</v>
      </c>
      <c r="I1538" t="str">
        <f>TEXT(Table1[[#This Row],[ORDERDATE]],"MMM")</f>
        <v>Mar</v>
      </c>
      <c r="J1538">
        <v>2005</v>
      </c>
      <c r="K1538" t="s">
        <v>566</v>
      </c>
      <c r="L1538">
        <v>109</v>
      </c>
      <c r="M1538" t="s">
        <v>624</v>
      </c>
      <c r="N1538" t="s">
        <v>37</v>
      </c>
      <c r="O1538" t="s">
        <v>38</v>
      </c>
      <c r="P1538" t="s">
        <v>39</v>
      </c>
      <c r="R1538" t="s">
        <v>40</v>
      </c>
      <c r="T1538">
        <v>51100</v>
      </c>
      <c r="U1538" t="s">
        <v>41</v>
      </c>
      <c r="V1538" t="s">
        <v>42</v>
      </c>
      <c r="W1538" t="s">
        <v>43</v>
      </c>
      <c r="X1538" t="s">
        <v>44</v>
      </c>
      <c r="Y1538" t="s">
        <v>51</v>
      </c>
    </row>
    <row r="1539" spans="1:25" x14ac:dyDescent="0.25">
      <c r="A1539">
        <v>10401</v>
      </c>
      <c r="B1539">
        <v>38</v>
      </c>
      <c r="C1539">
        <v>96.29</v>
      </c>
      <c r="D1539">
        <v>5</v>
      </c>
      <c r="E1539" s="5">
        <v>3659.02</v>
      </c>
      <c r="F1539" s="1">
        <v>38445</v>
      </c>
      <c r="G1539" t="s">
        <v>401</v>
      </c>
      <c r="H1539">
        <v>2</v>
      </c>
      <c r="I1539" t="str">
        <f>TEXT(Table1[[#This Row],[ORDERDATE]],"MMM")</f>
        <v>Apr</v>
      </c>
      <c r="J1539">
        <v>2005</v>
      </c>
      <c r="K1539" t="s">
        <v>566</v>
      </c>
      <c r="L1539">
        <v>109</v>
      </c>
      <c r="M1539" t="s">
        <v>624</v>
      </c>
      <c r="N1539" t="s">
        <v>104</v>
      </c>
      <c r="O1539">
        <v>2015559350</v>
      </c>
      <c r="P1539" t="s">
        <v>105</v>
      </c>
      <c r="R1539" t="s">
        <v>106</v>
      </c>
      <c r="S1539" t="s">
        <v>107</v>
      </c>
      <c r="T1539">
        <v>94019</v>
      </c>
      <c r="U1539" t="s">
        <v>32</v>
      </c>
      <c r="V1539" t="s">
        <v>33</v>
      </c>
      <c r="W1539" t="s">
        <v>61</v>
      </c>
      <c r="X1539" t="s">
        <v>108</v>
      </c>
      <c r="Y1539" t="s">
        <v>51</v>
      </c>
    </row>
    <row r="1540" spans="1:25" x14ac:dyDescent="0.25">
      <c r="A1540">
        <v>10416</v>
      </c>
      <c r="B1540">
        <v>47</v>
      </c>
      <c r="C1540">
        <v>88.63</v>
      </c>
      <c r="D1540">
        <v>6</v>
      </c>
      <c r="E1540" s="5">
        <v>4165.6099999999997</v>
      </c>
      <c r="F1540" s="1">
        <v>38482</v>
      </c>
      <c r="G1540" t="s">
        <v>25</v>
      </c>
      <c r="H1540">
        <v>2</v>
      </c>
      <c r="I1540" t="str">
        <f>TEXT(Table1[[#This Row],[ORDERDATE]],"MMM")</f>
        <v>May</v>
      </c>
      <c r="J1540">
        <v>2005</v>
      </c>
      <c r="K1540" t="s">
        <v>566</v>
      </c>
      <c r="L1540">
        <v>109</v>
      </c>
      <c r="M1540" t="s">
        <v>624</v>
      </c>
      <c r="N1540" t="s">
        <v>452</v>
      </c>
      <c r="O1540" t="s">
        <v>453</v>
      </c>
      <c r="P1540" t="s">
        <v>454</v>
      </c>
      <c r="R1540" t="s">
        <v>455</v>
      </c>
      <c r="T1540">
        <v>42100</v>
      </c>
      <c r="U1540" t="s">
        <v>258</v>
      </c>
      <c r="V1540" t="s">
        <v>42</v>
      </c>
      <c r="W1540" t="s">
        <v>456</v>
      </c>
      <c r="X1540" t="s">
        <v>457</v>
      </c>
      <c r="Y1540" t="s">
        <v>51</v>
      </c>
    </row>
    <row r="1541" spans="1:25" x14ac:dyDescent="0.25">
      <c r="A1541">
        <v>10101</v>
      </c>
      <c r="B1541">
        <v>45</v>
      </c>
      <c r="C1541">
        <v>31.2</v>
      </c>
      <c r="D1541">
        <v>3</v>
      </c>
      <c r="E1541" s="5">
        <v>1404</v>
      </c>
      <c r="F1541" s="1">
        <v>37630</v>
      </c>
      <c r="G1541" t="s">
        <v>25</v>
      </c>
      <c r="H1541">
        <v>1</v>
      </c>
      <c r="I1541" t="str">
        <f>TEXT(Table1[[#This Row],[ORDERDATE]],"MMM")</f>
        <v>Jan</v>
      </c>
      <c r="J1541">
        <v>2003</v>
      </c>
      <c r="K1541" t="s">
        <v>550</v>
      </c>
      <c r="L1541">
        <v>33</v>
      </c>
      <c r="M1541" t="s">
        <v>625</v>
      </c>
      <c r="N1541" t="s">
        <v>462</v>
      </c>
      <c r="O1541" t="s">
        <v>463</v>
      </c>
      <c r="P1541" t="s">
        <v>464</v>
      </c>
      <c r="R1541" t="s">
        <v>465</v>
      </c>
      <c r="T1541">
        <v>60528</v>
      </c>
      <c r="U1541" t="s">
        <v>443</v>
      </c>
      <c r="V1541" t="s">
        <v>42</v>
      </c>
      <c r="W1541" t="s">
        <v>466</v>
      </c>
      <c r="X1541" t="s">
        <v>414</v>
      </c>
      <c r="Y1541" t="s">
        <v>36</v>
      </c>
    </row>
    <row r="1542" spans="1:25" x14ac:dyDescent="0.25">
      <c r="A1542">
        <v>10110</v>
      </c>
      <c r="B1542">
        <v>20</v>
      </c>
      <c r="C1542">
        <v>35.51</v>
      </c>
      <c r="D1542">
        <v>3</v>
      </c>
      <c r="E1542" s="5">
        <v>710.2</v>
      </c>
      <c r="F1542" s="1">
        <v>37698</v>
      </c>
      <c r="G1542" t="s">
        <v>25</v>
      </c>
      <c r="H1542">
        <v>1</v>
      </c>
      <c r="I1542" t="str">
        <f>TEXT(Table1[[#This Row],[ORDERDATE]],"MMM")</f>
        <v>Mar</v>
      </c>
      <c r="J1542">
        <v>2003</v>
      </c>
      <c r="K1542" t="s">
        <v>550</v>
      </c>
      <c r="L1542">
        <v>33</v>
      </c>
      <c r="M1542" t="s">
        <v>625</v>
      </c>
      <c r="N1542" t="s">
        <v>492</v>
      </c>
      <c r="O1542" t="s">
        <v>493</v>
      </c>
      <c r="P1542" t="s">
        <v>494</v>
      </c>
      <c r="R1542" t="s">
        <v>495</v>
      </c>
      <c r="T1542" t="s">
        <v>496</v>
      </c>
      <c r="U1542" t="s">
        <v>170</v>
      </c>
      <c r="V1542" t="s">
        <v>42</v>
      </c>
      <c r="W1542" t="s">
        <v>497</v>
      </c>
      <c r="X1542" t="s">
        <v>94</v>
      </c>
      <c r="Y1542" t="s">
        <v>36</v>
      </c>
    </row>
    <row r="1543" spans="1:25" x14ac:dyDescent="0.25">
      <c r="A1543">
        <v>10124</v>
      </c>
      <c r="B1543">
        <v>45</v>
      </c>
      <c r="C1543">
        <v>37.840000000000003</v>
      </c>
      <c r="D1543">
        <v>2</v>
      </c>
      <c r="E1543" s="5">
        <v>1702.8</v>
      </c>
      <c r="F1543" s="1">
        <v>37762</v>
      </c>
      <c r="G1543" t="s">
        <v>25</v>
      </c>
      <c r="H1543">
        <v>2</v>
      </c>
      <c r="I1543" t="str">
        <f>TEXT(Table1[[#This Row],[ORDERDATE]],"MMM")</f>
        <v>May</v>
      </c>
      <c r="J1543">
        <v>2003</v>
      </c>
      <c r="K1543" t="s">
        <v>550</v>
      </c>
      <c r="L1543">
        <v>33</v>
      </c>
      <c r="M1543" t="s">
        <v>625</v>
      </c>
      <c r="N1543" t="s">
        <v>539</v>
      </c>
      <c r="O1543">
        <v>7025551838</v>
      </c>
      <c r="P1543" t="s">
        <v>540</v>
      </c>
      <c r="R1543" t="s">
        <v>541</v>
      </c>
      <c r="S1543" t="s">
        <v>542</v>
      </c>
      <c r="T1543">
        <v>83030</v>
      </c>
      <c r="U1543" t="s">
        <v>32</v>
      </c>
      <c r="V1543" t="s">
        <v>33</v>
      </c>
      <c r="W1543" t="s">
        <v>113</v>
      </c>
      <c r="X1543" t="s">
        <v>400</v>
      </c>
      <c r="Y1543" t="s">
        <v>36</v>
      </c>
    </row>
    <row r="1544" spans="1:25" x14ac:dyDescent="0.25">
      <c r="A1544">
        <v>10149</v>
      </c>
      <c r="B1544">
        <v>36</v>
      </c>
      <c r="C1544">
        <v>33.19</v>
      </c>
      <c r="D1544">
        <v>7</v>
      </c>
      <c r="E1544" s="5">
        <v>1194.8399999999999</v>
      </c>
      <c r="F1544" s="1">
        <v>37876</v>
      </c>
      <c r="G1544" t="s">
        <v>25</v>
      </c>
      <c r="H1544">
        <v>3</v>
      </c>
      <c r="I1544" t="str">
        <f>TEXT(Table1[[#This Row],[ORDERDATE]],"MMM")</f>
        <v>Sep</v>
      </c>
      <c r="J1544">
        <v>2003</v>
      </c>
      <c r="K1544" t="s">
        <v>550</v>
      </c>
      <c r="L1544">
        <v>33</v>
      </c>
      <c r="M1544" t="s">
        <v>625</v>
      </c>
      <c r="N1544" t="s">
        <v>526</v>
      </c>
      <c r="O1544">
        <v>4155554312</v>
      </c>
      <c r="P1544" t="s">
        <v>527</v>
      </c>
      <c r="R1544" t="s">
        <v>528</v>
      </c>
      <c r="S1544" t="s">
        <v>55</v>
      </c>
      <c r="T1544">
        <v>94217</v>
      </c>
      <c r="U1544" t="s">
        <v>32</v>
      </c>
      <c r="V1544" t="s">
        <v>33</v>
      </c>
      <c r="W1544" t="s">
        <v>529</v>
      </c>
      <c r="X1544" t="s">
        <v>400</v>
      </c>
      <c r="Y1544" t="s">
        <v>36</v>
      </c>
    </row>
    <row r="1545" spans="1:25" x14ac:dyDescent="0.25">
      <c r="A1545">
        <v>10162</v>
      </c>
      <c r="B1545">
        <v>37</v>
      </c>
      <c r="C1545">
        <v>27.22</v>
      </c>
      <c r="D1545">
        <v>5</v>
      </c>
      <c r="E1545" s="5">
        <v>1007.14</v>
      </c>
      <c r="F1545" s="1">
        <v>37912</v>
      </c>
      <c r="G1545" t="s">
        <v>25</v>
      </c>
      <c r="H1545">
        <v>4</v>
      </c>
      <c r="I1545" t="str">
        <f>TEXT(Table1[[#This Row],[ORDERDATE]],"MMM")</f>
        <v>Oct</v>
      </c>
      <c r="J1545">
        <v>2003</v>
      </c>
      <c r="K1545" t="s">
        <v>550</v>
      </c>
      <c r="L1545">
        <v>33</v>
      </c>
      <c r="M1545" t="s">
        <v>625</v>
      </c>
      <c r="N1545" t="s">
        <v>58</v>
      </c>
      <c r="O1545">
        <v>6505551386</v>
      </c>
      <c r="P1545" t="s">
        <v>59</v>
      </c>
      <c r="R1545" t="s">
        <v>60</v>
      </c>
      <c r="S1545" t="s">
        <v>55</v>
      </c>
      <c r="U1545" t="s">
        <v>32</v>
      </c>
      <c r="V1545" t="s">
        <v>33</v>
      </c>
      <c r="W1545" t="s">
        <v>61</v>
      </c>
      <c r="X1545" t="s">
        <v>57</v>
      </c>
      <c r="Y1545" t="s">
        <v>36</v>
      </c>
    </row>
    <row r="1546" spans="1:25" x14ac:dyDescent="0.25">
      <c r="A1546">
        <v>10173</v>
      </c>
      <c r="B1546">
        <v>31</v>
      </c>
      <c r="C1546">
        <v>31.53</v>
      </c>
      <c r="D1546">
        <v>9</v>
      </c>
      <c r="E1546" s="5">
        <v>977.43</v>
      </c>
      <c r="F1546" s="1">
        <v>37930</v>
      </c>
      <c r="G1546" t="s">
        <v>25</v>
      </c>
      <c r="H1546">
        <v>4</v>
      </c>
      <c r="I1546" t="str">
        <f>TEXT(Table1[[#This Row],[ORDERDATE]],"MMM")</f>
        <v>Nov</v>
      </c>
      <c r="J1546">
        <v>2003</v>
      </c>
      <c r="K1546" t="s">
        <v>550</v>
      </c>
      <c r="L1546">
        <v>33</v>
      </c>
      <c r="M1546" t="s">
        <v>625</v>
      </c>
      <c r="N1546" t="s">
        <v>552</v>
      </c>
      <c r="O1546" t="s">
        <v>553</v>
      </c>
      <c r="P1546" t="s">
        <v>554</v>
      </c>
      <c r="R1546" t="s">
        <v>555</v>
      </c>
      <c r="T1546">
        <v>24100</v>
      </c>
      <c r="U1546" t="s">
        <v>258</v>
      </c>
      <c r="V1546" t="s">
        <v>42</v>
      </c>
      <c r="W1546" t="s">
        <v>556</v>
      </c>
      <c r="X1546" t="s">
        <v>557</v>
      </c>
      <c r="Y1546" t="s">
        <v>36</v>
      </c>
    </row>
    <row r="1547" spans="1:25" x14ac:dyDescent="0.25">
      <c r="A1547">
        <v>10182</v>
      </c>
      <c r="B1547">
        <v>39</v>
      </c>
      <c r="C1547">
        <v>36.840000000000003</v>
      </c>
      <c r="D1547">
        <v>6</v>
      </c>
      <c r="E1547" s="5">
        <v>1436.76</v>
      </c>
      <c r="F1547" s="1">
        <v>37937</v>
      </c>
      <c r="G1547" t="s">
        <v>25</v>
      </c>
      <c r="H1547">
        <v>4</v>
      </c>
      <c r="I1547" t="str">
        <f>TEXT(Table1[[#This Row],[ORDERDATE]],"MMM")</f>
        <v>Nov</v>
      </c>
      <c r="J1547">
        <v>2003</v>
      </c>
      <c r="K1547" t="s">
        <v>550</v>
      </c>
      <c r="L1547">
        <v>33</v>
      </c>
      <c r="M1547" t="s">
        <v>625</v>
      </c>
      <c r="N1547" t="s">
        <v>272</v>
      </c>
      <c r="O1547">
        <v>4155551450</v>
      </c>
      <c r="P1547" t="s">
        <v>273</v>
      </c>
      <c r="R1547" t="s">
        <v>274</v>
      </c>
      <c r="S1547" t="s">
        <v>55</v>
      </c>
      <c r="T1547">
        <v>97562</v>
      </c>
      <c r="U1547" t="s">
        <v>32</v>
      </c>
      <c r="V1547" t="s">
        <v>33</v>
      </c>
      <c r="W1547" t="s">
        <v>275</v>
      </c>
      <c r="X1547" t="s">
        <v>276</v>
      </c>
      <c r="Y1547" t="s">
        <v>36</v>
      </c>
    </row>
    <row r="1548" spans="1:25" x14ac:dyDescent="0.25">
      <c r="A1548">
        <v>10193</v>
      </c>
      <c r="B1548">
        <v>26</v>
      </c>
      <c r="C1548">
        <v>29.21</v>
      </c>
      <c r="D1548">
        <v>10</v>
      </c>
      <c r="E1548" s="5">
        <v>759.46</v>
      </c>
      <c r="F1548" s="1">
        <v>37946</v>
      </c>
      <c r="G1548" t="s">
        <v>25</v>
      </c>
      <c r="H1548">
        <v>4</v>
      </c>
      <c r="I1548" t="str">
        <f>TEXT(Table1[[#This Row],[ORDERDATE]],"MMM")</f>
        <v>Nov</v>
      </c>
      <c r="J1548">
        <v>2003</v>
      </c>
      <c r="K1548" t="s">
        <v>550</v>
      </c>
      <c r="L1548">
        <v>33</v>
      </c>
      <c r="M1548" t="s">
        <v>625</v>
      </c>
      <c r="N1548" t="s">
        <v>558</v>
      </c>
      <c r="O1548" t="s">
        <v>559</v>
      </c>
      <c r="P1548" t="s">
        <v>560</v>
      </c>
      <c r="R1548" t="s">
        <v>561</v>
      </c>
      <c r="S1548" t="s">
        <v>94</v>
      </c>
      <c r="T1548">
        <v>3150</v>
      </c>
      <c r="U1548" t="s">
        <v>95</v>
      </c>
      <c r="V1548" t="s">
        <v>96</v>
      </c>
      <c r="W1548" t="s">
        <v>562</v>
      </c>
      <c r="X1548" t="s">
        <v>563</v>
      </c>
      <c r="Y1548" t="s">
        <v>36</v>
      </c>
    </row>
    <row r="1549" spans="1:25" x14ac:dyDescent="0.25">
      <c r="A1549">
        <v>10205</v>
      </c>
      <c r="B1549">
        <v>32</v>
      </c>
      <c r="C1549">
        <v>37.17</v>
      </c>
      <c r="D1549">
        <v>5</v>
      </c>
      <c r="E1549" s="5">
        <v>1189.44</v>
      </c>
      <c r="F1549" s="1">
        <v>37958</v>
      </c>
      <c r="G1549" t="s">
        <v>25</v>
      </c>
      <c r="H1549">
        <v>4</v>
      </c>
      <c r="I1549" t="str">
        <f>TEXT(Table1[[#This Row],[ORDERDATE]],"MMM")</f>
        <v>Dec</v>
      </c>
      <c r="J1549">
        <v>2003</v>
      </c>
      <c r="K1549" t="s">
        <v>550</v>
      </c>
      <c r="L1549">
        <v>33</v>
      </c>
      <c r="M1549" t="s">
        <v>625</v>
      </c>
      <c r="N1549" t="s">
        <v>174</v>
      </c>
      <c r="O1549" t="s">
        <v>175</v>
      </c>
      <c r="P1549" t="s">
        <v>176</v>
      </c>
      <c r="R1549" t="s">
        <v>177</v>
      </c>
      <c r="T1549">
        <v>28034</v>
      </c>
      <c r="U1549" t="s">
        <v>178</v>
      </c>
      <c r="V1549" t="s">
        <v>42</v>
      </c>
      <c r="W1549" t="s">
        <v>179</v>
      </c>
      <c r="X1549" t="s">
        <v>180</v>
      </c>
      <c r="Y1549" t="s">
        <v>36</v>
      </c>
    </row>
    <row r="1550" spans="1:25" x14ac:dyDescent="0.25">
      <c r="A1550">
        <v>10214</v>
      </c>
      <c r="B1550">
        <v>20</v>
      </c>
      <c r="C1550">
        <v>34.19</v>
      </c>
      <c r="D1550">
        <v>3</v>
      </c>
      <c r="E1550" s="5">
        <v>683.8</v>
      </c>
      <c r="F1550" s="1">
        <v>38012</v>
      </c>
      <c r="G1550" t="s">
        <v>25</v>
      </c>
      <c r="H1550">
        <v>1</v>
      </c>
      <c r="I1550" t="str">
        <f>TEXT(Table1[[#This Row],[ORDERDATE]],"MMM")</f>
        <v>Jan</v>
      </c>
      <c r="J1550">
        <v>2004</v>
      </c>
      <c r="K1550" t="s">
        <v>550</v>
      </c>
      <c r="L1550">
        <v>33</v>
      </c>
      <c r="M1550" t="s">
        <v>625</v>
      </c>
      <c r="N1550" t="s">
        <v>191</v>
      </c>
      <c r="O1550" t="s">
        <v>192</v>
      </c>
      <c r="P1550" t="s">
        <v>193</v>
      </c>
      <c r="R1550" t="s">
        <v>177</v>
      </c>
      <c r="T1550">
        <v>28023</v>
      </c>
      <c r="U1550" t="s">
        <v>178</v>
      </c>
      <c r="V1550" t="s">
        <v>42</v>
      </c>
      <c r="W1550" t="s">
        <v>194</v>
      </c>
      <c r="X1550" t="s">
        <v>195</v>
      </c>
      <c r="Y1550" t="s">
        <v>36</v>
      </c>
    </row>
    <row r="1551" spans="1:25" x14ac:dyDescent="0.25">
      <c r="A1551">
        <v>10227</v>
      </c>
      <c r="B1551">
        <v>42</v>
      </c>
      <c r="C1551">
        <v>29.21</v>
      </c>
      <c r="D1551">
        <v>6</v>
      </c>
      <c r="E1551" s="5">
        <v>1226.82</v>
      </c>
      <c r="F1551" s="1">
        <v>38048</v>
      </c>
      <c r="G1551" t="s">
        <v>25</v>
      </c>
      <c r="H1551">
        <v>1</v>
      </c>
      <c r="I1551" t="str">
        <f>TEXT(Table1[[#This Row],[ORDERDATE]],"MMM")</f>
        <v>Mar</v>
      </c>
      <c r="J1551">
        <v>2004</v>
      </c>
      <c r="K1551" t="s">
        <v>550</v>
      </c>
      <c r="L1551">
        <v>33</v>
      </c>
      <c r="M1551" t="s">
        <v>625</v>
      </c>
      <c r="N1551" t="s">
        <v>219</v>
      </c>
      <c r="O1551" t="s">
        <v>220</v>
      </c>
      <c r="P1551" t="s">
        <v>221</v>
      </c>
      <c r="R1551" t="s">
        <v>222</v>
      </c>
      <c r="T1551">
        <v>69004</v>
      </c>
      <c r="U1551" t="s">
        <v>41</v>
      </c>
      <c r="V1551" t="s">
        <v>42</v>
      </c>
      <c r="W1551" t="s">
        <v>223</v>
      </c>
      <c r="X1551" t="s">
        <v>224</v>
      </c>
      <c r="Y1551" t="s">
        <v>36</v>
      </c>
    </row>
    <row r="1552" spans="1:25" x14ac:dyDescent="0.25">
      <c r="A1552">
        <v>10243</v>
      </c>
      <c r="B1552">
        <v>33</v>
      </c>
      <c r="C1552">
        <v>29.54</v>
      </c>
      <c r="D1552">
        <v>1</v>
      </c>
      <c r="E1552" s="5">
        <v>974.82</v>
      </c>
      <c r="F1552" s="1">
        <v>38103</v>
      </c>
      <c r="G1552" t="s">
        <v>25</v>
      </c>
      <c r="H1552">
        <v>2</v>
      </c>
      <c r="I1552" t="str">
        <f>TEXT(Table1[[#This Row],[ORDERDATE]],"MMM")</f>
        <v>Apr</v>
      </c>
      <c r="J1552">
        <v>2004</v>
      </c>
      <c r="K1552" t="s">
        <v>550</v>
      </c>
      <c r="L1552">
        <v>33</v>
      </c>
      <c r="M1552" t="s">
        <v>625</v>
      </c>
      <c r="N1552" t="s">
        <v>415</v>
      </c>
      <c r="O1552">
        <v>6175552555</v>
      </c>
      <c r="P1552" t="s">
        <v>416</v>
      </c>
      <c r="R1552" t="s">
        <v>381</v>
      </c>
      <c r="S1552" t="s">
        <v>123</v>
      </c>
      <c r="T1552">
        <v>51003</v>
      </c>
      <c r="U1552" t="s">
        <v>32</v>
      </c>
      <c r="V1552" t="s">
        <v>33</v>
      </c>
      <c r="W1552" t="s">
        <v>417</v>
      </c>
      <c r="X1552" t="s">
        <v>276</v>
      </c>
      <c r="Y1552" t="s">
        <v>36</v>
      </c>
    </row>
    <row r="1553" spans="1:25" x14ac:dyDescent="0.25">
      <c r="A1553">
        <v>10280</v>
      </c>
      <c r="B1553">
        <v>20</v>
      </c>
      <c r="C1553">
        <v>28.88</v>
      </c>
      <c r="D1553">
        <v>12</v>
      </c>
      <c r="E1553" s="5">
        <v>577.6</v>
      </c>
      <c r="F1553" s="1">
        <v>38216</v>
      </c>
      <c r="G1553" t="s">
        <v>25</v>
      </c>
      <c r="H1553">
        <v>3</v>
      </c>
      <c r="I1553" t="str">
        <f>TEXT(Table1[[#This Row],[ORDERDATE]],"MMM")</f>
        <v>Aug</v>
      </c>
      <c r="J1553">
        <v>2004</v>
      </c>
      <c r="K1553" t="s">
        <v>550</v>
      </c>
      <c r="L1553">
        <v>33</v>
      </c>
      <c r="M1553" t="s">
        <v>625</v>
      </c>
      <c r="N1553" t="s">
        <v>254</v>
      </c>
      <c r="O1553" t="s">
        <v>255</v>
      </c>
      <c r="P1553" t="s">
        <v>256</v>
      </c>
      <c r="R1553" t="s">
        <v>257</v>
      </c>
      <c r="T1553">
        <v>10100</v>
      </c>
      <c r="U1553" t="s">
        <v>258</v>
      </c>
      <c r="V1553" t="s">
        <v>42</v>
      </c>
      <c r="W1553" t="s">
        <v>259</v>
      </c>
      <c r="X1553" t="s">
        <v>260</v>
      </c>
      <c r="Y1553" t="s">
        <v>36</v>
      </c>
    </row>
    <row r="1554" spans="1:25" x14ac:dyDescent="0.25">
      <c r="A1554">
        <v>10288</v>
      </c>
      <c r="B1554">
        <v>29</v>
      </c>
      <c r="C1554">
        <v>38.17</v>
      </c>
      <c r="D1554">
        <v>1</v>
      </c>
      <c r="E1554" s="5">
        <v>1106.93</v>
      </c>
      <c r="F1554" s="1">
        <v>38231</v>
      </c>
      <c r="G1554" t="s">
        <v>25</v>
      </c>
      <c r="H1554">
        <v>3</v>
      </c>
      <c r="I1554" t="str">
        <f>TEXT(Table1[[#This Row],[ORDERDATE]],"MMM")</f>
        <v>Sep</v>
      </c>
      <c r="J1554">
        <v>2004</v>
      </c>
      <c r="K1554" t="s">
        <v>550</v>
      </c>
      <c r="L1554">
        <v>33</v>
      </c>
      <c r="M1554" t="s">
        <v>625</v>
      </c>
      <c r="N1554" t="s">
        <v>418</v>
      </c>
      <c r="O1554" t="s">
        <v>419</v>
      </c>
      <c r="P1554" t="s">
        <v>420</v>
      </c>
      <c r="Q1554" t="s">
        <v>421</v>
      </c>
      <c r="R1554" t="s">
        <v>199</v>
      </c>
      <c r="T1554">
        <v>69045</v>
      </c>
      <c r="U1554" t="s">
        <v>199</v>
      </c>
      <c r="V1554" t="s">
        <v>96</v>
      </c>
      <c r="W1554" t="s">
        <v>422</v>
      </c>
      <c r="X1554" t="s">
        <v>423</v>
      </c>
      <c r="Y1554" t="s">
        <v>36</v>
      </c>
    </row>
    <row r="1555" spans="1:25" x14ac:dyDescent="0.25">
      <c r="A1555">
        <v>10304</v>
      </c>
      <c r="B1555">
        <v>23</v>
      </c>
      <c r="C1555">
        <v>30.2</v>
      </c>
      <c r="D1555">
        <v>16</v>
      </c>
      <c r="E1555" s="5">
        <v>694.6</v>
      </c>
      <c r="F1555" s="1">
        <v>38271</v>
      </c>
      <c r="G1555" t="s">
        <v>25</v>
      </c>
      <c r="H1555">
        <v>4</v>
      </c>
      <c r="I1555" t="str">
        <f>TEXT(Table1[[#This Row],[ORDERDATE]],"MMM")</f>
        <v>Oct</v>
      </c>
      <c r="J1555">
        <v>2004</v>
      </c>
      <c r="K1555" t="s">
        <v>550</v>
      </c>
      <c r="L1555">
        <v>33</v>
      </c>
      <c r="M1555" t="s">
        <v>625</v>
      </c>
      <c r="N1555" t="s">
        <v>267</v>
      </c>
      <c r="O1555" t="s">
        <v>268</v>
      </c>
      <c r="P1555" t="s">
        <v>269</v>
      </c>
      <c r="R1555" t="s">
        <v>270</v>
      </c>
      <c r="T1555">
        <v>78000</v>
      </c>
      <c r="U1555" t="s">
        <v>41</v>
      </c>
      <c r="V1555" t="s">
        <v>42</v>
      </c>
      <c r="W1555" t="s">
        <v>271</v>
      </c>
      <c r="X1555" t="s">
        <v>50</v>
      </c>
      <c r="Y1555" t="s">
        <v>36</v>
      </c>
    </row>
    <row r="1556" spans="1:25" x14ac:dyDescent="0.25">
      <c r="A1556">
        <v>10312</v>
      </c>
      <c r="B1556">
        <v>39</v>
      </c>
      <c r="C1556">
        <v>29.54</v>
      </c>
      <c r="D1556">
        <v>13</v>
      </c>
      <c r="E1556" s="5">
        <v>1152.06</v>
      </c>
      <c r="F1556" s="1">
        <v>38281</v>
      </c>
      <c r="G1556" t="s">
        <v>25</v>
      </c>
      <c r="H1556">
        <v>4</v>
      </c>
      <c r="I1556" t="str">
        <f>TEXT(Table1[[#This Row],[ORDERDATE]],"MMM")</f>
        <v>Oct</v>
      </c>
      <c r="J1556">
        <v>2004</v>
      </c>
      <c r="K1556" t="s">
        <v>550</v>
      </c>
      <c r="L1556">
        <v>33</v>
      </c>
      <c r="M1556" t="s">
        <v>625</v>
      </c>
      <c r="N1556" t="s">
        <v>272</v>
      </c>
      <c r="O1556">
        <v>4155551450</v>
      </c>
      <c r="P1556" t="s">
        <v>273</v>
      </c>
      <c r="R1556" t="s">
        <v>274</v>
      </c>
      <c r="S1556" t="s">
        <v>55</v>
      </c>
      <c r="T1556">
        <v>97562</v>
      </c>
      <c r="U1556" t="s">
        <v>32</v>
      </c>
      <c r="V1556" t="s">
        <v>33</v>
      </c>
      <c r="W1556" t="s">
        <v>275</v>
      </c>
      <c r="X1556" t="s">
        <v>276</v>
      </c>
      <c r="Y1556" t="s">
        <v>36</v>
      </c>
    </row>
    <row r="1557" spans="1:25" x14ac:dyDescent="0.25">
      <c r="A1557">
        <v>10322</v>
      </c>
      <c r="B1557">
        <v>20</v>
      </c>
      <c r="C1557">
        <v>100</v>
      </c>
      <c r="D1557">
        <v>3</v>
      </c>
      <c r="E1557" s="5">
        <v>2624</v>
      </c>
      <c r="F1557" s="1">
        <v>38295</v>
      </c>
      <c r="G1557" t="s">
        <v>25</v>
      </c>
      <c r="H1557">
        <v>4</v>
      </c>
      <c r="I1557" t="str">
        <f>TEXT(Table1[[#This Row],[ORDERDATE]],"MMM")</f>
        <v>Nov</v>
      </c>
      <c r="J1557">
        <v>2004</v>
      </c>
      <c r="K1557" t="s">
        <v>550</v>
      </c>
      <c r="L1557">
        <v>33</v>
      </c>
      <c r="M1557" t="s">
        <v>625</v>
      </c>
      <c r="N1557" t="s">
        <v>277</v>
      </c>
      <c r="O1557">
        <v>6035558647</v>
      </c>
      <c r="P1557" t="s">
        <v>278</v>
      </c>
      <c r="R1557" t="s">
        <v>279</v>
      </c>
      <c r="S1557" t="s">
        <v>280</v>
      </c>
      <c r="T1557">
        <v>62005</v>
      </c>
      <c r="U1557" t="s">
        <v>32</v>
      </c>
      <c r="V1557" t="s">
        <v>33</v>
      </c>
      <c r="W1557" t="s">
        <v>56</v>
      </c>
      <c r="X1557" t="s">
        <v>276</v>
      </c>
      <c r="Y1557" t="s">
        <v>36</v>
      </c>
    </row>
    <row r="1558" spans="1:25" x14ac:dyDescent="0.25">
      <c r="A1558">
        <v>10332</v>
      </c>
      <c r="B1558">
        <v>45</v>
      </c>
      <c r="C1558">
        <v>81.91</v>
      </c>
      <c r="D1558">
        <v>6</v>
      </c>
      <c r="E1558" s="5">
        <v>3685.95</v>
      </c>
      <c r="F1558" s="1">
        <v>38308</v>
      </c>
      <c r="G1558" t="s">
        <v>25</v>
      </c>
      <c r="H1558">
        <v>4</v>
      </c>
      <c r="I1558" t="str">
        <f>TEXT(Table1[[#This Row],[ORDERDATE]],"MMM")</f>
        <v>Nov</v>
      </c>
      <c r="J1558">
        <v>2004</v>
      </c>
      <c r="K1558" t="s">
        <v>550</v>
      </c>
      <c r="L1558">
        <v>33</v>
      </c>
      <c r="M1558" t="s">
        <v>625</v>
      </c>
      <c r="N1558" t="s">
        <v>492</v>
      </c>
      <c r="O1558" t="s">
        <v>493</v>
      </c>
      <c r="P1558" t="s">
        <v>494</v>
      </c>
      <c r="R1558" t="s">
        <v>495</v>
      </c>
      <c r="T1558" t="s">
        <v>496</v>
      </c>
      <c r="U1558" t="s">
        <v>170</v>
      </c>
      <c r="V1558" t="s">
        <v>42</v>
      </c>
      <c r="W1558" t="s">
        <v>497</v>
      </c>
      <c r="X1558" t="s">
        <v>94</v>
      </c>
      <c r="Y1558" t="s">
        <v>51</v>
      </c>
    </row>
    <row r="1559" spans="1:25" x14ac:dyDescent="0.25">
      <c r="A1559">
        <v>10344</v>
      </c>
      <c r="B1559">
        <v>20</v>
      </c>
      <c r="C1559">
        <v>35.18</v>
      </c>
      <c r="D1559">
        <v>6</v>
      </c>
      <c r="E1559" s="5">
        <v>703.6</v>
      </c>
      <c r="F1559" s="1">
        <v>38316</v>
      </c>
      <c r="G1559" t="s">
        <v>25</v>
      </c>
      <c r="H1559">
        <v>4</v>
      </c>
      <c r="I1559" t="str">
        <f>TEXT(Table1[[#This Row],[ORDERDATE]],"MMM")</f>
        <v>Nov</v>
      </c>
      <c r="J1559">
        <v>2004</v>
      </c>
      <c r="K1559" t="s">
        <v>550</v>
      </c>
      <c r="L1559">
        <v>33</v>
      </c>
      <c r="M1559" t="s">
        <v>625</v>
      </c>
      <c r="N1559" t="s">
        <v>433</v>
      </c>
      <c r="O1559" t="s">
        <v>434</v>
      </c>
      <c r="P1559" t="s">
        <v>435</v>
      </c>
      <c r="R1559" t="s">
        <v>436</v>
      </c>
      <c r="T1559">
        <v>13008</v>
      </c>
      <c r="U1559" t="s">
        <v>41</v>
      </c>
      <c r="V1559" t="s">
        <v>42</v>
      </c>
      <c r="W1559" t="s">
        <v>437</v>
      </c>
      <c r="X1559" t="s">
        <v>438</v>
      </c>
      <c r="Y1559" t="s">
        <v>36</v>
      </c>
    </row>
    <row r="1560" spans="1:25" x14ac:dyDescent="0.25">
      <c r="A1560">
        <v>10356</v>
      </c>
      <c r="B1560">
        <v>48</v>
      </c>
      <c r="C1560">
        <v>100</v>
      </c>
      <c r="D1560">
        <v>5</v>
      </c>
      <c r="E1560" s="5">
        <v>9720</v>
      </c>
      <c r="F1560" s="1">
        <v>38330</v>
      </c>
      <c r="G1560" t="s">
        <v>25</v>
      </c>
      <c r="H1560">
        <v>4</v>
      </c>
      <c r="I1560" t="str">
        <f>TEXT(Table1[[#This Row],[ORDERDATE]],"MMM")</f>
        <v>Dec</v>
      </c>
      <c r="J1560">
        <v>2004</v>
      </c>
      <c r="K1560" t="s">
        <v>550</v>
      </c>
      <c r="L1560">
        <v>33</v>
      </c>
      <c r="M1560" t="s">
        <v>625</v>
      </c>
      <c r="N1560" t="s">
        <v>45</v>
      </c>
      <c r="O1560" t="s">
        <v>46</v>
      </c>
      <c r="P1560" t="s">
        <v>47</v>
      </c>
      <c r="R1560" t="s">
        <v>48</v>
      </c>
      <c r="T1560">
        <v>75508</v>
      </c>
      <c r="U1560" t="s">
        <v>41</v>
      </c>
      <c r="V1560" t="s">
        <v>42</v>
      </c>
      <c r="W1560" t="s">
        <v>49</v>
      </c>
      <c r="X1560" t="s">
        <v>50</v>
      </c>
      <c r="Y1560" t="s">
        <v>151</v>
      </c>
    </row>
    <row r="1561" spans="1:25" x14ac:dyDescent="0.25">
      <c r="A1561">
        <v>10367</v>
      </c>
      <c r="B1561">
        <v>23</v>
      </c>
      <c r="C1561">
        <v>36.29</v>
      </c>
      <c r="D1561">
        <v>13</v>
      </c>
      <c r="E1561" s="5">
        <v>834.67</v>
      </c>
      <c r="F1561" s="1">
        <v>38364</v>
      </c>
      <c r="G1561" t="s">
        <v>408</v>
      </c>
      <c r="H1561">
        <v>1</v>
      </c>
      <c r="I1561" t="str">
        <f>TEXT(Table1[[#This Row],[ORDERDATE]],"MMM")</f>
        <v>Jan</v>
      </c>
      <c r="J1561">
        <v>2005</v>
      </c>
      <c r="K1561" t="s">
        <v>550</v>
      </c>
      <c r="L1561">
        <v>33</v>
      </c>
      <c r="M1561" t="s">
        <v>625</v>
      </c>
      <c r="N1561" t="s">
        <v>52</v>
      </c>
      <c r="O1561">
        <v>6265557265</v>
      </c>
      <c r="P1561" t="s">
        <v>53</v>
      </c>
      <c r="R1561" t="s">
        <v>54</v>
      </c>
      <c r="S1561" t="s">
        <v>55</v>
      </c>
      <c r="T1561">
        <v>90003</v>
      </c>
      <c r="U1561" t="s">
        <v>32</v>
      </c>
      <c r="V1561" t="s">
        <v>33</v>
      </c>
      <c r="W1561" t="s">
        <v>56</v>
      </c>
      <c r="X1561" t="s">
        <v>57</v>
      </c>
      <c r="Y1561" t="s">
        <v>36</v>
      </c>
    </row>
    <row r="1562" spans="1:25" x14ac:dyDescent="0.25">
      <c r="A1562">
        <v>10380</v>
      </c>
      <c r="B1562">
        <v>32</v>
      </c>
      <c r="C1562">
        <v>70.56</v>
      </c>
      <c r="D1562">
        <v>4</v>
      </c>
      <c r="E1562" s="5">
        <v>2257.92</v>
      </c>
      <c r="F1562" s="1">
        <v>38399</v>
      </c>
      <c r="G1562" t="s">
        <v>25</v>
      </c>
      <c r="H1562">
        <v>1</v>
      </c>
      <c r="I1562" t="str">
        <f>TEXT(Table1[[#This Row],[ORDERDATE]],"MMM")</f>
        <v>Feb</v>
      </c>
      <c r="J1562">
        <v>2005</v>
      </c>
      <c r="K1562" t="s">
        <v>550</v>
      </c>
      <c r="L1562">
        <v>33</v>
      </c>
      <c r="M1562" t="s">
        <v>625</v>
      </c>
      <c r="N1562" t="s">
        <v>174</v>
      </c>
      <c r="O1562" t="s">
        <v>175</v>
      </c>
      <c r="P1562" t="s">
        <v>176</v>
      </c>
      <c r="R1562" t="s">
        <v>177</v>
      </c>
      <c r="T1562">
        <v>28034</v>
      </c>
      <c r="U1562" t="s">
        <v>178</v>
      </c>
      <c r="V1562" t="s">
        <v>42</v>
      </c>
      <c r="W1562" t="s">
        <v>179</v>
      </c>
      <c r="X1562" t="s">
        <v>180</v>
      </c>
      <c r="Y1562" t="s">
        <v>36</v>
      </c>
    </row>
    <row r="1563" spans="1:25" x14ac:dyDescent="0.25">
      <c r="A1563">
        <v>10391</v>
      </c>
      <c r="B1563">
        <v>33</v>
      </c>
      <c r="C1563">
        <v>100</v>
      </c>
      <c r="D1563">
        <v>8</v>
      </c>
      <c r="E1563" s="5">
        <v>8344.7099999999991</v>
      </c>
      <c r="F1563" s="1">
        <v>38420</v>
      </c>
      <c r="G1563" t="s">
        <v>25</v>
      </c>
      <c r="H1563">
        <v>1</v>
      </c>
      <c r="I1563" t="str">
        <f>TEXT(Table1[[#This Row],[ORDERDATE]],"MMM")</f>
        <v>Mar</v>
      </c>
      <c r="J1563">
        <v>2005</v>
      </c>
      <c r="K1563" t="s">
        <v>550</v>
      </c>
      <c r="L1563">
        <v>33</v>
      </c>
      <c r="M1563" t="s">
        <v>625</v>
      </c>
      <c r="N1563" t="s">
        <v>285</v>
      </c>
      <c r="O1563" t="s">
        <v>286</v>
      </c>
      <c r="P1563" t="s">
        <v>287</v>
      </c>
      <c r="Q1563" t="s">
        <v>288</v>
      </c>
      <c r="R1563" t="s">
        <v>289</v>
      </c>
      <c r="S1563" t="s">
        <v>157</v>
      </c>
      <c r="T1563">
        <v>2060</v>
      </c>
      <c r="U1563" t="s">
        <v>95</v>
      </c>
      <c r="V1563" t="s">
        <v>96</v>
      </c>
      <c r="W1563" t="s">
        <v>290</v>
      </c>
      <c r="X1563" t="s">
        <v>291</v>
      </c>
      <c r="Y1563" t="s">
        <v>151</v>
      </c>
    </row>
    <row r="1564" spans="1:25" x14ac:dyDescent="0.25">
      <c r="A1564">
        <v>10409</v>
      </c>
      <c r="B1564">
        <v>61</v>
      </c>
      <c r="C1564">
        <v>29.54</v>
      </c>
      <c r="D1564">
        <v>1</v>
      </c>
      <c r="E1564" s="5">
        <v>1801.94</v>
      </c>
      <c r="F1564" s="1">
        <v>38465</v>
      </c>
      <c r="G1564" t="s">
        <v>25</v>
      </c>
      <c r="H1564">
        <v>2</v>
      </c>
      <c r="I1564" t="str">
        <f>TEXT(Table1[[#This Row],[ORDERDATE]],"MMM")</f>
        <v>Apr</v>
      </c>
      <c r="J1564">
        <v>2005</v>
      </c>
      <c r="K1564" t="s">
        <v>550</v>
      </c>
      <c r="L1564">
        <v>33</v>
      </c>
      <c r="M1564" t="s">
        <v>625</v>
      </c>
      <c r="N1564" t="s">
        <v>418</v>
      </c>
      <c r="O1564" t="s">
        <v>419</v>
      </c>
      <c r="P1564" t="s">
        <v>420</v>
      </c>
      <c r="Q1564" t="s">
        <v>421</v>
      </c>
      <c r="R1564" t="s">
        <v>199</v>
      </c>
      <c r="T1564">
        <v>69045</v>
      </c>
      <c r="U1564" t="s">
        <v>199</v>
      </c>
      <c r="V1564" t="s">
        <v>96</v>
      </c>
      <c r="W1564" t="s">
        <v>422</v>
      </c>
      <c r="X1564" t="s">
        <v>423</v>
      </c>
      <c r="Y1564" t="s">
        <v>36</v>
      </c>
    </row>
    <row r="1565" spans="1:25" x14ac:dyDescent="0.25">
      <c r="A1565">
        <v>10420</v>
      </c>
      <c r="B1565">
        <v>45</v>
      </c>
      <c r="C1565">
        <v>26.88</v>
      </c>
      <c r="D1565">
        <v>1</v>
      </c>
      <c r="E1565" s="5">
        <v>1209.5999999999999</v>
      </c>
      <c r="F1565" s="1">
        <v>38501</v>
      </c>
      <c r="G1565" t="s">
        <v>300</v>
      </c>
      <c r="H1565">
        <v>2</v>
      </c>
      <c r="I1565" t="str">
        <f>TEXT(Table1[[#This Row],[ORDERDATE]],"MMM")</f>
        <v>May</v>
      </c>
      <c r="J1565">
        <v>2005</v>
      </c>
      <c r="K1565" t="s">
        <v>550</v>
      </c>
      <c r="L1565">
        <v>33</v>
      </c>
      <c r="M1565" t="s">
        <v>625</v>
      </c>
      <c r="N1565" t="s">
        <v>152</v>
      </c>
      <c r="O1565" t="s">
        <v>153</v>
      </c>
      <c r="P1565" t="s">
        <v>154</v>
      </c>
      <c r="Q1565" t="s">
        <v>155</v>
      </c>
      <c r="R1565" t="s">
        <v>156</v>
      </c>
      <c r="S1565" t="s">
        <v>157</v>
      </c>
      <c r="T1565">
        <v>2067</v>
      </c>
      <c r="U1565" t="s">
        <v>95</v>
      </c>
      <c r="V1565" t="s">
        <v>96</v>
      </c>
      <c r="W1565" t="s">
        <v>158</v>
      </c>
      <c r="X1565" t="s">
        <v>159</v>
      </c>
      <c r="Y1565" t="s">
        <v>36</v>
      </c>
    </row>
    <row r="1566" spans="1:25" x14ac:dyDescent="0.25">
      <c r="A1566">
        <v>10107</v>
      </c>
      <c r="B1566">
        <v>38</v>
      </c>
      <c r="C1566">
        <v>83.03</v>
      </c>
      <c r="D1566">
        <v>7</v>
      </c>
      <c r="E1566" s="5">
        <v>3155.14</v>
      </c>
      <c r="F1566" s="1">
        <v>37676</v>
      </c>
      <c r="G1566" t="s">
        <v>25</v>
      </c>
      <c r="H1566">
        <v>1</v>
      </c>
      <c r="I1566" t="str">
        <f>TEXT(Table1[[#This Row],[ORDERDATE]],"MMM")</f>
        <v>Feb</v>
      </c>
      <c r="J1566">
        <v>2003</v>
      </c>
      <c r="K1566" t="s">
        <v>26</v>
      </c>
      <c r="L1566">
        <v>76</v>
      </c>
      <c r="M1566" t="s">
        <v>626</v>
      </c>
      <c r="N1566" t="s">
        <v>28</v>
      </c>
      <c r="O1566">
        <v>2125557818</v>
      </c>
      <c r="P1566" t="s">
        <v>29</v>
      </c>
      <c r="R1566" t="s">
        <v>30</v>
      </c>
      <c r="S1566" t="s">
        <v>31</v>
      </c>
      <c r="T1566">
        <v>10022</v>
      </c>
      <c r="U1566" t="s">
        <v>32</v>
      </c>
      <c r="V1566" t="s">
        <v>33</v>
      </c>
      <c r="W1566" t="s">
        <v>34</v>
      </c>
      <c r="X1566" t="s">
        <v>35</v>
      </c>
      <c r="Y1566" t="s">
        <v>51</v>
      </c>
    </row>
    <row r="1567" spans="1:25" x14ac:dyDescent="0.25">
      <c r="A1567">
        <v>10120</v>
      </c>
      <c r="B1567">
        <v>34</v>
      </c>
      <c r="C1567">
        <v>83.79</v>
      </c>
      <c r="D1567">
        <v>5</v>
      </c>
      <c r="E1567" s="5">
        <v>2848.86</v>
      </c>
      <c r="F1567" s="1">
        <v>37740</v>
      </c>
      <c r="G1567" t="s">
        <v>25</v>
      </c>
      <c r="H1567">
        <v>2</v>
      </c>
      <c r="I1567" t="str">
        <f>TEXT(Table1[[#This Row],[ORDERDATE]],"MMM")</f>
        <v>Apr</v>
      </c>
      <c r="J1567">
        <v>2003</v>
      </c>
      <c r="K1567" t="s">
        <v>26</v>
      </c>
      <c r="L1567">
        <v>76</v>
      </c>
      <c r="M1567" t="s">
        <v>626</v>
      </c>
      <c r="N1567" t="s">
        <v>89</v>
      </c>
      <c r="O1567" t="s">
        <v>90</v>
      </c>
      <c r="P1567" t="s">
        <v>91</v>
      </c>
      <c r="Q1567" t="s">
        <v>92</v>
      </c>
      <c r="R1567" t="s">
        <v>93</v>
      </c>
      <c r="S1567" t="s">
        <v>94</v>
      </c>
      <c r="T1567">
        <v>3004</v>
      </c>
      <c r="U1567" t="s">
        <v>95</v>
      </c>
      <c r="V1567" t="s">
        <v>96</v>
      </c>
      <c r="W1567" t="s">
        <v>97</v>
      </c>
      <c r="X1567" t="s">
        <v>98</v>
      </c>
      <c r="Y1567" t="s">
        <v>36</v>
      </c>
    </row>
    <row r="1568" spans="1:25" x14ac:dyDescent="0.25">
      <c r="A1568">
        <v>10134</v>
      </c>
      <c r="B1568">
        <v>43</v>
      </c>
      <c r="C1568">
        <v>83.03</v>
      </c>
      <c r="D1568">
        <v>7</v>
      </c>
      <c r="E1568" s="5">
        <v>3570.29</v>
      </c>
      <c r="F1568" s="1">
        <v>37803</v>
      </c>
      <c r="G1568" t="s">
        <v>25</v>
      </c>
      <c r="H1568">
        <v>3</v>
      </c>
      <c r="I1568" t="str">
        <f>TEXT(Table1[[#This Row],[ORDERDATE]],"MMM")</f>
        <v>Jul</v>
      </c>
      <c r="J1568">
        <v>2003</v>
      </c>
      <c r="K1568" t="s">
        <v>26</v>
      </c>
      <c r="L1568">
        <v>76</v>
      </c>
      <c r="M1568" t="s">
        <v>626</v>
      </c>
      <c r="N1568" t="s">
        <v>45</v>
      </c>
      <c r="O1568" t="s">
        <v>46</v>
      </c>
      <c r="P1568" t="s">
        <v>47</v>
      </c>
      <c r="R1568" t="s">
        <v>48</v>
      </c>
      <c r="T1568">
        <v>75508</v>
      </c>
      <c r="U1568" t="s">
        <v>41</v>
      </c>
      <c r="V1568" t="s">
        <v>42</v>
      </c>
      <c r="W1568" t="s">
        <v>49</v>
      </c>
      <c r="X1568" t="s">
        <v>50</v>
      </c>
      <c r="Y1568" t="s">
        <v>51</v>
      </c>
    </row>
    <row r="1569" spans="1:25" x14ac:dyDescent="0.25">
      <c r="A1569">
        <v>10145</v>
      </c>
      <c r="B1569">
        <v>47</v>
      </c>
      <c r="C1569">
        <v>83.03</v>
      </c>
      <c r="D1569">
        <v>11</v>
      </c>
      <c r="E1569" s="5">
        <v>3902.41</v>
      </c>
      <c r="F1569" s="1">
        <v>37858</v>
      </c>
      <c r="G1569" t="s">
        <v>25</v>
      </c>
      <c r="H1569">
        <v>3</v>
      </c>
      <c r="I1569" t="str">
        <f>TEXT(Table1[[#This Row],[ORDERDATE]],"MMM")</f>
        <v>Aug</v>
      </c>
      <c r="J1569">
        <v>2003</v>
      </c>
      <c r="K1569" t="s">
        <v>26</v>
      </c>
      <c r="L1569">
        <v>76</v>
      </c>
      <c r="M1569" t="s">
        <v>626</v>
      </c>
      <c r="N1569" t="s">
        <v>52</v>
      </c>
      <c r="O1569">
        <v>6265557265</v>
      </c>
      <c r="P1569" t="s">
        <v>53</v>
      </c>
      <c r="R1569" t="s">
        <v>54</v>
      </c>
      <c r="S1569" t="s">
        <v>55</v>
      </c>
      <c r="T1569">
        <v>90003</v>
      </c>
      <c r="U1569" t="s">
        <v>32</v>
      </c>
      <c r="V1569" t="s">
        <v>33</v>
      </c>
      <c r="W1569" t="s">
        <v>56</v>
      </c>
      <c r="X1569" t="s">
        <v>57</v>
      </c>
      <c r="Y1569" t="s">
        <v>51</v>
      </c>
    </row>
    <row r="1570" spans="1:25" x14ac:dyDescent="0.25">
      <c r="A1570">
        <v>10158</v>
      </c>
      <c r="B1570">
        <v>22</v>
      </c>
      <c r="C1570">
        <v>67.03</v>
      </c>
      <c r="D1570">
        <v>1</v>
      </c>
      <c r="E1570" s="5">
        <v>1474.66</v>
      </c>
      <c r="F1570" s="1">
        <v>37904</v>
      </c>
      <c r="G1570" t="s">
        <v>25</v>
      </c>
      <c r="H1570">
        <v>4</v>
      </c>
      <c r="I1570" t="str">
        <f>TEXT(Table1[[#This Row],[ORDERDATE]],"MMM")</f>
        <v>Oct</v>
      </c>
      <c r="J1570">
        <v>2003</v>
      </c>
      <c r="K1570" t="s">
        <v>26</v>
      </c>
      <c r="L1570">
        <v>76</v>
      </c>
      <c r="M1570" t="s">
        <v>626</v>
      </c>
      <c r="N1570" t="s">
        <v>133</v>
      </c>
      <c r="O1570" t="s">
        <v>134</v>
      </c>
      <c r="P1570" t="s">
        <v>135</v>
      </c>
      <c r="R1570" t="s">
        <v>136</v>
      </c>
      <c r="T1570">
        <v>4110</v>
      </c>
      <c r="U1570" t="s">
        <v>78</v>
      </c>
      <c r="V1570" t="s">
        <v>42</v>
      </c>
      <c r="W1570" t="s">
        <v>137</v>
      </c>
      <c r="X1570" t="s">
        <v>138</v>
      </c>
      <c r="Y1570" t="s">
        <v>36</v>
      </c>
    </row>
    <row r="1571" spans="1:25" x14ac:dyDescent="0.25">
      <c r="A1571">
        <v>10168</v>
      </c>
      <c r="B1571">
        <v>29</v>
      </c>
      <c r="C1571">
        <v>75.41</v>
      </c>
      <c r="D1571">
        <v>6</v>
      </c>
      <c r="E1571" s="5">
        <v>2186.89</v>
      </c>
      <c r="F1571" s="1">
        <v>37922</v>
      </c>
      <c r="G1571" t="s">
        <v>25</v>
      </c>
      <c r="H1571">
        <v>4</v>
      </c>
      <c r="I1571" t="str">
        <f>TEXT(Table1[[#This Row],[ORDERDATE]],"MMM")</f>
        <v>Oct</v>
      </c>
      <c r="J1571">
        <v>2003</v>
      </c>
      <c r="K1571" t="s">
        <v>26</v>
      </c>
      <c r="L1571">
        <v>76</v>
      </c>
      <c r="M1571" t="s">
        <v>626</v>
      </c>
      <c r="N1571" t="s">
        <v>62</v>
      </c>
      <c r="O1571">
        <v>6505556809</v>
      </c>
      <c r="P1571" t="s">
        <v>63</v>
      </c>
      <c r="R1571" t="s">
        <v>64</v>
      </c>
      <c r="S1571" t="s">
        <v>55</v>
      </c>
      <c r="T1571">
        <v>94217</v>
      </c>
      <c r="U1571" t="s">
        <v>32</v>
      </c>
      <c r="V1571" t="s">
        <v>33</v>
      </c>
      <c r="W1571" t="s">
        <v>65</v>
      </c>
      <c r="X1571" t="s">
        <v>66</v>
      </c>
      <c r="Y1571" t="s">
        <v>36</v>
      </c>
    </row>
    <row r="1572" spans="1:25" x14ac:dyDescent="0.25">
      <c r="A1572">
        <v>10180</v>
      </c>
      <c r="B1572">
        <v>28</v>
      </c>
      <c r="C1572">
        <v>68.55</v>
      </c>
      <c r="D1572">
        <v>14</v>
      </c>
      <c r="E1572" s="5">
        <v>1919.4</v>
      </c>
      <c r="F1572" s="1">
        <v>37936</v>
      </c>
      <c r="G1572" t="s">
        <v>25</v>
      </c>
      <c r="H1572">
        <v>4</v>
      </c>
      <c r="I1572" t="str">
        <f>TEXT(Table1[[#This Row],[ORDERDATE]],"MMM")</f>
        <v>Nov</v>
      </c>
      <c r="J1572">
        <v>2003</v>
      </c>
      <c r="K1572" t="s">
        <v>26</v>
      </c>
      <c r="L1572">
        <v>76</v>
      </c>
      <c r="M1572" t="s">
        <v>626</v>
      </c>
      <c r="N1572" t="s">
        <v>67</v>
      </c>
      <c r="O1572" t="s">
        <v>68</v>
      </c>
      <c r="P1572" t="s">
        <v>69</v>
      </c>
      <c r="R1572" t="s">
        <v>70</v>
      </c>
      <c r="T1572">
        <v>59000</v>
      </c>
      <c r="U1572" t="s">
        <v>41</v>
      </c>
      <c r="V1572" t="s">
        <v>42</v>
      </c>
      <c r="W1572" t="s">
        <v>71</v>
      </c>
      <c r="X1572" t="s">
        <v>72</v>
      </c>
      <c r="Y1572" t="s">
        <v>36</v>
      </c>
    </row>
    <row r="1573" spans="1:25" x14ac:dyDescent="0.25">
      <c r="A1573">
        <v>10188</v>
      </c>
      <c r="B1573">
        <v>40</v>
      </c>
      <c r="C1573">
        <v>91.4</v>
      </c>
      <c r="D1573">
        <v>6</v>
      </c>
      <c r="E1573" s="5">
        <v>3656</v>
      </c>
      <c r="F1573" s="1">
        <v>37943</v>
      </c>
      <c r="G1573" t="s">
        <v>25</v>
      </c>
      <c r="H1573">
        <v>4</v>
      </c>
      <c r="I1573" t="str">
        <f>TEXT(Table1[[#This Row],[ORDERDATE]],"MMM")</f>
        <v>Nov</v>
      </c>
      <c r="J1573">
        <v>2003</v>
      </c>
      <c r="K1573" t="s">
        <v>26</v>
      </c>
      <c r="L1573">
        <v>76</v>
      </c>
      <c r="M1573" t="s">
        <v>626</v>
      </c>
      <c r="N1573" t="s">
        <v>73</v>
      </c>
      <c r="O1573" t="s">
        <v>74</v>
      </c>
      <c r="P1573" t="s">
        <v>75</v>
      </c>
      <c r="R1573" t="s">
        <v>76</v>
      </c>
      <c r="T1573" t="s">
        <v>77</v>
      </c>
      <c r="U1573" t="s">
        <v>78</v>
      </c>
      <c r="V1573" t="s">
        <v>42</v>
      </c>
      <c r="W1573" t="s">
        <v>79</v>
      </c>
      <c r="X1573" t="s">
        <v>80</v>
      </c>
      <c r="Y1573" t="s">
        <v>51</v>
      </c>
    </row>
    <row r="1574" spans="1:25" x14ac:dyDescent="0.25">
      <c r="A1574">
        <v>10201</v>
      </c>
      <c r="B1574">
        <v>25</v>
      </c>
      <c r="C1574">
        <v>73.88</v>
      </c>
      <c r="D1574">
        <v>7</v>
      </c>
      <c r="E1574" s="5">
        <v>1847</v>
      </c>
      <c r="F1574" s="1">
        <v>37956</v>
      </c>
      <c r="G1574" t="s">
        <v>25</v>
      </c>
      <c r="H1574">
        <v>4</v>
      </c>
      <c r="I1574" t="str">
        <f>TEXT(Table1[[#This Row],[ORDERDATE]],"MMM")</f>
        <v>Dec</v>
      </c>
      <c r="J1574">
        <v>2003</v>
      </c>
      <c r="K1574" t="s">
        <v>26</v>
      </c>
      <c r="L1574">
        <v>76</v>
      </c>
      <c r="M1574" t="s">
        <v>626</v>
      </c>
      <c r="N1574" t="s">
        <v>81</v>
      </c>
      <c r="O1574">
        <v>6505555787</v>
      </c>
      <c r="P1574" t="s">
        <v>82</v>
      </c>
      <c r="R1574" t="s">
        <v>60</v>
      </c>
      <c r="S1574" t="s">
        <v>55</v>
      </c>
      <c r="U1574" t="s">
        <v>32</v>
      </c>
      <c r="V1574" t="s">
        <v>33</v>
      </c>
      <c r="W1574" t="s">
        <v>83</v>
      </c>
      <c r="X1574" t="s">
        <v>57</v>
      </c>
      <c r="Y1574" t="s">
        <v>36</v>
      </c>
    </row>
    <row r="1575" spans="1:25" x14ac:dyDescent="0.25">
      <c r="A1575">
        <v>10210</v>
      </c>
      <c r="B1575">
        <v>30</v>
      </c>
      <c r="C1575">
        <v>61.7</v>
      </c>
      <c r="D1575">
        <v>4</v>
      </c>
      <c r="E1575" s="5">
        <v>1851</v>
      </c>
      <c r="F1575" s="1">
        <v>37998</v>
      </c>
      <c r="G1575" t="s">
        <v>25</v>
      </c>
      <c r="H1575">
        <v>1</v>
      </c>
      <c r="I1575" t="str">
        <f>TEXT(Table1[[#This Row],[ORDERDATE]],"MMM")</f>
        <v>Jan</v>
      </c>
      <c r="J1575">
        <v>2004</v>
      </c>
      <c r="K1575" t="s">
        <v>26</v>
      </c>
      <c r="L1575">
        <v>76</v>
      </c>
      <c r="M1575" t="s">
        <v>626</v>
      </c>
      <c r="N1575" t="s">
        <v>302</v>
      </c>
      <c r="O1575" t="s">
        <v>303</v>
      </c>
      <c r="P1575" t="s">
        <v>304</v>
      </c>
      <c r="R1575" t="s">
        <v>305</v>
      </c>
      <c r="S1575" t="s">
        <v>305</v>
      </c>
      <c r="T1575" t="s">
        <v>306</v>
      </c>
      <c r="U1575" t="s">
        <v>200</v>
      </c>
      <c r="V1575" t="s">
        <v>200</v>
      </c>
      <c r="W1575" t="s">
        <v>307</v>
      </c>
      <c r="X1575" t="s">
        <v>308</v>
      </c>
      <c r="Y1575" t="s">
        <v>36</v>
      </c>
    </row>
    <row r="1576" spans="1:25" x14ac:dyDescent="0.25">
      <c r="A1576">
        <v>10223</v>
      </c>
      <c r="B1576">
        <v>38</v>
      </c>
      <c r="C1576">
        <v>69.31</v>
      </c>
      <c r="D1576">
        <v>6</v>
      </c>
      <c r="E1576" s="5">
        <v>2633.78</v>
      </c>
      <c r="F1576" s="1">
        <v>38037</v>
      </c>
      <c r="G1576" t="s">
        <v>25</v>
      </c>
      <c r="H1576">
        <v>1</v>
      </c>
      <c r="I1576" t="str">
        <f>TEXT(Table1[[#This Row],[ORDERDATE]],"MMM")</f>
        <v>Feb</v>
      </c>
      <c r="J1576">
        <v>2004</v>
      </c>
      <c r="K1576" t="s">
        <v>26</v>
      </c>
      <c r="L1576">
        <v>76</v>
      </c>
      <c r="M1576" t="s">
        <v>626</v>
      </c>
      <c r="N1576" t="s">
        <v>89</v>
      </c>
      <c r="O1576" t="s">
        <v>90</v>
      </c>
      <c r="P1576" t="s">
        <v>91</v>
      </c>
      <c r="Q1576" t="s">
        <v>92</v>
      </c>
      <c r="R1576" t="s">
        <v>93</v>
      </c>
      <c r="S1576" t="s">
        <v>94</v>
      </c>
      <c r="T1576">
        <v>3004</v>
      </c>
      <c r="U1576" t="s">
        <v>95</v>
      </c>
      <c r="V1576" t="s">
        <v>96</v>
      </c>
      <c r="W1576" t="s">
        <v>97</v>
      </c>
      <c r="X1576" t="s">
        <v>98</v>
      </c>
      <c r="Y1576" t="s">
        <v>36</v>
      </c>
    </row>
    <row r="1577" spans="1:25" x14ac:dyDescent="0.25">
      <c r="A1577">
        <v>10236</v>
      </c>
      <c r="B1577">
        <v>36</v>
      </c>
      <c r="C1577">
        <v>87.6</v>
      </c>
      <c r="D1577">
        <v>3</v>
      </c>
      <c r="E1577" s="5">
        <v>3153.6</v>
      </c>
      <c r="F1577" s="1">
        <v>38080</v>
      </c>
      <c r="G1577" t="s">
        <v>25</v>
      </c>
      <c r="H1577">
        <v>2</v>
      </c>
      <c r="I1577" t="str">
        <f>TEXT(Table1[[#This Row],[ORDERDATE]],"MMM")</f>
        <v>Apr</v>
      </c>
      <c r="J1577">
        <v>2004</v>
      </c>
      <c r="K1577" t="s">
        <v>26</v>
      </c>
      <c r="L1577">
        <v>76</v>
      </c>
      <c r="M1577" t="s">
        <v>626</v>
      </c>
      <c r="N1577" t="s">
        <v>309</v>
      </c>
      <c r="O1577">
        <v>2155559857</v>
      </c>
      <c r="P1577" t="s">
        <v>310</v>
      </c>
      <c r="R1577" t="s">
        <v>216</v>
      </c>
      <c r="S1577" t="s">
        <v>142</v>
      </c>
      <c r="T1577">
        <v>71270</v>
      </c>
      <c r="U1577" t="s">
        <v>32</v>
      </c>
      <c r="V1577" t="s">
        <v>33</v>
      </c>
      <c r="W1577" t="s">
        <v>124</v>
      </c>
      <c r="X1577" t="s">
        <v>311</v>
      </c>
      <c r="Y1577" t="s">
        <v>51</v>
      </c>
    </row>
    <row r="1578" spans="1:25" x14ac:dyDescent="0.25">
      <c r="A1578">
        <v>10250</v>
      </c>
      <c r="B1578">
        <v>32</v>
      </c>
      <c r="C1578">
        <v>87.6</v>
      </c>
      <c r="D1578">
        <v>1</v>
      </c>
      <c r="E1578" s="5">
        <v>2803.2</v>
      </c>
      <c r="F1578" s="1">
        <v>38118</v>
      </c>
      <c r="G1578" t="s">
        <v>25</v>
      </c>
      <c r="H1578">
        <v>2</v>
      </c>
      <c r="I1578" t="str">
        <f>TEXT(Table1[[#This Row],[ORDERDATE]],"MMM")</f>
        <v>May</v>
      </c>
      <c r="J1578">
        <v>2004</v>
      </c>
      <c r="K1578" t="s">
        <v>26</v>
      </c>
      <c r="L1578">
        <v>76</v>
      </c>
      <c r="M1578" t="s">
        <v>626</v>
      </c>
      <c r="N1578" t="s">
        <v>397</v>
      </c>
      <c r="O1578">
        <v>4085553659</v>
      </c>
      <c r="P1578" t="s">
        <v>398</v>
      </c>
      <c r="R1578" t="s">
        <v>399</v>
      </c>
      <c r="S1578" t="s">
        <v>55</v>
      </c>
      <c r="T1578">
        <v>94217</v>
      </c>
      <c r="U1578" t="s">
        <v>32</v>
      </c>
      <c r="V1578" t="s">
        <v>33</v>
      </c>
      <c r="W1578" t="s">
        <v>102</v>
      </c>
      <c r="X1578" t="s">
        <v>400</v>
      </c>
      <c r="Y1578" t="s">
        <v>36</v>
      </c>
    </row>
    <row r="1579" spans="1:25" x14ac:dyDescent="0.25">
      <c r="A1579">
        <v>10263</v>
      </c>
      <c r="B1579">
        <v>37</v>
      </c>
      <c r="C1579">
        <v>62.46</v>
      </c>
      <c r="D1579">
        <v>7</v>
      </c>
      <c r="E1579" s="5">
        <v>2311.02</v>
      </c>
      <c r="F1579" s="1">
        <v>38166</v>
      </c>
      <c r="G1579" t="s">
        <v>25</v>
      </c>
      <c r="H1579">
        <v>2</v>
      </c>
      <c r="I1579" t="str">
        <f>TEXT(Table1[[#This Row],[ORDERDATE]],"MMM")</f>
        <v>Jun</v>
      </c>
      <c r="J1579">
        <v>2004</v>
      </c>
      <c r="K1579" t="s">
        <v>26</v>
      </c>
      <c r="L1579">
        <v>76</v>
      </c>
      <c r="M1579" t="s">
        <v>626</v>
      </c>
      <c r="N1579" t="s">
        <v>109</v>
      </c>
      <c r="O1579">
        <v>2035552570</v>
      </c>
      <c r="P1579" t="s">
        <v>110</v>
      </c>
      <c r="R1579" t="s">
        <v>111</v>
      </c>
      <c r="S1579" t="s">
        <v>112</v>
      </c>
      <c r="T1579">
        <v>97562</v>
      </c>
      <c r="U1579" t="s">
        <v>32</v>
      </c>
      <c r="V1579" t="s">
        <v>33</v>
      </c>
      <c r="W1579" t="s">
        <v>113</v>
      </c>
      <c r="X1579" t="s">
        <v>57</v>
      </c>
      <c r="Y1579" t="s">
        <v>36</v>
      </c>
    </row>
    <row r="1580" spans="1:25" x14ac:dyDescent="0.25">
      <c r="A1580">
        <v>10275</v>
      </c>
      <c r="B1580">
        <v>30</v>
      </c>
      <c r="C1580">
        <v>79.98</v>
      </c>
      <c r="D1580">
        <v>6</v>
      </c>
      <c r="E1580" s="5">
        <v>2399.4</v>
      </c>
      <c r="F1580" s="1">
        <v>38191</v>
      </c>
      <c r="G1580" t="s">
        <v>25</v>
      </c>
      <c r="H1580">
        <v>3</v>
      </c>
      <c r="I1580" t="str">
        <f>TEXT(Table1[[#This Row],[ORDERDATE]],"MMM")</f>
        <v>Jul</v>
      </c>
      <c r="J1580">
        <v>2004</v>
      </c>
      <c r="K1580" t="s">
        <v>26</v>
      </c>
      <c r="L1580">
        <v>76</v>
      </c>
      <c r="M1580" t="s">
        <v>626</v>
      </c>
      <c r="N1580" t="s">
        <v>114</v>
      </c>
      <c r="O1580" t="s">
        <v>115</v>
      </c>
      <c r="P1580" t="s">
        <v>116</v>
      </c>
      <c r="R1580" t="s">
        <v>117</v>
      </c>
      <c r="T1580">
        <v>44000</v>
      </c>
      <c r="U1580" t="s">
        <v>41</v>
      </c>
      <c r="V1580" t="s">
        <v>42</v>
      </c>
      <c r="W1580" t="s">
        <v>118</v>
      </c>
      <c r="X1580" t="s">
        <v>119</v>
      </c>
      <c r="Y1580" t="s">
        <v>36</v>
      </c>
    </row>
    <row r="1581" spans="1:25" x14ac:dyDescent="0.25">
      <c r="A1581">
        <v>10285</v>
      </c>
      <c r="B1581">
        <v>39</v>
      </c>
      <c r="C1581">
        <v>70.08</v>
      </c>
      <c r="D1581">
        <v>11</v>
      </c>
      <c r="E1581" s="5">
        <v>2733.12</v>
      </c>
      <c r="F1581" s="1">
        <v>38226</v>
      </c>
      <c r="G1581" t="s">
        <v>25</v>
      </c>
      <c r="H1581">
        <v>3</v>
      </c>
      <c r="I1581" t="str">
        <f>TEXT(Table1[[#This Row],[ORDERDATE]],"MMM")</f>
        <v>Aug</v>
      </c>
      <c r="J1581">
        <v>2004</v>
      </c>
      <c r="K1581" t="s">
        <v>26</v>
      </c>
      <c r="L1581">
        <v>76</v>
      </c>
      <c r="M1581" t="s">
        <v>626</v>
      </c>
      <c r="N1581" t="s">
        <v>120</v>
      </c>
      <c r="O1581">
        <v>6175558555</v>
      </c>
      <c r="P1581" t="s">
        <v>121</v>
      </c>
      <c r="R1581" t="s">
        <v>122</v>
      </c>
      <c r="S1581" t="s">
        <v>123</v>
      </c>
      <c r="T1581">
        <v>51247</v>
      </c>
      <c r="U1581" t="s">
        <v>32</v>
      </c>
      <c r="V1581" t="s">
        <v>33</v>
      </c>
      <c r="W1581" t="s">
        <v>124</v>
      </c>
      <c r="X1581" t="s">
        <v>125</v>
      </c>
      <c r="Y1581" t="s">
        <v>36</v>
      </c>
    </row>
    <row r="1582" spans="1:25" x14ac:dyDescent="0.25">
      <c r="A1582">
        <v>10297</v>
      </c>
      <c r="B1582">
        <v>32</v>
      </c>
      <c r="C1582">
        <v>65.510000000000005</v>
      </c>
      <c r="D1582">
        <v>1</v>
      </c>
      <c r="E1582" s="5">
        <v>2096.3200000000002</v>
      </c>
      <c r="F1582" s="1">
        <v>38246</v>
      </c>
      <c r="G1582" t="s">
        <v>25</v>
      </c>
      <c r="H1582">
        <v>3</v>
      </c>
      <c r="I1582" t="str">
        <f>TEXT(Table1[[#This Row],[ORDERDATE]],"MMM")</f>
        <v>Sep</v>
      </c>
      <c r="J1582">
        <v>2004</v>
      </c>
      <c r="K1582" t="s">
        <v>26</v>
      </c>
      <c r="L1582">
        <v>76</v>
      </c>
      <c r="M1582" t="s">
        <v>626</v>
      </c>
      <c r="N1582" t="s">
        <v>479</v>
      </c>
      <c r="O1582" t="s">
        <v>480</v>
      </c>
      <c r="P1582" t="s">
        <v>481</v>
      </c>
      <c r="Q1582" t="s">
        <v>482</v>
      </c>
      <c r="R1582" t="s">
        <v>483</v>
      </c>
      <c r="T1582">
        <v>2</v>
      </c>
      <c r="U1582" t="s">
        <v>484</v>
      </c>
      <c r="V1582" t="s">
        <v>42</v>
      </c>
      <c r="W1582" t="s">
        <v>485</v>
      </c>
      <c r="X1582" t="s">
        <v>486</v>
      </c>
      <c r="Y1582" t="s">
        <v>36</v>
      </c>
    </row>
    <row r="1583" spans="1:25" x14ac:dyDescent="0.25">
      <c r="A1583">
        <v>10308</v>
      </c>
      <c r="B1583">
        <v>47</v>
      </c>
      <c r="C1583">
        <v>63.22</v>
      </c>
      <c r="D1583">
        <v>4</v>
      </c>
      <c r="E1583" s="5">
        <v>2971.34</v>
      </c>
      <c r="F1583" s="1">
        <v>38275</v>
      </c>
      <c r="G1583" t="s">
        <v>25</v>
      </c>
      <c r="H1583">
        <v>4</v>
      </c>
      <c r="I1583" t="str">
        <f>TEXT(Table1[[#This Row],[ORDERDATE]],"MMM")</f>
        <v>Oct</v>
      </c>
      <c r="J1583">
        <v>2004</v>
      </c>
      <c r="K1583" t="s">
        <v>26</v>
      </c>
      <c r="L1583">
        <v>76</v>
      </c>
      <c r="M1583" t="s">
        <v>626</v>
      </c>
      <c r="N1583" t="s">
        <v>317</v>
      </c>
      <c r="O1583">
        <v>9145554562</v>
      </c>
      <c r="P1583" t="s">
        <v>318</v>
      </c>
      <c r="R1583" t="s">
        <v>319</v>
      </c>
      <c r="S1583" t="s">
        <v>31</v>
      </c>
      <c r="T1583">
        <v>24067</v>
      </c>
      <c r="U1583" t="s">
        <v>32</v>
      </c>
      <c r="V1583" t="s">
        <v>33</v>
      </c>
      <c r="W1583" t="s">
        <v>102</v>
      </c>
      <c r="X1583" t="s">
        <v>238</v>
      </c>
      <c r="Y1583" t="s">
        <v>36</v>
      </c>
    </row>
    <row r="1584" spans="1:25" x14ac:dyDescent="0.25">
      <c r="A1584">
        <v>10318</v>
      </c>
      <c r="B1584">
        <v>26</v>
      </c>
      <c r="C1584">
        <v>86.83</v>
      </c>
      <c r="D1584">
        <v>6</v>
      </c>
      <c r="E1584" s="5">
        <v>2257.58</v>
      </c>
      <c r="F1584" s="1">
        <v>38293</v>
      </c>
      <c r="G1584" t="s">
        <v>25</v>
      </c>
      <c r="H1584">
        <v>4</v>
      </c>
      <c r="I1584" t="str">
        <f>TEXT(Table1[[#This Row],[ORDERDATE]],"MMM")</f>
        <v>Nov</v>
      </c>
      <c r="J1584">
        <v>2004</v>
      </c>
      <c r="K1584" t="s">
        <v>26</v>
      </c>
      <c r="L1584">
        <v>76</v>
      </c>
      <c r="M1584" t="s">
        <v>626</v>
      </c>
      <c r="N1584" t="s">
        <v>139</v>
      </c>
      <c r="O1584">
        <v>2155551555</v>
      </c>
      <c r="P1584" t="s">
        <v>140</v>
      </c>
      <c r="R1584" t="s">
        <v>141</v>
      </c>
      <c r="S1584" t="s">
        <v>142</v>
      </c>
      <c r="T1584">
        <v>70267</v>
      </c>
      <c r="U1584" t="s">
        <v>32</v>
      </c>
      <c r="V1584" t="s">
        <v>33</v>
      </c>
      <c r="W1584" t="s">
        <v>34</v>
      </c>
      <c r="X1584" t="s">
        <v>143</v>
      </c>
      <c r="Y1584" t="s">
        <v>36</v>
      </c>
    </row>
    <row r="1585" spans="1:25" x14ac:dyDescent="0.25">
      <c r="A1585">
        <v>10329</v>
      </c>
      <c r="B1585">
        <v>37</v>
      </c>
      <c r="C1585">
        <v>94.43</v>
      </c>
      <c r="D1585">
        <v>4</v>
      </c>
      <c r="E1585" s="5">
        <v>3493.91</v>
      </c>
      <c r="F1585" s="1">
        <v>38306</v>
      </c>
      <c r="G1585" t="s">
        <v>25</v>
      </c>
      <c r="H1585">
        <v>4</v>
      </c>
      <c r="I1585" t="str">
        <f>TEXT(Table1[[#This Row],[ORDERDATE]],"MMM")</f>
        <v>Nov</v>
      </c>
      <c r="J1585">
        <v>2004</v>
      </c>
      <c r="K1585" t="s">
        <v>26</v>
      </c>
      <c r="L1585">
        <v>76</v>
      </c>
      <c r="M1585" t="s">
        <v>626</v>
      </c>
      <c r="N1585" t="s">
        <v>28</v>
      </c>
      <c r="O1585">
        <v>2125557818</v>
      </c>
      <c r="P1585" t="s">
        <v>29</v>
      </c>
      <c r="R1585" t="s">
        <v>30</v>
      </c>
      <c r="S1585" t="s">
        <v>31</v>
      </c>
      <c r="T1585">
        <v>10022</v>
      </c>
      <c r="U1585" t="s">
        <v>32</v>
      </c>
      <c r="V1585" t="s">
        <v>33</v>
      </c>
      <c r="W1585" t="s">
        <v>34</v>
      </c>
      <c r="X1585" t="s">
        <v>35</v>
      </c>
      <c r="Y1585" t="s">
        <v>51</v>
      </c>
    </row>
    <row r="1586" spans="1:25" x14ac:dyDescent="0.25">
      <c r="A1586">
        <v>10340</v>
      </c>
      <c r="B1586">
        <v>55</v>
      </c>
      <c r="C1586">
        <v>79.98</v>
      </c>
      <c r="D1586">
        <v>8</v>
      </c>
      <c r="E1586" s="5">
        <v>4398.8999999999996</v>
      </c>
      <c r="F1586" s="1">
        <v>38315</v>
      </c>
      <c r="G1586" t="s">
        <v>25</v>
      </c>
      <c r="H1586">
        <v>4</v>
      </c>
      <c r="I1586" t="str">
        <f>TEXT(Table1[[#This Row],[ORDERDATE]],"MMM")</f>
        <v>Nov</v>
      </c>
      <c r="J1586">
        <v>2004</v>
      </c>
      <c r="K1586" t="s">
        <v>26</v>
      </c>
      <c r="L1586">
        <v>76</v>
      </c>
      <c r="M1586" t="s">
        <v>626</v>
      </c>
      <c r="N1586" t="s">
        <v>352</v>
      </c>
      <c r="O1586" t="s">
        <v>353</v>
      </c>
      <c r="P1586" t="s">
        <v>354</v>
      </c>
      <c r="R1586" t="s">
        <v>355</v>
      </c>
      <c r="T1586">
        <v>8022</v>
      </c>
      <c r="U1586" t="s">
        <v>178</v>
      </c>
      <c r="V1586" t="s">
        <v>42</v>
      </c>
      <c r="W1586" t="s">
        <v>356</v>
      </c>
      <c r="X1586" t="s">
        <v>357</v>
      </c>
      <c r="Y1586" t="s">
        <v>51</v>
      </c>
    </row>
    <row r="1587" spans="1:25" x14ac:dyDescent="0.25">
      <c r="A1587">
        <v>10363</v>
      </c>
      <c r="B1587">
        <v>21</v>
      </c>
      <c r="C1587">
        <v>100</v>
      </c>
      <c r="D1587">
        <v>8</v>
      </c>
      <c r="E1587" s="5">
        <v>3595.62</v>
      </c>
      <c r="F1587" s="1">
        <v>38358</v>
      </c>
      <c r="G1587" t="s">
        <v>25</v>
      </c>
      <c r="H1587">
        <v>1</v>
      </c>
      <c r="I1587" t="str">
        <f>TEXT(Table1[[#This Row],[ORDERDATE]],"MMM")</f>
        <v>Jan</v>
      </c>
      <c r="J1587">
        <v>2005</v>
      </c>
      <c r="K1587" t="s">
        <v>26</v>
      </c>
      <c r="L1587">
        <v>76</v>
      </c>
      <c r="M1587" t="s">
        <v>626</v>
      </c>
      <c r="N1587" t="s">
        <v>467</v>
      </c>
      <c r="O1587" t="s">
        <v>468</v>
      </c>
      <c r="P1587" t="s">
        <v>469</v>
      </c>
      <c r="R1587" t="s">
        <v>470</v>
      </c>
      <c r="T1587" t="s">
        <v>471</v>
      </c>
      <c r="U1587" t="s">
        <v>130</v>
      </c>
      <c r="V1587" t="s">
        <v>42</v>
      </c>
      <c r="W1587" t="s">
        <v>472</v>
      </c>
      <c r="X1587" t="s">
        <v>473</v>
      </c>
      <c r="Y1587" t="s">
        <v>51</v>
      </c>
    </row>
    <row r="1588" spans="1:25" x14ac:dyDescent="0.25">
      <c r="A1588">
        <v>10375</v>
      </c>
      <c r="B1588">
        <v>23</v>
      </c>
      <c r="C1588">
        <v>100</v>
      </c>
      <c r="D1588">
        <v>9</v>
      </c>
      <c r="E1588" s="5">
        <v>2443.29</v>
      </c>
      <c r="F1588" s="1">
        <v>38386</v>
      </c>
      <c r="G1588" t="s">
        <v>25</v>
      </c>
      <c r="H1588">
        <v>1</v>
      </c>
      <c r="I1588" t="str">
        <f>TEXT(Table1[[#This Row],[ORDERDATE]],"MMM")</f>
        <v>Feb</v>
      </c>
      <c r="J1588">
        <v>2005</v>
      </c>
      <c r="K1588" t="s">
        <v>26</v>
      </c>
      <c r="L1588">
        <v>76</v>
      </c>
      <c r="M1588" t="s">
        <v>626</v>
      </c>
      <c r="N1588" t="s">
        <v>114</v>
      </c>
      <c r="O1588" t="s">
        <v>115</v>
      </c>
      <c r="P1588" t="s">
        <v>116</v>
      </c>
      <c r="R1588" t="s">
        <v>117</v>
      </c>
      <c r="T1588">
        <v>44000</v>
      </c>
      <c r="U1588" t="s">
        <v>41</v>
      </c>
      <c r="V1588" t="s">
        <v>42</v>
      </c>
      <c r="W1588" t="s">
        <v>118</v>
      </c>
      <c r="X1588" t="s">
        <v>119</v>
      </c>
      <c r="Y1588" t="s">
        <v>36</v>
      </c>
    </row>
    <row r="1589" spans="1:25" x14ac:dyDescent="0.25">
      <c r="A1589">
        <v>10389</v>
      </c>
      <c r="B1589">
        <v>49</v>
      </c>
      <c r="C1589">
        <v>81.400000000000006</v>
      </c>
      <c r="D1589">
        <v>2</v>
      </c>
      <c r="E1589" s="5">
        <v>3988.6</v>
      </c>
      <c r="F1589" s="1">
        <v>38414</v>
      </c>
      <c r="G1589" t="s">
        <v>25</v>
      </c>
      <c r="H1589">
        <v>1</v>
      </c>
      <c r="I1589" t="str">
        <f>TEXT(Table1[[#This Row],[ORDERDATE]],"MMM")</f>
        <v>Mar</v>
      </c>
      <c r="J1589">
        <v>2005</v>
      </c>
      <c r="K1589" t="s">
        <v>26</v>
      </c>
      <c r="L1589">
        <v>76</v>
      </c>
      <c r="M1589" t="s">
        <v>626</v>
      </c>
      <c r="N1589" t="s">
        <v>261</v>
      </c>
      <c r="O1589" t="s">
        <v>262</v>
      </c>
      <c r="P1589" t="s">
        <v>263</v>
      </c>
      <c r="R1589" t="s">
        <v>264</v>
      </c>
      <c r="T1589" t="s">
        <v>265</v>
      </c>
      <c r="U1589" t="s">
        <v>188</v>
      </c>
      <c r="V1589" t="s">
        <v>42</v>
      </c>
      <c r="W1589" t="s">
        <v>266</v>
      </c>
      <c r="X1589" t="s">
        <v>206</v>
      </c>
      <c r="Y1589" t="s">
        <v>51</v>
      </c>
    </row>
    <row r="1590" spans="1:25" x14ac:dyDescent="0.25">
      <c r="A1590">
        <v>10402</v>
      </c>
      <c r="B1590">
        <v>59</v>
      </c>
      <c r="C1590">
        <v>87.6</v>
      </c>
      <c r="D1590">
        <v>3</v>
      </c>
      <c r="E1590" s="5">
        <v>5168.3999999999996</v>
      </c>
      <c r="F1590" s="1">
        <v>38449</v>
      </c>
      <c r="G1590" t="s">
        <v>25</v>
      </c>
      <c r="H1590">
        <v>2</v>
      </c>
      <c r="I1590" t="str">
        <f>TEXT(Table1[[#This Row],[ORDERDATE]],"MMM")</f>
        <v>Apr</v>
      </c>
      <c r="J1590">
        <v>2005</v>
      </c>
      <c r="K1590" t="s">
        <v>26</v>
      </c>
      <c r="L1590">
        <v>76</v>
      </c>
      <c r="M1590" t="s">
        <v>626</v>
      </c>
      <c r="N1590" t="s">
        <v>84</v>
      </c>
      <c r="O1590" t="s">
        <v>85</v>
      </c>
      <c r="P1590" t="s">
        <v>86</v>
      </c>
      <c r="R1590" t="s">
        <v>48</v>
      </c>
      <c r="T1590">
        <v>75016</v>
      </c>
      <c r="U1590" t="s">
        <v>41</v>
      </c>
      <c r="V1590" t="s">
        <v>42</v>
      </c>
      <c r="W1590" t="s">
        <v>87</v>
      </c>
      <c r="X1590" t="s">
        <v>88</v>
      </c>
      <c r="Y1590" t="s">
        <v>51</v>
      </c>
    </row>
    <row r="1591" spans="1:25" x14ac:dyDescent="0.25">
      <c r="A1591">
        <v>10416</v>
      </c>
      <c r="B1591">
        <v>32</v>
      </c>
      <c r="C1591">
        <v>87.6</v>
      </c>
      <c r="D1591">
        <v>1</v>
      </c>
      <c r="E1591" s="5">
        <v>2803.2</v>
      </c>
      <c r="F1591" s="1">
        <v>38482</v>
      </c>
      <c r="G1591" t="s">
        <v>25</v>
      </c>
      <c r="H1591">
        <v>2</v>
      </c>
      <c r="I1591" t="str">
        <f>TEXT(Table1[[#This Row],[ORDERDATE]],"MMM")</f>
        <v>May</v>
      </c>
      <c r="J1591">
        <v>2005</v>
      </c>
      <c r="K1591" t="s">
        <v>26</v>
      </c>
      <c r="L1591">
        <v>76</v>
      </c>
      <c r="M1591" t="s">
        <v>626</v>
      </c>
      <c r="N1591" t="s">
        <v>452</v>
      </c>
      <c r="O1591" t="s">
        <v>453</v>
      </c>
      <c r="P1591" t="s">
        <v>454</v>
      </c>
      <c r="R1591" t="s">
        <v>455</v>
      </c>
      <c r="T1591">
        <v>42100</v>
      </c>
      <c r="U1591" t="s">
        <v>258</v>
      </c>
      <c r="V1591" t="s">
        <v>42</v>
      </c>
      <c r="W1591" t="s">
        <v>456</v>
      </c>
      <c r="X1591" t="s">
        <v>457</v>
      </c>
      <c r="Y1591" t="s">
        <v>36</v>
      </c>
    </row>
    <row r="1592" spans="1:25" x14ac:dyDescent="0.25">
      <c r="A1592">
        <v>10105</v>
      </c>
      <c r="B1592">
        <v>43</v>
      </c>
      <c r="C1592">
        <v>100</v>
      </c>
      <c r="D1592">
        <v>9</v>
      </c>
      <c r="E1592" s="5">
        <v>6341.21</v>
      </c>
      <c r="F1592" s="1">
        <v>37663</v>
      </c>
      <c r="G1592" t="s">
        <v>25</v>
      </c>
      <c r="H1592">
        <v>1</v>
      </c>
      <c r="I1592" t="str">
        <f>TEXT(Table1[[#This Row],[ORDERDATE]],"MMM")</f>
        <v>Feb</v>
      </c>
      <c r="J1592">
        <v>2003</v>
      </c>
      <c r="K1592" t="s">
        <v>598</v>
      </c>
      <c r="L1592">
        <v>122</v>
      </c>
      <c r="M1592" t="s">
        <v>627</v>
      </c>
      <c r="N1592" t="s">
        <v>322</v>
      </c>
      <c r="O1592" t="s">
        <v>323</v>
      </c>
      <c r="P1592" t="s">
        <v>324</v>
      </c>
      <c r="R1592" t="s">
        <v>325</v>
      </c>
      <c r="T1592">
        <v>1734</v>
      </c>
      <c r="U1592" t="s">
        <v>326</v>
      </c>
      <c r="V1592" t="s">
        <v>42</v>
      </c>
      <c r="W1592" t="s">
        <v>327</v>
      </c>
      <c r="X1592" t="s">
        <v>328</v>
      </c>
      <c r="Y1592" t="s">
        <v>51</v>
      </c>
    </row>
    <row r="1593" spans="1:25" x14ac:dyDescent="0.25">
      <c r="A1593">
        <v>10117</v>
      </c>
      <c r="B1593">
        <v>41</v>
      </c>
      <c r="C1593">
        <v>100</v>
      </c>
      <c r="D1593">
        <v>3</v>
      </c>
      <c r="E1593" s="5">
        <v>5189.78</v>
      </c>
      <c r="F1593" s="1">
        <v>37727</v>
      </c>
      <c r="G1593" t="s">
        <v>25</v>
      </c>
      <c r="H1593">
        <v>2</v>
      </c>
      <c r="I1593" t="str">
        <f>TEXT(Table1[[#This Row],[ORDERDATE]],"MMM")</f>
        <v>Apr</v>
      </c>
      <c r="J1593">
        <v>2003</v>
      </c>
      <c r="K1593" t="s">
        <v>598</v>
      </c>
      <c r="L1593">
        <v>122</v>
      </c>
      <c r="M1593" t="s">
        <v>627</v>
      </c>
      <c r="N1593" t="s">
        <v>196</v>
      </c>
      <c r="O1593" t="s">
        <v>197</v>
      </c>
      <c r="P1593" t="s">
        <v>198</v>
      </c>
      <c r="R1593" t="s">
        <v>199</v>
      </c>
      <c r="T1593">
        <v>79903</v>
      </c>
      <c r="U1593" t="s">
        <v>199</v>
      </c>
      <c r="V1593" t="s">
        <v>200</v>
      </c>
      <c r="W1593" t="s">
        <v>201</v>
      </c>
      <c r="X1593" t="s">
        <v>202</v>
      </c>
      <c r="Y1593" t="s">
        <v>51</v>
      </c>
    </row>
    <row r="1594" spans="1:25" x14ac:dyDescent="0.25">
      <c r="A1594">
        <v>10129</v>
      </c>
      <c r="B1594">
        <v>45</v>
      </c>
      <c r="C1594">
        <v>100</v>
      </c>
      <c r="D1594">
        <v>9</v>
      </c>
      <c r="E1594" s="5">
        <v>6027.75</v>
      </c>
      <c r="F1594" s="1">
        <v>37784</v>
      </c>
      <c r="G1594" t="s">
        <v>25</v>
      </c>
      <c r="H1594">
        <v>2</v>
      </c>
      <c r="I1594" t="str">
        <f>TEXT(Table1[[#This Row],[ORDERDATE]],"MMM")</f>
        <v>Jun</v>
      </c>
      <c r="J1594">
        <v>2003</v>
      </c>
      <c r="K1594" t="s">
        <v>598</v>
      </c>
      <c r="L1594">
        <v>122</v>
      </c>
      <c r="M1594" t="s">
        <v>627</v>
      </c>
      <c r="N1594" t="s">
        <v>329</v>
      </c>
      <c r="O1594" t="s">
        <v>330</v>
      </c>
      <c r="P1594" t="s">
        <v>331</v>
      </c>
      <c r="R1594" t="s">
        <v>332</v>
      </c>
      <c r="T1594" t="s">
        <v>333</v>
      </c>
      <c r="U1594" t="s">
        <v>170</v>
      </c>
      <c r="V1594" t="s">
        <v>42</v>
      </c>
      <c r="W1594" t="s">
        <v>61</v>
      </c>
      <c r="X1594" t="s">
        <v>334</v>
      </c>
      <c r="Y1594" t="s">
        <v>51</v>
      </c>
    </row>
    <row r="1595" spans="1:25" x14ac:dyDescent="0.25">
      <c r="A1595">
        <v>10142</v>
      </c>
      <c r="B1595">
        <v>33</v>
      </c>
      <c r="C1595">
        <v>100</v>
      </c>
      <c r="D1595">
        <v>6</v>
      </c>
      <c r="E1595" s="5">
        <v>3366</v>
      </c>
      <c r="F1595" s="1">
        <v>37841</v>
      </c>
      <c r="G1595" t="s">
        <v>25</v>
      </c>
      <c r="H1595">
        <v>3</v>
      </c>
      <c r="I1595" t="str">
        <f>TEXT(Table1[[#This Row],[ORDERDATE]],"MMM")</f>
        <v>Aug</v>
      </c>
      <c r="J1595">
        <v>2003</v>
      </c>
      <c r="K1595" t="s">
        <v>598</v>
      </c>
      <c r="L1595">
        <v>122</v>
      </c>
      <c r="M1595" t="s">
        <v>627</v>
      </c>
      <c r="N1595" t="s">
        <v>272</v>
      </c>
      <c r="O1595">
        <v>4155551450</v>
      </c>
      <c r="P1595" t="s">
        <v>273</v>
      </c>
      <c r="R1595" t="s">
        <v>274</v>
      </c>
      <c r="S1595" t="s">
        <v>55</v>
      </c>
      <c r="T1595">
        <v>97562</v>
      </c>
      <c r="U1595" t="s">
        <v>32</v>
      </c>
      <c r="V1595" t="s">
        <v>33</v>
      </c>
      <c r="W1595" t="s">
        <v>275</v>
      </c>
      <c r="X1595" t="s">
        <v>276</v>
      </c>
      <c r="Y1595" t="s">
        <v>51</v>
      </c>
    </row>
    <row r="1596" spans="1:25" x14ac:dyDescent="0.25">
      <c r="A1596">
        <v>10153</v>
      </c>
      <c r="B1596">
        <v>40</v>
      </c>
      <c r="C1596">
        <v>100</v>
      </c>
      <c r="D1596">
        <v>5</v>
      </c>
      <c r="E1596" s="5">
        <v>5456.4</v>
      </c>
      <c r="F1596" s="1">
        <v>37892</v>
      </c>
      <c r="G1596" t="s">
        <v>25</v>
      </c>
      <c r="H1596">
        <v>3</v>
      </c>
      <c r="I1596" t="str">
        <f>TEXT(Table1[[#This Row],[ORDERDATE]],"MMM")</f>
        <v>Sep</v>
      </c>
      <c r="J1596">
        <v>2003</v>
      </c>
      <c r="K1596" t="s">
        <v>598</v>
      </c>
      <c r="L1596">
        <v>122</v>
      </c>
      <c r="M1596" t="s">
        <v>627</v>
      </c>
      <c r="N1596" t="s">
        <v>174</v>
      </c>
      <c r="O1596" t="s">
        <v>175</v>
      </c>
      <c r="P1596" t="s">
        <v>176</v>
      </c>
      <c r="R1596" t="s">
        <v>177</v>
      </c>
      <c r="T1596">
        <v>28034</v>
      </c>
      <c r="U1596" t="s">
        <v>178</v>
      </c>
      <c r="V1596" t="s">
        <v>42</v>
      </c>
      <c r="W1596" t="s">
        <v>179</v>
      </c>
      <c r="X1596" t="s">
        <v>180</v>
      </c>
      <c r="Y1596" t="s">
        <v>51</v>
      </c>
    </row>
    <row r="1597" spans="1:25" x14ac:dyDescent="0.25">
      <c r="A1597">
        <v>10167</v>
      </c>
      <c r="B1597">
        <v>33</v>
      </c>
      <c r="C1597">
        <v>100</v>
      </c>
      <c r="D1597">
        <v>16</v>
      </c>
      <c r="E1597" s="5">
        <v>3812.16</v>
      </c>
      <c r="F1597" s="1">
        <v>37917</v>
      </c>
      <c r="G1597" t="s">
        <v>339</v>
      </c>
      <c r="H1597">
        <v>4</v>
      </c>
      <c r="I1597" t="str">
        <f>TEXT(Table1[[#This Row],[ORDERDATE]],"MMM")</f>
        <v>Oct</v>
      </c>
      <c r="J1597">
        <v>2003</v>
      </c>
      <c r="K1597" t="s">
        <v>598</v>
      </c>
      <c r="L1597">
        <v>122</v>
      </c>
      <c r="M1597" t="s">
        <v>627</v>
      </c>
      <c r="N1597" t="s">
        <v>261</v>
      </c>
      <c r="O1597" t="s">
        <v>262</v>
      </c>
      <c r="P1597" t="s">
        <v>263</v>
      </c>
      <c r="R1597" t="s">
        <v>264</v>
      </c>
      <c r="T1597" t="s">
        <v>265</v>
      </c>
      <c r="U1597" t="s">
        <v>188</v>
      </c>
      <c r="V1597" t="s">
        <v>42</v>
      </c>
      <c r="W1597" t="s">
        <v>266</v>
      </c>
      <c r="X1597" t="s">
        <v>206</v>
      </c>
      <c r="Y1597" t="s">
        <v>51</v>
      </c>
    </row>
    <row r="1598" spans="1:25" x14ac:dyDescent="0.25">
      <c r="A1598">
        <v>10177</v>
      </c>
      <c r="B1598">
        <v>50</v>
      </c>
      <c r="C1598">
        <v>100</v>
      </c>
      <c r="D1598">
        <v>7</v>
      </c>
      <c r="E1598" s="5">
        <v>6083</v>
      </c>
      <c r="F1598" s="1">
        <v>37932</v>
      </c>
      <c r="G1598" t="s">
        <v>25</v>
      </c>
      <c r="H1598">
        <v>4</v>
      </c>
      <c r="I1598" t="str">
        <f>TEXT(Table1[[#This Row],[ORDERDATE]],"MMM")</f>
        <v>Nov</v>
      </c>
      <c r="J1598">
        <v>2003</v>
      </c>
      <c r="K1598" t="s">
        <v>598</v>
      </c>
      <c r="L1598">
        <v>122</v>
      </c>
      <c r="M1598" t="s">
        <v>627</v>
      </c>
      <c r="N1598" t="s">
        <v>487</v>
      </c>
      <c r="O1598" t="s">
        <v>488</v>
      </c>
      <c r="P1598" t="s">
        <v>489</v>
      </c>
      <c r="R1598" t="s">
        <v>177</v>
      </c>
      <c r="T1598">
        <v>28023</v>
      </c>
      <c r="U1598" t="s">
        <v>178</v>
      </c>
      <c r="V1598" t="s">
        <v>42</v>
      </c>
      <c r="W1598" t="s">
        <v>490</v>
      </c>
      <c r="X1598" t="s">
        <v>491</v>
      </c>
      <c r="Y1598" t="s">
        <v>51</v>
      </c>
    </row>
    <row r="1599" spans="1:25" x14ac:dyDescent="0.25">
      <c r="A1599">
        <v>10185</v>
      </c>
      <c r="B1599">
        <v>30</v>
      </c>
      <c r="C1599">
        <v>100</v>
      </c>
      <c r="D1599">
        <v>7</v>
      </c>
      <c r="E1599" s="5">
        <v>3170.7</v>
      </c>
      <c r="F1599" s="1">
        <v>37939</v>
      </c>
      <c r="G1599" t="s">
        <v>25</v>
      </c>
      <c r="H1599">
        <v>4</v>
      </c>
      <c r="I1599" t="str">
        <f>TEXT(Table1[[#This Row],[ORDERDATE]],"MMM")</f>
        <v>Nov</v>
      </c>
      <c r="J1599">
        <v>2003</v>
      </c>
      <c r="K1599" t="s">
        <v>598</v>
      </c>
      <c r="L1599">
        <v>122</v>
      </c>
      <c r="M1599" t="s">
        <v>627</v>
      </c>
      <c r="N1599" t="s">
        <v>335</v>
      </c>
      <c r="O1599">
        <v>5085559555</v>
      </c>
      <c r="P1599" t="s">
        <v>336</v>
      </c>
      <c r="R1599" t="s">
        <v>162</v>
      </c>
      <c r="S1599" t="s">
        <v>123</v>
      </c>
      <c r="T1599">
        <v>50553</v>
      </c>
      <c r="U1599" t="s">
        <v>32</v>
      </c>
      <c r="V1599" t="s">
        <v>33</v>
      </c>
      <c r="W1599" t="s">
        <v>337</v>
      </c>
      <c r="X1599" t="s">
        <v>338</v>
      </c>
      <c r="Y1599" t="s">
        <v>51</v>
      </c>
    </row>
    <row r="1600" spans="1:25" x14ac:dyDescent="0.25">
      <c r="A1600">
        <v>10197</v>
      </c>
      <c r="B1600">
        <v>41</v>
      </c>
      <c r="C1600">
        <v>100</v>
      </c>
      <c r="D1600">
        <v>13</v>
      </c>
      <c r="E1600" s="5">
        <v>4534.6000000000004</v>
      </c>
      <c r="F1600" s="1">
        <v>37951</v>
      </c>
      <c r="G1600" t="s">
        <v>25</v>
      </c>
      <c r="H1600">
        <v>4</v>
      </c>
      <c r="I1600" t="str">
        <f>TEXT(Table1[[#This Row],[ORDERDATE]],"MMM")</f>
        <v>Nov</v>
      </c>
      <c r="J1600">
        <v>2003</v>
      </c>
      <c r="K1600" t="s">
        <v>598</v>
      </c>
      <c r="L1600">
        <v>122</v>
      </c>
      <c r="M1600" t="s">
        <v>627</v>
      </c>
      <c r="N1600" t="s">
        <v>352</v>
      </c>
      <c r="O1600" t="s">
        <v>353</v>
      </c>
      <c r="P1600" t="s">
        <v>354</v>
      </c>
      <c r="R1600" t="s">
        <v>355</v>
      </c>
      <c r="T1600">
        <v>8022</v>
      </c>
      <c r="U1600" t="s">
        <v>178</v>
      </c>
      <c r="V1600" t="s">
        <v>42</v>
      </c>
      <c r="W1600" t="s">
        <v>356</v>
      </c>
      <c r="X1600" t="s">
        <v>357</v>
      </c>
      <c r="Y1600" t="s">
        <v>51</v>
      </c>
    </row>
    <row r="1601" spans="1:25" x14ac:dyDescent="0.25">
      <c r="A1601">
        <v>10208</v>
      </c>
      <c r="B1601">
        <v>35</v>
      </c>
      <c r="C1601">
        <v>100</v>
      </c>
      <c r="D1601">
        <v>7</v>
      </c>
      <c r="E1601" s="5">
        <v>4301.1499999999996</v>
      </c>
      <c r="F1601" s="1">
        <v>37988</v>
      </c>
      <c r="G1601" t="s">
        <v>25</v>
      </c>
      <c r="H1601">
        <v>1</v>
      </c>
      <c r="I1601" t="str">
        <f>TEXT(Table1[[#This Row],[ORDERDATE]],"MMM")</f>
        <v>Jan</v>
      </c>
      <c r="J1601">
        <v>2004</v>
      </c>
      <c r="K1601" t="s">
        <v>598</v>
      </c>
      <c r="L1601">
        <v>122</v>
      </c>
      <c r="M1601" t="s">
        <v>627</v>
      </c>
      <c r="N1601" t="s">
        <v>219</v>
      </c>
      <c r="O1601" t="s">
        <v>220</v>
      </c>
      <c r="P1601" t="s">
        <v>221</v>
      </c>
      <c r="R1601" t="s">
        <v>222</v>
      </c>
      <c r="T1601">
        <v>69004</v>
      </c>
      <c r="U1601" t="s">
        <v>41</v>
      </c>
      <c r="V1601" t="s">
        <v>42</v>
      </c>
      <c r="W1601" t="s">
        <v>223</v>
      </c>
      <c r="X1601" t="s">
        <v>224</v>
      </c>
      <c r="Y1601" t="s">
        <v>51</v>
      </c>
    </row>
    <row r="1602" spans="1:25" x14ac:dyDescent="0.25">
      <c r="A1602">
        <v>10221</v>
      </c>
      <c r="B1602">
        <v>49</v>
      </c>
      <c r="C1602">
        <v>100</v>
      </c>
      <c r="D1602">
        <v>1</v>
      </c>
      <c r="E1602" s="5">
        <v>6804.63</v>
      </c>
      <c r="F1602" s="1">
        <v>38035</v>
      </c>
      <c r="G1602" t="s">
        <v>25</v>
      </c>
      <c r="H1602">
        <v>1</v>
      </c>
      <c r="I1602" t="str">
        <f>TEXT(Table1[[#This Row],[ORDERDATE]],"MMM")</f>
        <v>Feb</v>
      </c>
      <c r="J1602">
        <v>2004</v>
      </c>
      <c r="K1602" t="s">
        <v>598</v>
      </c>
      <c r="L1602">
        <v>122</v>
      </c>
      <c r="M1602" t="s">
        <v>627</v>
      </c>
      <c r="N1602" t="s">
        <v>365</v>
      </c>
      <c r="O1602" t="s">
        <v>366</v>
      </c>
      <c r="P1602" t="s">
        <v>367</v>
      </c>
      <c r="R1602" t="s">
        <v>368</v>
      </c>
      <c r="T1602" t="s">
        <v>369</v>
      </c>
      <c r="U1602" t="s">
        <v>370</v>
      </c>
      <c r="V1602" t="s">
        <v>42</v>
      </c>
      <c r="W1602" t="s">
        <v>371</v>
      </c>
      <c r="X1602" t="s">
        <v>372</v>
      </c>
      <c r="Y1602" t="s">
        <v>51</v>
      </c>
    </row>
    <row r="1603" spans="1:25" x14ac:dyDescent="0.25">
      <c r="A1603">
        <v>10232</v>
      </c>
      <c r="B1603">
        <v>46</v>
      </c>
      <c r="C1603">
        <v>100</v>
      </c>
      <c r="D1603">
        <v>4</v>
      </c>
      <c r="E1603" s="5">
        <v>5652.94</v>
      </c>
      <c r="F1603" s="1">
        <v>38066</v>
      </c>
      <c r="G1603" t="s">
        <v>25</v>
      </c>
      <c r="H1603">
        <v>1</v>
      </c>
      <c r="I1603" t="str">
        <f>TEXT(Table1[[#This Row],[ORDERDATE]],"MMM")</f>
        <v>Mar</v>
      </c>
      <c r="J1603">
        <v>2004</v>
      </c>
      <c r="K1603" t="s">
        <v>598</v>
      </c>
      <c r="L1603">
        <v>122</v>
      </c>
      <c r="M1603" t="s">
        <v>627</v>
      </c>
      <c r="N1603" t="s">
        <v>383</v>
      </c>
      <c r="O1603" t="s">
        <v>384</v>
      </c>
      <c r="P1603" t="s">
        <v>385</v>
      </c>
      <c r="R1603" t="s">
        <v>386</v>
      </c>
      <c r="S1603" t="s">
        <v>387</v>
      </c>
      <c r="T1603" t="s">
        <v>388</v>
      </c>
      <c r="U1603" t="s">
        <v>170</v>
      </c>
      <c r="V1603" t="s">
        <v>42</v>
      </c>
      <c r="W1603" t="s">
        <v>389</v>
      </c>
      <c r="X1603" t="s">
        <v>390</v>
      </c>
      <c r="Y1603" t="s">
        <v>51</v>
      </c>
    </row>
    <row r="1604" spans="1:25" x14ac:dyDescent="0.25">
      <c r="A1604">
        <v>10248</v>
      </c>
      <c r="B1604">
        <v>48</v>
      </c>
      <c r="C1604">
        <v>100</v>
      </c>
      <c r="D1604">
        <v>10</v>
      </c>
      <c r="E1604" s="5">
        <v>6960.48</v>
      </c>
      <c r="F1604" s="1">
        <v>38114</v>
      </c>
      <c r="G1604" t="s">
        <v>339</v>
      </c>
      <c r="H1604">
        <v>2</v>
      </c>
      <c r="I1604" t="str">
        <f>TEXT(Table1[[#This Row],[ORDERDATE]],"MMM")</f>
        <v>May</v>
      </c>
      <c r="J1604">
        <v>2004</v>
      </c>
      <c r="K1604" t="s">
        <v>598</v>
      </c>
      <c r="L1604">
        <v>122</v>
      </c>
      <c r="M1604" t="s">
        <v>627</v>
      </c>
      <c r="N1604" t="s">
        <v>28</v>
      </c>
      <c r="O1604">
        <v>2125557818</v>
      </c>
      <c r="P1604" t="s">
        <v>29</v>
      </c>
      <c r="R1604" t="s">
        <v>30</v>
      </c>
      <c r="S1604" t="s">
        <v>31</v>
      </c>
      <c r="T1604">
        <v>10022</v>
      </c>
      <c r="U1604" t="s">
        <v>32</v>
      </c>
      <c r="V1604" t="s">
        <v>33</v>
      </c>
      <c r="W1604" t="s">
        <v>34</v>
      </c>
      <c r="X1604" t="s">
        <v>35</v>
      </c>
      <c r="Y1604" t="s">
        <v>51</v>
      </c>
    </row>
    <row r="1605" spans="1:25" x14ac:dyDescent="0.25">
      <c r="A1605">
        <v>10261</v>
      </c>
      <c r="B1605">
        <v>36</v>
      </c>
      <c r="C1605">
        <v>100</v>
      </c>
      <c r="D1605">
        <v>8</v>
      </c>
      <c r="E1605" s="5">
        <v>4512.6000000000004</v>
      </c>
      <c r="F1605" s="1">
        <v>38155</v>
      </c>
      <c r="G1605" t="s">
        <v>25</v>
      </c>
      <c r="H1605">
        <v>2</v>
      </c>
      <c r="I1605" t="str">
        <f>TEXT(Table1[[#This Row],[ORDERDATE]],"MMM")</f>
        <v>Jun</v>
      </c>
      <c r="J1605">
        <v>2004</v>
      </c>
      <c r="K1605" t="s">
        <v>598</v>
      </c>
      <c r="L1605">
        <v>122</v>
      </c>
      <c r="M1605" t="s">
        <v>627</v>
      </c>
      <c r="N1605" t="s">
        <v>292</v>
      </c>
      <c r="O1605" t="s">
        <v>293</v>
      </c>
      <c r="P1605" t="s">
        <v>294</v>
      </c>
      <c r="R1605" t="s">
        <v>295</v>
      </c>
      <c r="S1605" t="s">
        <v>296</v>
      </c>
      <c r="T1605" t="s">
        <v>297</v>
      </c>
      <c r="U1605" t="s">
        <v>231</v>
      </c>
      <c r="V1605" t="s">
        <v>33</v>
      </c>
      <c r="W1605" t="s">
        <v>298</v>
      </c>
      <c r="X1605" t="s">
        <v>299</v>
      </c>
      <c r="Y1605" t="s">
        <v>51</v>
      </c>
    </row>
    <row r="1606" spans="1:25" x14ac:dyDescent="0.25">
      <c r="A1606">
        <v>10273</v>
      </c>
      <c r="B1606">
        <v>22</v>
      </c>
      <c r="C1606">
        <v>100</v>
      </c>
      <c r="D1606">
        <v>11</v>
      </c>
      <c r="E1606" s="5">
        <v>2784.76</v>
      </c>
      <c r="F1606" s="1">
        <v>38189</v>
      </c>
      <c r="G1606" t="s">
        <v>25</v>
      </c>
      <c r="H1606">
        <v>3</v>
      </c>
      <c r="I1606" t="str">
        <f>TEXT(Table1[[#This Row],[ORDERDATE]],"MMM")</f>
        <v>Jul</v>
      </c>
      <c r="J1606">
        <v>2004</v>
      </c>
      <c r="K1606" t="s">
        <v>598</v>
      </c>
      <c r="L1606">
        <v>122</v>
      </c>
      <c r="M1606" t="s">
        <v>627</v>
      </c>
      <c r="N1606" t="s">
        <v>365</v>
      </c>
      <c r="O1606" t="s">
        <v>366</v>
      </c>
      <c r="P1606" t="s">
        <v>367</v>
      </c>
      <c r="R1606" t="s">
        <v>368</v>
      </c>
      <c r="T1606" t="s">
        <v>369</v>
      </c>
      <c r="U1606" t="s">
        <v>370</v>
      </c>
      <c r="V1606" t="s">
        <v>42</v>
      </c>
      <c r="W1606" t="s">
        <v>371</v>
      </c>
      <c r="X1606" t="s">
        <v>372</v>
      </c>
      <c r="Y1606" t="s">
        <v>36</v>
      </c>
    </row>
    <row r="1607" spans="1:25" x14ac:dyDescent="0.25">
      <c r="A1607">
        <v>10283</v>
      </c>
      <c r="B1607">
        <v>42</v>
      </c>
      <c r="C1607">
        <v>100</v>
      </c>
      <c r="D1607">
        <v>13</v>
      </c>
      <c r="E1607" s="5">
        <v>5316.36</v>
      </c>
      <c r="F1607" s="1">
        <v>38219</v>
      </c>
      <c r="G1607" t="s">
        <v>25</v>
      </c>
      <c r="H1607">
        <v>3</v>
      </c>
      <c r="I1607" t="str">
        <f>TEXT(Table1[[#This Row],[ORDERDATE]],"MMM")</f>
        <v>Aug</v>
      </c>
      <c r="J1607">
        <v>2004</v>
      </c>
      <c r="K1607" t="s">
        <v>598</v>
      </c>
      <c r="L1607">
        <v>122</v>
      </c>
      <c r="M1607" t="s">
        <v>627</v>
      </c>
      <c r="N1607" t="s">
        <v>373</v>
      </c>
      <c r="O1607" t="s">
        <v>374</v>
      </c>
      <c r="P1607" t="s">
        <v>375</v>
      </c>
      <c r="R1607" t="s">
        <v>376</v>
      </c>
      <c r="S1607" t="s">
        <v>229</v>
      </c>
      <c r="T1607" t="s">
        <v>377</v>
      </c>
      <c r="U1607" t="s">
        <v>231</v>
      </c>
      <c r="V1607" t="s">
        <v>33</v>
      </c>
      <c r="W1607" t="s">
        <v>378</v>
      </c>
      <c r="X1607" t="s">
        <v>172</v>
      </c>
      <c r="Y1607" t="s">
        <v>51</v>
      </c>
    </row>
    <row r="1608" spans="1:25" x14ac:dyDescent="0.25">
      <c r="A1608">
        <v>10293</v>
      </c>
      <c r="B1608">
        <v>21</v>
      </c>
      <c r="C1608">
        <v>100</v>
      </c>
      <c r="D1608">
        <v>2</v>
      </c>
      <c r="E1608" s="5">
        <v>2941.89</v>
      </c>
      <c r="F1608" s="1">
        <v>38239</v>
      </c>
      <c r="G1608" t="s">
        <v>25</v>
      </c>
      <c r="H1608">
        <v>3</v>
      </c>
      <c r="I1608" t="str">
        <f>TEXT(Table1[[#This Row],[ORDERDATE]],"MMM")</f>
        <v>Sep</v>
      </c>
      <c r="J1608">
        <v>2004</v>
      </c>
      <c r="K1608" t="s">
        <v>598</v>
      </c>
      <c r="L1608">
        <v>122</v>
      </c>
      <c r="M1608" t="s">
        <v>627</v>
      </c>
      <c r="N1608" t="s">
        <v>254</v>
      </c>
      <c r="O1608" t="s">
        <v>255</v>
      </c>
      <c r="P1608" t="s">
        <v>256</v>
      </c>
      <c r="R1608" t="s">
        <v>257</v>
      </c>
      <c r="T1608">
        <v>10100</v>
      </c>
      <c r="U1608" t="s">
        <v>258</v>
      </c>
      <c r="V1608" t="s">
        <v>42</v>
      </c>
      <c r="W1608" t="s">
        <v>259</v>
      </c>
      <c r="X1608" t="s">
        <v>260</v>
      </c>
      <c r="Y1608" t="s">
        <v>36</v>
      </c>
    </row>
    <row r="1609" spans="1:25" x14ac:dyDescent="0.25">
      <c r="A1609">
        <v>10306</v>
      </c>
      <c r="B1609">
        <v>29</v>
      </c>
      <c r="C1609">
        <v>100</v>
      </c>
      <c r="D1609">
        <v>7</v>
      </c>
      <c r="E1609" s="5">
        <v>3207.4</v>
      </c>
      <c r="F1609" s="1">
        <v>38274</v>
      </c>
      <c r="G1609" t="s">
        <v>25</v>
      </c>
      <c r="H1609">
        <v>4</v>
      </c>
      <c r="I1609" t="str">
        <f>TEXT(Table1[[#This Row],[ORDERDATE]],"MMM")</f>
        <v>Oct</v>
      </c>
      <c r="J1609">
        <v>2004</v>
      </c>
      <c r="K1609" t="s">
        <v>598</v>
      </c>
      <c r="L1609">
        <v>122</v>
      </c>
      <c r="M1609" t="s">
        <v>627</v>
      </c>
      <c r="N1609" t="s">
        <v>492</v>
      </c>
      <c r="O1609" t="s">
        <v>493</v>
      </c>
      <c r="P1609" t="s">
        <v>494</v>
      </c>
      <c r="R1609" t="s">
        <v>495</v>
      </c>
      <c r="T1609" t="s">
        <v>496</v>
      </c>
      <c r="U1609" t="s">
        <v>170</v>
      </c>
      <c r="V1609" t="s">
        <v>42</v>
      </c>
      <c r="W1609" t="s">
        <v>497</v>
      </c>
      <c r="X1609" t="s">
        <v>94</v>
      </c>
      <c r="Y1609" t="s">
        <v>51</v>
      </c>
    </row>
    <row r="1610" spans="1:25" x14ac:dyDescent="0.25">
      <c r="A1610">
        <v>10315</v>
      </c>
      <c r="B1610">
        <v>35</v>
      </c>
      <c r="C1610">
        <v>100</v>
      </c>
      <c r="D1610">
        <v>6</v>
      </c>
      <c r="E1610" s="5">
        <v>4215.05</v>
      </c>
      <c r="F1610" s="1">
        <v>38289</v>
      </c>
      <c r="G1610" t="s">
        <v>25</v>
      </c>
      <c r="H1610">
        <v>4</v>
      </c>
      <c r="I1610" t="str">
        <f>TEXT(Table1[[#This Row],[ORDERDATE]],"MMM")</f>
        <v>Oct</v>
      </c>
      <c r="J1610">
        <v>2004</v>
      </c>
      <c r="K1610" t="s">
        <v>598</v>
      </c>
      <c r="L1610">
        <v>122</v>
      </c>
      <c r="M1610" t="s">
        <v>627</v>
      </c>
      <c r="N1610" t="s">
        <v>114</v>
      </c>
      <c r="O1610" t="s">
        <v>115</v>
      </c>
      <c r="P1610" t="s">
        <v>116</v>
      </c>
      <c r="R1610" t="s">
        <v>117</v>
      </c>
      <c r="T1610">
        <v>44000</v>
      </c>
      <c r="U1610" t="s">
        <v>41</v>
      </c>
      <c r="V1610" t="s">
        <v>42</v>
      </c>
      <c r="W1610" t="s">
        <v>118</v>
      </c>
      <c r="X1610" t="s">
        <v>119</v>
      </c>
      <c r="Y1610" t="s">
        <v>51</v>
      </c>
    </row>
    <row r="1611" spans="1:25" x14ac:dyDescent="0.25">
      <c r="A1611">
        <v>10326</v>
      </c>
      <c r="B1611">
        <v>41</v>
      </c>
      <c r="C1611">
        <v>100</v>
      </c>
      <c r="D1611">
        <v>4</v>
      </c>
      <c r="E1611" s="5">
        <v>4333.29</v>
      </c>
      <c r="F1611" s="1">
        <v>38300</v>
      </c>
      <c r="G1611" t="s">
        <v>25</v>
      </c>
      <c r="H1611">
        <v>4</v>
      </c>
      <c r="I1611" t="str">
        <f>TEXT(Table1[[#This Row],[ORDERDATE]],"MMM")</f>
        <v>Nov</v>
      </c>
      <c r="J1611">
        <v>2004</v>
      </c>
      <c r="K1611" t="s">
        <v>598</v>
      </c>
      <c r="L1611">
        <v>122</v>
      </c>
      <c r="M1611" t="s">
        <v>627</v>
      </c>
      <c r="N1611" t="s">
        <v>183</v>
      </c>
      <c r="O1611" t="s">
        <v>184</v>
      </c>
      <c r="P1611" t="s">
        <v>185</v>
      </c>
      <c r="R1611" t="s">
        <v>186</v>
      </c>
      <c r="T1611" t="s">
        <v>187</v>
      </c>
      <c r="U1611" t="s">
        <v>188</v>
      </c>
      <c r="V1611" t="s">
        <v>42</v>
      </c>
      <c r="W1611" t="s">
        <v>189</v>
      </c>
      <c r="X1611" t="s">
        <v>190</v>
      </c>
      <c r="Y1611" t="s">
        <v>51</v>
      </c>
    </row>
    <row r="1612" spans="1:25" x14ac:dyDescent="0.25">
      <c r="A1612">
        <v>10337</v>
      </c>
      <c r="B1612">
        <v>29</v>
      </c>
      <c r="C1612">
        <v>71.97</v>
      </c>
      <c r="D1612">
        <v>4</v>
      </c>
      <c r="E1612" s="5">
        <v>2087.13</v>
      </c>
      <c r="F1612" s="1">
        <v>38312</v>
      </c>
      <c r="G1612" t="s">
        <v>25</v>
      </c>
      <c r="H1612">
        <v>4</v>
      </c>
      <c r="I1612" t="str">
        <f>TEXT(Table1[[#This Row],[ORDERDATE]],"MMM")</f>
        <v>Nov</v>
      </c>
      <c r="J1612">
        <v>2004</v>
      </c>
      <c r="K1612" t="s">
        <v>598</v>
      </c>
      <c r="L1612">
        <v>122</v>
      </c>
      <c r="M1612" t="s">
        <v>627</v>
      </c>
      <c r="N1612" t="s">
        <v>203</v>
      </c>
      <c r="O1612">
        <v>2125558493</v>
      </c>
      <c r="P1612" t="s">
        <v>204</v>
      </c>
      <c r="Q1612" t="s">
        <v>205</v>
      </c>
      <c r="R1612" t="s">
        <v>30</v>
      </c>
      <c r="S1612" t="s">
        <v>31</v>
      </c>
      <c r="T1612">
        <v>10022</v>
      </c>
      <c r="U1612" t="s">
        <v>32</v>
      </c>
      <c r="V1612" t="s">
        <v>33</v>
      </c>
      <c r="W1612" t="s">
        <v>124</v>
      </c>
      <c r="X1612" t="s">
        <v>206</v>
      </c>
      <c r="Y1612" t="s">
        <v>36</v>
      </c>
    </row>
    <row r="1613" spans="1:25" x14ac:dyDescent="0.25">
      <c r="A1613">
        <v>10350</v>
      </c>
      <c r="B1613">
        <v>34</v>
      </c>
      <c r="C1613">
        <v>50.33</v>
      </c>
      <c r="D1613">
        <v>7</v>
      </c>
      <c r="E1613" s="5">
        <v>1711.22</v>
      </c>
      <c r="F1613" s="1">
        <v>38323</v>
      </c>
      <c r="G1613" t="s">
        <v>25</v>
      </c>
      <c r="H1613">
        <v>4</v>
      </c>
      <c r="I1613" t="str">
        <f>TEXT(Table1[[#This Row],[ORDERDATE]],"MMM")</f>
        <v>Dec</v>
      </c>
      <c r="J1613">
        <v>2004</v>
      </c>
      <c r="K1613" t="s">
        <v>598</v>
      </c>
      <c r="L1613">
        <v>122</v>
      </c>
      <c r="M1613" t="s">
        <v>627</v>
      </c>
      <c r="N1613" t="s">
        <v>174</v>
      </c>
      <c r="O1613" t="s">
        <v>175</v>
      </c>
      <c r="P1613" t="s">
        <v>176</v>
      </c>
      <c r="R1613" t="s">
        <v>177</v>
      </c>
      <c r="T1613">
        <v>28034</v>
      </c>
      <c r="U1613" t="s">
        <v>178</v>
      </c>
      <c r="V1613" t="s">
        <v>42</v>
      </c>
      <c r="W1613" t="s">
        <v>179</v>
      </c>
      <c r="X1613" t="s">
        <v>180</v>
      </c>
      <c r="Y1613" t="s">
        <v>36</v>
      </c>
    </row>
    <row r="1614" spans="1:25" x14ac:dyDescent="0.25">
      <c r="A1614">
        <v>10372</v>
      </c>
      <c r="B1614">
        <v>37</v>
      </c>
      <c r="C1614">
        <v>100</v>
      </c>
      <c r="D1614">
        <v>8</v>
      </c>
      <c r="E1614" s="5">
        <v>3910.53</v>
      </c>
      <c r="F1614" s="1">
        <v>38378</v>
      </c>
      <c r="G1614" t="s">
        <v>25</v>
      </c>
      <c r="H1614">
        <v>1</v>
      </c>
      <c r="I1614" t="str">
        <f>TEXT(Table1[[#This Row],[ORDERDATE]],"MMM")</f>
        <v>Jan</v>
      </c>
      <c r="J1614">
        <v>2005</v>
      </c>
      <c r="K1614" t="s">
        <v>598</v>
      </c>
      <c r="L1614">
        <v>122</v>
      </c>
      <c r="M1614" t="s">
        <v>627</v>
      </c>
      <c r="N1614" t="s">
        <v>246</v>
      </c>
      <c r="O1614" t="s">
        <v>247</v>
      </c>
      <c r="P1614" t="s">
        <v>248</v>
      </c>
      <c r="R1614" t="s">
        <v>249</v>
      </c>
      <c r="S1614" t="s">
        <v>250</v>
      </c>
      <c r="T1614" t="s">
        <v>251</v>
      </c>
      <c r="U1614" t="s">
        <v>200</v>
      </c>
      <c r="V1614" t="s">
        <v>200</v>
      </c>
      <c r="W1614" t="s">
        <v>252</v>
      </c>
      <c r="X1614" t="s">
        <v>253</v>
      </c>
      <c r="Y1614" t="s">
        <v>51</v>
      </c>
    </row>
    <row r="1615" spans="1:25" x14ac:dyDescent="0.25">
      <c r="A1615">
        <v>10384</v>
      </c>
      <c r="B1615">
        <v>28</v>
      </c>
      <c r="C1615">
        <v>80.540000000000006</v>
      </c>
      <c r="D1615">
        <v>3</v>
      </c>
      <c r="E1615" s="5">
        <v>2255.12</v>
      </c>
      <c r="F1615" s="1">
        <v>38406</v>
      </c>
      <c r="G1615" t="s">
        <v>25</v>
      </c>
      <c r="H1615">
        <v>1</v>
      </c>
      <c r="I1615" t="str">
        <f>TEXT(Table1[[#This Row],[ORDERDATE]],"MMM")</f>
        <v>Feb</v>
      </c>
      <c r="J1615">
        <v>2005</v>
      </c>
      <c r="K1615" t="s">
        <v>598</v>
      </c>
      <c r="L1615">
        <v>122</v>
      </c>
      <c r="M1615" t="s">
        <v>627</v>
      </c>
      <c r="N1615" t="s">
        <v>58</v>
      </c>
      <c r="O1615">
        <v>6505551386</v>
      </c>
      <c r="P1615" t="s">
        <v>59</v>
      </c>
      <c r="R1615" t="s">
        <v>60</v>
      </c>
      <c r="S1615" t="s">
        <v>55</v>
      </c>
      <c r="U1615" t="s">
        <v>32</v>
      </c>
      <c r="V1615" t="s">
        <v>33</v>
      </c>
      <c r="W1615" t="s">
        <v>61</v>
      </c>
      <c r="X1615" t="s">
        <v>57</v>
      </c>
      <c r="Y1615" t="s">
        <v>36</v>
      </c>
    </row>
    <row r="1616" spans="1:25" x14ac:dyDescent="0.25">
      <c r="A1616">
        <v>10396</v>
      </c>
      <c r="B1616">
        <v>49</v>
      </c>
      <c r="C1616">
        <v>100</v>
      </c>
      <c r="D1616">
        <v>6</v>
      </c>
      <c r="E1616" s="5">
        <v>5720.75</v>
      </c>
      <c r="F1616" s="1">
        <v>38434</v>
      </c>
      <c r="G1616" t="s">
        <v>25</v>
      </c>
      <c r="H1616">
        <v>1</v>
      </c>
      <c r="I1616" t="str">
        <f>TEXT(Table1[[#This Row],[ORDERDATE]],"MMM")</f>
        <v>Mar</v>
      </c>
      <c r="J1616">
        <v>2005</v>
      </c>
      <c r="K1616" t="s">
        <v>598</v>
      </c>
      <c r="L1616">
        <v>122</v>
      </c>
      <c r="M1616" t="s">
        <v>627</v>
      </c>
      <c r="N1616" t="s">
        <v>272</v>
      </c>
      <c r="O1616">
        <v>4155551450</v>
      </c>
      <c r="P1616" t="s">
        <v>273</v>
      </c>
      <c r="R1616" t="s">
        <v>274</v>
      </c>
      <c r="S1616" t="s">
        <v>55</v>
      </c>
      <c r="T1616">
        <v>97562</v>
      </c>
      <c r="U1616" t="s">
        <v>32</v>
      </c>
      <c r="V1616" t="s">
        <v>33</v>
      </c>
      <c r="W1616" t="s">
        <v>275</v>
      </c>
      <c r="X1616" t="s">
        <v>276</v>
      </c>
      <c r="Y1616" t="s">
        <v>51</v>
      </c>
    </row>
    <row r="1617" spans="1:25" x14ac:dyDescent="0.25">
      <c r="A1617">
        <v>10414</v>
      </c>
      <c r="B1617">
        <v>23</v>
      </c>
      <c r="C1617">
        <v>100</v>
      </c>
      <c r="D1617">
        <v>10</v>
      </c>
      <c r="E1617" s="5">
        <v>3335.23</v>
      </c>
      <c r="F1617" s="1">
        <v>38478</v>
      </c>
      <c r="G1617" t="s">
        <v>401</v>
      </c>
      <c r="H1617">
        <v>2</v>
      </c>
      <c r="I1617" t="str">
        <f>TEXT(Table1[[#This Row],[ORDERDATE]],"MMM")</f>
        <v>May</v>
      </c>
      <c r="J1617">
        <v>2005</v>
      </c>
      <c r="K1617" t="s">
        <v>598</v>
      </c>
      <c r="L1617">
        <v>122</v>
      </c>
      <c r="M1617" t="s">
        <v>627</v>
      </c>
      <c r="N1617" t="s">
        <v>379</v>
      </c>
      <c r="O1617">
        <v>6175559555</v>
      </c>
      <c r="P1617" t="s">
        <v>380</v>
      </c>
      <c r="R1617" t="s">
        <v>381</v>
      </c>
      <c r="S1617" t="s">
        <v>123</v>
      </c>
      <c r="T1617">
        <v>51003</v>
      </c>
      <c r="U1617" t="s">
        <v>32</v>
      </c>
      <c r="V1617" t="s">
        <v>33</v>
      </c>
      <c r="W1617" t="s">
        <v>382</v>
      </c>
      <c r="X1617" t="s">
        <v>66</v>
      </c>
      <c r="Y1617" t="s">
        <v>51</v>
      </c>
    </row>
    <row r="1618" spans="1:25" x14ac:dyDescent="0.25">
      <c r="A1618">
        <v>10101</v>
      </c>
      <c r="B1618">
        <v>46</v>
      </c>
      <c r="C1618">
        <v>53.76</v>
      </c>
      <c r="D1618">
        <v>2</v>
      </c>
      <c r="E1618" s="5">
        <v>2472.96</v>
      </c>
      <c r="F1618" s="1">
        <v>37630</v>
      </c>
      <c r="G1618" t="s">
        <v>25</v>
      </c>
      <c r="H1618">
        <v>1</v>
      </c>
      <c r="I1618" t="str">
        <f>TEXT(Table1[[#This Row],[ORDERDATE]],"MMM")</f>
        <v>Jan</v>
      </c>
      <c r="J1618">
        <v>2003</v>
      </c>
      <c r="K1618" t="s">
        <v>550</v>
      </c>
      <c r="L1618">
        <v>44</v>
      </c>
      <c r="M1618" t="s">
        <v>628</v>
      </c>
      <c r="N1618" t="s">
        <v>462</v>
      </c>
      <c r="O1618" t="s">
        <v>463</v>
      </c>
      <c r="P1618" t="s">
        <v>464</v>
      </c>
      <c r="R1618" t="s">
        <v>465</v>
      </c>
      <c r="T1618">
        <v>60528</v>
      </c>
      <c r="U1618" t="s">
        <v>443</v>
      </c>
      <c r="V1618" t="s">
        <v>42</v>
      </c>
      <c r="W1618" t="s">
        <v>466</v>
      </c>
      <c r="X1618" t="s">
        <v>414</v>
      </c>
      <c r="Y1618" t="s">
        <v>36</v>
      </c>
    </row>
    <row r="1619" spans="1:25" x14ac:dyDescent="0.25">
      <c r="A1619">
        <v>10110</v>
      </c>
      <c r="B1619">
        <v>39</v>
      </c>
      <c r="C1619">
        <v>44.35</v>
      </c>
      <c r="D1619">
        <v>2</v>
      </c>
      <c r="E1619" s="5">
        <v>1729.65</v>
      </c>
      <c r="F1619" s="1">
        <v>37698</v>
      </c>
      <c r="G1619" t="s">
        <v>25</v>
      </c>
      <c r="H1619">
        <v>1</v>
      </c>
      <c r="I1619" t="str">
        <f>TEXT(Table1[[#This Row],[ORDERDATE]],"MMM")</f>
        <v>Mar</v>
      </c>
      <c r="J1619">
        <v>2003</v>
      </c>
      <c r="K1619" t="s">
        <v>550</v>
      </c>
      <c r="L1619">
        <v>44</v>
      </c>
      <c r="M1619" t="s">
        <v>628</v>
      </c>
      <c r="N1619" t="s">
        <v>492</v>
      </c>
      <c r="O1619" t="s">
        <v>493</v>
      </c>
      <c r="P1619" t="s">
        <v>494</v>
      </c>
      <c r="R1619" t="s">
        <v>495</v>
      </c>
      <c r="T1619" t="s">
        <v>496</v>
      </c>
      <c r="U1619" t="s">
        <v>170</v>
      </c>
      <c r="V1619" t="s">
        <v>42</v>
      </c>
      <c r="W1619" t="s">
        <v>497</v>
      </c>
      <c r="X1619" t="s">
        <v>94</v>
      </c>
      <c r="Y1619" t="s">
        <v>36</v>
      </c>
    </row>
    <row r="1620" spans="1:25" x14ac:dyDescent="0.25">
      <c r="A1620">
        <v>10124</v>
      </c>
      <c r="B1620">
        <v>22</v>
      </c>
      <c r="C1620">
        <v>45.25</v>
      </c>
      <c r="D1620">
        <v>1</v>
      </c>
      <c r="E1620" s="5">
        <v>995.5</v>
      </c>
      <c r="F1620" s="1">
        <v>37762</v>
      </c>
      <c r="G1620" t="s">
        <v>25</v>
      </c>
      <c r="H1620">
        <v>2</v>
      </c>
      <c r="I1620" t="str">
        <f>TEXT(Table1[[#This Row],[ORDERDATE]],"MMM")</f>
        <v>May</v>
      </c>
      <c r="J1620">
        <v>2003</v>
      </c>
      <c r="K1620" t="s">
        <v>550</v>
      </c>
      <c r="L1620">
        <v>44</v>
      </c>
      <c r="M1620" t="s">
        <v>628</v>
      </c>
      <c r="N1620" t="s">
        <v>539</v>
      </c>
      <c r="O1620">
        <v>7025551838</v>
      </c>
      <c r="P1620" t="s">
        <v>540</v>
      </c>
      <c r="R1620" t="s">
        <v>541</v>
      </c>
      <c r="S1620" t="s">
        <v>542</v>
      </c>
      <c r="T1620">
        <v>83030</v>
      </c>
      <c r="U1620" t="s">
        <v>32</v>
      </c>
      <c r="V1620" t="s">
        <v>33</v>
      </c>
      <c r="W1620" t="s">
        <v>113</v>
      </c>
      <c r="X1620" t="s">
        <v>400</v>
      </c>
      <c r="Y1620" t="s">
        <v>36</v>
      </c>
    </row>
    <row r="1621" spans="1:25" x14ac:dyDescent="0.25">
      <c r="A1621">
        <v>10149</v>
      </c>
      <c r="B1621">
        <v>49</v>
      </c>
      <c r="C1621">
        <v>49.28</v>
      </c>
      <c r="D1621">
        <v>6</v>
      </c>
      <c r="E1621" s="5">
        <v>2414.7199999999998</v>
      </c>
      <c r="F1621" s="1">
        <v>37876</v>
      </c>
      <c r="G1621" t="s">
        <v>25</v>
      </c>
      <c r="H1621">
        <v>3</v>
      </c>
      <c r="I1621" t="str">
        <f>TEXT(Table1[[#This Row],[ORDERDATE]],"MMM")</f>
        <v>Sep</v>
      </c>
      <c r="J1621">
        <v>2003</v>
      </c>
      <c r="K1621" t="s">
        <v>550</v>
      </c>
      <c r="L1621">
        <v>44</v>
      </c>
      <c r="M1621" t="s">
        <v>628</v>
      </c>
      <c r="N1621" t="s">
        <v>526</v>
      </c>
      <c r="O1621">
        <v>4155554312</v>
      </c>
      <c r="P1621" t="s">
        <v>527</v>
      </c>
      <c r="R1621" t="s">
        <v>528</v>
      </c>
      <c r="S1621" t="s">
        <v>55</v>
      </c>
      <c r="T1621">
        <v>94217</v>
      </c>
      <c r="U1621" t="s">
        <v>32</v>
      </c>
      <c r="V1621" t="s">
        <v>33</v>
      </c>
      <c r="W1621" t="s">
        <v>529</v>
      </c>
      <c r="X1621" t="s">
        <v>400</v>
      </c>
      <c r="Y1621" t="s">
        <v>36</v>
      </c>
    </row>
    <row r="1622" spans="1:25" x14ac:dyDescent="0.25">
      <c r="A1622">
        <v>10162</v>
      </c>
      <c r="B1622">
        <v>43</v>
      </c>
      <c r="C1622">
        <v>36.29</v>
      </c>
      <c r="D1622">
        <v>4</v>
      </c>
      <c r="E1622" s="5">
        <v>1560.47</v>
      </c>
      <c r="F1622" s="1">
        <v>37912</v>
      </c>
      <c r="G1622" t="s">
        <v>25</v>
      </c>
      <c r="H1622">
        <v>4</v>
      </c>
      <c r="I1622" t="str">
        <f>TEXT(Table1[[#This Row],[ORDERDATE]],"MMM")</f>
        <v>Oct</v>
      </c>
      <c r="J1622">
        <v>2003</v>
      </c>
      <c r="K1622" t="s">
        <v>550</v>
      </c>
      <c r="L1622">
        <v>44</v>
      </c>
      <c r="M1622" t="s">
        <v>628</v>
      </c>
      <c r="N1622" t="s">
        <v>58</v>
      </c>
      <c r="O1622">
        <v>6505551386</v>
      </c>
      <c r="P1622" t="s">
        <v>59</v>
      </c>
      <c r="R1622" t="s">
        <v>60</v>
      </c>
      <c r="S1622" t="s">
        <v>55</v>
      </c>
      <c r="U1622" t="s">
        <v>32</v>
      </c>
      <c r="V1622" t="s">
        <v>33</v>
      </c>
      <c r="W1622" t="s">
        <v>61</v>
      </c>
      <c r="X1622" t="s">
        <v>57</v>
      </c>
      <c r="Y1622" t="s">
        <v>36</v>
      </c>
    </row>
    <row r="1623" spans="1:25" x14ac:dyDescent="0.25">
      <c r="A1623">
        <v>10173</v>
      </c>
      <c r="B1623">
        <v>27</v>
      </c>
      <c r="C1623">
        <v>41.22</v>
      </c>
      <c r="D1623">
        <v>8</v>
      </c>
      <c r="E1623" s="5">
        <v>1112.94</v>
      </c>
      <c r="F1623" s="1">
        <v>37930</v>
      </c>
      <c r="G1623" t="s">
        <v>25</v>
      </c>
      <c r="H1623">
        <v>4</v>
      </c>
      <c r="I1623" t="str">
        <f>TEXT(Table1[[#This Row],[ORDERDATE]],"MMM")</f>
        <v>Nov</v>
      </c>
      <c r="J1623">
        <v>2003</v>
      </c>
      <c r="K1623" t="s">
        <v>550</v>
      </c>
      <c r="L1623">
        <v>44</v>
      </c>
      <c r="M1623" t="s">
        <v>628</v>
      </c>
      <c r="N1623" t="s">
        <v>552</v>
      </c>
      <c r="O1623" t="s">
        <v>553</v>
      </c>
      <c r="P1623" t="s">
        <v>554</v>
      </c>
      <c r="R1623" t="s">
        <v>555</v>
      </c>
      <c r="T1623">
        <v>24100</v>
      </c>
      <c r="U1623" t="s">
        <v>258</v>
      </c>
      <c r="V1623" t="s">
        <v>42</v>
      </c>
      <c r="W1623" t="s">
        <v>556</v>
      </c>
      <c r="X1623" t="s">
        <v>557</v>
      </c>
      <c r="Y1623" t="s">
        <v>36</v>
      </c>
    </row>
    <row r="1624" spans="1:25" x14ac:dyDescent="0.25">
      <c r="A1624">
        <v>10182</v>
      </c>
      <c r="B1624">
        <v>31</v>
      </c>
      <c r="C1624">
        <v>36.74</v>
      </c>
      <c r="D1624">
        <v>5</v>
      </c>
      <c r="E1624" s="5">
        <v>1138.94</v>
      </c>
      <c r="F1624" s="1">
        <v>37937</v>
      </c>
      <c r="G1624" t="s">
        <v>25</v>
      </c>
      <c r="H1624">
        <v>4</v>
      </c>
      <c r="I1624" t="str">
        <f>TEXT(Table1[[#This Row],[ORDERDATE]],"MMM")</f>
        <v>Nov</v>
      </c>
      <c r="J1624">
        <v>2003</v>
      </c>
      <c r="K1624" t="s">
        <v>550</v>
      </c>
      <c r="L1624">
        <v>44</v>
      </c>
      <c r="M1624" t="s">
        <v>628</v>
      </c>
      <c r="N1624" t="s">
        <v>272</v>
      </c>
      <c r="O1624">
        <v>4155551450</v>
      </c>
      <c r="P1624" t="s">
        <v>273</v>
      </c>
      <c r="R1624" t="s">
        <v>274</v>
      </c>
      <c r="S1624" t="s">
        <v>55</v>
      </c>
      <c r="T1624">
        <v>97562</v>
      </c>
      <c r="U1624" t="s">
        <v>32</v>
      </c>
      <c r="V1624" t="s">
        <v>33</v>
      </c>
      <c r="W1624" t="s">
        <v>275</v>
      </c>
      <c r="X1624" t="s">
        <v>276</v>
      </c>
      <c r="Y1624" t="s">
        <v>36</v>
      </c>
    </row>
    <row r="1625" spans="1:25" x14ac:dyDescent="0.25">
      <c r="A1625">
        <v>10193</v>
      </c>
      <c r="B1625">
        <v>20</v>
      </c>
      <c r="C1625">
        <v>50.62</v>
      </c>
      <c r="D1625">
        <v>9</v>
      </c>
      <c r="E1625" s="5">
        <v>1012.4</v>
      </c>
      <c r="F1625" s="1">
        <v>37946</v>
      </c>
      <c r="G1625" t="s">
        <v>25</v>
      </c>
      <c r="H1625">
        <v>4</v>
      </c>
      <c r="I1625" t="str">
        <f>TEXT(Table1[[#This Row],[ORDERDATE]],"MMM")</f>
        <v>Nov</v>
      </c>
      <c r="J1625">
        <v>2003</v>
      </c>
      <c r="K1625" t="s">
        <v>550</v>
      </c>
      <c r="L1625">
        <v>44</v>
      </c>
      <c r="M1625" t="s">
        <v>628</v>
      </c>
      <c r="N1625" t="s">
        <v>558</v>
      </c>
      <c r="O1625" t="s">
        <v>559</v>
      </c>
      <c r="P1625" t="s">
        <v>560</v>
      </c>
      <c r="R1625" t="s">
        <v>561</v>
      </c>
      <c r="S1625" t="s">
        <v>94</v>
      </c>
      <c r="T1625">
        <v>3150</v>
      </c>
      <c r="U1625" t="s">
        <v>95</v>
      </c>
      <c r="V1625" t="s">
        <v>96</v>
      </c>
      <c r="W1625" t="s">
        <v>562</v>
      </c>
      <c r="X1625" t="s">
        <v>563</v>
      </c>
      <c r="Y1625" t="s">
        <v>36</v>
      </c>
    </row>
    <row r="1626" spans="1:25" x14ac:dyDescent="0.25">
      <c r="A1626">
        <v>10205</v>
      </c>
      <c r="B1626">
        <v>24</v>
      </c>
      <c r="C1626">
        <v>38.08</v>
      </c>
      <c r="D1626">
        <v>4</v>
      </c>
      <c r="E1626" s="5">
        <v>913.92</v>
      </c>
      <c r="F1626" s="1">
        <v>37958</v>
      </c>
      <c r="G1626" t="s">
        <v>25</v>
      </c>
      <c r="H1626">
        <v>4</v>
      </c>
      <c r="I1626" t="str">
        <f>TEXT(Table1[[#This Row],[ORDERDATE]],"MMM")</f>
        <v>Dec</v>
      </c>
      <c r="J1626">
        <v>2003</v>
      </c>
      <c r="K1626" t="s">
        <v>550</v>
      </c>
      <c r="L1626">
        <v>44</v>
      </c>
      <c r="M1626" t="s">
        <v>628</v>
      </c>
      <c r="N1626" t="s">
        <v>174</v>
      </c>
      <c r="O1626" t="s">
        <v>175</v>
      </c>
      <c r="P1626" t="s">
        <v>176</v>
      </c>
      <c r="R1626" t="s">
        <v>177</v>
      </c>
      <c r="T1626">
        <v>28034</v>
      </c>
      <c r="U1626" t="s">
        <v>178</v>
      </c>
      <c r="V1626" t="s">
        <v>42</v>
      </c>
      <c r="W1626" t="s">
        <v>179</v>
      </c>
      <c r="X1626" t="s">
        <v>180</v>
      </c>
      <c r="Y1626" t="s">
        <v>36</v>
      </c>
    </row>
    <row r="1627" spans="1:25" x14ac:dyDescent="0.25">
      <c r="A1627">
        <v>10214</v>
      </c>
      <c r="B1627">
        <v>49</v>
      </c>
      <c r="C1627">
        <v>47.94</v>
      </c>
      <c r="D1627">
        <v>2</v>
      </c>
      <c r="E1627" s="5">
        <v>2349.06</v>
      </c>
      <c r="F1627" s="1">
        <v>38012</v>
      </c>
      <c r="G1627" t="s">
        <v>25</v>
      </c>
      <c r="H1627">
        <v>1</v>
      </c>
      <c r="I1627" t="str">
        <f>TEXT(Table1[[#This Row],[ORDERDATE]],"MMM")</f>
        <v>Jan</v>
      </c>
      <c r="J1627">
        <v>2004</v>
      </c>
      <c r="K1627" t="s">
        <v>550</v>
      </c>
      <c r="L1627">
        <v>44</v>
      </c>
      <c r="M1627" t="s">
        <v>628</v>
      </c>
      <c r="N1627" t="s">
        <v>191</v>
      </c>
      <c r="O1627" t="s">
        <v>192</v>
      </c>
      <c r="P1627" t="s">
        <v>193</v>
      </c>
      <c r="R1627" t="s">
        <v>177</v>
      </c>
      <c r="T1627">
        <v>28023</v>
      </c>
      <c r="U1627" t="s">
        <v>178</v>
      </c>
      <c r="V1627" t="s">
        <v>42</v>
      </c>
      <c r="W1627" t="s">
        <v>194</v>
      </c>
      <c r="X1627" t="s">
        <v>195</v>
      </c>
      <c r="Y1627" t="s">
        <v>36</v>
      </c>
    </row>
    <row r="1628" spans="1:25" x14ac:dyDescent="0.25">
      <c r="A1628">
        <v>10227</v>
      </c>
      <c r="B1628">
        <v>24</v>
      </c>
      <c r="C1628">
        <v>48.38</v>
      </c>
      <c r="D1628">
        <v>5</v>
      </c>
      <c r="E1628" s="5">
        <v>1161.1199999999999</v>
      </c>
      <c r="F1628" s="1">
        <v>38048</v>
      </c>
      <c r="G1628" t="s">
        <v>25</v>
      </c>
      <c r="H1628">
        <v>1</v>
      </c>
      <c r="I1628" t="str">
        <f>TEXT(Table1[[#This Row],[ORDERDATE]],"MMM")</f>
        <v>Mar</v>
      </c>
      <c r="J1628">
        <v>2004</v>
      </c>
      <c r="K1628" t="s">
        <v>550</v>
      </c>
      <c r="L1628">
        <v>44</v>
      </c>
      <c r="M1628" t="s">
        <v>628</v>
      </c>
      <c r="N1628" t="s">
        <v>219</v>
      </c>
      <c r="O1628" t="s">
        <v>220</v>
      </c>
      <c r="P1628" t="s">
        <v>221</v>
      </c>
      <c r="R1628" t="s">
        <v>222</v>
      </c>
      <c r="T1628">
        <v>69004</v>
      </c>
      <c r="U1628" t="s">
        <v>41</v>
      </c>
      <c r="V1628" t="s">
        <v>42</v>
      </c>
      <c r="W1628" t="s">
        <v>223</v>
      </c>
      <c r="X1628" t="s">
        <v>224</v>
      </c>
      <c r="Y1628" t="s">
        <v>36</v>
      </c>
    </row>
    <row r="1629" spans="1:25" x14ac:dyDescent="0.25">
      <c r="A1629">
        <v>10244</v>
      </c>
      <c r="B1629">
        <v>39</v>
      </c>
      <c r="C1629">
        <v>45.25</v>
      </c>
      <c r="D1629">
        <v>9</v>
      </c>
      <c r="E1629" s="5">
        <v>1764.75</v>
      </c>
      <c r="F1629" s="1">
        <v>38106</v>
      </c>
      <c r="G1629" t="s">
        <v>25</v>
      </c>
      <c r="H1629">
        <v>2</v>
      </c>
      <c r="I1629" t="str">
        <f>TEXT(Table1[[#This Row],[ORDERDATE]],"MMM")</f>
        <v>Apr</v>
      </c>
      <c r="J1629">
        <v>2004</v>
      </c>
      <c r="K1629" t="s">
        <v>550</v>
      </c>
      <c r="L1629">
        <v>44</v>
      </c>
      <c r="M1629" t="s">
        <v>628</v>
      </c>
      <c r="N1629" t="s">
        <v>174</v>
      </c>
      <c r="O1629" t="s">
        <v>175</v>
      </c>
      <c r="P1629" t="s">
        <v>176</v>
      </c>
      <c r="R1629" t="s">
        <v>177</v>
      </c>
      <c r="T1629">
        <v>28034</v>
      </c>
      <c r="U1629" t="s">
        <v>178</v>
      </c>
      <c r="V1629" t="s">
        <v>42</v>
      </c>
      <c r="W1629" t="s">
        <v>179</v>
      </c>
      <c r="X1629" t="s">
        <v>180</v>
      </c>
      <c r="Y1629" t="s">
        <v>36</v>
      </c>
    </row>
    <row r="1630" spans="1:25" x14ac:dyDescent="0.25">
      <c r="A1630">
        <v>10255</v>
      </c>
      <c r="B1630">
        <v>37</v>
      </c>
      <c r="C1630">
        <v>45.7</v>
      </c>
      <c r="D1630">
        <v>2</v>
      </c>
      <c r="E1630" s="5">
        <v>1690.9</v>
      </c>
      <c r="F1630" s="1">
        <v>38142</v>
      </c>
      <c r="G1630" t="s">
        <v>25</v>
      </c>
      <c r="H1630">
        <v>2</v>
      </c>
      <c r="I1630" t="str">
        <f>TEXT(Table1[[#This Row],[ORDERDATE]],"MMM")</f>
        <v>Jun</v>
      </c>
      <c r="J1630">
        <v>2004</v>
      </c>
      <c r="K1630" t="s">
        <v>550</v>
      </c>
      <c r="L1630">
        <v>44</v>
      </c>
      <c r="M1630" t="s">
        <v>628</v>
      </c>
      <c r="N1630" t="s">
        <v>531</v>
      </c>
      <c r="O1630" t="s">
        <v>532</v>
      </c>
      <c r="P1630" t="s">
        <v>533</v>
      </c>
      <c r="R1630" t="s">
        <v>534</v>
      </c>
      <c r="T1630">
        <v>67000</v>
      </c>
      <c r="U1630" t="s">
        <v>41</v>
      </c>
      <c r="V1630" t="s">
        <v>42</v>
      </c>
      <c r="W1630" t="s">
        <v>535</v>
      </c>
      <c r="X1630" t="s">
        <v>536</v>
      </c>
      <c r="Y1630" t="s">
        <v>36</v>
      </c>
    </row>
    <row r="1631" spans="1:25" x14ac:dyDescent="0.25">
      <c r="A1631">
        <v>10280</v>
      </c>
      <c r="B1631">
        <v>45</v>
      </c>
      <c r="C1631">
        <v>47.49</v>
      </c>
      <c r="D1631">
        <v>11</v>
      </c>
      <c r="E1631" s="5">
        <v>2137.0500000000002</v>
      </c>
      <c r="F1631" s="1">
        <v>38216</v>
      </c>
      <c r="G1631" t="s">
        <v>25</v>
      </c>
      <c r="H1631">
        <v>3</v>
      </c>
      <c r="I1631" t="str">
        <f>TEXT(Table1[[#This Row],[ORDERDATE]],"MMM")</f>
        <v>Aug</v>
      </c>
      <c r="J1631">
        <v>2004</v>
      </c>
      <c r="K1631" t="s">
        <v>550</v>
      </c>
      <c r="L1631">
        <v>44</v>
      </c>
      <c r="M1631" t="s">
        <v>628</v>
      </c>
      <c r="N1631" t="s">
        <v>254</v>
      </c>
      <c r="O1631" t="s">
        <v>255</v>
      </c>
      <c r="P1631" t="s">
        <v>256</v>
      </c>
      <c r="R1631" t="s">
        <v>257</v>
      </c>
      <c r="T1631">
        <v>10100</v>
      </c>
      <c r="U1631" t="s">
        <v>258</v>
      </c>
      <c r="V1631" t="s">
        <v>42</v>
      </c>
      <c r="W1631" t="s">
        <v>259</v>
      </c>
      <c r="X1631" t="s">
        <v>260</v>
      </c>
      <c r="Y1631" t="s">
        <v>36</v>
      </c>
    </row>
    <row r="1632" spans="1:25" x14ac:dyDescent="0.25">
      <c r="A1632">
        <v>10289</v>
      </c>
      <c r="B1632">
        <v>45</v>
      </c>
      <c r="C1632">
        <v>48.38</v>
      </c>
      <c r="D1632">
        <v>4</v>
      </c>
      <c r="E1632" s="5">
        <v>2177.1</v>
      </c>
      <c r="F1632" s="1">
        <v>38233</v>
      </c>
      <c r="G1632" t="s">
        <v>25</v>
      </c>
      <c r="H1632">
        <v>3</v>
      </c>
      <c r="I1632" t="str">
        <f>TEXT(Table1[[#This Row],[ORDERDATE]],"MMM")</f>
        <v>Sep</v>
      </c>
      <c r="J1632">
        <v>2004</v>
      </c>
      <c r="K1632" t="s">
        <v>550</v>
      </c>
      <c r="L1632">
        <v>44</v>
      </c>
      <c r="M1632" t="s">
        <v>628</v>
      </c>
      <c r="N1632" t="s">
        <v>73</v>
      </c>
      <c r="O1632" t="s">
        <v>74</v>
      </c>
      <c r="P1632" t="s">
        <v>75</v>
      </c>
      <c r="R1632" t="s">
        <v>76</v>
      </c>
      <c r="T1632" t="s">
        <v>77</v>
      </c>
      <c r="U1632" t="s">
        <v>78</v>
      </c>
      <c r="V1632" t="s">
        <v>42</v>
      </c>
      <c r="W1632" t="s">
        <v>79</v>
      </c>
      <c r="X1632" t="s">
        <v>80</v>
      </c>
      <c r="Y1632" t="s">
        <v>36</v>
      </c>
    </row>
    <row r="1633" spans="1:25" x14ac:dyDescent="0.25">
      <c r="A1633">
        <v>10304</v>
      </c>
      <c r="B1633">
        <v>44</v>
      </c>
      <c r="C1633">
        <v>39.42</v>
      </c>
      <c r="D1633">
        <v>15</v>
      </c>
      <c r="E1633" s="5">
        <v>1734.48</v>
      </c>
      <c r="F1633" s="1">
        <v>38271</v>
      </c>
      <c r="G1633" t="s">
        <v>25</v>
      </c>
      <c r="H1633">
        <v>4</v>
      </c>
      <c r="I1633" t="str">
        <f>TEXT(Table1[[#This Row],[ORDERDATE]],"MMM")</f>
        <v>Oct</v>
      </c>
      <c r="J1633">
        <v>2004</v>
      </c>
      <c r="K1633" t="s">
        <v>550</v>
      </c>
      <c r="L1633">
        <v>44</v>
      </c>
      <c r="M1633" t="s">
        <v>628</v>
      </c>
      <c r="N1633" t="s">
        <v>267</v>
      </c>
      <c r="O1633" t="s">
        <v>268</v>
      </c>
      <c r="P1633" t="s">
        <v>269</v>
      </c>
      <c r="R1633" t="s">
        <v>270</v>
      </c>
      <c r="T1633">
        <v>78000</v>
      </c>
      <c r="U1633" t="s">
        <v>41</v>
      </c>
      <c r="V1633" t="s">
        <v>42</v>
      </c>
      <c r="W1633" t="s">
        <v>271</v>
      </c>
      <c r="X1633" t="s">
        <v>50</v>
      </c>
      <c r="Y1633" t="s">
        <v>36</v>
      </c>
    </row>
    <row r="1634" spans="1:25" x14ac:dyDescent="0.25">
      <c r="A1634">
        <v>10312</v>
      </c>
      <c r="B1634">
        <v>23</v>
      </c>
      <c r="C1634">
        <v>37.630000000000003</v>
      </c>
      <c r="D1634">
        <v>12</v>
      </c>
      <c r="E1634" s="5">
        <v>865.49</v>
      </c>
      <c r="F1634" s="1">
        <v>38281</v>
      </c>
      <c r="G1634" t="s">
        <v>25</v>
      </c>
      <c r="H1634">
        <v>4</v>
      </c>
      <c r="I1634" t="str">
        <f>TEXT(Table1[[#This Row],[ORDERDATE]],"MMM")</f>
        <v>Oct</v>
      </c>
      <c r="J1634">
        <v>2004</v>
      </c>
      <c r="K1634" t="s">
        <v>550</v>
      </c>
      <c r="L1634">
        <v>44</v>
      </c>
      <c r="M1634" t="s">
        <v>628</v>
      </c>
      <c r="N1634" t="s">
        <v>272</v>
      </c>
      <c r="O1634">
        <v>4155551450</v>
      </c>
      <c r="P1634" t="s">
        <v>273</v>
      </c>
      <c r="R1634" t="s">
        <v>274</v>
      </c>
      <c r="S1634" t="s">
        <v>55</v>
      </c>
      <c r="T1634">
        <v>97562</v>
      </c>
      <c r="U1634" t="s">
        <v>32</v>
      </c>
      <c r="V1634" t="s">
        <v>33</v>
      </c>
      <c r="W1634" t="s">
        <v>275</v>
      </c>
      <c r="X1634" t="s">
        <v>276</v>
      </c>
      <c r="Y1634" t="s">
        <v>36</v>
      </c>
    </row>
    <row r="1635" spans="1:25" x14ac:dyDescent="0.25">
      <c r="A1635">
        <v>10322</v>
      </c>
      <c r="B1635">
        <v>30</v>
      </c>
      <c r="C1635">
        <v>100</v>
      </c>
      <c r="D1635">
        <v>4</v>
      </c>
      <c r="E1635" s="5">
        <v>3500.1</v>
      </c>
      <c r="F1635" s="1">
        <v>38295</v>
      </c>
      <c r="G1635" t="s">
        <v>25</v>
      </c>
      <c r="H1635">
        <v>4</v>
      </c>
      <c r="I1635" t="str">
        <f>TEXT(Table1[[#This Row],[ORDERDATE]],"MMM")</f>
        <v>Nov</v>
      </c>
      <c r="J1635">
        <v>2004</v>
      </c>
      <c r="K1635" t="s">
        <v>550</v>
      </c>
      <c r="L1635">
        <v>44</v>
      </c>
      <c r="M1635" t="s">
        <v>628</v>
      </c>
      <c r="N1635" t="s">
        <v>277</v>
      </c>
      <c r="O1635">
        <v>6035558647</v>
      </c>
      <c r="P1635" t="s">
        <v>278</v>
      </c>
      <c r="R1635" t="s">
        <v>279</v>
      </c>
      <c r="S1635" t="s">
        <v>280</v>
      </c>
      <c r="T1635">
        <v>62005</v>
      </c>
      <c r="U1635" t="s">
        <v>32</v>
      </c>
      <c r="V1635" t="s">
        <v>33</v>
      </c>
      <c r="W1635" t="s">
        <v>56</v>
      </c>
      <c r="X1635" t="s">
        <v>276</v>
      </c>
      <c r="Y1635" t="s">
        <v>51</v>
      </c>
    </row>
    <row r="1636" spans="1:25" x14ac:dyDescent="0.25">
      <c r="A1636">
        <v>10332</v>
      </c>
      <c r="B1636">
        <v>26</v>
      </c>
      <c r="C1636">
        <v>85.52</v>
      </c>
      <c r="D1636">
        <v>10</v>
      </c>
      <c r="E1636" s="5">
        <v>2223.52</v>
      </c>
      <c r="F1636" s="1">
        <v>38308</v>
      </c>
      <c r="G1636" t="s">
        <v>25</v>
      </c>
      <c r="H1636">
        <v>4</v>
      </c>
      <c r="I1636" t="str">
        <f>TEXT(Table1[[#This Row],[ORDERDATE]],"MMM")</f>
        <v>Nov</v>
      </c>
      <c r="J1636">
        <v>2004</v>
      </c>
      <c r="K1636" t="s">
        <v>550</v>
      </c>
      <c r="L1636">
        <v>44</v>
      </c>
      <c r="M1636" t="s">
        <v>628</v>
      </c>
      <c r="N1636" t="s">
        <v>492</v>
      </c>
      <c r="O1636" t="s">
        <v>493</v>
      </c>
      <c r="P1636" t="s">
        <v>494</v>
      </c>
      <c r="R1636" t="s">
        <v>495</v>
      </c>
      <c r="T1636" t="s">
        <v>496</v>
      </c>
      <c r="U1636" t="s">
        <v>170</v>
      </c>
      <c r="V1636" t="s">
        <v>42</v>
      </c>
      <c r="W1636" t="s">
        <v>497</v>
      </c>
      <c r="X1636" t="s">
        <v>94</v>
      </c>
      <c r="Y1636" t="s">
        <v>36</v>
      </c>
    </row>
    <row r="1637" spans="1:25" x14ac:dyDescent="0.25">
      <c r="A1637">
        <v>10345</v>
      </c>
      <c r="B1637">
        <v>43</v>
      </c>
      <c r="C1637">
        <v>53.76</v>
      </c>
      <c r="D1637">
        <v>1</v>
      </c>
      <c r="E1637" s="5">
        <v>2311.6799999999998</v>
      </c>
      <c r="F1637" s="1">
        <v>38316</v>
      </c>
      <c r="G1637" t="s">
        <v>25</v>
      </c>
      <c r="H1637">
        <v>4</v>
      </c>
      <c r="I1637" t="str">
        <f>TEXT(Table1[[#This Row],[ORDERDATE]],"MMM")</f>
        <v>Nov</v>
      </c>
      <c r="J1637">
        <v>2004</v>
      </c>
      <c r="K1637" t="s">
        <v>550</v>
      </c>
      <c r="L1637">
        <v>44</v>
      </c>
      <c r="M1637" t="s">
        <v>628</v>
      </c>
      <c r="N1637" t="s">
        <v>312</v>
      </c>
      <c r="O1637" t="s">
        <v>313</v>
      </c>
      <c r="P1637" t="s">
        <v>314</v>
      </c>
      <c r="R1637" t="s">
        <v>117</v>
      </c>
      <c r="T1637">
        <v>44000</v>
      </c>
      <c r="U1637" t="s">
        <v>41</v>
      </c>
      <c r="V1637" t="s">
        <v>42</v>
      </c>
      <c r="W1637" t="s">
        <v>315</v>
      </c>
      <c r="X1637" t="s">
        <v>316</v>
      </c>
      <c r="Y1637" t="s">
        <v>36</v>
      </c>
    </row>
    <row r="1638" spans="1:25" x14ac:dyDescent="0.25">
      <c r="A1638">
        <v>10356</v>
      </c>
      <c r="B1638">
        <v>26</v>
      </c>
      <c r="C1638">
        <v>31.86</v>
      </c>
      <c r="D1638">
        <v>7</v>
      </c>
      <c r="E1638" s="5">
        <v>828.36</v>
      </c>
      <c r="F1638" s="1">
        <v>38330</v>
      </c>
      <c r="G1638" t="s">
        <v>25</v>
      </c>
      <c r="H1638">
        <v>4</v>
      </c>
      <c r="I1638" t="str">
        <f>TEXT(Table1[[#This Row],[ORDERDATE]],"MMM")</f>
        <v>Dec</v>
      </c>
      <c r="J1638">
        <v>2004</v>
      </c>
      <c r="K1638" t="s">
        <v>550</v>
      </c>
      <c r="L1638">
        <v>44</v>
      </c>
      <c r="M1638" t="s">
        <v>628</v>
      </c>
      <c r="N1638" t="s">
        <v>45</v>
      </c>
      <c r="O1638" t="s">
        <v>46</v>
      </c>
      <c r="P1638" t="s">
        <v>47</v>
      </c>
      <c r="R1638" t="s">
        <v>48</v>
      </c>
      <c r="T1638">
        <v>75508</v>
      </c>
      <c r="U1638" t="s">
        <v>41</v>
      </c>
      <c r="V1638" t="s">
        <v>42</v>
      </c>
      <c r="W1638" t="s">
        <v>49</v>
      </c>
      <c r="X1638" t="s">
        <v>50</v>
      </c>
      <c r="Y1638" t="s">
        <v>36</v>
      </c>
    </row>
    <row r="1639" spans="1:25" x14ac:dyDescent="0.25">
      <c r="A1639">
        <v>10367</v>
      </c>
      <c r="B1639">
        <v>28</v>
      </c>
      <c r="C1639">
        <v>30.59</v>
      </c>
      <c r="D1639">
        <v>12</v>
      </c>
      <c r="E1639" s="5">
        <v>856.52</v>
      </c>
      <c r="F1639" s="1">
        <v>38364</v>
      </c>
      <c r="G1639" t="s">
        <v>408</v>
      </c>
      <c r="H1639">
        <v>1</v>
      </c>
      <c r="I1639" t="str">
        <f>TEXT(Table1[[#This Row],[ORDERDATE]],"MMM")</f>
        <v>Jan</v>
      </c>
      <c r="J1639">
        <v>2005</v>
      </c>
      <c r="K1639" t="s">
        <v>550</v>
      </c>
      <c r="L1639">
        <v>44</v>
      </c>
      <c r="M1639" t="s">
        <v>628</v>
      </c>
      <c r="N1639" t="s">
        <v>52</v>
      </c>
      <c r="O1639">
        <v>6265557265</v>
      </c>
      <c r="P1639" t="s">
        <v>53</v>
      </c>
      <c r="R1639" t="s">
        <v>54</v>
      </c>
      <c r="S1639" t="s">
        <v>55</v>
      </c>
      <c r="T1639">
        <v>90003</v>
      </c>
      <c r="U1639" t="s">
        <v>32</v>
      </c>
      <c r="V1639" t="s">
        <v>33</v>
      </c>
      <c r="W1639" t="s">
        <v>56</v>
      </c>
      <c r="X1639" t="s">
        <v>57</v>
      </c>
      <c r="Y1639" t="s">
        <v>36</v>
      </c>
    </row>
    <row r="1640" spans="1:25" x14ac:dyDescent="0.25">
      <c r="A1640">
        <v>10380</v>
      </c>
      <c r="B1640">
        <v>27</v>
      </c>
      <c r="C1640">
        <v>68.349999999999994</v>
      </c>
      <c r="D1640">
        <v>5</v>
      </c>
      <c r="E1640" s="5">
        <v>1845.45</v>
      </c>
      <c r="F1640" s="1">
        <v>38399</v>
      </c>
      <c r="G1640" t="s">
        <v>25</v>
      </c>
      <c r="H1640">
        <v>1</v>
      </c>
      <c r="I1640" t="str">
        <f>TEXT(Table1[[#This Row],[ORDERDATE]],"MMM")</f>
        <v>Feb</v>
      </c>
      <c r="J1640">
        <v>2005</v>
      </c>
      <c r="K1640" t="s">
        <v>550</v>
      </c>
      <c r="L1640">
        <v>44</v>
      </c>
      <c r="M1640" t="s">
        <v>628</v>
      </c>
      <c r="N1640" t="s">
        <v>174</v>
      </c>
      <c r="O1640" t="s">
        <v>175</v>
      </c>
      <c r="P1640" t="s">
        <v>176</v>
      </c>
      <c r="R1640" t="s">
        <v>177</v>
      </c>
      <c r="T1640">
        <v>28034</v>
      </c>
      <c r="U1640" t="s">
        <v>178</v>
      </c>
      <c r="V1640" t="s">
        <v>42</v>
      </c>
      <c r="W1640" t="s">
        <v>179</v>
      </c>
      <c r="X1640" t="s">
        <v>180</v>
      </c>
      <c r="Y1640" t="s">
        <v>36</v>
      </c>
    </row>
    <row r="1641" spans="1:25" x14ac:dyDescent="0.25">
      <c r="A1641">
        <v>10391</v>
      </c>
      <c r="B1641">
        <v>24</v>
      </c>
      <c r="C1641">
        <v>100</v>
      </c>
      <c r="D1641">
        <v>1</v>
      </c>
      <c r="E1641" s="5">
        <v>4042.08</v>
      </c>
      <c r="F1641" s="1">
        <v>38420</v>
      </c>
      <c r="G1641" t="s">
        <v>25</v>
      </c>
      <c r="H1641">
        <v>1</v>
      </c>
      <c r="I1641" t="str">
        <f>TEXT(Table1[[#This Row],[ORDERDATE]],"MMM")</f>
        <v>Mar</v>
      </c>
      <c r="J1641">
        <v>2005</v>
      </c>
      <c r="K1641" t="s">
        <v>550</v>
      </c>
      <c r="L1641">
        <v>44</v>
      </c>
      <c r="M1641" t="s">
        <v>628</v>
      </c>
      <c r="N1641" t="s">
        <v>285</v>
      </c>
      <c r="O1641" t="s">
        <v>286</v>
      </c>
      <c r="P1641" t="s">
        <v>287</v>
      </c>
      <c r="Q1641" t="s">
        <v>288</v>
      </c>
      <c r="R1641" t="s">
        <v>289</v>
      </c>
      <c r="S1641" t="s">
        <v>157</v>
      </c>
      <c r="T1641">
        <v>2060</v>
      </c>
      <c r="U1641" t="s">
        <v>95</v>
      </c>
      <c r="V1641" t="s">
        <v>96</v>
      </c>
      <c r="W1641" t="s">
        <v>290</v>
      </c>
      <c r="X1641" t="s">
        <v>291</v>
      </c>
      <c r="Y1641" t="s">
        <v>51</v>
      </c>
    </row>
    <row r="1642" spans="1:25" x14ac:dyDescent="0.25">
      <c r="A1642">
        <v>10421</v>
      </c>
      <c r="B1642">
        <v>40</v>
      </c>
      <c r="C1642">
        <v>45.7</v>
      </c>
      <c r="D1642">
        <v>2</v>
      </c>
      <c r="E1642" s="5">
        <v>1828</v>
      </c>
      <c r="F1642" s="1">
        <v>38501</v>
      </c>
      <c r="G1642" t="s">
        <v>300</v>
      </c>
      <c r="H1642">
        <v>2</v>
      </c>
      <c r="I1642" t="str">
        <f>TEXT(Table1[[#This Row],[ORDERDATE]],"MMM")</f>
        <v>May</v>
      </c>
      <c r="J1642">
        <v>2005</v>
      </c>
      <c r="K1642" t="s">
        <v>550</v>
      </c>
      <c r="L1642">
        <v>44</v>
      </c>
      <c r="M1642" t="s">
        <v>628</v>
      </c>
      <c r="N1642" t="s">
        <v>272</v>
      </c>
      <c r="O1642">
        <v>4155551450</v>
      </c>
      <c r="P1642" t="s">
        <v>273</v>
      </c>
      <c r="R1642" t="s">
        <v>274</v>
      </c>
      <c r="S1642" t="s">
        <v>55</v>
      </c>
      <c r="T1642">
        <v>97562</v>
      </c>
      <c r="U1642" t="s">
        <v>32</v>
      </c>
      <c r="V1642" t="s">
        <v>33</v>
      </c>
      <c r="W1642" t="s">
        <v>275</v>
      </c>
      <c r="X1642" t="s">
        <v>276</v>
      </c>
      <c r="Y1642" t="s">
        <v>36</v>
      </c>
    </row>
    <row r="1643" spans="1:25" x14ac:dyDescent="0.25">
      <c r="A1643">
        <v>10103</v>
      </c>
      <c r="B1643">
        <v>36</v>
      </c>
      <c r="C1643">
        <v>100</v>
      </c>
      <c r="D1643">
        <v>1</v>
      </c>
      <c r="E1643" s="5">
        <v>3680.28</v>
      </c>
      <c r="F1643" s="1">
        <v>37650</v>
      </c>
      <c r="G1643" t="s">
        <v>25</v>
      </c>
      <c r="H1643">
        <v>1</v>
      </c>
      <c r="I1643" t="str">
        <f>TEXT(Table1[[#This Row],[ORDERDATE]],"MMM")</f>
        <v>Jan</v>
      </c>
      <c r="J1643">
        <v>2003</v>
      </c>
      <c r="K1643" t="s">
        <v>504</v>
      </c>
      <c r="L1643">
        <v>127</v>
      </c>
      <c r="M1643" t="s">
        <v>629</v>
      </c>
      <c r="N1643" t="s">
        <v>133</v>
      </c>
      <c r="O1643" t="s">
        <v>134</v>
      </c>
      <c r="P1643" t="s">
        <v>135</v>
      </c>
      <c r="R1643" t="s">
        <v>136</v>
      </c>
      <c r="T1643">
        <v>4110</v>
      </c>
      <c r="U1643" t="s">
        <v>78</v>
      </c>
      <c r="V1643" t="s">
        <v>42</v>
      </c>
      <c r="W1643" t="s">
        <v>137</v>
      </c>
      <c r="X1643" t="s">
        <v>138</v>
      </c>
      <c r="Y1643" t="s">
        <v>51</v>
      </c>
    </row>
    <row r="1644" spans="1:25" x14ac:dyDescent="0.25">
      <c r="A1644">
        <v>10114</v>
      </c>
      <c r="B1644">
        <v>21</v>
      </c>
      <c r="C1644">
        <v>100</v>
      </c>
      <c r="D1644">
        <v>5</v>
      </c>
      <c r="E1644" s="5">
        <v>2925.09</v>
      </c>
      <c r="F1644" s="1">
        <v>37712</v>
      </c>
      <c r="G1644" t="s">
        <v>25</v>
      </c>
      <c r="H1644">
        <v>2</v>
      </c>
      <c r="I1644" t="str">
        <f>TEXT(Table1[[#This Row],[ORDERDATE]],"MMM")</f>
        <v>Apr</v>
      </c>
      <c r="J1644">
        <v>2003</v>
      </c>
      <c r="K1644" t="s">
        <v>504</v>
      </c>
      <c r="L1644">
        <v>127</v>
      </c>
      <c r="M1644" t="s">
        <v>629</v>
      </c>
      <c r="N1644" t="s">
        <v>403</v>
      </c>
      <c r="O1644" t="s">
        <v>404</v>
      </c>
      <c r="P1644" t="s">
        <v>405</v>
      </c>
      <c r="R1644" t="s">
        <v>48</v>
      </c>
      <c r="T1644">
        <v>75012</v>
      </c>
      <c r="U1644" t="s">
        <v>41</v>
      </c>
      <c r="V1644" t="s">
        <v>42</v>
      </c>
      <c r="W1644" t="s">
        <v>406</v>
      </c>
      <c r="X1644" t="s">
        <v>407</v>
      </c>
      <c r="Y1644" t="s">
        <v>36</v>
      </c>
    </row>
    <row r="1645" spans="1:25" x14ac:dyDescent="0.25">
      <c r="A1645">
        <v>10126</v>
      </c>
      <c r="B1645">
        <v>27</v>
      </c>
      <c r="C1645">
        <v>100</v>
      </c>
      <c r="D1645">
        <v>1</v>
      </c>
      <c r="E1645" s="5">
        <v>3415.77</v>
      </c>
      <c r="F1645" s="1">
        <v>37769</v>
      </c>
      <c r="G1645" t="s">
        <v>25</v>
      </c>
      <c r="H1645">
        <v>2</v>
      </c>
      <c r="I1645" t="str">
        <f>TEXT(Table1[[#This Row],[ORDERDATE]],"MMM")</f>
        <v>May</v>
      </c>
      <c r="J1645">
        <v>2003</v>
      </c>
      <c r="K1645" t="s">
        <v>504</v>
      </c>
      <c r="L1645">
        <v>127</v>
      </c>
      <c r="M1645" t="s">
        <v>629</v>
      </c>
      <c r="N1645" t="s">
        <v>191</v>
      </c>
      <c r="O1645" t="s">
        <v>192</v>
      </c>
      <c r="P1645" t="s">
        <v>193</v>
      </c>
      <c r="R1645" t="s">
        <v>177</v>
      </c>
      <c r="T1645">
        <v>28023</v>
      </c>
      <c r="U1645" t="s">
        <v>178</v>
      </c>
      <c r="V1645" t="s">
        <v>42</v>
      </c>
      <c r="W1645" t="s">
        <v>194</v>
      </c>
      <c r="X1645" t="s">
        <v>195</v>
      </c>
      <c r="Y1645" t="s">
        <v>51</v>
      </c>
    </row>
    <row r="1646" spans="1:25" x14ac:dyDescent="0.25">
      <c r="A1646">
        <v>10140</v>
      </c>
      <c r="B1646">
        <v>47</v>
      </c>
      <c r="C1646">
        <v>100</v>
      </c>
      <c r="D1646">
        <v>1</v>
      </c>
      <c r="E1646" s="5">
        <v>5105.1400000000003</v>
      </c>
      <c r="F1646" s="1">
        <v>37826</v>
      </c>
      <c r="G1646" t="s">
        <v>25</v>
      </c>
      <c r="H1646">
        <v>3</v>
      </c>
      <c r="I1646" t="str">
        <f>TEXT(Table1[[#This Row],[ORDERDATE]],"MMM")</f>
        <v>Jul</v>
      </c>
      <c r="J1646">
        <v>2003</v>
      </c>
      <c r="K1646" t="s">
        <v>504</v>
      </c>
      <c r="L1646">
        <v>127</v>
      </c>
      <c r="M1646" t="s">
        <v>629</v>
      </c>
      <c r="N1646" t="s">
        <v>62</v>
      </c>
      <c r="O1646">
        <v>6505556809</v>
      </c>
      <c r="P1646" t="s">
        <v>63</v>
      </c>
      <c r="R1646" t="s">
        <v>64</v>
      </c>
      <c r="S1646" t="s">
        <v>55</v>
      </c>
      <c r="T1646">
        <v>94217</v>
      </c>
      <c r="U1646" t="s">
        <v>32</v>
      </c>
      <c r="V1646" t="s">
        <v>33</v>
      </c>
      <c r="W1646" t="s">
        <v>65</v>
      </c>
      <c r="X1646" t="s">
        <v>66</v>
      </c>
      <c r="Y1646" t="s">
        <v>51</v>
      </c>
    </row>
    <row r="1647" spans="1:25" x14ac:dyDescent="0.25">
      <c r="A1647">
        <v>10151</v>
      </c>
      <c r="B1647">
        <v>42</v>
      </c>
      <c r="C1647">
        <v>100</v>
      </c>
      <c r="D1647">
        <v>8</v>
      </c>
      <c r="E1647" s="5">
        <v>5098.8</v>
      </c>
      <c r="F1647" s="1">
        <v>37885</v>
      </c>
      <c r="G1647" t="s">
        <v>25</v>
      </c>
      <c r="H1647">
        <v>3</v>
      </c>
      <c r="I1647" t="str">
        <f>TEXT(Table1[[#This Row],[ORDERDATE]],"MMM")</f>
        <v>Sep</v>
      </c>
      <c r="J1647">
        <v>2003</v>
      </c>
      <c r="K1647" t="s">
        <v>504</v>
      </c>
      <c r="L1647">
        <v>127</v>
      </c>
      <c r="M1647" t="s">
        <v>629</v>
      </c>
      <c r="N1647" t="s">
        <v>391</v>
      </c>
      <c r="O1647" t="s">
        <v>392</v>
      </c>
      <c r="P1647" t="s">
        <v>393</v>
      </c>
      <c r="R1647" t="s">
        <v>394</v>
      </c>
      <c r="T1647">
        <v>90110</v>
      </c>
      <c r="U1647" t="s">
        <v>130</v>
      </c>
      <c r="V1647" t="s">
        <v>42</v>
      </c>
      <c r="W1647" t="s">
        <v>395</v>
      </c>
      <c r="X1647" t="s">
        <v>396</v>
      </c>
      <c r="Y1647" t="s">
        <v>51</v>
      </c>
    </row>
    <row r="1648" spans="1:25" x14ac:dyDescent="0.25">
      <c r="A1648">
        <v>10165</v>
      </c>
      <c r="B1648">
        <v>32</v>
      </c>
      <c r="C1648">
        <v>100</v>
      </c>
      <c r="D1648">
        <v>17</v>
      </c>
      <c r="E1648" s="5">
        <v>4661.76</v>
      </c>
      <c r="F1648" s="1">
        <v>37916</v>
      </c>
      <c r="G1648" t="s">
        <v>25</v>
      </c>
      <c r="H1648">
        <v>4</v>
      </c>
      <c r="I1648" t="str">
        <f>TEXT(Table1[[#This Row],[ORDERDATE]],"MMM")</f>
        <v>Oct</v>
      </c>
      <c r="J1648">
        <v>2003</v>
      </c>
      <c r="K1648" t="s">
        <v>504</v>
      </c>
      <c r="L1648">
        <v>127</v>
      </c>
      <c r="M1648" t="s">
        <v>629</v>
      </c>
      <c r="N1648" t="s">
        <v>196</v>
      </c>
      <c r="O1648" t="s">
        <v>197</v>
      </c>
      <c r="P1648" t="s">
        <v>198</v>
      </c>
      <c r="R1648" t="s">
        <v>199</v>
      </c>
      <c r="T1648">
        <v>79903</v>
      </c>
      <c r="U1648" t="s">
        <v>199</v>
      </c>
      <c r="V1648" t="s">
        <v>200</v>
      </c>
      <c r="W1648" t="s">
        <v>201</v>
      </c>
      <c r="X1648" t="s">
        <v>202</v>
      </c>
      <c r="Y1648" t="s">
        <v>51</v>
      </c>
    </row>
    <row r="1649" spans="1:25" x14ac:dyDescent="0.25">
      <c r="A1649">
        <v>10175</v>
      </c>
      <c r="B1649">
        <v>28</v>
      </c>
      <c r="C1649">
        <v>100</v>
      </c>
      <c r="D1649">
        <v>6</v>
      </c>
      <c r="E1649" s="5">
        <v>2969.96</v>
      </c>
      <c r="F1649" s="1">
        <v>37931</v>
      </c>
      <c r="G1649" t="s">
        <v>25</v>
      </c>
      <c r="H1649">
        <v>4</v>
      </c>
      <c r="I1649" t="str">
        <f>TEXT(Table1[[#This Row],[ORDERDATE]],"MMM")</f>
        <v>Nov</v>
      </c>
      <c r="J1649">
        <v>2003</v>
      </c>
      <c r="K1649" t="s">
        <v>504</v>
      </c>
      <c r="L1649">
        <v>127</v>
      </c>
      <c r="M1649" t="s">
        <v>629</v>
      </c>
      <c r="N1649" t="s">
        <v>329</v>
      </c>
      <c r="O1649" t="s">
        <v>330</v>
      </c>
      <c r="P1649" t="s">
        <v>331</v>
      </c>
      <c r="R1649" t="s">
        <v>332</v>
      </c>
      <c r="T1649" t="s">
        <v>333</v>
      </c>
      <c r="U1649" t="s">
        <v>170</v>
      </c>
      <c r="V1649" t="s">
        <v>42</v>
      </c>
      <c r="W1649" t="s">
        <v>61</v>
      </c>
      <c r="X1649" t="s">
        <v>334</v>
      </c>
      <c r="Y1649" t="s">
        <v>36</v>
      </c>
    </row>
    <row r="1650" spans="1:25" x14ac:dyDescent="0.25">
      <c r="A1650">
        <v>10184</v>
      </c>
      <c r="B1650">
        <v>24</v>
      </c>
      <c r="C1650">
        <v>100</v>
      </c>
      <c r="D1650">
        <v>11</v>
      </c>
      <c r="E1650" s="5">
        <v>3496.32</v>
      </c>
      <c r="F1650" s="1">
        <v>37939</v>
      </c>
      <c r="G1650" t="s">
        <v>25</v>
      </c>
      <c r="H1650">
        <v>4</v>
      </c>
      <c r="I1650" t="str">
        <f>TEXT(Table1[[#This Row],[ORDERDATE]],"MMM")</f>
        <v>Nov</v>
      </c>
      <c r="J1650">
        <v>2003</v>
      </c>
      <c r="K1650" t="s">
        <v>504</v>
      </c>
      <c r="L1650">
        <v>127</v>
      </c>
      <c r="M1650" t="s">
        <v>629</v>
      </c>
      <c r="N1650" t="s">
        <v>520</v>
      </c>
      <c r="O1650" t="s">
        <v>521</v>
      </c>
      <c r="P1650" t="s">
        <v>522</v>
      </c>
      <c r="R1650" t="s">
        <v>523</v>
      </c>
      <c r="T1650">
        <v>41101</v>
      </c>
      <c r="U1650" t="s">
        <v>178</v>
      </c>
      <c r="V1650" t="s">
        <v>42</v>
      </c>
      <c r="W1650" t="s">
        <v>524</v>
      </c>
      <c r="X1650" t="s">
        <v>525</v>
      </c>
      <c r="Y1650" t="s">
        <v>51</v>
      </c>
    </row>
    <row r="1651" spans="1:25" x14ac:dyDescent="0.25">
      <c r="A1651">
        <v>10194</v>
      </c>
      <c r="B1651">
        <v>49</v>
      </c>
      <c r="C1651">
        <v>100</v>
      </c>
      <c r="D1651">
        <v>1</v>
      </c>
      <c r="E1651" s="5">
        <v>5760.93</v>
      </c>
      <c r="F1651" s="1">
        <v>37950</v>
      </c>
      <c r="G1651" t="s">
        <v>25</v>
      </c>
      <c r="H1651">
        <v>4</v>
      </c>
      <c r="I1651" t="str">
        <f>TEXT(Table1[[#This Row],[ORDERDATE]],"MMM")</f>
        <v>Nov</v>
      </c>
      <c r="J1651">
        <v>2003</v>
      </c>
      <c r="K1651" t="s">
        <v>504</v>
      </c>
      <c r="L1651">
        <v>127</v>
      </c>
      <c r="M1651" t="s">
        <v>629</v>
      </c>
      <c r="N1651" t="s">
        <v>219</v>
      </c>
      <c r="O1651" t="s">
        <v>220</v>
      </c>
      <c r="P1651" t="s">
        <v>221</v>
      </c>
      <c r="R1651" t="s">
        <v>222</v>
      </c>
      <c r="T1651">
        <v>69004</v>
      </c>
      <c r="U1651" t="s">
        <v>41</v>
      </c>
      <c r="V1651" t="s">
        <v>42</v>
      </c>
      <c r="W1651" t="s">
        <v>223</v>
      </c>
      <c r="X1651" t="s">
        <v>224</v>
      </c>
      <c r="Y1651" t="s">
        <v>51</v>
      </c>
    </row>
    <row r="1652" spans="1:25" x14ac:dyDescent="0.25">
      <c r="A1652">
        <v>10207</v>
      </c>
      <c r="B1652">
        <v>46</v>
      </c>
      <c r="C1652">
        <v>100</v>
      </c>
      <c r="D1652">
        <v>12</v>
      </c>
      <c r="E1652" s="5">
        <v>6819.04</v>
      </c>
      <c r="F1652" s="1">
        <v>37964</v>
      </c>
      <c r="G1652" t="s">
        <v>25</v>
      </c>
      <c r="H1652">
        <v>4</v>
      </c>
      <c r="I1652" t="str">
        <f>TEXT(Table1[[#This Row],[ORDERDATE]],"MMM")</f>
        <v>Dec</v>
      </c>
      <c r="J1652">
        <v>2003</v>
      </c>
      <c r="K1652" t="s">
        <v>504</v>
      </c>
      <c r="L1652">
        <v>127</v>
      </c>
      <c r="M1652" t="s">
        <v>629</v>
      </c>
      <c r="N1652" t="s">
        <v>415</v>
      </c>
      <c r="O1652">
        <v>6175552555</v>
      </c>
      <c r="P1652" t="s">
        <v>416</v>
      </c>
      <c r="R1652" t="s">
        <v>381</v>
      </c>
      <c r="S1652" t="s">
        <v>123</v>
      </c>
      <c r="T1652">
        <v>51003</v>
      </c>
      <c r="U1652" t="s">
        <v>32</v>
      </c>
      <c r="V1652" t="s">
        <v>33</v>
      </c>
      <c r="W1652" t="s">
        <v>417</v>
      </c>
      <c r="X1652" t="s">
        <v>276</v>
      </c>
      <c r="Y1652" t="s">
        <v>51</v>
      </c>
    </row>
    <row r="1653" spans="1:25" x14ac:dyDescent="0.25">
      <c r="A1653">
        <v>10217</v>
      </c>
      <c r="B1653">
        <v>28</v>
      </c>
      <c r="C1653">
        <v>100</v>
      </c>
      <c r="D1653">
        <v>1</v>
      </c>
      <c r="E1653" s="5">
        <v>3148.88</v>
      </c>
      <c r="F1653" s="1">
        <v>38021</v>
      </c>
      <c r="G1653" t="s">
        <v>25</v>
      </c>
      <c r="H1653">
        <v>1</v>
      </c>
      <c r="I1653" t="str">
        <f>TEXT(Table1[[#This Row],[ORDERDATE]],"MMM")</f>
        <v>Feb</v>
      </c>
      <c r="J1653">
        <v>2004</v>
      </c>
      <c r="K1653" t="s">
        <v>504</v>
      </c>
      <c r="L1653">
        <v>127</v>
      </c>
      <c r="M1653" t="s">
        <v>629</v>
      </c>
      <c r="N1653" t="s">
        <v>418</v>
      </c>
      <c r="O1653" t="s">
        <v>419</v>
      </c>
      <c r="P1653" t="s">
        <v>420</v>
      </c>
      <c r="Q1653" t="s">
        <v>421</v>
      </c>
      <c r="R1653" t="s">
        <v>199</v>
      </c>
      <c r="T1653">
        <v>69045</v>
      </c>
      <c r="U1653" t="s">
        <v>199</v>
      </c>
      <c r="V1653" t="s">
        <v>96</v>
      </c>
      <c r="W1653" t="s">
        <v>422</v>
      </c>
      <c r="X1653" t="s">
        <v>423</v>
      </c>
      <c r="Y1653" t="s">
        <v>51</v>
      </c>
    </row>
    <row r="1654" spans="1:25" x14ac:dyDescent="0.25">
      <c r="A1654">
        <v>10229</v>
      </c>
      <c r="B1654">
        <v>48</v>
      </c>
      <c r="C1654">
        <v>100</v>
      </c>
      <c r="D1654">
        <v>6</v>
      </c>
      <c r="E1654" s="5">
        <v>5704.32</v>
      </c>
      <c r="F1654" s="1">
        <v>38057</v>
      </c>
      <c r="G1654" t="s">
        <v>25</v>
      </c>
      <c r="H1654">
        <v>1</v>
      </c>
      <c r="I1654" t="str">
        <f>TEXT(Table1[[#This Row],[ORDERDATE]],"MMM")</f>
        <v>Mar</v>
      </c>
      <c r="J1654">
        <v>2004</v>
      </c>
      <c r="K1654" t="s">
        <v>504</v>
      </c>
      <c r="L1654">
        <v>127</v>
      </c>
      <c r="M1654" t="s">
        <v>629</v>
      </c>
      <c r="N1654" t="s">
        <v>272</v>
      </c>
      <c r="O1654">
        <v>4155551450</v>
      </c>
      <c r="P1654" t="s">
        <v>273</v>
      </c>
      <c r="R1654" t="s">
        <v>274</v>
      </c>
      <c r="S1654" t="s">
        <v>55</v>
      </c>
      <c r="T1654">
        <v>97562</v>
      </c>
      <c r="U1654" t="s">
        <v>32</v>
      </c>
      <c r="V1654" t="s">
        <v>33</v>
      </c>
      <c r="W1654" t="s">
        <v>275</v>
      </c>
      <c r="X1654" t="s">
        <v>276</v>
      </c>
      <c r="Y1654" t="s">
        <v>51</v>
      </c>
    </row>
    <row r="1655" spans="1:25" x14ac:dyDescent="0.25">
      <c r="A1655">
        <v>10246</v>
      </c>
      <c r="B1655">
        <v>29</v>
      </c>
      <c r="C1655">
        <v>100</v>
      </c>
      <c r="D1655">
        <v>10</v>
      </c>
      <c r="E1655" s="5">
        <v>3520.6</v>
      </c>
      <c r="F1655" s="1">
        <v>38112</v>
      </c>
      <c r="G1655" t="s">
        <v>25</v>
      </c>
      <c r="H1655">
        <v>2</v>
      </c>
      <c r="I1655" t="str">
        <f>TEXT(Table1[[#This Row],[ORDERDATE]],"MMM")</f>
        <v>May</v>
      </c>
      <c r="J1655">
        <v>2004</v>
      </c>
      <c r="K1655" t="s">
        <v>504</v>
      </c>
      <c r="L1655">
        <v>127</v>
      </c>
      <c r="M1655" t="s">
        <v>629</v>
      </c>
      <c r="N1655" t="s">
        <v>174</v>
      </c>
      <c r="O1655" t="s">
        <v>175</v>
      </c>
      <c r="P1655" t="s">
        <v>176</v>
      </c>
      <c r="R1655" t="s">
        <v>177</v>
      </c>
      <c r="T1655">
        <v>28034</v>
      </c>
      <c r="U1655" t="s">
        <v>178</v>
      </c>
      <c r="V1655" t="s">
        <v>42</v>
      </c>
      <c r="W1655" t="s">
        <v>179</v>
      </c>
      <c r="X1655" t="s">
        <v>180</v>
      </c>
      <c r="Y1655" t="s">
        <v>51</v>
      </c>
    </row>
    <row r="1656" spans="1:25" x14ac:dyDescent="0.25">
      <c r="A1656">
        <v>10259</v>
      </c>
      <c r="B1656">
        <v>47</v>
      </c>
      <c r="C1656">
        <v>100</v>
      </c>
      <c r="D1656">
        <v>9</v>
      </c>
      <c r="E1656" s="5">
        <v>5285.62</v>
      </c>
      <c r="F1656" s="1">
        <v>38153</v>
      </c>
      <c r="G1656" t="s">
        <v>25</v>
      </c>
      <c r="H1656">
        <v>2</v>
      </c>
      <c r="I1656" t="str">
        <f>TEXT(Table1[[#This Row],[ORDERDATE]],"MMM")</f>
        <v>Jun</v>
      </c>
      <c r="J1656">
        <v>2004</v>
      </c>
      <c r="K1656" t="s">
        <v>504</v>
      </c>
      <c r="L1656">
        <v>127</v>
      </c>
      <c r="M1656" t="s">
        <v>629</v>
      </c>
      <c r="N1656" t="s">
        <v>418</v>
      </c>
      <c r="O1656" t="s">
        <v>419</v>
      </c>
      <c r="P1656" t="s">
        <v>420</v>
      </c>
      <c r="Q1656" t="s">
        <v>421</v>
      </c>
      <c r="R1656" t="s">
        <v>199</v>
      </c>
      <c r="T1656">
        <v>69045</v>
      </c>
      <c r="U1656" t="s">
        <v>199</v>
      </c>
      <c r="V1656" t="s">
        <v>96</v>
      </c>
      <c r="W1656" t="s">
        <v>422</v>
      </c>
      <c r="X1656" t="s">
        <v>423</v>
      </c>
      <c r="Y1656" t="s">
        <v>51</v>
      </c>
    </row>
    <row r="1657" spans="1:25" x14ac:dyDescent="0.25">
      <c r="A1657">
        <v>10271</v>
      </c>
      <c r="B1657">
        <v>43</v>
      </c>
      <c r="C1657">
        <v>100</v>
      </c>
      <c r="D1657">
        <v>10</v>
      </c>
      <c r="E1657" s="5">
        <v>5605.05</v>
      </c>
      <c r="F1657" s="1">
        <v>38188</v>
      </c>
      <c r="G1657" t="s">
        <v>25</v>
      </c>
      <c r="H1657">
        <v>3</v>
      </c>
      <c r="I1657" t="str">
        <f>TEXT(Table1[[#This Row],[ORDERDATE]],"MMM")</f>
        <v>Jul</v>
      </c>
      <c r="J1657">
        <v>2004</v>
      </c>
      <c r="K1657" t="s">
        <v>504</v>
      </c>
      <c r="L1657">
        <v>127</v>
      </c>
      <c r="M1657" t="s">
        <v>629</v>
      </c>
      <c r="N1657" t="s">
        <v>272</v>
      </c>
      <c r="O1657">
        <v>4155551450</v>
      </c>
      <c r="P1657" t="s">
        <v>273</v>
      </c>
      <c r="R1657" t="s">
        <v>274</v>
      </c>
      <c r="S1657" t="s">
        <v>55</v>
      </c>
      <c r="T1657">
        <v>97562</v>
      </c>
      <c r="U1657" t="s">
        <v>32</v>
      </c>
      <c r="V1657" t="s">
        <v>33</v>
      </c>
      <c r="W1657" t="s">
        <v>275</v>
      </c>
      <c r="X1657" t="s">
        <v>276</v>
      </c>
      <c r="Y1657" t="s">
        <v>51</v>
      </c>
    </row>
    <row r="1658" spans="1:25" x14ac:dyDescent="0.25">
      <c r="A1658">
        <v>10281</v>
      </c>
      <c r="B1658">
        <v>25</v>
      </c>
      <c r="C1658">
        <v>100</v>
      </c>
      <c r="D1658">
        <v>6</v>
      </c>
      <c r="E1658" s="5">
        <v>2779.5</v>
      </c>
      <c r="F1658" s="1">
        <v>38218</v>
      </c>
      <c r="G1658" t="s">
        <v>25</v>
      </c>
      <c r="H1658">
        <v>3</v>
      </c>
      <c r="I1658" t="str">
        <f>TEXT(Table1[[#This Row],[ORDERDATE]],"MMM")</f>
        <v>Aug</v>
      </c>
      <c r="J1658">
        <v>2004</v>
      </c>
      <c r="K1658" t="s">
        <v>504</v>
      </c>
      <c r="L1658">
        <v>127</v>
      </c>
      <c r="M1658" t="s">
        <v>629</v>
      </c>
      <c r="N1658" t="s">
        <v>139</v>
      </c>
      <c r="O1658">
        <v>2155551555</v>
      </c>
      <c r="P1658" t="s">
        <v>140</v>
      </c>
      <c r="R1658" t="s">
        <v>141</v>
      </c>
      <c r="S1658" t="s">
        <v>142</v>
      </c>
      <c r="T1658">
        <v>70267</v>
      </c>
      <c r="U1658" t="s">
        <v>32</v>
      </c>
      <c r="V1658" t="s">
        <v>33</v>
      </c>
      <c r="W1658" t="s">
        <v>34</v>
      </c>
      <c r="X1658" t="s">
        <v>143</v>
      </c>
      <c r="Y1658" t="s">
        <v>36</v>
      </c>
    </row>
    <row r="1659" spans="1:25" x14ac:dyDescent="0.25">
      <c r="A1659">
        <v>10291</v>
      </c>
      <c r="B1659">
        <v>48</v>
      </c>
      <c r="C1659">
        <v>100</v>
      </c>
      <c r="D1659">
        <v>1</v>
      </c>
      <c r="E1659" s="5">
        <v>5398.08</v>
      </c>
      <c r="F1659" s="1">
        <v>38238</v>
      </c>
      <c r="G1659" t="s">
        <v>25</v>
      </c>
      <c r="H1659">
        <v>3</v>
      </c>
      <c r="I1659" t="str">
        <f>TEXT(Table1[[#This Row],[ORDERDATE]],"MMM")</f>
        <v>Sep</v>
      </c>
      <c r="J1659">
        <v>2004</v>
      </c>
      <c r="K1659" t="s">
        <v>504</v>
      </c>
      <c r="L1659">
        <v>127</v>
      </c>
      <c r="M1659" t="s">
        <v>629</v>
      </c>
      <c r="N1659" t="s">
        <v>261</v>
      </c>
      <c r="O1659" t="s">
        <v>262</v>
      </c>
      <c r="P1659" t="s">
        <v>263</v>
      </c>
      <c r="R1659" t="s">
        <v>264</v>
      </c>
      <c r="T1659" t="s">
        <v>265</v>
      </c>
      <c r="U1659" t="s">
        <v>188</v>
      </c>
      <c r="V1659" t="s">
        <v>42</v>
      </c>
      <c r="W1659" t="s">
        <v>266</v>
      </c>
      <c r="X1659" t="s">
        <v>206</v>
      </c>
      <c r="Y1659" t="s">
        <v>51</v>
      </c>
    </row>
    <row r="1660" spans="1:25" x14ac:dyDescent="0.25">
      <c r="A1660">
        <v>10305</v>
      </c>
      <c r="B1660">
        <v>24</v>
      </c>
      <c r="C1660">
        <v>100</v>
      </c>
      <c r="D1660">
        <v>10</v>
      </c>
      <c r="E1660" s="5">
        <v>3189.6</v>
      </c>
      <c r="F1660" s="1">
        <v>38273</v>
      </c>
      <c r="G1660" t="s">
        <v>25</v>
      </c>
      <c r="H1660">
        <v>4</v>
      </c>
      <c r="I1660" t="str">
        <f>TEXT(Table1[[#This Row],[ORDERDATE]],"MMM")</f>
        <v>Oct</v>
      </c>
      <c r="J1660">
        <v>2004</v>
      </c>
      <c r="K1660" t="s">
        <v>504</v>
      </c>
      <c r="L1660">
        <v>127</v>
      </c>
      <c r="M1660" t="s">
        <v>629</v>
      </c>
      <c r="N1660" t="s">
        <v>120</v>
      </c>
      <c r="O1660">
        <v>6175558555</v>
      </c>
      <c r="P1660" t="s">
        <v>121</v>
      </c>
      <c r="R1660" t="s">
        <v>122</v>
      </c>
      <c r="S1660" t="s">
        <v>123</v>
      </c>
      <c r="T1660">
        <v>51247</v>
      </c>
      <c r="U1660" t="s">
        <v>32</v>
      </c>
      <c r="V1660" t="s">
        <v>33</v>
      </c>
      <c r="W1660" t="s">
        <v>124</v>
      </c>
      <c r="X1660" t="s">
        <v>125</v>
      </c>
      <c r="Y1660" t="s">
        <v>51</v>
      </c>
    </row>
    <row r="1661" spans="1:25" x14ac:dyDescent="0.25">
      <c r="A1661">
        <v>10313</v>
      </c>
      <c r="B1661">
        <v>42</v>
      </c>
      <c r="C1661">
        <v>100</v>
      </c>
      <c r="D1661">
        <v>4</v>
      </c>
      <c r="E1661" s="5">
        <v>5581.8</v>
      </c>
      <c r="F1661" s="1">
        <v>38282</v>
      </c>
      <c r="G1661" t="s">
        <v>25</v>
      </c>
      <c r="H1661">
        <v>4</v>
      </c>
      <c r="I1661" t="str">
        <f>TEXT(Table1[[#This Row],[ORDERDATE]],"MMM")</f>
        <v>Oct</v>
      </c>
      <c r="J1661">
        <v>2004</v>
      </c>
      <c r="K1661" t="s">
        <v>504</v>
      </c>
      <c r="L1661">
        <v>127</v>
      </c>
      <c r="M1661" t="s">
        <v>629</v>
      </c>
      <c r="N1661" t="s">
        <v>225</v>
      </c>
      <c r="O1661" t="s">
        <v>226</v>
      </c>
      <c r="P1661" t="s">
        <v>227</v>
      </c>
      <c r="R1661" t="s">
        <v>228</v>
      </c>
      <c r="S1661" t="s">
        <v>229</v>
      </c>
      <c r="T1661" t="s">
        <v>230</v>
      </c>
      <c r="U1661" t="s">
        <v>231</v>
      </c>
      <c r="V1661" t="s">
        <v>33</v>
      </c>
      <c r="W1661" t="s">
        <v>232</v>
      </c>
      <c r="X1661" t="s">
        <v>233</v>
      </c>
      <c r="Y1661" t="s">
        <v>51</v>
      </c>
    </row>
    <row r="1662" spans="1:25" x14ac:dyDescent="0.25">
      <c r="A1662">
        <v>10324</v>
      </c>
      <c r="B1662">
        <v>31</v>
      </c>
      <c r="C1662">
        <v>100</v>
      </c>
      <c r="D1662">
        <v>2</v>
      </c>
      <c r="E1662" s="5">
        <v>3820.44</v>
      </c>
      <c r="F1662" s="1">
        <v>38296</v>
      </c>
      <c r="G1662" t="s">
        <v>25</v>
      </c>
      <c r="H1662">
        <v>4</v>
      </c>
      <c r="I1662" t="str">
        <f>TEXT(Table1[[#This Row],[ORDERDATE]],"MMM")</f>
        <v>Nov</v>
      </c>
      <c r="J1662">
        <v>2004</v>
      </c>
      <c r="K1662" t="s">
        <v>504</v>
      </c>
      <c r="L1662">
        <v>127</v>
      </c>
      <c r="M1662" t="s">
        <v>629</v>
      </c>
      <c r="N1662" t="s">
        <v>99</v>
      </c>
      <c r="O1662">
        <v>2125551500</v>
      </c>
      <c r="P1662" t="s">
        <v>100</v>
      </c>
      <c r="Q1662" t="s">
        <v>101</v>
      </c>
      <c r="R1662" t="s">
        <v>30</v>
      </c>
      <c r="S1662" t="s">
        <v>31</v>
      </c>
      <c r="T1662">
        <v>10022</v>
      </c>
      <c r="U1662" t="s">
        <v>32</v>
      </c>
      <c r="V1662" t="s">
        <v>33</v>
      </c>
      <c r="W1662" t="s">
        <v>102</v>
      </c>
      <c r="X1662" t="s">
        <v>103</v>
      </c>
      <c r="Y1662" t="s">
        <v>51</v>
      </c>
    </row>
    <row r="1663" spans="1:25" x14ac:dyDescent="0.25">
      <c r="A1663">
        <v>10334</v>
      </c>
      <c r="B1663">
        <v>42</v>
      </c>
      <c r="C1663">
        <v>100</v>
      </c>
      <c r="D1663">
        <v>5</v>
      </c>
      <c r="E1663" s="5">
        <v>5528.04</v>
      </c>
      <c r="F1663" s="1">
        <v>38310</v>
      </c>
      <c r="G1663" t="s">
        <v>401</v>
      </c>
      <c r="H1663">
        <v>4</v>
      </c>
      <c r="I1663" t="str">
        <f>TEXT(Table1[[#This Row],[ORDERDATE]],"MMM")</f>
        <v>Nov</v>
      </c>
      <c r="J1663">
        <v>2004</v>
      </c>
      <c r="K1663" t="s">
        <v>504</v>
      </c>
      <c r="L1663">
        <v>127</v>
      </c>
      <c r="M1663" t="s">
        <v>629</v>
      </c>
      <c r="N1663" t="s">
        <v>183</v>
      </c>
      <c r="O1663" t="s">
        <v>184</v>
      </c>
      <c r="P1663" t="s">
        <v>185</v>
      </c>
      <c r="R1663" t="s">
        <v>186</v>
      </c>
      <c r="T1663" t="s">
        <v>187</v>
      </c>
      <c r="U1663" t="s">
        <v>188</v>
      </c>
      <c r="V1663" t="s">
        <v>42</v>
      </c>
      <c r="W1663" t="s">
        <v>189</v>
      </c>
      <c r="X1663" t="s">
        <v>190</v>
      </c>
      <c r="Y1663" t="s">
        <v>51</v>
      </c>
    </row>
    <row r="1664" spans="1:25" x14ac:dyDescent="0.25">
      <c r="A1664">
        <v>10348</v>
      </c>
      <c r="B1664">
        <v>37</v>
      </c>
      <c r="C1664">
        <v>100</v>
      </c>
      <c r="D1664">
        <v>1</v>
      </c>
      <c r="E1664" s="5">
        <v>5981.42</v>
      </c>
      <c r="F1664" s="1">
        <v>38292</v>
      </c>
      <c r="G1664" t="s">
        <v>25</v>
      </c>
      <c r="H1664">
        <v>4</v>
      </c>
      <c r="I1664" t="str">
        <f>TEXT(Table1[[#This Row],[ORDERDATE]],"MMM")</f>
        <v>Nov</v>
      </c>
      <c r="J1664">
        <v>2004</v>
      </c>
      <c r="K1664" t="s">
        <v>504</v>
      </c>
      <c r="L1664">
        <v>127</v>
      </c>
      <c r="M1664" t="s">
        <v>629</v>
      </c>
      <c r="N1664" t="s">
        <v>191</v>
      </c>
      <c r="O1664" t="s">
        <v>192</v>
      </c>
      <c r="P1664" t="s">
        <v>193</v>
      </c>
      <c r="R1664" t="s">
        <v>177</v>
      </c>
      <c r="T1664">
        <v>28023</v>
      </c>
      <c r="U1664" t="s">
        <v>178</v>
      </c>
      <c r="V1664" t="s">
        <v>42</v>
      </c>
      <c r="W1664" t="s">
        <v>194</v>
      </c>
      <c r="X1664" t="s">
        <v>195</v>
      </c>
      <c r="Y1664" t="s">
        <v>51</v>
      </c>
    </row>
    <row r="1665" spans="1:25" x14ac:dyDescent="0.25">
      <c r="A1665">
        <v>10358</v>
      </c>
      <c r="B1665">
        <v>41</v>
      </c>
      <c r="C1665">
        <v>100</v>
      </c>
      <c r="D1665">
        <v>7</v>
      </c>
      <c r="E1665" s="5">
        <v>5684.65</v>
      </c>
      <c r="F1665" s="1">
        <v>38331</v>
      </c>
      <c r="G1665" t="s">
        <v>25</v>
      </c>
      <c r="H1665">
        <v>4</v>
      </c>
      <c r="I1665" t="str">
        <f>TEXT(Table1[[#This Row],[ORDERDATE]],"MMM")</f>
        <v>Dec</v>
      </c>
      <c r="J1665">
        <v>2004</v>
      </c>
      <c r="K1665" t="s">
        <v>504</v>
      </c>
      <c r="L1665">
        <v>127</v>
      </c>
      <c r="M1665" t="s">
        <v>629</v>
      </c>
      <c r="N1665" t="s">
        <v>174</v>
      </c>
      <c r="O1665" t="s">
        <v>175</v>
      </c>
      <c r="P1665" t="s">
        <v>176</v>
      </c>
      <c r="R1665" t="s">
        <v>177</v>
      </c>
      <c r="T1665">
        <v>28034</v>
      </c>
      <c r="U1665" t="s">
        <v>178</v>
      </c>
      <c r="V1665" t="s">
        <v>42</v>
      </c>
      <c r="W1665" t="s">
        <v>179</v>
      </c>
      <c r="X1665" t="s">
        <v>180</v>
      </c>
      <c r="Y1665" t="s">
        <v>51</v>
      </c>
    </row>
    <row r="1666" spans="1:25" x14ac:dyDescent="0.25">
      <c r="A1666">
        <v>10371</v>
      </c>
      <c r="B1666">
        <v>20</v>
      </c>
      <c r="C1666">
        <v>100</v>
      </c>
      <c r="D1666">
        <v>5</v>
      </c>
      <c r="E1666" s="5">
        <v>3449.4</v>
      </c>
      <c r="F1666" s="1">
        <v>38375</v>
      </c>
      <c r="G1666" t="s">
        <v>25</v>
      </c>
      <c r="H1666">
        <v>1</v>
      </c>
      <c r="I1666" t="str">
        <f>TEXT(Table1[[#This Row],[ORDERDATE]],"MMM")</f>
        <v>Jan</v>
      </c>
      <c r="J1666">
        <v>2005</v>
      </c>
      <c r="K1666" t="s">
        <v>504</v>
      </c>
      <c r="L1666">
        <v>127</v>
      </c>
      <c r="M1666" t="s">
        <v>629</v>
      </c>
      <c r="N1666" t="s">
        <v>272</v>
      </c>
      <c r="O1666">
        <v>4155551450</v>
      </c>
      <c r="P1666" t="s">
        <v>273</v>
      </c>
      <c r="R1666" t="s">
        <v>274</v>
      </c>
      <c r="S1666" t="s">
        <v>55</v>
      </c>
      <c r="T1666">
        <v>97562</v>
      </c>
      <c r="U1666" t="s">
        <v>32</v>
      </c>
      <c r="V1666" t="s">
        <v>33</v>
      </c>
      <c r="W1666" t="s">
        <v>275</v>
      </c>
      <c r="X1666" t="s">
        <v>276</v>
      </c>
      <c r="Y1666" t="s">
        <v>51</v>
      </c>
    </row>
    <row r="1667" spans="1:25" x14ac:dyDescent="0.25">
      <c r="A1667">
        <v>10382</v>
      </c>
      <c r="B1667">
        <v>20</v>
      </c>
      <c r="C1667">
        <v>100</v>
      </c>
      <c r="D1667">
        <v>3</v>
      </c>
      <c r="E1667" s="5">
        <v>2654.4</v>
      </c>
      <c r="F1667" s="1">
        <v>38400</v>
      </c>
      <c r="G1667" t="s">
        <v>25</v>
      </c>
      <c r="H1667">
        <v>1</v>
      </c>
      <c r="I1667" t="str">
        <f>TEXT(Table1[[#This Row],[ORDERDATE]],"MMM")</f>
        <v>Feb</v>
      </c>
      <c r="J1667">
        <v>2005</v>
      </c>
      <c r="K1667" t="s">
        <v>504</v>
      </c>
      <c r="L1667">
        <v>127</v>
      </c>
      <c r="M1667" t="s">
        <v>629</v>
      </c>
      <c r="N1667" t="s">
        <v>272</v>
      </c>
      <c r="O1667">
        <v>4155551450</v>
      </c>
      <c r="P1667" t="s">
        <v>273</v>
      </c>
      <c r="R1667" t="s">
        <v>274</v>
      </c>
      <c r="S1667" t="s">
        <v>55</v>
      </c>
      <c r="T1667">
        <v>97562</v>
      </c>
      <c r="U1667" t="s">
        <v>32</v>
      </c>
      <c r="V1667" t="s">
        <v>33</v>
      </c>
      <c r="W1667" t="s">
        <v>275</v>
      </c>
      <c r="X1667" t="s">
        <v>276</v>
      </c>
      <c r="Y1667" t="s">
        <v>36</v>
      </c>
    </row>
    <row r="1668" spans="1:25" x14ac:dyDescent="0.25">
      <c r="A1668">
        <v>10412</v>
      </c>
      <c r="B1668">
        <v>70</v>
      </c>
      <c r="C1668">
        <v>100</v>
      </c>
      <c r="D1668">
        <v>10</v>
      </c>
      <c r="E1668" s="5">
        <v>8498</v>
      </c>
      <c r="F1668" s="1">
        <v>38475</v>
      </c>
      <c r="G1668" t="s">
        <v>25</v>
      </c>
      <c r="H1668">
        <v>2</v>
      </c>
      <c r="I1668" t="str">
        <f>TEXT(Table1[[#This Row],[ORDERDATE]],"MMM")</f>
        <v>May</v>
      </c>
      <c r="J1668">
        <v>2005</v>
      </c>
      <c r="K1668" t="s">
        <v>504</v>
      </c>
      <c r="L1668">
        <v>127</v>
      </c>
      <c r="M1668" t="s">
        <v>629</v>
      </c>
      <c r="N1668" t="s">
        <v>174</v>
      </c>
      <c r="O1668" t="s">
        <v>175</v>
      </c>
      <c r="P1668" t="s">
        <v>176</v>
      </c>
      <c r="R1668" t="s">
        <v>177</v>
      </c>
      <c r="T1668">
        <v>28034</v>
      </c>
      <c r="U1668" t="s">
        <v>178</v>
      </c>
      <c r="V1668" t="s">
        <v>42</v>
      </c>
      <c r="W1668" t="s">
        <v>179</v>
      </c>
      <c r="X1668" t="s">
        <v>180</v>
      </c>
      <c r="Y1668" t="s">
        <v>151</v>
      </c>
    </row>
    <row r="1669" spans="1:25" x14ac:dyDescent="0.25">
      <c r="A1669">
        <v>10425</v>
      </c>
      <c r="B1669">
        <v>49</v>
      </c>
      <c r="C1669">
        <v>100</v>
      </c>
      <c r="D1669">
        <v>9</v>
      </c>
      <c r="E1669" s="5">
        <v>5510.54</v>
      </c>
      <c r="F1669" s="1">
        <v>38503</v>
      </c>
      <c r="G1669" t="s">
        <v>300</v>
      </c>
      <c r="H1669">
        <v>2</v>
      </c>
      <c r="I1669" t="str">
        <f>TEXT(Table1[[#This Row],[ORDERDATE]],"MMM")</f>
        <v>May</v>
      </c>
      <c r="J1669">
        <v>2005</v>
      </c>
      <c r="K1669" t="s">
        <v>504</v>
      </c>
      <c r="L1669">
        <v>127</v>
      </c>
      <c r="M1669" t="s">
        <v>629</v>
      </c>
      <c r="N1669" t="s">
        <v>114</v>
      </c>
      <c r="O1669" t="s">
        <v>115</v>
      </c>
      <c r="P1669" t="s">
        <v>116</v>
      </c>
      <c r="R1669" t="s">
        <v>117</v>
      </c>
      <c r="T1669">
        <v>44000</v>
      </c>
      <c r="U1669" t="s">
        <v>41</v>
      </c>
      <c r="V1669" t="s">
        <v>42</v>
      </c>
      <c r="W1669" t="s">
        <v>118</v>
      </c>
      <c r="X1669" t="s">
        <v>119</v>
      </c>
      <c r="Y1669" t="s">
        <v>51</v>
      </c>
    </row>
    <row r="1670" spans="1:25" x14ac:dyDescent="0.25">
      <c r="A1670">
        <v>10108</v>
      </c>
      <c r="B1670">
        <v>35</v>
      </c>
      <c r="C1670">
        <v>58.87</v>
      </c>
      <c r="D1670">
        <v>15</v>
      </c>
      <c r="E1670" s="5">
        <v>2060.4499999999998</v>
      </c>
      <c r="F1670" s="1">
        <v>37683</v>
      </c>
      <c r="G1670" t="s">
        <v>25</v>
      </c>
      <c r="H1670">
        <v>1</v>
      </c>
      <c r="I1670" t="str">
        <f>TEXT(Table1[[#This Row],[ORDERDATE]],"MMM")</f>
        <v>Mar</v>
      </c>
      <c r="J1670">
        <v>2003</v>
      </c>
      <c r="K1670" t="s">
        <v>26</v>
      </c>
      <c r="L1670">
        <v>69</v>
      </c>
      <c r="M1670" t="s">
        <v>630</v>
      </c>
      <c r="N1670" t="s">
        <v>425</v>
      </c>
      <c r="O1670" t="s">
        <v>426</v>
      </c>
      <c r="P1670" t="s">
        <v>427</v>
      </c>
      <c r="R1670" t="s">
        <v>428</v>
      </c>
      <c r="T1670" t="s">
        <v>429</v>
      </c>
      <c r="U1670" t="s">
        <v>430</v>
      </c>
      <c r="V1670" t="s">
        <v>200</v>
      </c>
      <c r="W1670" t="s">
        <v>431</v>
      </c>
      <c r="X1670" t="s">
        <v>432</v>
      </c>
      <c r="Y1670" t="s">
        <v>36</v>
      </c>
    </row>
    <row r="1671" spans="1:25" x14ac:dyDescent="0.25">
      <c r="A1671">
        <v>10121</v>
      </c>
      <c r="B1671">
        <v>32</v>
      </c>
      <c r="C1671">
        <v>76.88</v>
      </c>
      <c r="D1671">
        <v>2</v>
      </c>
      <c r="E1671" s="5">
        <v>2460.16</v>
      </c>
      <c r="F1671" s="1">
        <v>37748</v>
      </c>
      <c r="G1671" t="s">
        <v>25</v>
      </c>
      <c r="H1671">
        <v>2</v>
      </c>
      <c r="I1671" t="str">
        <f>TEXT(Table1[[#This Row],[ORDERDATE]],"MMM")</f>
        <v>May</v>
      </c>
      <c r="J1671">
        <v>2003</v>
      </c>
      <c r="K1671" t="s">
        <v>26</v>
      </c>
      <c r="L1671">
        <v>69</v>
      </c>
      <c r="M1671" t="s">
        <v>630</v>
      </c>
      <c r="N1671" t="s">
        <v>37</v>
      </c>
      <c r="O1671" t="s">
        <v>38</v>
      </c>
      <c r="P1671" t="s">
        <v>39</v>
      </c>
      <c r="R1671" t="s">
        <v>40</v>
      </c>
      <c r="T1671">
        <v>51100</v>
      </c>
      <c r="U1671" t="s">
        <v>41</v>
      </c>
      <c r="V1671" t="s">
        <v>42</v>
      </c>
      <c r="W1671" t="s">
        <v>43</v>
      </c>
      <c r="X1671" t="s">
        <v>44</v>
      </c>
      <c r="Y1671" t="s">
        <v>36</v>
      </c>
    </row>
    <row r="1672" spans="1:25" x14ac:dyDescent="0.25">
      <c r="A1672">
        <v>10135</v>
      </c>
      <c r="B1672">
        <v>29</v>
      </c>
      <c r="C1672">
        <v>61.64</v>
      </c>
      <c r="D1672">
        <v>16</v>
      </c>
      <c r="E1672" s="5">
        <v>1787.56</v>
      </c>
      <c r="F1672" s="1">
        <v>37804</v>
      </c>
      <c r="G1672" t="s">
        <v>25</v>
      </c>
      <c r="H1672">
        <v>3</v>
      </c>
      <c r="I1672" t="str">
        <f>TEXT(Table1[[#This Row],[ORDERDATE]],"MMM")</f>
        <v>Jul</v>
      </c>
      <c r="J1672">
        <v>2003</v>
      </c>
      <c r="K1672" t="s">
        <v>26</v>
      </c>
      <c r="L1672">
        <v>69</v>
      </c>
      <c r="M1672" t="s">
        <v>630</v>
      </c>
      <c r="N1672" t="s">
        <v>272</v>
      </c>
      <c r="O1672">
        <v>4155551450</v>
      </c>
      <c r="P1672" t="s">
        <v>273</v>
      </c>
      <c r="R1672" t="s">
        <v>274</v>
      </c>
      <c r="S1672" t="s">
        <v>55</v>
      </c>
      <c r="T1672">
        <v>97562</v>
      </c>
      <c r="U1672" t="s">
        <v>32</v>
      </c>
      <c r="V1672" t="s">
        <v>33</v>
      </c>
      <c r="W1672" t="s">
        <v>275</v>
      </c>
      <c r="X1672" t="s">
        <v>276</v>
      </c>
      <c r="Y1672" t="s">
        <v>36</v>
      </c>
    </row>
    <row r="1673" spans="1:25" x14ac:dyDescent="0.25">
      <c r="A1673">
        <v>10145</v>
      </c>
      <c r="B1673">
        <v>27</v>
      </c>
      <c r="C1673">
        <v>60.95</v>
      </c>
      <c r="D1673">
        <v>3</v>
      </c>
      <c r="E1673" s="5">
        <v>1645.65</v>
      </c>
      <c r="F1673" s="1">
        <v>37858</v>
      </c>
      <c r="G1673" t="s">
        <v>25</v>
      </c>
      <c r="H1673">
        <v>3</v>
      </c>
      <c r="I1673" t="str">
        <f>TEXT(Table1[[#This Row],[ORDERDATE]],"MMM")</f>
        <v>Aug</v>
      </c>
      <c r="J1673">
        <v>2003</v>
      </c>
      <c r="K1673" t="s">
        <v>26</v>
      </c>
      <c r="L1673">
        <v>69</v>
      </c>
      <c r="M1673" t="s">
        <v>630</v>
      </c>
      <c r="N1673" t="s">
        <v>52</v>
      </c>
      <c r="O1673">
        <v>6265557265</v>
      </c>
      <c r="P1673" t="s">
        <v>53</v>
      </c>
      <c r="R1673" t="s">
        <v>54</v>
      </c>
      <c r="S1673" t="s">
        <v>55</v>
      </c>
      <c r="T1673">
        <v>90003</v>
      </c>
      <c r="U1673" t="s">
        <v>32</v>
      </c>
      <c r="V1673" t="s">
        <v>33</v>
      </c>
      <c r="W1673" t="s">
        <v>56</v>
      </c>
      <c r="X1673" t="s">
        <v>57</v>
      </c>
      <c r="Y1673" t="s">
        <v>36</v>
      </c>
    </row>
    <row r="1674" spans="1:25" x14ac:dyDescent="0.25">
      <c r="A1674">
        <v>10159</v>
      </c>
      <c r="B1674">
        <v>27</v>
      </c>
      <c r="C1674">
        <v>80.34</v>
      </c>
      <c r="D1674">
        <v>11</v>
      </c>
      <c r="E1674" s="5">
        <v>2169.1799999999998</v>
      </c>
      <c r="F1674" s="1">
        <v>37904</v>
      </c>
      <c r="G1674" t="s">
        <v>25</v>
      </c>
      <c r="H1674">
        <v>4</v>
      </c>
      <c r="I1674" t="str">
        <f>TEXT(Table1[[#This Row],[ORDERDATE]],"MMM")</f>
        <v>Oct</v>
      </c>
      <c r="J1674">
        <v>2003</v>
      </c>
      <c r="K1674" t="s">
        <v>26</v>
      </c>
      <c r="L1674">
        <v>69</v>
      </c>
      <c r="M1674" t="s">
        <v>630</v>
      </c>
      <c r="N1674" t="s">
        <v>58</v>
      </c>
      <c r="O1674">
        <v>6505551386</v>
      </c>
      <c r="P1674" t="s">
        <v>59</v>
      </c>
      <c r="R1674" t="s">
        <v>60</v>
      </c>
      <c r="S1674" t="s">
        <v>55</v>
      </c>
      <c r="U1674" t="s">
        <v>32</v>
      </c>
      <c r="V1674" t="s">
        <v>33</v>
      </c>
      <c r="W1674" t="s">
        <v>61</v>
      </c>
      <c r="X1674" t="s">
        <v>57</v>
      </c>
      <c r="Y1674" t="s">
        <v>36</v>
      </c>
    </row>
    <row r="1675" spans="1:25" x14ac:dyDescent="0.25">
      <c r="A1675">
        <v>10169</v>
      </c>
      <c r="B1675">
        <v>38</v>
      </c>
      <c r="C1675">
        <v>74.11</v>
      </c>
      <c r="D1675">
        <v>11</v>
      </c>
      <c r="E1675" s="5">
        <v>2816.18</v>
      </c>
      <c r="F1675" s="1">
        <v>37929</v>
      </c>
      <c r="G1675" t="s">
        <v>25</v>
      </c>
      <c r="H1675">
        <v>4</v>
      </c>
      <c r="I1675" t="str">
        <f>TEXT(Table1[[#This Row],[ORDERDATE]],"MMM")</f>
        <v>Nov</v>
      </c>
      <c r="J1675">
        <v>2003</v>
      </c>
      <c r="K1675" t="s">
        <v>26</v>
      </c>
      <c r="L1675">
        <v>69</v>
      </c>
      <c r="M1675" t="s">
        <v>630</v>
      </c>
      <c r="N1675" t="s">
        <v>285</v>
      </c>
      <c r="O1675" t="s">
        <v>286</v>
      </c>
      <c r="P1675" t="s">
        <v>287</v>
      </c>
      <c r="Q1675" t="s">
        <v>288</v>
      </c>
      <c r="R1675" t="s">
        <v>289</v>
      </c>
      <c r="S1675" t="s">
        <v>157</v>
      </c>
      <c r="T1675">
        <v>2060</v>
      </c>
      <c r="U1675" t="s">
        <v>95</v>
      </c>
      <c r="V1675" t="s">
        <v>96</v>
      </c>
      <c r="W1675" t="s">
        <v>290</v>
      </c>
      <c r="X1675" t="s">
        <v>291</v>
      </c>
      <c r="Y1675" t="s">
        <v>36</v>
      </c>
    </row>
    <row r="1676" spans="1:25" x14ac:dyDescent="0.25">
      <c r="A1676">
        <v>10180</v>
      </c>
      <c r="B1676">
        <v>35</v>
      </c>
      <c r="C1676">
        <v>72.03</v>
      </c>
      <c r="D1676">
        <v>6</v>
      </c>
      <c r="E1676" s="5">
        <v>2521.0500000000002</v>
      </c>
      <c r="F1676" s="1">
        <v>37936</v>
      </c>
      <c r="G1676" t="s">
        <v>25</v>
      </c>
      <c r="H1676">
        <v>4</v>
      </c>
      <c r="I1676" t="str">
        <f>TEXT(Table1[[#This Row],[ORDERDATE]],"MMM")</f>
        <v>Nov</v>
      </c>
      <c r="J1676">
        <v>2003</v>
      </c>
      <c r="K1676" t="s">
        <v>26</v>
      </c>
      <c r="L1676">
        <v>69</v>
      </c>
      <c r="M1676" t="s">
        <v>630</v>
      </c>
      <c r="N1676" t="s">
        <v>67</v>
      </c>
      <c r="O1676" t="s">
        <v>68</v>
      </c>
      <c r="P1676" t="s">
        <v>69</v>
      </c>
      <c r="R1676" t="s">
        <v>70</v>
      </c>
      <c r="T1676">
        <v>59000</v>
      </c>
      <c r="U1676" t="s">
        <v>41</v>
      </c>
      <c r="V1676" t="s">
        <v>42</v>
      </c>
      <c r="W1676" t="s">
        <v>71</v>
      </c>
      <c r="X1676" t="s">
        <v>72</v>
      </c>
      <c r="Y1676" t="s">
        <v>36</v>
      </c>
    </row>
    <row r="1677" spans="1:25" x14ac:dyDescent="0.25">
      <c r="A1677">
        <v>10190</v>
      </c>
      <c r="B1677">
        <v>42</v>
      </c>
      <c r="C1677">
        <v>76.19</v>
      </c>
      <c r="D1677">
        <v>3</v>
      </c>
      <c r="E1677" s="5">
        <v>3199.98</v>
      </c>
      <c r="F1677" s="1">
        <v>37944</v>
      </c>
      <c r="G1677" t="s">
        <v>25</v>
      </c>
      <c r="H1677">
        <v>4</v>
      </c>
      <c r="I1677" t="str">
        <f>TEXT(Table1[[#This Row],[ORDERDATE]],"MMM")</f>
        <v>Nov</v>
      </c>
      <c r="J1677">
        <v>2003</v>
      </c>
      <c r="K1677" t="s">
        <v>26</v>
      </c>
      <c r="L1677">
        <v>69</v>
      </c>
      <c r="M1677" t="s">
        <v>630</v>
      </c>
      <c r="N1677" t="s">
        <v>174</v>
      </c>
      <c r="O1677" t="s">
        <v>175</v>
      </c>
      <c r="P1677" t="s">
        <v>176</v>
      </c>
      <c r="R1677" t="s">
        <v>177</v>
      </c>
      <c r="T1677">
        <v>28034</v>
      </c>
      <c r="U1677" t="s">
        <v>178</v>
      </c>
      <c r="V1677" t="s">
        <v>42</v>
      </c>
      <c r="W1677" t="s">
        <v>179</v>
      </c>
      <c r="X1677" t="s">
        <v>180</v>
      </c>
      <c r="Y1677" t="s">
        <v>51</v>
      </c>
    </row>
    <row r="1678" spans="1:25" x14ac:dyDescent="0.25">
      <c r="A1678">
        <v>10211</v>
      </c>
      <c r="B1678">
        <v>21</v>
      </c>
      <c r="C1678">
        <v>63.72</v>
      </c>
      <c r="D1678">
        <v>11</v>
      </c>
      <c r="E1678" s="5">
        <v>1338.12</v>
      </c>
      <c r="F1678" s="1">
        <v>38001</v>
      </c>
      <c r="G1678" t="s">
        <v>25</v>
      </c>
      <c r="H1678">
        <v>1</v>
      </c>
      <c r="I1678" t="str">
        <f>TEXT(Table1[[#This Row],[ORDERDATE]],"MMM")</f>
        <v>Jan</v>
      </c>
      <c r="J1678">
        <v>2004</v>
      </c>
      <c r="K1678" t="s">
        <v>26</v>
      </c>
      <c r="L1678">
        <v>69</v>
      </c>
      <c r="M1678" t="s">
        <v>630</v>
      </c>
      <c r="N1678" t="s">
        <v>84</v>
      </c>
      <c r="O1678" t="s">
        <v>85</v>
      </c>
      <c r="P1678" t="s">
        <v>86</v>
      </c>
      <c r="R1678" t="s">
        <v>48</v>
      </c>
      <c r="T1678">
        <v>75016</v>
      </c>
      <c r="U1678" t="s">
        <v>41</v>
      </c>
      <c r="V1678" t="s">
        <v>42</v>
      </c>
      <c r="W1678" t="s">
        <v>87</v>
      </c>
      <c r="X1678" t="s">
        <v>88</v>
      </c>
      <c r="Y1678" t="s">
        <v>36</v>
      </c>
    </row>
    <row r="1679" spans="1:25" x14ac:dyDescent="0.25">
      <c r="A1679">
        <v>10224</v>
      </c>
      <c r="B1679">
        <v>37</v>
      </c>
      <c r="C1679">
        <v>80.34</v>
      </c>
      <c r="D1679">
        <v>4</v>
      </c>
      <c r="E1679" s="5">
        <v>2972.58</v>
      </c>
      <c r="F1679" s="1">
        <v>38038</v>
      </c>
      <c r="G1679" t="s">
        <v>25</v>
      </c>
      <c r="H1679">
        <v>1</v>
      </c>
      <c r="I1679" t="str">
        <f>TEXT(Table1[[#This Row],[ORDERDATE]],"MMM")</f>
        <v>Feb</v>
      </c>
      <c r="J1679">
        <v>2004</v>
      </c>
      <c r="K1679" t="s">
        <v>26</v>
      </c>
      <c r="L1679">
        <v>69</v>
      </c>
      <c r="M1679" t="s">
        <v>630</v>
      </c>
      <c r="N1679" t="s">
        <v>67</v>
      </c>
      <c r="O1679" t="s">
        <v>68</v>
      </c>
      <c r="P1679" t="s">
        <v>69</v>
      </c>
      <c r="R1679" t="s">
        <v>70</v>
      </c>
      <c r="T1679">
        <v>59000</v>
      </c>
      <c r="U1679" t="s">
        <v>41</v>
      </c>
      <c r="V1679" t="s">
        <v>42</v>
      </c>
      <c r="W1679" t="s">
        <v>71</v>
      </c>
      <c r="X1679" t="s">
        <v>72</v>
      </c>
      <c r="Y1679" t="s">
        <v>36</v>
      </c>
    </row>
    <row r="1680" spans="1:25" x14ac:dyDescent="0.25">
      <c r="A1680">
        <v>10237</v>
      </c>
      <c r="B1680">
        <v>26</v>
      </c>
      <c r="C1680">
        <v>79.650000000000006</v>
      </c>
      <c r="D1680">
        <v>4</v>
      </c>
      <c r="E1680" s="5">
        <v>2070.9</v>
      </c>
      <c r="F1680" s="1">
        <v>38082</v>
      </c>
      <c r="G1680" t="s">
        <v>25</v>
      </c>
      <c r="H1680">
        <v>2</v>
      </c>
      <c r="I1680" t="str">
        <f>TEXT(Table1[[#This Row],[ORDERDATE]],"MMM")</f>
        <v>Apr</v>
      </c>
      <c r="J1680">
        <v>2004</v>
      </c>
      <c r="K1680" t="s">
        <v>26</v>
      </c>
      <c r="L1680">
        <v>69</v>
      </c>
      <c r="M1680" t="s">
        <v>630</v>
      </c>
      <c r="N1680" t="s">
        <v>99</v>
      </c>
      <c r="O1680">
        <v>2125551500</v>
      </c>
      <c r="P1680" t="s">
        <v>100</v>
      </c>
      <c r="Q1680" t="s">
        <v>101</v>
      </c>
      <c r="R1680" t="s">
        <v>30</v>
      </c>
      <c r="S1680" t="s">
        <v>31</v>
      </c>
      <c r="T1680">
        <v>10022</v>
      </c>
      <c r="U1680" t="s">
        <v>32</v>
      </c>
      <c r="V1680" t="s">
        <v>33</v>
      </c>
      <c r="W1680" t="s">
        <v>102</v>
      </c>
      <c r="X1680" t="s">
        <v>103</v>
      </c>
      <c r="Y1680" t="s">
        <v>36</v>
      </c>
    </row>
    <row r="1681" spans="1:25" x14ac:dyDescent="0.25">
      <c r="A1681">
        <v>10252</v>
      </c>
      <c r="B1681">
        <v>47</v>
      </c>
      <c r="C1681">
        <v>65.8</v>
      </c>
      <c r="D1681">
        <v>8</v>
      </c>
      <c r="E1681" s="5">
        <v>3092.6</v>
      </c>
      <c r="F1681" s="1">
        <v>38133</v>
      </c>
      <c r="G1681" t="s">
        <v>25</v>
      </c>
      <c r="H1681">
        <v>2</v>
      </c>
      <c r="I1681" t="str">
        <f>TEXT(Table1[[#This Row],[ORDERDATE]],"MMM")</f>
        <v>May</v>
      </c>
      <c r="J1681">
        <v>2004</v>
      </c>
      <c r="K1681" t="s">
        <v>26</v>
      </c>
      <c r="L1681">
        <v>69</v>
      </c>
      <c r="M1681" t="s">
        <v>630</v>
      </c>
      <c r="N1681" t="s">
        <v>84</v>
      </c>
      <c r="O1681" t="s">
        <v>85</v>
      </c>
      <c r="P1681" t="s">
        <v>86</v>
      </c>
      <c r="R1681" t="s">
        <v>48</v>
      </c>
      <c r="T1681">
        <v>75016</v>
      </c>
      <c r="U1681" t="s">
        <v>41</v>
      </c>
      <c r="V1681" t="s">
        <v>42</v>
      </c>
      <c r="W1681" t="s">
        <v>87</v>
      </c>
      <c r="X1681" t="s">
        <v>88</v>
      </c>
      <c r="Y1681" t="s">
        <v>51</v>
      </c>
    </row>
    <row r="1682" spans="1:25" x14ac:dyDescent="0.25">
      <c r="A1682">
        <v>10264</v>
      </c>
      <c r="B1682">
        <v>37</v>
      </c>
      <c r="C1682">
        <v>65.099999999999994</v>
      </c>
      <c r="D1682">
        <v>6</v>
      </c>
      <c r="E1682" s="5">
        <v>2408.6999999999998</v>
      </c>
      <c r="F1682" s="1">
        <v>38168</v>
      </c>
      <c r="G1682" t="s">
        <v>25</v>
      </c>
      <c r="H1682">
        <v>2</v>
      </c>
      <c r="I1682" t="str">
        <f>TEXT(Table1[[#This Row],[ORDERDATE]],"MMM")</f>
        <v>Jun</v>
      </c>
      <c r="J1682">
        <v>2004</v>
      </c>
      <c r="K1682" t="s">
        <v>26</v>
      </c>
      <c r="L1682">
        <v>69</v>
      </c>
      <c r="M1682" t="s">
        <v>630</v>
      </c>
      <c r="N1682" t="s">
        <v>379</v>
      </c>
      <c r="O1682">
        <v>6175559555</v>
      </c>
      <c r="P1682" t="s">
        <v>380</v>
      </c>
      <c r="R1682" t="s">
        <v>381</v>
      </c>
      <c r="S1682" t="s">
        <v>123</v>
      </c>
      <c r="T1682">
        <v>51003</v>
      </c>
      <c r="U1682" t="s">
        <v>32</v>
      </c>
      <c r="V1682" t="s">
        <v>33</v>
      </c>
      <c r="W1682" t="s">
        <v>382</v>
      </c>
      <c r="X1682" t="s">
        <v>66</v>
      </c>
      <c r="Y1682" t="s">
        <v>36</v>
      </c>
    </row>
    <row r="1683" spans="1:25" x14ac:dyDescent="0.25">
      <c r="A1683">
        <v>10276</v>
      </c>
      <c r="B1683">
        <v>46</v>
      </c>
      <c r="C1683">
        <v>75.489999999999995</v>
      </c>
      <c r="D1683">
        <v>12</v>
      </c>
      <c r="E1683" s="5">
        <v>3472.54</v>
      </c>
      <c r="F1683" s="1">
        <v>38201</v>
      </c>
      <c r="G1683" t="s">
        <v>25</v>
      </c>
      <c r="H1683">
        <v>3</v>
      </c>
      <c r="I1683" t="str">
        <f>TEXT(Table1[[#This Row],[ORDERDATE]],"MMM")</f>
        <v>Aug</v>
      </c>
      <c r="J1683">
        <v>2004</v>
      </c>
      <c r="K1683" t="s">
        <v>26</v>
      </c>
      <c r="L1683">
        <v>69</v>
      </c>
      <c r="M1683" t="s">
        <v>630</v>
      </c>
      <c r="N1683" t="s">
        <v>458</v>
      </c>
      <c r="O1683">
        <v>6175557555</v>
      </c>
      <c r="P1683" t="s">
        <v>459</v>
      </c>
      <c r="R1683" t="s">
        <v>283</v>
      </c>
      <c r="S1683" t="s">
        <v>123</v>
      </c>
      <c r="T1683">
        <v>58339</v>
      </c>
      <c r="U1683" t="s">
        <v>32</v>
      </c>
      <c r="V1683" t="s">
        <v>33</v>
      </c>
      <c r="W1683" t="s">
        <v>460</v>
      </c>
      <c r="X1683" t="s">
        <v>461</v>
      </c>
      <c r="Y1683" t="s">
        <v>51</v>
      </c>
    </row>
    <row r="1684" spans="1:25" x14ac:dyDescent="0.25">
      <c r="A1684">
        <v>10285</v>
      </c>
      <c r="B1684">
        <v>38</v>
      </c>
      <c r="C1684">
        <v>59.56</v>
      </c>
      <c r="D1684">
        <v>3</v>
      </c>
      <c r="E1684" s="5">
        <v>2263.2800000000002</v>
      </c>
      <c r="F1684" s="1">
        <v>38226</v>
      </c>
      <c r="G1684" t="s">
        <v>25</v>
      </c>
      <c r="H1684">
        <v>3</v>
      </c>
      <c r="I1684" t="str">
        <f>TEXT(Table1[[#This Row],[ORDERDATE]],"MMM")</f>
        <v>Aug</v>
      </c>
      <c r="J1684">
        <v>2004</v>
      </c>
      <c r="K1684" t="s">
        <v>26</v>
      </c>
      <c r="L1684">
        <v>69</v>
      </c>
      <c r="M1684" t="s">
        <v>630</v>
      </c>
      <c r="N1684" t="s">
        <v>120</v>
      </c>
      <c r="O1684">
        <v>6175558555</v>
      </c>
      <c r="P1684" t="s">
        <v>121</v>
      </c>
      <c r="R1684" t="s">
        <v>122</v>
      </c>
      <c r="S1684" t="s">
        <v>123</v>
      </c>
      <c r="T1684">
        <v>51247</v>
      </c>
      <c r="U1684" t="s">
        <v>32</v>
      </c>
      <c r="V1684" t="s">
        <v>33</v>
      </c>
      <c r="W1684" t="s">
        <v>124</v>
      </c>
      <c r="X1684" t="s">
        <v>125</v>
      </c>
      <c r="Y1684" t="s">
        <v>36</v>
      </c>
    </row>
    <row r="1685" spans="1:25" x14ac:dyDescent="0.25">
      <c r="A1685">
        <v>10299</v>
      </c>
      <c r="B1685">
        <v>33</v>
      </c>
      <c r="C1685">
        <v>66.489999999999995</v>
      </c>
      <c r="D1685">
        <v>6</v>
      </c>
      <c r="E1685" s="5">
        <v>2194.17</v>
      </c>
      <c r="F1685" s="1">
        <v>38260</v>
      </c>
      <c r="G1685" t="s">
        <v>25</v>
      </c>
      <c r="H1685">
        <v>3</v>
      </c>
      <c r="I1685" t="str">
        <f>TEXT(Table1[[#This Row],[ORDERDATE]],"MMM")</f>
        <v>Sep</v>
      </c>
      <c r="J1685">
        <v>2004</v>
      </c>
      <c r="K1685" t="s">
        <v>26</v>
      </c>
      <c r="L1685">
        <v>69</v>
      </c>
      <c r="M1685" t="s">
        <v>630</v>
      </c>
      <c r="N1685" t="s">
        <v>126</v>
      </c>
      <c r="O1685" t="s">
        <v>127</v>
      </c>
      <c r="P1685" t="s">
        <v>128</v>
      </c>
      <c r="R1685" t="s">
        <v>129</v>
      </c>
      <c r="T1685">
        <v>21240</v>
      </c>
      <c r="U1685" t="s">
        <v>130</v>
      </c>
      <c r="V1685" t="s">
        <v>42</v>
      </c>
      <c r="W1685" t="s">
        <v>131</v>
      </c>
      <c r="X1685" t="s">
        <v>132</v>
      </c>
      <c r="Y1685" t="s">
        <v>36</v>
      </c>
    </row>
    <row r="1686" spans="1:25" x14ac:dyDescent="0.25">
      <c r="A1686">
        <v>10309</v>
      </c>
      <c r="B1686">
        <v>24</v>
      </c>
      <c r="C1686">
        <v>56.1</v>
      </c>
      <c r="D1686">
        <v>2</v>
      </c>
      <c r="E1686" s="5">
        <v>1346.4</v>
      </c>
      <c r="F1686" s="1">
        <v>38275</v>
      </c>
      <c r="G1686" t="s">
        <v>25</v>
      </c>
      <c r="H1686">
        <v>4</v>
      </c>
      <c r="I1686" t="str">
        <f>TEXT(Table1[[#This Row],[ORDERDATE]],"MMM")</f>
        <v>Oct</v>
      </c>
      <c r="J1686">
        <v>2004</v>
      </c>
      <c r="K1686" t="s">
        <v>26</v>
      </c>
      <c r="L1686">
        <v>69</v>
      </c>
      <c r="M1686" t="s">
        <v>630</v>
      </c>
      <c r="N1686" t="s">
        <v>133</v>
      </c>
      <c r="O1686" t="s">
        <v>134</v>
      </c>
      <c r="P1686" t="s">
        <v>135</v>
      </c>
      <c r="R1686" t="s">
        <v>136</v>
      </c>
      <c r="T1686">
        <v>4110</v>
      </c>
      <c r="U1686" t="s">
        <v>78</v>
      </c>
      <c r="V1686" t="s">
        <v>42</v>
      </c>
      <c r="W1686" t="s">
        <v>137</v>
      </c>
      <c r="X1686" t="s">
        <v>138</v>
      </c>
      <c r="Y1686" t="s">
        <v>36</v>
      </c>
    </row>
    <row r="1687" spans="1:25" x14ac:dyDescent="0.25">
      <c r="A1687">
        <v>10319</v>
      </c>
      <c r="B1687">
        <v>31</v>
      </c>
      <c r="C1687">
        <v>81.73</v>
      </c>
      <c r="D1687">
        <v>7</v>
      </c>
      <c r="E1687" s="5">
        <v>2533.63</v>
      </c>
      <c r="F1687" s="1">
        <v>38294</v>
      </c>
      <c r="G1687" t="s">
        <v>25</v>
      </c>
      <c r="H1687">
        <v>4</v>
      </c>
      <c r="I1687" t="str">
        <f>TEXT(Table1[[#This Row],[ORDERDATE]],"MMM")</f>
        <v>Nov</v>
      </c>
      <c r="J1687">
        <v>2004</v>
      </c>
      <c r="K1687" t="s">
        <v>26</v>
      </c>
      <c r="L1687">
        <v>69</v>
      </c>
      <c r="M1687" t="s">
        <v>630</v>
      </c>
      <c r="N1687" t="s">
        <v>507</v>
      </c>
      <c r="O1687">
        <v>2125551957</v>
      </c>
      <c r="P1687" t="s">
        <v>508</v>
      </c>
      <c r="Q1687" t="s">
        <v>509</v>
      </c>
      <c r="R1687" t="s">
        <v>30</v>
      </c>
      <c r="S1687" t="s">
        <v>31</v>
      </c>
      <c r="T1687">
        <v>10022</v>
      </c>
      <c r="U1687" t="s">
        <v>32</v>
      </c>
      <c r="V1687" t="s">
        <v>33</v>
      </c>
      <c r="W1687" t="s">
        <v>510</v>
      </c>
      <c r="X1687" t="s">
        <v>511</v>
      </c>
      <c r="Y1687" t="s">
        <v>36</v>
      </c>
    </row>
    <row r="1688" spans="1:25" x14ac:dyDescent="0.25">
      <c r="A1688">
        <v>10330</v>
      </c>
      <c r="B1688">
        <v>42</v>
      </c>
      <c r="C1688">
        <v>81.03</v>
      </c>
      <c r="D1688">
        <v>1</v>
      </c>
      <c r="E1688" s="5">
        <v>3403.26</v>
      </c>
      <c r="F1688" s="1">
        <v>38307</v>
      </c>
      <c r="G1688" t="s">
        <v>25</v>
      </c>
      <c r="H1688">
        <v>4</v>
      </c>
      <c r="I1688" t="str">
        <f>TEXT(Table1[[#This Row],[ORDERDATE]],"MMM")</f>
        <v>Nov</v>
      </c>
      <c r="J1688">
        <v>2004</v>
      </c>
      <c r="K1688" t="s">
        <v>26</v>
      </c>
      <c r="L1688">
        <v>69</v>
      </c>
      <c r="M1688" t="s">
        <v>630</v>
      </c>
      <c r="N1688" t="s">
        <v>425</v>
      </c>
      <c r="O1688" t="s">
        <v>426</v>
      </c>
      <c r="P1688" t="s">
        <v>427</v>
      </c>
      <c r="R1688" t="s">
        <v>428</v>
      </c>
      <c r="T1688" t="s">
        <v>429</v>
      </c>
      <c r="U1688" t="s">
        <v>430</v>
      </c>
      <c r="V1688" t="s">
        <v>200</v>
      </c>
      <c r="W1688" t="s">
        <v>431</v>
      </c>
      <c r="X1688" t="s">
        <v>432</v>
      </c>
      <c r="Y1688" t="s">
        <v>51</v>
      </c>
    </row>
    <row r="1689" spans="1:25" x14ac:dyDescent="0.25">
      <c r="A1689">
        <v>10341</v>
      </c>
      <c r="B1689">
        <v>32</v>
      </c>
      <c r="C1689">
        <v>100</v>
      </c>
      <c r="D1689">
        <v>6</v>
      </c>
      <c r="E1689" s="5">
        <v>3307.2</v>
      </c>
      <c r="F1689" s="1">
        <v>38315</v>
      </c>
      <c r="G1689" t="s">
        <v>25</v>
      </c>
      <c r="H1689">
        <v>4</v>
      </c>
      <c r="I1689" t="str">
        <f>TEXT(Table1[[#This Row],[ORDERDATE]],"MMM")</f>
        <v>Nov</v>
      </c>
      <c r="J1689">
        <v>2004</v>
      </c>
      <c r="K1689" t="s">
        <v>26</v>
      </c>
      <c r="L1689">
        <v>69</v>
      </c>
      <c r="M1689" t="s">
        <v>630</v>
      </c>
      <c r="N1689" t="s">
        <v>144</v>
      </c>
      <c r="O1689" t="s">
        <v>145</v>
      </c>
      <c r="P1689" t="s">
        <v>146</v>
      </c>
      <c r="R1689" t="s">
        <v>147</v>
      </c>
      <c r="T1689">
        <v>5020</v>
      </c>
      <c r="U1689" t="s">
        <v>148</v>
      </c>
      <c r="V1689" t="s">
        <v>42</v>
      </c>
      <c r="W1689" t="s">
        <v>149</v>
      </c>
      <c r="X1689" t="s">
        <v>150</v>
      </c>
      <c r="Y1689" t="s">
        <v>51</v>
      </c>
    </row>
    <row r="1690" spans="1:25" x14ac:dyDescent="0.25">
      <c r="A1690">
        <v>10355</v>
      </c>
      <c r="B1690">
        <v>41</v>
      </c>
      <c r="C1690">
        <v>70.650000000000006</v>
      </c>
      <c r="D1690">
        <v>3</v>
      </c>
      <c r="E1690" s="5">
        <v>2896.65</v>
      </c>
      <c r="F1690" s="1">
        <v>38328</v>
      </c>
      <c r="G1690" t="s">
        <v>25</v>
      </c>
      <c r="H1690">
        <v>4</v>
      </c>
      <c r="I1690" t="str">
        <f>TEXT(Table1[[#This Row],[ORDERDATE]],"MMM")</f>
        <v>Dec</v>
      </c>
      <c r="J1690">
        <v>2004</v>
      </c>
      <c r="K1690" t="s">
        <v>26</v>
      </c>
      <c r="L1690">
        <v>69</v>
      </c>
      <c r="M1690" t="s">
        <v>630</v>
      </c>
      <c r="N1690" t="s">
        <v>174</v>
      </c>
      <c r="O1690" t="s">
        <v>175</v>
      </c>
      <c r="P1690" t="s">
        <v>176</v>
      </c>
      <c r="R1690" t="s">
        <v>177</v>
      </c>
      <c r="T1690">
        <v>28034</v>
      </c>
      <c r="U1690" t="s">
        <v>178</v>
      </c>
      <c r="V1690" t="s">
        <v>42</v>
      </c>
      <c r="W1690" t="s">
        <v>179</v>
      </c>
      <c r="X1690" t="s">
        <v>180</v>
      </c>
      <c r="Y1690" t="s">
        <v>36</v>
      </c>
    </row>
    <row r="1691" spans="1:25" x14ac:dyDescent="0.25">
      <c r="A1691">
        <v>10363</v>
      </c>
      <c r="B1691">
        <v>43</v>
      </c>
      <c r="C1691">
        <v>61.23</v>
      </c>
      <c r="D1691">
        <v>14</v>
      </c>
      <c r="E1691" s="5">
        <v>2632.89</v>
      </c>
      <c r="F1691" s="1">
        <v>38358</v>
      </c>
      <c r="G1691" t="s">
        <v>25</v>
      </c>
      <c r="H1691">
        <v>1</v>
      </c>
      <c r="I1691" t="str">
        <f>TEXT(Table1[[#This Row],[ORDERDATE]],"MMM")</f>
        <v>Jan</v>
      </c>
      <c r="J1691">
        <v>2005</v>
      </c>
      <c r="K1691" t="s">
        <v>26</v>
      </c>
      <c r="L1691">
        <v>69</v>
      </c>
      <c r="M1691" t="s">
        <v>630</v>
      </c>
      <c r="N1691" t="s">
        <v>467</v>
      </c>
      <c r="O1691" t="s">
        <v>468</v>
      </c>
      <c r="P1691" t="s">
        <v>469</v>
      </c>
      <c r="R1691" t="s">
        <v>470</v>
      </c>
      <c r="T1691" t="s">
        <v>471</v>
      </c>
      <c r="U1691" t="s">
        <v>130</v>
      </c>
      <c r="V1691" t="s">
        <v>42</v>
      </c>
      <c r="W1691" t="s">
        <v>472</v>
      </c>
      <c r="X1691" t="s">
        <v>473</v>
      </c>
      <c r="Y1691" t="s">
        <v>36</v>
      </c>
    </row>
    <row r="1692" spans="1:25" x14ac:dyDescent="0.25">
      <c r="A1692">
        <v>10375</v>
      </c>
      <c r="B1692">
        <v>20</v>
      </c>
      <c r="C1692">
        <v>100</v>
      </c>
      <c r="D1692">
        <v>14</v>
      </c>
      <c r="E1692" s="5">
        <v>2046</v>
      </c>
      <c r="F1692" s="1">
        <v>38386</v>
      </c>
      <c r="G1692" t="s">
        <v>25</v>
      </c>
      <c r="H1692">
        <v>1</v>
      </c>
      <c r="I1692" t="str">
        <f>TEXT(Table1[[#This Row],[ORDERDATE]],"MMM")</f>
        <v>Feb</v>
      </c>
      <c r="J1692">
        <v>2005</v>
      </c>
      <c r="K1692" t="s">
        <v>26</v>
      </c>
      <c r="L1692">
        <v>69</v>
      </c>
      <c r="M1692" t="s">
        <v>630</v>
      </c>
      <c r="N1692" t="s">
        <v>114</v>
      </c>
      <c r="O1692" t="s">
        <v>115</v>
      </c>
      <c r="P1692" t="s">
        <v>116</v>
      </c>
      <c r="R1692" t="s">
        <v>117</v>
      </c>
      <c r="T1692">
        <v>44000</v>
      </c>
      <c r="U1692" t="s">
        <v>41</v>
      </c>
      <c r="V1692" t="s">
        <v>42</v>
      </c>
      <c r="W1692" t="s">
        <v>118</v>
      </c>
      <c r="X1692" t="s">
        <v>119</v>
      </c>
      <c r="Y1692" t="s">
        <v>36</v>
      </c>
    </row>
    <row r="1693" spans="1:25" x14ac:dyDescent="0.25">
      <c r="A1693">
        <v>10390</v>
      </c>
      <c r="B1693">
        <v>35</v>
      </c>
      <c r="C1693">
        <v>65.13</v>
      </c>
      <c r="D1693">
        <v>4</v>
      </c>
      <c r="E1693" s="5">
        <v>2279.5500000000002</v>
      </c>
      <c r="F1693" s="1">
        <v>38415</v>
      </c>
      <c r="G1693" t="s">
        <v>25</v>
      </c>
      <c r="H1693">
        <v>1</v>
      </c>
      <c r="I1693" t="str">
        <f>TEXT(Table1[[#This Row],[ORDERDATE]],"MMM")</f>
        <v>Mar</v>
      </c>
      <c r="J1693">
        <v>2005</v>
      </c>
      <c r="K1693" t="s">
        <v>26</v>
      </c>
      <c r="L1693">
        <v>69</v>
      </c>
      <c r="M1693" t="s">
        <v>630</v>
      </c>
      <c r="N1693" t="s">
        <v>272</v>
      </c>
      <c r="O1693">
        <v>4155551450</v>
      </c>
      <c r="P1693" t="s">
        <v>273</v>
      </c>
      <c r="R1693" t="s">
        <v>274</v>
      </c>
      <c r="S1693" t="s">
        <v>55</v>
      </c>
      <c r="T1693">
        <v>97562</v>
      </c>
      <c r="U1693" t="s">
        <v>32</v>
      </c>
      <c r="V1693" t="s">
        <v>33</v>
      </c>
      <c r="W1693" t="s">
        <v>275</v>
      </c>
      <c r="X1693" t="s">
        <v>276</v>
      </c>
      <c r="Y1693" t="s">
        <v>36</v>
      </c>
    </row>
    <row r="1694" spans="1:25" x14ac:dyDescent="0.25">
      <c r="A1694">
        <v>10403</v>
      </c>
      <c r="B1694">
        <v>27</v>
      </c>
      <c r="C1694">
        <v>79.650000000000006</v>
      </c>
      <c r="D1694">
        <v>4</v>
      </c>
      <c r="E1694" s="5">
        <v>2150.5500000000002</v>
      </c>
      <c r="F1694" s="1">
        <v>38450</v>
      </c>
      <c r="G1694" t="s">
        <v>25</v>
      </c>
      <c r="H1694">
        <v>2</v>
      </c>
      <c r="I1694" t="str">
        <f>TEXT(Table1[[#This Row],[ORDERDATE]],"MMM")</f>
        <v>Apr</v>
      </c>
      <c r="J1694">
        <v>2005</v>
      </c>
      <c r="K1694" t="s">
        <v>26</v>
      </c>
      <c r="L1694">
        <v>69</v>
      </c>
      <c r="M1694" t="s">
        <v>630</v>
      </c>
      <c r="N1694" t="s">
        <v>165</v>
      </c>
      <c r="O1694" t="s">
        <v>166</v>
      </c>
      <c r="P1694" t="s">
        <v>167</v>
      </c>
      <c r="R1694" t="s">
        <v>168</v>
      </c>
      <c r="T1694" t="s">
        <v>169</v>
      </c>
      <c r="U1694" t="s">
        <v>170</v>
      </c>
      <c r="V1694" t="s">
        <v>42</v>
      </c>
      <c r="W1694" t="s">
        <v>171</v>
      </c>
      <c r="X1694" t="s">
        <v>172</v>
      </c>
      <c r="Y1694" t="s">
        <v>36</v>
      </c>
    </row>
    <row r="1695" spans="1:25" x14ac:dyDescent="0.25">
      <c r="A1695">
        <v>10110</v>
      </c>
      <c r="B1695">
        <v>43</v>
      </c>
      <c r="C1695">
        <v>78.150000000000006</v>
      </c>
      <c r="D1695">
        <v>11</v>
      </c>
      <c r="E1695" s="5">
        <v>3360.45</v>
      </c>
      <c r="F1695" s="1">
        <v>37698</v>
      </c>
      <c r="G1695" t="s">
        <v>25</v>
      </c>
      <c r="H1695">
        <v>1</v>
      </c>
      <c r="I1695" t="str">
        <f>TEXT(Table1[[#This Row],[ORDERDATE]],"MMM")</f>
        <v>Mar</v>
      </c>
      <c r="J1695">
        <v>2003</v>
      </c>
      <c r="K1695" t="s">
        <v>181</v>
      </c>
      <c r="L1695">
        <v>90</v>
      </c>
      <c r="M1695" t="s">
        <v>631</v>
      </c>
      <c r="N1695" t="s">
        <v>492</v>
      </c>
      <c r="O1695" t="s">
        <v>493</v>
      </c>
      <c r="P1695" t="s">
        <v>494</v>
      </c>
      <c r="R1695" t="s">
        <v>495</v>
      </c>
      <c r="T1695" t="s">
        <v>496</v>
      </c>
      <c r="U1695" t="s">
        <v>170</v>
      </c>
      <c r="V1695" t="s">
        <v>42</v>
      </c>
      <c r="W1695" t="s">
        <v>497</v>
      </c>
      <c r="X1695" t="s">
        <v>94</v>
      </c>
      <c r="Y1695" t="s">
        <v>51</v>
      </c>
    </row>
    <row r="1696" spans="1:25" x14ac:dyDescent="0.25">
      <c r="A1696">
        <v>10124</v>
      </c>
      <c r="B1696">
        <v>32</v>
      </c>
      <c r="C1696">
        <v>72.7</v>
      </c>
      <c r="D1696">
        <v>10</v>
      </c>
      <c r="E1696" s="5">
        <v>2326.4</v>
      </c>
      <c r="F1696" s="1">
        <v>37762</v>
      </c>
      <c r="G1696" t="s">
        <v>25</v>
      </c>
      <c r="H1696">
        <v>2</v>
      </c>
      <c r="I1696" t="str">
        <f>TEXT(Table1[[#This Row],[ORDERDATE]],"MMM")</f>
        <v>May</v>
      </c>
      <c r="J1696">
        <v>2003</v>
      </c>
      <c r="K1696" t="s">
        <v>181</v>
      </c>
      <c r="L1696">
        <v>90</v>
      </c>
      <c r="M1696" t="s">
        <v>631</v>
      </c>
      <c r="N1696" t="s">
        <v>539</v>
      </c>
      <c r="O1696">
        <v>7025551838</v>
      </c>
      <c r="P1696" t="s">
        <v>540</v>
      </c>
      <c r="R1696" t="s">
        <v>541</v>
      </c>
      <c r="S1696" t="s">
        <v>542</v>
      </c>
      <c r="T1696">
        <v>83030</v>
      </c>
      <c r="U1696" t="s">
        <v>32</v>
      </c>
      <c r="V1696" t="s">
        <v>33</v>
      </c>
      <c r="W1696" t="s">
        <v>113</v>
      </c>
      <c r="X1696" t="s">
        <v>400</v>
      </c>
      <c r="Y1696" t="s">
        <v>36</v>
      </c>
    </row>
    <row r="1697" spans="1:25" x14ac:dyDescent="0.25">
      <c r="A1697">
        <v>10148</v>
      </c>
      <c r="B1697">
        <v>21</v>
      </c>
      <c r="C1697">
        <v>73.599999999999994</v>
      </c>
      <c r="D1697">
        <v>4</v>
      </c>
      <c r="E1697" s="5">
        <v>1545.6</v>
      </c>
      <c r="F1697" s="1">
        <v>37875</v>
      </c>
      <c r="G1697" t="s">
        <v>25</v>
      </c>
      <c r="H1697">
        <v>3</v>
      </c>
      <c r="I1697" t="str">
        <f>TEXT(Table1[[#This Row],[ORDERDATE]],"MMM")</f>
        <v>Sep</v>
      </c>
      <c r="J1697">
        <v>2003</v>
      </c>
      <c r="K1697" t="s">
        <v>181</v>
      </c>
      <c r="L1697">
        <v>90</v>
      </c>
      <c r="M1697" t="s">
        <v>631</v>
      </c>
      <c r="N1697" t="s">
        <v>285</v>
      </c>
      <c r="O1697" t="s">
        <v>286</v>
      </c>
      <c r="P1697" t="s">
        <v>287</v>
      </c>
      <c r="Q1697" t="s">
        <v>288</v>
      </c>
      <c r="R1697" t="s">
        <v>289</v>
      </c>
      <c r="S1697" t="s">
        <v>157</v>
      </c>
      <c r="T1697">
        <v>2060</v>
      </c>
      <c r="U1697" t="s">
        <v>95</v>
      </c>
      <c r="V1697" t="s">
        <v>96</v>
      </c>
      <c r="W1697" t="s">
        <v>290</v>
      </c>
      <c r="X1697" t="s">
        <v>291</v>
      </c>
      <c r="Y1697" t="s">
        <v>36</v>
      </c>
    </row>
    <row r="1698" spans="1:25" x14ac:dyDescent="0.25">
      <c r="A1698">
        <v>10161</v>
      </c>
      <c r="B1698">
        <v>20</v>
      </c>
      <c r="C1698">
        <v>100</v>
      </c>
      <c r="D1698">
        <v>3</v>
      </c>
      <c r="E1698" s="5">
        <v>2144.6</v>
      </c>
      <c r="F1698" s="1">
        <v>37911</v>
      </c>
      <c r="G1698" t="s">
        <v>25</v>
      </c>
      <c r="H1698">
        <v>4</v>
      </c>
      <c r="I1698" t="str">
        <f>TEXT(Table1[[#This Row],[ORDERDATE]],"MMM")</f>
        <v>Oct</v>
      </c>
      <c r="J1698">
        <v>2003</v>
      </c>
      <c r="K1698" t="s">
        <v>181</v>
      </c>
      <c r="L1698">
        <v>90</v>
      </c>
      <c r="M1698" t="s">
        <v>631</v>
      </c>
      <c r="N1698" t="s">
        <v>498</v>
      </c>
      <c r="O1698" t="s">
        <v>499</v>
      </c>
      <c r="P1698" t="s">
        <v>500</v>
      </c>
      <c r="R1698" t="s">
        <v>501</v>
      </c>
      <c r="T1698">
        <v>8200</v>
      </c>
      <c r="U1698" t="s">
        <v>326</v>
      </c>
      <c r="V1698" t="s">
        <v>42</v>
      </c>
      <c r="W1698" t="s">
        <v>502</v>
      </c>
      <c r="X1698" t="s">
        <v>503</v>
      </c>
      <c r="Y1698" t="s">
        <v>36</v>
      </c>
    </row>
    <row r="1699" spans="1:25" x14ac:dyDescent="0.25">
      <c r="A1699">
        <v>10172</v>
      </c>
      <c r="B1699">
        <v>22</v>
      </c>
      <c r="C1699">
        <v>74.510000000000005</v>
      </c>
      <c r="D1699">
        <v>1</v>
      </c>
      <c r="E1699" s="5">
        <v>1639.22</v>
      </c>
      <c r="F1699" s="1">
        <v>37930</v>
      </c>
      <c r="G1699" t="s">
        <v>25</v>
      </c>
      <c r="H1699">
        <v>4</v>
      </c>
      <c r="I1699" t="str">
        <f>TEXT(Table1[[#This Row],[ORDERDATE]],"MMM")</f>
        <v>Nov</v>
      </c>
      <c r="J1699">
        <v>2003</v>
      </c>
      <c r="K1699" t="s">
        <v>181</v>
      </c>
      <c r="L1699">
        <v>90</v>
      </c>
      <c r="M1699" t="s">
        <v>631</v>
      </c>
      <c r="N1699" t="s">
        <v>109</v>
      </c>
      <c r="O1699">
        <v>2035552570</v>
      </c>
      <c r="P1699" t="s">
        <v>110</v>
      </c>
      <c r="R1699" t="s">
        <v>111</v>
      </c>
      <c r="S1699" t="s">
        <v>112</v>
      </c>
      <c r="T1699">
        <v>97562</v>
      </c>
      <c r="U1699" t="s">
        <v>32</v>
      </c>
      <c r="V1699" t="s">
        <v>33</v>
      </c>
      <c r="W1699" t="s">
        <v>113</v>
      </c>
      <c r="X1699" t="s">
        <v>57</v>
      </c>
      <c r="Y1699" t="s">
        <v>36</v>
      </c>
    </row>
    <row r="1700" spans="1:25" x14ac:dyDescent="0.25">
      <c r="A1700">
        <v>10182</v>
      </c>
      <c r="B1700">
        <v>36</v>
      </c>
      <c r="C1700">
        <v>73.599999999999994</v>
      </c>
      <c r="D1700">
        <v>14</v>
      </c>
      <c r="E1700" s="5">
        <v>2649.6</v>
      </c>
      <c r="F1700" s="1">
        <v>37937</v>
      </c>
      <c r="G1700" t="s">
        <v>25</v>
      </c>
      <c r="H1700">
        <v>4</v>
      </c>
      <c r="I1700" t="str">
        <f>TEXT(Table1[[#This Row],[ORDERDATE]],"MMM")</f>
        <v>Nov</v>
      </c>
      <c r="J1700">
        <v>2003</v>
      </c>
      <c r="K1700" t="s">
        <v>181</v>
      </c>
      <c r="L1700">
        <v>90</v>
      </c>
      <c r="M1700" t="s">
        <v>631</v>
      </c>
      <c r="N1700" t="s">
        <v>272</v>
      </c>
      <c r="O1700">
        <v>4155551450</v>
      </c>
      <c r="P1700" t="s">
        <v>273</v>
      </c>
      <c r="R1700" t="s">
        <v>274</v>
      </c>
      <c r="S1700" t="s">
        <v>55</v>
      </c>
      <c r="T1700">
        <v>97562</v>
      </c>
      <c r="U1700" t="s">
        <v>32</v>
      </c>
      <c r="V1700" t="s">
        <v>33</v>
      </c>
      <c r="W1700" t="s">
        <v>275</v>
      </c>
      <c r="X1700" t="s">
        <v>276</v>
      </c>
      <c r="Y1700" t="s">
        <v>36</v>
      </c>
    </row>
    <row r="1701" spans="1:25" x14ac:dyDescent="0.25">
      <c r="A1701">
        <v>10192</v>
      </c>
      <c r="B1701">
        <v>46</v>
      </c>
      <c r="C1701">
        <v>83.6</v>
      </c>
      <c r="D1701">
        <v>2</v>
      </c>
      <c r="E1701" s="5">
        <v>3845.6</v>
      </c>
      <c r="F1701" s="1">
        <v>37945</v>
      </c>
      <c r="G1701" t="s">
        <v>25</v>
      </c>
      <c r="H1701">
        <v>4</v>
      </c>
      <c r="I1701" t="str">
        <f>TEXT(Table1[[#This Row],[ORDERDATE]],"MMM")</f>
        <v>Nov</v>
      </c>
      <c r="J1701">
        <v>2003</v>
      </c>
      <c r="K1701" t="s">
        <v>181</v>
      </c>
      <c r="L1701">
        <v>90</v>
      </c>
      <c r="M1701" t="s">
        <v>631</v>
      </c>
      <c r="N1701" t="s">
        <v>277</v>
      </c>
      <c r="O1701">
        <v>6035558647</v>
      </c>
      <c r="P1701" t="s">
        <v>278</v>
      </c>
      <c r="R1701" t="s">
        <v>279</v>
      </c>
      <c r="S1701" t="s">
        <v>280</v>
      </c>
      <c r="T1701">
        <v>62005</v>
      </c>
      <c r="U1701" t="s">
        <v>32</v>
      </c>
      <c r="V1701" t="s">
        <v>33</v>
      </c>
      <c r="W1701" t="s">
        <v>56</v>
      </c>
      <c r="X1701" t="s">
        <v>276</v>
      </c>
      <c r="Y1701" t="s">
        <v>51</v>
      </c>
    </row>
    <row r="1702" spans="1:25" x14ac:dyDescent="0.25">
      <c r="A1702">
        <v>10204</v>
      </c>
      <c r="B1702">
        <v>47</v>
      </c>
      <c r="C1702">
        <v>96.32</v>
      </c>
      <c r="D1702">
        <v>8</v>
      </c>
      <c r="E1702" s="5">
        <v>4527.04</v>
      </c>
      <c r="F1702" s="1">
        <v>37957</v>
      </c>
      <c r="G1702" t="s">
        <v>25</v>
      </c>
      <c r="H1702">
        <v>4</v>
      </c>
      <c r="I1702" t="str">
        <f>TEXT(Table1[[#This Row],[ORDERDATE]],"MMM")</f>
        <v>Dec</v>
      </c>
      <c r="J1702">
        <v>2003</v>
      </c>
      <c r="K1702" t="s">
        <v>181</v>
      </c>
      <c r="L1702">
        <v>90</v>
      </c>
      <c r="M1702" t="s">
        <v>631</v>
      </c>
      <c r="N1702" t="s">
        <v>475</v>
      </c>
      <c r="O1702">
        <v>2125557413</v>
      </c>
      <c r="P1702" t="s">
        <v>476</v>
      </c>
      <c r="Q1702" t="s">
        <v>477</v>
      </c>
      <c r="R1702" t="s">
        <v>30</v>
      </c>
      <c r="S1702" t="s">
        <v>31</v>
      </c>
      <c r="T1702">
        <v>10022</v>
      </c>
      <c r="U1702" t="s">
        <v>32</v>
      </c>
      <c r="V1702" t="s">
        <v>33</v>
      </c>
      <c r="W1702" t="s">
        <v>56</v>
      </c>
      <c r="X1702" t="s">
        <v>478</v>
      </c>
      <c r="Y1702" t="s">
        <v>51</v>
      </c>
    </row>
    <row r="1703" spans="1:25" x14ac:dyDescent="0.25">
      <c r="A1703">
        <v>10212</v>
      </c>
      <c r="B1703">
        <v>45</v>
      </c>
      <c r="C1703">
        <v>88.14</v>
      </c>
      <c r="D1703">
        <v>1</v>
      </c>
      <c r="E1703" s="5">
        <v>3966.3</v>
      </c>
      <c r="F1703" s="1">
        <v>38002</v>
      </c>
      <c r="G1703" t="s">
        <v>25</v>
      </c>
      <c r="H1703">
        <v>1</v>
      </c>
      <c r="I1703" t="str">
        <f>TEXT(Table1[[#This Row],[ORDERDATE]],"MMM")</f>
        <v>Jan</v>
      </c>
      <c r="J1703">
        <v>2004</v>
      </c>
      <c r="K1703" t="s">
        <v>181</v>
      </c>
      <c r="L1703">
        <v>90</v>
      </c>
      <c r="M1703" t="s">
        <v>631</v>
      </c>
      <c r="N1703" t="s">
        <v>174</v>
      </c>
      <c r="O1703" t="s">
        <v>175</v>
      </c>
      <c r="P1703" t="s">
        <v>176</v>
      </c>
      <c r="R1703" t="s">
        <v>177</v>
      </c>
      <c r="T1703">
        <v>28034</v>
      </c>
      <c r="U1703" t="s">
        <v>178</v>
      </c>
      <c r="V1703" t="s">
        <v>42</v>
      </c>
      <c r="W1703" t="s">
        <v>179</v>
      </c>
      <c r="X1703" t="s">
        <v>180</v>
      </c>
      <c r="Y1703" t="s">
        <v>51</v>
      </c>
    </row>
    <row r="1704" spans="1:25" x14ac:dyDescent="0.25">
      <c r="A1704">
        <v>10227</v>
      </c>
      <c r="B1704">
        <v>47</v>
      </c>
      <c r="C1704">
        <v>88.14</v>
      </c>
      <c r="D1704">
        <v>14</v>
      </c>
      <c r="E1704" s="5">
        <v>4142.58</v>
      </c>
      <c r="F1704" s="1">
        <v>38048</v>
      </c>
      <c r="G1704" t="s">
        <v>25</v>
      </c>
      <c r="H1704">
        <v>1</v>
      </c>
      <c r="I1704" t="str">
        <f>TEXT(Table1[[#This Row],[ORDERDATE]],"MMM")</f>
        <v>Mar</v>
      </c>
      <c r="J1704">
        <v>2004</v>
      </c>
      <c r="K1704" t="s">
        <v>181</v>
      </c>
      <c r="L1704">
        <v>90</v>
      </c>
      <c r="M1704" t="s">
        <v>631</v>
      </c>
      <c r="N1704" t="s">
        <v>219</v>
      </c>
      <c r="O1704" t="s">
        <v>220</v>
      </c>
      <c r="P1704" t="s">
        <v>221</v>
      </c>
      <c r="R1704" t="s">
        <v>222</v>
      </c>
      <c r="T1704">
        <v>69004</v>
      </c>
      <c r="U1704" t="s">
        <v>41</v>
      </c>
      <c r="V1704" t="s">
        <v>42</v>
      </c>
      <c r="W1704" t="s">
        <v>223</v>
      </c>
      <c r="X1704" t="s">
        <v>224</v>
      </c>
      <c r="Y1704" t="s">
        <v>51</v>
      </c>
    </row>
    <row r="1705" spans="1:25" x14ac:dyDescent="0.25">
      <c r="A1705">
        <v>10241</v>
      </c>
      <c r="B1705">
        <v>47</v>
      </c>
      <c r="C1705">
        <v>94.5</v>
      </c>
      <c r="D1705">
        <v>6</v>
      </c>
      <c r="E1705" s="5">
        <v>4441.5</v>
      </c>
      <c r="F1705" s="1">
        <v>38090</v>
      </c>
      <c r="G1705" t="s">
        <v>25</v>
      </c>
      <c r="H1705">
        <v>2</v>
      </c>
      <c r="I1705" t="str">
        <f>TEXT(Table1[[#This Row],[ORDERDATE]],"MMM")</f>
        <v>Apr</v>
      </c>
      <c r="J1705">
        <v>2004</v>
      </c>
      <c r="K1705" t="s">
        <v>181</v>
      </c>
      <c r="L1705">
        <v>90</v>
      </c>
      <c r="M1705" t="s">
        <v>631</v>
      </c>
      <c r="N1705" t="s">
        <v>531</v>
      </c>
      <c r="O1705" t="s">
        <v>532</v>
      </c>
      <c r="P1705" t="s">
        <v>533</v>
      </c>
      <c r="R1705" t="s">
        <v>534</v>
      </c>
      <c r="T1705">
        <v>67000</v>
      </c>
      <c r="U1705" t="s">
        <v>41</v>
      </c>
      <c r="V1705" t="s">
        <v>42</v>
      </c>
      <c r="W1705" t="s">
        <v>535</v>
      </c>
      <c r="X1705" t="s">
        <v>536</v>
      </c>
      <c r="Y1705" t="s">
        <v>51</v>
      </c>
    </row>
    <row r="1706" spans="1:25" x14ac:dyDescent="0.25">
      <c r="A1706">
        <v>10267</v>
      </c>
      <c r="B1706">
        <v>38</v>
      </c>
      <c r="C1706">
        <v>87.24</v>
      </c>
      <c r="D1706">
        <v>3</v>
      </c>
      <c r="E1706" s="5">
        <v>3315.12</v>
      </c>
      <c r="F1706" s="1">
        <v>38175</v>
      </c>
      <c r="G1706" t="s">
        <v>25</v>
      </c>
      <c r="H1706">
        <v>3</v>
      </c>
      <c r="I1706" t="str">
        <f>TEXT(Table1[[#This Row],[ORDERDATE]],"MMM")</f>
        <v>Jul</v>
      </c>
      <c r="J1706">
        <v>2004</v>
      </c>
      <c r="K1706" t="s">
        <v>181</v>
      </c>
      <c r="L1706">
        <v>90</v>
      </c>
      <c r="M1706" t="s">
        <v>631</v>
      </c>
      <c r="N1706" t="s">
        <v>475</v>
      </c>
      <c r="O1706">
        <v>2125557413</v>
      </c>
      <c r="P1706" t="s">
        <v>476</v>
      </c>
      <c r="Q1706" t="s">
        <v>477</v>
      </c>
      <c r="R1706" t="s">
        <v>30</v>
      </c>
      <c r="S1706" t="s">
        <v>31</v>
      </c>
      <c r="T1706">
        <v>10022</v>
      </c>
      <c r="U1706" t="s">
        <v>32</v>
      </c>
      <c r="V1706" t="s">
        <v>33</v>
      </c>
      <c r="W1706" t="s">
        <v>56</v>
      </c>
      <c r="X1706" t="s">
        <v>478</v>
      </c>
      <c r="Y1706" t="s">
        <v>51</v>
      </c>
    </row>
    <row r="1707" spans="1:25" x14ac:dyDescent="0.25">
      <c r="A1707">
        <v>10279</v>
      </c>
      <c r="B1707">
        <v>49</v>
      </c>
      <c r="C1707">
        <v>79.97</v>
      </c>
      <c r="D1707">
        <v>3</v>
      </c>
      <c r="E1707" s="5">
        <v>3918.53</v>
      </c>
      <c r="F1707" s="1">
        <v>38208</v>
      </c>
      <c r="G1707" t="s">
        <v>25</v>
      </c>
      <c r="H1707">
        <v>3</v>
      </c>
      <c r="I1707" t="str">
        <f>TEXT(Table1[[#This Row],[ORDERDATE]],"MMM")</f>
        <v>Aug</v>
      </c>
      <c r="J1707">
        <v>2004</v>
      </c>
      <c r="K1707" t="s">
        <v>181</v>
      </c>
      <c r="L1707">
        <v>90</v>
      </c>
      <c r="M1707" t="s">
        <v>631</v>
      </c>
      <c r="N1707" t="s">
        <v>174</v>
      </c>
      <c r="O1707" t="s">
        <v>175</v>
      </c>
      <c r="P1707" t="s">
        <v>176</v>
      </c>
      <c r="R1707" t="s">
        <v>177</v>
      </c>
      <c r="T1707">
        <v>28034</v>
      </c>
      <c r="U1707" t="s">
        <v>178</v>
      </c>
      <c r="V1707" t="s">
        <v>42</v>
      </c>
      <c r="W1707" t="s">
        <v>179</v>
      </c>
      <c r="X1707" t="s">
        <v>180</v>
      </c>
      <c r="Y1707" t="s">
        <v>51</v>
      </c>
    </row>
    <row r="1708" spans="1:25" x14ac:dyDescent="0.25">
      <c r="A1708">
        <v>10288</v>
      </c>
      <c r="B1708">
        <v>35</v>
      </c>
      <c r="C1708">
        <v>80.87</v>
      </c>
      <c r="D1708">
        <v>9</v>
      </c>
      <c r="E1708" s="5">
        <v>2830.45</v>
      </c>
      <c r="F1708" s="1">
        <v>38231</v>
      </c>
      <c r="G1708" t="s">
        <v>25</v>
      </c>
      <c r="H1708">
        <v>3</v>
      </c>
      <c r="I1708" t="str">
        <f>TEXT(Table1[[#This Row],[ORDERDATE]],"MMM")</f>
        <v>Sep</v>
      </c>
      <c r="J1708">
        <v>2004</v>
      </c>
      <c r="K1708" t="s">
        <v>181</v>
      </c>
      <c r="L1708">
        <v>90</v>
      </c>
      <c r="M1708" t="s">
        <v>631</v>
      </c>
      <c r="N1708" t="s">
        <v>418</v>
      </c>
      <c r="O1708" t="s">
        <v>419</v>
      </c>
      <c r="P1708" t="s">
        <v>420</v>
      </c>
      <c r="Q1708" t="s">
        <v>421</v>
      </c>
      <c r="R1708" t="s">
        <v>199</v>
      </c>
      <c r="T1708">
        <v>69045</v>
      </c>
      <c r="U1708" t="s">
        <v>199</v>
      </c>
      <c r="V1708" t="s">
        <v>96</v>
      </c>
      <c r="W1708" t="s">
        <v>422</v>
      </c>
      <c r="X1708" t="s">
        <v>423</v>
      </c>
      <c r="Y1708" t="s">
        <v>36</v>
      </c>
    </row>
    <row r="1709" spans="1:25" x14ac:dyDescent="0.25">
      <c r="A1709">
        <v>10302</v>
      </c>
      <c r="B1709">
        <v>49</v>
      </c>
      <c r="C1709">
        <v>100</v>
      </c>
      <c r="D1709">
        <v>5</v>
      </c>
      <c r="E1709" s="5">
        <v>5298.86</v>
      </c>
      <c r="F1709" s="1">
        <v>37900</v>
      </c>
      <c r="G1709" t="s">
        <v>25</v>
      </c>
      <c r="H1709">
        <v>4</v>
      </c>
      <c r="I1709" t="str">
        <f>TEXT(Table1[[#This Row],[ORDERDATE]],"MMM")</f>
        <v>Oct</v>
      </c>
      <c r="J1709">
        <v>2003</v>
      </c>
      <c r="K1709" t="s">
        <v>181</v>
      </c>
      <c r="L1709">
        <v>90</v>
      </c>
      <c r="M1709" t="s">
        <v>631</v>
      </c>
      <c r="N1709" t="s">
        <v>165</v>
      </c>
      <c r="O1709" t="s">
        <v>166</v>
      </c>
      <c r="P1709" t="s">
        <v>167</v>
      </c>
      <c r="R1709" t="s">
        <v>168</v>
      </c>
      <c r="T1709" t="s">
        <v>169</v>
      </c>
      <c r="U1709" t="s">
        <v>170</v>
      </c>
      <c r="V1709" t="s">
        <v>42</v>
      </c>
      <c r="W1709" t="s">
        <v>171</v>
      </c>
      <c r="X1709" t="s">
        <v>172</v>
      </c>
      <c r="Y1709" t="s">
        <v>51</v>
      </c>
    </row>
    <row r="1710" spans="1:25" x14ac:dyDescent="0.25">
      <c r="A1710">
        <v>10311</v>
      </c>
      <c r="B1710">
        <v>28</v>
      </c>
      <c r="C1710">
        <v>93.6</v>
      </c>
      <c r="D1710">
        <v>4</v>
      </c>
      <c r="E1710" s="5">
        <v>2620.8000000000002</v>
      </c>
      <c r="F1710" s="1">
        <v>38276</v>
      </c>
      <c r="G1710" t="s">
        <v>25</v>
      </c>
      <c r="H1710">
        <v>4</v>
      </c>
      <c r="I1710" t="str">
        <f>TEXT(Table1[[#This Row],[ORDERDATE]],"MMM")</f>
        <v>Oct</v>
      </c>
      <c r="J1710">
        <v>2004</v>
      </c>
      <c r="K1710" t="s">
        <v>181</v>
      </c>
      <c r="L1710">
        <v>90</v>
      </c>
      <c r="M1710" t="s">
        <v>631</v>
      </c>
      <c r="N1710" t="s">
        <v>174</v>
      </c>
      <c r="O1710" t="s">
        <v>175</v>
      </c>
      <c r="P1710" t="s">
        <v>176</v>
      </c>
      <c r="R1710" t="s">
        <v>177</v>
      </c>
      <c r="T1710">
        <v>28034</v>
      </c>
      <c r="U1710" t="s">
        <v>178</v>
      </c>
      <c r="V1710" t="s">
        <v>42</v>
      </c>
      <c r="W1710" t="s">
        <v>179</v>
      </c>
      <c r="X1710" t="s">
        <v>180</v>
      </c>
      <c r="Y1710" t="s">
        <v>36</v>
      </c>
    </row>
    <row r="1711" spans="1:25" x14ac:dyDescent="0.25">
      <c r="A1711">
        <v>10321</v>
      </c>
      <c r="B1711">
        <v>30</v>
      </c>
      <c r="C1711">
        <v>72.7</v>
      </c>
      <c r="D1711">
        <v>1</v>
      </c>
      <c r="E1711" s="5">
        <v>2181</v>
      </c>
      <c r="F1711" s="1">
        <v>38295</v>
      </c>
      <c r="G1711" t="s">
        <v>25</v>
      </c>
      <c r="H1711">
        <v>4</v>
      </c>
      <c r="I1711" t="str">
        <f>TEXT(Table1[[#This Row],[ORDERDATE]],"MMM")</f>
        <v>Nov</v>
      </c>
      <c r="J1711">
        <v>2004</v>
      </c>
      <c r="K1711" t="s">
        <v>181</v>
      </c>
      <c r="L1711">
        <v>90</v>
      </c>
      <c r="M1711" t="s">
        <v>631</v>
      </c>
      <c r="N1711" t="s">
        <v>160</v>
      </c>
      <c r="O1711">
        <v>5085552555</v>
      </c>
      <c r="P1711" t="s">
        <v>161</v>
      </c>
      <c r="R1711" t="s">
        <v>162</v>
      </c>
      <c r="S1711" t="s">
        <v>123</v>
      </c>
      <c r="T1711">
        <v>50553</v>
      </c>
      <c r="U1711" t="s">
        <v>32</v>
      </c>
      <c r="V1711" t="s">
        <v>33</v>
      </c>
      <c r="W1711" t="s">
        <v>163</v>
      </c>
      <c r="X1711" t="s">
        <v>164</v>
      </c>
      <c r="Y1711" t="s">
        <v>36</v>
      </c>
    </row>
    <row r="1712" spans="1:25" x14ac:dyDescent="0.25">
      <c r="A1712">
        <v>10332</v>
      </c>
      <c r="B1712">
        <v>39</v>
      </c>
      <c r="C1712">
        <v>86.72</v>
      </c>
      <c r="D1712">
        <v>7</v>
      </c>
      <c r="E1712" s="5">
        <v>3382.08</v>
      </c>
      <c r="F1712" s="1">
        <v>38308</v>
      </c>
      <c r="G1712" t="s">
        <v>25</v>
      </c>
      <c r="H1712">
        <v>4</v>
      </c>
      <c r="I1712" t="str">
        <f>TEXT(Table1[[#This Row],[ORDERDATE]],"MMM")</f>
        <v>Nov</v>
      </c>
      <c r="J1712">
        <v>2004</v>
      </c>
      <c r="K1712" t="s">
        <v>181</v>
      </c>
      <c r="L1712">
        <v>90</v>
      </c>
      <c r="M1712" t="s">
        <v>631</v>
      </c>
      <c r="N1712" t="s">
        <v>492</v>
      </c>
      <c r="O1712" t="s">
        <v>493</v>
      </c>
      <c r="P1712" t="s">
        <v>494</v>
      </c>
      <c r="R1712" t="s">
        <v>495</v>
      </c>
      <c r="T1712" t="s">
        <v>496</v>
      </c>
      <c r="U1712" t="s">
        <v>170</v>
      </c>
      <c r="V1712" t="s">
        <v>42</v>
      </c>
      <c r="W1712" t="s">
        <v>497</v>
      </c>
      <c r="X1712" t="s">
        <v>94</v>
      </c>
      <c r="Y1712" t="s">
        <v>51</v>
      </c>
    </row>
    <row r="1713" spans="1:25" x14ac:dyDescent="0.25">
      <c r="A1713">
        <v>10346</v>
      </c>
      <c r="B1713">
        <v>25</v>
      </c>
      <c r="C1713">
        <v>100</v>
      </c>
      <c r="D1713">
        <v>1</v>
      </c>
      <c r="E1713" s="5">
        <v>2876.75</v>
      </c>
      <c r="F1713" s="1">
        <v>38320</v>
      </c>
      <c r="G1713" t="s">
        <v>25</v>
      </c>
      <c r="H1713">
        <v>4</v>
      </c>
      <c r="I1713" t="str">
        <f>TEXT(Table1[[#This Row],[ORDERDATE]],"MMM")</f>
        <v>Nov</v>
      </c>
      <c r="J1713">
        <v>2004</v>
      </c>
      <c r="K1713" t="s">
        <v>181</v>
      </c>
      <c r="L1713">
        <v>90</v>
      </c>
      <c r="M1713" t="s">
        <v>631</v>
      </c>
      <c r="N1713" t="s">
        <v>539</v>
      </c>
      <c r="O1713">
        <v>7025551838</v>
      </c>
      <c r="P1713" t="s">
        <v>540</v>
      </c>
      <c r="R1713" t="s">
        <v>541</v>
      </c>
      <c r="S1713" t="s">
        <v>542</v>
      </c>
      <c r="T1713">
        <v>83030</v>
      </c>
      <c r="U1713" t="s">
        <v>32</v>
      </c>
      <c r="V1713" t="s">
        <v>33</v>
      </c>
      <c r="W1713" t="s">
        <v>113</v>
      </c>
      <c r="X1713" t="s">
        <v>400</v>
      </c>
      <c r="Y1713" t="s">
        <v>36</v>
      </c>
    </row>
    <row r="1714" spans="1:25" x14ac:dyDescent="0.25">
      <c r="A1714">
        <v>10368</v>
      </c>
      <c r="B1714">
        <v>40</v>
      </c>
      <c r="C1714">
        <v>100</v>
      </c>
      <c r="D1714">
        <v>2</v>
      </c>
      <c r="E1714" s="5">
        <v>4107.2</v>
      </c>
      <c r="F1714" s="1">
        <v>38371</v>
      </c>
      <c r="G1714" t="s">
        <v>25</v>
      </c>
      <c r="H1714">
        <v>1</v>
      </c>
      <c r="I1714" t="str">
        <f>TEXT(Table1[[#This Row],[ORDERDATE]],"MMM")</f>
        <v>Jan</v>
      </c>
      <c r="J1714">
        <v>2005</v>
      </c>
      <c r="K1714" t="s">
        <v>181</v>
      </c>
      <c r="L1714">
        <v>90</v>
      </c>
      <c r="M1714" t="s">
        <v>631</v>
      </c>
      <c r="N1714" t="s">
        <v>272</v>
      </c>
      <c r="O1714">
        <v>4155551450</v>
      </c>
      <c r="P1714" t="s">
        <v>273</v>
      </c>
      <c r="R1714" t="s">
        <v>274</v>
      </c>
      <c r="S1714" t="s">
        <v>55</v>
      </c>
      <c r="T1714">
        <v>97562</v>
      </c>
      <c r="U1714" t="s">
        <v>32</v>
      </c>
      <c r="V1714" t="s">
        <v>33</v>
      </c>
      <c r="W1714" t="s">
        <v>275</v>
      </c>
      <c r="X1714" t="s">
        <v>276</v>
      </c>
      <c r="Y1714" t="s">
        <v>51</v>
      </c>
    </row>
    <row r="1715" spans="1:25" x14ac:dyDescent="0.25">
      <c r="A1715">
        <v>10380</v>
      </c>
      <c r="B1715">
        <v>36</v>
      </c>
      <c r="C1715">
        <v>37.5</v>
      </c>
      <c r="D1715">
        <v>6</v>
      </c>
      <c r="E1715" s="5">
        <v>1350</v>
      </c>
      <c r="F1715" s="1">
        <v>38399</v>
      </c>
      <c r="G1715" t="s">
        <v>25</v>
      </c>
      <c r="H1715">
        <v>1</v>
      </c>
      <c r="I1715" t="str">
        <f>TEXT(Table1[[#This Row],[ORDERDATE]],"MMM")</f>
        <v>Feb</v>
      </c>
      <c r="J1715">
        <v>2005</v>
      </c>
      <c r="K1715" t="s">
        <v>181</v>
      </c>
      <c r="L1715">
        <v>90</v>
      </c>
      <c r="M1715" t="s">
        <v>631</v>
      </c>
      <c r="N1715" t="s">
        <v>174</v>
      </c>
      <c r="O1715" t="s">
        <v>175</v>
      </c>
      <c r="P1715" t="s">
        <v>176</v>
      </c>
      <c r="R1715" t="s">
        <v>177</v>
      </c>
      <c r="T1715">
        <v>28034</v>
      </c>
      <c r="U1715" t="s">
        <v>178</v>
      </c>
      <c r="V1715" t="s">
        <v>42</v>
      </c>
      <c r="W1715" t="s">
        <v>179</v>
      </c>
      <c r="X1715" t="s">
        <v>180</v>
      </c>
      <c r="Y1715" t="s">
        <v>36</v>
      </c>
    </row>
    <row r="1716" spans="1:25" x14ac:dyDescent="0.25">
      <c r="A1716">
        <v>10407</v>
      </c>
      <c r="B1716">
        <v>76</v>
      </c>
      <c r="C1716">
        <v>94.5</v>
      </c>
      <c r="D1716">
        <v>6</v>
      </c>
      <c r="E1716" s="5">
        <v>7182</v>
      </c>
      <c r="F1716" s="1">
        <v>38464</v>
      </c>
      <c r="G1716" t="s">
        <v>401</v>
      </c>
      <c r="H1716">
        <v>2</v>
      </c>
      <c r="I1716" t="str">
        <f>TEXT(Table1[[#This Row],[ORDERDATE]],"MMM")</f>
        <v>Apr</v>
      </c>
      <c r="J1716">
        <v>2005</v>
      </c>
      <c r="K1716" t="s">
        <v>181</v>
      </c>
      <c r="L1716">
        <v>90</v>
      </c>
      <c r="M1716" t="s">
        <v>631</v>
      </c>
      <c r="N1716" t="s">
        <v>397</v>
      </c>
      <c r="O1716">
        <v>4085553659</v>
      </c>
      <c r="P1716" t="s">
        <v>398</v>
      </c>
      <c r="R1716" t="s">
        <v>399</v>
      </c>
      <c r="S1716" t="s">
        <v>55</v>
      </c>
      <c r="T1716">
        <v>94217</v>
      </c>
      <c r="U1716" t="s">
        <v>32</v>
      </c>
      <c r="V1716" t="s">
        <v>33</v>
      </c>
      <c r="W1716" t="s">
        <v>102</v>
      </c>
      <c r="X1716" t="s">
        <v>400</v>
      </c>
      <c r="Y1716" t="s">
        <v>151</v>
      </c>
    </row>
    <row r="1717" spans="1:25" x14ac:dyDescent="0.25">
      <c r="A1717">
        <v>10420</v>
      </c>
      <c r="B1717">
        <v>39</v>
      </c>
      <c r="C1717">
        <v>100</v>
      </c>
      <c r="D1717">
        <v>9</v>
      </c>
      <c r="E1717" s="5">
        <v>3933.93</v>
      </c>
      <c r="F1717" s="1">
        <v>38501</v>
      </c>
      <c r="G1717" t="s">
        <v>300</v>
      </c>
      <c r="H1717">
        <v>2</v>
      </c>
      <c r="I1717" t="str">
        <f>TEXT(Table1[[#This Row],[ORDERDATE]],"MMM")</f>
        <v>May</v>
      </c>
      <c r="J1717">
        <v>2005</v>
      </c>
      <c r="K1717" t="s">
        <v>181</v>
      </c>
      <c r="L1717">
        <v>90</v>
      </c>
      <c r="M1717" t="s">
        <v>631</v>
      </c>
      <c r="N1717" t="s">
        <v>152</v>
      </c>
      <c r="O1717" t="s">
        <v>153</v>
      </c>
      <c r="P1717" t="s">
        <v>154</v>
      </c>
      <c r="Q1717" t="s">
        <v>155</v>
      </c>
      <c r="R1717" t="s">
        <v>156</v>
      </c>
      <c r="S1717" t="s">
        <v>157</v>
      </c>
      <c r="T1717">
        <v>2067</v>
      </c>
      <c r="U1717" t="s">
        <v>95</v>
      </c>
      <c r="V1717" t="s">
        <v>96</v>
      </c>
      <c r="W1717" t="s">
        <v>158</v>
      </c>
      <c r="X1717" t="s">
        <v>159</v>
      </c>
      <c r="Y1717" t="s">
        <v>51</v>
      </c>
    </row>
    <row r="1718" spans="1:25" x14ac:dyDescent="0.25">
      <c r="A1718">
        <v>10104</v>
      </c>
      <c r="B1718">
        <v>44</v>
      </c>
      <c r="C1718">
        <v>39.6</v>
      </c>
      <c r="D1718">
        <v>10</v>
      </c>
      <c r="E1718" s="5">
        <v>1742.4</v>
      </c>
      <c r="F1718" s="1">
        <v>37652</v>
      </c>
      <c r="G1718" t="s">
        <v>25</v>
      </c>
      <c r="H1718">
        <v>1</v>
      </c>
      <c r="I1718" t="str">
        <f>TEXT(Table1[[#This Row],[ORDERDATE]],"MMM")</f>
        <v>Jan</v>
      </c>
      <c r="J1718">
        <v>2003</v>
      </c>
      <c r="K1718" t="s">
        <v>181</v>
      </c>
      <c r="L1718">
        <v>35</v>
      </c>
      <c r="M1718" t="s">
        <v>632</v>
      </c>
      <c r="N1718" t="s">
        <v>174</v>
      </c>
      <c r="O1718" t="s">
        <v>175</v>
      </c>
      <c r="P1718" t="s">
        <v>176</v>
      </c>
      <c r="R1718" t="s">
        <v>177</v>
      </c>
      <c r="T1718">
        <v>28034</v>
      </c>
      <c r="U1718" t="s">
        <v>178</v>
      </c>
      <c r="V1718" t="s">
        <v>42</v>
      </c>
      <c r="W1718" t="s">
        <v>179</v>
      </c>
      <c r="X1718" t="s">
        <v>180</v>
      </c>
      <c r="Y1718" t="s">
        <v>36</v>
      </c>
    </row>
    <row r="1719" spans="1:25" x14ac:dyDescent="0.25">
      <c r="A1719">
        <v>10114</v>
      </c>
      <c r="B1719">
        <v>24</v>
      </c>
      <c r="C1719">
        <v>30.06</v>
      </c>
      <c r="D1719">
        <v>1</v>
      </c>
      <c r="E1719" s="5">
        <v>721.44</v>
      </c>
      <c r="F1719" s="1">
        <v>37712</v>
      </c>
      <c r="G1719" t="s">
        <v>25</v>
      </c>
      <c r="H1719">
        <v>2</v>
      </c>
      <c r="I1719" t="str">
        <f>TEXT(Table1[[#This Row],[ORDERDATE]],"MMM")</f>
        <v>Apr</v>
      </c>
      <c r="J1719">
        <v>2003</v>
      </c>
      <c r="K1719" t="s">
        <v>181</v>
      </c>
      <c r="L1719">
        <v>35</v>
      </c>
      <c r="M1719" t="s">
        <v>632</v>
      </c>
      <c r="N1719" t="s">
        <v>403</v>
      </c>
      <c r="O1719" t="s">
        <v>404</v>
      </c>
      <c r="P1719" t="s">
        <v>405</v>
      </c>
      <c r="R1719" t="s">
        <v>48</v>
      </c>
      <c r="T1719">
        <v>75012</v>
      </c>
      <c r="U1719" t="s">
        <v>41</v>
      </c>
      <c r="V1719" t="s">
        <v>42</v>
      </c>
      <c r="W1719" t="s">
        <v>406</v>
      </c>
      <c r="X1719" t="s">
        <v>407</v>
      </c>
      <c r="Y1719" t="s">
        <v>36</v>
      </c>
    </row>
    <row r="1720" spans="1:25" x14ac:dyDescent="0.25">
      <c r="A1720">
        <v>10127</v>
      </c>
      <c r="B1720">
        <v>39</v>
      </c>
      <c r="C1720">
        <v>38.19</v>
      </c>
      <c r="D1720">
        <v>12</v>
      </c>
      <c r="E1720" s="5">
        <v>1489.41</v>
      </c>
      <c r="F1720" s="1">
        <v>37775</v>
      </c>
      <c r="G1720" t="s">
        <v>25</v>
      </c>
      <c r="H1720">
        <v>2</v>
      </c>
      <c r="I1720" t="str">
        <f>TEXT(Table1[[#This Row],[ORDERDATE]],"MMM")</f>
        <v>Jun</v>
      </c>
      <c r="J1720">
        <v>2003</v>
      </c>
      <c r="K1720" t="s">
        <v>181</v>
      </c>
      <c r="L1720">
        <v>35</v>
      </c>
      <c r="M1720" t="s">
        <v>632</v>
      </c>
      <c r="N1720" t="s">
        <v>475</v>
      </c>
      <c r="O1720">
        <v>2125557413</v>
      </c>
      <c r="P1720" t="s">
        <v>476</v>
      </c>
      <c r="Q1720" t="s">
        <v>477</v>
      </c>
      <c r="R1720" t="s">
        <v>30</v>
      </c>
      <c r="S1720" t="s">
        <v>31</v>
      </c>
      <c r="T1720">
        <v>10022</v>
      </c>
      <c r="U1720" t="s">
        <v>32</v>
      </c>
      <c r="V1720" t="s">
        <v>33</v>
      </c>
      <c r="W1720" t="s">
        <v>56</v>
      </c>
      <c r="X1720" t="s">
        <v>478</v>
      </c>
      <c r="Y1720" t="s">
        <v>36</v>
      </c>
    </row>
    <row r="1721" spans="1:25" x14ac:dyDescent="0.25">
      <c r="A1721">
        <v>10141</v>
      </c>
      <c r="B1721">
        <v>21</v>
      </c>
      <c r="C1721">
        <v>42.43</v>
      </c>
      <c r="D1721">
        <v>6</v>
      </c>
      <c r="E1721" s="5">
        <v>891.03</v>
      </c>
      <c r="F1721" s="1">
        <v>37834</v>
      </c>
      <c r="G1721" t="s">
        <v>25</v>
      </c>
      <c r="H1721">
        <v>3</v>
      </c>
      <c r="I1721" t="str">
        <f>TEXT(Table1[[#This Row],[ORDERDATE]],"MMM")</f>
        <v>Aug</v>
      </c>
      <c r="J1721">
        <v>2003</v>
      </c>
      <c r="K1721" t="s">
        <v>181</v>
      </c>
      <c r="L1721">
        <v>35</v>
      </c>
      <c r="M1721" t="s">
        <v>632</v>
      </c>
      <c r="N1721" t="s">
        <v>467</v>
      </c>
      <c r="O1721" t="s">
        <v>468</v>
      </c>
      <c r="P1721" t="s">
        <v>469</v>
      </c>
      <c r="R1721" t="s">
        <v>470</v>
      </c>
      <c r="T1721" t="s">
        <v>471</v>
      </c>
      <c r="U1721" t="s">
        <v>130</v>
      </c>
      <c r="V1721" t="s">
        <v>42</v>
      </c>
      <c r="W1721" t="s">
        <v>472</v>
      </c>
      <c r="X1721" t="s">
        <v>473</v>
      </c>
      <c r="Y1721" t="s">
        <v>36</v>
      </c>
    </row>
    <row r="1722" spans="1:25" x14ac:dyDescent="0.25">
      <c r="A1722">
        <v>10151</v>
      </c>
      <c r="B1722">
        <v>30</v>
      </c>
      <c r="C1722">
        <v>40.31</v>
      </c>
      <c r="D1722">
        <v>4</v>
      </c>
      <c r="E1722" s="5">
        <v>1209.3</v>
      </c>
      <c r="F1722" s="1">
        <v>37885</v>
      </c>
      <c r="G1722" t="s">
        <v>25</v>
      </c>
      <c r="H1722">
        <v>3</v>
      </c>
      <c r="I1722" t="str">
        <f>TEXT(Table1[[#This Row],[ORDERDATE]],"MMM")</f>
        <v>Sep</v>
      </c>
      <c r="J1722">
        <v>2003</v>
      </c>
      <c r="K1722" t="s">
        <v>181</v>
      </c>
      <c r="L1722">
        <v>35</v>
      </c>
      <c r="M1722" t="s">
        <v>632</v>
      </c>
      <c r="N1722" t="s">
        <v>391</v>
      </c>
      <c r="O1722" t="s">
        <v>392</v>
      </c>
      <c r="P1722" t="s">
        <v>393</v>
      </c>
      <c r="R1722" t="s">
        <v>394</v>
      </c>
      <c r="T1722">
        <v>90110</v>
      </c>
      <c r="U1722" t="s">
        <v>130</v>
      </c>
      <c r="V1722" t="s">
        <v>42</v>
      </c>
      <c r="W1722" t="s">
        <v>395</v>
      </c>
      <c r="X1722" t="s">
        <v>396</v>
      </c>
      <c r="Y1722" t="s">
        <v>36</v>
      </c>
    </row>
    <row r="1723" spans="1:25" x14ac:dyDescent="0.25">
      <c r="A1723">
        <v>10165</v>
      </c>
      <c r="B1723">
        <v>27</v>
      </c>
      <c r="C1723">
        <v>31.82</v>
      </c>
      <c r="D1723">
        <v>13</v>
      </c>
      <c r="E1723" s="5">
        <v>859.14</v>
      </c>
      <c r="F1723" s="1">
        <v>37916</v>
      </c>
      <c r="G1723" t="s">
        <v>25</v>
      </c>
      <c r="H1723">
        <v>4</v>
      </c>
      <c r="I1723" t="str">
        <f>TEXT(Table1[[#This Row],[ORDERDATE]],"MMM")</f>
        <v>Oct</v>
      </c>
      <c r="J1723">
        <v>2003</v>
      </c>
      <c r="K1723" t="s">
        <v>181</v>
      </c>
      <c r="L1723">
        <v>35</v>
      </c>
      <c r="M1723" t="s">
        <v>632</v>
      </c>
      <c r="N1723" t="s">
        <v>196</v>
      </c>
      <c r="O1723" t="s">
        <v>197</v>
      </c>
      <c r="P1723" t="s">
        <v>198</v>
      </c>
      <c r="R1723" t="s">
        <v>199</v>
      </c>
      <c r="T1723">
        <v>79903</v>
      </c>
      <c r="U1723" t="s">
        <v>199</v>
      </c>
      <c r="V1723" t="s">
        <v>200</v>
      </c>
      <c r="W1723" t="s">
        <v>201</v>
      </c>
      <c r="X1723" t="s">
        <v>202</v>
      </c>
      <c r="Y1723" t="s">
        <v>36</v>
      </c>
    </row>
    <row r="1724" spans="1:25" x14ac:dyDescent="0.25">
      <c r="A1724">
        <v>10175</v>
      </c>
      <c r="B1724">
        <v>37</v>
      </c>
      <c r="C1724">
        <v>31.12</v>
      </c>
      <c r="D1724">
        <v>2</v>
      </c>
      <c r="E1724" s="5">
        <v>1151.44</v>
      </c>
      <c r="F1724" s="1">
        <v>37931</v>
      </c>
      <c r="G1724" t="s">
        <v>25</v>
      </c>
      <c r="H1724">
        <v>4</v>
      </c>
      <c r="I1724" t="str">
        <f>TEXT(Table1[[#This Row],[ORDERDATE]],"MMM")</f>
        <v>Nov</v>
      </c>
      <c r="J1724">
        <v>2003</v>
      </c>
      <c r="K1724" t="s">
        <v>181</v>
      </c>
      <c r="L1724">
        <v>35</v>
      </c>
      <c r="M1724" t="s">
        <v>632</v>
      </c>
      <c r="N1724" t="s">
        <v>329</v>
      </c>
      <c r="O1724" t="s">
        <v>330</v>
      </c>
      <c r="P1724" t="s">
        <v>331</v>
      </c>
      <c r="R1724" t="s">
        <v>332</v>
      </c>
      <c r="T1724" t="s">
        <v>333</v>
      </c>
      <c r="U1724" t="s">
        <v>170</v>
      </c>
      <c r="V1724" t="s">
        <v>42</v>
      </c>
      <c r="W1724" t="s">
        <v>61</v>
      </c>
      <c r="X1724" t="s">
        <v>334</v>
      </c>
      <c r="Y1724" t="s">
        <v>36</v>
      </c>
    </row>
    <row r="1725" spans="1:25" x14ac:dyDescent="0.25">
      <c r="A1725">
        <v>10184</v>
      </c>
      <c r="B1725">
        <v>42</v>
      </c>
      <c r="C1725">
        <v>31.82</v>
      </c>
      <c r="D1725">
        <v>7</v>
      </c>
      <c r="E1725" s="5">
        <v>1336.44</v>
      </c>
      <c r="F1725" s="1">
        <v>37939</v>
      </c>
      <c r="G1725" t="s">
        <v>25</v>
      </c>
      <c r="H1725">
        <v>4</v>
      </c>
      <c r="I1725" t="str">
        <f>TEXT(Table1[[#This Row],[ORDERDATE]],"MMM")</f>
        <v>Nov</v>
      </c>
      <c r="J1725">
        <v>2003</v>
      </c>
      <c r="K1725" t="s">
        <v>181</v>
      </c>
      <c r="L1725">
        <v>35</v>
      </c>
      <c r="M1725" t="s">
        <v>632</v>
      </c>
      <c r="N1725" t="s">
        <v>520</v>
      </c>
      <c r="O1725" t="s">
        <v>521</v>
      </c>
      <c r="P1725" t="s">
        <v>522</v>
      </c>
      <c r="R1725" t="s">
        <v>523</v>
      </c>
      <c r="T1725">
        <v>41101</v>
      </c>
      <c r="U1725" t="s">
        <v>178</v>
      </c>
      <c r="V1725" t="s">
        <v>42</v>
      </c>
      <c r="W1725" t="s">
        <v>524</v>
      </c>
      <c r="X1725" t="s">
        <v>525</v>
      </c>
      <c r="Y1725" t="s">
        <v>36</v>
      </c>
    </row>
    <row r="1726" spans="1:25" x14ac:dyDescent="0.25">
      <c r="A1726">
        <v>10195</v>
      </c>
      <c r="B1726">
        <v>32</v>
      </c>
      <c r="C1726">
        <v>28.29</v>
      </c>
      <c r="D1726">
        <v>7</v>
      </c>
      <c r="E1726" s="5">
        <v>905.28</v>
      </c>
      <c r="F1726" s="1">
        <v>37950</v>
      </c>
      <c r="G1726" t="s">
        <v>25</v>
      </c>
      <c r="H1726">
        <v>4</v>
      </c>
      <c r="I1726" t="str">
        <f>TEXT(Table1[[#This Row],[ORDERDATE]],"MMM")</f>
        <v>Nov</v>
      </c>
      <c r="J1726">
        <v>2003</v>
      </c>
      <c r="K1726" t="s">
        <v>181</v>
      </c>
      <c r="L1726">
        <v>35</v>
      </c>
      <c r="M1726" t="s">
        <v>632</v>
      </c>
      <c r="N1726" t="s">
        <v>317</v>
      </c>
      <c r="O1726">
        <v>9145554562</v>
      </c>
      <c r="P1726" t="s">
        <v>318</v>
      </c>
      <c r="R1726" t="s">
        <v>319</v>
      </c>
      <c r="S1726" t="s">
        <v>31</v>
      </c>
      <c r="T1726">
        <v>24067</v>
      </c>
      <c r="U1726" t="s">
        <v>32</v>
      </c>
      <c r="V1726" t="s">
        <v>33</v>
      </c>
      <c r="W1726" t="s">
        <v>102</v>
      </c>
      <c r="X1726" t="s">
        <v>238</v>
      </c>
      <c r="Y1726" t="s">
        <v>36</v>
      </c>
    </row>
    <row r="1727" spans="1:25" x14ac:dyDescent="0.25">
      <c r="A1727">
        <v>10207</v>
      </c>
      <c r="B1727">
        <v>42</v>
      </c>
      <c r="C1727">
        <v>29.7</v>
      </c>
      <c r="D1727">
        <v>8</v>
      </c>
      <c r="E1727" s="5">
        <v>1247.4000000000001</v>
      </c>
      <c r="F1727" s="1">
        <v>37964</v>
      </c>
      <c r="G1727" t="s">
        <v>25</v>
      </c>
      <c r="H1727">
        <v>4</v>
      </c>
      <c r="I1727" t="str">
        <f>TEXT(Table1[[#This Row],[ORDERDATE]],"MMM")</f>
        <v>Dec</v>
      </c>
      <c r="J1727">
        <v>2003</v>
      </c>
      <c r="K1727" t="s">
        <v>181</v>
      </c>
      <c r="L1727">
        <v>35</v>
      </c>
      <c r="M1727" t="s">
        <v>632</v>
      </c>
      <c r="N1727" t="s">
        <v>415</v>
      </c>
      <c r="O1727">
        <v>6175552555</v>
      </c>
      <c r="P1727" t="s">
        <v>416</v>
      </c>
      <c r="R1727" t="s">
        <v>381</v>
      </c>
      <c r="S1727" t="s">
        <v>123</v>
      </c>
      <c r="T1727">
        <v>51003</v>
      </c>
      <c r="U1727" t="s">
        <v>32</v>
      </c>
      <c r="V1727" t="s">
        <v>33</v>
      </c>
      <c r="W1727" t="s">
        <v>417</v>
      </c>
      <c r="X1727" t="s">
        <v>276</v>
      </c>
      <c r="Y1727" t="s">
        <v>36</v>
      </c>
    </row>
    <row r="1728" spans="1:25" x14ac:dyDescent="0.25">
      <c r="A1728">
        <v>10219</v>
      </c>
      <c r="B1728">
        <v>21</v>
      </c>
      <c r="C1728">
        <v>40.31</v>
      </c>
      <c r="D1728">
        <v>3</v>
      </c>
      <c r="E1728" s="5">
        <v>846.51</v>
      </c>
      <c r="F1728" s="1">
        <v>38027</v>
      </c>
      <c r="G1728" t="s">
        <v>25</v>
      </c>
      <c r="H1728">
        <v>1</v>
      </c>
      <c r="I1728" t="str">
        <f>TEXT(Table1[[#This Row],[ORDERDATE]],"MMM")</f>
        <v>Feb</v>
      </c>
      <c r="J1728">
        <v>2004</v>
      </c>
      <c r="K1728" t="s">
        <v>181</v>
      </c>
      <c r="L1728">
        <v>35</v>
      </c>
      <c r="M1728" t="s">
        <v>632</v>
      </c>
      <c r="N1728" t="s">
        <v>526</v>
      </c>
      <c r="O1728">
        <v>4155554312</v>
      </c>
      <c r="P1728" t="s">
        <v>527</v>
      </c>
      <c r="R1728" t="s">
        <v>528</v>
      </c>
      <c r="S1728" t="s">
        <v>55</v>
      </c>
      <c r="T1728">
        <v>94217</v>
      </c>
      <c r="U1728" t="s">
        <v>32</v>
      </c>
      <c r="V1728" t="s">
        <v>33</v>
      </c>
      <c r="W1728" t="s">
        <v>529</v>
      </c>
      <c r="X1728" t="s">
        <v>400</v>
      </c>
      <c r="Y1728" t="s">
        <v>36</v>
      </c>
    </row>
    <row r="1729" spans="1:25" x14ac:dyDescent="0.25">
      <c r="A1729">
        <v>10229</v>
      </c>
      <c r="B1729">
        <v>33</v>
      </c>
      <c r="C1729">
        <v>32.880000000000003</v>
      </c>
      <c r="D1729">
        <v>2</v>
      </c>
      <c r="E1729" s="5">
        <v>1085.04</v>
      </c>
      <c r="F1729" s="1">
        <v>38057</v>
      </c>
      <c r="G1729" t="s">
        <v>25</v>
      </c>
      <c r="H1729">
        <v>1</v>
      </c>
      <c r="I1729" t="str">
        <f>TEXT(Table1[[#This Row],[ORDERDATE]],"MMM")</f>
        <v>Mar</v>
      </c>
      <c r="J1729">
        <v>2004</v>
      </c>
      <c r="K1729" t="s">
        <v>181</v>
      </c>
      <c r="L1729">
        <v>35</v>
      </c>
      <c r="M1729" t="s">
        <v>632</v>
      </c>
      <c r="N1729" t="s">
        <v>272</v>
      </c>
      <c r="O1729">
        <v>4155551450</v>
      </c>
      <c r="P1729" t="s">
        <v>273</v>
      </c>
      <c r="R1729" t="s">
        <v>274</v>
      </c>
      <c r="S1729" t="s">
        <v>55</v>
      </c>
      <c r="T1729">
        <v>97562</v>
      </c>
      <c r="U1729" t="s">
        <v>32</v>
      </c>
      <c r="V1729" t="s">
        <v>33</v>
      </c>
      <c r="W1729" t="s">
        <v>275</v>
      </c>
      <c r="X1729" t="s">
        <v>276</v>
      </c>
      <c r="Y1729" t="s">
        <v>36</v>
      </c>
    </row>
    <row r="1730" spans="1:25" x14ac:dyDescent="0.25">
      <c r="A1730">
        <v>10246</v>
      </c>
      <c r="B1730">
        <v>49</v>
      </c>
      <c r="C1730">
        <v>36.07</v>
      </c>
      <c r="D1730">
        <v>6</v>
      </c>
      <c r="E1730" s="5">
        <v>1767.43</v>
      </c>
      <c r="F1730" s="1">
        <v>38112</v>
      </c>
      <c r="G1730" t="s">
        <v>25</v>
      </c>
      <c r="H1730">
        <v>2</v>
      </c>
      <c r="I1730" t="str">
        <f>TEXT(Table1[[#This Row],[ORDERDATE]],"MMM")</f>
        <v>May</v>
      </c>
      <c r="J1730">
        <v>2004</v>
      </c>
      <c r="K1730" t="s">
        <v>181</v>
      </c>
      <c r="L1730">
        <v>35</v>
      </c>
      <c r="M1730" t="s">
        <v>632</v>
      </c>
      <c r="N1730" t="s">
        <v>174</v>
      </c>
      <c r="O1730" t="s">
        <v>175</v>
      </c>
      <c r="P1730" t="s">
        <v>176</v>
      </c>
      <c r="R1730" t="s">
        <v>177</v>
      </c>
      <c r="T1730">
        <v>28034</v>
      </c>
      <c r="U1730" t="s">
        <v>178</v>
      </c>
      <c r="V1730" t="s">
        <v>42</v>
      </c>
      <c r="W1730" t="s">
        <v>179</v>
      </c>
      <c r="X1730" t="s">
        <v>180</v>
      </c>
      <c r="Y1730" t="s">
        <v>36</v>
      </c>
    </row>
    <row r="1731" spans="1:25" x14ac:dyDescent="0.25">
      <c r="A1731">
        <v>10259</v>
      </c>
      <c r="B1731">
        <v>31</v>
      </c>
      <c r="C1731">
        <v>33.24</v>
      </c>
      <c r="D1731">
        <v>5</v>
      </c>
      <c r="E1731" s="5">
        <v>1030.44</v>
      </c>
      <c r="F1731" s="1">
        <v>38153</v>
      </c>
      <c r="G1731" t="s">
        <v>25</v>
      </c>
      <c r="H1731">
        <v>2</v>
      </c>
      <c r="I1731" t="str">
        <f>TEXT(Table1[[#This Row],[ORDERDATE]],"MMM")</f>
        <v>Jun</v>
      </c>
      <c r="J1731">
        <v>2004</v>
      </c>
      <c r="K1731" t="s">
        <v>181</v>
      </c>
      <c r="L1731">
        <v>35</v>
      </c>
      <c r="M1731" t="s">
        <v>632</v>
      </c>
      <c r="N1731" t="s">
        <v>418</v>
      </c>
      <c r="O1731" t="s">
        <v>419</v>
      </c>
      <c r="P1731" t="s">
        <v>420</v>
      </c>
      <c r="Q1731" t="s">
        <v>421</v>
      </c>
      <c r="R1731" t="s">
        <v>199</v>
      </c>
      <c r="T1731">
        <v>69045</v>
      </c>
      <c r="U1731" t="s">
        <v>199</v>
      </c>
      <c r="V1731" t="s">
        <v>96</v>
      </c>
      <c r="W1731" t="s">
        <v>422</v>
      </c>
      <c r="X1731" t="s">
        <v>423</v>
      </c>
      <c r="Y1731" t="s">
        <v>36</v>
      </c>
    </row>
    <row r="1732" spans="1:25" x14ac:dyDescent="0.25">
      <c r="A1732">
        <v>10271</v>
      </c>
      <c r="B1732">
        <v>38</v>
      </c>
      <c r="C1732">
        <v>41.72</v>
      </c>
      <c r="D1732">
        <v>6</v>
      </c>
      <c r="E1732" s="5">
        <v>1585.36</v>
      </c>
      <c r="F1732" s="1">
        <v>38188</v>
      </c>
      <c r="G1732" t="s">
        <v>25</v>
      </c>
      <c r="H1732">
        <v>3</v>
      </c>
      <c r="I1732" t="str">
        <f>TEXT(Table1[[#This Row],[ORDERDATE]],"MMM")</f>
        <v>Jul</v>
      </c>
      <c r="J1732">
        <v>2004</v>
      </c>
      <c r="K1732" t="s">
        <v>181</v>
      </c>
      <c r="L1732">
        <v>35</v>
      </c>
      <c r="M1732" t="s">
        <v>632</v>
      </c>
      <c r="N1732" t="s">
        <v>272</v>
      </c>
      <c r="O1732">
        <v>4155551450</v>
      </c>
      <c r="P1732" t="s">
        <v>273</v>
      </c>
      <c r="R1732" t="s">
        <v>274</v>
      </c>
      <c r="S1732" t="s">
        <v>55</v>
      </c>
      <c r="T1732">
        <v>97562</v>
      </c>
      <c r="U1732" t="s">
        <v>32</v>
      </c>
      <c r="V1732" t="s">
        <v>33</v>
      </c>
      <c r="W1732" t="s">
        <v>275</v>
      </c>
      <c r="X1732" t="s">
        <v>276</v>
      </c>
      <c r="Y1732" t="s">
        <v>36</v>
      </c>
    </row>
    <row r="1733" spans="1:25" x14ac:dyDescent="0.25">
      <c r="A1733">
        <v>10281</v>
      </c>
      <c r="B1733">
        <v>20</v>
      </c>
      <c r="C1733">
        <v>40.659999999999997</v>
      </c>
      <c r="D1733">
        <v>2</v>
      </c>
      <c r="E1733" s="5">
        <v>813.2</v>
      </c>
      <c r="F1733" s="1">
        <v>38218</v>
      </c>
      <c r="G1733" t="s">
        <v>25</v>
      </c>
      <c r="H1733">
        <v>3</v>
      </c>
      <c r="I1733" t="str">
        <f>TEXT(Table1[[#This Row],[ORDERDATE]],"MMM")</f>
        <v>Aug</v>
      </c>
      <c r="J1733">
        <v>2004</v>
      </c>
      <c r="K1733" t="s">
        <v>181</v>
      </c>
      <c r="L1733">
        <v>35</v>
      </c>
      <c r="M1733" t="s">
        <v>632</v>
      </c>
      <c r="N1733" t="s">
        <v>139</v>
      </c>
      <c r="O1733">
        <v>2155551555</v>
      </c>
      <c r="P1733" t="s">
        <v>140</v>
      </c>
      <c r="R1733" t="s">
        <v>141</v>
      </c>
      <c r="S1733" t="s">
        <v>142</v>
      </c>
      <c r="T1733">
        <v>70267</v>
      </c>
      <c r="U1733" t="s">
        <v>32</v>
      </c>
      <c r="V1733" t="s">
        <v>33</v>
      </c>
      <c r="W1733" t="s">
        <v>34</v>
      </c>
      <c r="X1733" t="s">
        <v>143</v>
      </c>
      <c r="Y1733" t="s">
        <v>36</v>
      </c>
    </row>
    <row r="1734" spans="1:25" x14ac:dyDescent="0.25">
      <c r="A1734">
        <v>10292</v>
      </c>
      <c r="B1734">
        <v>39</v>
      </c>
      <c r="C1734">
        <v>30.06</v>
      </c>
      <c r="D1734">
        <v>9</v>
      </c>
      <c r="E1734" s="5">
        <v>1172.3399999999999</v>
      </c>
      <c r="F1734" s="1">
        <v>38238</v>
      </c>
      <c r="G1734" t="s">
        <v>25</v>
      </c>
      <c r="H1734">
        <v>3</v>
      </c>
      <c r="I1734" t="str">
        <f>TEXT(Table1[[#This Row],[ORDERDATE]],"MMM")</f>
        <v>Sep</v>
      </c>
      <c r="J1734">
        <v>2004</v>
      </c>
      <c r="K1734" t="s">
        <v>181</v>
      </c>
      <c r="L1734">
        <v>35</v>
      </c>
      <c r="M1734" t="s">
        <v>632</v>
      </c>
      <c r="N1734" t="s">
        <v>28</v>
      </c>
      <c r="O1734">
        <v>2125557818</v>
      </c>
      <c r="P1734" t="s">
        <v>29</v>
      </c>
      <c r="R1734" t="s">
        <v>30</v>
      </c>
      <c r="S1734" t="s">
        <v>31</v>
      </c>
      <c r="T1734">
        <v>10022</v>
      </c>
      <c r="U1734" t="s">
        <v>32</v>
      </c>
      <c r="V1734" t="s">
        <v>33</v>
      </c>
      <c r="W1734" t="s">
        <v>34</v>
      </c>
      <c r="X1734" t="s">
        <v>35</v>
      </c>
      <c r="Y1734" t="s">
        <v>36</v>
      </c>
    </row>
    <row r="1735" spans="1:25" x14ac:dyDescent="0.25">
      <c r="A1735">
        <v>10305</v>
      </c>
      <c r="B1735">
        <v>48</v>
      </c>
      <c r="C1735">
        <v>31.47</v>
      </c>
      <c r="D1735">
        <v>6</v>
      </c>
      <c r="E1735" s="5">
        <v>1510.56</v>
      </c>
      <c r="F1735" s="1">
        <v>38273</v>
      </c>
      <c r="G1735" t="s">
        <v>25</v>
      </c>
      <c r="H1735">
        <v>4</v>
      </c>
      <c r="I1735" t="str">
        <f>TEXT(Table1[[#This Row],[ORDERDATE]],"MMM")</f>
        <v>Oct</v>
      </c>
      <c r="J1735">
        <v>2004</v>
      </c>
      <c r="K1735" t="s">
        <v>181</v>
      </c>
      <c r="L1735">
        <v>35</v>
      </c>
      <c r="M1735" t="s">
        <v>632</v>
      </c>
      <c r="N1735" t="s">
        <v>120</v>
      </c>
      <c r="O1735">
        <v>6175558555</v>
      </c>
      <c r="P1735" t="s">
        <v>121</v>
      </c>
      <c r="R1735" t="s">
        <v>122</v>
      </c>
      <c r="S1735" t="s">
        <v>123</v>
      </c>
      <c r="T1735">
        <v>51247</v>
      </c>
      <c r="U1735" t="s">
        <v>32</v>
      </c>
      <c r="V1735" t="s">
        <v>33</v>
      </c>
      <c r="W1735" t="s">
        <v>124</v>
      </c>
      <c r="X1735" t="s">
        <v>125</v>
      </c>
      <c r="Y1735" t="s">
        <v>36</v>
      </c>
    </row>
    <row r="1736" spans="1:25" x14ac:dyDescent="0.25">
      <c r="A1736">
        <v>10314</v>
      </c>
      <c r="B1736">
        <v>39</v>
      </c>
      <c r="C1736">
        <v>37.130000000000003</v>
      </c>
      <c r="D1736">
        <v>15</v>
      </c>
      <c r="E1736" s="5">
        <v>1448.07</v>
      </c>
      <c r="F1736" s="1">
        <v>38282</v>
      </c>
      <c r="G1736" t="s">
        <v>25</v>
      </c>
      <c r="H1736">
        <v>4</v>
      </c>
      <c r="I1736" t="str">
        <f>TEXT(Table1[[#This Row],[ORDERDATE]],"MMM")</f>
        <v>Oct</v>
      </c>
      <c r="J1736">
        <v>2004</v>
      </c>
      <c r="K1736" t="s">
        <v>181</v>
      </c>
      <c r="L1736">
        <v>35</v>
      </c>
      <c r="M1736" t="s">
        <v>632</v>
      </c>
      <c r="N1736" t="s">
        <v>498</v>
      </c>
      <c r="O1736" t="s">
        <v>499</v>
      </c>
      <c r="P1736" t="s">
        <v>500</v>
      </c>
      <c r="R1736" t="s">
        <v>501</v>
      </c>
      <c r="T1736">
        <v>8200</v>
      </c>
      <c r="U1736" t="s">
        <v>326</v>
      </c>
      <c r="V1736" t="s">
        <v>42</v>
      </c>
      <c r="W1736" t="s">
        <v>502</v>
      </c>
      <c r="X1736" t="s">
        <v>503</v>
      </c>
      <c r="Y1736" t="s">
        <v>36</v>
      </c>
    </row>
    <row r="1737" spans="1:25" x14ac:dyDescent="0.25">
      <c r="A1737">
        <v>10324</v>
      </c>
      <c r="B1737">
        <v>30</v>
      </c>
      <c r="C1737">
        <v>100</v>
      </c>
      <c r="D1737">
        <v>9</v>
      </c>
      <c r="E1737" s="5">
        <v>3338.1</v>
      </c>
      <c r="F1737" s="1">
        <v>38296</v>
      </c>
      <c r="G1737" t="s">
        <v>25</v>
      </c>
      <c r="H1737">
        <v>4</v>
      </c>
      <c r="I1737" t="str">
        <f>TEXT(Table1[[#This Row],[ORDERDATE]],"MMM")</f>
        <v>Nov</v>
      </c>
      <c r="J1737">
        <v>2004</v>
      </c>
      <c r="K1737" t="s">
        <v>181</v>
      </c>
      <c r="L1737">
        <v>35</v>
      </c>
      <c r="M1737" t="s">
        <v>632</v>
      </c>
      <c r="N1737" t="s">
        <v>99</v>
      </c>
      <c r="O1737">
        <v>2125551500</v>
      </c>
      <c r="P1737" t="s">
        <v>100</v>
      </c>
      <c r="Q1737" t="s">
        <v>101</v>
      </c>
      <c r="R1737" t="s">
        <v>30</v>
      </c>
      <c r="S1737" t="s">
        <v>31</v>
      </c>
      <c r="T1737">
        <v>10022</v>
      </c>
      <c r="U1737" t="s">
        <v>32</v>
      </c>
      <c r="V1737" t="s">
        <v>33</v>
      </c>
      <c r="W1737" t="s">
        <v>102</v>
      </c>
      <c r="X1737" t="s">
        <v>103</v>
      </c>
      <c r="Y1737" t="s">
        <v>51</v>
      </c>
    </row>
    <row r="1738" spans="1:25" x14ac:dyDescent="0.25">
      <c r="A1738">
        <v>10335</v>
      </c>
      <c r="B1738">
        <v>33</v>
      </c>
      <c r="C1738">
        <v>37.130000000000003</v>
      </c>
      <c r="D1738">
        <v>2</v>
      </c>
      <c r="E1738" s="5">
        <v>1225.29</v>
      </c>
      <c r="F1738" s="1">
        <v>38310</v>
      </c>
      <c r="G1738" t="s">
        <v>25</v>
      </c>
      <c r="H1738">
        <v>4</v>
      </c>
      <c r="I1738" t="str">
        <f>TEXT(Table1[[#This Row],[ORDERDATE]],"MMM")</f>
        <v>Nov</v>
      </c>
      <c r="J1738">
        <v>2004</v>
      </c>
      <c r="K1738" t="s">
        <v>181</v>
      </c>
      <c r="L1738">
        <v>35</v>
      </c>
      <c r="M1738" t="s">
        <v>632</v>
      </c>
      <c r="N1738" t="s">
        <v>272</v>
      </c>
      <c r="O1738">
        <v>4155551450</v>
      </c>
      <c r="P1738" t="s">
        <v>273</v>
      </c>
      <c r="R1738" t="s">
        <v>274</v>
      </c>
      <c r="S1738" t="s">
        <v>55</v>
      </c>
      <c r="T1738">
        <v>97562</v>
      </c>
      <c r="U1738" t="s">
        <v>32</v>
      </c>
      <c r="V1738" t="s">
        <v>33</v>
      </c>
      <c r="W1738" t="s">
        <v>275</v>
      </c>
      <c r="X1738" t="s">
        <v>276</v>
      </c>
      <c r="Y1738" t="s">
        <v>36</v>
      </c>
    </row>
    <row r="1739" spans="1:25" x14ac:dyDescent="0.25">
      <c r="A1739">
        <v>10349</v>
      </c>
      <c r="B1739">
        <v>36</v>
      </c>
      <c r="C1739">
        <v>37.130000000000003</v>
      </c>
      <c r="D1739">
        <v>3</v>
      </c>
      <c r="E1739" s="5">
        <v>1336.68</v>
      </c>
      <c r="F1739" s="1">
        <v>38322</v>
      </c>
      <c r="G1739" t="s">
        <v>25</v>
      </c>
      <c r="H1739">
        <v>4</v>
      </c>
      <c r="I1739" t="str">
        <f>TEXT(Table1[[#This Row],[ORDERDATE]],"MMM")</f>
        <v>Dec</v>
      </c>
      <c r="J1739">
        <v>2004</v>
      </c>
      <c r="K1739" t="s">
        <v>181</v>
      </c>
      <c r="L1739">
        <v>35</v>
      </c>
      <c r="M1739" t="s">
        <v>632</v>
      </c>
      <c r="N1739" t="s">
        <v>475</v>
      </c>
      <c r="O1739">
        <v>2125557413</v>
      </c>
      <c r="P1739" t="s">
        <v>476</v>
      </c>
      <c r="Q1739" t="s">
        <v>477</v>
      </c>
      <c r="R1739" t="s">
        <v>30</v>
      </c>
      <c r="S1739" t="s">
        <v>31</v>
      </c>
      <c r="T1739">
        <v>10022</v>
      </c>
      <c r="U1739" t="s">
        <v>32</v>
      </c>
      <c r="V1739" t="s">
        <v>33</v>
      </c>
      <c r="W1739" t="s">
        <v>56</v>
      </c>
      <c r="X1739" t="s">
        <v>478</v>
      </c>
      <c r="Y1739" t="s">
        <v>36</v>
      </c>
    </row>
    <row r="1740" spans="1:25" x14ac:dyDescent="0.25">
      <c r="A1740">
        <v>10358</v>
      </c>
      <c r="B1740">
        <v>36</v>
      </c>
      <c r="C1740">
        <v>82.94</v>
      </c>
      <c r="D1740">
        <v>4</v>
      </c>
      <c r="E1740" s="5">
        <v>2985.84</v>
      </c>
      <c r="F1740" s="1">
        <v>38331</v>
      </c>
      <c r="G1740" t="s">
        <v>25</v>
      </c>
      <c r="H1740">
        <v>4</v>
      </c>
      <c r="I1740" t="str">
        <f>TEXT(Table1[[#This Row],[ORDERDATE]],"MMM")</f>
        <v>Dec</v>
      </c>
      <c r="J1740">
        <v>2004</v>
      </c>
      <c r="K1740" t="s">
        <v>181</v>
      </c>
      <c r="L1740">
        <v>35</v>
      </c>
      <c r="M1740" t="s">
        <v>632</v>
      </c>
      <c r="N1740" t="s">
        <v>174</v>
      </c>
      <c r="O1740" t="s">
        <v>175</v>
      </c>
      <c r="P1740" t="s">
        <v>176</v>
      </c>
      <c r="R1740" t="s">
        <v>177</v>
      </c>
      <c r="T1740">
        <v>28034</v>
      </c>
      <c r="U1740" t="s">
        <v>178</v>
      </c>
      <c r="V1740" t="s">
        <v>42</v>
      </c>
      <c r="W1740" t="s">
        <v>179</v>
      </c>
      <c r="X1740" t="s">
        <v>180</v>
      </c>
      <c r="Y1740" t="s">
        <v>36</v>
      </c>
    </row>
    <row r="1741" spans="1:25" x14ac:dyDescent="0.25">
      <c r="A1741">
        <v>10371</v>
      </c>
      <c r="B1741">
        <v>45</v>
      </c>
      <c r="C1741">
        <v>100</v>
      </c>
      <c r="D1741">
        <v>8</v>
      </c>
      <c r="E1741" s="5">
        <v>5545.8</v>
      </c>
      <c r="F1741" s="1">
        <v>38375</v>
      </c>
      <c r="G1741" t="s">
        <v>25</v>
      </c>
      <c r="H1741">
        <v>1</v>
      </c>
      <c r="I1741" t="str">
        <f>TEXT(Table1[[#This Row],[ORDERDATE]],"MMM")</f>
        <v>Jan</v>
      </c>
      <c r="J1741">
        <v>2005</v>
      </c>
      <c r="K1741" t="s">
        <v>181</v>
      </c>
      <c r="L1741">
        <v>35</v>
      </c>
      <c r="M1741" t="s">
        <v>632</v>
      </c>
      <c r="N1741" t="s">
        <v>272</v>
      </c>
      <c r="O1741">
        <v>4155551450</v>
      </c>
      <c r="P1741" t="s">
        <v>273</v>
      </c>
      <c r="R1741" t="s">
        <v>274</v>
      </c>
      <c r="S1741" t="s">
        <v>55</v>
      </c>
      <c r="T1741">
        <v>97562</v>
      </c>
      <c r="U1741" t="s">
        <v>32</v>
      </c>
      <c r="V1741" t="s">
        <v>33</v>
      </c>
      <c r="W1741" t="s">
        <v>275</v>
      </c>
      <c r="X1741" t="s">
        <v>276</v>
      </c>
      <c r="Y1741" t="s">
        <v>51</v>
      </c>
    </row>
    <row r="1742" spans="1:25" x14ac:dyDescent="0.25">
      <c r="A1742">
        <v>10383</v>
      </c>
      <c r="B1742">
        <v>40</v>
      </c>
      <c r="C1742">
        <v>100</v>
      </c>
      <c r="D1742">
        <v>3</v>
      </c>
      <c r="E1742" s="5">
        <v>6089.6</v>
      </c>
      <c r="F1742" s="1">
        <v>38405</v>
      </c>
      <c r="G1742" t="s">
        <v>25</v>
      </c>
      <c r="H1742">
        <v>1</v>
      </c>
      <c r="I1742" t="str">
        <f>TEXT(Table1[[#This Row],[ORDERDATE]],"MMM")</f>
        <v>Feb</v>
      </c>
      <c r="J1742">
        <v>2005</v>
      </c>
      <c r="K1742" t="s">
        <v>181</v>
      </c>
      <c r="L1742">
        <v>35</v>
      </c>
      <c r="M1742" t="s">
        <v>632</v>
      </c>
      <c r="N1742" t="s">
        <v>174</v>
      </c>
      <c r="O1742" t="s">
        <v>175</v>
      </c>
      <c r="P1742" t="s">
        <v>176</v>
      </c>
      <c r="R1742" t="s">
        <v>177</v>
      </c>
      <c r="T1742">
        <v>28034</v>
      </c>
      <c r="U1742" t="s">
        <v>178</v>
      </c>
      <c r="V1742" t="s">
        <v>42</v>
      </c>
      <c r="W1742" t="s">
        <v>179</v>
      </c>
      <c r="X1742" t="s">
        <v>180</v>
      </c>
      <c r="Y1742" t="s">
        <v>51</v>
      </c>
    </row>
    <row r="1743" spans="1:25" x14ac:dyDescent="0.25">
      <c r="A1743">
        <v>10394</v>
      </c>
      <c r="B1743">
        <v>46</v>
      </c>
      <c r="C1743">
        <v>38.9</v>
      </c>
      <c r="D1743">
        <v>6</v>
      </c>
      <c r="E1743" s="5">
        <v>1789.4</v>
      </c>
      <c r="F1743" s="1">
        <v>38426</v>
      </c>
      <c r="G1743" t="s">
        <v>25</v>
      </c>
      <c r="H1743">
        <v>1</v>
      </c>
      <c r="I1743" t="str">
        <f>TEXT(Table1[[#This Row],[ORDERDATE]],"MMM")</f>
        <v>Mar</v>
      </c>
      <c r="J1743">
        <v>2005</v>
      </c>
      <c r="K1743" t="s">
        <v>181</v>
      </c>
      <c r="L1743">
        <v>35</v>
      </c>
      <c r="M1743" t="s">
        <v>632</v>
      </c>
      <c r="N1743" t="s">
        <v>174</v>
      </c>
      <c r="O1743" t="s">
        <v>175</v>
      </c>
      <c r="P1743" t="s">
        <v>176</v>
      </c>
      <c r="R1743" t="s">
        <v>177</v>
      </c>
      <c r="T1743">
        <v>28034</v>
      </c>
      <c r="U1743" t="s">
        <v>178</v>
      </c>
      <c r="V1743" t="s">
        <v>42</v>
      </c>
      <c r="W1743" t="s">
        <v>179</v>
      </c>
      <c r="X1743" t="s">
        <v>180</v>
      </c>
      <c r="Y1743" t="s">
        <v>36</v>
      </c>
    </row>
    <row r="1744" spans="1:25" x14ac:dyDescent="0.25">
      <c r="A1744">
        <v>10412</v>
      </c>
      <c r="B1744">
        <v>30</v>
      </c>
      <c r="C1744">
        <v>36.07</v>
      </c>
      <c r="D1744">
        <v>6</v>
      </c>
      <c r="E1744" s="5">
        <v>1082.0999999999999</v>
      </c>
      <c r="F1744" s="1">
        <v>38475</v>
      </c>
      <c r="G1744" t="s">
        <v>25</v>
      </c>
      <c r="H1744">
        <v>2</v>
      </c>
      <c r="I1744" t="str">
        <f>TEXT(Table1[[#This Row],[ORDERDATE]],"MMM")</f>
        <v>May</v>
      </c>
      <c r="J1744">
        <v>2005</v>
      </c>
      <c r="K1744" t="s">
        <v>181</v>
      </c>
      <c r="L1744">
        <v>35</v>
      </c>
      <c r="M1744" t="s">
        <v>632</v>
      </c>
      <c r="N1744" t="s">
        <v>174</v>
      </c>
      <c r="O1744" t="s">
        <v>175</v>
      </c>
      <c r="P1744" t="s">
        <v>176</v>
      </c>
      <c r="R1744" t="s">
        <v>177</v>
      </c>
      <c r="T1744">
        <v>28034</v>
      </c>
      <c r="U1744" t="s">
        <v>178</v>
      </c>
      <c r="V1744" t="s">
        <v>42</v>
      </c>
      <c r="W1744" t="s">
        <v>179</v>
      </c>
      <c r="X1744" t="s">
        <v>180</v>
      </c>
      <c r="Y1744" t="s">
        <v>36</v>
      </c>
    </row>
    <row r="1745" spans="1:25" x14ac:dyDescent="0.25">
      <c r="A1745">
        <v>10425</v>
      </c>
      <c r="B1745">
        <v>31</v>
      </c>
      <c r="C1745">
        <v>33.24</v>
      </c>
      <c r="D1745">
        <v>5</v>
      </c>
      <c r="E1745" s="5">
        <v>1030.44</v>
      </c>
      <c r="F1745" s="1">
        <v>38503</v>
      </c>
      <c r="G1745" t="s">
        <v>300</v>
      </c>
      <c r="H1745">
        <v>2</v>
      </c>
      <c r="I1745" t="str">
        <f>TEXT(Table1[[#This Row],[ORDERDATE]],"MMM")</f>
        <v>May</v>
      </c>
      <c r="J1745">
        <v>2005</v>
      </c>
      <c r="K1745" t="s">
        <v>181</v>
      </c>
      <c r="L1745">
        <v>35</v>
      </c>
      <c r="M1745" t="s">
        <v>632</v>
      </c>
      <c r="N1745" t="s">
        <v>114</v>
      </c>
      <c r="O1745" t="s">
        <v>115</v>
      </c>
      <c r="P1745" t="s">
        <v>116</v>
      </c>
      <c r="R1745" t="s">
        <v>117</v>
      </c>
      <c r="T1745">
        <v>44000</v>
      </c>
      <c r="U1745" t="s">
        <v>41</v>
      </c>
      <c r="V1745" t="s">
        <v>42</v>
      </c>
      <c r="W1745" t="s">
        <v>118</v>
      </c>
      <c r="X1745" t="s">
        <v>119</v>
      </c>
      <c r="Y1745" t="s">
        <v>36</v>
      </c>
    </row>
    <row r="1746" spans="1:25" x14ac:dyDescent="0.25">
      <c r="A1746">
        <v>10106</v>
      </c>
      <c r="B1746">
        <v>49</v>
      </c>
      <c r="C1746">
        <v>74.680000000000007</v>
      </c>
      <c r="D1746">
        <v>13</v>
      </c>
      <c r="E1746" s="5">
        <v>3659.32</v>
      </c>
      <c r="F1746" s="1">
        <v>37669</v>
      </c>
      <c r="G1746" t="s">
        <v>25</v>
      </c>
      <c r="H1746">
        <v>1</v>
      </c>
      <c r="I1746" t="str">
        <f>TEXT(Table1[[#This Row],[ORDERDATE]],"MMM")</f>
        <v>Feb</v>
      </c>
      <c r="J1746">
        <v>2003</v>
      </c>
      <c r="K1746" t="s">
        <v>566</v>
      </c>
      <c r="L1746">
        <v>68</v>
      </c>
      <c r="M1746" t="s">
        <v>633</v>
      </c>
      <c r="N1746" t="s">
        <v>552</v>
      </c>
      <c r="O1746" t="s">
        <v>553</v>
      </c>
      <c r="P1746" t="s">
        <v>554</v>
      </c>
      <c r="R1746" t="s">
        <v>555</v>
      </c>
      <c r="T1746">
        <v>24100</v>
      </c>
      <c r="U1746" t="s">
        <v>258</v>
      </c>
      <c r="V1746" t="s">
        <v>42</v>
      </c>
      <c r="W1746" t="s">
        <v>556</v>
      </c>
      <c r="X1746" t="s">
        <v>557</v>
      </c>
      <c r="Y1746" t="s">
        <v>51</v>
      </c>
    </row>
    <row r="1747" spans="1:25" x14ac:dyDescent="0.25">
      <c r="A1747">
        <v>10119</v>
      </c>
      <c r="B1747">
        <v>41</v>
      </c>
      <c r="C1747">
        <v>59.6</v>
      </c>
      <c r="D1747">
        <v>4</v>
      </c>
      <c r="E1747" s="5">
        <v>2443.6</v>
      </c>
      <c r="F1747" s="1">
        <v>37739</v>
      </c>
      <c r="G1747" t="s">
        <v>25</v>
      </c>
      <c r="H1747">
        <v>2</v>
      </c>
      <c r="I1747" t="str">
        <f>TEXT(Table1[[#This Row],[ORDERDATE]],"MMM")</f>
        <v>Apr</v>
      </c>
      <c r="J1747">
        <v>2003</v>
      </c>
      <c r="K1747" t="s">
        <v>566</v>
      </c>
      <c r="L1747">
        <v>68</v>
      </c>
      <c r="M1747" t="s">
        <v>633</v>
      </c>
      <c r="N1747" t="s">
        <v>144</v>
      </c>
      <c r="O1747" t="s">
        <v>145</v>
      </c>
      <c r="P1747" t="s">
        <v>146</v>
      </c>
      <c r="R1747" t="s">
        <v>147</v>
      </c>
      <c r="T1747">
        <v>5020</v>
      </c>
      <c r="U1747" t="s">
        <v>148</v>
      </c>
      <c r="V1747" t="s">
        <v>42</v>
      </c>
      <c r="W1747" t="s">
        <v>149</v>
      </c>
      <c r="X1747" t="s">
        <v>150</v>
      </c>
      <c r="Y1747" t="s">
        <v>36</v>
      </c>
    </row>
    <row r="1748" spans="1:25" x14ac:dyDescent="0.25">
      <c r="A1748">
        <v>10131</v>
      </c>
      <c r="B1748">
        <v>35</v>
      </c>
      <c r="C1748">
        <v>67.14</v>
      </c>
      <c r="D1748">
        <v>5</v>
      </c>
      <c r="E1748" s="5">
        <v>2349.9</v>
      </c>
      <c r="F1748" s="1">
        <v>37788</v>
      </c>
      <c r="G1748" t="s">
        <v>25</v>
      </c>
      <c r="H1748">
        <v>2</v>
      </c>
      <c r="I1748" t="str">
        <f>TEXT(Table1[[#This Row],[ORDERDATE]],"MMM")</f>
        <v>Jun</v>
      </c>
      <c r="J1748">
        <v>2003</v>
      </c>
      <c r="K1748" t="s">
        <v>566</v>
      </c>
      <c r="L1748">
        <v>68</v>
      </c>
      <c r="M1748" t="s">
        <v>633</v>
      </c>
      <c r="N1748" t="s">
        <v>568</v>
      </c>
      <c r="O1748">
        <v>2035554407</v>
      </c>
      <c r="P1748" t="s">
        <v>569</v>
      </c>
      <c r="R1748" t="s">
        <v>516</v>
      </c>
      <c r="S1748" t="s">
        <v>112</v>
      </c>
      <c r="T1748">
        <v>97561</v>
      </c>
      <c r="U1748" t="s">
        <v>32</v>
      </c>
      <c r="V1748" t="s">
        <v>33</v>
      </c>
      <c r="W1748" t="s">
        <v>570</v>
      </c>
      <c r="X1748" t="s">
        <v>571</v>
      </c>
      <c r="Y1748" t="s">
        <v>36</v>
      </c>
    </row>
    <row r="1749" spans="1:25" x14ac:dyDescent="0.25">
      <c r="A1749">
        <v>10143</v>
      </c>
      <c r="B1749">
        <v>27</v>
      </c>
      <c r="C1749">
        <v>60.97</v>
      </c>
      <c r="D1749">
        <v>8</v>
      </c>
      <c r="E1749" s="5">
        <v>1646.19</v>
      </c>
      <c r="F1749" s="1">
        <v>37843</v>
      </c>
      <c r="G1749" t="s">
        <v>25</v>
      </c>
      <c r="H1749">
        <v>3</v>
      </c>
      <c r="I1749" t="str">
        <f>TEXT(Table1[[#This Row],[ORDERDATE]],"MMM")</f>
        <v>Aug</v>
      </c>
      <c r="J1749">
        <v>2003</v>
      </c>
      <c r="K1749" t="s">
        <v>566</v>
      </c>
      <c r="L1749">
        <v>68</v>
      </c>
      <c r="M1749" t="s">
        <v>633</v>
      </c>
      <c r="N1749" t="s">
        <v>335</v>
      </c>
      <c r="O1749">
        <v>5085559555</v>
      </c>
      <c r="P1749" t="s">
        <v>336</v>
      </c>
      <c r="R1749" t="s">
        <v>162</v>
      </c>
      <c r="S1749" t="s">
        <v>123</v>
      </c>
      <c r="T1749">
        <v>50553</v>
      </c>
      <c r="U1749" t="s">
        <v>32</v>
      </c>
      <c r="V1749" t="s">
        <v>33</v>
      </c>
      <c r="W1749" t="s">
        <v>337</v>
      </c>
      <c r="X1749" t="s">
        <v>338</v>
      </c>
      <c r="Y1749" t="s">
        <v>36</v>
      </c>
    </row>
    <row r="1750" spans="1:25" x14ac:dyDescent="0.25">
      <c r="A1750">
        <v>10155</v>
      </c>
      <c r="B1750">
        <v>23</v>
      </c>
      <c r="C1750">
        <v>72.62</v>
      </c>
      <c r="D1750">
        <v>6</v>
      </c>
      <c r="E1750" s="5">
        <v>1670.26</v>
      </c>
      <c r="F1750" s="1">
        <v>37900</v>
      </c>
      <c r="G1750" t="s">
        <v>25</v>
      </c>
      <c r="H1750">
        <v>4</v>
      </c>
      <c r="I1750" t="str">
        <f>TEXT(Table1[[#This Row],[ORDERDATE]],"MMM")</f>
        <v>Oct</v>
      </c>
      <c r="J1750">
        <v>2003</v>
      </c>
      <c r="K1750" t="s">
        <v>566</v>
      </c>
      <c r="L1750">
        <v>68</v>
      </c>
      <c r="M1750" t="s">
        <v>633</v>
      </c>
      <c r="N1750" t="s">
        <v>126</v>
      </c>
      <c r="O1750" t="s">
        <v>127</v>
      </c>
      <c r="P1750" t="s">
        <v>128</v>
      </c>
      <c r="R1750" t="s">
        <v>129</v>
      </c>
      <c r="T1750">
        <v>21240</v>
      </c>
      <c r="U1750" t="s">
        <v>130</v>
      </c>
      <c r="V1750" t="s">
        <v>42</v>
      </c>
      <c r="W1750" t="s">
        <v>131</v>
      </c>
      <c r="X1750" t="s">
        <v>132</v>
      </c>
      <c r="Y1750" t="s">
        <v>36</v>
      </c>
    </row>
    <row r="1751" spans="1:25" x14ac:dyDescent="0.25">
      <c r="A1751">
        <v>10167</v>
      </c>
      <c r="B1751">
        <v>21</v>
      </c>
      <c r="C1751">
        <v>69.88</v>
      </c>
      <c r="D1751">
        <v>2</v>
      </c>
      <c r="E1751" s="5">
        <v>1467.48</v>
      </c>
      <c r="F1751" s="1">
        <v>37917</v>
      </c>
      <c r="G1751" t="s">
        <v>339</v>
      </c>
      <c r="H1751">
        <v>4</v>
      </c>
      <c r="I1751" t="str">
        <f>TEXT(Table1[[#This Row],[ORDERDATE]],"MMM")</f>
        <v>Oct</v>
      </c>
      <c r="J1751">
        <v>2003</v>
      </c>
      <c r="K1751" t="s">
        <v>566</v>
      </c>
      <c r="L1751">
        <v>68</v>
      </c>
      <c r="M1751" t="s">
        <v>633</v>
      </c>
      <c r="N1751" t="s">
        <v>261</v>
      </c>
      <c r="O1751" t="s">
        <v>262</v>
      </c>
      <c r="P1751" t="s">
        <v>263</v>
      </c>
      <c r="R1751" t="s">
        <v>264</v>
      </c>
      <c r="T1751" t="s">
        <v>265</v>
      </c>
      <c r="U1751" t="s">
        <v>188</v>
      </c>
      <c r="V1751" t="s">
        <v>42</v>
      </c>
      <c r="W1751" t="s">
        <v>266</v>
      </c>
      <c r="X1751" t="s">
        <v>206</v>
      </c>
      <c r="Y1751" t="s">
        <v>36</v>
      </c>
    </row>
    <row r="1752" spans="1:25" x14ac:dyDescent="0.25">
      <c r="A1752">
        <v>10178</v>
      </c>
      <c r="B1752">
        <v>34</v>
      </c>
      <c r="C1752">
        <v>80.84</v>
      </c>
      <c r="D1752">
        <v>5</v>
      </c>
      <c r="E1752" s="5">
        <v>2748.56</v>
      </c>
      <c r="F1752" s="1">
        <v>37933</v>
      </c>
      <c r="G1752" t="s">
        <v>25</v>
      </c>
      <c r="H1752">
        <v>4</v>
      </c>
      <c r="I1752" t="str">
        <f>TEXT(Table1[[#This Row],[ORDERDATE]],"MMM")</f>
        <v>Nov</v>
      </c>
      <c r="J1752">
        <v>2003</v>
      </c>
      <c r="K1752" t="s">
        <v>566</v>
      </c>
      <c r="L1752">
        <v>68</v>
      </c>
      <c r="M1752" t="s">
        <v>633</v>
      </c>
      <c r="N1752" t="s">
        <v>340</v>
      </c>
      <c r="O1752" t="s">
        <v>341</v>
      </c>
      <c r="P1752" t="s">
        <v>342</v>
      </c>
      <c r="R1752" t="s">
        <v>343</v>
      </c>
      <c r="T1752">
        <v>31000</v>
      </c>
      <c r="U1752" t="s">
        <v>41</v>
      </c>
      <c r="V1752" t="s">
        <v>42</v>
      </c>
      <c r="W1752" t="s">
        <v>344</v>
      </c>
      <c r="X1752" t="s">
        <v>345</v>
      </c>
      <c r="Y1752" t="s">
        <v>36</v>
      </c>
    </row>
    <row r="1753" spans="1:25" x14ac:dyDescent="0.25">
      <c r="A1753">
        <v>10186</v>
      </c>
      <c r="B1753">
        <v>22</v>
      </c>
      <c r="C1753">
        <v>69.2</v>
      </c>
      <c r="D1753">
        <v>2</v>
      </c>
      <c r="E1753" s="5">
        <v>1522.4</v>
      </c>
      <c r="F1753" s="1">
        <v>37939</v>
      </c>
      <c r="G1753" t="s">
        <v>25</v>
      </c>
      <c r="H1753">
        <v>4</v>
      </c>
      <c r="I1753" t="str">
        <f>TEXT(Table1[[#This Row],[ORDERDATE]],"MMM")</f>
        <v>Nov</v>
      </c>
      <c r="J1753">
        <v>2003</v>
      </c>
      <c r="K1753" t="s">
        <v>566</v>
      </c>
      <c r="L1753">
        <v>68</v>
      </c>
      <c r="M1753" t="s">
        <v>633</v>
      </c>
      <c r="N1753" t="s">
        <v>346</v>
      </c>
      <c r="O1753" t="s">
        <v>347</v>
      </c>
      <c r="P1753" t="s">
        <v>348</v>
      </c>
      <c r="R1753" t="s">
        <v>332</v>
      </c>
      <c r="T1753" t="s">
        <v>349</v>
      </c>
      <c r="U1753" t="s">
        <v>170</v>
      </c>
      <c r="V1753" t="s">
        <v>42</v>
      </c>
      <c r="W1753" t="s">
        <v>350</v>
      </c>
      <c r="X1753" t="s">
        <v>351</v>
      </c>
      <c r="Y1753" t="s">
        <v>36</v>
      </c>
    </row>
    <row r="1754" spans="1:25" x14ac:dyDescent="0.25">
      <c r="A1754">
        <v>10198</v>
      </c>
      <c r="B1754">
        <v>48</v>
      </c>
      <c r="C1754">
        <v>67.819999999999993</v>
      </c>
      <c r="D1754">
        <v>5</v>
      </c>
      <c r="E1754" s="5">
        <v>3255.36</v>
      </c>
      <c r="F1754" s="1">
        <v>37952</v>
      </c>
      <c r="G1754" t="s">
        <v>25</v>
      </c>
      <c r="H1754">
        <v>4</v>
      </c>
      <c r="I1754" t="str">
        <f>TEXT(Table1[[#This Row],[ORDERDATE]],"MMM")</f>
        <v>Nov</v>
      </c>
      <c r="J1754">
        <v>2003</v>
      </c>
      <c r="K1754" t="s">
        <v>566</v>
      </c>
      <c r="L1754">
        <v>68</v>
      </c>
      <c r="M1754" t="s">
        <v>633</v>
      </c>
      <c r="N1754" t="s">
        <v>425</v>
      </c>
      <c r="O1754" t="s">
        <v>426</v>
      </c>
      <c r="P1754" t="s">
        <v>427</v>
      </c>
      <c r="R1754" t="s">
        <v>428</v>
      </c>
      <c r="T1754" t="s">
        <v>429</v>
      </c>
      <c r="U1754" t="s">
        <v>430</v>
      </c>
      <c r="V1754" t="s">
        <v>200</v>
      </c>
      <c r="W1754" t="s">
        <v>431</v>
      </c>
      <c r="X1754" t="s">
        <v>432</v>
      </c>
      <c r="Y1754" t="s">
        <v>51</v>
      </c>
    </row>
    <row r="1755" spans="1:25" x14ac:dyDescent="0.25">
      <c r="A1755">
        <v>10209</v>
      </c>
      <c r="B1755">
        <v>43</v>
      </c>
      <c r="C1755">
        <v>82.21</v>
      </c>
      <c r="D1755">
        <v>1</v>
      </c>
      <c r="E1755" s="5">
        <v>3535.03</v>
      </c>
      <c r="F1755" s="1">
        <v>37995</v>
      </c>
      <c r="G1755" t="s">
        <v>25</v>
      </c>
      <c r="H1755">
        <v>1</v>
      </c>
      <c r="I1755" t="str">
        <f>TEXT(Table1[[#This Row],[ORDERDATE]],"MMM")</f>
        <v>Jan</v>
      </c>
      <c r="J1755">
        <v>2004</v>
      </c>
      <c r="K1755" t="s">
        <v>566</v>
      </c>
      <c r="L1755">
        <v>68</v>
      </c>
      <c r="M1755" t="s">
        <v>633</v>
      </c>
      <c r="N1755" t="s">
        <v>358</v>
      </c>
      <c r="O1755">
        <v>2155554369</v>
      </c>
      <c r="P1755" t="s">
        <v>359</v>
      </c>
      <c r="R1755" t="s">
        <v>360</v>
      </c>
      <c r="S1755" t="s">
        <v>55</v>
      </c>
      <c r="U1755" t="s">
        <v>32</v>
      </c>
      <c r="V1755" t="s">
        <v>33</v>
      </c>
      <c r="W1755" t="s">
        <v>361</v>
      </c>
      <c r="X1755" t="s">
        <v>103</v>
      </c>
      <c r="Y1755" t="s">
        <v>51</v>
      </c>
    </row>
    <row r="1756" spans="1:25" x14ac:dyDescent="0.25">
      <c r="A1756">
        <v>10222</v>
      </c>
      <c r="B1756">
        <v>32</v>
      </c>
      <c r="C1756">
        <v>81.53</v>
      </c>
      <c r="D1756">
        <v>5</v>
      </c>
      <c r="E1756" s="5">
        <v>2608.96</v>
      </c>
      <c r="F1756" s="1">
        <v>38036</v>
      </c>
      <c r="G1756" t="s">
        <v>25</v>
      </c>
      <c r="H1756">
        <v>1</v>
      </c>
      <c r="I1756" t="str">
        <f>TEXT(Table1[[#This Row],[ORDERDATE]],"MMM")</f>
        <v>Feb</v>
      </c>
      <c r="J1756">
        <v>2004</v>
      </c>
      <c r="K1756" t="s">
        <v>566</v>
      </c>
      <c r="L1756">
        <v>68</v>
      </c>
      <c r="M1756" t="s">
        <v>633</v>
      </c>
      <c r="N1756" t="s">
        <v>362</v>
      </c>
      <c r="O1756">
        <v>7605558146</v>
      </c>
      <c r="P1756" t="s">
        <v>363</v>
      </c>
      <c r="R1756" t="s">
        <v>364</v>
      </c>
      <c r="S1756" t="s">
        <v>55</v>
      </c>
      <c r="T1756">
        <v>91217</v>
      </c>
      <c r="U1756" t="s">
        <v>32</v>
      </c>
      <c r="V1756" t="s">
        <v>33</v>
      </c>
      <c r="W1756" t="s">
        <v>237</v>
      </c>
      <c r="X1756" t="s">
        <v>276</v>
      </c>
      <c r="Y1756" t="s">
        <v>36</v>
      </c>
    </row>
    <row r="1757" spans="1:25" x14ac:dyDescent="0.25">
      <c r="A1757">
        <v>10249</v>
      </c>
      <c r="B1757">
        <v>20</v>
      </c>
      <c r="C1757">
        <v>67.819999999999993</v>
      </c>
      <c r="D1757">
        <v>1</v>
      </c>
      <c r="E1757" s="5">
        <v>1356.4</v>
      </c>
      <c r="F1757" s="1">
        <v>38115</v>
      </c>
      <c r="G1757" t="s">
        <v>25</v>
      </c>
      <c r="H1757">
        <v>2</v>
      </c>
      <c r="I1757" t="str">
        <f>TEXT(Table1[[#This Row],[ORDERDATE]],"MMM")</f>
        <v>May</v>
      </c>
      <c r="J1757">
        <v>2004</v>
      </c>
      <c r="K1757" t="s">
        <v>566</v>
      </c>
      <c r="L1757">
        <v>68</v>
      </c>
      <c r="M1757" t="s">
        <v>633</v>
      </c>
      <c r="N1757" t="s">
        <v>239</v>
      </c>
      <c r="O1757">
        <v>6175555555</v>
      </c>
      <c r="P1757" t="s">
        <v>240</v>
      </c>
      <c r="R1757" t="s">
        <v>122</v>
      </c>
      <c r="S1757" t="s">
        <v>123</v>
      </c>
      <c r="T1757">
        <v>51247</v>
      </c>
      <c r="U1757" t="s">
        <v>32</v>
      </c>
      <c r="V1757" t="s">
        <v>33</v>
      </c>
      <c r="W1757" t="s">
        <v>241</v>
      </c>
      <c r="X1757" t="s">
        <v>143</v>
      </c>
      <c r="Y1757" t="s">
        <v>36</v>
      </c>
    </row>
    <row r="1758" spans="1:25" x14ac:dyDescent="0.25">
      <c r="A1758">
        <v>10262</v>
      </c>
      <c r="B1758">
        <v>24</v>
      </c>
      <c r="C1758">
        <v>67.14</v>
      </c>
      <c r="D1758">
        <v>10</v>
      </c>
      <c r="E1758" s="5">
        <v>1611.36</v>
      </c>
      <c r="F1758" s="1">
        <v>38162</v>
      </c>
      <c r="G1758" t="s">
        <v>339</v>
      </c>
      <c r="H1758">
        <v>2</v>
      </c>
      <c r="I1758" t="str">
        <f>TEXT(Table1[[#This Row],[ORDERDATE]],"MMM")</f>
        <v>Jun</v>
      </c>
      <c r="J1758">
        <v>2004</v>
      </c>
      <c r="K1758" t="s">
        <v>566</v>
      </c>
      <c r="L1758">
        <v>68</v>
      </c>
      <c r="M1758" t="s">
        <v>633</v>
      </c>
      <c r="N1758" t="s">
        <v>174</v>
      </c>
      <c r="O1758" t="s">
        <v>175</v>
      </c>
      <c r="P1758" t="s">
        <v>176</v>
      </c>
      <c r="R1758" t="s">
        <v>177</v>
      </c>
      <c r="T1758">
        <v>28034</v>
      </c>
      <c r="U1758" t="s">
        <v>178</v>
      </c>
      <c r="V1758" t="s">
        <v>42</v>
      </c>
      <c r="W1758" t="s">
        <v>179</v>
      </c>
      <c r="X1758" t="s">
        <v>180</v>
      </c>
      <c r="Y1758" t="s">
        <v>36</v>
      </c>
    </row>
    <row r="1759" spans="1:25" x14ac:dyDescent="0.25">
      <c r="A1759">
        <v>10274</v>
      </c>
      <c r="B1759">
        <v>40</v>
      </c>
      <c r="C1759">
        <v>65.08</v>
      </c>
      <c r="D1759">
        <v>2</v>
      </c>
      <c r="E1759" s="5">
        <v>2603.1999999999998</v>
      </c>
      <c r="F1759" s="1">
        <v>38189</v>
      </c>
      <c r="G1759" t="s">
        <v>25</v>
      </c>
      <c r="H1759">
        <v>3</v>
      </c>
      <c r="I1759" t="str">
        <f>TEXT(Table1[[#This Row],[ORDERDATE]],"MMM")</f>
        <v>Jul</v>
      </c>
      <c r="J1759">
        <v>2004</v>
      </c>
      <c r="K1759" t="s">
        <v>566</v>
      </c>
      <c r="L1759">
        <v>68</v>
      </c>
      <c r="M1759" t="s">
        <v>633</v>
      </c>
      <c r="N1759" t="s">
        <v>281</v>
      </c>
      <c r="O1759">
        <v>6175558555</v>
      </c>
      <c r="P1759" t="s">
        <v>282</v>
      </c>
      <c r="R1759" t="s">
        <v>283</v>
      </c>
      <c r="S1759" t="s">
        <v>123</v>
      </c>
      <c r="T1759">
        <v>58339</v>
      </c>
      <c r="U1759" t="s">
        <v>32</v>
      </c>
      <c r="V1759" t="s">
        <v>33</v>
      </c>
      <c r="W1759" t="s">
        <v>275</v>
      </c>
      <c r="X1759" t="s">
        <v>284</v>
      </c>
      <c r="Y1759" t="s">
        <v>36</v>
      </c>
    </row>
    <row r="1760" spans="1:25" x14ac:dyDescent="0.25">
      <c r="A1760">
        <v>10284</v>
      </c>
      <c r="B1760">
        <v>30</v>
      </c>
      <c r="C1760">
        <v>73.989999999999995</v>
      </c>
      <c r="D1760">
        <v>12</v>
      </c>
      <c r="E1760" s="5">
        <v>2219.6999999999998</v>
      </c>
      <c r="F1760" s="1">
        <v>38220</v>
      </c>
      <c r="G1760" t="s">
        <v>25</v>
      </c>
      <c r="H1760">
        <v>3</v>
      </c>
      <c r="I1760" t="str">
        <f>TEXT(Table1[[#This Row],[ORDERDATE]],"MMM")</f>
        <v>Aug</v>
      </c>
      <c r="J1760">
        <v>2004</v>
      </c>
      <c r="K1760" t="s">
        <v>566</v>
      </c>
      <c r="L1760">
        <v>68</v>
      </c>
      <c r="M1760" t="s">
        <v>633</v>
      </c>
      <c r="N1760" t="s">
        <v>543</v>
      </c>
      <c r="O1760" t="s">
        <v>544</v>
      </c>
      <c r="P1760" t="s">
        <v>545</v>
      </c>
      <c r="R1760" t="s">
        <v>546</v>
      </c>
      <c r="T1760" t="s">
        <v>547</v>
      </c>
      <c r="U1760" t="s">
        <v>78</v>
      </c>
      <c r="V1760" t="s">
        <v>42</v>
      </c>
      <c r="W1760" t="s">
        <v>548</v>
      </c>
      <c r="X1760" t="s">
        <v>549</v>
      </c>
      <c r="Y1760" t="s">
        <v>36</v>
      </c>
    </row>
    <row r="1761" spans="1:25" x14ac:dyDescent="0.25">
      <c r="A1761">
        <v>10296</v>
      </c>
      <c r="B1761">
        <v>21</v>
      </c>
      <c r="C1761">
        <v>71.25</v>
      </c>
      <c r="D1761">
        <v>8</v>
      </c>
      <c r="E1761" s="5">
        <v>1496.25</v>
      </c>
      <c r="F1761" s="1">
        <v>38245</v>
      </c>
      <c r="G1761" t="s">
        <v>25</v>
      </c>
      <c r="H1761">
        <v>3</v>
      </c>
      <c r="I1761" t="str">
        <f>TEXT(Table1[[#This Row],[ORDERDATE]],"MMM")</f>
        <v>Sep</v>
      </c>
      <c r="J1761">
        <v>2004</v>
      </c>
      <c r="K1761" t="s">
        <v>566</v>
      </c>
      <c r="L1761">
        <v>68</v>
      </c>
      <c r="M1761" t="s">
        <v>633</v>
      </c>
      <c r="N1761" t="s">
        <v>572</v>
      </c>
      <c r="O1761" t="s">
        <v>573</v>
      </c>
      <c r="P1761" t="s">
        <v>574</v>
      </c>
      <c r="R1761" t="s">
        <v>575</v>
      </c>
      <c r="T1761">
        <v>80686</v>
      </c>
      <c r="U1761" t="s">
        <v>443</v>
      </c>
      <c r="V1761" t="s">
        <v>42</v>
      </c>
      <c r="W1761" t="s">
        <v>576</v>
      </c>
      <c r="X1761" t="s">
        <v>103</v>
      </c>
      <c r="Y1761" t="s">
        <v>36</v>
      </c>
    </row>
    <row r="1762" spans="1:25" x14ac:dyDescent="0.25">
      <c r="A1762">
        <v>10307</v>
      </c>
      <c r="B1762">
        <v>25</v>
      </c>
      <c r="C1762">
        <v>75.36</v>
      </c>
      <c r="D1762">
        <v>2</v>
      </c>
      <c r="E1762" s="5">
        <v>1884</v>
      </c>
      <c r="F1762" s="1">
        <v>38274</v>
      </c>
      <c r="G1762" t="s">
        <v>25</v>
      </c>
      <c r="H1762">
        <v>4</v>
      </c>
      <c r="I1762" t="str">
        <f>TEXT(Table1[[#This Row],[ORDERDATE]],"MMM")</f>
        <v>Oct</v>
      </c>
      <c r="J1762">
        <v>2004</v>
      </c>
      <c r="K1762" t="s">
        <v>566</v>
      </c>
      <c r="L1762">
        <v>68</v>
      </c>
      <c r="M1762" t="s">
        <v>633</v>
      </c>
      <c r="N1762" t="s">
        <v>214</v>
      </c>
      <c r="O1762">
        <v>2155554695</v>
      </c>
      <c r="P1762" t="s">
        <v>215</v>
      </c>
      <c r="R1762" t="s">
        <v>216</v>
      </c>
      <c r="S1762" t="s">
        <v>142</v>
      </c>
      <c r="T1762">
        <v>71270</v>
      </c>
      <c r="U1762" t="s">
        <v>32</v>
      </c>
      <c r="V1762" t="s">
        <v>33</v>
      </c>
      <c r="W1762" t="s">
        <v>217</v>
      </c>
      <c r="X1762" t="s">
        <v>218</v>
      </c>
      <c r="Y1762" t="s">
        <v>36</v>
      </c>
    </row>
    <row r="1763" spans="1:25" x14ac:dyDescent="0.25">
      <c r="A1763">
        <v>10316</v>
      </c>
      <c r="B1763">
        <v>34</v>
      </c>
      <c r="C1763">
        <v>63.71</v>
      </c>
      <c r="D1763">
        <v>10</v>
      </c>
      <c r="E1763" s="5">
        <v>2166.14</v>
      </c>
      <c r="F1763" s="1">
        <v>38292</v>
      </c>
      <c r="G1763" t="s">
        <v>25</v>
      </c>
      <c r="H1763">
        <v>4</v>
      </c>
      <c r="I1763" t="str">
        <f>TEXT(Table1[[#This Row],[ORDERDATE]],"MMM")</f>
        <v>Nov</v>
      </c>
      <c r="J1763">
        <v>2004</v>
      </c>
      <c r="K1763" t="s">
        <v>566</v>
      </c>
      <c r="L1763">
        <v>68</v>
      </c>
      <c r="M1763" t="s">
        <v>633</v>
      </c>
      <c r="N1763" t="s">
        <v>383</v>
      </c>
      <c r="O1763" t="s">
        <v>384</v>
      </c>
      <c r="P1763" t="s">
        <v>385</v>
      </c>
      <c r="R1763" t="s">
        <v>386</v>
      </c>
      <c r="S1763" t="s">
        <v>387</v>
      </c>
      <c r="T1763" t="s">
        <v>388</v>
      </c>
      <c r="U1763" t="s">
        <v>170</v>
      </c>
      <c r="V1763" t="s">
        <v>42</v>
      </c>
      <c r="W1763" t="s">
        <v>389</v>
      </c>
      <c r="X1763" t="s">
        <v>390</v>
      </c>
      <c r="Y1763" t="s">
        <v>36</v>
      </c>
    </row>
    <row r="1764" spans="1:25" x14ac:dyDescent="0.25">
      <c r="A1764">
        <v>10328</v>
      </c>
      <c r="B1764">
        <v>48</v>
      </c>
      <c r="C1764">
        <v>58.92</v>
      </c>
      <c r="D1764">
        <v>1</v>
      </c>
      <c r="E1764" s="5">
        <v>2828.16</v>
      </c>
      <c r="F1764" s="1">
        <v>38303</v>
      </c>
      <c r="G1764" t="s">
        <v>25</v>
      </c>
      <c r="H1764">
        <v>4</v>
      </c>
      <c r="I1764" t="str">
        <f>TEXT(Table1[[#This Row],[ORDERDATE]],"MMM")</f>
        <v>Nov</v>
      </c>
      <c r="J1764">
        <v>2004</v>
      </c>
      <c r="K1764" t="s">
        <v>566</v>
      </c>
      <c r="L1764">
        <v>68</v>
      </c>
      <c r="M1764" t="s">
        <v>633</v>
      </c>
      <c r="N1764" t="s">
        <v>552</v>
      </c>
      <c r="O1764" t="s">
        <v>553</v>
      </c>
      <c r="P1764" t="s">
        <v>554</v>
      </c>
      <c r="R1764" t="s">
        <v>555</v>
      </c>
      <c r="T1764">
        <v>24100</v>
      </c>
      <c r="U1764" t="s">
        <v>258</v>
      </c>
      <c r="V1764" t="s">
        <v>42</v>
      </c>
      <c r="W1764" t="s">
        <v>556</v>
      </c>
      <c r="X1764" t="s">
        <v>557</v>
      </c>
      <c r="Y1764" t="s">
        <v>36</v>
      </c>
    </row>
    <row r="1765" spans="1:25" x14ac:dyDescent="0.25">
      <c r="A1765">
        <v>10339</v>
      </c>
      <c r="B1765">
        <v>55</v>
      </c>
      <c r="C1765">
        <v>100</v>
      </c>
      <c r="D1765">
        <v>12</v>
      </c>
      <c r="E1765" s="5">
        <v>6214.45</v>
      </c>
      <c r="F1765" s="1">
        <v>38314</v>
      </c>
      <c r="G1765" t="s">
        <v>25</v>
      </c>
      <c r="H1765">
        <v>4</v>
      </c>
      <c r="I1765" t="str">
        <f>TEXT(Table1[[#This Row],[ORDERDATE]],"MMM")</f>
        <v>Nov</v>
      </c>
      <c r="J1765">
        <v>2004</v>
      </c>
      <c r="K1765" t="s">
        <v>566</v>
      </c>
      <c r="L1765">
        <v>68</v>
      </c>
      <c r="M1765" t="s">
        <v>633</v>
      </c>
      <c r="N1765" t="s">
        <v>246</v>
      </c>
      <c r="O1765" t="s">
        <v>247</v>
      </c>
      <c r="P1765" t="s">
        <v>248</v>
      </c>
      <c r="R1765" t="s">
        <v>249</v>
      </c>
      <c r="S1765" t="s">
        <v>250</v>
      </c>
      <c r="T1765" t="s">
        <v>251</v>
      </c>
      <c r="U1765" t="s">
        <v>200</v>
      </c>
      <c r="V1765" t="s">
        <v>200</v>
      </c>
      <c r="W1765" t="s">
        <v>252</v>
      </c>
      <c r="X1765" t="s">
        <v>253</v>
      </c>
      <c r="Y1765" t="s">
        <v>51</v>
      </c>
    </row>
    <row r="1766" spans="1:25" x14ac:dyDescent="0.25">
      <c r="A1766">
        <v>10351</v>
      </c>
      <c r="B1766">
        <v>25</v>
      </c>
      <c r="C1766">
        <v>74.680000000000007</v>
      </c>
      <c r="D1766">
        <v>5</v>
      </c>
      <c r="E1766" s="5">
        <v>1867</v>
      </c>
      <c r="F1766" s="1">
        <v>38324</v>
      </c>
      <c r="G1766" t="s">
        <v>25</v>
      </c>
      <c r="H1766">
        <v>4</v>
      </c>
      <c r="I1766" t="str">
        <f>TEXT(Table1[[#This Row],[ORDERDATE]],"MMM")</f>
        <v>Dec</v>
      </c>
      <c r="J1766">
        <v>2004</v>
      </c>
      <c r="K1766" t="s">
        <v>566</v>
      </c>
      <c r="L1766">
        <v>68</v>
      </c>
      <c r="M1766" t="s">
        <v>633</v>
      </c>
      <c r="N1766" t="s">
        <v>329</v>
      </c>
      <c r="O1766" t="s">
        <v>330</v>
      </c>
      <c r="P1766" t="s">
        <v>331</v>
      </c>
      <c r="R1766" t="s">
        <v>332</v>
      </c>
      <c r="T1766" t="s">
        <v>333</v>
      </c>
      <c r="U1766" t="s">
        <v>170</v>
      </c>
      <c r="V1766" t="s">
        <v>42</v>
      </c>
      <c r="W1766" t="s">
        <v>61</v>
      </c>
      <c r="X1766" t="s">
        <v>334</v>
      </c>
      <c r="Y1766" t="s">
        <v>36</v>
      </c>
    </row>
    <row r="1767" spans="1:25" x14ac:dyDescent="0.25">
      <c r="A1767">
        <v>10373</v>
      </c>
      <c r="B1767">
        <v>38</v>
      </c>
      <c r="C1767">
        <v>70.44</v>
      </c>
      <c r="D1767">
        <v>7</v>
      </c>
      <c r="E1767" s="5">
        <v>2676.72</v>
      </c>
      <c r="F1767" s="1">
        <v>38383</v>
      </c>
      <c r="G1767" t="s">
        <v>25</v>
      </c>
      <c r="H1767">
        <v>1</v>
      </c>
      <c r="I1767" t="str">
        <f>TEXT(Table1[[#This Row],[ORDERDATE]],"MMM")</f>
        <v>Jan</v>
      </c>
      <c r="J1767">
        <v>2005</v>
      </c>
      <c r="K1767" t="s">
        <v>566</v>
      </c>
      <c r="L1767">
        <v>68</v>
      </c>
      <c r="M1767" t="s">
        <v>633</v>
      </c>
      <c r="N1767" t="s">
        <v>391</v>
      </c>
      <c r="O1767" t="s">
        <v>392</v>
      </c>
      <c r="P1767" t="s">
        <v>393</v>
      </c>
      <c r="R1767" t="s">
        <v>394</v>
      </c>
      <c r="T1767">
        <v>90110</v>
      </c>
      <c r="U1767" t="s">
        <v>130</v>
      </c>
      <c r="V1767" t="s">
        <v>42</v>
      </c>
      <c r="W1767" t="s">
        <v>395</v>
      </c>
      <c r="X1767" t="s">
        <v>396</v>
      </c>
      <c r="Y1767" t="s">
        <v>36</v>
      </c>
    </row>
    <row r="1768" spans="1:25" x14ac:dyDescent="0.25">
      <c r="A1768">
        <v>10386</v>
      </c>
      <c r="B1768">
        <v>39</v>
      </c>
      <c r="C1768">
        <v>55.96</v>
      </c>
      <c r="D1768">
        <v>1</v>
      </c>
      <c r="E1768" s="5">
        <v>2182.44</v>
      </c>
      <c r="F1768" s="1">
        <v>38412</v>
      </c>
      <c r="G1768" t="s">
        <v>408</v>
      </c>
      <c r="H1768">
        <v>1</v>
      </c>
      <c r="I1768" t="str">
        <f>TEXT(Table1[[#This Row],[ORDERDATE]],"MMM")</f>
        <v>Mar</v>
      </c>
      <c r="J1768">
        <v>2005</v>
      </c>
      <c r="K1768" t="s">
        <v>566</v>
      </c>
      <c r="L1768">
        <v>68</v>
      </c>
      <c r="M1768" t="s">
        <v>633</v>
      </c>
      <c r="N1768" t="s">
        <v>174</v>
      </c>
      <c r="O1768" t="s">
        <v>175</v>
      </c>
      <c r="P1768" t="s">
        <v>176</v>
      </c>
      <c r="R1768" t="s">
        <v>177</v>
      </c>
      <c r="T1768">
        <v>28034</v>
      </c>
      <c r="U1768" t="s">
        <v>178</v>
      </c>
      <c r="V1768" t="s">
        <v>42</v>
      </c>
      <c r="W1768" t="s">
        <v>179</v>
      </c>
      <c r="X1768" t="s">
        <v>180</v>
      </c>
      <c r="Y1768" t="s">
        <v>36</v>
      </c>
    </row>
    <row r="1769" spans="1:25" x14ac:dyDescent="0.25">
      <c r="A1769">
        <v>10398</v>
      </c>
      <c r="B1769">
        <v>28</v>
      </c>
      <c r="C1769">
        <v>57.55</v>
      </c>
      <c r="D1769">
        <v>3</v>
      </c>
      <c r="E1769" s="5">
        <v>1611.4</v>
      </c>
      <c r="F1769" s="1">
        <v>38441</v>
      </c>
      <c r="G1769" t="s">
        <v>25</v>
      </c>
      <c r="H1769">
        <v>1</v>
      </c>
      <c r="I1769" t="str">
        <f>TEXT(Table1[[#This Row],[ORDERDATE]],"MMM")</f>
        <v>Mar</v>
      </c>
      <c r="J1769">
        <v>2005</v>
      </c>
      <c r="K1769" t="s">
        <v>566</v>
      </c>
      <c r="L1769">
        <v>68</v>
      </c>
      <c r="M1769" t="s">
        <v>633</v>
      </c>
      <c r="N1769" t="s">
        <v>37</v>
      </c>
      <c r="O1769" t="s">
        <v>38</v>
      </c>
      <c r="P1769" t="s">
        <v>39</v>
      </c>
      <c r="R1769" t="s">
        <v>40</v>
      </c>
      <c r="T1769">
        <v>51100</v>
      </c>
      <c r="U1769" t="s">
        <v>41</v>
      </c>
      <c r="V1769" t="s">
        <v>42</v>
      </c>
      <c r="W1769" t="s">
        <v>43</v>
      </c>
      <c r="X1769" t="s">
        <v>44</v>
      </c>
      <c r="Y1769" t="s">
        <v>36</v>
      </c>
    </row>
    <row r="1770" spans="1:25" x14ac:dyDescent="0.25">
      <c r="A1770">
        <v>10400</v>
      </c>
      <c r="B1770">
        <v>24</v>
      </c>
      <c r="C1770">
        <v>61.66</v>
      </c>
      <c r="D1770">
        <v>2</v>
      </c>
      <c r="E1770" s="5">
        <v>1479.84</v>
      </c>
      <c r="F1770" s="1">
        <v>38443</v>
      </c>
      <c r="G1770" t="s">
        <v>25</v>
      </c>
      <c r="H1770">
        <v>2</v>
      </c>
      <c r="I1770" t="str">
        <f>TEXT(Table1[[#This Row],[ORDERDATE]],"MMM")</f>
        <v>Apr</v>
      </c>
      <c r="J1770">
        <v>2005</v>
      </c>
      <c r="K1770" t="s">
        <v>566</v>
      </c>
      <c r="L1770">
        <v>68</v>
      </c>
      <c r="M1770" t="s">
        <v>633</v>
      </c>
      <c r="N1770" t="s">
        <v>397</v>
      </c>
      <c r="O1770">
        <v>4085553659</v>
      </c>
      <c r="P1770" t="s">
        <v>398</v>
      </c>
      <c r="R1770" t="s">
        <v>399</v>
      </c>
      <c r="S1770" t="s">
        <v>55</v>
      </c>
      <c r="T1770">
        <v>94217</v>
      </c>
      <c r="U1770" t="s">
        <v>32</v>
      </c>
      <c r="V1770" t="s">
        <v>33</v>
      </c>
      <c r="W1770" t="s">
        <v>102</v>
      </c>
      <c r="X1770" t="s">
        <v>400</v>
      </c>
      <c r="Y1770" t="s">
        <v>36</v>
      </c>
    </row>
    <row r="1771" spans="1:25" x14ac:dyDescent="0.25">
      <c r="A1771">
        <v>10415</v>
      </c>
      <c r="B1771">
        <v>21</v>
      </c>
      <c r="C1771">
        <v>67.819999999999993</v>
      </c>
      <c r="D1771">
        <v>1</v>
      </c>
      <c r="E1771" s="5">
        <v>1424.22</v>
      </c>
      <c r="F1771" s="1">
        <v>38481</v>
      </c>
      <c r="G1771" t="s">
        <v>173</v>
      </c>
      <c r="H1771">
        <v>2</v>
      </c>
      <c r="I1771" t="str">
        <f>TEXT(Table1[[#This Row],[ORDERDATE]],"MMM")</f>
        <v>May</v>
      </c>
      <c r="J1771">
        <v>2005</v>
      </c>
      <c r="K1771" t="s">
        <v>566</v>
      </c>
      <c r="L1771">
        <v>68</v>
      </c>
      <c r="M1771" t="s">
        <v>633</v>
      </c>
      <c r="N1771" t="s">
        <v>558</v>
      </c>
      <c r="O1771" t="s">
        <v>559</v>
      </c>
      <c r="P1771" t="s">
        <v>560</v>
      </c>
      <c r="R1771" t="s">
        <v>561</v>
      </c>
      <c r="S1771" t="s">
        <v>94</v>
      </c>
      <c r="T1771">
        <v>3150</v>
      </c>
      <c r="U1771" t="s">
        <v>95</v>
      </c>
      <c r="V1771" t="s">
        <v>96</v>
      </c>
      <c r="W1771" t="s">
        <v>562</v>
      </c>
      <c r="X1771" t="s">
        <v>563</v>
      </c>
      <c r="Y1771" t="s">
        <v>36</v>
      </c>
    </row>
    <row r="1772" spans="1:25" x14ac:dyDescent="0.25">
      <c r="A1772">
        <v>10110</v>
      </c>
      <c r="B1772">
        <v>46</v>
      </c>
      <c r="C1772">
        <v>100</v>
      </c>
      <c r="D1772">
        <v>10</v>
      </c>
      <c r="E1772" s="5">
        <v>5942.28</v>
      </c>
      <c r="F1772" s="1">
        <v>37698</v>
      </c>
      <c r="G1772" t="s">
        <v>25</v>
      </c>
      <c r="H1772">
        <v>1</v>
      </c>
      <c r="I1772" t="str">
        <f>TEXT(Table1[[#This Row],[ORDERDATE]],"MMM")</f>
        <v>Mar</v>
      </c>
      <c r="J1772">
        <v>2003</v>
      </c>
      <c r="K1772" t="s">
        <v>181</v>
      </c>
      <c r="L1772">
        <v>117</v>
      </c>
      <c r="M1772" t="s">
        <v>634</v>
      </c>
      <c r="N1772" t="s">
        <v>492</v>
      </c>
      <c r="O1772" t="s">
        <v>493</v>
      </c>
      <c r="P1772" t="s">
        <v>494</v>
      </c>
      <c r="R1772" t="s">
        <v>495</v>
      </c>
      <c r="T1772" t="s">
        <v>496</v>
      </c>
      <c r="U1772" t="s">
        <v>170</v>
      </c>
      <c r="V1772" t="s">
        <v>42</v>
      </c>
      <c r="W1772" t="s">
        <v>497</v>
      </c>
      <c r="X1772" t="s">
        <v>94</v>
      </c>
      <c r="Y1772" t="s">
        <v>51</v>
      </c>
    </row>
    <row r="1773" spans="1:25" x14ac:dyDescent="0.25">
      <c r="A1773">
        <v>10124</v>
      </c>
      <c r="B1773">
        <v>25</v>
      </c>
      <c r="C1773">
        <v>93.95</v>
      </c>
      <c r="D1773">
        <v>9</v>
      </c>
      <c r="E1773" s="5">
        <v>2348.75</v>
      </c>
      <c r="F1773" s="1">
        <v>37762</v>
      </c>
      <c r="G1773" t="s">
        <v>25</v>
      </c>
      <c r="H1773">
        <v>2</v>
      </c>
      <c r="I1773" t="str">
        <f>TEXT(Table1[[#This Row],[ORDERDATE]],"MMM")</f>
        <v>May</v>
      </c>
      <c r="J1773">
        <v>2003</v>
      </c>
      <c r="K1773" t="s">
        <v>181</v>
      </c>
      <c r="L1773">
        <v>117</v>
      </c>
      <c r="M1773" t="s">
        <v>634</v>
      </c>
      <c r="N1773" t="s">
        <v>539</v>
      </c>
      <c r="O1773">
        <v>7025551838</v>
      </c>
      <c r="P1773" t="s">
        <v>540</v>
      </c>
      <c r="R1773" t="s">
        <v>541</v>
      </c>
      <c r="S1773" t="s">
        <v>542</v>
      </c>
      <c r="T1773">
        <v>83030</v>
      </c>
      <c r="U1773" t="s">
        <v>32</v>
      </c>
      <c r="V1773" t="s">
        <v>33</v>
      </c>
      <c r="W1773" t="s">
        <v>113</v>
      </c>
      <c r="X1773" t="s">
        <v>400</v>
      </c>
      <c r="Y1773" t="s">
        <v>36</v>
      </c>
    </row>
    <row r="1774" spans="1:25" x14ac:dyDescent="0.25">
      <c r="A1774">
        <v>10148</v>
      </c>
      <c r="B1774">
        <v>34</v>
      </c>
      <c r="C1774">
        <v>100</v>
      </c>
      <c r="D1774">
        <v>3</v>
      </c>
      <c r="E1774" s="5">
        <v>4392.12</v>
      </c>
      <c r="F1774" s="1">
        <v>37875</v>
      </c>
      <c r="G1774" t="s">
        <v>25</v>
      </c>
      <c r="H1774">
        <v>3</v>
      </c>
      <c r="I1774" t="str">
        <f>TEXT(Table1[[#This Row],[ORDERDATE]],"MMM")</f>
        <v>Sep</v>
      </c>
      <c r="J1774">
        <v>2003</v>
      </c>
      <c r="K1774" t="s">
        <v>181</v>
      </c>
      <c r="L1774">
        <v>117</v>
      </c>
      <c r="M1774" t="s">
        <v>634</v>
      </c>
      <c r="N1774" t="s">
        <v>285</v>
      </c>
      <c r="O1774" t="s">
        <v>286</v>
      </c>
      <c r="P1774" t="s">
        <v>287</v>
      </c>
      <c r="Q1774" t="s">
        <v>288</v>
      </c>
      <c r="R1774" t="s">
        <v>289</v>
      </c>
      <c r="S1774" t="s">
        <v>157</v>
      </c>
      <c r="T1774">
        <v>2060</v>
      </c>
      <c r="U1774" t="s">
        <v>95</v>
      </c>
      <c r="V1774" t="s">
        <v>96</v>
      </c>
      <c r="W1774" t="s">
        <v>290</v>
      </c>
      <c r="X1774" t="s">
        <v>291</v>
      </c>
      <c r="Y1774" t="s">
        <v>51</v>
      </c>
    </row>
    <row r="1775" spans="1:25" x14ac:dyDescent="0.25">
      <c r="A1775">
        <v>10161</v>
      </c>
      <c r="B1775">
        <v>25</v>
      </c>
      <c r="C1775">
        <v>100</v>
      </c>
      <c r="D1775">
        <v>2</v>
      </c>
      <c r="E1775" s="5">
        <v>2759.75</v>
      </c>
      <c r="F1775" s="1">
        <v>37911</v>
      </c>
      <c r="G1775" t="s">
        <v>25</v>
      </c>
      <c r="H1775">
        <v>4</v>
      </c>
      <c r="I1775" t="str">
        <f>TEXT(Table1[[#This Row],[ORDERDATE]],"MMM")</f>
        <v>Oct</v>
      </c>
      <c r="J1775">
        <v>2003</v>
      </c>
      <c r="K1775" t="s">
        <v>181</v>
      </c>
      <c r="L1775">
        <v>117</v>
      </c>
      <c r="M1775" t="s">
        <v>634</v>
      </c>
      <c r="N1775" t="s">
        <v>498</v>
      </c>
      <c r="O1775" t="s">
        <v>499</v>
      </c>
      <c r="P1775" t="s">
        <v>500</v>
      </c>
      <c r="R1775" t="s">
        <v>501</v>
      </c>
      <c r="T1775">
        <v>8200</v>
      </c>
      <c r="U1775" t="s">
        <v>326</v>
      </c>
      <c r="V1775" t="s">
        <v>42</v>
      </c>
      <c r="W1775" t="s">
        <v>502</v>
      </c>
      <c r="X1775" t="s">
        <v>503</v>
      </c>
      <c r="Y1775" t="s">
        <v>36</v>
      </c>
    </row>
    <row r="1776" spans="1:25" x14ac:dyDescent="0.25">
      <c r="A1776">
        <v>10173</v>
      </c>
      <c r="B1776">
        <v>23</v>
      </c>
      <c r="C1776">
        <v>100</v>
      </c>
      <c r="D1776">
        <v>16</v>
      </c>
      <c r="E1776" s="5">
        <v>2728.03</v>
      </c>
      <c r="F1776" s="1">
        <v>37930</v>
      </c>
      <c r="G1776" t="s">
        <v>25</v>
      </c>
      <c r="H1776">
        <v>4</v>
      </c>
      <c r="I1776" t="str">
        <f>TEXT(Table1[[#This Row],[ORDERDATE]],"MMM")</f>
        <v>Nov</v>
      </c>
      <c r="J1776">
        <v>2003</v>
      </c>
      <c r="K1776" t="s">
        <v>181</v>
      </c>
      <c r="L1776">
        <v>117</v>
      </c>
      <c r="M1776" t="s">
        <v>634</v>
      </c>
      <c r="N1776" t="s">
        <v>552</v>
      </c>
      <c r="O1776" t="s">
        <v>553</v>
      </c>
      <c r="P1776" t="s">
        <v>554</v>
      </c>
      <c r="R1776" t="s">
        <v>555</v>
      </c>
      <c r="T1776">
        <v>24100</v>
      </c>
      <c r="U1776" t="s">
        <v>258</v>
      </c>
      <c r="V1776" t="s">
        <v>42</v>
      </c>
      <c r="W1776" t="s">
        <v>556</v>
      </c>
      <c r="X1776" t="s">
        <v>557</v>
      </c>
      <c r="Y1776" t="s">
        <v>36</v>
      </c>
    </row>
    <row r="1777" spans="1:25" x14ac:dyDescent="0.25">
      <c r="A1777">
        <v>10182</v>
      </c>
      <c r="B1777">
        <v>20</v>
      </c>
      <c r="C1777">
        <v>100</v>
      </c>
      <c r="D1777">
        <v>13</v>
      </c>
      <c r="E1777" s="5">
        <v>2395.8000000000002</v>
      </c>
      <c r="F1777" s="1">
        <v>37937</v>
      </c>
      <c r="G1777" t="s">
        <v>25</v>
      </c>
      <c r="H1777">
        <v>4</v>
      </c>
      <c r="I1777" t="str">
        <f>TEXT(Table1[[#This Row],[ORDERDATE]],"MMM")</f>
        <v>Nov</v>
      </c>
      <c r="J1777">
        <v>2003</v>
      </c>
      <c r="K1777" t="s">
        <v>181</v>
      </c>
      <c r="L1777">
        <v>117</v>
      </c>
      <c r="M1777" t="s">
        <v>634</v>
      </c>
      <c r="N1777" t="s">
        <v>272</v>
      </c>
      <c r="O1777">
        <v>4155551450</v>
      </c>
      <c r="P1777" t="s">
        <v>273</v>
      </c>
      <c r="R1777" t="s">
        <v>274</v>
      </c>
      <c r="S1777" t="s">
        <v>55</v>
      </c>
      <c r="T1777">
        <v>97562</v>
      </c>
      <c r="U1777" t="s">
        <v>32</v>
      </c>
      <c r="V1777" t="s">
        <v>33</v>
      </c>
      <c r="W1777" t="s">
        <v>275</v>
      </c>
      <c r="X1777" t="s">
        <v>276</v>
      </c>
      <c r="Y1777" t="s">
        <v>36</v>
      </c>
    </row>
    <row r="1778" spans="1:25" x14ac:dyDescent="0.25">
      <c r="A1778">
        <v>10192</v>
      </c>
      <c r="B1778">
        <v>23</v>
      </c>
      <c r="C1778">
        <v>100</v>
      </c>
      <c r="D1778">
        <v>1</v>
      </c>
      <c r="E1778" s="5">
        <v>3052.33</v>
      </c>
      <c r="F1778" s="1">
        <v>37945</v>
      </c>
      <c r="G1778" t="s">
        <v>25</v>
      </c>
      <c r="H1778">
        <v>4</v>
      </c>
      <c r="I1778" t="str">
        <f>TEXT(Table1[[#This Row],[ORDERDATE]],"MMM")</f>
        <v>Nov</v>
      </c>
      <c r="J1778">
        <v>2003</v>
      </c>
      <c r="K1778" t="s">
        <v>181</v>
      </c>
      <c r="L1778">
        <v>117</v>
      </c>
      <c r="M1778" t="s">
        <v>634</v>
      </c>
      <c r="N1778" t="s">
        <v>277</v>
      </c>
      <c r="O1778">
        <v>6035558647</v>
      </c>
      <c r="P1778" t="s">
        <v>278</v>
      </c>
      <c r="R1778" t="s">
        <v>279</v>
      </c>
      <c r="S1778" t="s">
        <v>280</v>
      </c>
      <c r="T1778">
        <v>62005</v>
      </c>
      <c r="U1778" t="s">
        <v>32</v>
      </c>
      <c r="V1778" t="s">
        <v>33</v>
      </c>
      <c r="W1778" t="s">
        <v>56</v>
      </c>
      <c r="X1778" t="s">
        <v>276</v>
      </c>
      <c r="Y1778" t="s">
        <v>51</v>
      </c>
    </row>
    <row r="1779" spans="1:25" x14ac:dyDescent="0.25">
      <c r="A1779">
        <v>10204</v>
      </c>
      <c r="B1779">
        <v>42</v>
      </c>
      <c r="C1779">
        <v>100</v>
      </c>
      <c r="D1779">
        <v>7</v>
      </c>
      <c r="E1779" s="5">
        <v>4242</v>
      </c>
      <c r="F1779" s="1">
        <v>37957</v>
      </c>
      <c r="G1779" t="s">
        <v>25</v>
      </c>
      <c r="H1779">
        <v>4</v>
      </c>
      <c r="I1779" t="str">
        <f>TEXT(Table1[[#This Row],[ORDERDATE]],"MMM")</f>
        <v>Dec</v>
      </c>
      <c r="J1779">
        <v>2003</v>
      </c>
      <c r="K1779" t="s">
        <v>181</v>
      </c>
      <c r="L1779">
        <v>117</v>
      </c>
      <c r="M1779" t="s">
        <v>634</v>
      </c>
      <c r="N1779" t="s">
        <v>475</v>
      </c>
      <c r="O1779">
        <v>2125557413</v>
      </c>
      <c r="P1779" t="s">
        <v>476</v>
      </c>
      <c r="Q1779" t="s">
        <v>477</v>
      </c>
      <c r="R1779" t="s">
        <v>30</v>
      </c>
      <c r="S1779" t="s">
        <v>31</v>
      </c>
      <c r="T1779">
        <v>10022</v>
      </c>
      <c r="U1779" t="s">
        <v>32</v>
      </c>
      <c r="V1779" t="s">
        <v>33</v>
      </c>
      <c r="W1779" t="s">
        <v>56</v>
      </c>
      <c r="X1779" t="s">
        <v>478</v>
      </c>
      <c r="Y1779" t="s">
        <v>51</v>
      </c>
    </row>
    <row r="1780" spans="1:25" x14ac:dyDescent="0.25">
      <c r="A1780">
        <v>10213</v>
      </c>
      <c r="B1780">
        <v>27</v>
      </c>
      <c r="C1780">
        <v>100</v>
      </c>
      <c r="D1780">
        <v>3</v>
      </c>
      <c r="E1780" s="5">
        <v>2790.45</v>
      </c>
      <c r="F1780" s="1">
        <v>38008</v>
      </c>
      <c r="G1780" t="s">
        <v>25</v>
      </c>
      <c r="H1780">
        <v>1</v>
      </c>
      <c r="I1780" t="str">
        <f>TEXT(Table1[[#This Row],[ORDERDATE]],"MMM")</f>
        <v>Jan</v>
      </c>
      <c r="J1780">
        <v>2004</v>
      </c>
      <c r="K1780" t="s">
        <v>181</v>
      </c>
      <c r="L1780">
        <v>117</v>
      </c>
      <c r="M1780" t="s">
        <v>634</v>
      </c>
      <c r="N1780" t="s">
        <v>346</v>
      </c>
      <c r="O1780" t="s">
        <v>347</v>
      </c>
      <c r="P1780" t="s">
        <v>348</v>
      </c>
      <c r="R1780" t="s">
        <v>332</v>
      </c>
      <c r="T1780" t="s">
        <v>349</v>
      </c>
      <c r="U1780" t="s">
        <v>170</v>
      </c>
      <c r="V1780" t="s">
        <v>42</v>
      </c>
      <c r="W1780" t="s">
        <v>350</v>
      </c>
      <c r="X1780" t="s">
        <v>351</v>
      </c>
      <c r="Y1780" t="s">
        <v>36</v>
      </c>
    </row>
    <row r="1781" spans="1:25" x14ac:dyDescent="0.25">
      <c r="A1781">
        <v>10227</v>
      </c>
      <c r="B1781">
        <v>33</v>
      </c>
      <c r="C1781">
        <v>100</v>
      </c>
      <c r="D1781">
        <v>13</v>
      </c>
      <c r="E1781" s="5">
        <v>4340.49</v>
      </c>
      <c r="F1781" s="1">
        <v>38048</v>
      </c>
      <c r="G1781" t="s">
        <v>25</v>
      </c>
      <c r="H1781">
        <v>1</v>
      </c>
      <c r="I1781" t="str">
        <f>TEXT(Table1[[#This Row],[ORDERDATE]],"MMM")</f>
        <v>Mar</v>
      </c>
      <c r="J1781">
        <v>2004</v>
      </c>
      <c r="K1781" t="s">
        <v>181</v>
      </c>
      <c r="L1781">
        <v>117</v>
      </c>
      <c r="M1781" t="s">
        <v>634</v>
      </c>
      <c r="N1781" t="s">
        <v>219</v>
      </c>
      <c r="O1781" t="s">
        <v>220</v>
      </c>
      <c r="P1781" t="s">
        <v>221</v>
      </c>
      <c r="R1781" t="s">
        <v>222</v>
      </c>
      <c r="T1781">
        <v>69004</v>
      </c>
      <c r="U1781" t="s">
        <v>41</v>
      </c>
      <c r="V1781" t="s">
        <v>42</v>
      </c>
      <c r="W1781" t="s">
        <v>223</v>
      </c>
      <c r="X1781" t="s">
        <v>224</v>
      </c>
      <c r="Y1781" t="s">
        <v>51</v>
      </c>
    </row>
    <row r="1782" spans="1:25" x14ac:dyDescent="0.25">
      <c r="A1782">
        <v>10241</v>
      </c>
      <c r="B1782">
        <v>28</v>
      </c>
      <c r="C1782">
        <v>98.65</v>
      </c>
      <c r="D1782">
        <v>5</v>
      </c>
      <c r="E1782" s="5">
        <v>2762.2</v>
      </c>
      <c r="F1782" s="1">
        <v>38090</v>
      </c>
      <c r="G1782" t="s">
        <v>25</v>
      </c>
      <c r="H1782">
        <v>2</v>
      </c>
      <c r="I1782" t="str">
        <f>TEXT(Table1[[#This Row],[ORDERDATE]],"MMM")</f>
        <v>Apr</v>
      </c>
      <c r="J1782">
        <v>2004</v>
      </c>
      <c r="K1782" t="s">
        <v>181</v>
      </c>
      <c r="L1782">
        <v>117</v>
      </c>
      <c r="M1782" t="s">
        <v>634</v>
      </c>
      <c r="N1782" t="s">
        <v>531</v>
      </c>
      <c r="O1782" t="s">
        <v>532</v>
      </c>
      <c r="P1782" t="s">
        <v>533</v>
      </c>
      <c r="R1782" t="s">
        <v>534</v>
      </c>
      <c r="T1782">
        <v>67000</v>
      </c>
      <c r="U1782" t="s">
        <v>41</v>
      </c>
      <c r="V1782" t="s">
        <v>42</v>
      </c>
      <c r="W1782" t="s">
        <v>535</v>
      </c>
      <c r="X1782" t="s">
        <v>536</v>
      </c>
      <c r="Y1782" t="s">
        <v>36</v>
      </c>
    </row>
    <row r="1783" spans="1:25" x14ac:dyDescent="0.25">
      <c r="A1783">
        <v>10267</v>
      </c>
      <c r="B1783">
        <v>43</v>
      </c>
      <c r="C1783">
        <v>100</v>
      </c>
      <c r="D1783">
        <v>2</v>
      </c>
      <c r="E1783" s="5">
        <v>4645.72</v>
      </c>
      <c r="F1783" s="1">
        <v>38175</v>
      </c>
      <c r="G1783" t="s">
        <v>25</v>
      </c>
      <c r="H1783">
        <v>3</v>
      </c>
      <c r="I1783" t="str">
        <f>TEXT(Table1[[#This Row],[ORDERDATE]],"MMM")</f>
        <v>Jul</v>
      </c>
      <c r="J1783">
        <v>2004</v>
      </c>
      <c r="K1783" t="s">
        <v>181</v>
      </c>
      <c r="L1783">
        <v>117</v>
      </c>
      <c r="M1783" t="s">
        <v>634</v>
      </c>
      <c r="N1783" t="s">
        <v>475</v>
      </c>
      <c r="O1783">
        <v>2125557413</v>
      </c>
      <c r="P1783" t="s">
        <v>476</v>
      </c>
      <c r="Q1783" t="s">
        <v>477</v>
      </c>
      <c r="R1783" t="s">
        <v>30</v>
      </c>
      <c r="S1783" t="s">
        <v>31</v>
      </c>
      <c r="T1783">
        <v>10022</v>
      </c>
      <c r="U1783" t="s">
        <v>32</v>
      </c>
      <c r="V1783" t="s">
        <v>33</v>
      </c>
      <c r="W1783" t="s">
        <v>56</v>
      </c>
      <c r="X1783" t="s">
        <v>478</v>
      </c>
      <c r="Y1783" t="s">
        <v>51</v>
      </c>
    </row>
    <row r="1784" spans="1:25" x14ac:dyDescent="0.25">
      <c r="A1784">
        <v>10279</v>
      </c>
      <c r="B1784">
        <v>48</v>
      </c>
      <c r="C1784">
        <v>100</v>
      </c>
      <c r="D1784">
        <v>2</v>
      </c>
      <c r="E1784" s="5">
        <v>5580.96</v>
      </c>
      <c r="F1784" s="1">
        <v>38208</v>
      </c>
      <c r="G1784" t="s">
        <v>25</v>
      </c>
      <c r="H1784">
        <v>3</v>
      </c>
      <c r="I1784" t="str">
        <f>TEXT(Table1[[#This Row],[ORDERDATE]],"MMM")</f>
        <v>Aug</v>
      </c>
      <c r="J1784">
        <v>2004</v>
      </c>
      <c r="K1784" t="s">
        <v>181</v>
      </c>
      <c r="L1784">
        <v>117</v>
      </c>
      <c r="M1784" t="s">
        <v>634</v>
      </c>
      <c r="N1784" t="s">
        <v>174</v>
      </c>
      <c r="O1784" t="s">
        <v>175</v>
      </c>
      <c r="P1784" t="s">
        <v>176</v>
      </c>
      <c r="R1784" t="s">
        <v>177</v>
      </c>
      <c r="T1784">
        <v>28034</v>
      </c>
      <c r="U1784" t="s">
        <v>178</v>
      </c>
      <c r="V1784" t="s">
        <v>42</v>
      </c>
      <c r="W1784" t="s">
        <v>179</v>
      </c>
      <c r="X1784" t="s">
        <v>180</v>
      </c>
      <c r="Y1784" t="s">
        <v>51</v>
      </c>
    </row>
    <row r="1785" spans="1:25" x14ac:dyDescent="0.25">
      <c r="A1785">
        <v>10288</v>
      </c>
      <c r="B1785">
        <v>48</v>
      </c>
      <c r="C1785">
        <v>100</v>
      </c>
      <c r="D1785">
        <v>8</v>
      </c>
      <c r="E1785" s="5">
        <v>6539.04</v>
      </c>
      <c r="F1785" s="1">
        <v>38231</v>
      </c>
      <c r="G1785" t="s">
        <v>25</v>
      </c>
      <c r="H1785">
        <v>3</v>
      </c>
      <c r="I1785" t="str">
        <f>TEXT(Table1[[#This Row],[ORDERDATE]],"MMM")</f>
        <v>Sep</v>
      </c>
      <c r="J1785">
        <v>2004</v>
      </c>
      <c r="K1785" t="s">
        <v>181</v>
      </c>
      <c r="L1785">
        <v>117</v>
      </c>
      <c r="M1785" t="s">
        <v>634</v>
      </c>
      <c r="N1785" t="s">
        <v>418</v>
      </c>
      <c r="O1785" t="s">
        <v>419</v>
      </c>
      <c r="P1785" t="s">
        <v>420</v>
      </c>
      <c r="Q1785" t="s">
        <v>421</v>
      </c>
      <c r="R1785" t="s">
        <v>199</v>
      </c>
      <c r="T1785">
        <v>69045</v>
      </c>
      <c r="U1785" t="s">
        <v>199</v>
      </c>
      <c r="V1785" t="s">
        <v>96</v>
      </c>
      <c r="W1785" t="s">
        <v>422</v>
      </c>
      <c r="X1785" t="s">
        <v>423</v>
      </c>
      <c r="Y1785" t="s">
        <v>51</v>
      </c>
    </row>
    <row r="1786" spans="1:25" x14ac:dyDescent="0.25">
      <c r="A1786">
        <v>10302</v>
      </c>
      <c r="B1786">
        <v>45</v>
      </c>
      <c r="C1786">
        <v>100</v>
      </c>
      <c r="D1786">
        <v>4</v>
      </c>
      <c r="E1786" s="5">
        <v>5548.95</v>
      </c>
      <c r="F1786" s="1">
        <v>37900</v>
      </c>
      <c r="G1786" t="s">
        <v>25</v>
      </c>
      <c r="H1786">
        <v>4</v>
      </c>
      <c r="I1786" t="str">
        <f>TEXT(Table1[[#This Row],[ORDERDATE]],"MMM")</f>
        <v>Oct</v>
      </c>
      <c r="J1786">
        <v>2003</v>
      </c>
      <c r="K1786" t="s">
        <v>181</v>
      </c>
      <c r="L1786">
        <v>117</v>
      </c>
      <c r="M1786" t="s">
        <v>634</v>
      </c>
      <c r="N1786" t="s">
        <v>165</v>
      </c>
      <c r="O1786" t="s">
        <v>166</v>
      </c>
      <c r="P1786" t="s">
        <v>167</v>
      </c>
      <c r="R1786" t="s">
        <v>168</v>
      </c>
      <c r="T1786" t="s">
        <v>169</v>
      </c>
      <c r="U1786" t="s">
        <v>170</v>
      </c>
      <c r="V1786" t="s">
        <v>42</v>
      </c>
      <c r="W1786" t="s">
        <v>171</v>
      </c>
      <c r="X1786" t="s">
        <v>172</v>
      </c>
      <c r="Y1786" t="s">
        <v>51</v>
      </c>
    </row>
    <row r="1787" spans="1:25" x14ac:dyDescent="0.25">
      <c r="A1787">
        <v>10311</v>
      </c>
      <c r="B1787">
        <v>43</v>
      </c>
      <c r="C1787">
        <v>100</v>
      </c>
      <c r="D1787">
        <v>3</v>
      </c>
      <c r="E1787" s="5">
        <v>4595.41</v>
      </c>
      <c r="F1787" s="1">
        <v>38276</v>
      </c>
      <c r="G1787" t="s">
        <v>25</v>
      </c>
      <c r="H1787">
        <v>4</v>
      </c>
      <c r="I1787" t="str">
        <f>TEXT(Table1[[#This Row],[ORDERDATE]],"MMM")</f>
        <v>Oct</v>
      </c>
      <c r="J1787">
        <v>2004</v>
      </c>
      <c r="K1787" t="s">
        <v>181</v>
      </c>
      <c r="L1787">
        <v>117</v>
      </c>
      <c r="M1787" t="s">
        <v>634</v>
      </c>
      <c r="N1787" t="s">
        <v>174</v>
      </c>
      <c r="O1787" t="s">
        <v>175</v>
      </c>
      <c r="P1787" t="s">
        <v>176</v>
      </c>
      <c r="R1787" t="s">
        <v>177</v>
      </c>
      <c r="T1787">
        <v>28034</v>
      </c>
      <c r="U1787" t="s">
        <v>178</v>
      </c>
      <c r="V1787" t="s">
        <v>42</v>
      </c>
      <c r="W1787" t="s">
        <v>179</v>
      </c>
      <c r="X1787" t="s">
        <v>180</v>
      </c>
      <c r="Y1787" t="s">
        <v>51</v>
      </c>
    </row>
    <row r="1788" spans="1:25" x14ac:dyDescent="0.25">
      <c r="A1788">
        <v>10332</v>
      </c>
      <c r="B1788">
        <v>44</v>
      </c>
      <c r="C1788">
        <v>42.26</v>
      </c>
      <c r="D1788">
        <v>11</v>
      </c>
      <c r="E1788" s="5">
        <v>1859.44</v>
      </c>
      <c r="F1788" s="1">
        <v>38308</v>
      </c>
      <c r="G1788" t="s">
        <v>25</v>
      </c>
      <c r="H1788">
        <v>4</v>
      </c>
      <c r="I1788" t="str">
        <f>TEXT(Table1[[#This Row],[ORDERDATE]],"MMM")</f>
        <v>Nov</v>
      </c>
      <c r="J1788">
        <v>2004</v>
      </c>
      <c r="K1788" t="s">
        <v>181</v>
      </c>
      <c r="L1788">
        <v>117</v>
      </c>
      <c r="M1788" t="s">
        <v>634</v>
      </c>
      <c r="N1788" t="s">
        <v>492</v>
      </c>
      <c r="O1788" t="s">
        <v>493</v>
      </c>
      <c r="P1788" t="s">
        <v>494</v>
      </c>
      <c r="R1788" t="s">
        <v>495</v>
      </c>
      <c r="T1788" t="s">
        <v>496</v>
      </c>
      <c r="U1788" t="s">
        <v>170</v>
      </c>
      <c r="V1788" t="s">
        <v>42</v>
      </c>
      <c r="W1788" t="s">
        <v>497</v>
      </c>
      <c r="X1788" t="s">
        <v>94</v>
      </c>
      <c r="Y1788" t="s">
        <v>36</v>
      </c>
    </row>
    <row r="1789" spans="1:25" x14ac:dyDescent="0.25">
      <c r="A1789">
        <v>10346</v>
      </c>
      <c r="B1789">
        <v>24</v>
      </c>
      <c r="C1789">
        <v>87.24</v>
      </c>
      <c r="D1789">
        <v>5</v>
      </c>
      <c r="E1789" s="5">
        <v>2093.7600000000002</v>
      </c>
      <c r="F1789" s="1">
        <v>38320</v>
      </c>
      <c r="G1789" t="s">
        <v>25</v>
      </c>
      <c r="H1789">
        <v>4</v>
      </c>
      <c r="I1789" t="str">
        <f>TEXT(Table1[[#This Row],[ORDERDATE]],"MMM")</f>
        <v>Nov</v>
      </c>
      <c r="J1789">
        <v>2004</v>
      </c>
      <c r="K1789" t="s">
        <v>181</v>
      </c>
      <c r="L1789">
        <v>117</v>
      </c>
      <c r="M1789" t="s">
        <v>634</v>
      </c>
      <c r="N1789" t="s">
        <v>539</v>
      </c>
      <c r="O1789">
        <v>7025551838</v>
      </c>
      <c r="P1789" t="s">
        <v>540</v>
      </c>
      <c r="R1789" t="s">
        <v>541</v>
      </c>
      <c r="S1789" t="s">
        <v>542</v>
      </c>
      <c r="T1789">
        <v>83030</v>
      </c>
      <c r="U1789" t="s">
        <v>32</v>
      </c>
      <c r="V1789" t="s">
        <v>33</v>
      </c>
      <c r="W1789" t="s">
        <v>113</v>
      </c>
      <c r="X1789" t="s">
        <v>400</v>
      </c>
      <c r="Y1789" t="s">
        <v>36</v>
      </c>
    </row>
    <row r="1790" spans="1:25" x14ac:dyDescent="0.25">
      <c r="A1790">
        <v>10368</v>
      </c>
      <c r="B1790">
        <v>31</v>
      </c>
      <c r="C1790">
        <v>100</v>
      </c>
      <c r="D1790">
        <v>5</v>
      </c>
      <c r="E1790" s="5">
        <v>4223.13</v>
      </c>
      <c r="F1790" s="1">
        <v>38371</v>
      </c>
      <c r="G1790" t="s">
        <v>25</v>
      </c>
      <c r="H1790">
        <v>1</v>
      </c>
      <c r="I1790" t="str">
        <f>TEXT(Table1[[#This Row],[ORDERDATE]],"MMM")</f>
        <v>Jan</v>
      </c>
      <c r="J1790">
        <v>2005</v>
      </c>
      <c r="K1790" t="s">
        <v>181</v>
      </c>
      <c r="L1790">
        <v>117</v>
      </c>
      <c r="M1790" t="s">
        <v>634</v>
      </c>
      <c r="N1790" t="s">
        <v>272</v>
      </c>
      <c r="O1790">
        <v>4155551450</v>
      </c>
      <c r="P1790" t="s">
        <v>273</v>
      </c>
      <c r="R1790" t="s">
        <v>274</v>
      </c>
      <c r="S1790" t="s">
        <v>55</v>
      </c>
      <c r="T1790">
        <v>97562</v>
      </c>
      <c r="U1790" t="s">
        <v>32</v>
      </c>
      <c r="V1790" t="s">
        <v>33</v>
      </c>
      <c r="W1790" t="s">
        <v>275</v>
      </c>
      <c r="X1790" t="s">
        <v>276</v>
      </c>
      <c r="Y1790" t="s">
        <v>51</v>
      </c>
    </row>
    <row r="1791" spans="1:25" x14ac:dyDescent="0.25">
      <c r="A1791">
        <v>10380</v>
      </c>
      <c r="B1791">
        <v>44</v>
      </c>
      <c r="C1791">
        <v>36.29</v>
      </c>
      <c r="D1791">
        <v>7</v>
      </c>
      <c r="E1791" s="5">
        <v>1596.76</v>
      </c>
      <c r="F1791" s="1">
        <v>38399</v>
      </c>
      <c r="G1791" t="s">
        <v>25</v>
      </c>
      <c r="H1791">
        <v>1</v>
      </c>
      <c r="I1791" t="str">
        <f>TEXT(Table1[[#This Row],[ORDERDATE]],"MMM")</f>
        <v>Feb</v>
      </c>
      <c r="J1791">
        <v>2005</v>
      </c>
      <c r="K1791" t="s">
        <v>181</v>
      </c>
      <c r="L1791">
        <v>117</v>
      </c>
      <c r="M1791" t="s">
        <v>634</v>
      </c>
      <c r="N1791" t="s">
        <v>174</v>
      </c>
      <c r="O1791" t="s">
        <v>175</v>
      </c>
      <c r="P1791" t="s">
        <v>176</v>
      </c>
      <c r="R1791" t="s">
        <v>177</v>
      </c>
      <c r="T1791">
        <v>28034</v>
      </c>
      <c r="U1791" t="s">
        <v>178</v>
      </c>
      <c r="V1791" t="s">
        <v>42</v>
      </c>
      <c r="W1791" t="s">
        <v>179</v>
      </c>
      <c r="X1791" t="s">
        <v>180</v>
      </c>
      <c r="Y1791" t="s">
        <v>36</v>
      </c>
    </row>
    <row r="1792" spans="1:25" x14ac:dyDescent="0.25">
      <c r="A1792">
        <v>10407</v>
      </c>
      <c r="B1792">
        <v>59</v>
      </c>
      <c r="C1792">
        <v>98.65</v>
      </c>
      <c r="D1792">
        <v>5</v>
      </c>
      <c r="E1792" s="5">
        <v>5820.35</v>
      </c>
      <c r="F1792" s="1">
        <v>38464</v>
      </c>
      <c r="G1792" t="s">
        <v>401</v>
      </c>
      <c r="H1792">
        <v>2</v>
      </c>
      <c r="I1792" t="str">
        <f>TEXT(Table1[[#This Row],[ORDERDATE]],"MMM")</f>
        <v>Apr</v>
      </c>
      <c r="J1792">
        <v>2005</v>
      </c>
      <c r="K1792" t="s">
        <v>181</v>
      </c>
      <c r="L1792">
        <v>117</v>
      </c>
      <c r="M1792" t="s">
        <v>634</v>
      </c>
      <c r="N1792" t="s">
        <v>397</v>
      </c>
      <c r="O1792">
        <v>4085553659</v>
      </c>
      <c r="P1792" t="s">
        <v>398</v>
      </c>
      <c r="R1792" t="s">
        <v>399</v>
      </c>
      <c r="S1792" t="s">
        <v>55</v>
      </c>
      <c r="T1792">
        <v>94217</v>
      </c>
      <c r="U1792" t="s">
        <v>32</v>
      </c>
      <c r="V1792" t="s">
        <v>33</v>
      </c>
      <c r="W1792" t="s">
        <v>102</v>
      </c>
      <c r="X1792" t="s">
        <v>400</v>
      </c>
      <c r="Y1792" t="s">
        <v>51</v>
      </c>
    </row>
    <row r="1793" spans="1:25" x14ac:dyDescent="0.25">
      <c r="A1793">
        <v>10420</v>
      </c>
      <c r="B1793">
        <v>55</v>
      </c>
      <c r="C1793">
        <v>96.3</v>
      </c>
      <c r="D1793">
        <v>8</v>
      </c>
      <c r="E1793" s="5">
        <v>5296.5</v>
      </c>
      <c r="F1793" s="1">
        <v>38501</v>
      </c>
      <c r="G1793" t="s">
        <v>300</v>
      </c>
      <c r="H1793">
        <v>2</v>
      </c>
      <c r="I1793" t="str">
        <f>TEXT(Table1[[#This Row],[ORDERDATE]],"MMM")</f>
        <v>May</v>
      </c>
      <c r="J1793">
        <v>2005</v>
      </c>
      <c r="K1793" t="s">
        <v>181</v>
      </c>
      <c r="L1793">
        <v>117</v>
      </c>
      <c r="M1793" t="s">
        <v>634</v>
      </c>
      <c r="N1793" t="s">
        <v>152</v>
      </c>
      <c r="O1793" t="s">
        <v>153</v>
      </c>
      <c r="P1793" t="s">
        <v>154</v>
      </c>
      <c r="Q1793" t="s">
        <v>155</v>
      </c>
      <c r="R1793" t="s">
        <v>156</v>
      </c>
      <c r="S1793" t="s">
        <v>157</v>
      </c>
      <c r="T1793">
        <v>2067</v>
      </c>
      <c r="U1793" t="s">
        <v>95</v>
      </c>
      <c r="V1793" t="s">
        <v>96</v>
      </c>
      <c r="W1793" t="s">
        <v>158</v>
      </c>
      <c r="X1793" t="s">
        <v>159</v>
      </c>
      <c r="Y1793" t="s">
        <v>51</v>
      </c>
    </row>
    <row r="1794" spans="1:25" x14ac:dyDescent="0.25">
      <c r="A1794">
        <v>10109</v>
      </c>
      <c r="B1794">
        <v>29</v>
      </c>
      <c r="C1794">
        <v>32.1</v>
      </c>
      <c r="D1794">
        <v>6</v>
      </c>
      <c r="E1794" s="5">
        <v>930.9</v>
      </c>
      <c r="F1794" s="1">
        <v>37690</v>
      </c>
      <c r="G1794" t="s">
        <v>25</v>
      </c>
      <c r="H1794">
        <v>1</v>
      </c>
      <c r="I1794" t="str">
        <f>TEXT(Table1[[#This Row],[ORDERDATE]],"MMM")</f>
        <v>Mar</v>
      </c>
      <c r="J1794">
        <v>2003</v>
      </c>
      <c r="K1794" t="s">
        <v>181</v>
      </c>
      <c r="L1794">
        <v>37</v>
      </c>
      <c r="M1794" t="s">
        <v>635</v>
      </c>
      <c r="N1794" t="s">
        <v>309</v>
      </c>
      <c r="O1794">
        <v>2155559857</v>
      </c>
      <c r="P1794" t="s">
        <v>310</v>
      </c>
      <c r="R1794" t="s">
        <v>216</v>
      </c>
      <c r="S1794" t="s">
        <v>142</v>
      </c>
      <c r="T1794">
        <v>71270</v>
      </c>
      <c r="U1794" t="s">
        <v>32</v>
      </c>
      <c r="V1794" t="s">
        <v>33</v>
      </c>
      <c r="W1794" t="s">
        <v>124</v>
      </c>
      <c r="X1794" t="s">
        <v>311</v>
      </c>
      <c r="Y1794" t="s">
        <v>36</v>
      </c>
    </row>
    <row r="1795" spans="1:25" x14ac:dyDescent="0.25">
      <c r="A1795">
        <v>10122</v>
      </c>
      <c r="B1795">
        <v>39</v>
      </c>
      <c r="C1795">
        <v>30.96</v>
      </c>
      <c r="D1795">
        <v>4</v>
      </c>
      <c r="E1795" s="5">
        <v>1207.44</v>
      </c>
      <c r="F1795" s="1">
        <v>37749</v>
      </c>
      <c r="G1795" t="s">
        <v>25</v>
      </c>
      <c r="H1795">
        <v>2</v>
      </c>
      <c r="I1795" t="str">
        <f>TEXT(Table1[[#This Row],[ORDERDATE]],"MMM")</f>
        <v>May</v>
      </c>
      <c r="J1795">
        <v>2003</v>
      </c>
      <c r="K1795" t="s">
        <v>181</v>
      </c>
      <c r="L1795">
        <v>37</v>
      </c>
      <c r="M1795" t="s">
        <v>635</v>
      </c>
      <c r="N1795" t="s">
        <v>433</v>
      </c>
      <c r="O1795" t="s">
        <v>434</v>
      </c>
      <c r="P1795" t="s">
        <v>435</v>
      </c>
      <c r="R1795" t="s">
        <v>436</v>
      </c>
      <c r="T1795">
        <v>13008</v>
      </c>
      <c r="U1795" t="s">
        <v>41</v>
      </c>
      <c r="V1795" t="s">
        <v>42</v>
      </c>
      <c r="W1795" t="s">
        <v>437</v>
      </c>
      <c r="X1795" t="s">
        <v>438</v>
      </c>
      <c r="Y1795" t="s">
        <v>36</v>
      </c>
    </row>
    <row r="1796" spans="1:25" x14ac:dyDescent="0.25">
      <c r="A1796">
        <v>10135</v>
      </c>
      <c r="B1796">
        <v>20</v>
      </c>
      <c r="C1796">
        <v>35.869999999999997</v>
      </c>
      <c r="D1796">
        <v>1</v>
      </c>
      <c r="E1796" s="5">
        <v>717.4</v>
      </c>
      <c r="F1796" s="1">
        <v>37804</v>
      </c>
      <c r="G1796" t="s">
        <v>25</v>
      </c>
      <c r="H1796">
        <v>3</v>
      </c>
      <c r="I1796" t="str">
        <f>TEXT(Table1[[#This Row],[ORDERDATE]],"MMM")</f>
        <v>Jul</v>
      </c>
      <c r="J1796">
        <v>2003</v>
      </c>
      <c r="K1796" t="s">
        <v>181</v>
      </c>
      <c r="L1796">
        <v>37</v>
      </c>
      <c r="M1796" t="s">
        <v>635</v>
      </c>
      <c r="N1796" t="s">
        <v>272</v>
      </c>
      <c r="O1796">
        <v>4155551450</v>
      </c>
      <c r="P1796" t="s">
        <v>273</v>
      </c>
      <c r="R1796" t="s">
        <v>274</v>
      </c>
      <c r="S1796" t="s">
        <v>55</v>
      </c>
      <c r="T1796">
        <v>97562</v>
      </c>
      <c r="U1796" t="s">
        <v>32</v>
      </c>
      <c r="V1796" t="s">
        <v>33</v>
      </c>
      <c r="W1796" t="s">
        <v>275</v>
      </c>
      <c r="X1796" t="s">
        <v>276</v>
      </c>
      <c r="Y1796" t="s">
        <v>36</v>
      </c>
    </row>
    <row r="1797" spans="1:25" x14ac:dyDescent="0.25">
      <c r="A1797">
        <v>10147</v>
      </c>
      <c r="B1797">
        <v>25</v>
      </c>
      <c r="C1797">
        <v>42.67</v>
      </c>
      <c r="D1797">
        <v>1</v>
      </c>
      <c r="E1797" s="5">
        <v>1066.75</v>
      </c>
      <c r="F1797" s="1">
        <v>37869</v>
      </c>
      <c r="G1797" t="s">
        <v>25</v>
      </c>
      <c r="H1797">
        <v>3</v>
      </c>
      <c r="I1797" t="str">
        <f>TEXT(Table1[[#This Row],[ORDERDATE]],"MMM")</f>
        <v>Sep</v>
      </c>
      <c r="J1797">
        <v>2003</v>
      </c>
      <c r="K1797" t="s">
        <v>181</v>
      </c>
      <c r="L1797">
        <v>37</v>
      </c>
      <c r="M1797" t="s">
        <v>635</v>
      </c>
      <c r="N1797" t="s">
        <v>281</v>
      </c>
      <c r="O1797">
        <v>6175558555</v>
      </c>
      <c r="P1797" t="s">
        <v>282</v>
      </c>
      <c r="R1797" t="s">
        <v>283</v>
      </c>
      <c r="S1797" t="s">
        <v>123</v>
      </c>
      <c r="T1797">
        <v>58339</v>
      </c>
      <c r="U1797" t="s">
        <v>32</v>
      </c>
      <c r="V1797" t="s">
        <v>33</v>
      </c>
      <c r="W1797" t="s">
        <v>275</v>
      </c>
      <c r="X1797" t="s">
        <v>284</v>
      </c>
      <c r="Y1797" t="s">
        <v>36</v>
      </c>
    </row>
    <row r="1798" spans="1:25" x14ac:dyDescent="0.25">
      <c r="A1798">
        <v>10160</v>
      </c>
      <c r="B1798">
        <v>42</v>
      </c>
      <c r="C1798">
        <v>37</v>
      </c>
      <c r="D1798">
        <v>2</v>
      </c>
      <c r="E1798" s="5">
        <v>1554</v>
      </c>
      <c r="F1798" s="1">
        <v>37905</v>
      </c>
      <c r="G1798" t="s">
        <v>25</v>
      </c>
      <c r="H1798">
        <v>4</v>
      </c>
      <c r="I1798" t="str">
        <f>TEXT(Table1[[#This Row],[ORDERDATE]],"MMM")</f>
        <v>Oct</v>
      </c>
      <c r="J1798">
        <v>2003</v>
      </c>
      <c r="K1798" t="s">
        <v>181</v>
      </c>
      <c r="L1798">
        <v>37</v>
      </c>
      <c r="M1798" t="s">
        <v>635</v>
      </c>
      <c r="N1798" t="s">
        <v>358</v>
      </c>
      <c r="O1798">
        <v>2155554369</v>
      </c>
      <c r="P1798" t="s">
        <v>359</v>
      </c>
      <c r="R1798" t="s">
        <v>360</v>
      </c>
      <c r="S1798" t="s">
        <v>55</v>
      </c>
      <c r="U1798" t="s">
        <v>32</v>
      </c>
      <c r="V1798" t="s">
        <v>33</v>
      </c>
      <c r="W1798" t="s">
        <v>361</v>
      </c>
      <c r="X1798" t="s">
        <v>103</v>
      </c>
      <c r="Y1798" t="s">
        <v>36</v>
      </c>
    </row>
    <row r="1799" spans="1:25" x14ac:dyDescent="0.25">
      <c r="A1799">
        <v>10171</v>
      </c>
      <c r="B1799">
        <v>36</v>
      </c>
      <c r="C1799">
        <v>35.49</v>
      </c>
      <c r="D1799">
        <v>4</v>
      </c>
      <c r="E1799" s="5">
        <v>1277.6400000000001</v>
      </c>
      <c r="F1799" s="1">
        <v>37930</v>
      </c>
      <c r="G1799" t="s">
        <v>25</v>
      </c>
      <c r="H1799">
        <v>4</v>
      </c>
      <c r="I1799" t="str">
        <f>TEXT(Table1[[#This Row],[ORDERDATE]],"MMM")</f>
        <v>Nov</v>
      </c>
      <c r="J1799">
        <v>2003</v>
      </c>
      <c r="K1799" t="s">
        <v>181</v>
      </c>
      <c r="L1799">
        <v>37</v>
      </c>
      <c r="M1799" t="s">
        <v>635</v>
      </c>
      <c r="N1799" t="s">
        <v>292</v>
      </c>
      <c r="O1799" t="s">
        <v>293</v>
      </c>
      <c r="P1799" t="s">
        <v>294</v>
      </c>
      <c r="R1799" t="s">
        <v>295</v>
      </c>
      <c r="S1799" t="s">
        <v>296</v>
      </c>
      <c r="T1799" t="s">
        <v>297</v>
      </c>
      <c r="U1799" t="s">
        <v>231</v>
      </c>
      <c r="V1799" t="s">
        <v>33</v>
      </c>
      <c r="W1799" t="s">
        <v>298</v>
      </c>
      <c r="X1799" t="s">
        <v>299</v>
      </c>
      <c r="Y1799" t="s">
        <v>36</v>
      </c>
    </row>
    <row r="1800" spans="1:25" x14ac:dyDescent="0.25">
      <c r="A1800">
        <v>10181</v>
      </c>
      <c r="B1800">
        <v>37</v>
      </c>
      <c r="C1800">
        <v>42.67</v>
      </c>
      <c r="D1800">
        <v>8</v>
      </c>
      <c r="E1800" s="5">
        <v>1578.79</v>
      </c>
      <c r="F1800" s="1">
        <v>37937</v>
      </c>
      <c r="G1800" t="s">
        <v>25</v>
      </c>
      <c r="H1800">
        <v>4</v>
      </c>
      <c r="I1800" t="str">
        <f>TEXT(Table1[[#This Row],[ORDERDATE]],"MMM")</f>
        <v>Nov</v>
      </c>
      <c r="J1800">
        <v>2003</v>
      </c>
      <c r="K1800" t="s">
        <v>181</v>
      </c>
      <c r="L1800">
        <v>37</v>
      </c>
      <c r="M1800" t="s">
        <v>635</v>
      </c>
      <c r="N1800" t="s">
        <v>73</v>
      </c>
      <c r="O1800" t="s">
        <v>74</v>
      </c>
      <c r="P1800" t="s">
        <v>75</v>
      </c>
      <c r="R1800" t="s">
        <v>76</v>
      </c>
      <c r="T1800" t="s">
        <v>77</v>
      </c>
      <c r="U1800" t="s">
        <v>78</v>
      </c>
      <c r="V1800" t="s">
        <v>42</v>
      </c>
      <c r="W1800" t="s">
        <v>79</v>
      </c>
      <c r="X1800" t="s">
        <v>80</v>
      </c>
      <c r="Y1800" t="s">
        <v>36</v>
      </c>
    </row>
    <row r="1801" spans="1:25" x14ac:dyDescent="0.25">
      <c r="A1801">
        <v>10192</v>
      </c>
      <c r="B1801">
        <v>30</v>
      </c>
      <c r="C1801">
        <v>30.59</v>
      </c>
      <c r="D1801">
        <v>13</v>
      </c>
      <c r="E1801" s="5">
        <v>917.7</v>
      </c>
      <c r="F1801" s="1">
        <v>37945</v>
      </c>
      <c r="G1801" t="s">
        <v>25</v>
      </c>
      <c r="H1801">
        <v>4</v>
      </c>
      <c r="I1801" t="str">
        <f>TEXT(Table1[[#This Row],[ORDERDATE]],"MMM")</f>
        <v>Nov</v>
      </c>
      <c r="J1801">
        <v>2003</v>
      </c>
      <c r="K1801" t="s">
        <v>181</v>
      </c>
      <c r="L1801">
        <v>37</v>
      </c>
      <c r="M1801" t="s">
        <v>635</v>
      </c>
      <c r="N1801" t="s">
        <v>277</v>
      </c>
      <c r="O1801">
        <v>6035558647</v>
      </c>
      <c r="P1801" t="s">
        <v>278</v>
      </c>
      <c r="R1801" t="s">
        <v>279</v>
      </c>
      <c r="S1801" t="s">
        <v>280</v>
      </c>
      <c r="T1801">
        <v>62005</v>
      </c>
      <c r="U1801" t="s">
        <v>32</v>
      </c>
      <c r="V1801" t="s">
        <v>33</v>
      </c>
      <c r="W1801" t="s">
        <v>56</v>
      </c>
      <c r="X1801" t="s">
        <v>276</v>
      </c>
      <c r="Y1801" t="s">
        <v>36</v>
      </c>
    </row>
    <row r="1802" spans="1:25" x14ac:dyDescent="0.25">
      <c r="A1802">
        <v>10203</v>
      </c>
      <c r="B1802">
        <v>21</v>
      </c>
      <c r="C1802">
        <v>37</v>
      </c>
      <c r="D1802">
        <v>2</v>
      </c>
      <c r="E1802" s="5">
        <v>777</v>
      </c>
      <c r="F1802" s="1">
        <v>37957</v>
      </c>
      <c r="G1802" t="s">
        <v>25</v>
      </c>
      <c r="H1802">
        <v>4</v>
      </c>
      <c r="I1802" t="str">
        <f>TEXT(Table1[[#This Row],[ORDERDATE]],"MMM")</f>
        <v>Dec</v>
      </c>
      <c r="J1802">
        <v>2003</v>
      </c>
      <c r="K1802" t="s">
        <v>181</v>
      </c>
      <c r="L1802">
        <v>37</v>
      </c>
      <c r="M1802" t="s">
        <v>635</v>
      </c>
      <c r="N1802" t="s">
        <v>174</v>
      </c>
      <c r="O1802" t="s">
        <v>175</v>
      </c>
      <c r="P1802" t="s">
        <v>176</v>
      </c>
      <c r="R1802" t="s">
        <v>177</v>
      </c>
      <c r="T1802">
        <v>28034</v>
      </c>
      <c r="U1802" t="s">
        <v>178</v>
      </c>
      <c r="V1802" t="s">
        <v>42</v>
      </c>
      <c r="W1802" t="s">
        <v>179</v>
      </c>
      <c r="X1802" t="s">
        <v>180</v>
      </c>
      <c r="Y1802" t="s">
        <v>36</v>
      </c>
    </row>
    <row r="1803" spans="1:25" x14ac:dyDescent="0.25">
      <c r="A1803">
        <v>10212</v>
      </c>
      <c r="B1803">
        <v>34</v>
      </c>
      <c r="C1803">
        <v>43.42</v>
      </c>
      <c r="D1803">
        <v>12</v>
      </c>
      <c r="E1803" s="5">
        <v>1476.28</v>
      </c>
      <c r="F1803" s="1">
        <v>38002</v>
      </c>
      <c r="G1803" t="s">
        <v>25</v>
      </c>
      <c r="H1803">
        <v>1</v>
      </c>
      <c r="I1803" t="str">
        <f>TEXT(Table1[[#This Row],[ORDERDATE]],"MMM")</f>
        <v>Jan</v>
      </c>
      <c r="J1803">
        <v>2004</v>
      </c>
      <c r="K1803" t="s">
        <v>181</v>
      </c>
      <c r="L1803">
        <v>37</v>
      </c>
      <c r="M1803" t="s">
        <v>635</v>
      </c>
      <c r="N1803" t="s">
        <v>174</v>
      </c>
      <c r="O1803" t="s">
        <v>175</v>
      </c>
      <c r="P1803" t="s">
        <v>176</v>
      </c>
      <c r="R1803" t="s">
        <v>177</v>
      </c>
      <c r="T1803">
        <v>28034</v>
      </c>
      <c r="U1803" t="s">
        <v>178</v>
      </c>
      <c r="V1803" t="s">
        <v>42</v>
      </c>
      <c r="W1803" t="s">
        <v>179</v>
      </c>
      <c r="X1803" t="s">
        <v>180</v>
      </c>
      <c r="Y1803" t="s">
        <v>36</v>
      </c>
    </row>
    <row r="1804" spans="1:25" x14ac:dyDescent="0.25">
      <c r="A1804">
        <v>10225</v>
      </c>
      <c r="B1804">
        <v>42</v>
      </c>
      <c r="C1804">
        <v>36.630000000000003</v>
      </c>
      <c r="D1804">
        <v>3</v>
      </c>
      <c r="E1804" s="5">
        <v>1538.46</v>
      </c>
      <c r="F1804" s="1">
        <v>38039</v>
      </c>
      <c r="G1804" t="s">
        <v>25</v>
      </c>
      <c r="H1804">
        <v>1</v>
      </c>
      <c r="I1804" t="str">
        <f>TEXT(Table1[[#This Row],[ORDERDATE]],"MMM")</f>
        <v>Feb</v>
      </c>
      <c r="J1804">
        <v>2004</v>
      </c>
      <c r="K1804" t="s">
        <v>181</v>
      </c>
      <c r="L1804">
        <v>37</v>
      </c>
      <c r="M1804" t="s">
        <v>635</v>
      </c>
      <c r="N1804" t="s">
        <v>446</v>
      </c>
      <c r="O1804" t="s">
        <v>447</v>
      </c>
      <c r="P1804" t="s">
        <v>448</v>
      </c>
      <c r="R1804" t="s">
        <v>449</v>
      </c>
      <c r="T1804">
        <v>1203</v>
      </c>
      <c r="U1804" t="s">
        <v>450</v>
      </c>
      <c r="V1804" t="s">
        <v>42</v>
      </c>
      <c r="W1804" t="s">
        <v>451</v>
      </c>
      <c r="X1804" t="s">
        <v>103</v>
      </c>
      <c r="Y1804" t="s">
        <v>36</v>
      </c>
    </row>
    <row r="1805" spans="1:25" x14ac:dyDescent="0.25">
      <c r="A1805">
        <v>10239</v>
      </c>
      <c r="B1805">
        <v>20</v>
      </c>
      <c r="C1805">
        <v>44.56</v>
      </c>
      <c r="D1805">
        <v>2</v>
      </c>
      <c r="E1805" s="5">
        <v>891.2</v>
      </c>
      <c r="F1805" s="1">
        <v>38089</v>
      </c>
      <c r="G1805" t="s">
        <v>25</v>
      </c>
      <c r="H1805">
        <v>2</v>
      </c>
      <c r="I1805" t="str">
        <f>TEXT(Table1[[#This Row],[ORDERDATE]],"MMM")</f>
        <v>Apr</v>
      </c>
      <c r="J1805">
        <v>2004</v>
      </c>
      <c r="K1805" t="s">
        <v>181</v>
      </c>
      <c r="L1805">
        <v>37</v>
      </c>
      <c r="M1805" t="s">
        <v>635</v>
      </c>
      <c r="N1805" t="s">
        <v>391</v>
      </c>
      <c r="O1805" t="s">
        <v>392</v>
      </c>
      <c r="P1805" t="s">
        <v>393</v>
      </c>
      <c r="R1805" t="s">
        <v>394</v>
      </c>
      <c r="T1805">
        <v>90110</v>
      </c>
      <c r="U1805" t="s">
        <v>130</v>
      </c>
      <c r="V1805" t="s">
        <v>42</v>
      </c>
      <c r="W1805" t="s">
        <v>395</v>
      </c>
      <c r="X1805" t="s">
        <v>396</v>
      </c>
      <c r="Y1805" t="s">
        <v>36</v>
      </c>
    </row>
    <row r="1806" spans="1:25" x14ac:dyDescent="0.25">
      <c r="A1806">
        <v>10253</v>
      </c>
      <c r="B1806">
        <v>40</v>
      </c>
      <c r="C1806">
        <v>42.67</v>
      </c>
      <c r="D1806">
        <v>7</v>
      </c>
      <c r="E1806" s="5">
        <v>1706.8</v>
      </c>
      <c r="F1806" s="1">
        <v>38139</v>
      </c>
      <c r="G1806" t="s">
        <v>339</v>
      </c>
      <c r="H1806">
        <v>2</v>
      </c>
      <c r="I1806" t="str">
        <f>TEXT(Table1[[#This Row],[ORDERDATE]],"MMM")</f>
        <v>Jun</v>
      </c>
      <c r="J1806">
        <v>2004</v>
      </c>
      <c r="K1806" t="s">
        <v>181</v>
      </c>
      <c r="L1806">
        <v>37</v>
      </c>
      <c r="M1806" t="s">
        <v>635</v>
      </c>
      <c r="N1806" t="s">
        <v>165</v>
      </c>
      <c r="O1806" t="s">
        <v>166</v>
      </c>
      <c r="P1806" t="s">
        <v>167</v>
      </c>
      <c r="R1806" t="s">
        <v>168</v>
      </c>
      <c r="T1806" t="s">
        <v>169</v>
      </c>
      <c r="U1806" t="s">
        <v>170</v>
      </c>
      <c r="V1806" t="s">
        <v>42</v>
      </c>
      <c r="W1806" t="s">
        <v>171</v>
      </c>
      <c r="X1806" t="s">
        <v>172</v>
      </c>
      <c r="Y1806" t="s">
        <v>36</v>
      </c>
    </row>
    <row r="1807" spans="1:25" x14ac:dyDescent="0.25">
      <c r="A1807">
        <v>10266</v>
      </c>
      <c r="B1807">
        <v>34</v>
      </c>
      <c r="C1807">
        <v>40.4</v>
      </c>
      <c r="D1807">
        <v>8</v>
      </c>
      <c r="E1807" s="5">
        <v>1373.6</v>
      </c>
      <c r="F1807" s="1">
        <v>38174</v>
      </c>
      <c r="G1807" t="s">
        <v>25</v>
      </c>
      <c r="H1807">
        <v>3</v>
      </c>
      <c r="I1807" t="str">
        <f>TEXT(Table1[[#This Row],[ORDERDATE]],"MMM")</f>
        <v>Jul</v>
      </c>
      <c r="J1807">
        <v>2004</v>
      </c>
      <c r="K1807" t="s">
        <v>181</v>
      </c>
      <c r="L1807">
        <v>37</v>
      </c>
      <c r="M1807" t="s">
        <v>635</v>
      </c>
      <c r="N1807" t="s">
        <v>452</v>
      </c>
      <c r="O1807" t="s">
        <v>453</v>
      </c>
      <c r="P1807" t="s">
        <v>454</v>
      </c>
      <c r="R1807" t="s">
        <v>455</v>
      </c>
      <c r="T1807">
        <v>42100</v>
      </c>
      <c r="U1807" t="s">
        <v>258</v>
      </c>
      <c r="V1807" t="s">
        <v>42</v>
      </c>
      <c r="W1807" t="s">
        <v>456</v>
      </c>
      <c r="X1807" t="s">
        <v>457</v>
      </c>
      <c r="Y1807" t="s">
        <v>36</v>
      </c>
    </row>
    <row r="1808" spans="1:25" x14ac:dyDescent="0.25">
      <c r="A1808">
        <v>10278</v>
      </c>
      <c r="B1808">
        <v>31</v>
      </c>
      <c r="C1808">
        <v>38.89</v>
      </c>
      <c r="D1808">
        <v>8</v>
      </c>
      <c r="E1808" s="5">
        <v>1205.5899999999999</v>
      </c>
      <c r="F1808" s="1">
        <v>38205</v>
      </c>
      <c r="G1808" t="s">
        <v>25</v>
      </c>
      <c r="H1808">
        <v>3</v>
      </c>
      <c r="I1808" t="str">
        <f>TEXT(Table1[[#This Row],[ORDERDATE]],"MMM")</f>
        <v>Aug</v>
      </c>
      <c r="J1808">
        <v>2004</v>
      </c>
      <c r="K1808" t="s">
        <v>181</v>
      </c>
      <c r="L1808">
        <v>37</v>
      </c>
      <c r="M1808" t="s">
        <v>635</v>
      </c>
      <c r="N1808" t="s">
        <v>539</v>
      </c>
      <c r="O1808">
        <v>7025551838</v>
      </c>
      <c r="P1808" t="s">
        <v>540</v>
      </c>
      <c r="R1808" t="s">
        <v>541</v>
      </c>
      <c r="S1808" t="s">
        <v>542</v>
      </c>
      <c r="T1808">
        <v>83030</v>
      </c>
      <c r="U1808" t="s">
        <v>32</v>
      </c>
      <c r="V1808" t="s">
        <v>33</v>
      </c>
      <c r="W1808" t="s">
        <v>113</v>
      </c>
      <c r="X1808" t="s">
        <v>400</v>
      </c>
      <c r="Y1808" t="s">
        <v>36</v>
      </c>
    </row>
    <row r="1809" spans="1:25" x14ac:dyDescent="0.25">
      <c r="A1809">
        <v>10287</v>
      </c>
      <c r="B1809">
        <v>36</v>
      </c>
      <c r="C1809">
        <v>39.65</v>
      </c>
      <c r="D1809">
        <v>6</v>
      </c>
      <c r="E1809" s="5">
        <v>1427.4</v>
      </c>
      <c r="F1809" s="1">
        <v>38229</v>
      </c>
      <c r="G1809" t="s">
        <v>25</v>
      </c>
      <c r="H1809">
        <v>3</v>
      </c>
      <c r="I1809" t="str">
        <f>TEXT(Table1[[#This Row],[ORDERDATE]],"MMM")</f>
        <v>Aug</v>
      </c>
      <c r="J1809">
        <v>2004</v>
      </c>
      <c r="K1809" t="s">
        <v>181</v>
      </c>
      <c r="L1809">
        <v>37</v>
      </c>
      <c r="M1809" t="s">
        <v>635</v>
      </c>
      <c r="N1809" t="s">
        <v>446</v>
      </c>
      <c r="O1809" t="s">
        <v>447</v>
      </c>
      <c r="P1809" t="s">
        <v>448</v>
      </c>
      <c r="R1809" t="s">
        <v>449</v>
      </c>
      <c r="T1809">
        <v>1203</v>
      </c>
      <c r="U1809" t="s">
        <v>450</v>
      </c>
      <c r="V1809" t="s">
        <v>42</v>
      </c>
      <c r="W1809" t="s">
        <v>451</v>
      </c>
      <c r="X1809" t="s">
        <v>103</v>
      </c>
      <c r="Y1809" t="s">
        <v>36</v>
      </c>
    </row>
    <row r="1810" spans="1:25" x14ac:dyDescent="0.25">
      <c r="A1810">
        <v>10301</v>
      </c>
      <c r="B1810">
        <v>48</v>
      </c>
      <c r="C1810">
        <v>34.36</v>
      </c>
      <c r="D1810">
        <v>10</v>
      </c>
      <c r="E1810" s="5">
        <v>1649.28</v>
      </c>
      <c r="F1810" s="1">
        <v>37899</v>
      </c>
      <c r="G1810" t="s">
        <v>25</v>
      </c>
      <c r="H1810">
        <v>4</v>
      </c>
      <c r="I1810" t="str">
        <f>TEXT(Table1[[#This Row],[ORDERDATE]],"MMM")</f>
        <v>Oct</v>
      </c>
      <c r="J1810">
        <v>2003</v>
      </c>
      <c r="K1810" t="s">
        <v>181</v>
      </c>
      <c r="L1810">
        <v>37</v>
      </c>
      <c r="M1810" t="s">
        <v>635</v>
      </c>
      <c r="N1810" t="s">
        <v>543</v>
      </c>
      <c r="O1810" t="s">
        <v>544</v>
      </c>
      <c r="P1810" t="s">
        <v>545</v>
      </c>
      <c r="R1810" t="s">
        <v>546</v>
      </c>
      <c r="T1810" t="s">
        <v>547</v>
      </c>
      <c r="U1810" t="s">
        <v>78</v>
      </c>
      <c r="V1810" t="s">
        <v>42</v>
      </c>
      <c r="W1810" t="s">
        <v>548</v>
      </c>
      <c r="X1810" t="s">
        <v>549</v>
      </c>
      <c r="Y1810" t="s">
        <v>36</v>
      </c>
    </row>
    <row r="1811" spans="1:25" x14ac:dyDescent="0.25">
      <c r="A1811">
        <v>10310</v>
      </c>
      <c r="B1811">
        <v>33</v>
      </c>
      <c r="C1811">
        <v>41.91</v>
      </c>
      <c r="D1811">
        <v>4</v>
      </c>
      <c r="E1811" s="5">
        <v>1383.03</v>
      </c>
      <c r="F1811" s="1">
        <v>38276</v>
      </c>
      <c r="G1811" t="s">
        <v>25</v>
      </c>
      <c r="H1811">
        <v>4</v>
      </c>
      <c r="I1811" t="str">
        <f>TEXT(Table1[[#This Row],[ORDERDATE]],"MMM")</f>
        <v>Oct</v>
      </c>
      <c r="J1811">
        <v>2004</v>
      </c>
      <c r="K1811" t="s">
        <v>181</v>
      </c>
      <c r="L1811">
        <v>37</v>
      </c>
      <c r="M1811" t="s">
        <v>635</v>
      </c>
      <c r="N1811" t="s">
        <v>439</v>
      </c>
      <c r="O1811" t="s">
        <v>440</v>
      </c>
      <c r="P1811" t="s">
        <v>441</v>
      </c>
      <c r="R1811" t="s">
        <v>442</v>
      </c>
      <c r="T1811">
        <v>50739</v>
      </c>
      <c r="U1811" t="s">
        <v>443</v>
      </c>
      <c r="V1811" t="s">
        <v>42</v>
      </c>
      <c r="W1811" t="s">
        <v>444</v>
      </c>
      <c r="X1811" t="s">
        <v>445</v>
      </c>
      <c r="Y1811" t="s">
        <v>36</v>
      </c>
    </row>
    <row r="1812" spans="1:25" x14ac:dyDescent="0.25">
      <c r="A1812">
        <v>10321</v>
      </c>
      <c r="B1812">
        <v>37</v>
      </c>
      <c r="C1812">
        <v>33.229999999999997</v>
      </c>
      <c r="D1812">
        <v>12</v>
      </c>
      <c r="E1812" s="5">
        <v>1229.51</v>
      </c>
      <c r="F1812" s="1">
        <v>38295</v>
      </c>
      <c r="G1812" t="s">
        <v>25</v>
      </c>
      <c r="H1812">
        <v>4</v>
      </c>
      <c r="I1812" t="str">
        <f>TEXT(Table1[[#This Row],[ORDERDATE]],"MMM")</f>
        <v>Nov</v>
      </c>
      <c r="J1812">
        <v>2004</v>
      </c>
      <c r="K1812" t="s">
        <v>181</v>
      </c>
      <c r="L1812">
        <v>37</v>
      </c>
      <c r="M1812" t="s">
        <v>635</v>
      </c>
      <c r="N1812" t="s">
        <v>160</v>
      </c>
      <c r="O1812">
        <v>5085552555</v>
      </c>
      <c r="P1812" t="s">
        <v>161</v>
      </c>
      <c r="R1812" t="s">
        <v>162</v>
      </c>
      <c r="S1812" t="s">
        <v>123</v>
      </c>
      <c r="T1812">
        <v>50553</v>
      </c>
      <c r="U1812" t="s">
        <v>32</v>
      </c>
      <c r="V1812" t="s">
        <v>33</v>
      </c>
      <c r="W1812" t="s">
        <v>163</v>
      </c>
      <c r="X1812" t="s">
        <v>164</v>
      </c>
      <c r="Y1812" t="s">
        <v>36</v>
      </c>
    </row>
    <row r="1813" spans="1:25" x14ac:dyDescent="0.25">
      <c r="A1813">
        <v>10331</v>
      </c>
      <c r="B1813">
        <v>27</v>
      </c>
      <c r="C1813">
        <v>42.24</v>
      </c>
      <c r="D1813">
        <v>13</v>
      </c>
      <c r="E1813" s="5">
        <v>1140.48</v>
      </c>
      <c r="F1813" s="1">
        <v>38308</v>
      </c>
      <c r="G1813" t="s">
        <v>25</v>
      </c>
      <c r="H1813">
        <v>4</v>
      </c>
      <c r="I1813" t="str">
        <f>TEXT(Table1[[#This Row],[ORDERDATE]],"MMM")</f>
        <v>Nov</v>
      </c>
      <c r="J1813">
        <v>2004</v>
      </c>
      <c r="K1813" t="s">
        <v>181</v>
      </c>
      <c r="L1813">
        <v>37</v>
      </c>
      <c r="M1813" t="s">
        <v>635</v>
      </c>
      <c r="N1813" t="s">
        <v>309</v>
      </c>
      <c r="O1813">
        <v>2155559857</v>
      </c>
      <c r="P1813" t="s">
        <v>310</v>
      </c>
      <c r="R1813" t="s">
        <v>216</v>
      </c>
      <c r="S1813" t="s">
        <v>142</v>
      </c>
      <c r="T1813">
        <v>71270</v>
      </c>
      <c r="U1813" t="s">
        <v>32</v>
      </c>
      <c r="V1813" t="s">
        <v>33</v>
      </c>
      <c r="W1813" t="s">
        <v>124</v>
      </c>
      <c r="X1813" t="s">
        <v>311</v>
      </c>
      <c r="Y1813" t="s">
        <v>36</v>
      </c>
    </row>
    <row r="1814" spans="1:25" x14ac:dyDescent="0.25">
      <c r="A1814">
        <v>10342</v>
      </c>
      <c r="B1814">
        <v>39</v>
      </c>
      <c r="C1814">
        <v>40.4</v>
      </c>
      <c r="D1814">
        <v>9</v>
      </c>
      <c r="E1814" s="5">
        <v>1575.6</v>
      </c>
      <c r="F1814" s="1">
        <v>38315</v>
      </c>
      <c r="G1814" t="s">
        <v>25</v>
      </c>
      <c r="H1814">
        <v>4</v>
      </c>
      <c r="I1814" t="str">
        <f>TEXT(Table1[[#This Row],[ORDERDATE]],"MMM")</f>
        <v>Nov</v>
      </c>
      <c r="J1814">
        <v>2004</v>
      </c>
      <c r="K1814" t="s">
        <v>181</v>
      </c>
      <c r="L1814">
        <v>37</v>
      </c>
      <c r="M1814" t="s">
        <v>635</v>
      </c>
      <c r="N1814" t="s">
        <v>89</v>
      </c>
      <c r="O1814" t="s">
        <v>90</v>
      </c>
      <c r="P1814" t="s">
        <v>91</v>
      </c>
      <c r="Q1814" t="s">
        <v>92</v>
      </c>
      <c r="R1814" t="s">
        <v>93</v>
      </c>
      <c r="S1814" t="s">
        <v>94</v>
      </c>
      <c r="T1814">
        <v>3004</v>
      </c>
      <c r="U1814" t="s">
        <v>95</v>
      </c>
      <c r="V1814" t="s">
        <v>96</v>
      </c>
      <c r="W1814" t="s">
        <v>97</v>
      </c>
      <c r="X1814" t="s">
        <v>98</v>
      </c>
      <c r="Y1814" t="s">
        <v>36</v>
      </c>
    </row>
    <row r="1815" spans="1:25" x14ac:dyDescent="0.25">
      <c r="A1815">
        <v>10355</v>
      </c>
      <c r="B1815">
        <v>36</v>
      </c>
      <c r="C1815">
        <v>38.520000000000003</v>
      </c>
      <c r="D1815">
        <v>4</v>
      </c>
      <c r="E1815" s="5">
        <v>1386.72</v>
      </c>
      <c r="F1815" s="1">
        <v>38328</v>
      </c>
      <c r="G1815" t="s">
        <v>25</v>
      </c>
      <c r="H1815">
        <v>4</v>
      </c>
      <c r="I1815" t="str">
        <f>TEXT(Table1[[#This Row],[ORDERDATE]],"MMM")</f>
        <v>Dec</v>
      </c>
      <c r="J1815">
        <v>2004</v>
      </c>
      <c r="K1815" t="s">
        <v>181</v>
      </c>
      <c r="L1815">
        <v>37</v>
      </c>
      <c r="M1815" t="s">
        <v>635</v>
      </c>
      <c r="N1815" t="s">
        <v>174</v>
      </c>
      <c r="O1815" t="s">
        <v>175</v>
      </c>
      <c r="P1815" t="s">
        <v>176</v>
      </c>
      <c r="R1815" t="s">
        <v>177</v>
      </c>
      <c r="T1815">
        <v>28034</v>
      </c>
      <c r="U1815" t="s">
        <v>178</v>
      </c>
      <c r="V1815" t="s">
        <v>42</v>
      </c>
      <c r="W1815" t="s">
        <v>179</v>
      </c>
      <c r="X1815" t="s">
        <v>180</v>
      </c>
      <c r="Y1815" t="s">
        <v>36</v>
      </c>
    </row>
    <row r="1816" spans="1:25" x14ac:dyDescent="0.25">
      <c r="A1816">
        <v>10367</v>
      </c>
      <c r="B1816">
        <v>36</v>
      </c>
      <c r="C1816">
        <v>100</v>
      </c>
      <c r="D1816">
        <v>2</v>
      </c>
      <c r="E1816" s="5">
        <v>5018.3999999999996</v>
      </c>
      <c r="F1816" s="1">
        <v>38364</v>
      </c>
      <c r="G1816" t="s">
        <v>408</v>
      </c>
      <c r="H1816">
        <v>1</v>
      </c>
      <c r="I1816" t="str">
        <f>TEXT(Table1[[#This Row],[ORDERDATE]],"MMM")</f>
        <v>Jan</v>
      </c>
      <c r="J1816">
        <v>2005</v>
      </c>
      <c r="K1816" t="s">
        <v>181</v>
      </c>
      <c r="L1816">
        <v>37</v>
      </c>
      <c r="M1816" t="s">
        <v>635</v>
      </c>
      <c r="N1816" t="s">
        <v>52</v>
      </c>
      <c r="O1816">
        <v>6265557265</v>
      </c>
      <c r="P1816" t="s">
        <v>53</v>
      </c>
      <c r="R1816" t="s">
        <v>54</v>
      </c>
      <c r="S1816" t="s">
        <v>55</v>
      </c>
      <c r="T1816">
        <v>90003</v>
      </c>
      <c r="U1816" t="s">
        <v>32</v>
      </c>
      <c r="V1816" t="s">
        <v>33</v>
      </c>
      <c r="W1816" t="s">
        <v>56</v>
      </c>
      <c r="X1816" t="s">
        <v>57</v>
      </c>
      <c r="Y1816" t="s">
        <v>51</v>
      </c>
    </row>
    <row r="1817" spans="1:25" x14ac:dyDescent="0.25">
      <c r="A1817">
        <v>10378</v>
      </c>
      <c r="B1817">
        <v>41</v>
      </c>
      <c r="C1817">
        <v>100</v>
      </c>
      <c r="D1817">
        <v>7</v>
      </c>
      <c r="E1817" s="5">
        <v>5856.85</v>
      </c>
      <c r="F1817" s="1">
        <v>38393</v>
      </c>
      <c r="G1817" t="s">
        <v>25</v>
      </c>
      <c r="H1817">
        <v>1</v>
      </c>
      <c r="I1817" t="str">
        <f>TEXT(Table1[[#This Row],[ORDERDATE]],"MMM")</f>
        <v>Feb</v>
      </c>
      <c r="J1817">
        <v>2005</v>
      </c>
      <c r="K1817" t="s">
        <v>181</v>
      </c>
      <c r="L1817">
        <v>37</v>
      </c>
      <c r="M1817" t="s">
        <v>635</v>
      </c>
      <c r="N1817" t="s">
        <v>174</v>
      </c>
      <c r="O1817" t="s">
        <v>175</v>
      </c>
      <c r="P1817" t="s">
        <v>176</v>
      </c>
      <c r="R1817" t="s">
        <v>177</v>
      </c>
      <c r="T1817">
        <v>28034</v>
      </c>
      <c r="U1817" t="s">
        <v>178</v>
      </c>
      <c r="V1817" t="s">
        <v>42</v>
      </c>
      <c r="W1817" t="s">
        <v>179</v>
      </c>
      <c r="X1817" t="s">
        <v>180</v>
      </c>
      <c r="Y1817" t="s">
        <v>51</v>
      </c>
    </row>
    <row r="1818" spans="1:25" x14ac:dyDescent="0.25">
      <c r="A1818">
        <v>10390</v>
      </c>
      <c r="B1818">
        <v>37</v>
      </c>
      <c r="C1818">
        <v>100</v>
      </c>
      <c r="D1818">
        <v>5</v>
      </c>
      <c r="E1818" s="5">
        <v>4894.7299999999996</v>
      </c>
      <c r="F1818" s="1">
        <v>38415</v>
      </c>
      <c r="G1818" t="s">
        <v>25</v>
      </c>
      <c r="H1818">
        <v>1</v>
      </c>
      <c r="I1818" t="str">
        <f>TEXT(Table1[[#This Row],[ORDERDATE]],"MMM")</f>
        <v>Mar</v>
      </c>
      <c r="J1818">
        <v>2005</v>
      </c>
      <c r="K1818" t="s">
        <v>181</v>
      </c>
      <c r="L1818">
        <v>37</v>
      </c>
      <c r="M1818" t="s">
        <v>635</v>
      </c>
      <c r="N1818" t="s">
        <v>272</v>
      </c>
      <c r="O1818">
        <v>4155551450</v>
      </c>
      <c r="P1818" t="s">
        <v>273</v>
      </c>
      <c r="R1818" t="s">
        <v>274</v>
      </c>
      <c r="S1818" t="s">
        <v>55</v>
      </c>
      <c r="T1818">
        <v>97562</v>
      </c>
      <c r="U1818" t="s">
        <v>32</v>
      </c>
      <c r="V1818" t="s">
        <v>33</v>
      </c>
      <c r="W1818" t="s">
        <v>275</v>
      </c>
      <c r="X1818" t="s">
        <v>276</v>
      </c>
      <c r="Y1818" t="s">
        <v>51</v>
      </c>
    </row>
    <row r="1819" spans="1:25" x14ac:dyDescent="0.25">
      <c r="A1819">
        <v>10405</v>
      </c>
      <c r="B1819">
        <v>47</v>
      </c>
      <c r="C1819">
        <v>44.56</v>
      </c>
      <c r="D1819">
        <v>2</v>
      </c>
      <c r="E1819" s="5">
        <v>2094.3200000000002</v>
      </c>
      <c r="F1819" s="1">
        <v>38456</v>
      </c>
      <c r="G1819" t="s">
        <v>25</v>
      </c>
      <c r="H1819">
        <v>2</v>
      </c>
      <c r="I1819" t="str">
        <f>TEXT(Table1[[#This Row],[ORDERDATE]],"MMM")</f>
        <v>Apr</v>
      </c>
      <c r="J1819">
        <v>2005</v>
      </c>
      <c r="K1819" t="s">
        <v>181</v>
      </c>
      <c r="L1819">
        <v>37</v>
      </c>
      <c r="M1819" t="s">
        <v>635</v>
      </c>
      <c r="N1819" t="s">
        <v>531</v>
      </c>
      <c r="O1819" t="s">
        <v>532</v>
      </c>
      <c r="P1819" t="s">
        <v>533</v>
      </c>
      <c r="R1819" t="s">
        <v>534</v>
      </c>
      <c r="T1819">
        <v>67000</v>
      </c>
      <c r="U1819" t="s">
        <v>41</v>
      </c>
      <c r="V1819" t="s">
        <v>42</v>
      </c>
      <c r="W1819" t="s">
        <v>535</v>
      </c>
      <c r="X1819" t="s">
        <v>536</v>
      </c>
      <c r="Y1819" t="s">
        <v>36</v>
      </c>
    </row>
    <row r="1820" spans="1:25" x14ac:dyDescent="0.25">
      <c r="A1820">
        <v>10419</v>
      </c>
      <c r="B1820">
        <v>15</v>
      </c>
      <c r="C1820">
        <v>42.67</v>
      </c>
      <c r="D1820">
        <v>7</v>
      </c>
      <c r="E1820" s="5">
        <v>640.04999999999995</v>
      </c>
      <c r="F1820" s="1">
        <v>38489</v>
      </c>
      <c r="G1820" t="s">
        <v>25</v>
      </c>
      <c r="H1820">
        <v>2</v>
      </c>
      <c r="I1820" t="str">
        <f>TEXT(Table1[[#This Row],[ORDERDATE]],"MMM")</f>
        <v>May</v>
      </c>
      <c r="J1820">
        <v>2005</v>
      </c>
      <c r="K1820" t="s">
        <v>181</v>
      </c>
      <c r="L1820">
        <v>37</v>
      </c>
      <c r="M1820" t="s">
        <v>635</v>
      </c>
      <c r="N1820" t="s">
        <v>144</v>
      </c>
      <c r="O1820" t="s">
        <v>145</v>
      </c>
      <c r="P1820" t="s">
        <v>146</v>
      </c>
      <c r="R1820" t="s">
        <v>147</v>
      </c>
      <c r="T1820">
        <v>5020</v>
      </c>
      <c r="U1820" t="s">
        <v>148</v>
      </c>
      <c r="V1820" t="s">
        <v>42</v>
      </c>
      <c r="W1820" t="s">
        <v>149</v>
      </c>
      <c r="X1820" t="s">
        <v>150</v>
      </c>
      <c r="Y1820" t="s">
        <v>36</v>
      </c>
    </row>
    <row r="1821" spans="1:25" x14ac:dyDescent="0.25">
      <c r="A1821">
        <v>10105</v>
      </c>
      <c r="B1821">
        <v>44</v>
      </c>
      <c r="C1821">
        <v>72.58</v>
      </c>
      <c r="D1821">
        <v>4</v>
      </c>
      <c r="E1821" s="5">
        <v>3193.52</v>
      </c>
      <c r="F1821" s="1">
        <v>37663</v>
      </c>
      <c r="G1821" t="s">
        <v>25</v>
      </c>
      <c r="H1821">
        <v>1</v>
      </c>
      <c r="I1821" t="str">
        <f>TEXT(Table1[[#This Row],[ORDERDATE]],"MMM")</f>
        <v>Feb</v>
      </c>
      <c r="J1821">
        <v>2003</v>
      </c>
      <c r="K1821" t="s">
        <v>550</v>
      </c>
      <c r="L1821">
        <v>88</v>
      </c>
      <c r="M1821" t="s">
        <v>636</v>
      </c>
      <c r="N1821" t="s">
        <v>322</v>
      </c>
      <c r="O1821" t="s">
        <v>323</v>
      </c>
      <c r="P1821" t="s">
        <v>324</v>
      </c>
      <c r="R1821" t="s">
        <v>325</v>
      </c>
      <c r="T1821">
        <v>1734</v>
      </c>
      <c r="U1821" t="s">
        <v>326</v>
      </c>
      <c r="V1821" t="s">
        <v>42</v>
      </c>
      <c r="W1821" t="s">
        <v>327</v>
      </c>
      <c r="X1821" t="s">
        <v>328</v>
      </c>
      <c r="Y1821" t="s">
        <v>51</v>
      </c>
    </row>
    <row r="1822" spans="1:25" x14ac:dyDescent="0.25">
      <c r="A1822">
        <v>10119</v>
      </c>
      <c r="B1822">
        <v>35</v>
      </c>
      <c r="C1822">
        <v>87.62</v>
      </c>
      <c r="D1822">
        <v>13</v>
      </c>
      <c r="E1822" s="5">
        <v>3066.7</v>
      </c>
      <c r="F1822" s="1">
        <v>37739</v>
      </c>
      <c r="G1822" t="s">
        <v>25</v>
      </c>
      <c r="H1822">
        <v>2</v>
      </c>
      <c r="I1822" t="str">
        <f>TEXT(Table1[[#This Row],[ORDERDATE]],"MMM")</f>
        <v>Apr</v>
      </c>
      <c r="J1822">
        <v>2003</v>
      </c>
      <c r="K1822" t="s">
        <v>550</v>
      </c>
      <c r="L1822">
        <v>88</v>
      </c>
      <c r="M1822" t="s">
        <v>636</v>
      </c>
      <c r="N1822" t="s">
        <v>144</v>
      </c>
      <c r="O1822" t="s">
        <v>145</v>
      </c>
      <c r="P1822" t="s">
        <v>146</v>
      </c>
      <c r="R1822" t="s">
        <v>147</v>
      </c>
      <c r="T1822">
        <v>5020</v>
      </c>
      <c r="U1822" t="s">
        <v>148</v>
      </c>
      <c r="V1822" t="s">
        <v>42</v>
      </c>
      <c r="W1822" t="s">
        <v>149</v>
      </c>
      <c r="X1822" t="s">
        <v>150</v>
      </c>
      <c r="Y1822" t="s">
        <v>51</v>
      </c>
    </row>
    <row r="1823" spans="1:25" x14ac:dyDescent="0.25">
      <c r="A1823">
        <v>10129</v>
      </c>
      <c r="B1823">
        <v>41</v>
      </c>
      <c r="C1823">
        <v>94.71</v>
      </c>
      <c r="D1823">
        <v>4</v>
      </c>
      <c r="E1823" s="5">
        <v>3883.11</v>
      </c>
      <c r="F1823" s="1">
        <v>37784</v>
      </c>
      <c r="G1823" t="s">
        <v>25</v>
      </c>
      <c r="H1823">
        <v>2</v>
      </c>
      <c r="I1823" t="str">
        <f>TEXT(Table1[[#This Row],[ORDERDATE]],"MMM")</f>
        <v>Jun</v>
      </c>
      <c r="J1823">
        <v>2003</v>
      </c>
      <c r="K1823" t="s">
        <v>550</v>
      </c>
      <c r="L1823">
        <v>88</v>
      </c>
      <c r="M1823" t="s">
        <v>636</v>
      </c>
      <c r="N1823" t="s">
        <v>329</v>
      </c>
      <c r="O1823" t="s">
        <v>330</v>
      </c>
      <c r="P1823" t="s">
        <v>331</v>
      </c>
      <c r="R1823" t="s">
        <v>332</v>
      </c>
      <c r="T1823" t="s">
        <v>333</v>
      </c>
      <c r="U1823" t="s">
        <v>170</v>
      </c>
      <c r="V1823" t="s">
        <v>42</v>
      </c>
      <c r="W1823" t="s">
        <v>61</v>
      </c>
      <c r="X1823" t="s">
        <v>334</v>
      </c>
      <c r="Y1823" t="s">
        <v>51</v>
      </c>
    </row>
    <row r="1824" spans="1:25" x14ac:dyDescent="0.25">
      <c r="A1824">
        <v>10142</v>
      </c>
      <c r="B1824">
        <v>49</v>
      </c>
      <c r="C1824">
        <v>98.25</v>
      </c>
      <c r="D1824">
        <v>1</v>
      </c>
      <c r="E1824" s="5">
        <v>4814.25</v>
      </c>
      <c r="F1824" s="1">
        <v>37841</v>
      </c>
      <c r="G1824" t="s">
        <v>25</v>
      </c>
      <c r="H1824">
        <v>3</v>
      </c>
      <c r="I1824" t="str">
        <f>TEXT(Table1[[#This Row],[ORDERDATE]],"MMM")</f>
        <v>Aug</v>
      </c>
      <c r="J1824">
        <v>2003</v>
      </c>
      <c r="K1824" t="s">
        <v>550</v>
      </c>
      <c r="L1824">
        <v>88</v>
      </c>
      <c r="M1824" t="s">
        <v>636</v>
      </c>
      <c r="N1824" t="s">
        <v>272</v>
      </c>
      <c r="O1824">
        <v>4155551450</v>
      </c>
      <c r="P1824" t="s">
        <v>273</v>
      </c>
      <c r="R1824" t="s">
        <v>274</v>
      </c>
      <c r="S1824" t="s">
        <v>55</v>
      </c>
      <c r="T1824">
        <v>97562</v>
      </c>
      <c r="U1824" t="s">
        <v>32</v>
      </c>
      <c r="V1824" t="s">
        <v>33</v>
      </c>
      <c r="W1824" t="s">
        <v>275</v>
      </c>
      <c r="X1824" t="s">
        <v>276</v>
      </c>
      <c r="Y1824" t="s">
        <v>51</v>
      </c>
    </row>
    <row r="1825" spans="1:25" x14ac:dyDescent="0.25">
      <c r="A1825">
        <v>10154</v>
      </c>
      <c r="B1825">
        <v>31</v>
      </c>
      <c r="C1825">
        <v>91.17</v>
      </c>
      <c r="D1825">
        <v>2</v>
      </c>
      <c r="E1825" s="5">
        <v>2826.27</v>
      </c>
      <c r="F1825" s="1">
        <v>37896</v>
      </c>
      <c r="G1825" t="s">
        <v>25</v>
      </c>
      <c r="H1825">
        <v>4</v>
      </c>
      <c r="I1825" t="str">
        <f>TEXT(Table1[[#This Row],[ORDERDATE]],"MMM")</f>
        <v>Oct</v>
      </c>
      <c r="J1825">
        <v>2003</v>
      </c>
      <c r="K1825" t="s">
        <v>550</v>
      </c>
      <c r="L1825">
        <v>88</v>
      </c>
      <c r="M1825" t="s">
        <v>636</v>
      </c>
      <c r="N1825" t="s">
        <v>514</v>
      </c>
      <c r="O1825">
        <v>3105552373</v>
      </c>
      <c r="P1825" t="s">
        <v>515</v>
      </c>
      <c r="R1825" t="s">
        <v>516</v>
      </c>
      <c r="S1825" t="s">
        <v>55</v>
      </c>
      <c r="T1825">
        <v>92561</v>
      </c>
      <c r="U1825" t="s">
        <v>32</v>
      </c>
      <c r="V1825" t="s">
        <v>33</v>
      </c>
      <c r="W1825" t="s">
        <v>56</v>
      </c>
      <c r="X1825" t="s">
        <v>245</v>
      </c>
      <c r="Y1825" t="s">
        <v>36</v>
      </c>
    </row>
    <row r="1826" spans="1:25" x14ac:dyDescent="0.25">
      <c r="A1826">
        <v>10167</v>
      </c>
      <c r="B1826">
        <v>20</v>
      </c>
      <c r="C1826">
        <v>79.66</v>
      </c>
      <c r="D1826">
        <v>11</v>
      </c>
      <c r="E1826" s="5">
        <v>1593.2</v>
      </c>
      <c r="F1826" s="1">
        <v>37917</v>
      </c>
      <c r="G1826" t="s">
        <v>339</v>
      </c>
      <c r="H1826">
        <v>4</v>
      </c>
      <c r="I1826" t="str">
        <f>TEXT(Table1[[#This Row],[ORDERDATE]],"MMM")</f>
        <v>Oct</v>
      </c>
      <c r="J1826">
        <v>2003</v>
      </c>
      <c r="K1826" t="s">
        <v>550</v>
      </c>
      <c r="L1826">
        <v>88</v>
      </c>
      <c r="M1826" t="s">
        <v>636</v>
      </c>
      <c r="N1826" t="s">
        <v>261</v>
      </c>
      <c r="O1826" t="s">
        <v>262</v>
      </c>
      <c r="P1826" t="s">
        <v>263</v>
      </c>
      <c r="R1826" t="s">
        <v>264</v>
      </c>
      <c r="T1826" t="s">
        <v>265</v>
      </c>
      <c r="U1826" t="s">
        <v>188</v>
      </c>
      <c r="V1826" t="s">
        <v>42</v>
      </c>
      <c r="W1826" t="s">
        <v>266</v>
      </c>
      <c r="X1826" t="s">
        <v>206</v>
      </c>
      <c r="Y1826" t="s">
        <v>36</v>
      </c>
    </row>
    <row r="1827" spans="1:25" x14ac:dyDescent="0.25">
      <c r="A1827">
        <v>10177</v>
      </c>
      <c r="B1827">
        <v>45</v>
      </c>
      <c r="C1827">
        <v>72.58</v>
      </c>
      <c r="D1827">
        <v>2</v>
      </c>
      <c r="E1827" s="5">
        <v>3266.1</v>
      </c>
      <c r="F1827" s="1">
        <v>37932</v>
      </c>
      <c r="G1827" t="s">
        <v>25</v>
      </c>
      <c r="H1827">
        <v>4</v>
      </c>
      <c r="I1827" t="str">
        <f>TEXT(Table1[[#This Row],[ORDERDATE]],"MMM")</f>
        <v>Nov</v>
      </c>
      <c r="J1827">
        <v>2003</v>
      </c>
      <c r="K1827" t="s">
        <v>550</v>
      </c>
      <c r="L1827">
        <v>88</v>
      </c>
      <c r="M1827" t="s">
        <v>636</v>
      </c>
      <c r="N1827" t="s">
        <v>487</v>
      </c>
      <c r="O1827" t="s">
        <v>488</v>
      </c>
      <c r="P1827" t="s">
        <v>489</v>
      </c>
      <c r="R1827" t="s">
        <v>177</v>
      </c>
      <c r="T1827">
        <v>28023</v>
      </c>
      <c r="U1827" t="s">
        <v>178</v>
      </c>
      <c r="V1827" t="s">
        <v>42</v>
      </c>
      <c r="W1827" t="s">
        <v>490</v>
      </c>
      <c r="X1827" t="s">
        <v>491</v>
      </c>
      <c r="Y1827" t="s">
        <v>51</v>
      </c>
    </row>
    <row r="1828" spans="1:25" x14ac:dyDescent="0.25">
      <c r="A1828">
        <v>10185</v>
      </c>
      <c r="B1828">
        <v>33</v>
      </c>
      <c r="C1828">
        <v>74.349999999999994</v>
      </c>
      <c r="D1828">
        <v>2</v>
      </c>
      <c r="E1828" s="5">
        <v>2453.5500000000002</v>
      </c>
      <c r="F1828" s="1">
        <v>37939</v>
      </c>
      <c r="G1828" t="s">
        <v>25</v>
      </c>
      <c r="H1828">
        <v>4</v>
      </c>
      <c r="I1828" t="str">
        <f>TEXT(Table1[[#This Row],[ORDERDATE]],"MMM")</f>
        <v>Nov</v>
      </c>
      <c r="J1828">
        <v>2003</v>
      </c>
      <c r="K1828" t="s">
        <v>550</v>
      </c>
      <c r="L1828">
        <v>88</v>
      </c>
      <c r="M1828" t="s">
        <v>636</v>
      </c>
      <c r="N1828" t="s">
        <v>335</v>
      </c>
      <c r="O1828">
        <v>5085559555</v>
      </c>
      <c r="P1828" t="s">
        <v>336</v>
      </c>
      <c r="R1828" t="s">
        <v>162</v>
      </c>
      <c r="S1828" t="s">
        <v>123</v>
      </c>
      <c r="T1828">
        <v>50553</v>
      </c>
      <c r="U1828" t="s">
        <v>32</v>
      </c>
      <c r="V1828" t="s">
        <v>33</v>
      </c>
      <c r="W1828" t="s">
        <v>337</v>
      </c>
      <c r="X1828" t="s">
        <v>338</v>
      </c>
      <c r="Y1828" t="s">
        <v>36</v>
      </c>
    </row>
    <row r="1829" spans="1:25" x14ac:dyDescent="0.25">
      <c r="A1829">
        <v>10197</v>
      </c>
      <c r="B1829">
        <v>47</v>
      </c>
      <c r="C1829">
        <v>83.2</v>
      </c>
      <c r="D1829">
        <v>8</v>
      </c>
      <c r="E1829" s="5">
        <v>3910.4</v>
      </c>
      <c r="F1829" s="1">
        <v>37951</v>
      </c>
      <c r="G1829" t="s">
        <v>25</v>
      </c>
      <c r="H1829">
        <v>4</v>
      </c>
      <c r="I1829" t="str">
        <f>TEXT(Table1[[#This Row],[ORDERDATE]],"MMM")</f>
        <v>Nov</v>
      </c>
      <c r="J1829">
        <v>2003</v>
      </c>
      <c r="K1829" t="s">
        <v>550</v>
      </c>
      <c r="L1829">
        <v>88</v>
      </c>
      <c r="M1829" t="s">
        <v>636</v>
      </c>
      <c r="N1829" t="s">
        <v>352</v>
      </c>
      <c r="O1829" t="s">
        <v>353</v>
      </c>
      <c r="P1829" t="s">
        <v>354</v>
      </c>
      <c r="R1829" t="s">
        <v>355</v>
      </c>
      <c r="T1829">
        <v>8022</v>
      </c>
      <c r="U1829" t="s">
        <v>178</v>
      </c>
      <c r="V1829" t="s">
        <v>42</v>
      </c>
      <c r="W1829" t="s">
        <v>356</v>
      </c>
      <c r="X1829" t="s">
        <v>357</v>
      </c>
      <c r="Y1829" t="s">
        <v>51</v>
      </c>
    </row>
    <row r="1830" spans="1:25" x14ac:dyDescent="0.25">
      <c r="A1830">
        <v>10208</v>
      </c>
      <c r="B1830">
        <v>20</v>
      </c>
      <c r="C1830">
        <v>89.4</v>
      </c>
      <c r="D1830">
        <v>2</v>
      </c>
      <c r="E1830" s="5">
        <v>1788</v>
      </c>
      <c r="F1830" s="1">
        <v>37988</v>
      </c>
      <c r="G1830" t="s">
        <v>25</v>
      </c>
      <c r="H1830">
        <v>1</v>
      </c>
      <c r="I1830" t="str">
        <f>TEXT(Table1[[#This Row],[ORDERDATE]],"MMM")</f>
        <v>Jan</v>
      </c>
      <c r="J1830">
        <v>2004</v>
      </c>
      <c r="K1830" t="s">
        <v>550</v>
      </c>
      <c r="L1830">
        <v>88</v>
      </c>
      <c r="M1830" t="s">
        <v>636</v>
      </c>
      <c r="N1830" t="s">
        <v>219</v>
      </c>
      <c r="O1830" t="s">
        <v>220</v>
      </c>
      <c r="P1830" t="s">
        <v>221</v>
      </c>
      <c r="R1830" t="s">
        <v>222</v>
      </c>
      <c r="T1830">
        <v>69004</v>
      </c>
      <c r="U1830" t="s">
        <v>41</v>
      </c>
      <c r="V1830" t="s">
        <v>42</v>
      </c>
      <c r="W1830" t="s">
        <v>223</v>
      </c>
      <c r="X1830" t="s">
        <v>224</v>
      </c>
      <c r="Y1830" t="s">
        <v>36</v>
      </c>
    </row>
    <row r="1831" spans="1:25" x14ac:dyDescent="0.25">
      <c r="A1831">
        <v>10222</v>
      </c>
      <c r="B1831">
        <v>47</v>
      </c>
      <c r="C1831">
        <v>70.81</v>
      </c>
      <c r="D1831">
        <v>14</v>
      </c>
      <c r="E1831" s="5">
        <v>3328.07</v>
      </c>
      <c r="F1831" s="1">
        <v>38036</v>
      </c>
      <c r="G1831" t="s">
        <v>25</v>
      </c>
      <c r="H1831">
        <v>1</v>
      </c>
      <c r="I1831" t="str">
        <f>TEXT(Table1[[#This Row],[ORDERDATE]],"MMM")</f>
        <v>Feb</v>
      </c>
      <c r="J1831">
        <v>2004</v>
      </c>
      <c r="K1831" t="s">
        <v>550</v>
      </c>
      <c r="L1831">
        <v>88</v>
      </c>
      <c r="M1831" t="s">
        <v>636</v>
      </c>
      <c r="N1831" t="s">
        <v>362</v>
      </c>
      <c r="O1831">
        <v>7605558146</v>
      </c>
      <c r="P1831" t="s">
        <v>363</v>
      </c>
      <c r="R1831" t="s">
        <v>364</v>
      </c>
      <c r="S1831" t="s">
        <v>55</v>
      </c>
      <c r="T1831">
        <v>91217</v>
      </c>
      <c r="U1831" t="s">
        <v>32</v>
      </c>
      <c r="V1831" t="s">
        <v>33</v>
      </c>
      <c r="W1831" t="s">
        <v>237</v>
      </c>
      <c r="X1831" t="s">
        <v>276</v>
      </c>
      <c r="Y1831" t="s">
        <v>51</v>
      </c>
    </row>
    <row r="1832" spans="1:25" x14ac:dyDescent="0.25">
      <c r="A1832">
        <v>10233</v>
      </c>
      <c r="B1832">
        <v>40</v>
      </c>
      <c r="C1832">
        <v>94.71</v>
      </c>
      <c r="D1832">
        <v>2</v>
      </c>
      <c r="E1832" s="5">
        <v>3788.4</v>
      </c>
      <c r="F1832" s="1">
        <v>38075</v>
      </c>
      <c r="G1832" t="s">
        <v>25</v>
      </c>
      <c r="H1832">
        <v>1</v>
      </c>
      <c r="I1832" t="str">
        <f>TEXT(Table1[[#This Row],[ORDERDATE]],"MMM")</f>
        <v>Mar</v>
      </c>
      <c r="J1832">
        <v>2004</v>
      </c>
      <c r="K1832" t="s">
        <v>550</v>
      </c>
      <c r="L1832">
        <v>88</v>
      </c>
      <c r="M1832" t="s">
        <v>636</v>
      </c>
      <c r="N1832" t="s">
        <v>104</v>
      </c>
      <c r="O1832">
        <v>2015559350</v>
      </c>
      <c r="P1832" t="s">
        <v>105</v>
      </c>
      <c r="R1832" t="s">
        <v>106</v>
      </c>
      <c r="S1832" t="s">
        <v>107</v>
      </c>
      <c r="T1832">
        <v>94019</v>
      </c>
      <c r="U1832" t="s">
        <v>32</v>
      </c>
      <c r="V1832" t="s">
        <v>33</v>
      </c>
      <c r="W1832" t="s">
        <v>61</v>
      </c>
      <c r="X1832" t="s">
        <v>108</v>
      </c>
      <c r="Y1832" t="s">
        <v>51</v>
      </c>
    </row>
    <row r="1833" spans="1:25" x14ac:dyDescent="0.25">
      <c r="A1833">
        <v>10248</v>
      </c>
      <c r="B1833">
        <v>30</v>
      </c>
      <c r="C1833">
        <v>100</v>
      </c>
      <c r="D1833">
        <v>5</v>
      </c>
      <c r="E1833" s="5">
        <v>3053.7</v>
      </c>
      <c r="F1833" s="1">
        <v>38114</v>
      </c>
      <c r="G1833" t="s">
        <v>339</v>
      </c>
      <c r="H1833">
        <v>2</v>
      </c>
      <c r="I1833" t="str">
        <f>TEXT(Table1[[#This Row],[ORDERDATE]],"MMM")</f>
        <v>May</v>
      </c>
      <c r="J1833">
        <v>2004</v>
      </c>
      <c r="K1833" t="s">
        <v>550</v>
      </c>
      <c r="L1833">
        <v>88</v>
      </c>
      <c r="M1833" t="s">
        <v>636</v>
      </c>
      <c r="N1833" t="s">
        <v>28</v>
      </c>
      <c r="O1833">
        <v>2125557818</v>
      </c>
      <c r="P1833" t="s">
        <v>29</v>
      </c>
      <c r="R1833" t="s">
        <v>30</v>
      </c>
      <c r="S1833" t="s">
        <v>31</v>
      </c>
      <c r="T1833">
        <v>10022</v>
      </c>
      <c r="U1833" t="s">
        <v>32</v>
      </c>
      <c r="V1833" t="s">
        <v>33</v>
      </c>
      <c r="W1833" t="s">
        <v>34</v>
      </c>
      <c r="X1833" t="s">
        <v>35</v>
      </c>
      <c r="Y1833" t="s">
        <v>51</v>
      </c>
    </row>
    <row r="1834" spans="1:25" x14ac:dyDescent="0.25">
      <c r="A1834">
        <v>10261</v>
      </c>
      <c r="B1834">
        <v>22</v>
      </c>
      <c r="C1834">
        <v>91.17</v>
      </c>
      <c r="D1834">
        <v>3</v>
      </c>
      <c r="E1834" s="5">
        <v>2005.74</v>
      </c>
      <c r="F1834" s="1">
        <v>38155</v>
      </c>
      <c r="G1834" t="s">
        <v>25</v>
      </c>
      <c r="H1834">
        <v>2</v>
      </c>
      <c r="I1834" t="str">
        <f>TEXT(Table1[[#This Row],[ORDERDATE]],"MMM")</f>
        <v>Jun</v>
      </c>
      <c r="J1834">
        <v>2004</v>
      </c>
      <c r="K1834" t="s">
        <v>550</v>
      </c>
      <c r="L1834">
        <v>88</v>
      </c>
      <c r="M1834" t="s">
        <v>636</v>
      </c>
      <c r="N1834" t="s">
        <v>292</v>
      </c>
      <c r="O1834" t="s">
        <v>293</v>
      </c>
      <c r="P1834" t="s">
        <v>294</v>
      </c>
      <c r="R1834" t="s">
        <v>295</v>
      </c>
      <c r="S1834" t="s">
        <v>296</v>
      </c>
      <c r="T1834" t="s">
        <v>297</v>
      </c>
      <c r="U1834" t="s">
        <v>231</v>
      </c>
      <c r="V1834" t="s">
        <v>33</v>
      </c>
      <c r="W1834" t="s">
        <v>298</v>
      </c>
      <c r="X1834" t="s">
        <v>299</v>
      </c>
      <c r="Y1834" t="s">
        <v>36</v>
      </c>
    </row>
    <row r="1835" spans="1:25" x14ac:dyDescent="0.25">
      <c r="A1835">
        <v>10273</v>
      </c>
      <c r="B1835">
        <v>27</v>
      </c>
      <c r="C1835">
        <v>100</v>
      </c>
      <c r="D1835">
        <v>6</v>
      </c>
      <c r="E1835" s="5">
        <v>2796.12</v>
      </c>
      <c r="F1835" s="1">
        <v>38189</v>
      </c>
      <c r="G1835" t="s">
        <v>25</v>
      </c>
      <c r="H1835">
        <v>3</v>
      </c>
      <c r="I1835" t="str">
        <f>TEXT(Table1[[#This Row],[ORDERDATE]],"MMM")</f>
        <v>Jul</v>
      </c>
      <c r="J1835">
        <v>2004</v>
      </c>
      <c r="K1835" t="s">
        <v>550</v>
      </c>
      <c r="L1835">
        <v>88</v>
      </c>
      <c r="M1835" t="s">
        <v>636</v>
      </c>
      <c r="N1835" t="s">
        <v>365</v>
      </c>
      <c r="O1835" t="s">
        <v>366</v>
      </c>
      <c r="P1835" t="s">
        <v>367</v>
      </c>
      <c r="R1835" t="s">
        <v>368</v>
      </c>
      <c r="T1835" t="s">
        <v>369</v>
      </c>
      <c r="U1835" t="s">
        <v>370</v>
      </c>
      <c r="V1835" t="s">
        <v>42</v>
      </c>
      <c r="W1835" t="s">
        <v>371</v>
      </c>
      <c r="X1835" t="s">
        <v>372</v>
      </c>
      <c r="Y1835" t="s">
        <v>36</v>
      </c>
    </row>
    <row r="1836" spans="1:25" x14ac:dyDescent="0.25">
      <c r="A1836">
        <v>10283</v>
      </c>
      <c r="B1836">
        <v>34</v>
      </c>
      <c r="C1836">
        <v>92.94</v>
      </c>
      <c r="D1836">
        <v>8</v>
      </c>
      <c r="E1836" s="5">
        <v>3159.96</v>
      </c>
      <c r="F1836" s="1">
        <v>38219</v>
      </c>
      <c r="G1836" t="s">
        <v>25</v>
      </c>
      <c r="H1836">
        <v>3</v>
      </c>
      <c r="I1836" t="str">
        <f>TEXT(Table1[[#This Row],[ORDERDATE]],"MMM")</f>
        <v>Aug</v>
      </c>
      <c r="J1836">
        <v>2004</v>
      </c>
      <c r="K1836" t="s">
        <v>550</v>
      </c>
      <c r="L1836">
        <v>88</v>
      </c>
      <c r="M1836" t="s">
        <v>636</v>
      </c>
      <c r="N1836" t="s">
        <v>373</v>
      </c>
      <c r="O1836" t="s">
        <v>374</v>
      </c>
      <c r="P1836" t="s">
        <v>375</v>
      </c>
      <c r="R1836" t="s">
        <v>376</v>
      </c>
      <c r="S1836" t="s">
        <v>229</v>
      </c>
      <c r="T1836" t="s">
        <v>377</v>
      </c>
      <c r="U1836" t="s">
        <v>231</v>
      </c>
      <c r="V1836" t="s">
        <v>33</v>
      </c>
      <c r="W1836" t="s">
        <v>378</v>
      </c>
      <c r="X1836" t="s">
        <v>172</v>
      </c>
      <c r="Y1836" t="s">
        <v>51</v>
      </c>
    </row>
    <row r="1837" spans="1:25" x14ac:dyDescent="0.25">
      <c r="A1837">
        <v>10295</v>
      </c>
      <c r="B1837">
        <v>46</v>
      </c>
      <c r="C1837">
        <v>84.97</v>
      </c>
      <c r="D1837">
        <v>3</v>
      </c>
      <c r="E1837" s="5">
        <v>3908.62</v>
      </c>
      <c r="F1837" s="1">
        <v>38240</v>
      </c>
      <c r="G1837" t="s">
        <v>25</v>
      </c>
      <c r="H1837">
        <v>3</v>
      </c>
      <c r="I1837" t="str">
        <f>TEXT(Table1[[#This Row],[ORDERDATE]],"MMM")</f>
        <v>Sep</v>
      </c>
      <c r="J1837">
        <v>2004</v>
      </c>
      <c r="K1837" t="s">
        <v>550</v>
      </c>
      <c r="L1837">
        <v>88</v>
      </c>
      <c r="M1837" t="s">
        <v>636</v>
      </c>
      <c r="N1837" t="s">
        <v>379</v>
      </c>
      <c r="O1837">
        <v>6175559555</v>
      </c>
      <c r="P1837" t="s">
        <v>380</v>
      </c>
      <c r="R1837" t="s">
        <v>381</v>
      </c>
      <c r="S1837" t="s">
        <v>123</v>
      </c>
      <c r="T1837">
        <v>51003</v>
      </c>
      <c r="U1837" t="s">
        <v>32</v>
      </c>
      <c r="V1837" t="s">
        <v>33</v>
      </c>
      <c r="W1837" t="s">
        <v>382</v>
      </c>
      <c r="X1837" t="s">
        <v>66</v>
      </c>
      <c r="Y1837" t="s">
        <v>51</v>
      </c>
    </row>
    <row r="1838" spans="1:25" x14ac:dyDescent="0.25">
      <c r="A1838">
        <v>10306</v>
      </c>
      <c r="B1838">
        <v>31</v>
      </c>
      <c r="C1838">
        <v>84.08</v>
      </c>
      <c r="D1838">
        <v>2</v>
      </c>
      <c r="E1838" s="5">
        <v>2606.48</v>
      </c>
      <c r="F1838" s="1">
        <v>38274</v>
      </c>
      <c r="G1838" t="s">
        <v>25</v>
      </c>
      <c r="H1838">
        <v>4</v>
      </c>
      <c r="I1838" t="str">
        <f>TEXT(Table1[[#This Row],[ORDERDATE]],"MMM")</f>
        <v>Oct</v>
      </c>
      <c r="J1838">
        <v>2004</v>
      </c>
      <c r="K1838" t="s">
        <v>550</v>
      </c>
      <c r="L1838">
        <v>88</v>
      </c>
      <c r="M1838" t="s">
        <v>636</v>
      </c>
      <c r="N1838" t="s">
        <v>492</v>
      </c>
      <c r="O1838" t="s">
        <v>493</v>
      </c>
      <c r="P1838" t="s">
        <v>494</v>
      </c>
      <c r="R1838" t="s">
        <v>495</v>
      </c>
      <c r="T1838" t="s">
        <v>496</v>
      </c>
      <c r="U1838" t="s">
        <v>170</v>
      </c>
      <c r="V1838" t="s">
        <v>42</v>
      </c>
      <c r="W1838" t="s">
        <v>497</v>
      </c>
      <c r="X1838" t="s">
        <v>94</v>
      </c>
      <c r="Y1838" t="s">
        <v>36</v>
      </c>
    </row>
    <row r="1839" spans="1:25" x14ac:dyDescent="0.25">
      <c r="A1839">
        <v>10315</v>
      </c>
      <c r="B1839">
        <v>24</v>
      </c>
      <c r="C1839">
        <v>86.74</v>
      </c>
      <c r="D1839">
        <v>1</v>
      </c>
      <c r="E1839" s="5">
        <v>2081.7600000000002</v>
      </c>
      <c r="F1839" s="1">
        <v>38289</v>
      </c>
      <c r="G1839" t="s">
        <v>25</v>
      </c>
      <c r="H1839">
        <v>4</v>
      </c>
      <c r="I1839" t="str">
        <f>TEXT(Table1[[#This Row],[ORDERDATE]],"MMM")</f>
        <v>Oct</v>
      </c>
      <c r="J1839">
        <v>2004</v>
      </c>
      <c r="K1839" t="s">
        <v>550</v>
      </c>
      <c r="L1839">
        <v>88</v>
      </c>
      <c r="M1839" t="s">
        <v>636</v>
      </c>
      <c r="N1839" t="s">
        <v>114</v>
      </c>
      <c r="O1839" t="s">
        <v>115</v>
      </c>
      <c r="P1839" t="s">
        <v>116</v>
      </c>
      <c r="R1839" t="s">
        <v>117</v>
      </c>
      <c r="T1839">
        <v>44000</v>
      </c>
      <c r="U1839" t="s">
        <v>41</v>
      </c>
      <c r="V1839" t="s">
        <v>42</v>
      </c>
      <c r="W1839" t="s">
        <v>118</v>
      </c>
      <c r="X1839" t="s">
        <v>119</v>
      </c>
      <c r="Y1839" t="s">
        <v>36</v>
      </c>
    </row>
    <row r="1840" spans="1:25" x14ac:dyDescent="0.25">
      <c r="A1840">
        <v>10326</v>
      </c>
      <c r="B1840">
        <v>41</v>
      </c>
      <c r="C1840">
        <v>85.85</v>
      </c>
      <c r="D1840">
        <v>3</v>
      </c>
      <c r="E1840" s="5">
        <v>3519.85</v>
      </c>
      <c r="F1840" s="1">
        <v>38300</v>
      </c>
      <c r="G1840" t="s">
        <v>25</v>
      </c>
      <c r="H1840">
        <v>4</v>
      </c>
      <c r="I1840" t="str">
        <f>TEXT(Table1[[#This Row],[ORDERDATE]],"MMM")</f>
        <v>Nov</v>
      </c>
      <c r="J1840">
        <v>2004</v>
      </c>
      <c r="K1840" t="s">
        <v>550</v>
      </c>
      <c r="L1840">
        <v>88</v>
      </c>
      <c r="M1840" t="s">
        <v>636</v>
      </c>
      <c r="N1840" t="s">
        <v>183</v>
      </c>
      <c r="O1840" t="s">
        <v>184</v>
      </c>
      <c r="P1840" t="s">
        <v>185</v>
      </c>
      <c r="R1840" t="s">
        <v>186</v>
      </c>
      <c r="T1840" t="s">
        <v>187</v>
      </c>
      <c r="U1840" t="s">
        <v>188</v>
      </c>
      <c r="V1840" t="s">
        <v>42</v>
      </c>
      <c r="W1840" t="s">
        <v>189</v>
      </c>
      <c r="X1840" t="s">
        <v>190</v>
      </c>
      <c r="Y1840" t="s">
        <v>51</v>
      </c>
    </row>
    <row r="1841" spans="1:25" x14ac:dyDescent="0.25">
      <c r="A1841">
        <v>10339</v>
      </c>
      <c r="B1841">
        <v>55</v>
      </c>
      <c r="C1841">
        <v>100</v>
      </c>
      <c r="D1841">
        <v>13</v>
      </c>
      <c r="E1841" s="5">
        <v>10758</v>
      </c>
      <c r="F1841" s="1">
        <v>38314</v>
      </c>
      <c r="G1841" t="s">
        <v>25</v>
      </c>
      <c r="H1841">
        <v>4</v>
      </c>
      <c r="I1841" t="str">
        <f>TEXT(Table1[[#This Row],[ORDERDATE]],"MMM")</f>
        <v>Nov</v>
      </c>
      <c r="J1841">
        <v>2004</v>
      </c>
      <c r="K1841" t="s">
        <v>550</v>
      </c>
      <c r="L1841">
        <v>88</v>
      </c>
      <c r="M1841" t="s">
        <v>636</v>
      </c>
      <c r="N1841" t="s">
        <v>246</v>
      </c>
      <c r="O1841" t="s">
        <v>247</v>
      </c>
      <c r="P1841" t="s">
        <v>248</v>
      </c>
      <c r="R1841" t="s">
        <v>249</v>
      </c>
      <c r="S1841" t="s">
        <v>250</v>
      </c>
      <c r="T1841" t="s">
        <v>251</v>
      </c>
      <c r="U1841" t="s">
        <v>200</v>
      </c>
      <c r="V1841" t="s">
        <v>200</v>
      </c>
      <c r="W1841" t="s">
        <v>252</v>
      </c>
      <c r="X1841" t="s">
        <v>253</v>
      </c>
      <c r="Y1841" t="s">
        <v>151</v>
      </c>
    </row>
    <row r="1842" spans="1:25" x14ac:dyDescent="0.25">
      <c r="A1842">
        <v>10350</v>
      </c>
      <c r="B1842">
        <v>30</v>
      </c>
      <c r="C1842">
        <v>100</v>
      </c>
      <c r="D1842">
        <v>9</v>
      </c>
      <c r="E1842" s="5">
        <v>3021</v>
      </c>
      <c r="F1842" s="1">
        <v>38323</v>
      </c>
      <c r="G1842" t="s">
        <v>25</v>
      </c>
      <c r="H1842">
        <v>4</v>
      </c>
      <c r="I1842" t="str">
        <f>TEXT(Table1[[#This Row],[ORDERDATE]],"MMM")</f>
        <v>Dec</v>
      </c>
      <c r="J1842">
        <v>2004</v>
      </c>
      <c r="K1842" t="s">
        <v>550</v>
      </c>
      <c r="L1842">
        <v>88</v>
      </c>
      <c r="M1842" t="s">
        <v>636</v>
      </c>
      <c r="N1842" t="s">
        <v>174</v>
      </c>
      <c r="O1842" t="s">
        <v>175</v>
      </c>
      <c r="P1842" t="s">
        <v>176</v>
      </c>
      <c r="R1842" t="s">
        <v>177</v>
      </c>
      <c r="T1842">
        <v>28034</v>
      </c>
      <c r="U1842" t="s">
        <v>178</v>
      </c>
      <c r="V1842" t="s">
        <v>42</v>
      </c>
      <c r="W1842" t="s">
        <v>179</v>
      </c>
      <c r="X1842" t="s">
        <v>180</v>
      </c>
      <c r="Y1842" t="s">
        <v>51</v>
      </c>
    </row>
    <row r="1843" spans="1:25" x14ac:dyDescent="0.25">
      <c r="A1843">
        <v>10373</v>
      </c>
      <c r="B1843">
        <v>33</v>
      </c>
      <c r="C1843">
        <v>57.32</v>
      </c>
      <c r="D1843">
        <v>12</v>
      </c>
      <c r="E1843" s="5">
        <v>1891.56</v>
      </c>
      <c r="F1843" s="1">
        <v>38383</v>
      </c>
      <c r="G1843" t="s">
        <v>25</v>
      </c>
      <c r="H1843">
        <v>1</v>
      </c>
      <c r="I1843" t="str">
        <f>TEXT(Table1[[#This Row],[ORDERDATE]],"MMM")</f>
        <v>Jan</v>
      </c>
      <c r="J1843">
        <v>2005</v>
      </c>
      <c r="K1843" t="s">
        <v>550</v>
      </c>
      <c r="L1843">
        <v>88</v>
      </c>
      <c r="M1843" t="s">
        <v>636</v>
      </c>
      <c r="N1843" t="s">
        <v>391</v>
      </c>
      <c r="O1843" t="s">
        <v>392</v>
      </c>
      <c r="P1843" t="s">
        <v>393</v>
      </c>
      <c r="R1843" t="s">
        <v>394</v>
      </c>
      <c r="T1843">
        <v>90110</v>
      </c>
      <c r="U1843" t="s">
        <v>130</v>
      </c>
      <c r="V1843" t="s">
        <v>42</v>
      </c>
      <c r="W1843" t="s">
        <v>395</v>
      </c>
      <c r="X1843" t="s">
        <v>396</v>
      </c>
      <c r="Y1843" t="s">
        <v>36</v>
      </c>
    </row>
    <row r="1844" spans="1:25" x14ac:dyDescent="0.25">
      <c r="A1844">
        <v>10384</v>
      </c>
      <c r="B1844">
        <v>43</v>
      </c>
      <c r="C1844">
        <v>97.87</v>
      </c>
      <c r="D1844">
        <v>2</v>
      </c>
      <c r="E1844" s="5">
        <v>4208.41</v>
      </c>
      <c r="F1844" s="1">
        <v>38406</v>
      </c>
      <c r="G1844" t="s">
        <v>25</v>
      </c>
      <c r="H1844">
        <v>1</v>
      </c>
      <c r="I1844" t="str">
        <f>TEXT(Table1[[#This Row],[ORDERDATE]],"MMM")</f>
        <v>Feb</v>
      </c>
      <c r="J1844">
        <v>2005</v>
      </c>
      <c r="K1844" t="s">
        <v>550</v>
      </c>
      <c r="L1844">
        <v>88</v>
      </c>
      <c r="M1844" t="s">
        <v>636</v>
      </c>
      <c r="N1844" t="s">
        <v>58</v>
      </c>
      <c r="O1844">
        <v>6505551386</v>
      </c>
      <c r="P1844" t="s">
        <v>59</v>
      </c>
      <c r="R1844" t="s">
        <v>60</v>
      </c>
      <c r="S1844" t="s">
        <v>55</v>
      </c>
      <c r="U1844" t="s">
        <v>32</v>
      </c>
      <c r="V1844" t="s">
        <v>33</v>
      </c>
      <c r="W1844" t="s">
        <v>61</v>
      </c>
      <c r="X1844" t="s">
        <v>57</v>
      </c>
      <c r="Y1844" t="s">
        <v>51</v>
      </c>
    </row>
    <row r="1845" spans="1:25" x14ac:dyDescent="0.25">
      <c r="A1845">
        <v>10396</v>
      </c>
      <c r="B1845">
        <v>27</v>
      </c>
      <c r="C1845">
        <v>83.2</v>
      </c>
      <c r="D1845">
        <v>7</v>
      </c>
      <c r="E1845" s="5">
        <v>2246.4</v>
      </c>
      <c r="F1845" s="1">
        <v>38434</v>
      </c>
      <c r="G1845" t="s">
        <v>25</v>
      </c>
      <c r="H1845">
        <v>1</v>
      </c>
      <c r="I1845" t="str">
        <f>TEXT(Table1[[#This Row],[ORDERDATE]],"MMM")</f>
        <v>Mar</v>
      </c>
      <c r="J1845">
        <v>2005</v>
      </c>
      <c r="K1845" t="s">
        <v>550</v>
      </c>
      <c r="L1845">
        <v>88</v>
      </c>
      <c r="M1845" t="s">
        <v>636</v>
      </c>
      <c r="N1845" t="s">
        <v>272</v>
      </c>
      <c r="O1845">
        <v>4155551450</v>
      </c>
      <c r="P1845" t="s">
        <v>273</v>
      </c>
      <c r="R1845" t="s">
        <v>274</v>
      </c>
      <c r="S1845" t="s">
        <v>55</v>
      </c>
      <c r="T1845">
        <v>97562</v>
      </c>
      <c r="U1845" t="s">
        <v>32</v>
      </c>
      <c r="V1845" t="s">
        <v>33</v>
      </c>
      <c r="W1845" t="s">
        <v>275</v>
      </c>
      <c r="X1845" t="s">
        <v>276</v>
      </c>
      <c r="Y1845" t="s">
        <v>36</v>
      </c>
    </row>
    <row r="1846" spans="1:25" x14ac:dyDescent="0.25">
      <c r="A1846">
        <v>10414</v>
      </c>
      <c r="B1846">
        <v>60</v>
      </c>
      <c r="C1846">
        <v>100</v>
      </c>
      <c r="D1846">
        <v>5</v>
      </c>
      <c r="E1846" s="5">
        <v>6107.4</v>
      </c>
      <c r="F1846" s="1">
        <v>38478</v>
      </c>
      <c r="G1846" t="s">
        <v>401</v>
      </c>
      <c r="H1846">
        <v>2</v>
      </c>
      <c r="I1846" t="str">
        <f>TEXT(Table1[[#This Row],[ORDERDATE]],"MMM")</f>
        <v>May</v>
      </c>
      <c r="J1846">
        <v>2005</v>
      </c>
      <c r="K1846" t="s">
        <v>550</v>
      </c>
      <c r="L1846">
        <v>88</v>
      </c>
      <c r="M1846" t="s">
        <v>636</v>
      </c>
      <c r="N1846" t="s">
        <v>379</v>
      </c>
      <c r="O1846">
        <v>6175559555</v>
      </c>
      <c r="P1846" t="s">
        <v>380</v>
      </c>
      <c r="R1846" t="s">
        <v>381</v>
      </c>
      <c r="S1846" t="s">
        <v>123</v>
      </c>
      <c r="T1846">
        <v>51003</v>
      </c>
      <c r="U1846" t="s">
        <v>32</v>
      </c>
      <c r="V1846" t="s">
        <v>33</v>
      </c>
      <c r="W1846" t="s">
        <v>382</v>
      </c>
      <c r="X1846" t="s">
        <v>66</v>
      </c>
      <c r="Y1846" t="s">
        <v>51</v>
      </c>
    </row>
    <row r="1847" spans="1:25" x14ac:dyDescent="0.25">
      <c r="A1847">
        <v>10110</v>
      </c>
      <c r="B1847">
        <v>27</v>
      </c>
      <c r="C1847">
        <v>73.62</v>
      </c>
      <c r="D1847">
        <v>12</v>
      </c>
      <c r="E1847" s="5">
        <v>1987.74</v>
      </c>
      <c r="F1847" s="1">
        <v>37698</v>
      </c>
      <c r="G1847" t="s">
        <v>25</v>
      </c>
      <c r="H1847">
        <v>1</v>
      </c>
      <c r="I1847" t="str">
        <f>TEXT(Table1[[#This Row],[ORDERDATE]],"MMM")</f>
        <v>Mar</v>
      </c>
      <c r="J1847">
        <v>2003</v>
      </c>
      <c r="K1847" t="s">
        <v>181</v>
      </c>
      <c r="L1847">
        <v>85</v>
      </c>
      <c r="M1847" t="s">
        <v>637</v>
      </c>
      <c r="N1847" t="s">
        <v>492</v>
      </c>
      <c r="O1847" t="s">
        <v>493</v>
      </c>
      <c r="P1847" t="s">
        <v>494</v>
      </c>
      <c r="R1847" t="s">
        <v>495</v>
      </c>
      <c r="T1847" t="s">
        <v>496</v>
      </c>
      <c r="U1847" t="s">
        <v>170</v>
      </c>
      <c r="V1847" t="s">
        <v>42</v>
      </c>
      <c r="W1847" t="s">
        <v>497</v>
      </c>
      <c r="X1847" t="s">
        <v>94</v>
      </c>
      <c r="Y1847" t="s">
        <v>36</v>
      </c>
    </row>
    <row r="1848" spans="1:25" x14ac:dyDescent="0.25">
      <c r="A1848">
        <v>10124</v>
      </c>
      <c r="B1848">
        <v>49</v>
      </c>
      <c r="C1848">
        <v>83.04</v>
      </c>
      <c r="D1848">
        <v>11</v>
      </c>
      <c r="E1848" s="5">
        <v>4068.96</v>
      </c>
      <c r="F1848" s="1">
        <v>37762</v>
      </c>
      <c r="G1848" t="s">
        <v>25</v>
      </c>
      <c r="H1848">
        <v>2</v>
      </c>
      <c r="I1848" t="str">
        <f>TEXT(Table1[[#This Row],[ORDERDATE]],"MMM")</f>
        <v>May</v>
      </c>
      <c r="J1848">
        <v>2003</v>
      </c>
      <c r="K1848" t="s">
        <v>181</v>
      </c>
      <c r="L1848">
        <v>85</v>
      </c>
      <c r="M1848" t="s">
        <v>637</v>
      </c>
      <c r="N1848" t="s">
        <v>539</v>
      </c>
      <c r="O1848">
        <v>7025551838</v>
      </c>
      <c r="P1848" t="s">
        <v>540</v>
      </c>
      <c r="R1848" t="s">
        <v>541</v>
      </c>
      <c r="S1848" t="s">
        <v>542</v>
      </c>
      <c r="T1848">
        <v>83030</v>
      </c>
      <c r="U1848" t="s">
        <v>32</v>
      </c>
      <c r="V1848" t="s">
        <v>33</v>
      </c>
      <c r="W1848" t="s">
        <v>113</v>
      </c>
      <c r="X1848" t="s">
        <v>400</v>
      </c>
      <c r="Y1848" t="s">
        <v>51</v>
      </c>
    </row>
    <row r="1849" spans="1:25" x14ac:dyDescent="0.25">
      <c r="A1849">
        <v>10148</v>
      </c>
      <c r="B1849">
        <v>31</v>
      </c>
      <c r="C1849">
        <v>73.62</v>
      </c>
      <c r="D1849">
        <v>5</v>
      </c>
      <c r="E1849" s="5">
        <v>2282.2199999999998</v>
      </c>
      <c r="F1849" s="1">
        <v>37875</v>
      </c>
      <c r="G1849" t="s">
        <v>25</v>
      </c>
      <c r="H1849">
        <v>3</v>
      </c>
      <c r="I1849" t="str">
        <f>TEXT(Table1[[#This Row],[ORDERDATE]],"MMM")</f>
        <v>Sep</v>
      </c>
      <c r="J1849">
        <v>2003</v>
      </c>
      <c r="K1849" t="s">
        <v>181</v>
      </c>
      <c r="L1849">
        <v>85</v>
      </c>
      <c r="M1849" t="s">
        <v>637</v>
      </c>
      <c r="N1849" t="s">
        <v>285</v>
      </c>
      <c r="O1849" t="s">
        <v>286</v>
      </c>
      <c r="P1849" t="s">
        <v>287</v>
      </c>
      <c r="Q1849" t="s">
        <v>288</v>
      </c>
      <c r="R1849" t="s">
        <v>289</v>
      </c>
      <c r="S1849" t="s">
        <v>157</v>
      </c>
      <c r="T1849">
        <v>2060</v>
      </c>
      <c r="U1849" t="s">
        <v>95</v>
      </c>
      <c r="V1849" t="s">
        <v>96</v>
      </c>
      <c r="W1849" t="s">
        <v>290</v>
      </c>
      <c r="X1849" t="s">
        <v>291</v>
      </c>
      <c r="Y1849" t="s">
        <v>36</v>
      </c>
    </row>
    <row r="1850" spans="1:25" x14ac:dyDescent="0.25">
      <c r="A1850">
        <v>10161</v>
      </c>
      <c r="B1850">
        <v>20</v>
      </c>
      <c r="C1850">
        <v>77.05</v>
      </c>
      <c r="D1850">
        <v>4</v>
      </c>
      <c r="E1850" s="5">
        <v>1541</v>
      </c>
      <c r="F1850" s="1">
        <v>37911</v>
      </c>
      <c r="G1850" t="s">
        <v>25</v>
      </c>
      <c r="H1850">
        <v>4</v>
      </c>
      <c r="I1850" t="str">
        <f>TEXT(Table1[[#This Row],[ORDERDATE]],"MMM")</f>
        <v>Oct</v>
      </c>
      <c r="J1850">
        <v>2003</v>
      </c>
      <c r="K1850" t="s">
        <v>181</v>
      </c>
      <c r="L1850">
        <v>85</v>
      </c>
      <c r="M1850" t="s">
        <v>637</v>
      </c>
      <c r="N1850" t="s">
        <v>498</v>
      </c>
      <c r="O1850" t="s">
        <v>499</v>
      </c>
      <c r="P1850" t="s">
        <v>500</v>
      </c>
      <c r="R1850" t="s">
        <v>501</v>
      </c>
      <c r="T1850">
        <v>8200</v>
      </c>
      <c r="U1850" t="s">
        <v>326</v>
      </c>
      <c r="V1850" t="s">
        <v>42</v>
      </c>
      <c r="W1850" t="s">
        <v>502</v>
      </c>
      <c r="X1850" t="s">
        <v>503</v>
      </c>
      <c r="Y1850" t="s">
        <v>36</v>
      </c>
    </row>
    <row r="1851" spans="1:25" x14ac:dyDescent="0.25">
      <c r="A1851">
        <v>10172</v>
      </c>
      <c r="B1851">
        <v>24</v>
      </c>
      <c r="C1851">
        <v>81.33</v>
      </c>
      <c r="D1851">
        <v>2</v>
      </c>
      <c r="E1851" s="5">
        <v>1951.92</v>
      </c>
      <c r="F1851" s="1">
        <v>37930</v>
      </c>
      <c r="G1851" t="s">
        <v>25</v>
      </c>
      <c r="H1851">
        <v>4</v>
      </c>
      <c r="I1851" t="str">
        <f>TEXT(Table1[[#This Row],[ORDERDATE]],"MMM")</f>
        <v>Nov</v>
      </c>
      <c r="J1851">
        <v>2003</v>
      </c>
      <c r="K1851" t="s">
        <v>181</v>
      </c>
      <c r="L1851">
        <v>85</v>
      </c>
      <c r="M1851" t="s">
        <v>637</v>
      </c>
      <c r="N1851" t="s">
        <v>109</v>
      </c>
      <c r="O1851">
        <v>2035552570</v>
      </c>
      <c r="P1851" t="s">
        <v>110</v>
      </c>
      <c r="R1851" t="s">
        <v>111</v>
      </c>
      <c r="S1851" t="s">
        <v>112</v>
      </c>
      <c r="T1851">
        <v>97562</v>
      </c>
      <c r="U1851" t="s">
        <v>32</v>
      </c>
      <c r="V1851" t="s">
        <v>33</v>
      </c>
      <c r="W1851" t="s">
        <v>113</v>
      </c>
      <c r="X1851" t="s">
        <v>57</v>
      </c>
      <c r="Y1851" t="s">
        <v>36</v>
      </c>
    </row>
    <row r="1852" spans="1:25" x14ac:dyDescent="0.25">
      <c r="A1852">
        <v>10182</v>
      </c>
      <c r="B1852">
        <v>33</v>
      </c>
      <c r="C1852">
        <v>94.17</v>
      </c>
      <c r="D1852">
        <v>15</v>
      </c>
      <c r="E1852" s="5">
        <v>3107.61</v>
      </c>
      <c r="F1852" s="1">
        <v>37937</v>
      </c>
      <c r="G1852" t="s">
        <v>25</v>
      </c>
      <c r="H1852">
        <v>4</v>
      </c>
      <c r="I1852" t="str">
        <f>TEXT(Table1[[#This Row],[ORDERDATE]],"MMM")</f>
        <v>Nov</v>
      </c>
      <c r="J1852">
        <v>2003</v>
      </c>
      <c r="K1852" t="s">
        <v>181</v>
      </c>
      <c r="L1852">
        <v>85</v>
      </c>
      <c r="M1852" t="s">
        <v>637</v>
      </c>
      <c r="N1852" t="s">
        <v>272</v>
      </c>
      <c r="O1852">
        <v>4155551450</v>
      </c>
      <c r="P1852" t="s">
        <v>273</v>
      </c>
      <c r="R1852" t="s">
        <v>274</v>
      </c>
      <c r="S1852" t="s">
        <v>55</v>
      </c>
      <c r="T1852">
        <v>97562</v>
      </c>
      <c r="U1852" t="s">
        <v>32</v>
      </c>
      <c r="V1852" t="s">
        <v>33</v>
      </c>
      <c r="W1852" t="s">
        <v>275</v>
      </c>
      <c r="X1852" t="s">
        <v>276</v>
      </c>
      <c r="Y1852" t="s">
        <v>51</v>
      </c>
    </row>
    <row r="1853" spans="1:25" x14ac:dyDescent="0.25">
      <c r="A1853">
        <v>10192</v>
      </c>
      <c r="B1853">
        <v>32</v>
      </c>
      <c r="C1853">
        <v>72.77</v>
      </c>
      <c r="D1853">
        <v>3</v>
      </c>
      <c r="E1853" s="5">
        <v>2328.64</v>
      </c>
      <c r="F1853" s="1">
        <v>37945</v>
      </c>
      <c r="G1853" t="s">
        <v>25</v>
      </c>
      <c r="H1853">
        <v>4</v>
      </c>
      <c r="I1853" t="str">
        <f>TEXT(Table1[[#This Row],[ORDERDATE]],"MMM")</f>
        <v>Nov</v>
      </c>
      <c r="J1853">
        <v>2003</v>
      </c>
      <c r="K1853" t="s">
        <v>181</v>
      </c>
      <c r="L1853">
        <v>85</v>
      </c>
      <c r="M1853" t="s">
        <v>637</v>
      </c>
      <c r="N1853" t="s">
        <v>277</v>
      </c>
      <c r="O1853">
        <v>6035558647</v>
      </c>
      <c r="P1853" t="s">
        <v>278</v>
      </c>
      <c r="R1853" t="s">
        <v>279</v>
      </c>
      <c r="S1853" t="s">
        <v>280</v>
      </c>
      <c r="T1853">
        <v>62005</v>
      </c>
      <c r="U1853" t="s">
        <v>32</v>
      </c>
      <c r="V1853" t="s">
        <v>33</v>
      </c>
      <c r="W1853" t="s">
        <v>56</v>
      </c>
      <c r="X1853" t="s">
        <v>276</v>
      </c>
      <c r="Y1853" t="s">
        <v>36</v>
      </c>
    </row>
    <row r="1854" spans="1:25" x14ac:dyDescent="0.25">
      <c r="A1854">
        <v>10204</v>
      </c>
      <c r="B1854">
        <v>40</v>
      </c>
      <c r="C1854">
        <v>79.62</v>
      </c>
      <c r="D1854">
        <v>9</v>
      </c>
      <c r="E1854" s="5">
        <v>3184.8</v>
      </c>
      <c r="F1854" s="1">
        <v>37957</v>
      </c>
      <c r="G1854" t="s">
        <v>25</v>
      </c>
      <c r="H1854">
        <v>4</v>
      </c>
      <c r="I1854" t="str">
        <f>TEXT(Table1[[#This Row],[ORDERDATE]],"MMM")</f>
        <v>Dec</v>
      </c>
      <c r="J1854">
        <v>2003</v>
      </c>
      <c r="K1854" t="s">
        <v>181</v>
      </c>
      <c r="L1854">
        <v>85</v>
      </c>
      <c r="M1854" t="s">
        <v>637</v>
      </c>
      <c r="N1854" t="s">
        <v>475</v>
      </c>
      <c r="O1854">
        <v>2125557413</v>
      </c>
      <c r="P1854" t="s">
        <v>476</v>
      </c>
      <c r="Q1854" t="s">
        <v>477</v>
      </c>
      <c r="R1854" t="s">
        <v>30</v>
      </c>
      <c r="S1854" t="s">
        <v>31</v>
      </c>
      <c r="T1854">
        <v>10022</v>
      </c>
      <c r="U1854" t="s">
        <v>32</v>
      </c>
      <c r="V1854" t="s">
        <v>33</v>
      </c>
      <c r="W1854" t="s">
        <v>56</v>
      </c>
      <c r="X1854" t="s">
        <v>478</v>
      </c>
      <c r="Y1854" t="s">
        <v>51</v>
      </c>
    </row>
    <row r="1855" spans="1:25" x14ac:dyDescent="0.25">
      <c r="A1855">
        <v>10212</v>
      </c>
      <c r="B1855">
        <v>27</v>
      </c>
      <c r="C1855">
        <v>79.62</v>
      </c>
      <c r="D1855">
        <v>2</v>
      </c>
      <c r="E1855" s="5">
        <v>2149.7399999999998</v>
      </c>
      <c r="F1855" s="1">
        <v>38002</v>
      </c>
      <c r="G1855" t="s">
        <v>25</v>
      </c>
      <c r="H1855">
        <v>1</v>
      </c>
      <c r="I1855" t="str">
        <f>TEXT(Table1[[#This Row],[ORDERDATE]],"MMM")</f>
        <v>Jan</v>
      </c>
      <c r="J1855">
        <v>2004</v>
      </c>
      <c r="K1855" t="s">
        <v>181</v>
      </c>
      <c r="L1855">
        <v>85</v>
      </c>
      <c r="M1855" t="s">
        <v>637</v>
      </c>
      <c r="N1855" t="s">
        <v>174</v>
      </c>
      <c r="O1855" t="s">
        <v>175</v>
      </c>
      <c r="P1855" t="s">
        <v>176</v>
      </c>
      <c r="R1855" t="s">
        <v>177</v>
      </c>
      <c r="T1855">
        <v>28034</v>
      </c>
      <c r="U1855" t="s">
        <v>178</v>
      </c>
      <c r="V1855" t="s">
        <v>42</v>
      </c>
      <c r="W1855" t="s">
        <v>179</v>
      </c>
      <c r="X1855" t="s">
        <v>180</v>
      </c>
      <c r="Y1855" t="s">
        <v>36</v>
      </c>
    </row>
    <row r="1856" spans="1:25" x14ac:dyDescent="0.25">
      <c r="A1856">
        <v>10227</v>
      </c>
      <c r="B1856">
        <v>40</v>
      </c>
      <c r="C1856">
        <v>79.62</v>
      </c>
      <c r="D1856">
        <v>15</v>
      </c>
      <c r="E1856" s="5">
        <v>3184.8</v>
      </c>
      <c r="F1856" s="1">
        <v>38048</v>
      </c>
      <c r="G1856" t="s">
        <v>25</v>
      </c>
      <c r="H1856">
        <v>1</v>
      </c>
      <c r="I1856" t="str">
        <f>TEXT(Table1[[#This Row],[ORDERDATE]],"MMM")</f>
        <v>Mar</v>
      </c>
      <c r="J1856">
        <v>2004</v>
      </c>
      <c r="K1856" t="s">
        <v>181</v>
      </c>
      <c r="L1856">
        <v>85</v>
      </c>
      <c r="M1856" t="s">
        <v>637</v>
      </c>
      <c r="N1856" t="s">
        <v>219</v>
      </c>
      <c r="O1856" t="s">
        <v>220</v>
      </c>
      <c r="P1856" t="s">
        <v>221</v>
      </c>
      <c r="R1856" t="s">
        <v>222</v>
      </c>
      <c r="T1856">
        <v>69004</v>
      </c>
      <c r="U1856" t="s">
        <v>41</v>
      </c>
      <c r="V1856" t="s">
        <v>42</v>
      </c>
      <c r="W1856" t="s">
        <v>223</v>
      </c>
      <c r="X1856" t="s">
        <v>224</v>
      </c>
      <c r="Y1856" t="s">
        <v>51</v>
      </c>
    </row>
    <row r="1857" spans="1:25" x14ac:dyDescent="0.25">
      <c r="A1857">
        <v>10241</v>
      </c>
      <c r="B1857">
        <v>26</v>
      </c>
      <c r="C1857">
        <v>81.33</v>
      </c>
      <c r="D1857">
        <v>7</v>
      </c>
      <c r="E1857" s="5">
        <v>2114.58</v>
      </c>
      <c r="F1857" s="1">
        <v>38090</v>
      </c>
      <c r="G1857" t="s">
        <v>25</v>
      </c>
      <c r="H1857">
        <v>2</v>
      </c>
      <c r="I1857" t="str">
        <f>TEXT(Table1[[#This Row],[ORDERDATE]],"MMM")</f>
        <v>Apr</v>
      </c>
      <c r="J1857">
        <v>2004</v>
      </c>
      <c r="K1857" t="s">
        <v>181</v>
      </c>
      <c r="L1857">
        <v>85</v>
      </c>
      <c r="M1857" t="s">
        <v>637</v>
      </c>
      <c r="N1857" t="s">
        <v>531</v>
      </c>
      <c r="O1857" t="s">
        <v>532</v>
      </c>
      <c r="P1857" t="s">
        <v>533</v>
      </c>
      <c r="R1857" t="s">
        <v>534</v>
      </c>
      <c r="T1857">
        <v>67000</v>
      </c>
      <c r="U1857" t="s">
        <v>41</v>
      </c>
      <c r="V1857" t="s">
        <v>42</v>
      </c>
      <c r="W1857" t="s">
        <v>535</v>
      </c>
      <c r="X1857" t="s">
        <v>536</v>
      </c>
      <c r="Y1857" t="s">
        <v>36</v>
      </c>
    </row>
    <row r="1858" spans="1:25" x14ac:dyDescent="0.25">
      <c r="A1858">
        <v>10267</v>
      </c>
      <c r="B1858">
        <v>44</v>
      </c>
      <c r="C1858">
        <v>96.74</v>
      </c>
      <c r="D1858">
        <v>4</v>
      </c>
      <c r="E1858" s="5">
        <v>4256.5600000000004</v>
      </c>
      <c r="F1858" s="1">
        <v>38175</v>
      </c>
      <c r="G1858" t="s">
        <v>25</v>
      </c>
      <c r="H1858">
        <v>3</v>
      </c>
      <c r="I1858" t="str">
        <f>TEXT(Table1[[#This Row],[ORDERDATE]],"MMM")</f>
        <v>Jul</v>
      </c>
      <c r="J1858">
        <v>2004</v>
      </c>
      <c r="K1858" t="s">
        <v>181</v>
      </c>
      <c r="L1858">
        <v>85</v>
      </c>
      <c r="M1858" t="s">
        <v>637</v>
      </c>
      <c r="N1858" t="s">
        <v>475</v>
      </c>
      <c r="O1858">
        <v>2125557413</v>
      </c>
      <c r="P1858" t="s">
        <v>476</v>
      </c>
      <c r="Q1858" t="s">
        <v>477</v>
      </c>
      <c r="R1858" t="s">
        <v>30</v>
      </c>
      <c r="S1858" t="s">
        <v>31</v>
      </c>
      <c r="T1858">
        <v>10022</v>
      </c>
      <c r="U1858" t="s">
        <v>32</v>
      </c>
      <c r="V1858" t="s">
        <v>33</v>
      </c>
      <c r="W1858" t="s">
        <v>56</v>
      </c>
      <c r="X1858" t="s">
        <v>478</v>
      </c>
      <c r="Y1858" t="s">
        <v>51</v>
      </c>
    </row>
    <row r="1859" spans="1:25" x14ac:dyDescent="0.25">
      <c r="A1859">
        <v>10279</v>
      </c>
      <c r="B1859">
        <v>33</v>
      </c>
      <c r="C1859">
        <v>71.06</v>
      </c>
      <c r="D1859">
        <v>4</v>
      </c>
      <c r="E1859" s="5">
        <v>2344.98</v>
      </c>
      <c r="F1859" s="1">
        <v>38208</v>
      </c>
      <c r="G1859" t="s">
        <v>25</v>
      </c>
      <c r="H1859">
        <v>3</v>
      </c>
      <c r="I1859" t="str">
        <f>TEXT(Table1[[#This Row],[ORDERDATE]],"MMM")</f>
        <v>Aug</v>
      </c>
      <c r="J1859">
        <v>2004</v>
      </c>
      <c r="K1859" t="s">
        <v>181</v>
      </c>
      <c r="L1859">
        <v>85</v>
      </c>
      <c r="M1859" t="s">
        <v>637</v>
      </c>
      <c r="N1859" t="s">
        <v>174</v>
      </c>
      <c r="O1859" t="s">
        <v>175</v>
      </c>
      <c r="P1859" t="s">
        <v>176</v>
      </c>
      <c r="R1859" t="s">
        <v>177</v>
      </c>
      <c r="T1859">
        <v>28034</v>
      </c>
      <c r="U1859" t="s">
        <v>178</v>
      </c>
      <c r="V1859" t="s">
        <v>42</v>
      </c>
      <c r="W1859" t="s">
        <v>179</v>
      </c>
      <c r="X1859" t="s">
        <v>180</v>
      </c>
      <c r="Y1859" t="s">
        <v>36</v>
      </c>
    </row>
    <row r="1860" spans="1:25" x14ac:dyDescent="0.25">
      <c r="A1860">
        <v>10288</v>
      </c>
      <c r="B1860">
        <v>34</v>
      </c>
      <c r="C1860">
        <v>68.489999999999995</v>
      </c>
      <c r="D1860">
        <v>10</v>
      </c>
      <c r="E1860" s="5">
        <v>2328.66</v>
      </c>
      <c r="F1860" s="1">
        <v>38231</v>
      </c>
      <c r="G1860" t="s">
        <v>25</v>
      </c>
      <c r="H1860">
        <v>3</v>
      </c>
      <c r="I1860" t="str">
        <f>TEXT(Table1[[#This Row],[ORDERDATE]],"MMM")</f>
        <v>Sep</v>
      </c>
      <c r="J1860">
        <v>2004</v>
      </c>
      <c r="K1860" t="s">
        <v>181</v>
      </c>
      <c r="L1860">
        <v>85</v>
      </c>
      <c r="M1860" t="s">
        <v>637</v>
      </c>
      <c r="N1860" t="s">
        <v>418</v>
      </c>
      <c r="O1860" t="s">
        <v>419</v>
      </c>
      <c r="P1860" t="s">
        <v>420</v>
      </c>
      <c r="Q1860" t="s">
        <v>421</v>
      </c>
      <c r="R1860" t="s">
        <v>199</v>
      </c>
      <c r="T1860">
        <v>69045</v>
      </c>
      <c r="U1860" t="s">
        <v>199</v>
      </c>
      <c r="V1860" t="s">
        <v>96</v>
      </c>
      <c r="W1860" t="s">
        <v>422</v>
      </c>
      <c r="X1860" t="s">
        <v>423</v>
      </c>
      <c r="Y1860" t="s">
        <v>36</v>
      </c>
    </row>
    <row r="1861" spans="1:25" x14ac:dyDescent="0.25">
      <c r="A1861">
        <v>10302</v>
      </c>
      <c r="B1861">
        <v>48</v>
      </c>
      <c r="C1861">
        <v>74.48</v>
      </c>
      <c r="D1861">
        <v>6</v>
      </c>
      <c r="E1861" s="5">
        <v>3575.04</v>
      </c>
      <c r="F1861" s="1">
        <v>37900</v>
      </c>
      <c r="G1861" t="s">
        <v>25</v>
      </c>
      <c r="H1861">
        <v>4</v>
      </c>
      <c r="I1861" t="str">
        <f>TEXT(Table1[[#This Row],[ORDERDATE]],"MMM")</f>
        <v>Oct</v>
      </c>
      <c r="J1861">
        <v>2003</v>
      </c>
      <c r="K1861" t="s">
        <v>181</v>
      </c>
      <c r="L1861">
        <v>85</v>
      </c>
      <c r="M1861" t="s">
        <v>637</v>
      </c>
      <c r="N1861" t="s">
        <v>165</v>
      </c>
      <c r="O1861" t="s">
        <v>166</v>
      </c>
      <c r="P1861" t="s">
        <v>167</v>
      </c>
      <c r="R1861" t="s">
        <v>168</v>
      </c>
      <c r="T1861" t="s">
        <v>169</v>
      </c>
      <c r="U1861" t="s">
        <v>170</v>
      </c>
      <c r="V1861" t="s">
        <v>42</v>
      </c>
      <c r="W1861" t="s">
        <v>171</v>
      </c>
      <c r="X1861" t="s">
        <v>172</v>
      </c>
      <c r="Y1861" t="s">
        <v>51</v>
      </c>
    </row>
    <row r="1862" spans="1:25" x14ac:dyDescent="0.25">
      <c r="A1862">
        <v>10311</v>
      </c>
      <c r="B1862">
        <v>25</v>
      </c>
      <c r="C1862">
        <v>83.04</v>
      </c>
      <c r="D1862">
        <v>5</v>
      </c>
      <c r="E1862" s="5">
        <v>2076</v>
      </c>
      <c r="F1862" s="1">
        <v>38276</v>
      </c>
      <c r="G1862" t="s">
        <v>25</v>
      </c>
      <c r="H1862">
        <v>4</v>
      </c>
      <c r="I1862" t="str">
        <f>TEXT(Table1[[#This Row],[ORDERDATE]],"MMM")</f>
        <v>Oct</v>
      </c>
      <c r="J1862">
        <v>2004</v>
      </c>
      <c r="K1862" t="s">
        <v>181</v>
      </c>
      <c r="L1862">
        <v>85</v>
      </c>
      <c r="M1862" t="s">
        <v>637</v>
      </c>
      <c r="N1862" t="s">
        <v>174</v>
      </c>
      <c r="O1862" t="s">
        <v>175</v>
      </c>
      <c r="P1862" t="s">
        <v>176</v>
      </c>
      <c r="R1862" t="s">
        <v>177</v>
      </c>
      <c r="T1862">
        <v>28034</v>
      </c>
      <c r="U1862" t="s">
        <v>178</v>
      </c>
      <c r="V1862" t="s">
        <v>42</v>
      </c>
      <c r="W1862" t="s">
        <v>179</v>
      </c>
      <c r="X1862" t="s">
        <v>180</v>
      </c>
      <c r="Y1862" t="s">
        <v>36</v>
      </c>
    </row>
    <row r="1863" spans="1:25" x14ac:dyDescent="0.25">
      <c r="A1863">
        <v>10321</v>
      </c>
      <c r="B1863">
        <v>39</v>
      </c>
      <c r="C1863">
        <v>84.75</v>
      </c>
      <c r="D1863">
        <v>2</v>
      </c>
      <c r="E1863" s="5">
        <v>3305.25</v>
      </c>
      <c r="F1863" s="1">
        <v>38295</v>
      </c>
      <c r="G1863" t="s">
        <v>25</v>
      </c>
      <c r="H1863">
        <v>4</v>
      </c>
      <c r="I1863" t="str">
        <f>TEXT(Table1[[#This Row],[ORDERDATE]],"MMM")</f>
        <v>Nov</v>
      </c>
      <c r="J1863">
        <v>2004</v>
      </c>
      <c r="K1863" t="s">
        <v>181</v>
      </c>
      <c r="L1863">
        <v>85</v>
      </c>
      <c r="M1863" t="s">
        <v>637</v>
      </c>
      <c r="N1863" t="s">
        <v>160</v>
      </c>
      <c r="O1863">
        <v>5085552555</v>
      </c>
      <c r="P1863" t="s">
        <v>161</v>
      </c>
      <c r="R1863" t="s">
        <v>162</v>
      </c>
      <c r="S1863" t="s">
        <v>123</v>
      </c>
      <c r="T1863">
        <v>50553</v>
      </c>
      <c r="U1863" t="s">
        <v>32</v>
      </c>
      <c r="V1863" t="s">
        <v>33</v>
      </c>
      <c r="W1863" t="s">
        <v>163</v>
      </c>
      <c r="X1863" t="s">
        <v>164</v>
      </c>
      <c r="Y1863" t="s">
        <v>51</v>
      </c>
    </row>
    <row r="1864" spans="1:25" x14ac:dyDescent="0.25">
      <c r="A1864">
        <v>10332</v>
      </c>
      <c r="B1864">
        <v>45</v>
      </c>
      <c r="C1864">
        <v>34.19</v>
      </c>
      <c r="D1864">
        <v>12</v>
      </c>
      <c r="E1864" s="5">
        <v>1538.55</v>
      </c>
      <c r="F1864" s="1">
        <v>38308</v>
      </c>
      <c r="G1864" t="s">
        <v>25</v>
      </c>
      <c r="H1864">
        <v>4</v>
      </c>
      <c r="I1864" t="str">
        <f>TEXT(Table1[[#This Row],[ORDERDATE]],"MMM")</f>
        <v>Nov</v>
      </c>
      <c r="J1864">
        <v>2004</v>
      </c>
      <c r="K1864" t="s">
        <v>181</v>
      </c>
      <c r="L1864">
        <v>85</v>
      </c>
      <c r="M1864" t="s">
        <v>637</v>
      </c>
      <c r="N1864" t="s">
        <v>492</v>
      </c>
      <c r="O1864" t="s">
        <v>493</v>
      </c>
      <c r="P1864" t="s">
        <v>494</v>
      </c>
      <c r="R1864" t="s">
        <v>495</v>
      </c>
      <c r="T1864" t="s">
        <v>496</v>
      </c>
      <c r="U1864" t="s">
        <v>170</v>
      </c>
      <c r="V1864" t="s">
        <v>42</v>
      </c>
      <c r="W1864" t="s">
        <v>497</v>
      </c>
      <c r="X1864" t="s">
        <v>94</v>
      </c>
      <c r="Y1864" t="s">
        <v>36</v>
      </c>
    </row>
    <row r="1865" spans="1:25" x14ac:dyDescent="0.25">
      <c r="A1865">
        <v>10346</v>
      </c>
      <c r="B1865">
        <v>24</v>
      </c>
      <c r="C1865">
        <v>100</v>
      </c>
      <c r="D1865">
        <v>2</v>
      </c>
      <c r="E1865" s="5">
        <v>3325.92</v>
      </c>
      <c r="F1865" s="1">
        <v>38320</v>
      </c>
      <c r="G1865" t="s">
        <v>25</v>
      </c>
      <c r="H1865">
        <v>4</v>
      </c>
      <c r="I1865" t="str">
        <f>TEXT(Table1[[#This Row],[ORDERDATE]],"MMM")</f>
        <v>Nov</v>
      </c>
      <c r="J1865">
        <v>2004</v>
      </c>
      <c r="K1865" t="s">
        <v>181</v>
      </c>
      <c r="L1865">
        <v>85</v>
      </c>
      <c r="M1865" t="s">
        <v>637</v>
      </c>
      <c r="N1865" t="s">
        <v>539</v>
      </c>
      <c r="O1865">
        <v>7025551838</v>
      </c>
      <c r="P1865" t="s">
        <v>540</v>
      </c>
      <c r="R1865" t="s">
        <v>541</v>
      </c>
      <c r="S1865" t="s">
        <v>542</v>
      </c>
      <c r="T1865">
        <v>83030</v>
      </c>
      <c r="U1865" t="s">
        <v>32</v>
      </c>
      <c r="V1865" t="s">
        <v>33</v>
      </c>
      <c r="W1865" t="s">
        <v>113</v>
      </c>
      <c r="X1865" t="s">
        <v>400</v>
      </c>
      <c r="Y1865" t="s">
        <v>51</v>
      </c>
    </row>
    <row r="1866" spans="1:25" x14ac:dyDescent="0.25">
      <c r="A1866">
        <v>10368</v>
      </c>
      <c r="B1866">
        <v>46</v>
      </c>
      <c r="C1866">
        <v>79.62</v>
      </c>
      <c r="D1866">
        <v>1</v>
      </c>
      <c r="E1866" s="5">
        <v>3662.52</v>
      </c>
      <c r="F1866" s="1">
        <v>38371</v>
      </c>
      <c r="G1866" t="s">
        <v>25</v>
      </c>
      <c r="H1866">
        <v>1</v>
      </c>
      <c r="I1866" t="str">
        <f>TEXT(Table1[[#This Row],[ORDERDATE]],"MMM")</f>
        <v>Jan</v>
      </c>
      <c r="J1866">
        <v>2005</v>
      </c>
      <c r="K1866" t="s">
        <v>181</v>
      </c>
      <c r="L1866">
        <v>85</v>
      </c>
      <c r="M1866" t="s">
        <v>637</v>
      </c>
      <c r="N1866" t="s">
        <v>272</v>
      </c>
      <c r="O1866">
        <v>4155551450</v>
      </c>
      <c r="P1866" t="s">
        <v>273</v>
      </c>
      <c r="R1866" t="s">
        <v>274</v>
      </c>
      <c r="S1866" t="s">
        <v>55</v>
      </c>
      <c r="T1866">
        <v>97562</v>
      </c>
      <c r="U1866" t="s">
        <v>32</v>
      </c>
      <c r="V1866" t="s">
        <v>33</v>
      </c>
      <c r="W1866" t="s">
        <v>275</v>
      </c>
      <c r="X1866" t="s">
        <v>276</v>
      </c>
      <c r="Y1866" t="s">
        <v>51</v>
      </c>
    </row>
    <row r="1867" spans="1:25" x14ac:dyDescent="0.25">
      <c r="A1867">
        <v>10380</v>
      </c>
      <c r="B1867">
        <v>44</v>
      </c>
      <c r="C1867">
        <v>79.06</v>
      </c>
      <c r="D1867">
        <v>9</v>
      </c>
      <c r="E1867" s="5">
        <v>3478.64</v>
      </c>
      <c r="F1867" s="1">
        <v>38399</v>
      </c>
      <c r="G1867" t="s">
        <v>25</v>
      </c>
      <c r="H1867">
        <v>1</v>
      </c>
      <c r="I1867" t="str">
        <f>TEXT(Table1[[#This Row],[ORDERDATE]],"MMM")</f>
        <v>Feb</v>
      </c>
      <c r="J1867">
        <v>2005</v>
      </c>
      <c r="K1867" t="s">
        <v>181</v>
      </c>
      <c r="L1867">
        <v>85</v>
      </c>
      <c r="M1867" t="s">
        <v>637</v>
      </c>
      <c r="N1867" t="s">
        <v>174</v>
      </c>
      <c r="O1867" t="s">
        <v>175</v>
      </c>
      <c r="P1867" t="s">
        <v>176</v>
      </c>
      <c r="R1867" t="s">
        <v>177</v>
      </c>
      <c r="T1867">
        <v>28034</v>
      </c>
      <c r="U1867" t="s">
        <v>178</v>
      </c>
      <c r="V1867" t="s">
        <v>42</v>
      </c>
      <c r="W1867" t="s">
        <v>179</v>
      </c>
      <c r="X1867" t="s">
        <v>180</v>
      </c>
      <c r="Y1867" t="s">
        <v>51</v>
      </c>
    </row>
    <row r="1868" spans="1:25" x14ac:dyDescent="0.25">
      <c r="A1868">
        <v>10407</v>
      </c>
      <c r="B1868">
        <v>13</v>
      </c>
      <c r="C1868">
        <v>81.33</v>
      </c>
      <c r="D1868">
        <v>7</v>
      </c>
      <c r="E1868" s="5">
        <v>1057.29</v>
      </c>
      <c r="F1868" s="1">
        <v>38464</v>
      </c>
      <c r="G1868" t="s">
        <v>401</v>
      </c>
      <c r="H1868">
        <v>2</v>
      </c>
      <c r="I1868" t="str">
        <f>TEXT(Table1[[#This Row],[ORDERDATE]],"MMM")</f>
        <v>Apr</v>
      </c>
      <c r="J1868">
        <v>2005</v>
      </c>
      <c r="K1868" t="s">
        <v>181</v>
      </c>
      <c r="L1868">
        <v>85</v>
      </c>
      <c r="M1868" t="s">
        <v>637</v>
      </c>
      <c r="N1868" t="s">
        <v>397</v>
      </c>
      <c r="O1868">
        <v>4085553659</v>
      </c>
      <c r="P1868" t="s">
        <v>398</v>
      </c>
      <c r="R1868" t="s">
        <v>399</v>
      </c>
      <c r="S1868" t="s">
        <v>55</v>
      </c>
      <c r="T1868">
        <v>94217</v>
      </c>
      <c r="U1868" t="s">
        <v>32</v>
      </c>
      <c r="V1868" t="s">
        <v>33</v>
      </c>
      <c r="W1868" t="s">
        <v>102</v>
      </c>
      <c r="X1868" t="s">
        <v>400</v>
      </c>
      <c r="Y1868" t="s">
        <v>36</v>
      </c>
    </row>
    <row r="1869" spans="1:25" x14ac:dyDescent="0.25">
      <c r="A1869">
        <v>10420</v>
      </c>
      <c r="B1869">
        <v>35</v>
      </c>
      <c r="C1869">
        <v>96.74</v>
      </c>
      <c r="D1869">
        <v>10</v>
      </c>
      <c r="E1869" s="5">
        <v>3385.9</v>
      </c>
      <c r="F1869" s="1">
        <v>38501</v>
      </c>
      <c r="G1869" t="s">
        <v>300</v>
      </c>
      <c r="H1869">
        <v>2</v>
      </c>
      <c r="I1869" t="str">
        <f>TEXT(Table1[[#This Row],[ORDERDATE]],"MMM")</f>
        <v>May</v>
      </c>
      <c r="J1869">
        <v>2005</v>
      </c>
      <c r="K1869" t="s">
        <v>181</v>
      </c>
      <c r="L1869">
        <v>85</v>
      </c>
      <c r="M1869" t="s">
        <v>637</v>
      </c>
      <c r="N1869" t="s">
        <v>152</v>
      </c>
      <c r="O1869" t="s">
        <v>153</v>
      </c>
      <c r="P1869" t="s">
        <v>154</v>
      </c>
      <c r="Q1869" t="s">
        <v>155</v>
      </c>
      <c r="R1869" t="s">
        <v>156</v>
      </c>
      <c r="S1869" t="s">
        <v>157</v>
      </c>
      <c r="T1869">
        <v>2067</v>
      </c>
      <c r="U1869" t="s">
        <v>95</v>
      </c>
      <c r="V1869" t="s">
        <v>96</v>
      </c>
      <c r="W1869" t="s">
        <v>158</v>
      </c>
      <c r="X1869" t="s">
        <v>159</v>
      </c>
      <c r="Y1869" t="s">
        <v>51</v>
      </c>
    </row>
    <row r="1870" spans="1:25" x14ac:dyDescent="0.25">
      <c r="A1870">
        <v>10108</v>
      </c>
      <c r="B1870">
        <v>30</v>
      </c>
      <c r="C1870">
        <v>63.07</v>
      </c>
      <c r="D1870">
        <v>5</v>
      </c>
      <c r="E1870" s="5">
        <v>1892.1</v>
      </c>
      <c r="F1870" s="1">
        <v>37683</v>
      </c>
      <c r="G1870" t="s">
        <v>25</v>
      </c>
      <c r="H1870">
        <v>1</v>
      </c>
      <c r="I1870" t="str">
        <f>TEXT(Table1[[#This Row],[ORDERDATE]],"MMM")</f>
        <v>Mar</v>
      </c>
      <c r="J1870">
        <v>2003</v>
      </c>
      <c r="K1870" t="s">
        <v>181</v>
      </c>
      <c r="L1870">
        <v>61</v>
      </c>
      <c r="M1870" t="s">
        <v>638</v>
      </c>
      <c r="N1870" t="s">
        <v>425</v>
      </c>
      <c r="O1870" t="s">
        <v>426</v>
      </c>
      <c r="P1870" t="s">
        <v>427</v>
      </c>
      <c r="R1870" t="s">
        <v>428</v>
      </c>
      <c r="T1870" t="s">
        <v>429</v>
      </c>
      <c r="U1870" t="s">
        <v>430</v>
      </c>
      <c r="V1870" t="s">
        <v>200</v>
      </c>
      <c r="W1870" t="s">
        <v>431</v>
      </c>
      <c r="X1870" t="s">
        <v>432</v>
      </c>
      <c r="Y1870" t="s">
        <v>36</v>
      </c>
    </row>
    <row r="1871" spans="1:25" x14ac:dyDescent="0.25">
      <c r="A1871">
        <v>10122</v>
      </c>
      <c r="B1871">
        <v>34</v>
      </c>
      <c r="C1871">
        <v>50.21</v>
      </c>
      <c r="D1871">
        <v>9</v>
      </c>
      <c r="E1871" s="5">
        <v>1707.14</v>
      </c>
      <c r="F1871" s="1">
        <v>37749</v>
      </c>
      <c r="G1871" t="s">
        <v>25</v>
      </c>
      <c r="H1871">
        <v>2</v>
      </c>
      <c r="I1871" t="str">
        <f>TEXT(Table1[[#This Row],[ORDERDATE]],"MMM")</f>
        <v>May</v>
      </c>
      <c r="J1871">
        <v>2003</v>
      </c>
      <c r="K1871" t="s">
        <v>181</v>
      </c>
      <c r="L1871">
        <v>61</v>
      </c>
      <c r="M1871" t="s">
        <v>638</v>
      </c>
      <c r="N1871" t="s">
        <v>433</v>
      </c>
      <c r="O1871" t="s">
        <v>434</v>
      </c>
      <c r="P1871" t="s">
        <v>435</v>
      </c>
      <c r="R1871" t="s">
        <v>436</v>
      </c>
      <c r="T1871">
        <v>13008</v>
      </c>
      <c r="U1871" t="s">
        <v>41</v>
      </c>
      <c r="V1871" t="s">
        <v>42</v>
      </c>
      <c r="W1871" t="s">
        <v>437</v>
      </c>
      <c r="X1871" t="s">
        <v>438</v>
      </c>
      <c r="Y1871" t="s">
        <v>36</v>
      </c>
    </row>
    <row r="1872" spans="1:25" x14ac:dyDescent="0.25">
      <c r="A1872">
        <v>10135</v>
      </c>
      <c r="B1872">
        <v>27</v>
      </c>
      <c r="C1872">
        <v>66.13</v>
      </c>
      <c r="D1872">
        <v>6</v>
      </c>
      <c r="E1872" s="5">
        <v>1785.51</v>
      </c>
      <c r="F1872" s="1">
        <v>37804</v>
      </c>
      <c r="G1872" t="s">
        <v>25</v>
      </c>
      <c r="H1872">
        <v>3</v>
      </c>
      <c r="I1872" t="str">
        <f>TEXT(Table1[[#This Row],[ORDERDATE]],"MMM")</f>
        <v>Jul</v>
      </c>
      <c r="J1872">
        <v>2003</v>
      </c>
      <c r="K1872" t="s">
        <v>181</v>
      </c>
      <c r="L1872">
        <v>61</v>
      </c>
      <c r="M1872" t="s">
        <v>638</v>
      </c>
      <c r="N1872" t="s">
        <v>272</v>
      </c>
      <c r="O1872">
        <v>4155551450</v>
      </c>
      <c r="P1872" t="s">
        <v>273</v>
      </c>
      <c r="R1872" t="s">
        <v>274</v>
      </c>
      <c r="S1872" t="s">
        <v>55</v>
      </c>
      <c r="T1872">
        <v>97562</v>
      </c>
      <c r="U1872" t="s">
        <v>32</v>
      </c>
      <c r="V1872" t="s">
        <v>33</v>
      </c>
      <c r="W1872" t="s">
        <v>275</v>
      </c>
      <c r="X1872" t="s">
        <v>276</v>
      </c>
      <c r="Y1872" t="s">
        <v>36</v>
      </c>
    </row>
    <row r="1873" spans="1:25" x14ac:dyDescent="0.25">
      <c r="A1873">
        <v>10147</v>
      </c>
      <c r="B1873">
        <v>30</v>
      </c>
      <c r="C1873">
        <v>68.58</v>
      </c>
      <c r="D1873">
        <v>6</v>
      </c>
      <c r="E1873" s="5">
        <v>2057.4</v>
      </c>
      <c r="F1873" s="1">
        <v>37869</v>
      </c>
      <c r="G1873" t="s">
        <v>25</v>
      </c>
      <c r="H1873">
        <v>3</v>
      </c>
      <c r="I1873" t="str">
        <f>TEXT(Table1[[#This Row],[ORDERDATE]],"MMM")</f>
        <v>Sep</v>
      </c>
      <c r="J1873">
        <v>2003</v>
      </c>
      <c r="K1873" t="s">
        <v>181</v>
      </c>
      <c r="L1873">
        <v>61</v>
      </c>
      <c r="M1873" t="s">
        <v>638</v>
      </c>
      <c r="N1873" t="s">
        <v>281</v>
      </c>
      <c r="O1873">
        <v>6175558555</v>
      </c>
      <c r="P1873" t="s">
        <v>282</v>
      </c>
      <c r="R1873" t="s">
        <v>283</v>
      </c>
      <c r="S1873" t="s">
        <v>123</v>
      </c>
      <c r="T1873">
        <v>58339</v>
      </c>
      <c r="U1873" t="s">
        <v>32</v>
      </c>
      <c r="V1873" t="s">
        <v>33</v>
      </c>
      <c r="W1873" t="s">
        <v>275</v>
      </c>
      <c r="X1873" t="s">
        <v>284</v>
      </c>
      <c r="Y1873" t="s">
        <v>36</v>
      </c>
    </row>
    <row r="1874" spans="1:25" x14ac:dyDescent="0.25">
      <c r="A1874">
        <v>10159</v>
      </c>
      <c r="B1874">
        <v>50</v>
      </c>
      <c r="C1874">
        <v>69.8</v>
      </c>
      <c r="D1874">
        <v>1</v>
      </c>
      <c r="E1874" s="5">
        <v>3490</v>
      </c>
      <c r="F1874" s="1">
        <v>37904</v>
      </c>
      <c r="G1874" t="s">
        <v>25</v>
      </c>
      <c r="H1874">
        <v>4</v>
      </c>
      <c r="I1874" t="str">
        <f>TEXT(Table1[[#This Row],[ORDERDATE]],"MMM")</f>
        <v>Oct</v>
      </c>
      <c r="J1874">
        <v>2003</v>
      </c>
      <c r="K1874" t="s">
        <v>181</v>
      </c>
      <c r="L1874">
        <v>61</v>
      </c>
      <c r="M1874" t="s">
        <v>638</v>
      </c>
      <c r="N1874" t="s">
        <v>58</v>
      </c>
      <c r="O1874">
        <v>6505551386</v>
      </c>
      <c r="P1874" t="s">
        <v>59</v>
      </c>
      <c r="R1874" t="s">
        <v>60</v>
      </c>
      <c r="S1874" t="s">
        <v>55</v>
      </c>
      <c r="U1874" t="s">
        <v>32</v>
      </c>
      <c r="V1874" t="s">
        <v>33</v>
      </c>
      <c r="W1874" t="s">
        <v>61</v>
      </c>
      <c r="X1874" t="s">
        <v>57</v>
      </c>
      <c r="Y1874" t="s">
        <v>51</v>
      </c>
    </row>
    <row r="1875" spans="1:25" x14ac:dyDescent="0.25">
      <c r="A1875">
        <v>10169</v>
      </c>
      <c r="B1875">
        <v>34</v>
      </c>
      <c r="C1875">
        <v>50.21</v>
      </c>
      <c r="D1875">
        <v>1</v>
      </c>
      <c r="E1875" s="5">
        <v>1707.14</v>
      </c>
      <c r="F1875" s="1">
        <v>37929</v>
      </c>
      <c r="G1875" t="s">
        <v>25</v>
      </c>
      <c r="H1875">
        <v>4</v>
      </c>
      <c r="I1875" t="str">
        <f>TEXT(Table1[[#This Row],[ORDERDATE]],"MMM")</f>
        <v>Nov</v>
      </c>
      <c r="J1875">
        <v>2003</v>
      </c>
      <c r="K1875" t="s">
        <v>181</v>
      </c>
      <c r="L1875">
        <v>61</v>
      </c>
      <c r="M1875" t="s">
        <v>638</v>
      </c>
      <c r="N1875" t="s">
        <v>285</v>
      </c>
      <c r="O1875" t="s">
        <v>286</v>
      </c>
      <c r="P1875" t="s">
        <v>287</v>
      </c>
      <c r="Q1875" t="s">
        <v>288</v>
      </c>
      <c r="R1875" t="s">
        <v>289</v>
      </c>
      <c r="S1875" t="s">
        <v>157</v>
      </c>
      <c r="T1875">
        <v>2060</v>
      </c>
      <c r="U1875" t="s">
        <v>95</v>
      </c>
      <c r="V1875" t="s">
        <v>96</v>
      </c>
      <c r="W1875" t="s">
        <v>290</v>
      </c>
      <c r="X1875" t="s">
        <v>291</v>
      </c>
      <c r="Y1875" t="s">
        <v>36</v>
      </c>
    </row>
    <row r="1876" spans="1:25" x14ac:dyDescent="0.25">
      <c r="A1876">
        <v>10181</v>
      </c>
      <c r="B1876">
        <v>23</v>
      </c>
      <c r="C1876">
        <v>65.52</v>
      </c>
      <c r="D1876">
        <v>13</v>
      </c>
      <c r="E1876" s="5">
        <v>1506.96</v>
      </c>
      <c r="F1876" s="1">
        <v>37937</v>
      </c>
      <c r="G1876" t="s">
        <v>25</v>
      </c>
      <c r="H1876">
        <v>4</v>
      </c>
      <c r="I1876" t="str">
        <f>TEXT(Table1[[#This Row],[ORDERDATE]],"MMM")</f>
        <v>Nov</v>
      </c>
      <c r="J1876">
        <v>2003</v>
      </c>
      <c r="K1876" t="s">
        <v>181</v>
      </c>
      <c r="L1876">
        <v>61</v>
      </c>
      <c r="M1876" t="s">
        <v>638</v>
      </c>
      <c r="N1876" t="s">
        <v>73</v>
      </c>
      <c r="O1876" t="s">
        <v>74</v>
      </c>
      <c r="P1876" t="s">
        <v>75</v>
      </c>
      <c r="R1876" t="s">
        <v>76</v>
      </c>
      <c r="T1876" t="s">
        <v>77</v>
      </c>
      <c r="U1876" t="s">
        <v>78</v>
      </c>
      <c r="V1876" t="s">
        <v>42</v>
      </c>
      <c r="W1876" t="s">
        <v>79</v>
      </c>
      <c r="X1876" t="s">
        <v>80</v>
      </c>
      <c r="Y1876" t="s">
        <v>36</v>
      </c>
    </row>
    <row r="1877" spans="1:25" x14ac:dyDescent="0.25">
      <c r="A1877">
        <v>10191</v>
      </c>
      <c r="B1877">
        <v>48</v>
      </c>
      <c r="C1877">
        <v>60.01</v>
      </c>
      <c r="D1877">
        <v>2</v>
      </c>
      <c r="E1877" s="5">
        <v>2880.48</v>
      </c>
      <c r="F1877" s="1">
        <v>37945</v>
      </c>
      <c r="G1877" t="s">
        <v>25</v>
      </c>
      <c r="H1877">
        <v>4</v>
      </c>
      <c r="I1877" t="str">
        <f>TEXT(Table1[[#This Row],[ORDERDATE]],"MMM")</f>
        <v>Nov</v>
      </c>
      <c r="J1877">
        <v>2003</v>
      </c>
      <c r="K1877" t="s">
        <v>181</v>
      </c>
      <c r="L1877">
        <v>61</v>
      </c>
      <c r="M1877" t="s">
        <v>638</v>
      </c>
      <c r="N1877" t="s">
        <v>439</v>
      </c>
      <c r="O1877" t="s">
        <v>440</v>
      </c>
      <c r="P1877" t="s">
        <v>441</v>
      </c>
      <c r="R1877" t="s">
        <v>442</v>
      </c>
      <c r="T1877">
        <v>50739</v>
      </c>
      <c r="U1877" t="s">
        <v>443</v>
      </c>
      <c r="V1877" t="s">
        <v>42</v>
      </c>
      <c r="W1877" t="s">
        <v>444</v>
      </c>
      <c r="X1877" t="s">
        <v>445</v>
      </c>
      <c r="Y1877" t="s">
        <v>36</v>
      </c>
    </row>
    <row r="1878" spans="1:25" x14ac:dyDescent="0.25">
      <c r="A1878">
        <v>10203</v>
      </c>
      <c r="B1878">
        <v>34</v>
      </c>
      <c r="C1878">
        <v>64.900000000000006</v>
      </c>
      <c r="D1878">
        <v>7</v>
      </c>
      <c r="E1878" s="5">
        <v>2206.6</v>
      </c>
      <c r="F1878" s="1">
        <v>37957</v>
      </c>
      <c r="G1878" t="s">
        <v>25</v>
      </c>
      <c r="H1878">
        <v>4</v>
      </c>
      <c r="I1878" t="str">
        <f>TEXT(Table1[[#This Row],[ORDERDATE]],"MMM")</f>
        <v>Dec</v>
      </c>
      <c r="J1878">
        <v>2003</v>
      </c>
      <c r="K1878" t="s">
        <v>181</v>
      </c>
      <c r="L1878">
        <v>61</v>
      </c>
      <c r="M1878" t="s">
        <v>638</v>
      </c>
      <c r="N1878" t="s">
        <v>174</v>
      </c>
      <c r="O1878" t="s">
        <v>175</v>
      </c>
      <c r="P1878" t="s">
        <v>176</v>
      </c>
      <c r="R1878" t="s">
        <v>177</v>
      </c>
      <c r="T1878">
        <v>28034</v>
      </c>
      <c r="U1878" t="s">
        <v>178</v>
      </c>
      <c r="V1878" t="s">
        <v>42</v>
      </c>
      <c r="W1878" t="s">
        <v>179</v>
      </c>
      <c r="X1878" t="s">
        <v>180</v>
      </c>
      <c r="Y1878" t="s">
        <v>36</v>
      </c>
    </row>
    <row r="1879" spans="1:25" x14ac:dyDescent="0.25">
      <c r="A1879">
        <v>10211</v>
      </c>
      <c r="B1879">
        <v>48</v>
      </c>
      <c r="C1879">
        <v>48.98</v>
      </c>
      <c r="D1879">
        <v>1</v>
      </c>
      <c r="E1879" s="5">
        <v>2351.04</v>
      </c>
      <c r="F1879" s="1">
        <v>38001</v>
      </c>
      <c r="G1879" t="s">
        <v>25</v>
      </c>
      <c r="H1879">
        <v>1</v>
      </c>
      <c r="I1879" t="str">
        <f>TEXT(Table1[[#This Row],[ORDERDATE]],"MMM")</f>
        <v>Jan</v>
      </c>
      <c r="J1879">
        <v>2004</v>
      </c>
      <c r="K1879" t="s">
        <v>181</v>
      </c>
      <c r="L1879">
        <v>61</v>
      </c>
      <c r="M1879" t="s">
        <v>638</v>
      </c>
      <c r="N1879" t="s">
        <v>84</v>
      </c>
      <c r="O1879" t="s">
        <v>85</v>
      </c>
      <c r="P1879" t="s">
        <v>86</v>
      </c>
      <c r="R1879" t="s">
        <v>48</v>
      </c>
      <c r="T1879">
        <v>75016</v>
      </c>
      <c r="U1879" t="s">
        <v>41</v>
      </c>
      <c r="V1879" t="s">
        <v>42</v>
      </c>
      <c r="W1879" t="s">
        <v>87</v>
      </c>
      <c r="X1879" t="s">
        <v>88</v>
      </c>
      <c r="Y1879" t="s">
        <v>36</v>
      </c>
    </row>
    <row r="1880" spans="1:25" x14ac:dyDescent="0.25">
      <c r="A1880">
        <v>10225</v>
      </c>
      <c r="B1880">
        <v>24</v>
      </c>
      <c r="C1880">
        <v>50.21</v>
      </c>
      <c r="D1880">
        <v>8</v>
      </c>
      <c r="E1880" s="5">
        <v>1205.04</v>
      </c>
      <c r="F1880" s="1">
        <v>38039</v>
      </c>
      <c r="G1880" t="s">
        <v>25</v>
      </c>
      <c r="H1880">
        <v>1</v>
      </c>
      <c r="I1880" t="str">
        <f>TEXT(Table1[[#This Row],[ORDERDATE]],"MMM")</f>
        <v>Feb</v>
      </c>
      <c r="J1880">
        <v>2004</v>
      </c>
      <c r="K1880" t="s">
        <v>181</v>
      </c>
      <c r="L1880">
        <v>61</v>
      </c>
      <c r="M1880" t="s">
        <v>638</v>
      </c>
      <c r="N1880" t="s">
        <v>446</v>
      </c>
      <c r="O1880" t="s">
        <v>447</v>
      </c>
      <c r="P1880" t="s">
        <v>448</v>
      </c>
      <c r="R1880" t="s">
        <v>449</v>
      </c>
      <c r="T1880">
        <v>1203</v>
      </c>
      <c r="U1880" t="s">
        <v>450</v>
      </c>
      <c r="V1880" t="s">
        <v>42</v>
      </c>
      <c r="W1880" t="s">
        <v>451</v>
      </c>
      <c r="X1880" t="s">
        <v>103</v>
      </c>
      <c r="Y1880" t="s">
        <v>36</v>
      </c>
    </row>
    <row r="1881" spans="1:25" x14ac:dyDescent="0.25">
      <c r="A1881">
        <v>10238</v>
      </c>
      <c r="B1881">
        <v>47</v>
      </c>
      <c r="C1881">
        <v>62.45</v>
      </c>
      <c r="D1881">
        <v>2</v>
      </c>
      <c r="E1881" s="5">
        <v>2935.15</v>
      </c>
      <c r="F1881" s="1">
        <v>38086</v>
      </c>
      <c r="G1881" t="s">
        <v>25</v>
      </c>
      <c r="H1881">
        <v>2</v>
      </c>
      <c r="I1881" t="str">
        <f>TEXT(Table1[[#This Row],[ORDERDATE]],"MMM")</f>
        <v>Apr</v>
      </c>
      <c r="J1881">
        <v>2004</v>
      </c>
      <c r="K1881" t="s">
        <v>181</v>
      </c>
      <c r="L1881">
        <v>61</v>
      </c>
      <c r="M1881" t="s">
        <v>638</v>
      </c>
      <c r="N1881" t="s">
        <v>322</v>
      </c>
      <c r="O1881" t="s">
        <v>323</v>
      </c>
      <c r="P1881" t="s">
        <v>324</v>
      </c>
      <c r="R1881" t="s">
        <v>325</v>
      </c>
      <c r="T1881">
        <v>1734</v>
      </c>
      <c r="U1881" t="s">
        <v>326</v>
      </c>
      <c r="V1881" t="s">
        <v>42</v>
      </c>
      <c r="W1881" t="s">
        <v>327</v>
      </c>
      <c r="X1881" t="s">
        <v>328</v>
      </c>
      <c r="Y1881" t="s">
        <v>36</v>
      </c>
    </row>
    <row r="1882" spans="1:25" x14ac:dyDescent="0.25">
      <c r="A1882">
        <v>10253</v>
      </c>
      <c r="B1882">
        <v>24</v>
      </c>
      <c r="C1882">
        <v>52.66</v>
      </c>
      <c r="D1882">
        <v>12</v>
      </c>
      <c r="E1882" s="5">
        <v>1263.8399999999999</v>
      </c>
      <c r="F1882" s="1">
        <v>38139</v>
      </c>
      <c r="G1882" t="s">
        <v>339</v>
      </c>
      <c r="H1882">
        <v>2</v>
      </c>
      <c r="I1882" t="str">
        <f>TEXT(Table1[[#This Row],[ORDERDATE]],"MMM")</f>
        <v>Jun</v>
      </c>
      <c r="J1882">
        <v>2004</v>
      </c>
      <c r="K1882" t="s">
        <v>181</v>
      </c>
      <c r="L1882">
        <v>61</v>
      </c>
      <c r="M1882" t="s">
        <v>638</v>
      </c>
      <c r="N1882" t="s">
        <v>165</v>
      </c>
      <c r="O1882" t="s">
        <v>166</v>
      </c>
      <c r="P1882" t="s">
        <v>167</v>
      </c>
      <c r="R1882" t="s">
        <v>168</v>
      </c>
      <c r="T1882" t="s">
        <v>169</v>
      </c>
      <c r="U1882" t="s">
        <v>170</v>
      </c>
      <c r="V1882" t="s">
        <v>42</v>
      </c>
      <c r="W1882" t="s">
        <v>171</v>
      </c>
      <c r="X1882" t="s">
        <v>172</v>
      </c>
      <c r="Y1882" t="s">
        <v>36</v>
      </c>
    </row>
    <row r="1883" spans="1:25" x14ac:dyDescent="0.25">
      <c r="A1883">
        <v>10266</v>
      </c>
      <c r="B1883">
        <v>47</v>
      </c>
      <c r="C1883">
        <v>62.45</v>
      </c>
      <c r="D1883">
        <v>13</v>
      </c>
      <c r="E1883" s="5">
        <v>2935.15</v>
      </c>
      <c r="F1883" s="1">
        <v>38174</v>
      </c>
      <c r="G1883" t="s">
        <v>25</v>
      </c>
      <c r="H1883">
        <v>3</v>
      </c>
      <c r="I1883" t="str">
        <f>TEXT(Table1[[#This Row],[ORDERDATE]],"MMM")</f>
        <v>Jul</v>
      </c>
      <c r="J1883">
        <v>2004</v>
      </c>
      <c r="K1883" t="s">
        <v>181</v>
      </c>
      <c r="L1883">
        <v>61</v>
      </c>
      <c r="M1883" t="s">
        <v>638</v>
      </c>
      <c r="N1883" t="s">
        <v>452</v>
      </c>
      <c r="O1883" t="s">
        <v>453</v>
      </c>
      <c r="P1883" t="s">
        <v>454</v>
      </c>
      <c r="R1883" t="s">
        <v>455</v>
      </c>
      <c r="T1883">
        <v>42100</v>
      </c>
      <c r="U1883" t="s">
        <v>258</v>
      </c>
      <c r="V1883" t="s">
        <v>42</v>
      </c>
      <c r="W1883" t="s">
        <v>456</v>
      </c>
      <c r="X1883" t="s">
        <v>457</v>
      </c>
      <c r="Y1883" t="s">
        <v>36</v>
      </c>
    </row>
    <row r="1884" spans="1:25" x14ac:dyDescent="0.25">
      <c r="A1884">
        <v>10276</v>
      </c>
      <c r="B1884">
        <v>20</v>
      </c>
      <c r="C1884">
        <v>61.23</v>
      </c>
      <c r="D1884">
        <v>2</v>
      </c>
      <c r="E1884" s="5">
        <v>1224.5999999999999</v>
      </c>
      <c r="F1884" s="1">
        <v>38201</v>
      </c>
      <c r="G1884" t="s">
        <v>25</v>
      </c>
      <c r="H1884">
        <v>3</v>
      </c>
      <c r="I1884" t="str">
        <f>TEXT(Table1[[#This Row],[ORDERDATE]],"MMM")</f>
        <v>Aug</v>
      </c>
      <c r="J1884">
        <v>2004</v>
      </c>
      <c r="K1884" t="s">
        <v>181</v>
      </c>
      <c r="L1884">
        <v>61</v>
      </c>
      <c r="M1884" t="s">
        <v>638</v>
      </c>
      <c r="N1884" t="s">
        <v>458</v>
      </c>
      <c r="O1884">
        <v>6175557555</v>
      </c>
      <c r="P1884" t="s">
        <v>459</v>
      </c>
      <c r="R1884" t="s">
        <v>283</v>
      </c>
      <c r="S1884" t="s">
        <v>123</v>
      </c>
      <c r="T1884">
        <v>58339</v>
      </c>
      <c r="U1884" t="s">
        <v>32</v>
      </c>
      <c r="V1884" t="s">
        <v>33</v>
      </c>
      <c r="W1884" t="s">
        <v>460</v>
      </c>
      <c r="X1884" t="s">
        <v>461</v>
      </c>
      <c r="Y1884" t="s">
        <v>36</v>
      </c>
    </row>
    <row r="1885" spans="1:25" x14ac:dyDescent="0.25">
      <c r="A1885">
        <v>10287</v>
      </c>
      <c r="B1885">
        <v>20</v>
      </c>
      <c r="C1885">
        <v>67.97</v>
      </c>
      <c r="D1885">
        <v>11</v>
      </c>
      <c r="E1885" s="5">
        <v>1359.4</v>
      </c>
      <c r="F1885" s="1">
        <v>38229</v>
      </c>
      <c r="G1885" t="s">
        <v>25</v>
      </c>
      <c r="H1885">
        <v>3</v>
      </c>
      <c r="I1885" t="str">
        <f>TEXT(Table1[[#This Row],[ORDERDATE]],"MMM")</f>
        <v>Aug</v>
      </c>
      <c r="J1885">
        <v>2004</v>
      </c>
      <c r="K1885" t="s">
        <v>181</v>
      </c>
      <c r="L1885">
        <v>61</v>
      </c>
      <c r="M1885" t="s">
        <v>638</v>
      </c>
      <c r="N1885" t="s">
        <v>446</v>
      </c>
      <c r="O1885" t="s">
        <v>447</v>
      </c>
      <c r="P1885" t="s">
        <v>448</v>
      </c>
      <c r="R1885" t="s">
        <v>449</v>
      </c>
      <c r="T1885">
        <v>1203</v>
      </c>
      <c r="U1885" t="s">
        <v>450</v>
      </c>
      <c r="V1885" t="s">
        <v>42</v>
      </c>
      <c r="W1885" t="s">
        <v>451</v>
      </c>
      <c r="X1885" t="s">
        <v>103</v>
      </c>
      <c r="Y1885" t="s">
        <v>36</v>
      </c>
    </row>
    <row r="1886" spans="1:25" x14ac:dyDescent="0.25">
      <c r="A1886">
        <v>10300</v>
      </c>
      <c r="B1886">
        <v>31</v>
      </c>
      <c r="C1886">
        <v>58.78</v>
      </c>
      <c r="D1886">
        <v>4</v>
      </c>
      <c r="E1886" s="5">
        <v>1822.18</v>
      </c>
      <c r="F1886" s="1">
        <v>37898</v>
      </c>
      <c r="G1886" t="s">
        <v>25</v>
      </c>
      <c r="H1886">
        <v>4</v>
      </c>
      <c r="I1886" t="str">
        <f>TEXT(Table1[[#This Row],[ORDERDATE]],"MMM")</f>
        <v>Oct</v>
      </c>
      <c r="J1886">
        <v>2003</v>
      </c>
      <c r="K1886" t="s">
        <v>181</v>
      </c>
      <c r="L1886">
        <v>61</v>
      </c>
      <c r="M1886" t="s">
        <v>638</v>
      </c>
      <c r="N1886" t="s">
        <v>462</v>
      </c>
      <c r="O1886" t="s">
        <v>463</v>
      </c>
      <c r="P1886" t="s">
        <v>464</v>
      </c>
      <c r="R1886" t="s">
        <v>465</v>
      </c>
      <c r="T1886">
        <v>60528</v>
      </c>
      <c r="U1886" t="s">
        <v>443</v>
      </c>
      <c r="V1886" t="s">
        <v>42</v>
      </c>
      <c r="W1886" t="s">
        <v>466</v>
      </c>
      <c r="X1886" t="s">
        <v>414</v>
      </c>
      <c r="Y1886" t="s">
        <v>36</v>
      </c>
    </row>
    <row r="1887" spans="1:25" x14ac:dyDescent="0.25">
      <c r="A1887">
        <v>10310</v>
      </c>
      <c r="B1887">
        <v>38</v>
      </c>
      <c r="C1887">
        <v>56.94</v>
      </c>
      <c r="D1887">
        <v>9</v>
      </c>
      <c r="E1887" s="5">
        <v>2163.7199999999998</v>
      </c>
      <c r="F1887" s="1">
        <v>38276</v>
      </c>
      <c r="G1887" t="s">
        <v>25</v>
      </c>
      <c r="H1887">
        <v>4</v>
      </c>
      <c r="I1887" t="str">
        <f>TEXT(Table1[[#This Row],[ORDERDATE]],"MMM")</f>
        <v>Oct</v>
      </c>
      <c r="J1887">
        <v>2004</v>
      </c>
      <c r="K1887" t="s">
        <v>181</v>
      </c>
      <c r="L1887">
        <v>61</v>
      </c>
      <c r="M1887" t="s">
        <v>638</v>
      </c>
      <c r="N1887" t="s">
        <v>439</v>
      </c>
      <c r="O1887" t="s">
        <v>440</v>
      </c>
      <c r="P1887" t="s">
        <v>441</v>
      </c>
      <c r="R1887" t="s">
        <v>442</v>
      </c>
      <c r="T1887">
        <v>50739</v>
      </c>
      <c r="U1887" t="s">
        <v>443</v>
      </c>
      <c r="V1887" t="s">
        <v>42</v>
      </c>
      <c r="W1887" t="s">
        <v>444</v>
      </c>
      <c r="X1887" t="s">
        <v>445</v>
      </c>
      <c r="Y1887" t="s">
        <v>36</v>
      </c>
    </row>
    <row r="1888" spans="1:25" x14ac:dyDescent="0.25">
      <c r="A1888">
        <v>10320</v>
      </c>
      <c r="B1888">
        <v>26</v>
      </c>
      <c r="C1888">
        <v>61.23</v>
      </c>
      <c r="D1888">
        <v>2</v>
      </c>
      <c r="E1888" s="5">
        <v>1591.98</v>
      </c>
      <c r="F1888" s="1">
        <v>38294</v>
      </c>
      <c r="G1888" t="s">
        <v>25</v>
      </c>
      <c r="H1888">
        <v>4</v>
      </c>
      <c r="I1888" t="str">
        <f>TEXT(Table1[[#This Row],[ORDERDATE]],"MMM")</f>
        <v>Nov</v>
      </c>
      <c r="J1888">
        <v>2004</v>
      </c>
      <c r="K1888" t="s">
        <v>181</v>
      </c>
      <c r="L1888">
        <v>61</v>
      </c>
      <c r="M1888" t="s">
        <v>638</v>
      </c>
      <c r="N1888" t="s">
        <v>183</v>
      </c>
      <c r="O1888" t="s">
        <v>184</v>
      </c>
      <c r="P1888" t="s">
        <v>185</v>
      </c>
      <c r="R1888" t="s">
        <v>186</v>
      </c>
      <c r="T1888" t="s">
        <v>187</v>
      </c>
      <c r="U1888" t="s">
        <v>188</v>
      </c>
      <c r="V1888" t="s">
        <v>42</v>
      </c>
      <c r="W1888" t="s">
        <v>189</v>
      </c>
      <c r="X1888" t="s">
        <v>190</v>
      </c>
      <c r="Y1888" t="s">
        <v>36</v>
      </c>
    </row>
    <row r="1889" spans="1:25" x14ac:dyDescent="0.25">
      <c r="A1889">
        <v>10331</v>
      </c>
      <c r="B1889">
        <v>25</v>
      </c>
      <c r="C1889">
        <v>100</v>
      </c>
      <c r="D1889">
        <v>9</v>
      </c>
      <c r="E1889" s="5">
        <v>3078.5</v>
      </c>
      <c r="F1889" s="1">
        <v>38308</v>
      </c>
      <c r="G1889" t="s">
        <v>25</v>
      </c>
      <c r="H1889">
        <v>4</v>
      </c>
      <c r="I1889" t="str">
        <f>TEXT(Table1[[#This Row],[ORDERDATE]],"MMM")</f>
        <v>Nov</v>
      </c>
      <c r="J1889">
        <v>2004</v>
      </c>
      <c r="K1889" t="s">
        <v>181</v>
      </c>
      <c r="L1889">
        <v>61</v>
      </c>
      <c r="M1889" t="s">
        <v>638</v>
      </c>
      <c r="N1889" t="s">
        <v>309</v>
      </c>
      <c r="O1889">
        <v>2155559857</v>
      </c>
      <c r="P1889" t="s">
        <v>310</v>
      </c>
      <c r="R1889" t="s">
        <v>216</v>
      </c>
      <c r="S1889" t="s">
        <v>142</v>
      </c>
      <c r="T1889">
        <v>71270</v>
      </c>
      <c r="U1889" t="s">
        <v>32</v>
      </c>
      <c r="V1889" t="s">
        <v>33</v>
      </c>
      <c r="W1889" t="s">
        <v>124</v>
      </c>
      <c r="X1889" t="s">
        <v>311</v>
      </c>
      <c r="Y1889" t="s">
        <v>51</v>
      </c>
    </row>
    <row r="1890" spans="1:25" x14ac:dyDescent="0.25">
      <c r="A1890">
        <v>10342</v>
      </c>
      <c r="B1890">
        <v>48</v>
      </c>
      <c r="C1890">
        <v>62.45</v>
      </c>
      <c r="D1890">
        <v>10</v>
      </c>
      <c r="E1890" s="5">
        <v>2997.6</v>
      </c>
      <c r="F1890" s="1">
        <v>38315</v>
      </c>
      <c r="G1890" t="s">
        <v>25</v>
      </c>
      <c r="H1890">
        <v>4</v>
      </c>
      <c r="I1890" t="str">
        <f>TEXT(Table1[[#This Row],[ORDERDATE]],"MMM")</f>
        <v>Nov</v>
      </c>
      <c r="J1890">
        <v>2004</v>
      </c>
      <c r="K1890" t="s">
        <v>181</v>
      </c>
      <c r="L1890">
        <v>61</v>
      </c>
      <c r="M1890" t="s">
        <v>638</v>
      </c>
      <c r="N1890" t="s">
        <v>89</v>
      </c>
      <c r="O1890" t="s">
        <v>90</v>
      </c>
      <c r="P1890" t="s">
        <v>91</v>
      </c>
      <c r="Q1890" t="s">
        <v>92</v>
      </c>
      <c r="R1890" t="s">
        <v>93</v>
      </c>
      <c r="S1890" t="s">
        <v>94</v>
      </c>
      <c r="T1890">
        <v>3004</v>
      </c>
      <c r="U1890" t="s">
        <v>95</v>
      </c>
      <c r="V1890" t="s">
        <v>96</v>
      </c>
      <c r="W1890" t="s">
        <v>97</v>
      </c>
      <c r="X1890" t="s">
        <v>98</v>
      </c>
      <c r="Y1890" t="s">
        <v>36</v>
      </c>
    </row>
    <row r="1891" spans="1:25" x14ac:dyDescent="0.25">
      <c r="A1891">
        <v>10355</v>
      </c>
      <c r="B1891">
        <v>44</v>
      </c>
      <c r="C1891">
        <v>62.45</v>
      </c>
      <c r="D1891">
        <v>6</v>
      </c>
      <c r="E1891" s="5">
        <v>2747.8</v>
      </c>
      <c r="F1891" s="1">
        <v>38328</v>
      </c>
      <c r="G1891" t="s">
        <v>25</v>
      </c>
      <c r="H1891">
        <v>4</v>
      </c>
      <c r="I1891" t="str">
        <f>TEXT(Table1[[#This Row],[ORDERDATE]],"MMM")</f>
        <v>Dec</v>
      </c>
      <c r="J1891">
        <v>2004</v>
      </c>
      <c r="K1891" t="s">
        <v>181</v>
      </c>
      <c r="L1891">
        <v>61</v>
      </c>
      <c r="M1891" t="s">
        <v>638</v>
      </c>
      <c r="N1891" t="s">
        <v>174</v>
      </c>
      <c r="O1891" t="s">
        <v>175</v>
      </c>
      <c r="P1891" t="s">
        <v>176</v>
      </c>
      <c r="R1891" t="s">
        <v>177</v>
      </c>
      <c r="T1891">
        <v>28034</v>
      </c>
      <c r="U1891" t="s">
        <v>178</v>
      </c>
      <c r="V1891" t="s">
        <v>42</v>
      </c>
      <c r="W1891" t="s">
        <v>179</v>
      </c>
      <c r="X1891" t="s">
        <v>180</v>
      </c>
      <c r="Y1891" t="s">
        <v>36</v>
      </c>
    </row>
    <row r="1892" spans="1:25" x14ac:dyDescent="0.25">
      <c r="A1892">
        <v>10363</v>
      </c>
      <c r="B1892">
        <v>21</v>
      </c>
      <c r="C1892">
        <v>100</v>
      </c>
      <c r="D1892">
        <v>15</v>
      </c>
      <c r="E1892" s="5">
        <v>2447.7600000000002</v>
      </c>
      <c r="F1892" s="1">
        <v>38358</v>
      </c>
      <c r="G1892" t="s">
        <v>25</v>
      </c>
      <c r="H1892">
        <v>1</v>
      </c>
      <c r="I1892" t="str">
        <f>TEXT(Table1[[#This Row],[ORDERDATE]],"MMM")</f>
        <v>Jan</v>
      </c>
      <c r="J1892">
        <v>2005</v>
      </c>
      <c r="K1892" t="s">
        <v>181</v>
      </c>
      <c r="L1892">
        <v>61</v>
      </c>
      <c r="M1892" t="s">
        <v>638</v>
      </c>
      <c r="N1892" t="s">
        <v>467</v>
      </c>
      <c r="O1892" t="s">
        <v>468</v>
      </c>
      <c r="P1892" t="s">
        <v>469</v>
      </c>
      <c r="R1892" t="s">
        <v>470</v>
      </c>
      <c r="T1892" t="s">
        <v>471</v>
      </c>
      <c r="U1892" t="s">
        <v>130</v>
      </c>
      <c r="V1892" t="s">
        <v>42</v>
      </c>
      <c r="W1892" t="s">
        <v>472</v>
      </c>
      <c r="X1892" t="s">
        <v>473</v>
      </c>
      <c r="Y1892" t="s">
        <v>36</v>
      </c>
    </row>
    <row r="1893" spans="1:25" x14ac:dyDescent="0.25">
      <c r="A1893">
        <v>10378</v>
      </c>
      <c r="B1893">
        <v>46</v>
      </c>
      <c r="C1893">
        <v>41.54</v>
      </c>
      <c r="D1893">
        <v>6</v>
      </c>
      <c r="E1893" s="5">
        <v>1910.84</v>
      </c>
      <c r="F1893" s="1">
        <v>38393</v>
      </c>
      <c r="G1893" t="s">
        <v>25</v>
      </c>
      <c r="H1893">
        <v>1</v>
      </c>
      <c r="I1893" t="str">
        <f>TEXT(Table1[[#This Row],[ORDERDATE]],"MMM")</f>
        <v>Feb</v>
      </c>
      <c r="J1893">
        <v>2005</v>
      </c>
      <c r="K1893" t="s">
        <v>181</v>
      </c>
      <c r="L1893">
        <v>61</v>
      </c>
      <c r="M1893" t="s">
        <v>638</v>
      </c>
      <c r="N1893" t="s">
        <v>174</v>
      </c>
      <c r="O1893" t="s">
        <v>175</v>
      </c>
      <c r="P1893" t="s">
        <v>176</v>
      </c>
      <c r="R1893" t="s">
        <v>177</v>
      </c>
      <c r="T1893">
        <v>28034</v>
      </c>
      <c r="U1893" t="s">
        <v>178</v>
      </c>
      <c r="V1893" t="s">
        <v>42</v>
      </c>
      <c r="W1893" t="s">
        <v>179</v>
      </c>
      <c r="X1893" t="s">
        <v>180</v>
      </c>
      <c r="Y1893" t="s">
        <v>36</v>
      </c>
    </row>
    <row r="1894" spans="1:25" x14ac:dyDescent="0.25">
      <c r="A1894">
        <v>10390</v>
      </c>
      <c r="B1894">
        <v>46</v>
      </c>
      <c r="C1894">
        <v>52.84</v>
      </c>
      <c r="D1894">
        <v>6</v>
      </c>
      <c r="E1894" s="5">
        <v>2430.64</v>
      </c>
      <c r="F1894" s="1">
        <v>38415</v>
      </c>
      <c r="G1894" t="s">
        <v>25</v>
      </c>
      <c r="H1894">
        <v>1</v>
      </c>
      <c r="I1894" t="str">
        <f>TEXT(Table1[[#This Row],[ORDERDATE]],"MMM")</f>
        <v>Mar</v>
      </c>
      <c r="J1894">
        <v>2005</v>
      </c>
      <c r="K1894" t="s">
        <v>181</v>
      </c>
      <c r="L1894">
        <v>61</v>
      </c>
      <c r="M1894" t="s">
        <v>638</v>
      </c>
      <c r="N1894" t="s">
        <v>272</v>
      </c>
      <c r="O1894">
        <v>4155551450</v>
      </c>
      <c r="P1894" t="s">
        <v>273</v>
      </c>
      <c r="R1894" t="s">
        <v>274</v>
      </c>
      <c r="S1894" t="s">
        <v>55</v>
      </c>
      <c r="T1894">
        <v>97562</v>
      </c>
      <c r="U1894" t="s">
        <v>32</v>
      </c>
      <c r="V1894" t="s">
        <v>33</v>
      </c>
      <c r="W1894" t="s">
        <v>275</v>
      </c>
      <c r="X1894" t="s">
        <v>276</v>
      </c>
      <c r="Y1894" t="s">
        <v>36</v>
      </c>
    </row>
    <row r="1895" spans="1:25" x14ac:dyDescent="0.25">
      <c r="A1895">
        <v>10419</v>
      </c>
      <c r="B1895">
        <v>55</v>
      </c>
      <c r="C1895">
        <v>52.66</v>
      </c>
      <c r="D1895">
        <v>12</v>
      </c>
      <c r="E1895" s="5">
        <v>2896.3</v>
      </c>
      <c r="F1895" s="1">
        <v>38489</v>
      </c>
      <c r="G1895" t="s">
        <v>25</v>
      </c>
      <c r="H1895">
        <v>2</v>
      </c>
      <c r="I1895" t="str">
        <f>TEXT(Table1[[#This Row],[ORDERDATE]],"MMM")</f>
        <v>May</v>
      </c>
      <c r="J1895">
        <v>2005</v>
      </c>
      <c r="K1895" t="s">
        <v>181</v>
      </c>
      <c r="L1895">
        <v>61</v>
      </c>
      <c r="M1895" t="s">
        <v>638</v>
      </c>
      <c r="N1895" t="s">
        <v>144</v>
      </c>
      <c r="O1895" t="s">
        <v>145</v>
      </c>
      <c r="P1895" t="s">
        <v>146</v>
      </c>
      <c r="R1895" t="s">
        <v>147</v>
      </c>
      <c r="T1895">
        <v>5020</v>
      </c>
      <c r="U1895" t="s">
        <v>148</v>
      </c>
      <c r="V1895" t="s">
        <v>42</v>
      </c>
      <c r="W1895" t="s">
        <v>149</v>
      </c>
      <c r="X1895" t="s">
        <v>150</v>
      </c>
      <c r="Y1895" t="s">
        <v>36</v>
      </c>
    </row>
    <row r="1896" spans="1:25" x14ac:dyDescent="0.25">
      <c r="A1896">
        <v>10106</v>
      </c>
      <c r="B1896">
        <v>31</v>
      </c>
      <c r="C1896">
        <v>52.6</v>
      </c>
      <c r="D1896">
        <v>14</v>
      </c>
      <c r="E1896" s="5">
        <v>1630.6</v>
      </c>
      <c r="F1896" s="1">
        <v>37669</v>
      </c>
      <c r="G1896" t="s">
        <v>25</v>
      </c>
      <c r="H1896">
        <v>1</v>
      </c>
      <c r="I1896" t="str">
        <f>TEXT(Table1[[#This Row],[ORDERDATE]],"MMM")</f>
        <v>Feb</v>
      </c>
      <c r="J1896">
        <v>2003</v>
      </c>
      <c r="K1896" t="s">
        <v>550</v>
      </c>
      <c r="L1896">
        <v>65</v>
      </c>
      <c r="M1896" t="s">
        <v>639</v>
      </c>
      <c r="N1896" t="s">
        <v>552</v>
      </c>
      <c r="O1896" t="s">
        <v>553</v>
      </c>
      <c r="P1896" t="s">
        <v>554</v>
      </c>
      <c r="R1896" t="s">
        <v>555</v>
      </c>
      <c r="T1896">
        <v>24100</v>
      </c>
      <c r="U1896" t="s">
        <v>258</v>
      </c>
      <c r="V1896" t="s">
        <v>42</v>
      </c>
      <c r="W1896" t="s">
        <v>556</v>
      </c>
      <c r="X1896" t="s">
        <v>557</v>
      </c>
      <c r="Y1896" t="s">
        <v>36</v>
      </c>
    </row>
    <row r="1897" spans="1:25" x14ac:dyDescent="0.25">
      <c r="A1897">
        <v>10119</v>
      </c>
      <c r="B1897">
        <v>20</v>
      </c>
      <c r="C1897">
        <v>72.98</v>
      </c>
      <c r="D1897">
        <v>5</v>
      </c>
      <c r="E1897" s="5">
        <v>1459.6</v>
      </c>
      <c r="F1897" s="1">
        <v>37739</v>
      </c>
      <c r="G1897" t="s">
        <v>25</v>
      </c>
      <c r="H1897">
        <v>2</v>
      </c>
      <c r="I1897" t="str">
        <f>TEXT(Table1[[#This Row],[ORDERDATE]],"MMM")</f>
        <v>Apr</v>
      </c>
      <c r="J1897">
        <v>2003</v>
      </c>
      <c r="K1897" t="s">
        <v>550</v>
      </c>
      <c r="L1897">
        <v>65</v>
      </c>
      <c r="M1897" t="s">
        <v>639</v>
      </c>
      <c r="N1897" t="s">
        <v>144</v>
      </c>
      <c r="O1897" t="s">
        <v>145</v>
      </c>
      <c r="P1897" t="s">
        <v>146</v>
      </c>
      <c r="R1897" t="s">
        <v>147</v>
      </c>
      <c r="T1897">
        <v>5020</v>
      </c>
      <c r="U1897" t="s">
        <v>148</v>
      </c>
      <c r="V1897" t="s">
        <v>42</v>
      </c>
      <c r="W1897" t="s">
        <v>149</v>
      </c>
      <c r="X1897" t="s">
        <v>150</v>
      </c>
      <c r="Y1897" t="s">
        <v>36</v>
      </c>
    </row>
    <row r="1898" spans="1:25" x14ac:dyDescent="0.25">
      <c r="A1898">
        <v>10131</v>
      </c>
      <c r="B1898">
        <v>29</v>
      </c>
      <c r="C1898">
        <v>59.18</v>
      </c>
      <c r="D1898">
        <v>6</v>
      </c>
      <c r="E1898" s="5">
        <v>1716.22</v>
      </c>
      <c r="F1898" s="1">
        <v>37788</v>
      </c>
      <c r="G1898" t="s">
        <v>25</v>
      </c>
      <c r="H1898">
        <v>2</v>
      </c>
      <c r="I1898" t="str">
        <f>TEXT(Table1[[#This Row],[ORDERDATE]],"MMM")</f>
        <v>Jun</v>
      </c>
      <c r="J1898">
        <v>2003</v>
      </c>
      <c r="K1898" t="s">
        <v>550</v>
      </c>
      <c r="L1898">
        <v>65</v>
      </c>
      <c r="M1898" t="s">
        <v>639</v>
      </c>
      <c r="N1898" t="s">
        <v>568</v>
      </c>
      <c r="O1898">
        <v>2035554407</v>
      </c>
      <c r="P1898" t="s">
        <v>569</v>
      </c>
      <c r="R1898" t="s">
        <v>516</v>
      </c>
      <c r="S1898" t="s">
        <v>112</v>
      </c>
      <c r="T1898">
        <v>97561</v>
      </c>
      <c r="U1898" t="s">
        <v>32</v>
      </c>
      <c r="V1898" t="s">
        <v>33</v>
      </c>
      <c r="W1898" t="s">
        <v>570</v>
      </c>
      <c r="X1898" t="s">
        <v>571</v>
      </c>
      <c r="Y1898" t="s">
        <v>36</v>
      </c>
    </row>
    <row r="1899" spans="1:25" x14ac:dyDescent="0.25">
      <c r="A1899">
        <v>10143</v>
      </c>
      <c r="B1899">
        <v>33</v>
      </c>
      <c r="C1899">
        <v>77.59</v>
      </c>
      <c r="D1899">
        <v>9</v>
      </c>
      <c r="E1899" s="5">
        <v>2560.4699999999998</v>
      </c>
      <c r="F1899" s="1">
        <v>37843</v>
      </c>
      <c r="G1899" t="s">
        <v>25</v>
      </c>
      <c r="H1899">
        <v>3</v>
      </c>
      <c r="I1899" t="str">
        <f>TEXT(Table1[[#This Row],[ORDERDATE]],"MMM")</f>
        <v>Aug</v>
      </c>
      <c r="J1899">
        <v>2003</v>
      </c>
      <c r="K1899" t="s">
        <v>550</v>
      </c>
      <c r="L1899">
        <v>65</v>
      </c>
      <c r="M1899" t="s">
        <v>639</v>
      </c>
      <c r="N1899" t="s">
        <v>335</v>
      </c>
      <c r="O1899">
        <v>5085559555</v>
      </c>
      <c r="P1899" t="s">
        <v>336</v>
      </c>
      <c r="R1899" t="s">
        <v>162</v>
      </c>
      <c r="S1899" t="s">
        <v>123</v>
      </c>
      <c r="T1899">
        <v>50553</v>
      </c>
      <c r="U1899" t="s">
        <v>32</v>
      </c>
      <c r="V1899" t="s">
        <v>33</v>
      </c>
      <c r="W1899" t="s">
        <v>337</v>
      </c>
      <c r="X1899" t="s">
        <v>338</v>
      </c>
      <c r="Y1899" t="s">
        <v>36</v>
      </c>
    </row>
    <row r="1900" spans="1:25" x14ac:dyDescent="0.25">
      <c r="A1900">
        <v>10155</v>
      </c>
      <c r="B1900">
        <v>34</v>
      </c>
      <c r="C1900">
        <v>55.89</v>
      </c>
      <c r="D1900">
        <v>7</v>
      </c>
      <c r="E1900" s="5">
        <v>1900.26</v>
      </c>
      <c r="F1900" s="1">
        <v>37900</v>
      </c>
      <c r="G1900" t="s">
        <v>25</v>
      </c>
      <c r="H1900">
        <v>4</v>
      </c>
      <c r="I1900" t="str">
        <f>TEXT(Table1[[#This Row],[ORDERDATE]],"MMM")</f>
        <v>Oct</v>
      </c>
      <c r="J1900">
        <v>2003</v>
      </c>
      <c r="K1900" t="s">
        <v>550</v>
      </c>
      <c r="L1900">
        <v>65</v>
      </c>
      <c r="M1900" t="s">
        <v>639</v>
      </c>
      <c r="N1900" t="s">
        <v>126</v>
      </c>
      <c r="O1900" t="s">
        <v>127</v>
      </c>
      <c r="P1900" t="s">
        <v>128</v>
      </c>
      <c r="R1900" t="s">
        <v>129</v>
      </c>
      <c r="T1900">
        <v>21240</v>
      </c>
      <c r="U1900" t="s">
        <v>130</v>
      </c>
      <c r="V1900" t="s">
        <v>42</v>
      </c>
      <c r="W1900" t="s">
        <v>131</v>
      </c>
      <c r="X1900" t="s">
        <v>132</v>
      </c>
      <c r="Y1900" t="s">
        <v>36</v>
      </c>
    </row>
    <row r="1901" spans="1:25" x14ac:dyDescent="0.25">
      <c r="A1901">
        <v>10167</v>
      </c>
      <c r="B1901">
        <v>32</v>
      </c>
      <c r="C1901">
        <v>63.12</v>
      </c>
      <c r="D1901">
        <v>3</v>
      </c>
      <c r="E1901" s="5">
        <v>2019.84</v>
      </c>
      <c r="F1901" s="1">
        <v>37917</v>
      </c>
      <c r="G1901" t="s">
        <v>339</v>
      </c>
      <c r="H1901">
        <v>4</v>
      </c>
      <c r="I1901" t="str">
        <f>TEXT(Table1[[#This Row],[ORDERDATE]],"MMM")</f>
        <v>Oct</v>
      </c>
      <c r="J1901">
        <v>2003</v>
      </c>
      <c r="K1901" t="s">
        <v>550</v>
      </c>
      <c r="L1901">
        <v>65</v>
      </c>
      <c r="M1901" t="s">
        <v>639</v>
      </c>
      <c r="N1901" t="s">
        <v>261</v>
      </c>
      <c r="O1901" t="s">
        <v>262</v>
      </c>
      <c r="P1901" t="s">
        <v>263</v>
      </c>
      <c r="R1901" t="s">
        <v>264</v>
      </c>
      <c r="T1901" t="s">
        <v>265</v>
      </c>
      <c r="U1901" t="s">
        <v>188</v>
      </c>
      <c r="V1901" t="s">
        <v>42</v>
      </c>
      <c r="W1901" t="s">
        <v>266</v>
      </c>
      <c r="X1901" t="s">
        <v>206</v>
      </c>
      <c r="Y1901" t="s">
        <v>36</v>
      </c>
    </row>
    <row r="1902" spans="1:25" x14ac:dyDescent="0.25">
      <c r="A1902">
        <v>10178</v>
      </c>
      <c r="B1902">
        <v>27</v>
      </c>
      <c r="C1902">
        <v>73.64</v>
      </c>
      <c r="D1902">
        <v>6</v>
      </c>
      <c r="E1902" s="5">
        <v>1988.28</v>
      </c>
      <c r="F1902" s="1">
        <v>37933</v>
      </c>
      <c r="G1902" t="s">
        <v>25</v>
      </c>
      <c r="H1902">
        <v>4</v>
      </c>
      <c r="I1902" t="str">
        <f>TEXT(Table1[[#This Row],[ORDERDATE]],"MMM")</f>
        <v>Nov</v>
      </c>
      <c r="J1902">
        <v>2003</v>
      </c>
      <c r="K1902" t="s">
        <v>550</v>
      </c>
      <c r="L1902">
        <v>65</v>
      </c>
      <c r="M1902" t="s">
        <v>639</v>
      </c>
      <c r="N1902" t="s">
        <v>340</v>
      </c>
      <c r="O1902" t="s">
        <v>341</v>
      </c>
      <c r="P1902" t="s">
        <v>342</v>
      </c>
      <c r="R1902" t="s">
        <v>343</v>
      </c>
      <c r="T1902">
        <v>31000</v>
      </c>
      <c r="U1902" t="s">
        <v>41</v>
      </c>
      <c r="V1902" t="s">
        <v>42</v>
      </c>
      <c r="W1902" t="s">
        <v>344</v>
      </c>
      <c r="X1902" t="s">
        <v>345</v>
      </c>
      <c r="Y1902" t="s">
        <v>36</v>
      </c>
    </row>
    <row r="1903" spans="1:25" x14ac:dyDescent="0.25">
      <c r="A1903">
        <v>10186</v>
      </c>
      <c r="B1903">
        <v>21</v>
      </c>
      <c r="C1903">
        <v>69.040000000000006</v>
      </c>
      <c r="D1903">
        <v>3</v>
      </c>
      <c r="E1903" s="5">
        <v>1449.84</v>
      </c>
      <c r="F1903" s="1">
        <v>37939</v>
      </c>
      <c r="G1903" t="s">
        <v>25</v>
      </c>
      <c r="H1903">
        <v>4</v>
      </c>
      <c r="I1903" t="str">
        <f>TEXT(Table1[[#This Row],[ORDERDATE]],"MMM")</f>
        <v>Nov</v>
      </c>
      <c r="J1903">
        <v>2003</v>
      </c>
      <c r="K1903" t="s">
        <v>550</v>
      </c>
      <c r="L1903">
        <v>65</v>
      </c>
      <c r="M1903" t="s">
        <v>639</v>
      </c>
      <c r="N1903" t="s">
        <v>346</v>
      </c>
      <c r="O1903" t="s">
        <v>347</v>
      </c>
      <c r="P1903" t="s">
        <v>348</v>
      </c>
      <c r="R1903" t="s">
        <v>332</v>
      </c>
      <c r="T1903" t="s">
        <v>349</v>
      </c>
      <c r="U1903" t="s">
        <v>170</v>
      </c>
      <c r="V1903" t="s">
        <v>42</v>
      </c>
      <c r="W1903" t="s">
        <v>350</v>
      </c>
      <c r="X1903" t="s">
        <v>351</v>
      </c>
      <c r="Y1903" t="s">
        <v>36</v>
      </c>
    </row>
    <row r="1904" spans="1:25" x14ac:dyDescent="0.25">
      <c r="A1904">
        <v>10198</v>
      </c>
      <c r="B1904">
        <v>27</v>
      </c>
      <c r="C1904">
        <v>71.67</v>
      </c>
      <c r="D1904">
        <v>6</v>
      </c>
      <c r="E1904" s="5">
        <v>1935.09</v>
      </c>
      <c r="F1904" s="1">
        <v>37952</v>
      </c>
      <c r="G1904" t="s">
        <v>25</v>
      </c>
      <c r="H1904">
        <v>4</v>
      </c>
      <c r="I1904" t="str">
        <f>TEXT(Table1[[#This Row],[ORDERDATE]],"MMM")</f>
        <v>Nov</v>
      </c>
      <c r="J1904">
        <v>2003</v>
      </c>
      <c r="K1904" t="s">
        <v>550</v>
      </c>
      <c r="L1904">
        <v>65</v>
      </c>
      <c r="M1904" t="s">
        <v>639</v>
      </c>
      <c r="N1904" t="s">
        <v>425</v>
      </c>
      <c r="O1904" t="s">
        <v>426</v>
      </c>
      <c r="P1904" t="s">
        <v>427</v>
      </c>
      <c r="R1904" t="s">
        <v>428</v>
      </c>
      <c r="T1904" t="s">
        <v>429</v>
      </c>
      <c r="U1904" t="s">
        <v>430</v>
      </c>
      <c r="V1904" t="s">
        <v>200</v>
      </c>
      <c r="W1904" t="s">
        <v>431</v>
      </c>
      <c r="X1904" t="s">
        <v>432</v>
      </c>
      <c r="Y1904" t="s">
        <v>36</v>
      </c>
    </row>
    <row r="1905" spans="1:25" x14ac:dyDescent="0.25">
      <c r="A1905">
        <v>10209</v>
      </c>
      <c r="B1905">
        <v>36</v>
      </c>
      <c r="C1905">
        <v>77.59</v>
      </c>
      <c r="D1905">
        <v>2</v>
      </c>
      <c r="E1905" s="5">
        <v>2793.24</v>
      </c>
      <c r="F1905" s="1">
        <v>37995</v>
      </c>
      <c r="G1905" t="s">
        <v>25</v>
      </c>
      <c r="H1905">
        <v>1</v>
      </c>
      <c r="I1905" t="str">
        <f>TEXT(Table1[[#This Row],[ORDERDATE]],"MMM")</f>
        <v>Jan</v>
      </c>
      <c r="J1905">
        <v>2004</v>
      </c>
      <c r="K1905" t="s">
        <v>550</v>
      </c>
      <c r="L1905">
        <v>65</v>
      </c>
      <c r="M1905" t="s">
        <v>639</v>
      </c>
      <c r="N1905" t="s">
        <v>358</v>
      </c>
      <c r="O1905">
        <v>2155554369</v>
      </c>
      <c r="P1905" t="s">
        <v>359</v>
      </c>
      <c r="R1905" t="s">
        <v>360</v>
      </c>
      <c r="S1905" t="s">
        <v>55</v>
      </c>
      <c r="U1905" t="s">
        <v>32</v>
      </c>
      <c r="V1905" t="s">
        <v>33</v>
      </c>
      <c r="W1905" t="s">
        <v>361</v>
      </c>
      <c r="X1905" t="s">
        <v>103</v>
      </c>
      <c r="Y1905" t="s">
        <v>36</v>
      </c>
    </row>
    <row r="1906" spans="1:25" x14ac:dyDescent="0.25">
      <c r="A1906">
        <v>10222</v>
      </c>
      <c r="B1906">
        <v>43</v>
      </c>
      <c r="C1906">
        <v>70.349999999999994</v>
      </c>
      <c r="D1906">
        <v>6</v>
      </c>
      <c r="E1906" s="5">
        <v>3025.05</v>
      </c>
      <c r="F1906" s="1">
        <v>38036</v>
      </c>
      <c r="G1906" t="s">
        <v>25</v>
      </c>
      <c r="H1906">
        <v>1</v>
      </c>
      <c r="I1906" t="str">
        <f>TEXT(Table1[[#This Row],[ORDERDATE]],"MMM")</f>
        <v>Feb</v>
      </c>
      <c r="J1906">
        <v>2004</v>
      </c>
      <c r="K1906" t="s">
        <v>550</v>
      </c>
      <c r="L1906">
        <v>65</v>
      </c>
      <c r="M1906" t="s">
        <v>639</v>
      </c>
      <c r="N1906" t="s">
        <v>362</v>
      </c>
      <c r="O1906">
        <v>7605558146</v>
      </c>
      <c r="P1906" t="s">
        <v>363</v>
      </c>
      <c r="R1906" t="s">
        <v>364</v>
      </c>
      <c r="S1906" t="s">
        <v>55</v>
      </c>
      <c r="T1906">
        <v>91217</v>
      </c>
      <c r="U1906" t="s">
        <v>32</v>
      </c>
      <c r="V1906" t="s">
        <v>33</v>
      </c>
      <c r="W1906" t="s">
        <v>237</v>
      </c>
      <c r="X1906" t="s">
        <v>276</v>
      </c>
      <c r="Y1906" t="s">
        <v>51</v>
      </c>
    </row>
    <row r="1907" spans="1:25" x14ac:dyDescent="0.25">
      <c r="A1907">
        <v>10249</v>
      </c>
      <c r="B1907">
        <v>25</v>
      </c>
      <c r="C1907">
        <v>69.7</v>
      </c>
      <c r="D1907">
        <v>2</v>
      </c>
      <c r="E1907" s="5">
        <v>1742.5</v>
      </c>
      <c r="F1907" s="1">
        <v>38115</v>
      </c>
      <c r="G1907" t="s">
        <v>25</v>
      </c>
      <c r="H1907">
        <v>2</v>
      </c>
      <c r="I1907" t="str">
        <f>TEXT(Table1[[#This Row],[ORDERDATE]],"MMM")</f>
        <v>May</v>
      </c>
      <c r="J1907">
        <v>2004</v>
      </c>
      <c r="K1907" t="s">
        <v>550</v>
      </c>
      <c r="L1907">
        <v>65</v>
      </c>
      <c r="M1907" t="s">
        <v>639</v>
      </c>
      <c r="N1907" t="s">
        <v>239</v>
      </c>
      <c r="O1907">
        <v>6175555555</v>
      </c>
      <c r="P1907" t="s">
        <v>240</v>
      </c>
      <c r="R1907" t="s">
        <v>122</v>
      </c>
      <c r="S1907" t="s">
        <v>123</v>
      </c>
      <c r="T1907">
        <v>51247</v>
      </c>
      <c r="U1907" t="s">
        <v>32</v>
      </c>
      <c r="V1907" t="s">
        <v>33</v>
      </c>
      <c r="W1907" t="s">
        <v>241</v>
      </c>
      <c r="X1907" t="s">
        <v>143</v>
      </c>
      <c r="Y1907" t="s">
        <v>36</v>
      </c>
    </row>
    <row r="1908" spans="1:25" x14ac:dyDescent="0.25">
      <c r="A1908">
        <v>10262</v>
      </c>
      <c r="B1908">
        <v>46</v>
      </c>
      <c r="C1908">
        <v>70.349999999999994</v>
      </c>
      <c r="D1908">
        <v>11</v>
      </c>
      <c r="E1908" s="5">
        <v>3236.1</v>
      </c>
      <c r="F1908" s="1">
        <v>38162</v>
      </c>
      <c r="G1908" t="s">
        <v>339</v>
      </c>
      <c r="H1908">
        <v>2</v>
      </c>
      <c r="I1908" t="str">
        <f>TEXT(Table1[[#This Row],[ORDERDATE]],"MMM")</f>
        <v>Jun</v>
      </c>
      <c r="J1908">
        <v>2004</v>
      </c>
      <c r="K1908" t="s">
        <v>550</v>
      </c>
      <c r="L1908">
        <v>65</v>
      </c>
      <c r="M1908" t="s">
        <v>639</v>
      </c>
      <c r="N1908" t="s">
        <v>174</v>
      </c>
      <c r="O1908" t="s">
        <v>175</v>
      </c>
      <c r="P1908" t="s">
        <v>176</v>
      </c>
      <c r="R1908" t="s">
        <v>177</v>
      </c>
      <c r="T1908">
        <v>28034</v>
      </c>
      <c r="U1908" t="s">
        <v>178</v>
      </c>
      <c r="V1908" t="s">
        <v>42</v>
      </c>
      <c r="W1908" t="s">
        <v>179</v>
      </c>
      <c r="X1908" t="s">
        <v>180</v>
      </c>
      <c r="Y1908" t="s">
        <v>51</v>
      </c>
    </row>
    <row r="1909" spans="1:25" x14ac:dyDescent="0.25">
      <c r="A1909">
        <v>10274</v>
      </c>
      <c r="B1909">
        <v>24</v>
      </c>
      <c r="C1909">
        <v>72.33</v>
      </c>
      <c r="D1909">
        <v>3</v>
      </c>
      <c r="E1909" s="5">
        <v>1735.92</v>
      </c>
      <c r="F1909" s="1">
        <v>38189</v>
      </c>
      <c r="G1909" t="s">
        <v>25</v>
      </c>
      <c r="H1909">
        <v>3</v>
      </c>
      <c r="I1909" t="str">
        <f>TEXT(Table1[[#This Row],[ORDERDATE]],"MMM")</f>
        <v>Jul</v>
      </c>
      <c r="J1909">
        <v>2004</v>
      </c>
      <c r="K1909" t="s">
        <v>550</v>
      </c>
      <c r="L1909">
        <v>65</v>
      </c>
      <c r="M1909" t="s">
        <v>639</v>
      </c>
      <c r="N1909" t="s">
        <v>281</v>
      </c>
      <c r="O1909">
        <v>6175558555</v>
      </c>
      <c r="P1909" t="s">
        <v>282</v>
      </c>
      <c r="R1909" t="s">
        <v>283</v>
      </c>
      <c r="S1909" t="s">
        <v>123</v>
      </c>
      <c r="T1909">
        <v>58339</v>
      </c>
      <c r="U1909" t="s">
        <v>32</v>
      </c>
      <c r="V1909" t="s">
        <v>33</v>
      </c>
      <c r="W1909" t="s">
        <v>275</v>
      </c>
      <c r="X1909" t="s">
        <v>284</v>
      </c>
      <c r="Y1909" t="s">
        <v>36</v>
      </c>
    </row>
    <row r="1910" spans="1:25" x14ac:dyDescent="0.25">
      <c r="A1910">
        <v>10284</v>
      </c>
      <c r="B1910">
        <v>39</v>
      </c>
      <c r="C1910">
        <v>71.67</v>
      </c>
      <c r="D1910">
        <v>13</v>
      </c>
      <c r="E1910" s="5">
        <v>2795.13</v>
      </c>
      <c r="F1910" s="1">
        <v>38220</v>
      </c>
      <c r="G1910" t="s">
        <v>25</v>
      </c>
      <c r="H1910">
        <v>3</v>
      </c>
      <c r="I1910" t="str">
        <f>TEXT(Table1[[#This Row],[ORDERDATE]],"MMM")</f>
        <v>Aug</v>
      </c>
      <c r="J1910">
        <v>2004</v>
      </c>
      <c r="K1910" t="s">
        <v>550</v>
      </c>
      <c r="L1910">
        <v>65</v>
      </c>
      <c r="M1910" t="s">
        <v>639</v>
      </c>
      <c r="N1910" t="s">
        <v>543</v>
      </c>
      <c r="O1910" t="s">
        <v>544</v>
      </c>
      <c r="P1910" t="s">
        <v>545</v>
      </c>
      <c r="R1910" t="s">
        <v>546</v>
      </c>
      <c r="T1910" t="s">
        <v>547</v>
      </c>
      <c r="U1910" t="s">
        <v>78</v>
      </c>
      <c r="V1910" t="s">
        <v>42</v>
      </c>
      <c r="W1910" t="s">
        <v>548</v>
      </c>
      <c r="X1910" t="s">
        <v>549</v>
      </c>
      <c r="Y1910" t="s">
        <v>36</v>
      </c>
    </row>
    <row r="1911" spans="1:25" x14ac:dyDescent="0.25">
      <c r="A1911">
        <v>10296</v>
      </c>
      <c r="B1911">
        <v>31</v>
      </c>
      <c r="C1911">
        <v>53.92</v>
      </c>
      <c r="D1911">
        <v>9</v>
      </c>
      <c r="E1911" s="5">
        <v>1671.52</v>
      </c>
      <c r="F1911" s="1">
        <v>38245</v>
      </c>
      <c r="G1911" t="s">
        <v>25</v>
      </c>
      <c r="H1911">
        <v>3</v>
      </c>
      <c r="I1911" t="str">
        <f>TEXT(Table1[[#This Row],[ORDERDATE]],"MMM")</f>
        <v>Sep</v>
      </c>
      <c r="J1911">
        <v>2004</v>
      </c>
      <c r="K1911" t="s">
        <v>550</v>
      </c>
      <c r="L1911">
        <v>65</v>
      </c>
      <c r="M1911" t="s">
        <v>639</v>
      </c>
      <c r="N1911" t="s">
        <v>572</v>
      </c>
      <c r="O1911" t="s">
        <v>573</v>
      </c>
      <c r="P1911" t="s">
        <v>574</v>
      </c>
      <c r="R1911" t="s">
        <v>575</v>
      </c>
      <c r="T1911">
        <v>80686</v>
      </c>
      <c r="U1911" t="s">
        <v>443</v>
      </c>
      <c r="V1911" t="s">
        <v>42</v>
      </c>
      <c r="W1911" t="s">
        <v>576</v>
      </c>
      <c r="X1911" t="s">
        <v>103</v>
      </c>
      <c r="Y1911" t="s">
        <v>36</v>
      </c>
    </row>
    <row r="1912" spans="1:25" x14ac:dyDescent="0.25">
      <c r="A1912">
        <v>10307</v>
      </c>
      <c r="B1912">
        <v>22</v>
      </c>
      <c r="C1912">
        <v>71.67</v>
      </c>
      <c r="D1912">
        <v>3</v>
      </c>
      <c r="E1912" s="5">
        <v>1576.74</v>
      </c>
      <c r="F1912" s="1">
        <v>38274</v>
      </c>
      <c r="G1912" t="s">
        <v>25</v>
      </c>
      <c r="H1912">
        <v>4</v>
      </c>
      <c r="I1912" t="str">
        <f>TEXT(Table1[[#This Row],[ORDERDATE]],"MMM")</f>
        <v>Oct</v>
      </c>
      <c r="J1912">
        <v>2004</v>
      </c>
      <c r="K1912" t="s">
        <v>550</v>
      </c>
      <c r="L1912">
        <v>65</v>
      </c>
      <c r="M1912" t="s">
        <v>639</v>
      </c>
      <c r="N1912" t="s">
        <v>214</v>
      </c>
      <c r="O1912">
        <v>2155554695</v>
      </c>
      <c r="P1912" t="s">
        <v>215</v>
      </c>
      <c r="R1912" t="s">
        <v>216</v>
      </c>
      <c r="S1912" t="s">
        <v>142</v>
      </c>
      <c r="T1912">
        <v>71270</v>
      </c>
      <c r="U1912" t="s">
        <v>32</v>
      </c>
      <c r="V1912" t="s">
        <v>33</v>
      </c>
      <c r="W1912" t="s">
        <v>217</v>
      </c>
      <c r="X1912" t="s">
        <v>218</v>
      </c>
      <c r="Y1912" t="s">
        <v>36</v>
      </c>
    </row>
    <row r="1913" spans="1:25" x14ac:dyDescent="0.25">
      <c r="A1913">
        <v>10316</v>
      </c>
      <c r="B1913">
        <v>47</v>
      </c>
      <c r="C1913">
        <v>76.930000000000007</v>
      </c>
      <c r="D1913">
        <v>11</v>
      </c>
      <c r="E1913" s="5">
        <v>3615.71</v>
      </c>
      <c r="F1913" s="1">
        <v>38292</v>
      </c>
      <c r="G1913" t="s">
        <v>25</v>
      </c>
      <c r="H1913">
        <v>4</v>
      </c>
      <c r="I1913" t="str">
        <f>TEXT(Table1[[#This Row],[ORDERDATE]],"MMM")</f>
        <v>Nov</v>
      </c>
      <c r="J1913">
        <v>2004</v>
      </c>
      <c r="K1913" t="s">
        <v>550</v>
      </c>
      <c r="L1913">
        <v>65</v>
      </c>
      <c r="M1913" t="s">
        <v>639</v>
      </c>
      <c r="N1913" t="s">
        <v>383</v>
      </c>
      <c r="O1913" t="s">
        <v>384</v>
      </c>
      <c r="P1913" t="s">
        <v>385</v>
      </c>
      <c r="R1913" t="s">
        <v>386</v>
      </c>
      <c r="S1913" t="s">
        <v>387</v>
      </c>
      <c r="T1913" t="s">
        <v>388</v>
      </c>
      <c r="U1913" t="s">
        <v>170</v>
      </c>
      <c r="V1913" t="s">
        <v>42</v>
      </c>
      <c r="W1913" t="s">
        <v>389</v>
      </c>
      <c r="X1913" t="s">
        <v>390</v>
      </c>
      <c r="Y1913" t="s">
        <v>51</v>
      </c>
    </row>
    <row r="1914" spans="1:25" x14ac:dyDescent="0.25">
      <c r="A1914">
        <v>10328</v>
      </c>
      <c r="B1914">
        <v>20</v>
      </c>
      <c r="C1914">
        <v>72.98</v>
      </c>
      <c r="D1914">
        <v>2</v>
      </c>
      <c r="E1914" s="5">
        <v>1459.6</v>
      </c>
      <c r="F1914" s="1">
        <v>38303</v>
      </c>
      <c r="G1914" t="s">
        <v>25</v>
      </c>
      <c r="H1914">
        <v>4</v>
      </c>
      <c r="I1914" t="str">
        <f>TEXT(Table1[[#This Row],[ORDERDATE]],"MMM")</f>
        <v>Nov</v>
      </c>
      <c r="J1914">
        <v>2004</v>
      </c>
      <c r="K1914" t="s">
        <v>550</v>
      </c>
      <c r="L1914">
        <v>65</v>
      </c>
      <c r="M1914" t="s">
        <v>639</v>
      </c>
      <c r="N1914" t="s">
        <v>552</v>
      </c>
      <c r="O1914" t="s">
        <v>553</v>
      </c>
      <c r="P1914" t="s">
        <v>554</v>
      </c>
      <c r="R1914" t="s">
        <v>555</v>
      </c>
      <c r="T1914">
        <v>24100</v>
      </c>
      <c r="U1914" t="s">
        <v>258</v>
      </c>
      <c r="V1914" t="s">
        <v>42</v>
      </c>
      <c r="W1914" t="s">
        <v>556</v>
      </c>
      <c r="X1914" t="s">
        <v>557</v>
      </c>
      <c r="Y1914" t="s">
        <v>36</v>
      </c>
    </row>
    <row r="1915" spans="1:25" x14ac:dyDescent="0.25">
      <c r="A1915">
        <v>10339</v>
      </c>
      <c r="B1915">
        <v>29</v>
      </c>
      <c r="C1915">
        <v>99.69</v>
      </c>
      <c r="D1915">
        <v>14</v>
      </c>
      <c r="E1915" s="5">
        <v>2891.01</v>
      </c>
      <c r="F1915" s="1">
        <v>38314</v>
      </c>
      <c r="G1915" t="s">
        <v>25</v>
      </c>
      <c r="H1915">
        <v>4</v>
      </c>
      <c r="I1915" t="str">
        <f>TEXT(Table1[[#This Row],[ORDERDATE]],"MMM")</f>
        <v>Nov</v>
      </c>
      <c r="J1915">
        <v>2004</v>
      </c>
      <c r="K1915" t="s">
        <v>550</v>
      </c>
      <c r="L1915">
        <v>65</v>
      </c>
      <c r="M1915" t="s">
        <v>639</v>
      </c>
      <c r="N1915" t="s">
        <v>246</v>
      </c>
      <c r="O1915" t="s">
        <v>247</v>
      </c>
      <c r="P1915" t="s">
        <v>248</v>
      </c>
      <c r="R1915" t="s">
        <v>249</v>
      </c>
      <c r="S1915" t="s">
        <v>250</v>
      </c>
      <c r="T1915" t="s">
        <v>251</v>
      </c>
      <c r="U1915" t="s">
        <v>200</v>
      </c>
      <c r="V1915" t="s">
        <v>200</v>
      </c>
      <c r="W1915" t="s">
        <v>252</v>
      </c>
      <c r="X1915" t="s">
        <v>253</v>
      </c>
      <c r="Y1915" t="s">
        <v>36</v>
      </c>
    </row>
    <row r="1916" spans="1:25" x14ac:dyDescent="0.25">
      <c r="A1916">
        <v>10351</v>
      </c>
      <c r="B1916">
        <v>38</v>
      </c>
      <c r="C1916">
        <v>68.38</v>
      </c>
      <c r="D1916">
        <v>4</v>
      </c>
      <c r="E1916" s="5">
        <v>2598.44</v>
      </c>
      <c r="F1916" s="1">
        <v>38324</v>
      </c>
      <c r="G1916" t="s">
        <v>25</v>
      </c>
      <c r="H1916">
        <v>4</v>
      </c>
      <c r="I1916" t="str">
        <f>TEXT(Table1[[#This Row],[ORDERDATE]],"MMM")</f>
        <v>Dec</v>
      </c>
      <c r="J1916">
        <v>2004</v>
      </c>
      <c r="K1916" t="s">
        <v>550</v>
      </c>
      <c r="L1916">
        <v>65</v>
      </c>
      <c r="M1916" t="s">
        <v>639</v>
      </c>
      <c r="N1916" t="s">
        <v>329</v>
      </c>
      <c r="O1916" t="s">
        <v>330</v>
      </c>
      <c r="P1916" t="s">
        <v>331</v>
      </c>
      <c r="R1916" t="s">
        <v>332</v>
      </c>
      <c r="T1916" t="s">
        <v>333</v>
      </c>
      <c r="U1916" t="s">
        <v>170</v>
      </c>
      <c r="V1916" t="s">
        <v>42</v>
      </c>
      <c r="W1916" t="s">
        <v>61</v>
      </c>
      <c r="X1916" t="s">
        <v>334</v>
      </c>
      <c r="Y1916" t="s">
        <v>36</v>
      </c>
    </row>
    <row r="1917" spans="1:25" x14ac:dyDescent="0.25">
      <c r="A1917">
        <v>10361</v>
      </c>
      <c r="B1917">
        <v>34</v>
      </c>
      <c r="C1917">
        <v>100</v>
      </c>
      <c r="D1917">
        <v>6</v>
      </c>
      <c r="E1917" s="5">
        <v>3871.92</v>
      </c>
      <c r="F1917" s="1">
        <v>38338</v>
      </c>
      <c r="G1917" t="s">
        <v>25</v>
      </c>
      <c r="H1917">
        <v>4</v>
      </c>
      <c r="I1917" t="str">
        <f>TEXT(Table1[[#This Row],[ORDERDATE]],"MMM")</f>
        <v>Dec</v>
      </c>
      <c r="J1917">
        <v>2004</v>
      </c>
      <c r="K1917" t="s">
        <v>550</v>
      </c>
      <c r="L1917">
        <v>65</v>
      </c>
      <c r="M1917" t="s">
        <v>639</v>
      </c>
      <c r="N1917" t="s">
        <v>152</v>
      </c>
      <c r="O1917" t="s">
        <v>153</v>
      </c>
      <c r="P1917" t="s">
        <v>154</v>
      </c>
      <c r="Q1917" t="s">
        <v>155</v>
      </c>
      <c r="R1917" t="s">
        <v>156</v>
      </c>
      <c r="S1917" t="s">
        <v>157</v>
      </c>
      <c r="T1917">
        <v>2067</v>
      </c>
      <c r="U1917" t="s">
        <v>95</v>
      </c>
      <c r="V1917" t="s">
        <v>96</v>
      </c>
      <c r="W1917" t="s">
        <v>158</v>
      </c>
      <c r="X1917" t="s">
        <v>159</v>
      </c>
      <c r="Y1917" t="s">
        <v>51</v>
      </c>
    </row>
    <row r="1918" spans="1:25" x14ac:dyDescent="0.25">
      <c r="A1918">
        <v>10373</v>
      </c>
      <c r="B1918">
        <v>46</v>
      </c>
      <c r="C1918">
        <v>66</v>
      </c>
      <c r="D1918">
        <v>11</v>
      </c>
      <c r="E1918" s="5">
        <v>3036</v>
      </c>
      <c r="F1918" s="1">
        <v>38383</v>
      </c>
      <c r="G1918" t="s">
        <v>25</v>
      </c>
      <c r="H1918">
        <v>1</v>
      </c>
      <c r="I1918" t="str">
        <f>TEXT(Table1[[#This Row],[ORDERDATE]],"MMM")</f>
        <v>Jan</v>
      </c>
      <c r="J1918">
        <v>2005</v>
      </c>
      <c r="K1918" t="s">
        <v>550</v>
      </c>
      <c r="L1918">
        <v>65</v>
      </c>
      <c r="M1918" t="s">
        <v>639</v>
      </c>
      <c r="N1918" t="s">
        <v>391</v>
      </c>
      <c r="O1918" t="s">
        <v>392</v>
      </c>
      <c r="P1918" t="s">
        <v>393</v>
      </c>
      <c r="R1918" t="s">
        <v>394</v>
      </c>
      <c r="T1918">
        <v>90110</v>
      </c>
      <c r="U1918" t="s">
        <v>130</v>
      </c>
      <c r="V1918" t="s">
        <v>42</v>
      </c>
      <c r="W1918" t="s">
        <v>395</v>
      </c>
      <c r="X1918" t="s">
        <v>396</v>
      </c>
      <c r="Y1918" t="s">
        <v>51</v>
      </c>
    </row>
    <row r="1919" spans="1:25" x14ac:dyDescent="0.25">
      <c r="A1919">
        <v>10386</v>
      </c>
      <c r="B1919">
        <v>35</v>
      </c>
      <c r="C1919">
        <v>63.76</v>
      </c>
      <c r="D1919">
        <v>9</v>
      </c>
      <c r="E1919" s="5">
        <v>2231.6</v>
      </c>
      <c r="F1919" s="1">
        <v>38412</v>
      </c>
      <c r="G1919" t="s">
        <v>408</v>
      </c>
      <c r="H1919">
        <v>1</v>
      </c>
      <c r="I1919" t="str">
        <f>TEXT(Table1[[#This Row],[ORDERDATE]],"MMM")</f>
        <v>Mar</v>
      </c>
      <c r="J1919">
        <v>2005</v>
      </c>
      <c r="K1919" t="s">
        <v>550</v>
      </c>
      <c r="L1919">
        <v>65</v>
      </c>
      <c r="M1919" t="s">
        <v>639</v>
      </c>
      <c r="N1919" t="s">
        <v>174</v>
      </c>
      <c r="O1919" t="s">
        <v>175</v>
      </c>
      <c r="P1919" t="s">
        <v>176</v>
      </c>
      <c r="R1919" t="s">
        <v>177</v>
      </c>
      <c r="T1919">
        <v>28034</v>
      </c>
      <c r="U1919" t="s">
        <v>178</v>
      </c>
      <c r="V1919" t="s">
        <v>42</v>
      </c>
      <c r="W1919" t="s">
        <v>179</v>
      </c>
      <c r="X1919" t="s">
        <v>180</v>
      </c>
      <c r="Y1919" t="s">
        <v>36</v>
      </c>
    </row>
    <row r="1920" spans="1:25" x14ac:dyDescent="0.25">
      <c r="A1920">
        <v>10398</v>
      </c>
      <c r="B1920">
        <v>34</v>
      </c>
      <c r="C1920">
        <v>71.67</v>
      </c>
      <c r="D1920">
        <v>13</v>
      </c>
      <c r="E1920" s="5">
        <v>2436.7800000000002</v>
      </c>
      <c r="F1920" s="1">
        <v>38441</v>
      </c>
      <c r="G1920" t="s">
        <v>25</v>
      </c>
      <c r="H1920">
        <v>1</v>
      </c>
      <c r="I1920" t="str">
        <f>TEXT(Table1[[#This Row],[ORDERDATE]],"MMM")</f>
        <v>Mar</v>
      </c>
      <c r="J1920">
        <v>2005</v>
      </c>
      <c r="K1920" t="s">
        <v>550</v>
      </c>
      <c r="L1920">
        <v>65</v>
      </c>
      <c r="M1920" t="s">
        <v>639</v>
      </c>
      <c r="N1920" t="s">
        <v>37</v>
      </c>
      <c r="O1920" t="s">
        <v>38</v>
      </c>
      <c r="P1920" t="s">
        <v>39</v>
      </c>
      <c r="R1920" t="s">
        <v>40</v>
      </c>
      <c r="T1920">
        <v>51100</v>
      </c>
      <c r="U1920" t="s">
        <v>41</v>
      </c>
      <c r="V1920" t="s">
        <v>42</v>
      </c>
      <c r="W1920" t="s">
        <v>43</v>
      </c>
      <c r="X1920" t="s">
        <v>44</v>
      </c>
      <c r="Y1920" t="s">
        <v>36</v>
      </c>
    </row>
    <row r="1921" spans="1:25" x14ac:dyDescent="0.25">
      <c r="A1921">
        <v>10400</v>
      </c>
      <c r="B1921">
        <v>38</v>
      </c>
      <c r="C1921">
        <v>57.2</v>
      </c>
      <c r="D1921">
        <v>3</v>
      </c>
      <c r="E1921" s="5">
        <v>2173.6</v>
      </c>
      <c r="F1921" s="1">
        <v>38443</v>
      </c>
      <c r="G1921" t="s">
        <v>25</v>
      </c>
      <c r="H1921">
        <v>2</v>
      </c>
      <c r="I1921" t="str">
        <f>TEXT(Table1[[#This Row],[ORDERDATE]],"MMM")</f>
        <v>Apr</v>
      </c>
      <c r="J1921">
        <v>2005</v>
      </c>
      <c r="K1921" t="s">
        <v>550</v>
      </c>
      <c r="L1921">
        <v>65</v>
      </c>
      <c r="M1921" t="s">
        <v>639</v>
      </c>
      <c r="N1921" t="s">
        <v>397</v>
      </c>
      <c r="O1921">
        <v>4085553659</v>
      </c>
      <c r="P1921" t="s">
        <v>398</v>
      </c>
      <c r="R1921" t="s">
        <v>399</v>
      </c>
      <c r="S1921" t="s">
        <v>55</v>
      </c>
      <c r="T1921">
        <v>94217</v>
      </c>
      <c r="U1921" t="s">
        <v>32</v>
      </c>
      <c r="V1921" t="s">
        <v>33</v>
      </c>
      <c r="W1921" t="s">
        <v>102</v>
      </c>
      <c r="X1921" t="s">
        <v>400</v>
      </c>
      <c r="Y1921" t="s">
        <v>36</v>
      </c>
    </row>
    <row r="1922" spans="1:25" x14ac:dyDescent="0.25">
      <c r="A1922">
        <v>10415</v>
      </c>
      <c r="B1922">
        <v>18</v>
      </c>
      <c r="C1922">
        <v>69.7</v>
      </c>
      <c r="D1922">
        <v>2</v>
      </c>
      <c r="E1922" s="5">
        <v>1254.5999999999999</v>
      </c>
      <c r="F1922" s="1">
        <v>38481</v>
      </c>
      <c r="G1922" t="s">
        <v>173</v>
      </c>
      <c r="H1922">
        <v>2</v>
      </c>
      <c r="I1922" t="str">
        <f>TEXT(Table1[[#This Row],[ORDERDATE]],"MMM")</f>
        <v>May</v>
      </c>
      <c r="J1922">
        <v>2005</v>
      </c>
      <c r="K1922" t="s">
        <v>550</v>
      </c>
      <c r="L1922">
        <v>65</v>
      </c>
      <c r="M1922" t="s">
        <v>639</v>
      </c>
      <c r="N1922" t="s">
        <v>558</v>
      </c>
      <c r="O1922" t="s">
        <v>559</v>
      </c>
      <c r="P1922" t="s">
        <v>560</v>
      </c>
      <c r="R1922" t="s">
        <v>561</v>
      </c>
      <c r="S1922" t="s">
        <v>94</v>
      </c>
      <c r="T1922">
        <v>3150</v>
      </c>
      <c r="U1922" t="s">
        <v>95</v>
      </c>
      <c r="V1922" t="s">
        <v>96</v>
      </c>
      <c r="W1922" t="s">
        <v>562</v>
      </c>
      <c r="X1922" t="s">
        <v>563</v>
      </c>
      <c r="Y1922" t="s">
        <v>36</v>
      </c>
    </row>
    <row r="1923" spans="1:25" x14ac:dyDescent="0.25">
      <c r="A1923">
        <v>10110</v>
      </c>
      <c r="B1923">
        <v>37</v>
      </c>
      <c r="C1923">
        <v>100</v>
      </c>
      <c r="D1923">
        <v>14</v>
      </c>
      <c r="E1923" s="5">
        <v>3724.42</v>
      </c>
      <c r="F1923" s="1">
        <v>37698</v>
      </c>
      <c r="G1923" t="s">
        <v>25</v>
      </c>
      <c r="H1923">
        <v>1</v>
      </c>
      <c r="I1923" t="str">
        <f>TEXT(Table1[[#This Row],[ORDERDATE]],"MMM")</f>
        <v>Mar</v>
      </c>
      <c r="J1923">
        <v>2003</v>
      </c>
      <c r="K1923" t="s">
        <v>181</v>
      </c>
      <c r="L1923">
        <v>107</v>
      </c>
      <c r="M1923" t="s">
        <v>640</v>
      </c>
      <c r="N1923" t="s">
        <v>492</v>
      </c>
      <c r="O1923" t="s">
        <v>493</v>
      </c>
      <c r="P1923" t="s">
        <v>494</v>
      </c>
      <c r="R1923" t="s">
        <v>495</v>
      </c>
      <c r="T1923" t="s">
        <v>496</v>
      </c>
      <c r="U1923" t="s">
        <v>170</v>
      </c>
      <c r="V1923" t="s">
        <v>42</v>
      </c>
      <c r="W1923" t="s">
        <v>497</v>
      </c>
      <c r="X1923" t="s">
        <v>94</v>
      </c>
      <c r="Y1923" t="s">
        <v>51</v>
      </c>
    </row>
    <row r="1924" spans="1:25" x14ac:dyDescent="0.25">
      <c r="A1924">
        <v>10124</v>
      </c>
      <c r="B1924">
        <v>43</v>
      </c>
      <c r="C1924">
        <v>100</v>
      </c>
      <c r="D1924">
        <v>13</v>
      </c>
      <c r="E1924" s="5">
        <v>5203</v>
      </c>
      <c r="F1924" s="1">
        <v>37762</v>
      </c>
      <c r="G1924" t="s">
        <v>25</v>
      </c>
      <c r="H1924">
        <v>2</v>
      </c>
      <c r="I1924" t="str">
        <f>TEXT(Table1[[#This Row],[ORDERDATE]],"MMM")</f>
        <v>May</v>
      </c>
      <c r="J1924">
        <v>2003</v>
      </c>
      <c r="K1924" t="s">
        <v>181</v>
      </c>
      <c r="L1924">
        <v>107</v>
      </c>
      <c r="M1924" t="s">
        <v>640</v>
      </c>
      <c r="N1924" t="s">
        <v>539</v>
      </c>
      <c r="O1924">
        <v>7025551838</v>
      </c>
      <c r="P1924" t="s">
        <v>540</v>
      </c>
      <c r="R1924" t="s">
        <v>541</v>
      </c>
      <c r="S1924" t="s">
        <v>542</v>
      </c>
      <c r="T1924">
        <v>83030</v>
      </c>
      <c r="U1924" t="s">
        <v>32</v>
      </c>
      <c r="V1924" t="s">
        <v>33</v>
      </c>
      <c r="W1924" t="s">
        <v>113</v>
      </c>
      <c r="X1924" t="s">
        <v>400</v>
      </c>
      <c r="Y1924" t="s">
        <v>51</v>
      </c>
    </row>
    <row r="1925" spans="1:25" x14ac:dyDescent="0.25">
      <c r="A1925">
        <v>10148</v>
      </c>
      <c r="B1925">
        <v>27</v>
      </c>
      <c r="C1925">
        <v>100</v>
      </c>
      <c r="D1925">
        <v>7</v>
      </c>
      <c r="E1925" s="5">
        <v>3469.5</v>
      </c>
      <c r="F1925" s="1">
        <v>37875</v>
      </c>
      <c r="G1925" t="s">
        <v>25</v>
      </c>
      <c r="H1925">
        <v>3</v>
      </c>
      <c r="I1925" t="str">
        <f>TEXT(Table1[[#This Row],[ORDERDATE]],"MMM")</f>
        <v>Sep</v>
      </c>
      <c r="J1925">
        <v>2003</v>
      </c>
      <c r="K1925" t="s">
        <v>181</v>
      </c>
      <c r="L1925">
        <v>107</v>
      </c>
      <c r="M1925" t="s">
        <v>640</v>
      </c>
      <c r="N1925" t="s">
        <v>285</v>
      </c>
      <c r="O1925" t="s">
        <v>286</v>
      </c>
      <c r="P1925" t="s">
        <v>287</v>
      </c>
      <c r="Q1925" t="s">
        <v>288</v>
      </c>
      <c r="R1925" t="s">
        <v>289</v>
      </c>
      <c r="S1925" t="s">
        <v>157</v>
      </c>
      <c r="T1925">
        <v>2060</v>
      </c>
      <c r="U1925" t="s">
        <v>95</v>
      </c>
      <c r="V1925" t="s">
        <v>96</v>
      </c>
      <c r="W1925" t="s">
        <v>290</v>
      </c>
      <c r="X1925" t="s">
        <v>291</v>
      </c>
      <c r="Y1925" t="s">
        <v>51</v>
      </c>
    </row>
    <row r="1926" spans="1:25" x14ac:dyDescent="0.25">
      <c r="A1926">
        <v>10161</v>
      </c>
      <c r="B1926">
        <v>30</v>
      </c>
      <c r="C1926">
        <v>100</v>
      </c>
      <c r="D1926">
        <v>6</v>
      </c>
      <c r="E1926" s="5">
        <v>3148.2</v>
      </c>
      <c r="F1926" s="1">
        <v>37911</v>
      </c>
      <c r="G1926" t="s">
        <v>25</v>
      </c>
      <c r="H1926">
        <v>4</v>
      </c>
      <c r="I1926" t="str">
        <f>TEXT(Table1[[#This Row],[ORDERDATE]],"MMM")</f>
        <v>Oct</v>
      </c>
      <c r="J1926">
        <v>2003</v>
      </c>
      <c r="K1926" t="s">
        <v>181</v>
      </c>
      <c r="L1926">
        <v>107</v>
      </c>
      <c r="M1926" t="s">
        <v>640</v>
      </c>
      <c r="N1926" t="s">
        <v>498</v>
      </c>
      <c r="O1926" t="s">
        <v>499</v>
      </c>
      <c r="P1926" t="s">
        <v>500</v>
      </c>
      <c r="R1926" t="s">
        <v>501</v>
      </c>
      <c r="T1926">
        <v>8200</v>
      </c>
      <c r="U1926" t="s">
        <v>326</v>
      </c>
      <c r="V1926" t="s">
        <v>42</v>
      </c>
      <c r="W1926" t="s">
        <v>502</v>
      </c>
      <c r="X1926" t="s">
        <v>503</v>
      </c>
      <c r="Y1926" t="s">
        <v>51</v>
      </c>
    </row>
    <row r="1927" spans="1:25" x14ac:dyDescent="0.25">
      <c r="A1927">
        <v>10172</v>
      </c>
      <c r="B1927">
        <v>22</v>
      </c>
      <c r="C1927">
        <v>98.51</v>
      </c>
      <c r="D1927">
        <v>4</v>
      </c>
      <c r="E1927" s="5">
        <v>2167.2199999999998</v>
      </c>
      <c r="F1927" s="1">
        <v>37930</v>
      </c>
      <c r="G1927" t="s">
        <v>25</v>
      </c>
      <c r="H1927">
        <v>4</v>
      </c>
      <c r="I1927" t="str">
        <f>TEXT(Table1[[#This Row],[ORDERDATE]],"MMM")</f>
        <v>Nov</v>
      </c>
      <c r="J1927">
        <v>2003</v>
      </c>
      <c r="K1927" t="s">
        <v>181</v>
      </c>
      <c r="L1927">
        <v>107</v>
      </c>
      <c r="M1927" t="s">
        <v>640</v>
      </c>
      <c r="N1927" t="s">
        <v>109</v>
      </c>
      <c r="O1927">
        <v>2035552570</v>
      </c>
      <c r="P1927" t="s">
        <v>110</v>
      </c>
      <c r="R1927" t="s">
        <v>111</v>
      </c>
      <c r="S1927" t="s">
        <v>112</v>
      </c>
      <c r="T1927">
        <v>97562</v>
      </c>
      <c r="U1927" t="s">
        <v>32</v>
      </c>
      <c r="V1927" t="s">
        <v>33</v>
      </c>
      <c r="W1927" t="s">
        <v>113</v>
      </c>
      <c r="X1927" t="s">
        <v>57</v>
      </c>
      <c r="Y1927" t="s">
        <v>36</v>
      </c>
    </row>
    <row r="1928" spans="1:25" x14ac:dyDescent="0.25">
      <c r="A1928">
        <v>10182</v>
      </c>
      <c r="B1928">
        <v>49</v>
      </c>
      <c r="C1928">
        <v>100</v>
      </c>
      <c r="D1928">
        <v>17</v>
      </c>
      <c r="E1928" s="5">
        <v>6244.07</v>
      </c>
      <c r="F1928" s="1">
        <v>37937</v>
      </c>
      <c r="G1928" t="s">
        <v>25</v>
      </c>
      <c r="H1928">
        <v>4</v>
      </c>
      <c r="I1928" t="str">
        <f>TEXT(Table1[[#This Row],[ORDERDATE]],"MMM")</f>
        <v>Nov</v>
      </c>
      <c r="J1928">
        <v>2003</v>
      </c>
      <c r="K1928" t="s">
        <v>181</v>
      </c>
      <c r="L1928">
        <v>107</v>
      </c>
      <c r="M1928" t="s">
        <v>640</v>
      </c>
      <c r="N1928" t="s">
        <v>272</v>
      </c>
      <c r="O1928">
        <v>4155551450</v>
      </c>
      <c r="P1928" t="s">
        <v>273</v>
      </c>
      <c r="R1928" t="s">
        <v>274</v>
      </c>
      <c r="S1928" t="s">
        <v>55</v>
      </c>
      <c r="T1928">
        <v>97562</v>
      </c>
      <c r="U1928" t="s">
        <v>32</v>
      </c>
      <c r="V1928" t="s">
        <v>33</v>
      </c>
      <c r="W1928" t="s">
        <v>275</v>
      </c>
      <c r="X1928" t="s">
        <v>276</v>
      </c>
      <c r="Y1928" t="s">
        <v>51</v>
      </c>
    </row>
    <row r="1929" spans="1:25" x14ac:dyDescent="0.25">
      <c r="A1929">
        <v>10192</v>
      </c>
      <c r="B1929">
        <v>46</v>
      </c>
      <c r="C1929">
        <v>100</v>
      </c>
      <c r="D1929">
        <v>5</v>
      </c>
      <c r="E1929" s="5">
        <v>5566</v>
      </c>
      <c r="F1929" s="1">
        <v>37945</v>
      </c>
      <c r="G1929" t="s">
        <v>25</v>
      </c>
      <c r="H1929">
        <v>4</v>
      </c>
      <c r="I1929" t="str">
        <f>TEXT(Table1[[#This Row],[ORDERDATE]],"MMM")</f>
        <v>Nov</v>
      </c>
      <c r="J1929">
        <v>2003</v>
      </c>
      <c r="K1929" t="s">
        <v>181</v>
      </c>
      <c r="L1929">
        <v>107</v>
      </c>
      <c r="M1929" t="s">
        <v>640</v>
      </c>
      <c r="N1929" t="s">
        <v>277</v>
      </c>
      <c r="O1929">
        <v>6035558647</v>
      </c>
      <c r="P1929" t="s">
        <v>278</v>
      </c>
      <c r="R1929" t="s">
        <v>279</v>
      </c>
      <c r="S1929" t="s">
        <v>280</v>
      </c>
      <c r="T1929">
        <v>62005</v>
      </c>
      <c r="U1929" t="s">
        <v>32</v>
      </c>
      <c r="V1929" t="s">
        <v>33</v>
      </c>
      <c r="W1929" t="s">
        <v>56</v>
      </c>
      <c r="X1929" t="s">
        <v>276</v>
      </c>
      <c r="Y1929" t="s">
        <v>51</v>
      </c>
    </row>
    <row r="1930" spans="1:25" x14ac:dyDescent="0.25">
      <c r="A1930">
        <v>10204</v>
      </c>
      <c r="B1930">
        <v>48</v>
      </c>
      <c r="C1930">
        <v>91.02</v>
      </c>
      <c r="D1930">
        <v>11</v>
      </c>
      <c r="E1930" s="5">
        <v>4368.96</v>
      </c>
      <c r="F1930" s="1">
        <v>37957</v>
      </c>
      <c r="G1930" t="s">
        <v>25</v>
      </c>
      <c r="H1930">
        <v>4</v>
      </c>
      <c r="I1930" t="str">
        <f>TEXT(Table1[[#This Row],[ORDERDATE]],"MMM")</f>
        <v>Dec</v>
      </c>
      <c r="J1930">
        <v>2003</v>
      </c>
      <c r="K1930" t="s">
        <v>181</v>
      </c>
      <c r="L1930">
        <v>107</v>
      </c>
      <c r="M1930" t="s">
        <v>640</v>
      </c>
      <c r="N1930" t="s">
        <v>475</v>
      </c>
      <c r="O1930">
        <v>2125557413</v>
      </c>
      <c r="P1930" t="s">
        <v>476</v>
      </c>
      <c r="Q1930" t="s">
        <v>477</v>
      </c>
      <c r="R1930" t="s">
        <v>30</v>
      </c>
      <c r="S1930" t="s">
        <v>31</v>
      </c>
      <c r="T1930">
        <v>10022</v>
      </c>
      <c r="U1930" t="s">
        <v>32</v>
      </c>
      <c r="V1930" t="s">
        <v>33</v>
      </c>
      <c r="W1930" t="s">
        <v>56</v>
      </c>
      <c r="X1930" t="s">
        <v>478</v>
      </c>
      <c r="Y1930" t="s">
        <v>51</v>
      </c>
    </row>
    <row r="1931" spans="1:25" x14ac:dyDescent="0.25">
      <c r="A1931">
        <v>10212</v>
      </c>
      <c r="B1931">
        <v>46</v>
      </c>
      <c r="C1931">
        <v>87.81</v>
      </c>
      <c r="D1931">
        <v>4</v>
      </c>
      <c r="E1931" s="5">
        <v>4039.26</v>
      </c>
      <c r="F1931" s="1">
        <v>38002</v>
      </c>
      <c r="G1931" t="s">
        <v>25</v>
      </c>
      <c r="H1931">
        <v>1</v>
      </c>
      <c r="I1931" t="str">
        <f>TEXT(Table1[[#This Row],[ORDERDATE]],"MMM")</f>
        <v>Jan</v>
      </c>
      <c r="J1931">
        <v>2004</v>
      </c>
      <c r="K1931" t="s">
        <v>181</v>
      </c>
      <c r="L1931">
        <v>107</v>
      </c>
      <c r="M1931" t="s">
        <v>640</v>
      </c>
      <c r="N1931" t="s">
        <v>174</v>
      </c>
      <c r="O1931" t="s">
        <v>175</v>
      </c>
      <c r="P1931" t="s">
        <v>176</v>
      </c>
      <c r="R1931" t="s">
        <v>177</v>
      </c>
      <c r="T1931">
        <v>28034</v>
      </c>
      <c r="U1931" t="s">
        <v>178</v>
      </c>
      <c r="V1931" t="s">
        <v>42</v>
      </c>
      <c r="W1931" t="s">
        <v>179</v>
      </c>
      <c r="X1931" t="s">
        <v>180</v>
      </c>
      <c r="Y1931" t="s">
        <v>51</v>
      </c>
    </row>
    <row r="1932" spans="1:25" x14ac:dyDescent="0.25">
      <c r="A1932">
        <v>10226</v>
      </c>
      <c r="B1932">
        <v>48</v>
      </c>
      <c r="C1932">
        <v>92.09</v>
      </c>
      <c r="D1932">
        <v>2</v>
      </c>
      <c r="E1932" s="5">
        <v>4420.32</v>
      </c>
      <c r="F1932" s="1">
        <v>38043</v>
      </c>
      <c r="G1932" t="s">
        <v>25</v>
      </c>
      <c r="H1932">
        <v>1</v>
      </c>
      <c r="I1932" t="str">
        <f>TEXT(Table1[[#This Row],[ORDERDATE]],"MMM")</f>
        <v>Feb</v>
      </c>
      <c r="J1932">
        <v>2004</v>
      </c>
      <c r="K1932" t="s">
        <v>181</v>
      </c>
      <c r="L1932">
        <v>107</v>
      </c>
      <c r="M1932" t="s">
        <v>640</v>
      </c>
      <c r="N1932" t="s">
        <v>362</v>
      </c>
      <c r="O1932">
        <v>7605558146</v>
      </c>
      <c r="P1932" t="s">
        <v>363</v>
      </c>
      <c r="R1932" t="s">
        <v>364</v>
      </c>
      <c r="S1932" t="s">
        <v>55</v>
      </c>
      <c r="T1932">
        <v>91217</v>
      </c>
      <c r="U1932" t="s">
        <v>32</v>
      </c>
      <c r="V1932" t="s">
        <v>33</v>
      </c>
      <c r="W1932" t="s">
        <v>237</v>
      </c>
      <c r="X1932" t="s">
        <v>276</v>
      </c>
      <c r="Y1932" t="s">
        <v>51</v>
      </c>
    </row>
    <row r="1933" spans="1:25" x14ac:dyDescent="0.25">
      <c r="A1933">
        <v>10241</v>
      </c>
      <c r="B1933">
        <v>27</v>
      </c>
      <c r="C1933">
        <v>86.73</v>
      </c>
      <c r="D1933">
        <v>9</v>
      </c>
      <c r="E1933" s="5">
        <v>2341.71</v>
      </c>
      <c r="F1933" s="1">
        <v>38090</v>
      </c>
      <c r="G1933" t="s">
        <v>25</v>
      </c>
      <c r="H1933">
        <v>2</v>
      </c>
      <c r="I1933" t="str">
        <f>TEXT(Table1[[#This Row],[ORDERDATE]],"MMM")</f>
        <v>Apr</v>
      </c>
      <c r="J1933">
        <v>2004</v>
      </c>
      <c r="K1933" t="s">
        <v>181</v>
      </c>
      <c r="L1933">
        <v>107</v>
      </c>
      <c r="M1933" t="s">
        <v>640</v>
      </c>
      <c r="N1933" t="s">
        <v>531</v>
      </c>
      <c r="O1933" t="s">
        <v>532</v>
      </c>
      <c r="P1933" t="s">
        <v>533</v>
      </c>
      <c r="R1933" t="s">
        <v>534</v>
      </c>
      <c r="T1933">
        <v>67000</v>
      </c>
      <c r="U1933" t="s">
        <v>41</v>
      </c>
      <c r="V1933" t="s">
        <v>42</v>
      </c>
      <c r="W1933" t="s">
        <v>535</v>
      </c>
      <c r="X1933" t="s">
        <v>536</v>
      </c>
      <c r="Y1933" t="s">
        <v>36</v>
      </c>
    </row>
    <row r="1934" spans="1:25" x14ac:dyDescent="0.25">
      <c r="A1934">
        <v>10267</v>
      </c>
      <c r="B1934">
        <v>43</v>
      </c>
      <c r="C1934">
        <v>100</v>
      </c>
      <c r="D1934">
        <v>6</v>
      </c>
      <c r="E1934" s="5">
        <v>5110.9799999999996</v>
      </c>
      <c r="F1934" s="1">
        <v>38175</v>
      </c>
      <c r="G1934" t="s">
        <v>25</v>
      </c>
      <c r="H1934">
        <v>3</v>
      </c>
      <c r="I1934" t="str">
        <f>TEXT(Table1[[#This Row],[ORDERDATE]],"MMM")</f>
        <v>Jul</v>
      </c>
      <c r="J1934">
        <v>2004</v>
      </c>
      <c r="K1934" t="s">
        <v>181</v>
      </c>
      <c r="L1934">
        <v>107</v>
      </c>
      <c r="M1934" t="s">
        <v>640</v>
      </c>
      <c r="N1934" t="s">
        <v>475</v>
      </c>
      <c r="O1934">
        <v>2125557413</v>
      </c>
      <c r="P1934" t="s">
        <v>476</v>
      </c>
      <c r="Q1934" t="s">
        <v>477</v>
      </c>
      <c r="R1934" t="s">
        <v>30</v>
      </c>
      <c r="S1934" t="s">
        <v>31</v>
      </c>
      <c r="T1934">
        <v>10022</v>
      </c>
      <c r="U1934" t="s">
        <v>32</v>
      </c>
      <c r="V1934" t="s">
        <v>33</v>
      </c>
      <c r="W1934" t="s">
        <v>56</v>
      </c>
      <c r="X1934" t="s">
        <v>478</v>
      </c>
      <c r="Y1934" t="s">
        <v>51</v>
      </c>
    </row>
    <row r="1935" spans="1:25" x14ac:dyDescent="0.25">
      <c r="A1935">
        <v>10279</v>
      </c>
      <c r="B1935">
        <v>48</v>
      </c>
      <c r="C1935">
        <v>100</v>
      </c>
      <c r="D1935">
        <v>6</v>
      </c>
      <c r="E1935" s="5">
        <v>6168</v>
      </c>
      <c r="F1935" s="1">
        <v>38208</v>
      </c>
      <c r="G1935" t="s">
        <v>25</v>
      </c>
      <c r="H1935">
        <v>3</v>
      </c>
      <c r="I1935" t="str">
        <f>TEXT(Table1[[#This Row],[ORDERDATE]],"MMM")</f>
        <v>Aug</v>
      </c>
      <c r="J1935">
        <v>2004</v>
      </c>
      <c r="K1935" t="s">
        <v>181</v>
      </c>
      <c r="L1935">
        <v>107</v>
      </c>
      <c r="M1935" t="s">
        <v>640</v>
      </c>
      <c r="N1935" t="s">
        <v>174</v>
      </c>
      <c r="O1935" t="s">
        <v>175</v>
      </c>
      <c r="P1935" t="s">
        <v>176</v>
      </c>
      <c r="R1935" t="s">
        <v>177</v>
      </c>
      <c r="T1935">
        <v>28034</v>
      </c>
      <c r="U1935" t="s">
        <v>178</v>
      </c>
      <c r="V1935" t="s">
        <v>42</v>
      </c>
      <c r="W1935" t="s">
        <v>179</v>
      </c>
      <c r="X1935" t="s">
        <v>180</v>
      </c>
      <c r="Y1935" t="s">
        <v>51</v>
      </c>
    </row>
    <row r="1936" spans="1:25" x14ac:dyDescent="0.25">
      <c r="A1936">
        <v>10288</v>
      </c>
      <c r="B1936">
        <v>41</v>
      </c>
      <c r="C1936">
        <v>100</v>
      </c>
      <c r="D1936">
        <v>12</v>
      </c>
      <c r="E1936" s="5">
        <v>4873.26</v>
      </c>
      <c r="F1936" s="1">
        <v>38231</v>
      </c>
      <c r="G1936" t="s">
        <v>25</v>
      </c>
      <c r="H1936">
        <v>3</v>
      </c>
      <c r="I1936" t="str">
        <f>TEXT(Table1[[#This Row],[ORDERDATE]],"MMM")</f>
        <v>Sep</v>
      </c>
      <c r="J1936">
        <v>2004</v>
      </c>
      <c r="K1936" t="s">
        <v>181</v>
      </c>
      <c r="L1936">
        <v>107</v>
      </c>
      <c r="M1936" t="s">
        <v>640</v>
      </c>
      <c r="N1936" t="s">
        <v>418</v>
      </c>
      <c r="O1936" t="s">
        <v>419</v>
      </c>
      <c r="P1936" t="s">
        <v>420</v>
      </c>
      <c r="Q1936" t="s">
        <v>421</v>
      </c>
      <c r="R1936" t="s">
        <v>199</v>
      </c>
      <c r="T1936">
        <v>69045</v>
      </c>
      <c r="U1936" t="s">
        <v>199</v>
      </c>
      <c r="V1936" t="s">
        <v>96</v>
      </c>
      <c r="W1936" t="s">
        <v>422</v>
      </c>
      <c r="X1936" t="s">
        <v>423</v>
      </c>
      <c r="Y1936" t="s">
        <v>51</v>
      </c>
    </row>
    <row r="1937" spans="1:25" x14ac:dyDescent="0.25">
      <c r="A1937">
        <v>10301</v>
      </c>
      <c r="B1937">
        <v>22</v>
      </c>
      <c r="C1937">
        <v>96.37</v>
      </c>
      <c r="D1937">
        <v>2</v>
      </c>
      <c r="E1937" s="5">
        <v>2120.14</v>
      </c>
      <c r="F1937" s="1">
        <v>37899</v>
      </c>
      <c r="G1937" t="s">
        <v>25</v>
      </c>
      <c r="H1937">
        <v>4</v>
      </c>
      <c r="I1937" t="str">
        <f>TEXT(Table1[[#This Row],[ORDERDATE]],"MMM")</f>
        <v>Oct</v>
      </c>
      <c r="J1937">
        <v>2003</v>
      </c>
      <c r="K1937" t="s">
        <v>181</v>
      </c>
      <c r="L1937">
        <v>107</v>
      </c>
      <c r="M1937" t="s">
        <v>640</v>
      </c>
      <c r="N1937" t="s">
        <v>543</v>
      </c>
      <c r="O1937" t="s">
        <v>544</v>
      </c>
      <c r="P1937" t="s">
        <v>545</v>
      </c>
      <c r="R1937" t="s">
        <v>546</v>
      </c>
      <c r="T1937" t="s">
        <v>547</v>
      </c>
      <c r="U1937" t="s">
        <v>78</v>
      </c>
      <c r="V1937" t="s">
        <v>42</v>
      </c>
      <c r="W1937" t="s">
        <v>548</v>
      </c>
      <c r="X1937" t="s">
        <v>549</v>
      </c>
      <c r="Y1937" t="s">
        <v>36</v>
      </c>
    </row>
    <row r="1938" spans="1:25" x14ac:dyDescent="0.25">
      <c r="A1938">
        <v>10311</v>
      </c>
      <c r="B1938">
        <v>46</v>
      </c>
      <c r="C1938">
        <v>92.09</v>
      </c>
      <c r="D1938">
        <v>7</v>
      </c>
      <c r="E1938" s="5">
        <v>4236.1400000000003</v>
      </c>
      <c r="F1938" s="1">
        <v>38276</v>
      </c>
      <c r="G1938" t="s">
        <v>25</v>
      </c>
      <c r="H1938">
        <v>4</v>
      </c>
      <c r="I1938" t="str">
        <f>TEXT(Table1[[#This Row],[ORDERDATE]],"MMM")</f>
        <v>Oct</v>
      </c>
      <c r="J1938">
        <v>2004</v>
      </c>
      <c r="K1938" t="s">
        <v>181</v>
      </c>
      <c r="L1938">
        <v>107</v>
      </c>
      <c r="M1938" t="s">
        <v>640</v>
      </c>
      <c r="N1938" t="s">
        <v>174</v>
      </c>
      <c r="O1938" t="s">
        <v>175</v>
      </c>
      <c r="P1938" t="s">
        <v>176</v>
      </c>
      <c r="R1938" t="s">
        <v>177</v>
      </c>
      <c r="T1938">
        <v>28034</v>
      </c>
      <c r="U1938" t="s">
        <v>178</v>
      </c>
      <c r="V1938" t="s">
        <v>42</v>
      </c>
      <c r="W1938" t="s">
        <v>179</v>
      </c>
      <c r="X1938" t="s">
        <v>180</v>
      </c>
      <c r="Y1938" t="s">
        <v>51</v>
      </c>
    </row>
    <row r="1939" spans="1:25" x14ac:dyDescent="0.25">
      <c r="A1939">
        <v>10321</v>
      </c>
      <c r="B1939">
        <v>21</v>
      </c>
      <c r="C1939">
        <v>89.95</v>
      </c>
      <c r="D1939">
        <v>4</v>
      </c>
      <c r="E1939" s="5">
        <v>1888.95</v>
      </c>
      <c r="F1939" s="1">
        <v>38295</v>
      </c>
      <c r="G1939" t="s">
        <v>25</v>
      </c>
      <c r="H1939">
        <v>4</v>
      </c>
      <c r="I1939" t="str">
        <f>TEXT(Table1[[#This Row],[ORDERDATE]],"MMM")</f>
        <v>Nov</v>
      </c>
      <c r="J1939">
        <v>2004</v>
      </c>
      <c r="K1939" t="s">
        <v>181</v>
      </c>
      <c r="L1939">
        <v>107</v>
      </c>
      <c r="M1939" t="s">
        <v>640</v>
      </c>
      <c r="N1939" t="s">
        <v>160</v>
      </c>
      <c r="O1939">
        <v>5085552555</v>
      </c>
      <c r="P1939" t="s">
        <v>161</v>
      </c>
      <c r="R1939" t="s">
        <v>162</v>
      </c>
      <c r="S1939" t="s">
        <v>123</v>
      </c>
      <c r="T1939">
        <v>50553</v>
      </c>
      <c r="U1939" t="s">
        <v>32</v>
      </c>
      <c r="V1939" t="s">
        <v>33</v>
      </c>
      <c r="W1939" t="s">
        <v>163</v>
      </c>
      <c r="X1939" t="s">
        <v>164</v>
      </c>
      <c r="Y1939" t="s">
        <v>36</v>
      </c>
    </row>
    <row r="1940" spans="1:25" x14ac:dyDescent="0.25">
      <c r="A1940">
        <v>10332</v>
      </c>
      <c r="B1940">
        <v>31</v>
      </c>
      <c r="C1940">
        <v>37.18</v>
      </c>
      <c r="D1940">
        <v>13</v>
      </c>
      <c r="E1940" s="5">
        <v>1152.58</v>
      </c>
      <c r="F1940" s="1">
        <v>38308</v>
      </c>
      <c r="G1940" t="s">
        <v>25</v>
      </c>
      <c r="H1940">
        <v>4</v>
      </c>
      <c r="I1940" t="str">
        <f>TEXT(Table1[[#This Row],[ORDERDATE]],"MMM")</f>
        <v>Nov</v>
      </c>
      <c r="J1940">
        <v>2004</v>
      </c>
      <c r="K1940" t="s">
        <v>181</v>
      </c>
      <c r="L1940">
        <v>107</v>
      </c>
      <c r="M1940" t="s">
        <v>640</v>
      </c>
      <c r="N1940" t="s">
        <v>492</v>
      </c>
      <c r="O1940" t="s">
        <v>493</v>
      </c>
      <c r="P1940" t="s">
        <v>494</v>
      </c>
      <c r="R1940" t="s">
        <v>495</v>
      </c>
      <c r="T1940" t="s">
        <v>496</v>
      </c>
      <c r="U1940" t="s">
        <v>170</v>
      </c>
      <c r="V1940" t="s">
        <v>42</v>
      </c>
      <c r="W1940" t="s">
        <v>497</v>
      </c>
      <c r="X1940" t="s">
        <v>94</v>
      </c>
      <c r="Y1940" t="s">
        <v>36</v>
      </c>
    </row>
    <row r="1941" spans="1:25" x14ac:dyDescent="0.25">
      <c r="A1941">
        <v>10346</v>
      </c>
      <c r="B1941">
        <v>26</v>
      </c>
      <c r="C1941">
        <v>95.88</v>
      </c>
      <c r="D1941">
        <v>6</v>
      </c>
      <c r="E1941" s="5">
        <v>2492.88</v>
      </c>
      <c r="F1941" s="1">
        <v>38320</v>
      </c>
      <c r="G1941" t="s">
        <v>25</v>
      </c>
      <c r="H1941">
        <v>4</v>
      </c>
      <c r="I1941" t="str">
        <f>TEXT(Table1[[#This Row],[ORDERDATE]],"MMM")</f>
        <v>Nov</v>
      </c>
      <c r="J1941">
        <v>2004</v>
      </c>
      <c r="K1941" t="s">
        <v>181</v>
      </c>
      <c r="L1941">
        <v>107</v>
      </c>
      <c r="M1941" t="s">
        <v>640</v>
      </c>
      <c r="N1941" t="s">
        <v>539</v>
      </c>
      <c r="O1941">
        <v>7025551838</v>
      </c>
      <c r="P1941" t="s">
        <v>540</v>
      </c>
      <c r="R1941" t="s">
        <v>541</v>
      </c>
      <c r="S1941" t="s">
        <v>542</v>
      </c>
      <c r="T1941">
        <v>83030</v>
      </c>
      <c r="U1941" t="s">
        <v>32</v>
      </c>
      <c r="V1941" t="s">
        <v>33</v>
      </c>
      <c r="W1941" t="s">
        <v>113</v>
      </c>
      <c r="X1941" t="s">
        <v>400</v>
      </c>
      <c r="Y1941" t="s">
        <v>36</v>
      </c>
    </row>
    <row r="1942" spans="1:25" x14ac:dyDescent="0.25">
      <c r="A1942">
        <v>10368</v>
      </c>
      <c r="B1942">
        <v>20</v>
      </c>
      <c r="C1942">
        <v>99.58</v>
      </c>
      <c r="D1942">
        <v>4</v>
      </c>
      <c r="E1942" s="5">
        <v>1991.6</v>
      </c>
      <c r="F1942" s="1">
        <v>38371</v>
      </c>
      <c r="G1942" t="s">
        <v>25</v>
      </c>
      <c r="H1942">
        <v>1</v>
      </c>
      <c r="I1942" t="str">
        <f>TEXT(Table1[[#This Row],[ORDERDATE]],"MMM")</f>
        <v>Jan</v>
      </c>
      <c r="J1942">
        <v>2005</v>
      </c>
      <c r="K1942" t="s">
        <v>181</v>
      </c>
      <c r="L1942">
        <v>107</v>
      </c>
      <c r="M1942" t="s">
        <v>640</v>
      </c>
      <c r="N1942" t="s">
        <v>272</v>
      </c>
      <c r="O1942">
        <v>4155551450</v>
      </c>
      <c r="P1942" t="s">
        <v>273</v>
      </c>
      <c r="R1942" t="s">
        <v>274</v>
      </c>
      <c r="S1942" t="s">
        <v>55</v>
      </c>
      <c r="T1942">
        <v>97562</v>
      </c>
      <c r="U1942" t="s">
        <v>32</v>
      </c>
      <c r="V1942" t="s">
        <v>33</v>
      </c>
      <c r="W1942" t="s">
        <v>275</v>
      </c>
      <c r="X1942" t="s">
        <v>276</v>
      </c>
      <c r="Y1942" t="s">
        <v>36</v>
      </c>
    </row>
    <row r="1943" spans="1:25" x14ac:dyDescent="0.25">
      <c r="A1943">
        <v>10380</v>
      </c>
      <c r="B1943">
        <v>34</v>
      </c>
      <c r="C1943">
        <v>100</v>
      </c>
      <c r="D1943">
        <v>11</v>
      </c>
      <c r="E1943" s="5">
        <v>3953.18</v>
      </c>
      <c r="F1943" s="1">
        <v>38399</v>
      </c>
      <c r="G1943" t="s">
        <v>25</v>
      </c>
      <c r="H1943">
        <v>1</v>
      </c>
      <c r="I1943" t="str">
        <f>TEXT(Table1[[#This Row],[ORDERDATE]],"MMM")</f>
        <v>Feb</v>
      </c>
      <c r="J1943">
        <v>2005</v>
      </c>
      <c r="K1943" t="s">
        <v>181</v>
      </c>
      <c r="L1943">
        <v>107</v>
      </c>
      <c r="M1943" t="s">
        <v>640</v>
      </c>
      <c r="N1943" t="s">
        <v>174</v>
      </c>
      <c r="O1943" t="s">
        <v>175</v>
      </c>
      <c r="P1943" t="s">
        <v>176</v>
      </c>
      <c r="R1943" t="s">
        <v>177</v>
      </c>
      <c r="T1943">
        <v>28034</v>
      </c>
      <c r="U1943" t="s">
        <v>178</v>
      </c>
      <c r="V1943" t="s">
        <v>42</v>
      </c>
      <c r="W1943" t="s">
        <v>179</v>
      </c>
      <c r="X1943" t="s">
        <v>180</v>
      </c>
      <c r="Y1943" t="s">
        <v>51</v>
      </c>
    </row>
    <row r="1944" spans="1:25" x14ac:dyDescent="0.25">
      <c r="A1944">
        <v>10407</v>
      </c>
      <c r="B1944">
        <v>43</v>
      </c>
      <c r="C1944">
        <v>86.73</v>
      </c>
      <c r="D1944">
        <v>9</v>
      </c>
      <c r="E1944" s="5">
        <v>3729.39</v>
      </c>
      <c r="F1944" s="1">
        <v>38464</v>
      </c>
      <c r="G1944" t="s">
        <v>401</v>
      </c>
      <c r="H1944">
        <v>2</v>
      </c>
      <c r="I1944" t="str">
        <f>TEXT(Table1[[#This Row],[ORDERDATE]],"MMM")</f>
        <v>Apr</v>
      </c>
      <c r="J1944">
        <v>2005</v>
      </c>
      <c r="K1944" t="s">
        <v>181</v>
      </c>
      <c r="L1944">
        <v>107</v>
      </c>
      <c r="M1944" t="s">
        <v>640</v>
      </c>
      <c r="N1944" t="s">
        <v>397</v>
      </c>
      <c r="O1944">
        <v>4085553659</v>
      </c>
      <c r="P1944" t="s">
        <v>398</v>
      </c>
      <c r="R1944" t="s">
        <v>399</v>
      </c>
      <c r="S1944" t="s">
        <v>55</v>
      </c>
      <c r="T1944">
        <v>94217</v>
      </c>
      <c r="U1944" t="s">
        <v>32</v>
      </c>
      <c r="V1944" t="s">
        <v>33</v>
      </c>
      <c r="W1944" t="s">
        <v>102</v>
      </c>
      <c r="X1944" t="s">
        <v>400</v>
      </c>
      <c r="Y1944" t="s">
        <v>51</v>
      </c>
    </row>
    <row r="1945" spans="1:25" x14ac:dyDescent="0.25">
      <c r="A1945">
        <v>10420</v>
      </c>
      <c r="B1945">
        <v>26</v>
      </c>
      <c r="C1945">
        <v>100</v>
      </c>
      <c r="D1945">
        <v>12</v>
      </c>
      <c r="E1945" s="5">
        <v>2617.16</v>
      </c>
      <c r="F1945" s="1">
        <v>38501</v>
      </c>
      <c r="G1945" t="s">
        <v>300</v>
      </c>
      <c r="H1945">
        <v>2</v>
      </c>
      <c r="I1945" t="str">
        <f>TEXT(Table1[[#This Row],[ORDERDATE]],"MMM")</f>
        <v>May</v>
      </c>
      <c r="J1945">
        <v>2005</v>
      </c>
      <c r="K1945" t="s">
        <v>181</v>
      </c>
      <c r="L1945">
        <v>107</v>
      </c>
      <c r="M1945" t="s">
        <v>640</v>
      </c>
      <c r="N1945" t="s">
        <v>152</v>
      </c>
      <c r="O1945" t="s">
        <v>153</v>
      </c>
      <c r="P1945" t="s">
        <v>154</v>
      </c>
      <c r="Q1945" t="s">
        <v>155</v>
      </c>
      <c r="R1945" t="s">
        <v>156</v>
      </c>
      <c r="S1945" t="s">
        <v>157</v>
      </c>
      <c r="T1945">
        <v>2067</v>
      </c>
      <c r="U1945" t="s">
        <v>95</v>
      </c>
      <c r="V1945" t="s">
        <v>96</v>
      </c>
      <c r="W1945" t="s">
        <v>158</v>
      </c>
      <c r="X1945" t="s">
        <v>159</v>
      </c>
      <c r="Y1945" t="s">
        <v>36</v>
      </c>
    </row>
    <row r="1946" spans="1:25" x14ac:dyDescent="0.25">
      <c r="A1946">
        <v>10105</v>
      </c>
      <c r="B1946">
        <v>50</v>
      </c>
      <c r="C1946">
        <v>79.67</v>
      </c>
      <c r="D1946">
        <v>1</v>
      </c>
      <c r="E1946" s="5">
        <v>3983.5</v>
      </c>
      <c r="F1946" s="1">
        <v>37663</v>
      </c>
      <c r="G1946" t="s">
        <v>25</v>
      </c>
      <c r="H1946">
        <v>1</v>
      </c>
      <c r="I1946" t="str">
        <f>TEXT(Table1[[#This Row],[ORDERDATE]],"MMM")</f>
        <v>Feb</v>
      </c>
      <c r="J1946">
        <v>2003</v>
      </c>
      <c r="K1946" t="s">
        <v>550</v>
      </c>
      <c r="L1946">
        <v>83</v>
      </c>
      <c r="M1946" t="s">
        <v>641</v>
      </c>
      <c r="N1946" t="s">
        <v>322</v>
      </c>
      <c r="O1946" t="s">
        <v>323</v>
      </c>
      <c r="P1946" t="s">
        <v>324</v>
      </c>
      <c r="R1946" t="s">
        <v>325</v>
      </c>
      <c r="T1946">
        <v>1734</v>
      </c>
      <c r="U1946" t="s">
        <v>326</v>
      </c>
      <c r="V1946" t="s">
        <v>42</v>
      </c>
      <c r="W1946" t="s">
        <v>327</v>
      </c>
      <c r="X1946" t="s">
        <v>328</v>
      </c>
      <c r="Y1946" t="s">
        <v>51</v>
      </c>
    </row>
    <row r="1947" spans="1:25" x14ac:dyDescent="0.25">
      <c r="A1947">
        <v>10119</v>
      </c>
      <c r="B1947">
        <v>35</v>
      </c>
      <c r="C1947">
        <v>90.57</v>
      </c>
      <c r="D1947">
        <v>10</v>
      </c>
      <c r="E1947" s="5">
        <v>3169.95</v>
      </c>
      <c r="F1947" s="1">
        <v>37739</v>
      </c>
      <c r="G1947" t="s">
        <v>25</v>
      </c>
      <c r="H1947">
        <v>2</v>
      </c>
      <c r="I1947" t="str">
        <f>TEXT(Table1[[#This Row],[ORDERDATE]],"MMM")</f>
        <v>Apr</v>
      </c>
      <c r="J1947">
        <v>2003</v>
      </c>
      <c r="K1947" t="s">
        <v>550</v>
      </c>
      <c r="L1947">
        <v>83</v>
      </c>
      <c r="M1947" t="s">
        <v>641</v>
      </c>
      <c r="N1947" t="s">
        <v>144</v>
      </c>
      <c r="O1947" t="s">
        <v>145</v>
      </c>
      <c r="P1947" t="s">
        <v>146</v>
      </c>
      <c r="R1947" t="s">
        <v>147</v>
      </c>
      <c r="T1947">
        <v>5020</v>
      </c>
      <c r="U1947" t="s">
        <v>148</v>
      </c>
      <c r="V1947" t="s">
        <v>42</v>
      </c>
      <c r="W1947" t="s">
        <v>149</v>
      </c>
      <c r="X1947" t="s">
        <v>150</v>
      </c>
      <c r="Y1947" t="s">
        <v>51</v>
      </c>
    </row>
    <row r="1948" spans="1:25" x14ac:dyDescent="0.25">
      <c r="A1948">
        <v>10129</v>
      </c>
      <c r="B1948">
        <v>50</v>
      </c>
      <c r="C1948">
        <v>77.989999999999995</v>
      </c>
      <c r="D1948">
        <v>1</v>
      </c>
      <c r="E1948" s="5">
        <v>3899.5</v>
      </c>
      <c r="F1948" s="1">
        <v>37784</v>
      </c>
      <c r="G1948" t="s">
        <v>25</v>
      </c>
      <c r="H1948">
        <v>2</v>
      </c>
      <c r="I1948" t="str">
        <f>TEXT(Table1[[#This Row],[ORDERDATE]],"MMM")</f>
        <v>Jun</v>
      </c>
      <c r="J1948">
        <v>2003</v>
      </c>
      <c r="K1948" t="s">
        <v>550</v>
      </c>
      <c r="L1948">
        <v>83</v>
      </c>
      <c r="M1948" t="s">
        <v>641</v>
      </c>
      <c r="N1948" t="s">
        <v>329</v>
      </c>
      <c r="O1948" t="s">
        <v>330</v>
      </c>
      <c r="P1948" t="s">
        <v>331</v>
      </c>
      <c r="R1948" t="s">
        <v>332</v>
      </c>
      <c r="T1948" t="s">
        <v>333</v>
      </c>
      <c r="U1948" t="s">
        <v>170</v>
      </c>
      <c r="V1948" t="s">
        <v>42</v>
      </c>
      <c r="W1948" t="s">
        <v>61</v>
      </c>
      <c r="X1948" t="s">
        <v>334</v>
      </c>
      <c r="Y1948" t="s">
        <v>51</v>
      </c>
    </row>
    <row r="1949" spans="1:25" x14ac:dyDescent="0.25">
      <c r="A1949">
        <v>10143</v>
      </c>
      <c r="B1949">
        <v>23</v>
      </c>
      <c r="C1949">
        <v>80.510000000000005</v>
      </c>
      <c r="D1949">
        <v>14</v>
      </c>
      <c r="E1949" s="5">
        <v>1851.73</v>
      </c>
      <c r="F1949" s="1">
        <v>37843</v>
      </c>
      <c r="G1949" t="s">
        <v>25</v>
      </c>
      <c r="H1949">
        <v>3</v>
      </c>
      <c r="I1949" t="str">
        <f>TEXT(Table1[[#This Row],[ORDERDATE]],"MMM")</f>
        <v>Aug</v>
      </c>
      <c r="J1949">
        <v>2003</v>
      </c>
      <c r="K1949" t="s">
        <v>550</v>
      </c>
      <c r="L1949">
        <v>83</v>
      </c>
      <c r="M1949" t="s">
        <v>641</v>
      </c>
      <c r="N1949" t="s">
        <v>335</v>
      </c>
      <c r="O1949">
        <v>5085559555</v>
      </c>
      <c r="P1949" t="s">
        <v>336</v>
      </c>
      <c r="R1949" t="s">
        <v>162</v>
      </c>
      <c r="S1949" t="s">
        <v>123</v>
      </c>
      <c r="T1949">
        <v>50553</v>
      </c>
      <c r="U1949" t="s">
        <v>32</v>
      </c>
      <c r="V1949" t="s">
        <v>33</v>
      </c>
      <c r="W1949" t="s">
        <v>337</v>
      </c>
      <c r="X1949" t="s">
        <v>338</v>
      </c>
      <c r="Y1949" t="s">
        <v>36</v>
      </c>
    </row>
    <row r="1950" spans="1:25" x14ac:dyDescent="0.25">
      <c r="A1950">
        <v>10155</v>
      </c>
      <c r="B1950">
        <v>37</v>
      </c>
      <c r="C1950">
        <v>67.930000000000007</v>
      </c>
      <c r="D1950">
        <v>12</v>
      </c>
      <c r="E1950" s="5">
        <v>2513.41</v>
      </c>
      <c r="F1950" s="1">
        <v>37900</v>
      </c>
      <c r="G1950" t="s">
        <v>25</v>
      </c>
      <c r="H1950">
        <v>4</v>
      </c>
      <c r="I1950" t="str">
        <f>TEXT(Table1[[#This Row],[ORDERDATE]],"MMM")</f>
        <v>Oct</v>
      </c>
      <c r="J1950">
        <v>2003</v>
      </c>
      <c r="K1950" t="s">
        <v>550</v>
      </c>
      <c r="L1950">
        <v>83</v>
      </c>
      <c r="M1950" t="s">
        <v>641</v>
      </c>
      <c r="N1950" t="s">
        <v>126</v>
      </c>
      <c r="O1950" t="s">
        <v>127</v>
      </c>
      <c r="P1950" t="s">
        <v>128</v>
      </c>
      <c r="R1950" t="s">
        <v>129</v>
      </c>
      <c r="T1950">
        <v>21240</v>
      </c>
      <c r="U1950" t="s">
        <v>130</v>
      </c>
      <c r="V1950" t="s">
        <v>42</v>
      </c>
      <c r="W1950" t="s">
        <v>131</v>
      </c>
      <c r="X1950" t="s">
        <v>132</v>
      </c>
      <c r="Y1950" t="s">
        <v>36</v>
      </c>
    </row>
    <row r="1951" spans="1:25" x14ac:dyDescent="0.25">
      <c r="A1951">
        <v>10167</v>
      </c>
      <c r="B1951">
        <v>29</v>
      </c>
      <c r="C1951">
        <v>83.86</v>
      </c>
      <c r="D1951">
        <v>8</v>
      </c>
      <c r="E1951" s="5">
        <v>2431.94</v>
      </c>
      <c r="F1951" s="1">
        <v>37917</v>
      </c>
      <c r="G1951" t="s">
        <v>339</v>
      </c>
      <c r="H1951">
        <v>4</v>
      </c>
      <c r="I1951" t="str">
        <f>TEXT(Table1[[#This Row],[ORDERDATE]],"MMM")</f>
        <v>Oct</v>
      </c>
      <c r="J1951">
        <v>2003</v>
      </c>
      <c r="K1951" t="s">
        <v>550</v>
      </c>
      <c r="L1951">
        <v>83</v>
      </c>
      <c r="M1951" t="s">
        <v>641</v>
      </c>
      <c r="N1951" t="s">
        <v>261</v>
      </c>
      <c r="O1951" t="s">
        <v>262</v>
      </c>
      <c r="P1951" t="s">
        <v>263</v>
      </c>
      <c r="R1951" t="s">
        <v>264</v>
      </c>
      <c r="T1951" t="s">
        <v>265</v>
      </c>
      <c r="U1951" t="s">
        <v>188</v>
      </c>
      <c r="V1951" t="s">
        <v>42</v>
      </c>
      <c r="W1951" t="s">
        <v>266</v>
      </c>
      <c r="X1951" t="s">
        <v>206</v>
      </c>
      <c r="Y1951" t="s">
        <v>36</v>
      </c>
    </row>
    <row r="1952" spans="1:25" x14ac:dyDescent="0.25">
      <c r="A1952">
        <v>10178</v>
      </c>
      <c r="B1952">
        <v>21</v>
      </c>
      <c r="C1952">
        <v>72.12</v>
      </c>
      <c r="D1952">
        <v>11</v>
      </c>
      <c r="E1952" s="5">
        <v>1514.52</v>
      </c>
      <c r="F1952" s="1">
        <v>37933</v>
      </c>
      <c r="G1952" t="s">
        <v>25</v>
      </c>
      <c r="H1952">
        <v>4</v>
      </c>
      <c r="I1952" t="str">
        <f>TEXT(Table1[[#This Row],[ORDERDATE]],"MMM")</f>
        <v>Nov</v>
      </c>
      <c r="J1952">
        <v>2003</v>
      </c>
      <c r="K1952" t="s">
        <v>550</v>
      </c>
      <c r="L1952">
        <v>83</v>
      </c>
      <c r="M1952" t="s">
        <v>641</v>
      </c>
      <c r="N1952" t="s">
        <v>340</v>
      </c>
      <c r="O1952" t="s">
        <v>341</v>
      </c>
      <c r="P1952" t="s">
        <v>342</v>
      </c>
      <c r="R1952" t="s">
        <v>343</v>
      </c>
      <c r="T1952">
        <v>31000</v>
      </c>
      <c r="U1952" t="s">
        <v>41</v>
      </c>
      <c r="V1952" t="s">
        <v>42</v>
      </c>
      <c r="W1952" t="s">
        <v>344</v>
      </c>
      <c r="X1952" t="s">
        <v>345</v>
      </c>
      <c r="Y1952" t="s">
        <v>36</v>
      </c>
    </row>
    <row r="1953" spans="1:25" x14ac:dyDescent="0.25">
      <c r="A1953">
        <v>10186</v>
      </c>
      <c r="B1953">
        <v>36</v>
      </c>
      <c r="C1953">
        <v>85.54</v>
      </c>
      <c r="D1953">
        <v>8</v>
      </c>
      <c r="E1953" s="5">
        <v>3079.44</v>
      </c>
      <c r="F1953" s="1">
        <v>37939</v>
      </c>
      <c r="G1953" t="s">
        <v>25</v>
      </c>
      <c r="H1953">
        <v>4</v>
      </c>
      <c r="I1953" t="str">
        <f>TEXT(Table1[[#This Row],[ORDERDATE]],"MMM")</f>
        <v>Nov</v>
      </c>
      <c r="J1953">
        <v>2003</v>
      </c>
      <c r="K1953" t="s">
        <v>550</v>
      </c>
      <c r="L1953">
        <v>83</v>
      </c>
      <c r="M1953" t="s">
        <v>641</v>
      </c>
      <c r="N1953" t="s">
        <v>346</v>
      </c>
      <c r="O1953" t="s">
        <v>347</v>
      </c>
      <c r="P1953" t="s">
        <v>348</v>
      </c>
      <c r="R1953" t="s">
        <v>332</v>
      </c>
      <c r="T1953" t="s">
        <v>349</v>
      </c>
      <c r="U1953" t="s">
        <v>170</v>
      </c>
      <c r="V1953" t="s">
        <v>42</v>
      </c>
      <c r="W1953" t="s">
        <v>350</v>
      </c>
      <c r="X1953" t="s">
        <v>351</v>
      </c>
      <c r="Y1953" t="s">
        <v>51</v>
      </c>
    </row>
    <row r="1954" spans="1:25" x14ac:dyDescent="0.25">
      <c r="A1954">
        <v>10197</v>
      </c>
      <c r="B1954">
        <v>22</v>
      </c>
      <c r="C1954">
        <v>86.38</v>
      </c>
      <c r="D1954">
        <v>5</v>
      </c>
      <c r="E1954" s="5">
        <v>1900.36</v>
      </c>
      <c r="F1954" s="1">
        <v>37951</v>
      </c>
      <c r="G1954" t="s">
        <v>25</v>
      </c>
      <c r="H1954">
        <v>4</v>
      </c>
      <c r="I1954" t="str">
        <f>TEXT(Table1[[#This Row],[ORDERDATE]],"MMM")</f>
        <v>Nov</v>
      </c>
      <c r="J1954">
        <v>2003</v>
      </c>
      <c r="K1954" t="s">
        <v>550</v>
      </c>
      <c r="L1954">
        <v>83</v>
      </c>
      <c r="M1954" t="s">
        <v>641</v>
      </c>
      <c r="N1954" t="s">
        <v>352</v>
      </c>
      <c r="O1954" t="s">
        <v>353</v>
      </c>
      <c r="P1954" t="s">
        <v>354</v>
      </c>
      <c r="R1954" t="s">
        <v>355</v>
      </c>
      <c r="T1954">
        <v>8022</v>
      </c>
      <c r="U1954" t="s">
        <v>178</v>
      </c>
      <c r="V1954" t="s">
        <v>42</v>
      </c>
      <c r="W1954" t="s">
        <v>356</v>
      </c>
      <c r="X1954" t="s">
        <v>357</v>
      </c>
      <c r="Y1954" t="s">
        <v>36</v>
      </c>
    </row>
    <row r="1955" spans="1:25" x14ac:dyDescent="0.25">
      <c r="A1955">
        <v>10209</v>
      </c>
      <c r="B1955">
        <v>22</v>
      </c>
      <c r="C1955">
        <v>89.73</v>
      </c>
      <c r="D1955">
        <v>7</v>
      </c>
      <c r="E1955" s="5">
        <v>1974.06</v>
      </c>
      <c r="F1955" s="1">
        <v>37995</v>
      </c>
      <c r="G1955" t="s">
        <v>25</v>
      </c>
      <c r="H1955">
        <v>1</v>
      </c>
      <c r="I1955" t="str">
        <f>TEXT(Table1[[#This Row],[ORDERDATE]],"MMM")</f>
        <v>Jan</v>
      </c>
      <c r="J1955">
        <v>2004</v>
      </c>
      <c r="K1955" t="s">
        <v>550</v>
      </c>
      <c r="L1955">
        <v>83</v>
      </c>
      <c r="M1955" t="s">
        <v>641</v>
      </c>
      <c r="N1955" t="s">
        <v>358</v>
      </c>
      <c r="O1955">
        <v>2155554369</v>
      </c>
      <c r="P1955" t="s">
        <v>359</v>
      </c>
      <c r="R1955" t="s">
        <v>360</v>
      </c>
      <c r="S1955" t="s">
        <v>55</v>
      </c>
      <c r="U1955" t="s">
        <v>32</v>
      </c>
      <c r="V1955" t="s">
        <v>33</v>
      </c>
      <c r="W1955" t="s">
        <v>361</v>
      </c>
      <c r="X1955" t="s">
        <v>103</v>
      </c>
      <c r="Y1955" t="s">
        <v>36</v>
      </c>
    </row>
    <row r="1956" spans="1:25" x14ac:dyDescent="0.25">
      <c r="A1956">
        <v>10222</v>
      </c>
      <c r="B1956">
        <v>46</v>
      </c>
      <c r="C1956">
        <v>80.510000000000005</v>
      </c>
      <c r="D1956">
        <v>11</v>
      </c>
      <c r="E1956" s="5">
        <v>3703.46</v>
      </c>
      <c r="F1956" s="1">
        <v>38036</v>
      </c>
      <c r="G1956" t="s">
        <v>25</v>
      </c>
      <c r="H1956">
        <v>1</v>
      </c>
      <c r="I1956" t="str">
        <f>TEXT(Table1[[#This Row],[ORDERDATE]],"MMM")</f>
        <v>Feb</v>
      </c>
      <c r="J1956">
        <v>2004</v>
      </c>
      <c r="K1956" t="s">
        <v>550</v>
      </c>
      <c r="L1956">
        <v>83</v>
      </c>
      <c r="M1956" t="s">
        <v>641</v>
      </c>
      <c r="N1956" t="s">
        <v>362</v>
      </c>
      <c r="O1956">
        <v>7605558146</v>
      </c>
      <c r="P1956" t="s">
        <v>363</v>
      </c>
      <c r="R1956" t="s">
        <v>364</v>
      </c>
      <c r="S1956" t="s">
        <v>55</v>
      </c>
      <c r="T1956">
        <v>91217</v>
      </c>
      <c r="U1956" t="s">
        <v>32</v>
      </c>
      <c r="V1956" t="s">
        <v>33</v>
      </c>
      <c r="W1956" t="s">
        <v>237</v>
      </c>
      <c r="X1956" t="s">
        <v>276</v>
      </c>
      <c r="Y1956" t="s">
        <v>51</v>
      </c>
    </row>
    <row r="1957" spans="1:25" x14ac:dyDescent="0.25">
      <c r="A1957">
        <v>10248</v>
      </c>
      <c r="B1957">
        <v>23</v>
      </c>
      <c r="C1957">
        <v>76.31</v>
      </c>
      <c r="D1957">
        <v>2</v>
      </c>
      <c r="E1957" s="5">
        <v>1755.13</v>
      </c>
      <c r="F1957" s="1">
        <v>38114</v>
      </c>
      <c r="G1957" t="s">
        <v>339</v>
      </c>
      <c r="H1957">
        <v>2</v>
      </c>
      <c r="I1957" t="str">
        <f>TEXT(Table1[[#This Row],[ORDERDATE]],"MMM")</f>
        <v>May</v>
      </c>
      <c r="J1957">
        <v>2004</v>
      </c>
      <c r="K1957" t="s">
        <v>550</v>
      </c>
      <c r="L1957">
        <v>83</v>
      </c>
      <c r="M1957" t="s">
        <v>641</v>
      </c>
      <c r="N1957" t="s">
        <v>28</v>
      </c>
      <c r="O1957">
        <v>2125557818</v>
      </c>
      <c r="P1957" t="s">
        <v>29</v>
      </c>
      <c r="R1957" t="s">
        <v>30</v>
      </c>
      <c r="S1957" t="s">
        <v>31</v>
      </c>
      <c r="T1957">
        <v>10022</v>
      </c>
      <c r="U1957" t="s">
        <v>32</v>
      </c>
      <c r="V1957" t="s">
        <v>33</v>
      </c>
      <c r="W1957" t="s">
        <v>34</v>
      </c>
      <c r="X1957" t="s">
        <v>35</v>
      </c>
      <c r="Y1957" t="s">
        <v>36</v>
      </c>
    </row>
    <row r="1958" spans="1:25" x14ac:dyDescent="0.25">
      <c r="A1958">
        <v>10262</v>
      </c>
      <c r="B1958">
        <v>49</v>
      </c>
      <c r="C1958">
        <v>87.21</v>
      </c>
      <c r="D1958">
        <v>16</v>
      </c>
      <c r="E1958" s="5">
        <v>4273.29</v>
      </c>
      <c r="F1958" s="1">
        <v>38162</v>
      </c>
      <c r="G1958" t="s">
        <v>339</v>
      </c>
      <c r="H1958">
        <v>2</v>
      </c>
      <c r="I1958" t="str">
        <f>TEXT(Table1[[#This Row],[ORDERDATE]],"MMM")</f>
        <v>Jun</v>
      </c>
      <c r="J1958">
        <v>2004</v>
      </c>
      <c r="K1958" t="s">
        <v>550</v>
      </c>
      <c r="L1958">
        <v>83</v>
      </c>
      <c r="M1958" t="s">
        <v>641</v>
      </c>
      <c r="N1958" t="s">
        <v>174</v>
      </c>
      <c r="O1958" t="s">
        <v>175</v>
      </c>
      <c r="P1958" t="s">
        <v>176</v>
      </c>
      <c r="R1958" t="s">
        <v>177</v>
      </c>
      <c r="T1958">
        <v>28034</v>
      </c>
      <c r="U1958" t="s">
        <v>178</v>
      </c>
      <c r="V1958" t="s">
        <v>42</v>
      </c>
      <c r="W1958" t="s">
        <v>179</v>
      </c>
      <c r="X1958" t="s">
        <v>180</v>
      </c>
      <c r="Y1958" t="s">
        <v>51</v>
      </c>
    </row>
    <row r="1959" spans="1:25" x14ac:dyDescent="0.25">
      <c r="A1959">
        <v>10273</v>
      </c>
      <c r="B1959">
        <v>48</v>
      </c>
      <c r="C1959">
        <v>83.02</v>
      </c>
      <c r="D1959">
        <v>3</v>
      </c>
      <c r="E1959" s="5">
        <v>3984.96</v>
      </c>
      <c r="F1959" s="1">
        <v>38189</v>
      </c>
      <c r="G1959" t="s">
        <v>25</v>
      </c>
      <c r="H1959">
        <v>3</v>
      </c>
      <c r="I1959" t="str">
        <f>TEXT(Table1[[#This Row],[ORDERDATE]],"MMM")</f>
        <v>Jul</v>
      </c>
      <c r="J1959">
        <v>2004</v>
      </c>
      <c r="K1959" t="s">
        <v>550</v>
      </c>
      <c r="L1959">
        <v>83</v>
      </c>
      <c r="M1959" t="s">
        <v>641</v>
      </c>
      <c r="N1959" t="s">
        <v>365</v>
      </c>
      <c r="O1959" t="s">
        <v>366</v>
      </c>
      <c r="P1959" t="s">
        <v>367</v>
      </c>
      <c r="R1959" t="s">
        <v>368</v>
      </c>
      <c r="T1959" t="s">
        <v>369</v>
      </c>
      <c r="U1959" t="s">
        <v>370</v>
      </c>
      <c r="V1959" t="s">
        <v>42</v>
      </c>
      <c r="W1959" t="s">
        <v>371</v>
      </c>
      <c r="X1959" t="s">
        <v>372</v>
      </c>
      <c r="Y1959" t="s">
        <v>51</v>
      </c>
    </row>
    <row r="1960" spans="1:25" x14ac:dyDescent="0.25">
      <c r="A1960">
        <v>10283</v>
      </c>
      <c r="B1960">
        <v>33</v>
      </c>
      <c r="C1960">
        <v>72.959999999999994</v>
      </c>
      <c r="D1960">
        <v>5</v>
      </c>
      <c r="E1960" s="5">
        <v>2407.6799999999998</v>
      </c>
      <c r="F1960" s="1">
        <v>38219</v>
      </c>
      <c r="G1960" t="s">
        <v>25</v>
      </c>
      <c r="H1960">
        <v>3</v>
      </c>
      <c r="I1960" t="str">
        <f>TEXT(Table1[[#This Row],[ORDERDATE]],"MMM")</f>
        <v>Aug</v>
      </c>
      <c r="J1960">
        <v>2004</v>
      </c>
      <c r="K1960" t="s">
        <v>550</v>
      </c>
      <c r="L1960">
        <v>83</v>
      </c>
      <c r="M1960" t="s">
        <v>641</v>
      </c>
      <c r="N1960" t="s">
        <v>373</v>
      </c>
      <c r="O1960" t="s">
        <v>374</v>
      </c>
      <c r="P1960" t="s">
        <v>375</v>
      </c>
      <c r="R1960" t="s">
        <v>376</v>
      </c>
      <c r="S1960" t="s">
        <v>229</v>
      </c>
      <c r="T1960" t="s">
        <v>377</v>
      </c>
      <c r="U1960" t="s">
        <v>231</v>
      </c>
      <c r="V1960" t="s">
        <v>33</v>
      </c>
      <c r="W1960" t="s">
        <v>378</v>
      </c>
      <c r="X1960" t="s">
        <v>172</v>
      </c>
      <c r="Y1960" t="s">
        <v>36</v>
      </c>
    </row>
    <row r="1961" spans="1:25" x14ac:dyDescent="0.25">
      <c r="A1961">
        <v>10296</v>
      </c>
      <c r="B1961">
        <v>22</v>
      </c>
      <c r="C1961">
        <v>77.150000000000006</v>
      </c>
      <c r="D1961">
        <v>14</v>
      </c>
      <c r="E1961" s="5">
        <v>1697.3</v>
      </c>
      <c r="F1961" s="1">
        <v>38245</v>
      </c>
      <c r="G1961" t="s">
        <v>25</v>
      </c>
      <c r="H1961">
        <v>3</v>
      </c>
      <c r="I1961" t="str">
        <f>TEXT(Table1[[#This Row],[ORDERDATE]],"MMM")</f>
        <v>Sep</v>
      </c>
      <c r="J1961">
        <v>2004</v>
      </c>
      <c r="K1961" t="s">
        <v>550</v>
      </c>
      <c r="L1961">
        <v>83</v>
      </c>
      <c r="M1961" t="s">
        <v>641</v>
      </c>
      <c r="N1961" t="s">
        <v>572</v>
      </c>
      <c r="O1961" t="s">
        <v>573</v>
      </c>
      <c r="P1961" t="s">
        <v>574</v>
      </c>
      <c r="R1961" t="s">
        <v>575</v>
      </c>
      <c r="T1961">
        <v>80686</v>
      </c>
      <c r="U1961" t="s">
        <v>443</v>
      </c>
      <c r="V1961" t="s">
        <v>42</v>
      </c>
      <c r="W1961" t="s">
        <v>576</v>
      </c>
      <c r="X1961" t="s">
        <v>103</v>
      </c>
      <c r="Y1961" t="s">
        <v>36</v>
      </c>
    </row>
    <row r="1962" spans="1:25" x14ac:dyDescent="0.25">
      <c r="A1962">
        <v>10307</v>
      </c>
      <c r="B1962">
        <v>22</v>
      </c>
      <c r="C1962">
        <v>91.41</v>
      </c>
      <c r="D1962">
        <v>8</v>
      </c>
      <c r="E1962" s="5">
        <v>2011.02</v>
      </c>
      <c r="F1962" s="1">
        <v>38274</v>
      </c>
      <c r="G1962" t="s">
        <v>25</v>
      </c>
      <c r="H1962">
        <v>4</v>
      </c>
      <c r="I1962" t="str">
        <f>TEXT(Table1[[#This Row],[ORDERDATE]],"MMM")</f>
        <v>Oct</v>
      </c>
      <c r="J1962">
        <v>2004</v>
      </c>
      <c r="K1962" t="s">
        <v>550</v>
      </c>
      <c r="L1962">
        <v>83</v>
      </c>
      <c r="M1962" t="s">
        <v>641</v>
      </c>
      <c r="N1962" t="s">
        <v>214</v>
      </c>
      <c r="O1962">
        <v>2155554695</v>
      </c>
      <c r="P1962" t="s">
        <v>215</v>
      </c>
      <c r="R1962" t="s">
        <v>216</v>
      </c>
      <c r="S1962" t="s">
        <v>142</v>
      </c>
      <c r="T1962">
        <v>71270</v>
      </c>
      <c r="U1962" t="s">
        <v>32</v>
      </c>
      <c r="V1962" t="s">
        <v>33</v>
      </c>
      <c r="W1962" t="s">
        <v>217</v>
      </c>
      <c r="X1962" t="s">
        <v>218</v>
      </c>
      <c r="Y1962" t="s">
        <v>36</v>
      </c>
    </row>
    <row r="1963" spans="1:25" x14ac:dyDescent="0.25">
      <c r="A1963">
        <v>10316</v>
      </c>
      <c r="B1963">
        <v>25</v>
      </c>
      <c r="C1963">
        <v>92.25</v>
      </c>
      <c r="D1963">
        <v>16</v>
      </c>
      <c r="E1963" s="5">
        <v>2306.25</v>
      </c>
      <c r="F1963" s="1">
        <v>38292</v>
      </c>
      <c r="G1963" t="s">
        <v>25</v>
      </c>
      <c r="H1963">
        <v>4</v>
      </c>
      <c r="I1963" t="str">
        <f>TEXT(Table1[[#This Row],[ORDERDATE]],"MMM")</f>
        <v>Nov</v>
      </c>
      <c r="J1963">
        <v>2004</v>
      </c>
      <c r="K1963" t="s">
        <v>550</v>
      </c>
      <c r="L1963">
        <v>83</v>
      </c>
      <c r="M1963" t="s">
        <v>641</v>
      </c>
      <c r="N1963" t="s">
        <v>383</v>
      </c>
      <c r="O1963" t="s">
        <v>384</v>
      </c>
      <c r="P1963" t="s">
        <v>385</v>
      </c>
      <c r="R1963" t="s">
        <v>386</v>
      </c>
      <c r="S1963" t="s">
        <v>387</v>
      </c>
      <c r="T1963" t="s">
        <v>388</v>
      </c>
      <c r="U1963" t="s">
        <v>170</v>
      </c>
      <c r="V1963" t="s">
        <v>42</v>
      </c>
      <c r="W1963" t="s">
        <v>389</v>
      </c>
      <c r="X1963" t="s">
        <v>390</v>
      </c>
      <c r="Y1963" t="s">
        <v>36</v>
      </c>
    </row>
    <row r="1964" spans="1:25" x14ac:dyDescent="0.25">
      <c r="A1964">
        <v>10326</v>
      </c>
      <c r="B1964">
        <v>20</v>
      </c>
      <c r="C1964">
        <v>92.25</v>
      </c>
      <c r="D1964">
        <v>2</v>
      </c>
      <c r="E1964" s="5">
        <v>1845</v>
      </c>
      <c r="F1964" s="1">
        <v>38300</v>
      </c>
      <c r="G1964" t="s">
        <v>25</v>
      </c>
      <c r="H1964">
        <v>4</v>
      </c>
      <c r="I1964" t="str">
        <f>TEXT(Table1[[#This Row],[ORDERDATE]],"MMM")</f>
        <v>Nov</v>
      </c>
      <c r="J1964">
        <v>2004</v>
      </c>
      <c r="K1964" t="s">
        <v>550</v>
      </c>
      <c r="L1964">
        <v>83</v>
      </c>
      <c r="M1964" t="s">
        <v>641</v>
      </c>
      <c r="N1964" t="s">
        <v>183</v>
      </c>
      <c r="O1964" t="s">
        <v>184</v>
      </c>
      <c r="P1964" t="s">
        <v>185</v>
      </c>
      <c r="R1964" t="s">
        <v>186</v>
      </c>
      <c r="T1964" t="s">
        <v>187</v>
      </c>
      <c r="U1964" t="s">
        <v>188</v>
      </c>
      <c r="V1964" t="s">
        <v>42</v>
      </c>
      <c r="W1964" t="s">
        <v>189</v>
      </c>
      <c r="X1964" t="s">
        <v>190</v>
      </c>
      <c r="Y1964" t="s">
        <v>36</v>
      </c>
    </row>
    <row r="1965" spans="1:25" x14ac:dyDescent="0.25">
      <c r="A1965">
        <v>10339</v>
      </c>
      <c r="B1965">
        <v>42</v>
      </c>
      <c r="C1965">
        <v>59.36</v>
      </c>
      <c r="D1965">
        <v>16</v>
      </c>
      <c r="E1965" s="5">
        <v>2493.12</v>
      </c>
      <c r="F1965" s="1">
        <v>38314</v>
      </c>
      <c r="G1965" t="s">
        <v>25</v>
      </c>
      <c r="H1965">
        <v>4</v>
      </c>
      <c r="I1965" t="str">
        <f>TEXT(Table1[[#This Row],[ORDERDATE]],"MMM")</f>
        <v>Nov</v>
      </c>
      <c r="J1965">
        <v>2004</v>
      </c>
      <c r="K1965" t="s">
        <v>550</v>
      </c>
      <c r="L1965">
        <v>83</v>
      </c>
      <c r="M1965" t="s">
        <v>641</v>
      </c>
      <c r="N1965" t="s">
        <v>246</v>
      </c>
      <c r="O1965" t="s">
        <v>247</v>
      </c>
      <c r="P1965" t="s">
        <v>248</v>
      </c>
      <c r="R1965" t="s">
        <v>249</v>
      </c>
      <c r="S1965" t="s">
        <v>250</v>
      </c>
      <c r="T1965" t="s">
        <v>251</v>
      </c>
      <c r="U1965" t="s">
        <v>200</v>
      </c>
      <c r="V1965" t="s">
        <v>200</v>
      </c>
      <c r="W1965" t="s">
        <v>252</v>
      </c>
      <c r="X1965" t="s">
        <v>253</v>
      </c>
      <c r="Y1965" t="s">
        <v>36</v>
      </c>
    </row>
    <row r="1966" spans="1:25" x14ac:dyDescent="0.25">
      <c r="A1966">
        <v>10350</v>
      </c>
      <c r="B1966">
        <v>25</v>
      </c>
      <c r="C1966">
        <v>60.34</v>
      </c>
      <c r="D1966">
        <v>10</v>
      </c>
      <c r="E1966" s="5">
        <v>1508.5</v>
      </c>
      <c r="F1966" s="1">
        <v>38323</v>
      </c>
      <c r="G1966" t="s">
        <v>25</v>
      </c>
      <c r="H1966">
        <v>4</v>
      </c>
      <c r="I1966" t="str">
        <f>TEXT(Table1[[#This Row],[ORDERDATE]],"MMM")</f>
        <v>Dec</v>
      </c>
      <c r="J1966">
        <v>2004</v>
      </c>
      <c r="K1966" t="s">
        <v>550</v>
      </c>
      <c r="L1966">
        <v>83</v>
      </c>
      <c r="M1966" t="s">
        <v>641</v>
      </c>
      <c r="N1966" t="s">
        <v>174</v>
      </c>
      <c r="O1966" t="s">
        <v>175</v>
      </c>
      <c r="P1966" t="s">
        <v>176</v>
      </c>
      <c r="R1966" t="s">
        <v>177</v>
      </c>
      <c r="T1966">
        <v>28034</v>
      </c>
      <c r="U1966" t="s">
        <v>178</v>
      </c>
      <c r="V1966" t="s">
        <v>42</v>
      </c>
      <c r="W1966" t="s">
        <v>179</v>
      </c>
      <c r="X1966" t="s">
        <v>180</v>
      </c>
      <c r="Y1966" t="s">
        <v>36</v>
      </c>
    </row>
    <row r="1967" spans="1:25" x14ac:dyDescent="0.25">
      <c r="A1967">
        <v>10373</v>
      </c>
      <c r="B1967">
        <v>23</v>
      </c>
      <c r="C1967">
        <v>100</v>
      </c>
      <c r="D1967">
        <v>10</v>
      </c>
      <c r="E1967" s="5">
        <v>2394.3000000000002</v>
      </c>
      <c r="F1967" s="1">
        <v>38383</v>
      </c>
      <c r="G1967" t="s">
        <v>25</v>
      </c>
      <c r="H1967">
        <v>1</v>
      </c>
      <c r="I1967" t="str">
        <f>TEXT(Table1[[#This Row],[ORDERDATE]],"MMM")</f>
        <v>Jan</v>
      </c>
      <c r="J1967">
        <v>2005</v>
      </c>
      <c r="K1967" t="s">
        <v>550</v>
      </c>
      <c r="L1967">
        <v>83</v>
      </c>
      <c r="M1967" t="s">
        <v>641</v>
      </c>
      <c r="N1967" t="s">
        <v>391</v>
      </c>
      <c r="O1967" t="s">
        <v>392</v>
      </c>
      <c r="P1967" t="s">
        <v>393</v>
      </c>
      <c r="R1967" t="s">
        <v>394</v>
      </c>
      <c r="T1967">
        <v>90110</v>
      </c>
      <c r="U1967" t="s">
        <v>130</v>
      </c>
      <c r="V1967" t="s">
        <v>42</v>
      </c>
      <c r="W1967" t="s">
        <v>395</v>
      </c>
      <c r="X1967" t="s">
        <v>396</v>
      </c>
      <c r="Y1967" t="s">
        <v>36</v>
      </c>
    </row>
    <row r="1968" spans="1:25" x14ac:dyDescent="0.25">
      <c r="A1968">
        <v>10385</v>
      </c>
      <c r="B1968">
        <v>37</v>
      </c>
      <c r="C1968">
        <v>85.54</v>
      </c>
      <c r="D1968">
        <v>2</v>
      </c>
      <c r="E1968" s="5">
        <v>3164.98</v>
      </c>
      <c r="F1968" s="1">
        <v>38411</v>
      </c>
      <c r="G1968" t="s">
        <v>25</v>
      </c>
      <c r="H1968">
        <v>1</v>
      </c>
      <c r="I1968" t="str">
        <f>TEXT(Table1[[#This Row],[ORDERDATE]],"MMM")</f>
        <v>Feb</v>
      </c>
      <c r="J1968">
        <v>2005</v>
      </c>
      <c r="K1968" t="s">
        <v>550</v>
      </c>
      <c r="L1968">
        <v>83</v>
      </c>
      <c r="M1968" t="s">
        <v>641</v>
      </c>
      <c r="N1968" t="s">
        <v>272</v>
      </c>
      <c r="O1968">
        <v>4155551450</v>
      </c>
      <c r="P1968" t="s">
        <v>273</v>
      </c>
      <c r="R1968" t="s">
        <v>274</v>
      </c>
      <c r="S1968" t="s">
        <v>55</v>
      </c>
      <c r="T1968">
        <v>97562</v>
      </c>
      <c r="U1968" t="s">
        <v>32</v>
      </c>
      <c r="V1968" t="s">
        <v>33</v>
      </c>
      <c r="W1968" t="s">
        <v>275</v>
      </c>
      <c r="X1968" t="s">
        <v>276</v>
      </c>
      <c r="Y1968" t="s">
        <v>51</v>
      </c>
    </row>
    <row r="1969" spans="1:25" x14ac:dyDescent="0.25">
      <c r="A1969">
        <v>10396</v>
      </c>
      <c r="B1969">
        <v>37</v>
      </c>
      <c r="C1969">
        <v>90.57</v>
      </c>
      <c r="D1969">
        <v>8</v>
      </c>
      <c r="E1969" s="5">
        <v>3351.09</v>
      </c>
      <c r="F1969" s="1">
        <v>38434</v>
      </c>
      <c r="G1969" t="s">
        <v>25</v>
      </c>
      <c r="H1969">
        <v>1</v>
      </c>
      <c r="I1969" t="str">
        <f>TEXT(Table1[[#This Row],[ORDERDATE]],"MMM")</f>
        <v>Mar</v>
      </c>
      <c r="J1969">
        <v>2005</v>
      </c>
      <c r="K1969" t="s">
        <v>550</v>
      </c>
      <c r="L1969">
        <v>83</v>
      </c>
      <c r="M1969" t="s">
        <v>641</v>
      </c>
      <c r="N1969" t="s">
        <v>272</v>
      </c>
      <c r="O1969">
        <v>4155551450</v>
      </c>
      <c r="P1969" t="s">
        <v>273</v>
      </c>
      <c r="R1969" t="s">
        <v>274</v>
      </c>
      <c r="S1969" t="s">
        <v>55</v>
      </c>
      <c r="T1969">
        <v>97562</v>
      </c>
      <c r="U1969" t="s">
        <v>32</v>
      </c>
      <c r="V1969" t="s">
        <v>33</v>
      </c>
      <c r="W1969" t="s">
        <v>275</v>
      </c>
      <c r="X1969" t="s">
        <v>276</v>
      </c>
      <c r="Y1969" t="s">
        <v>51</v>
      </c>
    </row>
    <row r="1970" spans="1:25" x14ac:dyDescent="0.25">
      <c r="A1970">
        <v>10400</v>
      </c>
      <c r="B1970">
        <v>42</v>
      </c>
      <c r="C1970">
        <v>72.959999999999994</v>
      </c>
      <c r="D1970">
        <v>8</v>
      </c>
      <c r="E1970" s="5">
        <v>3064.32</v>
      </c>
      <c r="F1970" s="1">
        <v>38443</v>
      </c>
      <c r="G1970" t="s">
        <v>25</v>
      </c>
      <c r="H1970">
        <v>2</v>
      </c>
      <c r="I1970" t="str">
        <f>TEXT(Table1[[#This Row],[ORDERDATE]],"MMM")</f>
        <v>Apr</v>
      </c>
      <c r="J1970">
        <v>2005</v>
      </c>
      <c r="K1970" t="s">
        <v>550</v>
      </c>
      <c r="L1970">
        <v>83</v>
      </c>
      <c r="M1970" t="s">
        <v>641</v>
      </c>
      <c r="N1970" t="s">
        <v>397</v>
      </c>
      <c r="O1970">
        <v>4085553659</v>
      </c>
      <c r="P1970" t="s">
        <v>398</v>
      </c>
      <c r="R1970" t="s">
        <v>399</v>
      </c>
      <c r="S1970" t="s">
        <v>55</v>
      </c>
      <c r="T1970">
        <v>94217</v>
      </c>
      <c r="U1970" t="s">
        <v>32</v>
      </c>
      <c r="V1970" t="s">
        <v>33</v>
      </c>
      <c r="W1970" t="s">
        <v>102</v>
      </c>
      <c r="X1970" t="s">
        <v>400</v>
      </c>
      <c r="Y1970" t="s">
        <v>51</v>
      </c>
    </row>
    <row r="1971" spans="1:25" x14ac:dyDescent="0.25">
      <c r="A1971">
        <v>10414</v>
      </c>
      <c r="B1971">
        <v>51</v>
      </c>
      <c r="C1971">
        <v>76.31</v>
      </c>
      <c r="D1971">
        <v>2</v>
      </c>
      <c r="E1971" s="5">
        <v>3891.81</v>
      </c>
      <c r="F1971" s="1">
        <v>38478</v>
      </c>
      <c r="G1971" t="s">
        <v>401</v>
      </c>
      <c r="H1971">
        <v>2</v>
      </c>
      <c r="I1971" t="str">
        <f>TEXT(Table1[[#This Row],[ORDERDATE]],"MMM")</f>
        <v>May</v>
      </c>
      <c r="J1971">
        <v>2005</v>
      </c>
      <c r="K1971" t="s">
        <v>550</v>
      </c>
      <c r="L1971">
        <v>83</v>
      </c>
      <c r="M1971" t="s">
        <v>641</v>
      </c>
      <c r="N1971" t="s">
        <v>379</v>
      </c>
      <c r="O1971">
        <v>6175559555</v>
      </c>
      <c r="P1971" t="s">
        <v>380</v>
      </c>
      <c r="R1971" t="s">
        <v>381</v>
      </c>
      <c r="S1971" t="s">
        <v>123</v>
      </c>
      <c r="T1971">
        <v>51003</v>
      </c>
      <c r="U1971" t="s">
        <v>32</v>
      </c>
      <c r="V1971" t="s">
        <v>33</v>
      </c>
      <c r="W1971" t="s">
        <v>382</v>
      </c>
      <c r="X1971" t="s">
        <v>66</v>
      </c>
      <c r="Y1971" t="s">
        <v>51</v>
      </c>
    </row>
    <row r="1972" spans="1:25" x14ac:dyDescent="0.25">
      <c r="A1972">
        <v>10108</v>
      </c>
      <c r="B1972">
        <v>40</v>
      </c>
      <c r="C1972">
        <v>100</v>
      </c>
      <c r="D1972">
        <v>1</v>
      </c>
      <c r="E1972" s="5">
        <v>5448.8</v>
      </c>
      <c r="F1972" s="1">
        <v>37683</v>
      </c>
      <c r="G1972" t="s">
        <v>25</v>
      </c>
      <c r="H1972">
        <v>1</v>
      </c>
      <c r="I1972" t="str">
        <f>TEXT(Table1[[#This Row],[ORDERDATE]],"MMM")</f>
        <v>Mar</v>
      </c>
      <c r="J1972">
        <v>2003</v>
      </c>
      <c r="K1972" t="s">
        <v>181</v>
      </c>
      <c r="L1972">
        <v>140</v>
      </c>
      <c r="M1972" t="s">
        <v>642</v>
      </c>
      <c r="N1972" t="s">
        <v>425</v>
      </c>
      <c r="O1972" t="s">
        <v>426</v>
      </c>
      <c r="P1972" t="s">
        <v>427</v>
      </c>
      <c r="R1972" t="s">
        <v>428</v>
      </c>
      <c r="T1972" t="s">
        <v>429</v>
      </c>
      <c r="U1972" t="s">
        <v>430</v>
      </c>
      <c r="V1972" t="s">
        <v>200</v>
      </c>
      <c r="W1972" t="s">
        <v>431</v>
      </c>
      <c r="X1972" t="s">
        <v>432</v>
      </c>
      <c r="Y1972" t="s">
        <v>51</v>
      </c>
    </row>
    <row r="1973" spans="1:25" x14ac:dyDescent="0.25">
      <c r="A1973">
        <v>10122</v>
      </c>
      <c r="B1973">
        <v>43</v>
      </c>
      <c r="C1973">
        <v>100</v>
      </c>
      <c r="D1973">
        <v>5</v>
      </c>
      <c r="E1973" s="5">
        <v>5494.97</v>
      </c>
      <c r="F1973" s="1">
        <v>37749</v>
      </c>
      <c r="G1973" t="s">
        <v>25</v>
      </c>
      <c r="H1973">
        <v>2</v>
      </c>
      <c r="I1973" t="str">
        <f>TEXT(Table1[[#This Row],[ORDERDATE]],"MMM")</f>
        <v>May</v>
      </c>
      <c r="J1973">
        <v>2003</v>
      </c>
      <c r="K1973" t="s">
        <v>181</v>
      </c>
      <c r="L1973">
        <v>140</v>
      </c>
      <c r="M1973" t="s">
        <v>642</v>
      </c>
      <c r="N1973" t="s">
        <v>433</v>
      </c>
      <c r="O1973" t="s">
        <v>434</v>
      </c>
      <c r="P1973" t="s">
        <v>435</v>
      </c>
      <c r="R1973" t="s">
        <v>436</v>
      </c>
      <c r="T1973">
        <v>13008</v>
      </c>
      <c r="U1973" t="s">
        <v>41</v>
      </c>
      <c r="V1973" t="s">
        <v>42</v>
      </c>
      <c r="W1973" t="s">
        <v>437</v>
      </c>
      <c r="X1973" t="s">
        <v>438</v>
      </c>
      <c r="Y1973" t="s">
        <v>51</v>
      </c>
    </row>
    <row r="1974" spans="1:25" x14ac:dyDescent="0.25">
      <c r="A1974">
        <v>10135</v>
      </c>
      <c r="B1974">
        <v>47</v>
      </c>
      <c r="C1974">
        <v>100</v>
      </c>
      <c r="D1974">
        <v>2</v>
      </c>
      <c r="E1974" s="5">
        <v>6336.07</v>
      </c>
      <c r="F1974" s="1">
        <v>37804</v>
      </c>
      <c r="G1974" t="s">
        <v>25</v>
      </c>
      <c r="H1974">
        <v>3</v>
      </c>
      <c r="I1974" t="str">
        <f>TEXT(Table1[[#This Row],[ORDERDATE]],"MMM")</f>
        <v>Jul</v>
      </c>
      <c r="J1974">
        <v>2003</v>
      </c>
      <c r="K1974" t="s">
        <v>181</v>
      </c>
      <c r="L1974">
        <v>140</v>
      </c>
      <c r="M1974" t="s">
        <v>642</v>
      </c>
      <c r="N1974" t="s">
        <v>272</v>
      </c>
      <c r="O1974">
        <v>4155551450</v>
      </c>
      <c r="P1974" t="s">
        <v>273</v>
      </c>
      <c r="R1974" t="s">
        <v>274</v>
      </c>
      <c r="S1974" t="s">
        <v>55</v>
      </c>
      <c r="T1974">
        <v>97562</v>
      </c>
      <c r="U1974" t="s">
        <v>32</v>
      </c>
      <c r="V1974" t="s">
        <v>33</v>
      </c>
      <c r="W1974" t="s">
        <v>275</v>
      </c>
      <c r="X1974" t="s">
        <v>276</v>
      </c>
      <c r="Y1974" t="s">
        <v>51</v>
      </c>
    </row>
    <row r="1975" spans="1:25" x14ac:dyDescent="0.25">
      <c r="A1975">
        <v>10147</v>
      </c>
      <c r="B1975">
        <v>23</v>
      </c>
      <c r="C1975">
        <v>100</v>
      </c>
      <c r="D1975">
        <v>2</v>
      </c>
      <c r="E1975" s="5">
        <v>2906.97</v>
      </c>
      <c r="F1975" s="1">
        <v>37869</v>
      </c>
      <c r="G1975" t="s">
        <v>25</v>
      </c>
      <c r="H1975">
        <v>3</v>
      </c>
      <c r="I1975" t="str">
        <f>TEXT(Table1[[#This Row],[ORDERDATE]],"MMM")</f>
        <v>Sep</v>
      </c>
      <c r="J1975">
        <v>2003</v>
      </c>
      <c r="K1975" t="s">
        <v>181</v>
      </c>
      <c r="L1975">
        <v>140</v>
      </c>
      <c r="M1975" t="s">
        <v>642</v>
      </c>
      <c r="N1975" t="s">
        <v>281</v>
      </c>
      <c r="O1975">
        <v>6175558555</v>
      </c>
      <c r="P1975" t="s">
        <v>282</v>
      </c>
      <c r="R1975" t="s">
        <v>283</v>
      </c>
      <c r="S1975" t="s">
        <v>123</v>
      </c>
      <c r="T1975">
        <v>58339</v>
      </c>
      <c r="U1975" t="s">
        <v>32</v>
      </c>
      <c r="V1975" t="s">
        <v>33</v>
      </c>
      <c r="W1975" t="s">
        <v>275</v>
      </c>
      <c r="X1975" t="s">
        <v>284</v>
      </c>
      <c r="Y1975" t="s">
        <v>36</v>
      </c>
    </row>
    <row r="1976" spans="1:25" x14ac:dyDescent="0.25">
      <c r="A1976">
        <v>10160</v>
      </c>
      <c r="B1976">
        <v>35</v>
      </c>
      <c r="C1976">
        <v>100</v>
      </c>
      <c r="D1976">
        <v>3</v>
      </c>
      <c r="E1976" s="5">
        <v>4767.7</v>
      </c>
      <c r="F1976" s="1">
        <v>37905</v>
      </c>
      <c r="G1976" t="s">
        <v>25</v>
      </c>
      <c r="H1976">
        <v>4</v>
      </c>
      <c r="I1976" t="str">
        <f>TEXT(Table1[[#This Row],[ORDERDATE]],"MMM")</f>
        <v>Oct</v>
      </c>
      <c r="J1976">
        <v>2003</v>
      </c>
      <c r="K1976" t="s">
        <v>181</v>
      </c>
      <c r="L1976">
        <v>140</v>
      </c>
      <c r="M1976" t="s">
        <v>642</v>
      </c>
      <c r="N1976" t="s">
        <v>358</v>
      </c>
      <c r="O1976">
        <v>2155554369</v>
      </c>
      <c r="P1976" t="s">
        <v>359</v>
      </c>
      <c r="R1976" t="s">
        <v>360</v>
      </c>
      <c r="S1976" t="s">
        <v>55</v>
      </c>
      <c r="U1976" t="s">
        <v>32</v>
      </c>
      <c r="V1976" t="s">
        <v>33</v>
      </c>
      <c r="W1976" t="s">
        <v>361</v>
      </c>
      <c r="X1976" t="s">
        <v>103</v>
      </c>
      <c r="Y1976" t="s">
        <v>51</v>
      </c>
    </row>
    <row r="1977" spans="1:25" x14ac:dyDescent="0.25">
      <c r="A1977">
        <v>10170</v>
      </c>
      <c r="B1977">
        <v>34</v>
      </c>
      <c r="C1977">
        <v>100</v>
      </c>
      <c r="D1977">
        <v>1</v>
      </c>
      <c r="E1977" s="5">
        <v>3819.56</v>
      </c>
      <c r="F1977" s="1">
        <v>37929</v>
      </c>
      <c r="G1977" t="s">
        <v>25</v>
      </c>
      <c r="H1977">
        <v>4</v>
      </c>
      <c r="I1977" t="str">
        <f>TEXT(Table1[[#This Row],[ORDERDATE]],"MMM")</f>
        <v>Nov</v>
      </c>
      <c r="J1977">
        <v>2003</v>
      </c>
      <c r="K1977" t="s">
        <v>181</v>
      </c>
      <c r="L1977">
        <v>140</v>
      </c>
      <c r="M1977" t="s">
        <v>642</v>
      </c>
      <c r="N1977" t="s">
        <v>409</v>
      </c>
      <c r="O1977" t="s">
        <v>410</v>
      </c>
      <c r="P1977" t="s">
        <v>411</v>
      </c>
      <c r="R1977" t="s">
        <v>412</v>
      </c>
      <c r="T1977">
        <v>8010</v>
      </c>
      <c r="U1977" t="s">
        <v>148</v>
      </c>
      <c r="V1977" t="s">
        <v>42</v>
      </c>
      <c r="W1977" t="s">
        <v>413</v>
      </c>
      <c r="X1977" t="s">
        <v>414</v>
      </c>
      <c r="Y1977" t="s">
        <v>51</v>
      </c>
    </row>
    <row r="1978" spans="1:25" x14ac:dyDescent="0.25">
      <c r="A1978">
        <v>10181</v>
      </c>
      <c r="B1978">
        <v>25</v>
      </c>
      <c r="C1978">
        <v>100</v>
      </c>
      <c r="D1978">
        <v>9</v>
      </c>
      <c r="E1978" s="5">
        <v>3861.75</v>
      </c>
      <c r="F1978" s="1">
        <v>37937</v>
      </c>
      <c r="G1978" t="s">
        <v>25</v>
      </c>
      <c r="H1978">
        <v>4</v>
      </c>
      <c r="I1978" t="str">
        <f>TEXT(Table1[[#This Row],[ORDERDATE]],"MMM")</f>
        <v>Nov</v>
      </c>
      <c r="J1978">
        <v>2003</v>
      </c>
      <c r="K1978" t="s">
        <v>181</v>
      </c>
      <c r="L1978">
        <v>140</v>
      </c>
      <c r="M1978" t="s">
        <v>642</v>
      </c>
      <c r="N1978" t="s">
        <v>73</v>
      </c>
      <c r="O1978" t="s">
        <v>74</v>
      </c>
      <c r="P1978" t="s">
        <v>75</v>
      </c>
      <c r="R1978" t="s">
        <v>76</v>
      </c>
      <c r="T1978" t="s">
        <v>77</v>
      </c>
      <c r="U1978" t="s">
        <v>78</v>
      </c>
      <c r="V1978" t="s">
        <v>42</v>
      </c>
      <c r="W1978" t="s">
        <v>79</v>
      </c>
      <c r="X1978" t="s">
        <v>80</v>
      </c>
      <c r="Y1978" t="s">
        <v>51</v>
      </c>
    </row>
    <row r="1979" spans="1:25" x14ac:dyDescent="0.25">
      <c r="A1979">
        <v>10192</v>
      </c>
      <c r="B1979">
        <v>45</v>
      </c>
      <c r="C1979">
        <v>100</v>
      </c>
      <c r="D1979">
        <v>14</v>
      </c>
      <c r="E1979" s="5">
        <v>6319.35</v>
      </c>
      <c r="F1979" s="1">
        <v>37945</v>
      </c>
      <c r="G1979" t="s">
        <v>25</v>
      </c>
      <c r="H1979">
        <v>4</v>
      </c>
      <c r="I1979" t="str">
        <f>TEXT(Table1[[#This Row],[ORDERDATE]],"MMM")</f>
        <v>Nov</v>
      </c>
      <c r="J1979">
        <v>2003</v>
      </c>
      <c r="K1979" t="s">
        <v>181</v>
      </c>
      <c r="L1979">
        <v>140</v>
      </c>
      <c r="M1979" t="s">
        <v>642</v>
      </c>
      <c r="N1979" t="s">
        <v>277</v>
      </c>
      <c r="O1979">
        <v>6035558647</v>
      </c>
      <c r="P1979" t="s">
        <v>278</v>
      </c>
      <c r="R1979" t="s">
        <v>279</v>
      </c>
      <c r="S1979" t="s">
        <v>280</v>
      </c>
      <c r="T1979">
        <v>62005</v>
      </c>
      <c r="U1979" t="s">
        <v>32</v>
      </c>
      <c r="V1979" t="s">
        <v>33</v>
      </c>
      <c r="W1979" t="s">
        <v>56</v>
      </c>
      <c r="X1979" t="s">
        <v>276</v>
      </c>
      <c r="Y1979" t="s">
        <v>51</v>
      </c>
    </row>
    <row r="1980" spans="1:25" x14ac:dyDescent="0.25">
      <c r="A1980">
        <v>10203</v>
      </c>
      <c r="B1980">
        <v>47</v>
      </c>
      <c r="C1980">
        <v>100</v>
      </c>
      <c r="D1980">
        <v>3</v>
      </c>
      <c r="E1980" s="5">
        <v>6996.42</v>
      </c>
      <c r="F1980" s="1">
        <v>37957</v>
      </c>
      <c r="G1980" t="s">
        <v>25</v>
      </c>
      <c r="H1980">
        <v>4</v>
      </c>
      <c r="I1980" t="str">
        <f>TEXT(Table1[[#This Row],[ORDERDATE]],"MMM")</f>
        <v>Dec</v>
      </c>
      <c r="J1980">
        <v>2003</v>
      </c>
      <c r="K1980" t="s">
        <v>181</v>
      </c>
      <c r="L1980">
        <v>140</v>
      </c>
      <c r="M1980" t="s">
        <v>642</v>
      </c>
      <c r="N1980" t="s">
        <v>174</v>
      </c>
      <c r="O1980" t="s">
        <v>175</v>
      </c>
      <c r="P1980" t="s">
        <v>176</v>
      </c>
      <c r="R1980" t="s">
        <v>177</v>
      </c>
      <c r="T1980">
        <v>28034</v>
      </c>
      <c r="U1980" t="s">
        <v>178</v>
      </c>
      <c r="V1980" t="s">
        <v>42</v>
      </c>
      <c r="W1980" t="s">
        <v>179</v>
      </c>
      <c r="X1980" t="s">
        <v>180</v>
      </c>
      <c r="Y1980" t="s">
        <v>51</v>
      </c>
    </row>
    <row r="1981" spans="1:25" x14ac:dyDescent="0.25">
      <c r="A1981">
        <v>10212</v>
      </c>
      <c r="B1981">
        <v>49</v>
      </c>
      <c r="C1981">
        <v>100</v>
      </c>
      <c r="D1981">
        <v>13</v>
      </c>
      <c r="E1981" s="5">
        <v>6949.67</v>
      </c>
      <c r="F1981" s="1">
        <v>38002</v>
      </c>
      <c r="G1981" t="s">
        <v>25</v>
      </c>
      <c r="H1981">
        <v>1</v>
      </c>
      <c r="I1981" t="str">
        <f>TEXT(Table1[[#This Row],[ORDERDATE]],"MMM")</f>
        <v>Jan</v>
      </c>
      <c r="J1981">
        <v>2004</v>
      </c>
      <c r="K1981" t="s">
        <v>181</v>
      </c>
      <c r="L1981">
        <v>140</v>
      </c>
      <c r="M1981" t="s">
        <v>642</v>
      </c>
      <c r="N1981" t="s">
        <v>174</v>
      </c>
      <c r="O1981" t="s">
        <v>175</v>
      </c>
      <c r="P1981" t="s">
        <v>176</v>
      </c>
      <c r="R1981" t="s">
        <v>177</v>
      </c>
      <c r="T1981">
        <v>28034</v>
      </c>
      <c r="U1981" t="s">
        <v>178</v>
      </c>
      <c r="V1981" t="s">
        <v>42</v>
      </c>
      <c r="W1981" t="s">
        <v>179</v>
      </c>
      <c r="X1981" t="s">
        <v>180</v>
      </c>
      <c r="Y1981" t="s">
        <v>51</v>
      </c>
    </row>
    <row r="1982" spans="1:25" x14ac:dyDescent="0.25">
      <c r="A1982">
        <v>10225</v>
      </c>
      <c r="B1982">
        <v>40</v>
      </c>
      <c r="C1982">
        <v>100</v>
      </c>
      <c r="D1982">
        <v>4</v>
      </c>
      <c r="E1982" s="5">
        <v>4550</v>
      </c>
      <c r="F1982" s="1">
        <v>38039</v>
      </c>
      <c r="G1982" t="s">
        <v>25</v>
      </c>
      <c r="H1982">
        <v>1</v>
      </c>
      <c r="I1982" t="str">
        <f>TEXT(Table1[[#This Row],[ORDERDATE]],"MMM")</f>
        <v>Feb</v>
      </c>
      <c r="J1982">
        <v>2004</v>
      </c>
      <c r="K1982" t="s">
        <v>181</v>
      </c>
      <c r="L1982">
        <v>140</v>
      </c>
      <c r="M1982" t="s">
        <v>642</v>
      </c>
      <c r="N1982" t="s">
        <v>446</v>
      </c>
      <c r="O1982" t="s">
        <v>447</v>
      </c>
      <c r="P1982" t="s">
        <v>448</v>
      </c>
      <c r="R1982" t="s">
        <v>449</v>
      </c>
      <c r="T1982">
        <v>1203</v>
      </c>
      <c r="U1982" t="s">
        <v>450</v>
      </c>
      <c r="V1982" t="s">
        <v>42</v>
      </c>
      <c r="W1982" t="s">
        <v>451</v>
      </c>
      <c r="X1982" t="s">
        <v>103</v>
      </c>
      <c r="Y1982" t="s">
        <v>51</v>
      </c>
    </row>
    <row r="1983" spans="1:25" x14ac:dyDescent="0.25">
      <c r="A1983">
        <v>10239</v>
      </c>
      <c r="B1983">
        <v>29</v>
      </c>
      <c r="C1983">
        <v>100</v>
      </c>
      <c r="D1983">
        <v>3</v>
      </c>
      <c r="E1983" s="5">
        <v>4479.63</v>
      </c>
      <c r="F1983" s="1">
        <v>38089</v>
      </c>
      <c r="G1983" t="s">
        <v>25</v>
      </c>
      <c r="H1983">
        <v>2</v>
      </c>
      <c r="I1983" t="str">
        <f>TEXT(Table1[[#This Row],[ORDERDATE]],"MMM")</f>
        <v>Apr</v>
      </c>
      <c r="J1983">
        <v>2004</v>
      </c>
      <c r="K1983" t="s">
        <v>181</v>
      </c>
      <c r="L1983">
        <v>140</v>
      </c>
      <c r="M1983" t="s">
        <v>642</v>
      </c>
      <c r="N1983" t="s">
        <v>391</v>
      </c>
      <c r="O1983" t="s">
        <v>392</v>
      </c>
      <c r="P1983" t="s">
        <v>393</v>
      </c>
      <c r="R1983" t="s">
        <v>394</v>
      </c>
      <c r="T1983">
        <v>90110</v>
      </c>
      <c r="U1983" t="s">
        <v>130</v>
      </c>
      <c r="V1983" t="s">
        <v>42</v>
      </c>
      <c r="W1983" t="s">
        <v>395</v>
      </c>
      <c r="X1983" t="s">
        <v>396</v>
      </c>
      <c r="Y1983" t="s">
        <v>51</v>
      </c>
    </row>
    <row r="1984" spans="1:25" x14ac:dyDescent="0.25">
      <c r="A1984">
        <v>10253</v>
      </c>
      <c r="B1984">
        <v>39</v>
      </c>
      <c r="C1984">
        <v>100</v>
      </c>
      <c r="D1984">
        <v>8</v>
      </c>
      <c r="E1984" s="5">
        <v>5148</v>
      </c>
      <c r="F1984" s="1">
        <v>38139</v>
      </c>
      <c r="G1984" t="s">
        <v>339</v>
      </c>
      <c r="H1984">
        <v>2</v>
      </c>
      <c r="I1984" t="str">
        <f>TEXT(Table1[[#This Row],[ORDERDATE]],"MMM")</f>
        <v>Jun</v>
      </c>
      <c r="J1984">
        <v>2004</v>
      </c>
      <c r="K1984" t="s">
        <v>181</v>
      </c>
      <c r="L1984">
        <v>140</v>
      </c>
      <c r="M1984" t="s">
        <v>642</v>
      </c>
      <c r="N1984" t="s">
        <v>165</v>
      </c>
      <c r="O1984" t="s">
        <v>166</v>
      </c>
      <c r="P1984" t="s">
        <v>167</v>
      </c>
      <c r="R1984" t="s">
        <v>168</v>
      </c>
      <c r="T1984" t="s">
        <v>169</v>
      </c>
      <c r="U1984" t="s">
        <v>170</v>
      </c>
      <c r="V1984" t="s">
        <v>42</v>
      </c>
      <c r="W1984" t="s">
        <v>171</v>
      </c>
      <c r="X1984" t="s">
        <v>172</v>
      </c>
      <c r="Y1984" t="s">
        <v>51</v>
      </c>
    </row>
    <row r="1985" spans="1:25" x14ac:dyDescent="0.25">
      <c r="A1985">
        <v>10266</v>
      </c>
      <c r="B1985">
        <v>24</v>
      </c>
      <c r="C1985">
        <v>100</v>
      </c>
      <c r="D1985">
        <v>9</v>
      </c>
      <c r="E1985" s="5">
        <v>2932.08</v>
      </c>
      <c r="F1985" s="1">
        <v>38174</v>
      </c>
      <c r="G1985" t="s">
        <v>25</v>
      </c>
      <c r="H1985">
        <v>3</v>
      </c>
      <c r="I1985" t="str">
        <f>TEXT(Table1[[#This Row],[ORDERDATE]],"MMM")</f>
        <v>Jul</v>
      </c>
      <c r="J1985">
        <v>2004</v>
      </c>
      <c r="K1985" t="s">
        <v>181</v>
      </c>
      <c r="L1985">
        <v>140</v>
      </c>
      <c r="M1985" t="s">
        <v>642</v>
      </c>
      <c r="N1985" t="s">
        <v>452</v>
      </c>
      <c r="O1985" t="s">
        <v>453</v>
      </c>
      <c r="P1985" t="s">
        <v>454</v>
      </c>
      <c r="R1985" t="s">
        <v>455</v>
      </c>
      <c r="T1985">
        <v>42100</v>
      </c>
      <c r="U1985" t="s">
        <v>258</v>
      </c>
      <c r="V1985" t="s">
        <v>42</v>
      </c>
      <c r="W1985" t="s">
        <v>456</v>
      </c>
      <c r="X1985" t="s">
        <v>457</v>
      </c>
      <c r="Y1985" t="s">
        <v>36</v>
      </c>
    </row>
    <row r="1986" spans="1:25" x14ac:dyDescent="0.25">
      <c r="A1986">
        <v>10278</v>
      </c>
      <c r="B1986">
        <v>25</v>
      </c>
      <c r="C1986">
        <v>100</v>
      </c>
      <c r="D1986">
        <v>9</v>
      </c>
      <c r="E1986" s="5">
        <v>3159.75</v>
      </c>
      <c r="F1986" s="1">
        <v>38205</v>
      </c>
      <c r="G1986" t="s">
        <v>25</v>
      </c>
      <c r="H1986">
        <v>3</v>
      </c>
      <c r="I1986" t="str">
        <f>TEXT(Table1[[#This Row],[ORDERDATE]],"MMM")</f>
        <v>Aug</v>
      </c>
      <c r="J1986">
        <v>2004</v>
      </c>
      <c r="K1986" t="s">
        <v>181</v>
      </c>
      <c r="L1986">
        <v>140</v>
      </c>
      <c r="M1986" t="s">
        <v>642</v>
      </c>
      <c r="N1986" t="s">
        <v>539</v>
      </c>
      <c r="O1986">
        <v>7025551838</v>
      </c>
      <c r="P1986" t="s">
        <v>540</v>
      </c>
      <c r="R1986" t="s">
        <v>541</v>
      </c>
      <c r="S1986" t="s">
        <v>542</v>
      </c>
      <c r="T1986">
        <v>83030</v>
      </c>
      <c r="U1986" t="s">
        <v>32</v>
      </c>
      <c r="V1986" t="s">
        <v>33</v>
      </c>
      <c r="W1986" t="s">
        <v>113</v>
      </c>
      <c r="X1986" t="s">
        <v>400</v>
      </c>
      <c r="Y1986" t="s">
        <v>51</v>
      </c>
    </row>
    <row r="1987" spans="1:25" x14ac:dyDescent="0.25">
      <c r="A1987">
        <v>10287</v>
      </c>
      <c r="B1987">
        <v>36</v>
      </c>
      <c r="C1987">
        <v>100</v>
      </c>
      <c r="D1987">
        <v>7</v>
      </c>
      <c r="E1987" s="5">
        <v>4297.32</v>
      </c>
      <c r="F1987" s="1">
        <v>38229</v>
      </c>
      <c r="G1987" t="s">
        <v>25</v>
      </c>
      <c r="H1987">
        <v>3</v>
      </c>
      <c r="I1987" t="str">
        <f>TEXT(Table1[[#This Row],[ORDERDATE]],"MMM")</f>
        <v>Aug</v>
      </c>
      <c r="J1987">
        <v>2004</v>
      </c>
      <c r="K1987" t="s">
        <v>181</v>
      </c>
      <c r="L1987">
        <v>140</v>
      </c>
      <c r="M1987" t="s">
        <v>642</v>
      </c>
      <c r="N1987" t="s">
        <v>446</v>
      </c>
      <c r="O1987" t="s">
        <v>447</v>
      </c>
      <c r="P1987" t="s">
        <v>448</v>
      </c>
      <c r="R1987" t="s">
        <v>449</v>
      </c>
      <c r="T1987">
        <v>1203</v>
      </c>
      <c r="U1987" t="s">
        <v>450</v>
      </c>
      <c r="V1987" t="s">
        <v>42</v>
      </c>
      <c r="W1987" t="s">
        <v>451</v>
      </c>
      <c r="X1987" t="s">
        <v>103</v>
      </c>
      <c r="Y1987" t="s">
        <v>51</v>
      </c>
    </row>
    <row r="1988" spans="1:25" x14ac:dyDescent="0.25">
      <c r="A1988">
        <v>10301</v>
      </c>
      <c r="B1988">
        <v>50</v>
      </c>
      <c r="C1988">
        <v>100</v>
      </c>
      <c r="D1988">
        <v>11</v>
      </c>
      <c r="E1988" s="5">
        <v>7723.5</v>
      </c>
      <c r="F1988" s="1">
        <v>37899</v>
      </c>
      <c r="G1988" t="s">
        <v>25</v>
      </c>
      <c r="H1988">
        <v>4</v>
      </c>
      <c r="I1988" t="str">
        <f>TEXT(Table1[[#This Row],[ORDERDATE]],"MMM")</f>
        <v>Oct</v>
      </c>
      <c r="J1988">
        <v>2003</v>
      </c>
      <c r="K1988" t="s">
        <v>181</v>
      </c>
      <c r="L1988">
        <v>140</v>
      </c>
      <c r="M1988" t="s">
        <v>642</v>
      </c>
      <c r="N1988" t="s">
        <v>543</v>
      </c>
      <c r="O1988" t="s">
        <v>544</v>
      </c>
      <c r="P1988" t="s">
        <v>545</v>
      </c>
      <c r="R1988" t="s">
        <v>546</v>
      </c>
      <c r="T1988" t="s">
        <v>547</v>
      </c>
      <c r="U1988" t="s">
        <v>78</v>
      </c>
      <c r="V1988" t="s">
        <v>42</v>
      </c>
      <c r="W1988" t="s">
        <v>548</v>
      </c>
      <c r="X1988" t="s">
        <v>549</v>
      </c>
      <c r="Y1988" t="s">
        <v>151</v>
      </c>
    </row>
    <row r="1989" spans="1:25" x14ac:dyDescent="0.25">
      <c r="A1989">
        <v>10310</v>
      </c>
      <c r="B1989">
        <v>45</v>
      </c>
      <c r="C1989">
        <v>100</v>
      </c>
      <c r="D1989">
        <v>5</v>
      </c>
      <c r="E1989" s="5">
        <v>5497.65</v>
      </c>
      <c r="F1989" s="1">
        <v>38276</v>
      </c>
      <c r="G1989" t="s">
        <v>25</v>
      </c>
      <c r="H1989">
        <v>4</v>
      </c>
      <c r="I1989" t="str">
        <f>TEXT(Table1[[#This Row],[ORDERDATE]],"MMM")</f>
        <v>Oct</v>
      </c>
      <c r="J1989">
        <v>2004</v>
      </c>
      <c r="K1989" t="s">
        <v>181</v>
      </c>
      <c r="L1989">
        <v>140</v>
      </c>
      <c r="M1989" t="s">
        <v>642</v>
      </c>
      <c r="N1989" t="s">
        <v>439</v>
      </c>
      <c r="O1989" t="s">
        <v>440</v>
      </c>
      <c r="P1989" t="s">
        <v>441</v>
      </c>
      <c r="R1989" t="s">
        <v>442</v>
      </c>
      <c r="T1989">
        <v>50739</v>
      </c>
      <c r="U1989" t="s">
        <v>443</v>
      </c>
      <c r="V1989" t="s">
        <v>42</v>
      </c>
      <c r="W1989" t="s">
        <v>444</v>
      </c>
      <c r="X1989" t="s">
        <v>445</v>
      </c>
      <c r="Y1989" t="s">
        <v>51</v>
      </c>
    </row>
    <row r="1990" spans="1:25" x14ac:dyDescent="0.25">
      <c r="A1990">
        <v>10321</v>
      </c>
      <c r="B1990">
        <v>26</v>
      </c>
      <c r="C1990">
        <v>100</v>
      </c>
      <c r="D1990">
        <v>13</v>
      </c>
      <c r="E1990" s="5">
        <v>4052.88</v>
      </c>
      <c r="F1990" s="1">
        <v>38295</v>
      </c>
      <c r="G1990" t="s">
        <v>25</v>
      </c>
      <c r="H1990">
        <v>4</v>
      </c>
      <c r="I1990" t="str">
        <f>TEXT(Table1[[#This Row],[ORDERDATE]],"MMM")</f>
        <v>Nov</v>
      </c>
      <c r="J1990">
        <v>2004</v>
      </c>
      <c r="K1990" t="s">
        <v>181</v>
      </c>
      <c r="L1990">
        <v>140</v>
      </c>
      <c r="M1990" t="s">
        <v>642</v>
      </c>
      <c r="N1990" t="s">
        <v>160</v>
      </c>
      <c r="O1990">
        <v>5085552555</v>
      </c>
      <c r="P1990" t="s">
        <v>161</v>
      </c>
      <c r="R1990" t="s">
        <v>162</v>
      </c>
      <c r="S1990" t="s">
        <v>123</v>
      </c>
      <c r="T1990">
        <v>50553</v>
      </c>
      <c r="U1990" t="s">
        <v>32</v>
      </c>
      <c r="V1990" t="s">
        <v>33</v>
      </c>
      <c r="W1990" t="s">
        <v>163</v>
      </c>
      <c r="X1990" t="s">
        <v>164</v>
      </c>
      <c r="Y1990" t="s">
        <v>51</v>
      </c>
    </row>
    <row r="1991" spans="1:25" x14ac:dyDescent="0.25">
      <c r="A1991">
        <v>10331</v>
      </c>
      <c r="B1991">
        <v>21</v>
      </c>
      <c r="C1991">
        <v>100</v>
      </c>
      <c r="D1991">
        <v>1</v>
      </c>
      <c r="E1991" s="5">
        <v>3135.93</v>
      </c>
      <c r="F1991" s="1">
        <v>38308</v>
      </c>
      <c r="G1991" t="s">
        <v>25</v>
      </c>
      <c r="H1991">
        <v>4</v>
      </c>
      <c r="I1991" t="str">
        <f>TEXT(Table1[[#This Row],[ORDERDATE]],"MMM")</f>
        <v>Nov</v>
      </c>
      <c r="J1991">
        <v>2004</v>
      </c>
      <c r="K1991" t="s">
        <v>181</v>
      </c>
      <c r="L1991">
        <v>140</v>
      </c>
      <c r="M1991" t="s">
        <v>642</v>
      </c>
      <c r="N1991" t="s">
        <v>309</v>
      </c>
      <c r="O1991">
        <v>2155559857</v>
      </c>
      <c r="P1991" t="s">
        <v>310</v>
      </c>
      <c r="R1991" t="s">
        <v>216</v>
      </c>
      <c r="S1991" t="s">
        <v>142</v>
      </c>
      <c r="T1991">
        <v>71270</v>
      </c>
      <c r="U1991" t="s">
        <v>32</v>
      </c>
      <c r="V1991" t="s">
        <v>33</v>
      </c>
      <c r="W1991" t="s">
        <v>124</v>
      </c>
      <c r="X1991" t="s">
        <v>311</v>
      </c>
      <c r="Y1991" t="s">
        <v>51</v>
      </c>
    </row>
    <row r="1992" spans="1:25" x14ac:dyDescent="0.25">
      <c r="A1992">
        <v>10342</v>
      </c>
      <c r="B1992">
        <v>42</v>
      </c>
      <c r="C1992">
        <v>100</v>
      </c>
      <c r="D1992">
        <v>6</v>
      </c>
      <c r="E1992" s="5">
        <v>5013.54</v>
      </c>
      <c r="F1992" s="1">
        <v>38315</v>
      </c>
      <c r="G1992" t="s">
        <v>25</v>
      </c>
      <c r="H1992">
        <v>4</v>
      </c>
      <c r="I1992" t="str">
        <f>TEXT(Table1[[#This Row],[ORDERDATE]],"MMM")</f>
        <v>Nov</v>
      </c>
      <c r="J1992">
        <v>2004</v>
      </c>
      <c r="K1992" t="s">
        <v>181</v>
      </c>
      <c r="L1992">
        <v>140</v>
      </c>
      <c r="M1992" t="s">
        <v>642</v>
      </c>
      <c r="N1992" t="s">
        <v>89</v>
      </c>
      <c r="O1992" t="s">
        <v>90</v>
      </c>
      <c r="P1992" t="s">
        <v>91</v>
      </c>
      <c r="Q1992" t="s">
        <v>92</v>
      </c>
      <c r="R1992" t="s">
        <v>93</v>
      </c>
      <c r="S1992" t="s">
        <v>94</v>
      </c>
      <c r="T1992">
        <v>3004</v>
      </c>
      <c r="U1992" t="s">
        <v>95</v>
      </c>
      <c r="V1992" t="s">
        <v>96</v>
      </c>
      <c r="W1992" t="s">
        <v>97</v>
      </c>
      <c r="X1992" t="s">
        <v>98</v>
      </c>
      <c r="Y1992" t="s">
        <v>51</v>
      </c>
    </row>
    <row r="1993" spans="1:25" x14ac:dyDescent="0.25">
      <c r="A1993">
        <v>10355</v>
      </c>
      <c r="B1993">
        <v>32</v>
      </c>
      <c r="C1993">
        <v>100</v>
      </c>
      <c r="D1993">
        <v>8</v>
      </c>
      <c r="E1993" s="5">
        <v>5302.72</v>
      </c>
      <c r="F1993" s="1">
        <v>38328</v>
      </c>
      <c r="G1993" t="s">
        <v>25</v>
      </c>
      <c r="H1993">
        <v>4</v>
      </c>
      <c r="I1993" t="str">
        <f>TEXT(Table1[[#This Row],[ORDERDATE]],"MMM")</f>
        <v>Dec</v>
      </c>
      <c r="J1993">
        <v>2004</v>
      </c>
      <c r="K1993" t="s">
        <v>181</v>
      </c>
      <c r="L1993">
        <v>140</v>
      </c>
      <c r="M1993" t="s">
        <v>642</v>
      </c>
      <c r="N1993" t="s">
        <v>174</v>
      </c>
      <c r="O1993" t="s">
        <v>175</v>
      </c>
      <c r="P1993" t="s">
        <v>176</v>
      </c>
      <c r="R1993" t="s">
        <v>177</v>
      </c>
      <c r="T1993">
        <v>28034</v>
      </c>
      <c r="U1993" t="s">
        <v>178</v>
      </c>
      <c r="V1993" t="s">
        <v>42</v>
      </c>
      <c r="W1993" t="s">
        <v>179</v>
      </c>
      <c r="X1993" t="s">
        <v>180</v>
      </c>
      <c r="Y1993" t="s">
        <v>51</v>
      </c>
    </row>
    <row r="1994" spans="1:25" x14ac:dyDescent="0.25">
      <c r="A1994">
        <v>10363</v>
      </c>
      <c r="B1994">
        <v>31</v>
      </c>
      <c r="C1994">
        <v>94.58</v>
      </c>
      <c r="D1994">
        <v>1</v>
      </c>
      <c r="E1994" s="5">
        <v>2931.98</v>
      </c>
      <c r="F1994" s="1">
        <v>38358</v>
      </c>
      <c r="G1994" t="s">
        <v>25</v>
      </c>
      <c r="H1994">
        <v>1</v>
      </c>
      <c r="I1994" t="str">
        <f>TEXT(Table1[[#This Row],[ORDERDATE]],"MMM")</f>
        <v>Jan</v>
      </c>
      <c r="J1994">
        <v>2005</v>
      </c>
      <c r="K1994" t="s">
        <v>181</v>
      </c>
      <c r="L1994">
        <v>140</v>
      </c>
      <c r="M1994" t="s">
        <v>642</v>
      </c>
      <c r="N1994" t="s">
        <v>467</v>
      </c>
      <c r="O1994" t="s">
        <v>468</v>
      </c>
      <c r="P1994" t="s">
        <v>469</v>
      </c>
      <c r="R1994" t="s">
        <v>470</v>
      </c>
      <c r="T1994" t="s">
        <v>471</v>
      </c>
      <c r="U1994" t="s">
        <v>130</v>
      </c>
      <c r="V1994" t="s">
        <v>42</v>
      </c>
      <c r="W1994" t="s">
        <v>472</v>
      </c>
      <c r="X1994" t="s">
        <v>473</v>
      </c>
      <c r="Y1994" t="s">
        <v>36</v>
      </c>
    </row>
    <row r="1995" spans="1:25" x14ac:dyDescent="0.25">
      <c r="A1995">
        <v>10378</v>
      </c>
      <c r="B1995">
        <v>33</v>
      </c>
      <c r="C1995">
        <v>53.27</v>
      </c>
      <c r="D1995">
        <v>3</v>
      </c>
      <c r="E1995" s="5">
        <v>1757.91</v>
      </c>
      <c r="F1995" s="1">
        <v>38393</v>
      </c>
      <c r="G1995" t="s">
        <v>25</v>
      </c>
      <c r="H1995">
        <v>1</v>
      </c>
      <c r="I1995" t="str">
        <f>TEXT(Table1[[#This Row],[ORDERDATE]],"MMM")</f>
        <v>Feb</v>
      </c>
      <c r="J1995">
        <v>2005</v>
      </c>
      <c r="K1995" t="s">
        <v>181</v>
      </c>
      <c r="L1995">
        <v>140</v>
      </c>
      <c r="M1995" t="s">
        <v>642</v>
      </c>
      <c r="N1995" t="s">
        <v>174</v>
      </c>
      <c r="O1995" t="s">
        <v>175</v>
      </c>
      <c r="P1995" t="s">
        <v>176</v>
      </c>
      <c r="R1995" t="s">
        <v>177</v>
      </c>
      <c r="T1995">
        <v>28034</v>
      </c>
      <c r="U1995" t="s">
        <v>178</v>
      </c>
      <c r="V1995" t="s">
        <v>42</v>
      </c>
      <c r="W1995" t="s">
        <v>179</v>
      </c>
      <c r="X1995" t="s">
        <v>180</v>
      </c>
      <c r="Y1995" t="s">
        <v>36</v>
      </c>
    </row>
    <row r="1996" spans="1:25" x14ac:dyDescent="0.25">
      <c r="A1996">
        <v>10390</v>
      </c>
      <c r="B1996">
        <v>45</v>
      </c>
      <c r="C1996">
        <v>100</v>
      </c>
      <c r="D1996">
        <v>8</v>
      </c>
      <c r="E1996" s="5">
        <v>6763.05</v>
      </c>
      <c r="F1996" s="1">
        <v>38415</v>
      </c>
      <c r="G1996" t="s">
        <v>25</v>
      </c>
      <c r="H1996">
        <v>1</v>
      </c>
      <c r="I1996" t="str">
        <f>TEXT(Table1[[#This Row],[ORDERDATE]],"MMM")</f>
        <v>Mar</v>
      </c>
      <c r="J1996">
        <v>2005</v>
      </c>
      <c r="K1996" t="s">
        <v>181</v>
      </c>
      <c r="L1996">
        <v>140</v>
      </c>
      <c r="M1996" t="s">
        <v>642</v>
      </c>
      <c r="N1996" t="s">
        <v>272</v>
      </c>
      <c r="O1996">
        <v>4155551450</v>
      </c>
      <c r="P1996" t="s">
        <v>273</v>
      </c>
      <c r="R1996" t="s">
        <v>274</v>
      </c>
      <c r="S1996" t="s">
        <v>55</v>
      </c>
      <c r="T1996">
        <v>97562</v>
      </c>
      <c r="U1996" t="s">
        <v>32</v>
      </c>
      <c r="V1996" t="s">
        <v>33</v>
      </c>
      <c r="W1996" t="s">
        <v>275</v>
      </c>
      <c r="X1996" t="s">
        <v>276</v>
      </c>
      <c r="Y1996" t="s">
        <v>51</v>
      </c>
    </row>
    <row r="1997" spans="1:25" x14ac:dyDescent="0.25">
      <c r="A1997">
        <v>10405</v>
      </c>
      <c r="B1997">
        <v>76</v>
      </c>
      <c r="C1997">
        <v>100</v>
      </c>
      <c r="D1997">
        <v>3</v>
      </c>
      <c r="E1997" s="5">
        <v>11739.7</v>
      </c>
      <c r="F1997" s="1">
        <v>38456</v>
      </c>
      <c r="G1997" t="s">
        <v>25</v>
      </c>
      <c r="H1997">
        <v>2</v>
      </c>
      <c r="I1997" t="str">
        <f>TEXT(Table1[[#This Row],[ORDERDATE]],"MMM")</f>
        <v>Apr</v>
      </c>
      <c r="J1997">
        <v>2005</v>
      </c>
      <c r="K1997" t="s">
        <v>181</v>
      </c>
      <c r="L1997">
        <v>140</v>
      </c>
      <c r="M1997" t="s">
        <v>642</v>
      </c>
      <c r="N1997" t="s">
        <v>531</v>
      </c>
      <c r="O1997" t="s">
        <v>532</v>
      </c>
      <c r="P1997" t="s">
        <v>533</v>
      </c>
      <c r="R1997" t="s">
        <v>534</v>
      </c>
      <c r="T1997">
        <v>67000</v>
      </c>
      <c r="U1997" t="s">
        <v>41</v>
      </c>
      <c r="V1997" t="s">
        <v>42</v>
      </c>
      <c r="W1997" t="s">
        <v>535</v>
      </c>
      <c r="X1997" t="s">
        <v>536</v>
      </c>
      <c r="Y1997" t="s">
        <v>151</v>
      </c>
    </row>
    <row r="1998" spans="1:25" x14ac:dyDescent="0.25">
      <c r="A1998">
        <v>10419</v>
      </c>
      <c r="B1998">
        <v>70</v>
      </c>
      <c r="C1998">
        <v>100</v>
      </c>
      <c r="D1998">
        <v>8</v>
      </c>
      <c r="E1998" s="5">
        <v>9240</v>
      </c>
      <c r="F1998" s="1">
        <v>38489</v>
      </c>
      <c r="G1998" t="s">
        <v>25</v>
      </c>
      <c r="H1998">
        <v>2</v>
      </c>
      <c r="I1998" t="str">
        <f>TEXT(Table1[[#This Row],[ORDERDATE]],"MMM")</f>
        <v>May</v>
      </c>
      <c r="J1998">
        <v>2005</v>
      </c>
      <c r="K1998" t="s">
        <v>181</v>
      </c>
      <c r="L1998">
        <v>140</v>
      </c>
      <c r="M1998" t="s">
        <v>642</v>
      </c>
      <c r="N1998" t="s">
        <v>144</v>
      </c>
      <c r="O1998" t="s">
        <v>145</v>
      </c>
      <c r="P1998" t="s">
        <v>146</v>
      </c>
      <c r="R1998" t="s">
        <v>147</v>
      </c>
      <c r="T1998">
        <v>5020</v>
      </c>
      <c r="U1998" t="s">
        <v>148</v>
      </c>
      <c r="V1998" t="s">
        <v>42</v>
      </c>
      <c r="W1998" t="s">
        <v>149</v>
      </c>
      <c r="X1998" t="s">
        <v>150</v>
      </c>
      <c r="Y1998" t="s">
        <v>151</v>
      </c>
    </row>
    <row r="1999" spans="1:25" x14ac:dyDescent="0.25">
      <c r="A1999">
        <v>10106</v>
      </c>
      <c r="B1999">
        <v>50</v>
      </c>
      <c r="C1999">
        <v>64.83</v>
      </c>
      <c r="D1999">
        <v>11</v>
      </c>
      <c r="E1999" s="5">
        <v>3241.5</v>
      </c>
      <c r="F1999" s="1">
        <v>37669</v>
      </c>
      <c r="G1999" t="s">
        <v>25</v>
      </c>
      <c r="H1999">
        <v>1</v>
      </c>
      <c r="I1999" t="str">
        <f>TEXT(Table1[[#This Row],[ORDERDATE]],"MMM")</f>
        <v>Feb</v>
      </c>
      <c r="J1999">
        <v>2003</v>
      </c>
      <c r="K1999" t="s">
        <v>566</v>
      </c>
      <c r="L1999">
        <v>68</v>
      </c>
      <c r="M1999" t="s">
        <v>643</v>
      </c>
      <c r="N1999" t="s">
        <v>552</v>
      </c>
      <c r="O1999" t="s">
        <v>553</v>
      </c>
      <c r="P1999" t="s">
        <v>554</v>
      </c>
      <c r="R1999" t="s">
        <v>555</v>
      </c>
      <c r="T1999">
        <v>24100</v>
      </c>
      <c r="U1999" t="s">
        <v>258</v>
      </c>
      <c r="V1999" t="s">
        <v>42</v>
      </c>
      <c r="W1999" t="s">
        <v>556</v>
      </c>
      <c r="X1999" t="s">
        <v>557</v>
      </c>
      <c r="Y1999" t="s">
        <v>51</v>
      </c>
    </row>
    <row r="2000" spans="1:25" x14ac:dyDescent="0.25">
      <c r="A2000">
        <v>10119</v>
      </c>
      <c r="B2000">
        <v>28</v>
      </c>
      <c r="C2000">
        <v>70.290000000000006</v>
      </c>
      <c r="D2000">
        <v>2</v>
      </c>
      <c r="E2000" s="5">
        <v>1968.12</v>
      </c>
      <c r="F2000" s="1">
        <v>37739</v>
      </c>
      <c r="G2000" t="s">
        <v>25</v>
      </c>
      <c r="H2000">
        <v>2</v>
      </c>
      <c r="I2000" t="str">
        <f>TEXT(Table1[[#This Row],[ORDERDATE]],"MMM")</f>
        <v>Apr</v>
      </c>
      <c r="J2000">
        <v>2003</v>
      </c>
      <c r="K2000" t="s">
        <v>566</v>
      </c>
      <c r="L2000">
        <v>68</v>
      </c>
      <c r="M2000" t="s">
        <v>643</v>
      </c>
      <c r="N2000" t="s">
        <v>144</v>
      </c>
      <c r="O2000" t="s">
        <v>145</v>
      </c>
      <c r="P2000" t="s">
        <v>146</v>
      </c>
      <c r="R2000" t="s">
        <v>147</v>
      </c>
      <c r="T2000">
        <v>5020</v>
      </c>
      <c r="U2000" t="s">
        <v>148</v>
      </c>
      <c r="V2000" t="s">
        <v>42</v>
      </c>
      <c r="W2000" t="s">
        <v>149</v>
      </c>
      <c r="X2000" t="s">
        <v>150</v>
      </c>
      <c r="Y2000" t="s">
        <v>36</v>
      </c>
    </row>
    <row r="2001" spans="1:25" x14ac:dyDescent="0.25">
      <c r="A2001">
        <v>10131</v>
      </c>
      <c r="B2001">
        <v>50</v>
      </c>
      <c r="C2001">
        <v>81.89</v>
      </c>
      <c r="D2001">
        <v>3</v>
      </c>
      <c r="E2001" s="5">
        <v>4094.5</v>
      </c>
      <c r="F2001" s="1">
        <v>37788</v>
      </c>
      <c r="G2001" t="s">
        <v>25</v>
      </c>
      <c r="H2001">
        <v>2</v>
      </c>
      <c r="I2001" t="str">
        <f>TEXT(Table1[[#This Row],[ORDERDATE]],"MMM")</f>
        <v>Jun</v>
      </c>
      <c r="J2001">
        <v>2003</v>
      </c>
      <c r="K2001" t="s">
        <v>566</v>
      </c>
      <c r="L2001">
        <v>68</v>
      </c>
      <c r="M2001" t="s">
        <v>643</v>
      </c>
      <c r="N2001" t="s">
        <v>568</v>
      </c>
      <c r="O2001">
        <v>2035554407</v>
      </c>
      <c r="P2001" t="s">
        <v>569</v>
      </c>
      <c r="R2001" t="s">
        <v>516</v>
      </c>
      <c r="S2001" t="s">
        <v>112</v>
      </c>
      <c r="T2001">
        <v>97561</v>
      </c>
      <c r="U2001" t="s">
        <v>32</v>
      </c>
      <c r="V2001" t="s">
        <v>33</v>
      </c>
      <c r="W2001" t="s">
        <v>570</v>
      </c>
      <c r="X2001" t="s">
        <v>571</v>
      </c>
      <c r="Y2001" t="s">
        <v>51</v>
      </c>
    </row>
    <row r="2002" spans="1:25" x14ac:dyDescent="0.25">
      <c r="A2002">
        <v>10143</v>
      </c>
      <c r="B2002">
        <v>28</v>
      </c>
      <c r="C2002">
        <v>66.19</v>
      </c>
      <c r="D2002">
        <v>6</v>
      </c>
      <c r="E2002" s="5">
        <v>1853.32</v>
      </c>
      <c r="F2002" s="1">
        <v>37843</v>
      </c>
      <c r="G2002" t="s">
        <v>25</v>
      </c>
      <c r="H2002">
        <v>3</v>
      </c>
      <c r="I2002" t="str">
        <f>TEXT(Table1[[#This Row],[ORDERDATE]],"MMM")</f>
        <v>Aug</v>
      </c>
      <c r="J2002">
        <v>2003</v>
      </c>
      <c r="K2002" t="s">
        <v>566</v>
      </c>
      <c r="L2002">
        <v>68</v>
      </c>
      <c r="M2002" t="s">
        <v>643</v>
      </c>
      <c r="N2002" t="s">
        <v>335</v>
      </c>
      <c r="O2002">
        <v>5085559555</v>
      </c>
      <c r="P2002" t="s">
        <v>336</v>
      </c>
      <c r="R2002" t="s">
        <v>162</v>
      </c>
      <c r="S2002" t="s">
        <v>123</v>
      </c>
      <c r="T2002">
        <v>50553</v>
      </c>
      <c r="U2002" t="s">
        <v>32</v>
      </c>
      <c r="V2002" t="s">
        <v>33</v>
      </c>
      <c r="W2002" t="s">
        <v>337</v>
      </c>
      <c r="X2002" t="s">
        <v>338</v>
      </c>
      <c r="Y2002" t="s">
        <v>36</v>
      </c>
    </row>
    <row r="2003" spans="1:25" x14ac:dyDescent="0.25">
      <c r="A2003">
        <v>10155</v>
      </c>
      <c r="B2003">
        <v>44</v>
      </c>
      <c r="C2003">
        <v>77.11</v>
      </c>
      <c r="D2003">
        <v>4</v>
      </c>
      <c r="E2003" s="5">
        <v>3392.84</v>
      </c>
      <c r="F2003" s="1">
        <v>37900</v>
      </c>
      <c r="G2003" t="s">
        <v>25</v>
      </c>
      <c r="H2003">
        <v>4</v>
      </c>
      <c r="I2003" t="str">
        <f>TEXT(Table1[[#This Row],[ORDERDATE]],"MMM")</f>
        <v>Oct</v>
      </c>
      <c r="J2003">
        <v>2003</v>
      </c>
      <c r="K2003" t="s">
        <v>566</v>
      </c>
      <c r="L2003">
        <v>68</v>
      </c>
      <c r="M2003" t="s">
        <v>643</v>
      </c>
      <c r="N2003" t="s">
        <v>126</v>
      </c>
      <c r="O2003" t="s">
        <v>127</v>
      </c>
      <c r="P2003" t="s">
        <v>128</v>
      </c>
      <c r="R2003" t="s">
        <v>129</v>
      </c>
      <c r="T2003">
        <v>21240</v>
      </c>
      <c r="U2003" t="s">
        <v>130</v>
      </c>
      <c r="V2003" t="s">
        <v>42</v>
      </c>
      <c r="W2003" t="s">
        <v>131</v>
      </c>
      <c r="X2003" t="s">
        <v>132</v>
      </c>
      <c r="Y2003" t="s">
        <v>51</v>
      </c>
    </row>
    <row r="2004" spans="1:25" x14ac:dyDescent="0.25">
      <c r="A2004">
        <v>10168</v>
      </c>
      <c r="B2004">
        <v>27</v>
      </c>
      <c r="C2004">
        <v>73.02</v>
      </c>
      <c r="D2004">
        <v>18</v>
      </c>
      <c r="E2004" s="5">
        <v>1971.54</v>
      </c>
      <c r="F2004" s="1">
        <v>37922</v>
      </c>
      <c r="G2004" t="s">
        <v>25</v>
      </c>
      <c r="H2004">
        <v>4</v>
      </c>
      <c r="I2004" t="str">
        <f>TEXT(Table1[[#This Row],[ORDERDATE]],"MMM")</f>
        <v>Oct</v>
      </c>
      <c r="J2004">
        <v>2003</v>
      </c>
      <c r="K2004" t="s">
        <v>566</v>
      </c>
      <c r="L2004">
        <v>68</v>
      </c>
      <c r="M2004" t="s">
        <v>643</v>
      </c>
      <c r="N2004" t="s">
        <v>62</v>
      </c>
      <c r="O2004">
        <v>6505556809</v>
      </c>
      <c r="P2004" t="s">
        <v>63</v>
      </c>
      <c r="R2004" t="s">
        <v>64</v>
      </c>
      <c r="S2004" t="s">
        <v>55</v>
      </c>
      <c r="T2004">
        <v>94217</v>
      </c>
      <c r="U2004" t="s">
        <v>32</v>
      </c>
      <c r="V2004" t="s">
        <v>33</v>
      </c>
      <c r="W2004" t="s">
        <v>65</v>
      </c>
      <c r="X2004" t="s">
        <v>66</v>
      </c>
      <c r="Y2004" t="s">
        <v>36</v>
      </c>
    </row>
    <row r="2005" spans="1:25" x14ac:dyDescent="0.25">
      <c r="A2005">
        <v>10178</v>
      </c>
      <c r="B2005">
        <v>30</v>
      </c>
      <c r="C2005">
        <v>72.33</v>
      </c>
      <c r="D2005">
        <v>3</v>
      </c>
      <c r="E2005" s="5">
        <v>2169.9</v>
      </c>
      <c r="F2005" s="1">
        <v>37933</v>
      </c>
      <c r="G2005" t="s">
        <v>25</v>
      </c>
      <c r="H2005">
        <v>4</v>
      </c>
      <c r="I2005" t="str">
        <f>TEXT(Table1[[#This Row],[ORDERDATE]],"MMM")</f>
        <v>Nov</v>
      </c>
      <c r="J2005">
        <v>2003</v>
      </c>
      <c r="K2005" t="s">
        <v>566</v>
      </c>
      <c r="L2005">
        <v>68</v>
      </c>
      <c r="M2005" t="s">
        <v>643</v>
      </c>
      <c r="N2005" t="s">
        <v>340</v>
      </c>
      <c r="O2005" t="s">
        <v>341</v>
      </c>
      <c r="P2005" t="s">
        <v>342</v>
      </c>
      <c r="R2005" t="s">
        <v>343</v>
      </c>
      <c r="T2005">
        <v>31000</v>
      </c>
      <c r="U2005" t="s">
        <v>41</v>
      </c>
      <c r="V2005" t="s">
        <v>42</v>
      </c>
      <c r="W2005" t="s">
        <v>344</v>
      </c>
      <c r="X2005" t="s">
        <v>345</v>
      </c>
      <c r="Y2005" t="s">
        <v>36</v>
      </c>
    </row>
    <row r="2006" spans="1:25" x14ac:dyDescent="0.25">
      <c r="A2006">
        <v>10198</v>
      </c>
      <c r="B2006">
        <v>43</v>
      </c>
      <c r="C2006">
        <v>66.19</v>
      </c>
      <c r="D2006">
        <v>3</v>
      </c>
      <c r="E2006" s="5">
        <v>2846.17</v>
      </c>
      <c r="F2006" s="1">
        <v>37952</v>
      </c>
      <c r="G2006" t="s">
        <v>25</v>
      </c>
      <c r="H2006">
        <v>4</v>
      </c>
      <c r="I2006" t="str">
        <f>TEXT(Table1[[#This Row],[ORDERDATE]],"MMM")</f>
        <v>Nov</v>
      </c>
      <c r="J2006">
        <v>2003</v>
      </c>
      <c r="K2006" t="s">
        <v>566</v>
      </c>
      <c r="L2006">
        <v>68</v>
      </c>
      <c r="M2006" t="s">
        <v>643</v>
      </c>
      <c r="N2006" t="s">
        <v>425</v>
      </c>
      <c r="O2006" t="s">
        <v>426</v>
      </c>
      <c r="P2006" t="s">
        <v>427</v>
      </c>
      <c r="R2006" t="s">
        <v>428</v>
      </c>
      <c r="T2006" t="s">
        <v>429</v>
      </c>
      <c r="U2006" t="s">
        <v>430</v>
      </c>
      <c r="V2006" t="s">
        <v>200</v>
      </c>
      <c r="W2006" t="s">
        <v>431</v>
      </c>
      <c r="X2006" t="s">
        <v>432</v>
      </c>
      <c r="Y2006" t="s">
        <v>36</v>
      </c>
    </row>
    <row r="2007" spans="1:25" x14ac:dyDescent="0.25">
      <c r="A2007">
        <v>10210</v>
      </c>
      <c r="B2007">
        <v>29</v>
      </c>
      <c r="C2007">
        <v>69.599999999999994</v>
      </c>
      <c r="D2007">
        <v>16</v>
      </c>
      <c r="E2007" s="5">
        <v>2018.4</v>
      </c>
      <c r="F2007" s="1">
        <v>37998</v>
      </c>
      <c r="G2007" t="s">
        <v>25</v>
      </c>
      <c r="H2007">
        <v>1</v>
      </c>
      <c r="I2007" t="str">
        <f>TEXT(Table1[[#This Row],[ORDERDATE]],"MMM")</f>
        <v>Jan</v>
      </c>
      <c r="J2007">
        <v>2004</v>
      </c>
      <c r="K2007" t="s">
        <v>566</v>
      </c>
      <c r="L2007">
        <v>68</v>
      </c>
      <c r="M2007" t="s">
        <v>643</v>
      </c>
      <c r="N2007" t="s">
        <v>302</v>
      </c>
      <c r="O2007" t="s">
        <v>303</v>
      </c>
      <c r="P2007" t="s">
        <v>304</v>
      </c>
      <c r="R2007" t="s">
        <v>305</v>
      </c>
      <c r="S2007" t="s">
        <v>305</v>
      </c>
      <c r="T2007" t="s">
        <v>306</v>
      </c>
      <c r="U2007" t="s">
        <v>200</v>
      </c>
      <c r="V2007" t="s">
        <v>200</v>
      </c>
      <c r="W2007" t="s">
        <v>307</v>
      </c>
      <c r="X2007" t="s">
        <v>308</v>
      </c>
      <c r="Y2007" t="s">
        <v>36</v>
      </c>
    </row>
    <row r="2008" spans="1:25" x14ac:dyDescent="0.25">
      <c r="A2008">
        <v>10222</v>
      </c>
      <c r="B2008">
        <v>48</v>
      </c>
      <c r="C2008">
        <v>56.64</v>
      </c>
      <c r="D2008">
        <v>3</v>
      </c>
      <c r="E2008" s="5">
        <v>2718.72</v>
      </c>
      <c r="F2008" s="1">
        <v>38036</v>
      </c>
      <c r="G2008" t="s">
        <v>25</v>
      </c>
      <c r="H2008">
        <v>1</v>
      </c>
      <c r="I2008" t="str">
        <f>TEXT(Table1[[#This Row],[ORDERDATE]],"MMM")</f>
        <v>Feb</v>
      </c>
      <c r="J2008">
        <v>2004</v>
      </c>
      <c r="K2008" t="s">
        <v>566</v>
      </c>
      <c r="L2008">
        <v>68</v>
      </c>
      <c r="M2008" t="s">
        <v>643</v>
      </c>
      <c r="N2008" t="s">
        <v>362</v>
      </c>
      <c r="O2008">
        <v>7605558146</v>
      </c>
      <c r="P2008" t="s">
        <v>363</v>
      </c>
      <c r="R2008" t="s">
        <v>364</v>
      </c>
      <c r="S2008" t="s">
        <v>55</v>
      </c>
      <c r="T2008">
        <v>91217</v>
      </c>
      <c r="U2008" t="s">
        <v>32</v>
      </c>
      <c r="V2008" t="s">
        <v>33</v>
      </c>
      <c r="W2008" t="s">
        <v>237</v>
      </c>
      <c r="X2008" t="s">
        <v>276</v>
      </c>
      <c r="Y2008" t="s">
        <v>36</v>
      </c>
    </row>
    <row r="2009" spans="1:25" x14ac:dyDescent="0.25">
      <c r="A2009">
        <v>10235</v>
      </c>
      <c r="B2009">
        <v>33</v>
      </c>
      <c r="C2009">
        <v>60.05</v>
      </c>
      <c r="D2009">
        <v>12</v>
      </c>
      <c r="E2009" s="5">
        <v>1981.65</v>
      </c>
      <c r="F2009" s="1">
        <v>38079</v>
      </c>
      <c r="G2009" t="s">
        <v>25</v>
      </c>
      <c r="H2009">
        <v>2</v>
      </c>
      <c r="I2009" t="str">
        <f>TEXT(Table1[[#This Row],[ORDERDATE]],"MMM")</f>
        <v>Apr</v>
      </c>
      <c r="J2009">
        <v>2004</v>
      </c>
      <c r="K2009" t="s">
        <v>566</v>
      </c>
      <c r="L2009">
        <v>68</v>
      </c>
      <c r="M2009" t="s">
        <v>643</v>
      </c>
      <c r="N2009" t="s">
        <v>373</v>
      </c>
      <c r="O2009" t="s">
        <v>374</v>
      </c>
      <c r="P2009" t="s">
        <v>375</v>
      </c>
      <c r="R2009" t="s">
        <v>376</v>
      </c>
      <c r="S2009" t="s">
        <v>229</v>
      </c>
      <c r="T2009" t="s">
        <v>377</v>
      </c>
      <c r="U2009" t="s">
        <v>231</v>
      </c>
      <c r="V2009" t="s">
        <v>33</v>
      </c>
      <c r="W2009" t="s">
        <v>378</v>
      </c>
      <c r="X2009" t="s">
        <v>172</v>
      </c>
      <c r="Y2009" t="s">
        <v>36</v>
      </c>
    </row>
    <row r="2010" spans="1:25" x14ac:dyDescent="0.25">
      <c r="A2010">
        <v>10250</v>
      </c>
      <c r="B2010">
        <v>40</v>
      </c>
      <c r="C2010">
        <v>75.06</v>
      </c>
      <c r="D2010">
        <v>13</v>
      </c>
      <c r="E2010" s="5">
        <v>3002.4</v>
      </c>
      <c r="F2010" s="1">
        <v>38118</v>
      </c>
      <c r="G2010" t="s">
        <v>25</v>
      </c>
      <c r="H2010">
        <v>2</v>
      </c>
      <c r="I2010" t="str">
        <f>TEXT(Table1[[#This Row],[ORDERDATE]],"MMM")</f>
        <v>May</v>
      </c>
      <c r="J2010">
        <v>2004</v>
      </c>
      <c r="K2010" t="s">
        <v>566</v>
      </c>
      <c r="L2010">
        <v>68</v>
      </c>
      <c r="M2010" t="s">
        <v>643</v>
      </c>
      <c r="N2010" t="s">
        <v>397</v>
      </c>
      <c r="O2010">
        <v>4085553659</v>
      </c>
      <c r="P2010" t="s">
        <v>398</v>
      </c>
      <c r="R2010" t="s">
        <v>399</v>
      </c>
      <c r="S2010" t="s">
        <v>55</v>
      </c>
      <c r="T2010">
        <v>94217</v>
      </c>
      <c r="U2010" t="s">
        <v>32</v>
      </c>
      <c r="V2010" t="s">
        <v>33</v>
      </c>
      <c r="W2010" t="s">
        <v>102</v>
      </c>
      <c r="X2010" t="s">
        <v>400</v>
      </c>
      <c r="Y2010" t="s">
        <v>51</v>
      </c>
    </row>
    <row r="2011" spans="1:25" x14ac:dyDescent="0.25">
      <c r="A2011">
        <v>10262</v>
      </c>
      <c r="B2011">
        <v>48</v>
      </c>
      <c r="C2011">
        <v>61.42</v>
      </c>
      <c r="D2011">
        <v>8</v>
      </c>
      <c r="E2011" s="5">
        <v>2948.16</v>
      </c>
      <c r="F2011" s="1">
        <v>38162</v>
      </c>
      <c r="G2011" t="s">
        <v>339</v>
      </c>
      <c r="H2011">
        <v>2</v>
      </c>
      <c r="I2011" t="str">
        <f>TEXT(Table1[[#This Row],[ORDERDATE]],"MMM")</f>
        <v>Jun</v>
      </c>
      <c r="J2011">
        <v>2004</v>
      </c>
      <c r="K2011" t="s">
        <v>566</v>
      </c>
      <c r="L2011">
        <v>68</v>
      </c>
      <c r="M2011" t="s">
        <v>643</v>
      </c>
      <c r="N2011" t="s">
        <v>174</v>
      </c>
      <c r="O2011" t="s">
        <v>175</v>
      </c>
      <c r="P2011" t="s">
        <v>176</v>
      </c>
      <c r="R2011" t="s">
        <v>177</v>
      </c>
      <c r="T2011">
        <v>28034</v>
      </c>
      <c r="U2011" t="s">
        <v>178</v>
      </c>
      <c r="V2011" t="s">
        <v>42</v>
      </c>
      <c r="W2011" t="s">
        <v>179</v>
      </c>
      <c r="X2011" t="s">
        <v>180</v>
      </c>
      <c r="Y2011" t="s">
        <v>36</v>
      </c>
    </row>
    <row r="2012" spans="1:25" x14ac:dyDescent="0.25">
      <c r="A2012">
        <v>10275</v>
      </c>
      <c r="B2012">
        <v>41</v>
      </c>
      <c r="C2012">
        <v>81.89</v>
      </c>
      <c r="D2012">
        <v>18</v>
      </c>
      <c r="E2012" s="5">
        <v>3357.49</v>
      </c>
      <c r="F2012" s="1">
        <v>38191</v>
      </c>
      <c r="G2012" t="s">
        <v>25</v>
      </c>
      <c r="H2012">
        <v>3</v>
      </c>
      <c r="I2012" t="str">
        <f>TEXT(Table1[[#This Row],[ORDERDATE]],"MMM")</f>
        <v>Jul</v>
      </c>
      <c r="J2012">
        <v>2004</v>
      </c>
      <c r="K2012" t="s">
        <v>566</v>
      </c>
      <c r="L2012">
        <v>68</v>
      </c>
      <c r="M2012" t="s">
        <v>643</v>
      </c>
      <c r="N2012" t="s">
        <v>114</v>
      </c>
      <c r="O2012" t="s">
        <v>115</v>
      </c>
      <c r="P2012" t="s">
        <v>116</v>
      </c>
      <c r="R2012" t="s">
        <v>117</v>
      </c>
      <c r="T2012">
        <v>44000</v>
      </c>
      <c r="U2012" t="s">
        <v>41</v>
      </c>
      <c r="V2012" t="s">
        <v>42</v>
      </c>
      <c r="W2012" t="s">
        <v>118</v>
      </c>
      <c r="X2012" t="s">
        <v>119</v>
      </c>
      <c r="Y2012" t="s">
        <v>51</v>
      </c>
    </row>
    <row r="2013" spans="1:25" x14ac:dyDescent="0.25">
      <c r="A2013">
        <v>10284</v>
      </c>
      <c r="B2013">
        <v>21</v>
      </c>
      <c r="C2013">
        <v>55.96</v>
      </c>
      <c r="D2013">
        <v>10</v>
      </c>
      <c r="E2013" s="5">
        <v>1175.1600000000001</v>
      </c>
      <c r="F2013" s="1">
        <v>38220</v>
      </c>
      <c r="G2013" t="s">
        <v>25</v>
      </c>
      <c r="H2013">
        <v>3</v>
      </c>
      <c r="I2013" t="str">
        <f>TEXT(Table1[[#This Row],[ORDERDATE]],"MMM")</f>
        <v>Aug</v>
      </c>
      <c r="J2013">
        <v>2004</v>
      </c>
      <c r="K2013" t="s">
        <v>566</v>
      </c>
      <c r="L2013">
        <v>68</v>
      </c>
      <c r="M2013" t="s">
        <v>643</v>
      </c>
      <c r="N2013" t="s">
        <v>543</v>
      </c>
      <c r="O2013" t="s">
        <v>544</v>
      </c>
      <c r="P2013" t="s">
        <v>545</v>
      </c>
      <c r="R2013" t="s">
        <v>546</v>
      </c>
      <c r="T2013" t="s">
        <v>547</v>
      </c>
      <c r="U2013" t="s">
        <v>78</v>
      </c>
      <c r="V2013" t="s">
        <v>42</v>
      </c>
      <c r="W2013" t="s">
        <v>548</v>
      </c>
      <c r="X2013" t="s">
        <v>549</v>
      </c>
      <c r="Y2013" t="s">
        <v>36</v>
      </c>
    </row>
    <row r="2014" spans="1:25" x14ac:dyDescent="0.25">
      <c r="A2014">
        <v>10296</v>
      </c>
      <c r="B2014">
        <v>32</v>
      </c>
      <c r="C2014">
        <v>71.650000000000006</v>
      </c>
      <c r="D2014">
        <v>6</v>
      </c>
      <c r="E2014" s="5">
        <v>2292.8000000000002</v>
      </c>
      <c r="F2014" s="1">
        <v>38245</v>
      </c>
      <c r="G2014" t="s">
        <v>25</v>
      </c>
      <c r="H2014">
        <v>3</v>
      </c>
      <c r="I2014" t="str">
        <f>TEXT(Table1[[#This Row],[ORDERDATE]],"MMM")</f>
        <v>Sep</v>
      </c>
      <c r="J2014">
        <v>2004</v>
      </c>
      <c r="K2014" t="s">
        <v>566</v>
      </c>
      <c r="L2014">
        <v>68</v>
      </c>
      <c r="M2014" t="s">
        <v>643</v>
      </c>
      <c r="N2014" t="s">
        <v>572</v>
      </c>
      <c r="O2014" t="s">
        <v>573</v>
      </c>
      <c r="P2014" t="s">
        <v>574</v>
      </c>
      <c r="R2014" t="s">
        <v>575</v>
      </c>
      <c r="T2014">
        <v>80686</v>
      </c>
      <c r="U2014" t="s">
        <v>443</v>
      </c>
      <c r="V2014" t="s">
        <v>42</v>
      </c>
      <c r="W2014" t="s">
        <v>576</v>
      </c>
      <c r="X2014" t="s">
        <v>103</v>
      </c>
      <c r="Y2014" t="s">
        <v>36</v>
      </c>
    </row>
    <row r="2015" spans="1:25" x14ac:dyDescent="0.25">
      <c r="A2015">
        <v>10308</v>
      </c>
      <c r="B2015">
        <v>43</v>
      </c>
      <c r="C2015">
        <v>76.430000000000007</v>
      </c>
      <c r="D2015">
        <v>16</v>
      </c>
      <c r="E2015" s="5">
        <v>3286.49</v>
      </c>
      <c r="F2015" s="1">
        <v>38275</v>
      </c>
      <c r="G2015" t="s">
        <v>25</v>
      </c>
      <c r="H2015">
        <v>4</v>
      </c>
      <c r="I2015" t="str">
        <f>TEXT(Table1[[#This Row],[ORDERDATE]],"MMM")</f>
        <v>Oct</v>
      </c>
      <c r="J2015">
        <v>2004</v>
      </c>
      <c r="K2015" t="s">
        <v>566</v>
      </c>
      <c r="L2015">
        <v>68</v>
      </c>
      <c r="M2015" t="s">
        <v>643</v>
      </c>
      <c r="N2015" t="s">
        <v>317</v>
      </c>
      <c r="O2015">
        <v>9145554562</v>
      </c>
      <c r="P2015" t="s">
        <v>318</v>
      </c>
      <c r="R2015" t="s">
        <v>319</v>
      </c>
      <c r="S2015" t="s">
        <v>31</v>
      </c>
      <c r="T2015">
        <v>24067</v>
      </c>
      <c r="U2015" t="s">
        <v>32</v>
      </c>
      <c r="V2015" t="s">
        <v>33</v>
      </c>
      <c r="W2015" t="s">
        <v>102</v>
      </c>
      <c r="X2015" t="s">
        <v>238</v>
      </c>
      <c r="Y2015" t="s">
        <v>51</v>
      </c>
    </row>
    <row r="2016" spans="1:25" x14ac:dyDescent="0.25">
      <c r="A2016">
        <v>10316</v>
      </c>
      <c r="B2016">
        <v>30</v>
      </c>
      <c r="C2016">
        <v>77.790000000000006</v>
      </c>
      <c r="D2016">
        <v>8</v>
      </c>
      <c r="E2016" s="5">
        <v>2333.6999999999998</v>
      </c>
      <c r="F2016" s="1">
        <v>38292</v>
      </c>
      <c r="G2016" t="s">
        <v>25</v>
      </c>
      <c r="H2016">
        <v>4</v>
      </c>
      <c r="I2016" t="str">
        <f>TEXT(Table1[[#This Row],[ORDERDATE]],"MMM")</f>
        <v>Nov</v>
      </c>
      <c r="J2016">
        <v>2004</v>
      </c>
      <c r="K2016" t="s">
        <v>566</v>
      </c>
      <c r="L2016">
        <v>68</v>
      </c>
      <c r="M2016" t="s">
        <v>643</v>
      </c>
      <c r="N2016" t="s">
        <v>383</v>
      </c>
      <c r="O2016" t="s">
        <v>384</v>
      </c>
      <c r="P2016" t="s">
        <v>385</v>
      </c>
      <c r="R2016" t="s">
        <v>386</v>
      </c>
      <c r="S2016" t="s">
        <v>387</v>
      </c>
      <c r="T2016" t="s">
        <v>388</v>
      </c>
      <c r="U2016" t="s">
        <v>170</v>
      </c>
      <c r="V2016" t="s">
        <v>42</v>
      </c>
      <c r="W2016" t="s">
        <v>389</v>
      </c>
      <c r="X2016" t="s">
        <v>390</v>
      </c>
      <c r="Y2016" t="s">
        <v>36</v>
      </c>
    </row>
    <row r="2017" spans="1:25" x14ac:dyDescent="0.25">
      <c r="A2017">
        <v>10328</v>
      </c>
      <c r="B2017">
        <v>35</v>
      </c>
      <c r="C2017">
        <v>76.430000000000007</v>
      </c>
      <c r="D2017">
        <v>3</v>
      </c>
      <c r="E2017" s="5">
        <v>2675.05</v>
      </c>
      <c r="F2017" s="1">
        <v>38303</v>
      </c>
      <c r="G2017" t="s">
        <v>25</v>
      </c>
      <c r="H2017">
        <v>4</v>
      </c>
      <c r="I2017" t="str">
        <f>TEXT(Table1[[#This Row],[ORDERDATE]],"MMM")</f>
        <v>Nov</v>
      </c>
      <c r="J2017">
        <v>2004</v>
      </c>
      <c r="K2017" t="s">
        <v>566</v>
      </c>
      <c r="L2017">
        <v>68</v>
      </c>
      <c r="M2017" t="s">
        <v>643</v>
      </c>
      <c r="N2017" t="s">
        <v>552</v>
      </c>
      <c r="O2017" t="s">
        <v>553</v>
      </c>
      <c r="P2017" t="s">
        <v>554</v>
      </c>
      <c r="R2017" t="s">
        <v>555</v>
      </c>
      <c r="T2017">
        <v>24100</v>
      </c>
      <c r="U2017" t="s">
        <v>258</v>
      </c>
      <c r="V2017" t="s">
        <v>42</v>
      </c>
      <c r="W2017" t="s">
        <v>556</v>
      </c>
      <c r="X2017" t="s">
        <v>557</v>
      </c>
      <c r="Y2017" t="s">
        <v>36</v>
      </c>
    </row>
    <row r="2018" spans="1:25" x14ac:dyDescent="0.25">
      <c r="A2018">
        <v>10339</v>
      </c>
      <c r="B2018">
        <v>45</v>
      </c>
      <c r="C2018">
        <v>96.92</v>
      </c>
      <c r="D2018">
        <v>11</v>
      </c>
      <c r="E2018" s="5">
        <v>4361.3999999999996</v>
      </c>
      <c r="F2018" s="1">
        <v>38314</v>
      </c>
      <c r="G2018" t="s">
        <v>25</v>
      </c>
      <c r="H2018">
        <v>4</v>
      </c>
      <c r="I2018" t="str">
        <f>TEXT(Table1[[#This Row],[ORDERDATE]],"MMM")</f>
        <v>Nov</v>
      </c>
      <c r="J2018">
        <v>2004</v>
      </c>
      <c r="K2018" t="s">
        <v>566</v>
      </c>
      <c r="L2018">
        <v>68</v>
      </c>
      <c r="M2018" t="s">
        <v>643</v>
      </c>
      <c r="N2018" t="s">
        <v>246</v>
      </c>
      <c r="O2018" t="s">
        <v>247</v>
      </c>
      <c r="P2018" t="s">
        <v>248</v>
      </c>
      <c r="R2018" t="s">
        <v>249</v>
      </c>
      <c r="S2018" t="s">
        <v>250</v>
      </c>
      <c r="T2018" t="s">
        <v>251</v>
      </c>
      <c r="U2018" t="s">
        <v>200</v>
      </c>
      <c r="V2018" t="s">
        <v>200</v>
      </c>
      <c r="W2018" t="s">
        <v>252</v>
      </c>
      <c r="X2018" t="s">
        <v>253</v>
      </c>
      <c r="Y2018" t="s">
        <v>51</v>
      </c>
    </row>
    <row r="2019" spans="1:25" x14ac:dyDescent="0.25">
      <c r="A2019">
        <v>10351</v>
      </c>
      <c r="B2019">
        <v>34</v>
      </c>
      <c r="C2019">
        <v>59.37</v>
      </c>
      <c r="D2019">
        <v>3</v>
      </c>
      <c r="E2019" s="5">
        <v>2018.58</v>
      </c>
      <c r="F2019" s="1">
        <v>38324</v>
      </c>
      <c r="G2019" t="s">
        <v>25</v>
      </c>
      <c r="H2019">
        <v>4</v>
      </c>
      <c r="I2019" t="str">
        <f>TEXT(Table1[[#This Row],[ORDERDATE]],"MMM")</f>
        <v>Dec</v>
      </c>
      <c r="J2019">
        <v>2004</v>
      </c>
      <c r="K2019" t="s">
        <v>566</v>
      </c>
      <c r="L2019">
        <v>68</v>
      </c>
      <c r="M2019" t="s">
        <v>643</v>
      </c>
      <c r="N2019" t="s">
        <v>329</v>
      </c>
      <c r="O2019" t="s">
        <v>330</v>
      </c>
      <c r="P2019" t="s">
        <v>331</v>
      </c>
      <c r="R2019" t="s">
        <v>332</v>
      </c>
      <c r="T2019" t="s">
        <v>333</v>
      </c>
      <c r="U2019" t="s">
        <v>170</v>
      </c>
      <c r="V2019" t="s">
        <v>42</v>
      </c>
      <c r="W2019" t="s">
        <v>61</v>
      </c>
      <c r="X2019" t="s">
        <v>334</v>
      </c>
      <c r="Y2019" t="s">
        <v>36</v>
      </c>
    </row>
    <row r="2020" spans="1:25" x14ac:dyDescent="0.25">
      <c r="A2020">
        <v>10361</v>
      </c>
      <c r="B2020">
        <v>26</v>
      </c>
      <c r="C2020">
        <v>100</v>
      </c>
      <c r="D2020">
        <v>7</v>
      </c>
      <c r="E2020" s="5">
        <v>3710.98</v>
      </c>
      <c r="F2020" s="1">
        <v>38338</v>
      </c>
      <c r="G2020" t="s">
        <v>25</v>
      </c>
      <c r="H2020">
        <v>4</v>
      </c>
      <c r="I2020" t="str">
        <f>TEXT(Table1[[#This Row],[ORDERDATE]],"MMM")</f>
        <v>Dec</v>
      </c>
      <c r="J2020">
        <v>2004</v>
      </c>
      <c r="K2020" t="s">
        <v>566</v>
      </c>
      <c r="L2020">
        <v>68</v>
      </c>
      <c r="M2020" t="s">
        <v>643</v>
      </c>
      <c r="N2020" t="s">
        <v>152</v>
      </c>
      <c r="O2020" t="s">
        <v>153</v>
      </c>
      <c r="P2020" t="s">
        <v>154</v>
      </c>
      <c r="Q2020" t="s">
        <v>155</v>
      </c>
      <c r="R2020" t="s">
        <v>156</v>
      </c>
      <c r="S2020" t="s">
        <v>157</v>
      </c>
      <c r="T2020">
        <v>2067</v>
      </c>
      <c r="U2020" t="s">
        <v>95</v>
      </c>
      <c r="V2020" t="s">
        <v>96</v>
      </c>
      <c r="W2020" t="s">
        <v>158</v>
      </c>
      <c r="X2020" t="s">
        <v>159</v>
      </c>
      <c r="Y2020" t="s">
        <v>51</v>
      </c>
    </row>
    <row r="2021" spans="1:25" x14ac:dyDescent="0.25">
      <c r="A2021">
        <v>10373</v>
      </c>
      <c r="B2021">
        <v>39</v>
      </c>
      <c r="C2021">
        <v>73</v>
      </c>
      <c r="D2021">
        <v>13</v>
      </c>
      <c r="E2021" s="5">
        <v>2847</v>
      </c>
      <c r="F2021" s="1">
        <v>38383</v>
      </c>
      <c r="G2021" t="s">
        <v>25</v>
      </c>
      <c r="H2021">
        <v>1</v>
      </c>
      <c r="I2021" t="str">
        <f>TEXT(Table1[[#This Row],[ORDERDATE]],"MMM")</f>
        <v>Jan</v>
      </c>
      <c r="J2021">
        <v>2005</v>
      </c>
      <c r="K2021" t="s">
        <v>566</v>
      </c>
      <c r="L2021">
        <v>68</v>
      </c>
      <c r="M2021" t="s">
        <v>643</v>
      </c>
      <c r="N2021" t="s">
        <v>391</v>
      </c>
      <c r="O2021" t="s">
        <v>392</v>
      </c>
      <c r="P2021" t="s">
        <v>393</v>
      </c>
      <c r="R2021" t="s">
        <v>394</v>
      </c>
      <c r="T2021">
        <v>90110</v>
      </c>
      <c r="U2021" t="s">
        <v>130</v>
      </c>
      <c r="V2021" t="s">
        <v>42</v>
      </c>
      <c r="W2021" t="s">
        <v>395</v>
      </c>
      <c r="X2021" t="s">
        <v>396</v>
      </c>
      <c r="Y2021" t="s">
        <v>36</v>
      </c>
    </row>
    <row r="2022" spans="1:25" x14ac:dyDescent="0.25">
      <c r="A2022">
        <v>10386</v>
      </c>
      <c r="B2022">
        <v>41</v>
      </c>
      <c r="C2022">
        <v>73.319999999999993</v>
      </c>
      <c r="D2022">
        <v>12</v>
      </c>
      <c r="E2022" s="5">
        <v>3006.12</v>
      </c>
      <c r="F2022" s="1">
        <v>38412</v>
      </c>
      <c r="G2022" t="s">
        <v>408</v>
      </c>
      <c r="H2022">
        <v>1</v>
      </c>
      <c r="I2022" t="str">
        <f>TEXT(Table1[[#This Row],[ORDERDATE]],"MMM")</f>
        <v>Mar</v>
      </c>
      <c r="J2022">
        <v>2005</v>
      </c>
      <c r="K2022" t="s">
        <v>566</v>
      </c>
      <c r="L2022">
        <v>68</v>
      </c>
      <c r="M2022" t="s">
        <v>643</v>
      </c>
      <c r="N2022" t="s">
        <v>174</v>
      </c>
      <c r="O2022" t="s">
        <v>175</v>
      </c>
      <c r="P2022" t="s">
        <v>176</v>
      </c>
      <c r="R2022" t="s">
        <v>177</v>
      </c>
      <c r="T2022">
        <v>28034</v>
      </c>
      <c r="U2022" t="s">
        <v>178</v>
      </c>
      <c r="V2022" t="s">
        <v>42</v>
      </c>
      <c r="W2022" t="s">
        <v>179</v>
      </c>
      <c r="X2022" t="s">
        <v>180</v>
      </c>
      <c r="Y2022" t="s">
        <v>51</v>
      </c>
    </row>
    <row r="2023" spans="1:25" x14ac:dyDescent="0.25">
      <c r="A2023">
        <v>10398</v>
      </c>
      <c r="B2023">
        <v>41</v>
      </c>
      <c r="C2023">
        <v>68.239999999999995</v>
      </c>
      <c r="D2023">
        <v>2</v>
      </c>
      <c r="E2023" s="5">
        <v>2797.84</v>
      </c>
      <c r="F2023" s="1">
        <v>38441</v>
      </c>
      <c r="G2023" t="s">
        <v>25</v>
      </c>
      <c r="H2023">
        <v>1</v>
      </c>
      <c r="I2023" t="str">
        <f>TEXT(Table1[[#This Row],[ORDERDATE]],"MMM")</f>
        <v>Mar</v>
      </c>
      <c r="J2023">
        <v>2005</v>
      </c>
      <c r="K2023" t="s">
        <v>566</v>
      </c>
      <c r="L2023">
        <v>68</v>
      </c>
      <c r="M2023" t="s">
        <v>643</v>
      </c>
      <c r="N2023" t="s">
        <v>37</v>
      </c>
      <c r="O2023" t="s">
        <v>38</v>
      </c>
      <c r="P2023" t="s">
        <v>39</v>
      </c>
      <c r="R2023" t="s">
        <v>40</v>
      </c>
      <c r="T2023">
        <v>51100</v>
      </c>
      <c r="U2023" t="s">
        <v>41</v>
      </c>
      <c r="V2023" t="s">
        <v>42</v>
      </c>
      <c r="W2023" t="s">
        <v>43</v>
      </c>
      <c r="X2023" t="s">
        <v>44</v>
      </c>
      <c r="Y2023" t="s">
        <v>36</v>
      </c>
    </row>
    <row r="2024" spans="1:25" x14ac:dyDescent="0.25">
      <c r="A2024">
        <v>10401</v>
      </c>
      <c r="B2024">
        <v>64</v>
      </c>
      <c r="C2024">
        <v>60.05</v>
      </c>
      <c r="D2024">
        <v>12</v>
      </c>
      <c r="E2024" s="5">
        <v>3843.2</v>
      </c>
      <c r="F2024" s="1">
        <v>38445</v>
      </c>
      <c r="G2024" t="s">
        <v>401</v>
      </c>
      <c r="H2024">
        <v>2</v>
      </c>
      <c r="I2024" t="str">
        <f>TEXT(Table1[[#This Row],[ORDERDATE]],"MMM")</f>
        <v>Apr</v>
      </c>
      <c r="J2024">
        <v>2005</v>
      </c>
      <c r="K2024" t="s">
        <v>566</v>
      </c>
      <c r="L2024">
        <v>68</v>
      </c>
      <c r="M2024" t="s">
        <v>643</v>
      </c>
      <c r="N2024" t="s">
        <v>104</v>
      </c>
      <c r="O2024">
        <v>2015559350</v>
      </c>
      <c r="P2024" t="s">
        <v>105</v>
      </c>
      <c r="R2024" t="s">
        <v>106</v>
      </c>
      <c r="S2024" t="s">
        <v>107</v>
      </c>
      <c r="T2024">
        <v>94019</v>
      </c>
      <c r="U2024" t="s">
        <v>32</v>
      </c>
      <c r="V2024" t="s">
        <v>33</v>
      </c>
      <c r="W2024" t="s">
        <v>61</v>
      </c>
      <c r="X2024" t="s">
        <v>108</v>
      </c>
      <c r="Y2024" t="s">
        <v>51</v>
      </c>
    </row>
    <row r="2025" spans="1:25" x14ac:dyDescent="0.25">
      <c r="A2025">
        <v>10416</v>
      </c>
      <c r="B2025">
        <v>18</v>
      </c>
      <c r="C2025">
        <v>75.06</v>
      </c>
      <c r="D2025">
        <v>13</v>
      </c>
      <c r="E2025" s="5">
        <v>1351.08</v>
      </c>
      <c r="F2025" s="1">
        <v>38482</v>
      </c>
      <c r="G2025" t="s">
        <v>25</v>
      </c>
      <c r="H2025">
        <v>2</v>
      </c>
      <c r="I2025" t="str">
        <f>TEXT(Table1[[#This Row],[ORDERDATE]],"MMM")</f>
        <v>May</v>
      </c>
      <c r="J2025">
        <v>2005</v>
      </c>
      <c r="K2025" t="s">
        <v>566</v>
      </c>
      <c r="L2025">
        <v>68</v>
      </c>
      <c r="M2025" t="s">
        <v>643</v>
      </c>
      <c r="N2025" t="s">
        <v>452</v>
      </c>
      <c r="O2025" t="s">
        <v>453</v>
      </c>
      <c r="P2025" t="s">
        <v>454</v>
      </c>
      <c r="R2025" t="s">
        <v>455</v>
      </c>
      <c r="T2025">
        <v>42100</v>
      </c>
      <c r="U2025" t="s">
        <v>258</v>
      </c>
      <c r="V2025" t="s">
        <v>42</v>
      </c>
      <c r="W2025" t="s">
        <v>456</v>
      </c>
      <c r="X2025" t="s">
        <v>457</v>
      </c>
      <c r="Y2025" t="s">
        <v>36</v>
      </c>
    </row>
    <row r="2026" spans="1:25" x14ac:dyDescent="0.25">
      <c r="A2026">
        <v>10100</v>
      </c>
      <c r="B2026">
        <v>49</v>
      </c>
      <c r="C2026">
        <v>34.47</v>
      </c>
      <c r="D2026">
        <v>1</v>
      </c>
      <c r="E2026" s="5">
        <v>1689.03</v>
      </c>
      <c r="F2026" s="1">
        <v>37627</v>
      </c>
      <c r="G2026" t="s">
        <v>25</v>
      </c>
      <c r="H2026">
        <v>1</v>
      </c>
      <c r="I2026" t="str">
        <f>TEXT(Table1[[#This Row],[ORDERDATE]],"MMM")</f>
        <v>Jan</v>
      </c>
      <c r="J2026">
        <v>2003</v>
      </c>
      <c r="K2026" t="s">
        <v>550</v>
      </c>
      <c r="L2026">
        <v>41</v>
      </c>
      <c r="M2026" t="s">
        <v>644</v>
      </c>
      <c r="N2026" t="s">
        <v>277</v>
      </c>
      <c r="O2026">
        <v>6035558647</v>
      </c>
      <c r="P2026" t="s">
        <v>278</v>
      </c>
      <c r="R2026" t="s">
        <v>279</v>
      </c>
      <c r="S2026" t="s">
        <v>280</v>
      </c>
      <c r="T2026">
        <v>62005</v>
      </c>
      <c r="U2026" t="s">
        <v>32</v>
      </c>
      <c r="V2026" t="s">
        <v>33</v>
      </c>
      <c r="W2026" t="s">
        <v>56</v>
      </c>
      <c r="X2026" t="s">
        <v>276</v>
      </c>
      <c r="Y2026" t="s">
        <v>36</v>
      </c>
    </row>
    <row r="2027" spans="1:25" x14ac:dyDescent="0.25">
      <c r="A2027">
        <v>10110</v>
      </c>
      <c r="B2027">
        <v>48</v>
      </c>
      <c r="C2027">
        <v>34.47</v>
      </c>
      <c r="D2027">
        <v>5</v>
      </c>
      <c r="E2027" s="5">
        <v>1654.56</v>
      </c>
      <c r="F2027" s="1">
        <v>37698</v>
      </c>
      <c r="G2027" t="s">
        <v>25</v>
      </c>
      <c r="H2027">
        <v>1</v>
      </c>
      <c r="I2027" t="str">
        <f>TEXT(Table1[[#This Row],[ORDERDATE]],"MMM")</f>
        <v>Mar</v>
      </c>
      <c r="J2027">
        <v>2003</v>
      </c>
      <c r="K2027" t="s">
        <v>550</v>
      </c>
      <c r="L2027">
        <v>41</v>
      </c>
      <c r="M2027" t="s">
        <v>644</v>
      </c>
      <c r="N2027" t="s">
        <v>492</v>
      </c>
      <c r="O2027" t="s">
        <v>493</v>
      </c>
      <c r="P2027" t="s">
        <v>494</v>
      </c>
      <c r="R2027" t="s">
        <v>495</v>
      </c>
      <c r="T2027" t="s">
        <v>496</v>
      </c>
      <c r="U2027" t="s">
        <v>170</v>
      </c>
      <c r="V2027" t="s">
        <v>42</v>
      </c>
      <c r="W2027" t="s">
        <v>497</v>
      </c>
      <c r="X2027" t="s">
        <v>94</v>
      </c>
      <c r="Y2027" t="s">
        <v>36</v>
      </c>
    </row>
    <row r="2028" spans="1:25" x14ac:dyDescent="0.25">
      <c r="A2028">
        <v>10124</v>
      </c>
      <c r="B2028">
        <v>46</v>
      </c>
      <c r="C2028">
        <v>33.229999999999997</v>
      </c>
      <c r="D2028">
        <v>4</v>
      </c>
      <c r="E2028" s="5">
        <v>1528.58</v>
      </c>
      <c r="F2028" s="1">
        <v>37762</v>
      </c>
      <c r="G2028" t="s">
        <v>25</v>
      </c>
      <c r="H2028">
        <v>2</v>
      </c>
      <c r="I2028" t="str">
        <f>TEXT(Table1[[#This Row],[ORDERDATE]],"MMM")</f>
        <v>May</v>
      </c>
      <c r="J2028">
        <v>2003</v>
      </c>
      <c r="K2028" t="s">
        <v>550</v>
      </c>
      <c r="L2028">
        <v>41</v>
      </c>
      <c r="M2028" t="s">
        <v>644</v>
      </c>
      <c r="N2028" t="s">
        <v>539</v>
      </c>
      <c r="O2028">
        <v>7025551838</v>
      </c>
      <c r="P2028" t="s">
        <v>540</v>
      </c>
      <c r="R2028" t="s">
        <v>541</v>
      </c>
      <c r="S2028" t="s">
        <v>542</v>
      </c>
      <c r="T2028">
        <v>83030</v>
      </c>
      <c r="U2028" t="s">
        <v>32</v>
      </c>
      <c r="V2028" t="s">
        <v>33</v>
      </c>
      <c r="W2028" t="s">
        <v>113</v>
      </c>
      <c r="X2028" t="s">
        <v>400</v>
      </c>
      <c r="Y2028" t="s">
        <v>36</v>
      </c>
    </row>
    <row r="2029" spans="1:25" x14ac:dyDescent="0.25">
      <c r="A2029">
        <v>10149</v>
      </c>
      <c r="B2029">
        <v>26</v>
      </c>
      <c r="C2029">
        <v>38.979999999999997</v>
      </c>
      <c r="D2029">
        <v>9</v>
      </c>
      <c r="E2029" s="5">
        <v>1013.48</v>
      </c>
      <c r="F2029" s="1">
        <v>37876</v>
      </c>
      <c r="G2029" t="s">
        <v>25</v>
      </c>
      <c r="H2029">
        <v>3</v>
      </c>
      <c r="I2029" t="str">
        <f>TEXT(Table1[[#This Row],[ORDERDATE]],"MMM")</f>
        <v>Sep</v>
      </c>
      <c r="J2029">
        <v>2003</v>
      </c>
      <c r="K2029" t="s">
        <v>550</v>
      </c>
      <c r="L2029">
        <v>41</v>
      </c>
      <c r="M2029" t="s">
        <v>644</v>
      </c>
      <c r="N2029" t="s">
        <v>526</v>
      </c>
      <c r="O2029">
        <v>4155554312</v>
      </c>
      <c r="P2029" t="s">
        <v>527</v>
      </c>
      <c r="R2029" t="s">
        <v>528</v>
      </c>
      <c r="S2029" t="s">
        <v>55</v>
      </c>
      <c r="T2029">
        <v>94217</v>
      </c>
      <c r="U2029" t="s">
        <v>32</v>
      </c>
      <c r="V2029" t="s">
        <v>33</v>
      </c>
      <c r="W2029" t="s">
        <v>529</v>
      </c>
      <c r="X2029" t="s">
        <v>400</v>
      </c>
      <c r="Y2029" t="s">
        <v>36</v>
      </c>
    </row>
    <row r="2030" spans="1:25" x14ac:dyDescent="0.25">
      <c r="A2030">
        <v>10162</v>
      </c>
      <c r="B2030">
        <v>37</v>
      </c>
      <c r="C2030">
        <v>38.979999999999997</v>
      </c>
      <c r="D2030">
        <v>7</v>
      </c>
      <c r="E2030" s="5">
        <v>1442.26</v>
      </c>
      <c r="F2030" s="1">
        <v>37912</v>
      </c>
      <c r="G2030" t="s">
        <v>25</v>
      </c>
      <c r="H2030">
        <v>4</v>
      </c>
      <c r="I2030" t="str">
        <f>TEXT(Table1[[#This Row],[ORDERDATE]],"MMM")</f>
        <v>Oct</v>
      </c>
      <c r="J2030">
        <v>2003</v>
      </c>
      <c r="K2030" t="s">
        <v>550</v>
      </c>
      <c r="L2030">
        <v>41</v>
      </c>
      <c r="M2030" t="s">
        <v>644</v>
      </c>
      <c r="N2030" t="s">
        <v>58</v>
      </c>
      <c r="O2030">
        <v>6505551386</v>
      </c>
      <c r="P2030" t="s">
        <v>59</v>
      </c>
      <c r="R2030" t="s">
        <v>60</v>
      </c>
      <c r="S2030" t="s">
        <v>55</v>
      </c>
      <c r="U2030" t="s">
        <v>32</v>
      </c>
      <c r="V2030" t="s">
        <v>33</v>
      </c>
      <c r="W2030" t="s">
        <v>61</v>
      </c>
      <c r="X2030" t="s">
        <v>57</v>
      </c>
      <c r="Y2030" t="s">
        <v>36</v>
      </c>
    </row>
    <row r="2031" spans="1:25" x14ac:dyDescent="0.25">
      <c r="A2031">
        <v>10173</v>
      </c>
      <c r="B2031">
        <v>35</v>
      </c>
      <c r="C2031">
        <v>33.229999999999997</v>
      </c>
      <c r="D2031">
        <v>11</v>
      </c>
      <c r="E2031" s="5">
        <v>1163.05</v>
      </c>
      <c r="F2031" s="1">
        <v>37930</v>
      </c>
      <c r="G2031" t="s">
        <v>25</v>
      </c>
      <c r="H2031">
        <v>4</v>
      </c>
      <c r="I2031" t="str">
        <f>TEXT(Table1[[#This Row],[ORDERDATE]],"MMM")</f>
        <v>Nov</v>
      </c>
      <c r="J2031">
        <v>2003</v>
      </c>
      <c r="K2031" t="s">
        <v>550</v>
      </c>
      <c r="L2031">
        <v>41</v>
      </c>
      <c r="M2031" t="s">
        <v>644</v>
      </c>
      <c r="N2031" t="s">
        <v>552</v>
      </c>
      <c r="O2031" t="s">
        <v>553</v>
      </c>
      <c r="P2031" t="s">
        <v>554</v>
      </c>
      <c r="R2031" t="s">
        <v>555</v>
      </c>
      <c r="T2031">
        <v>24100</v>
      </c>
      <c r="U2031" t="s">
        <v>258</v>
      </c>
      <c r="V2031" t="s">
        <v>42</v>
      </c>
      <c r="W2031" t="s">
        <v>556</v>
      </c>
      <c r="X2031" t="s">
        <v>557</v>
      </c>
      <c r="Y2031" t="s">
        <v>36</v>
      </c>
    </row>
    <row r="2032" spans="1:25" x14ac:dyDescent="0.25">
      <c r="A2032">
        <v>10182</v>
      </c>
      <c r="B2032">
        <v>23</v>
      </c>
      <c r="C2032">
        <v>42.26</v>
      </c>
      <c r="D2032">
        <v>8</v>
      </c>
      <c r="E2032" s="5">
        <v>971.98</v>
      </c>
      <c r="F2032" s="1">
        <v>37937</v>
      </c>
      <c r="G2032" t="s">
        <v>25</v>
      </c>
      <c r="H2032">
        <v>4</v>
      </c>
      <c r="I2032" t="str">
        <f>TEXT(Table1[[#This Row],[ORDERDATE]],"MMM")</f>
        <v>Nov</v>
      </c>
      <c r="J2032">
        <v>2003</v>
      </c>
      <c r="K2032" t="s">
        <v>550</v>
      </c>
      <c r="L2032">
        <v>41</v>
      </c>
      <c r="M2032" t="s">
        <v>644</v>
      </c>
      <c r="N2032" t="s">
        <v>272</v>
      </c>
      <c r="O2032">
        <v>4155551450</v>
      </c>
      <c r="P2032" t="s">
        <v>273</v>
      </c>
      <c r="R2032" t="s">
        <v>274</v>
      </c>
      <c r="S2032" t="s">
        <v>55</v>
      </c>
      <c r="T2032">
        <v>97562</v>
      </c>
      <c r="U2032" t="s">
        <v>32</v>
      </c>
      <c r="V2032" t="s">
        <v>33</v>
      </c>
      <c r="W2032" t="s">
        <v>275</v>
      </c>
      <c r="X2032" t="s">
        <v>276</v>
      </c>
      <c r="Y2032" t="s">
        <v>36</v>
      </c>
    </row>
    <row r="2033" spans="1:25" x14ac:dyDescent="0.25">
      <c r="A2033">
        <v>10193</v>
      </c>
      <c r="B2033">
        <v>22</v>
      </c>
      <c r="C2033">
        <v>41.03</v>
      </c>
      <c r="D2033">
        <v>12</v>
      </c>
      <c r="E2033" s="5">
        <v>902.66</v>
      </c>
      <c r="F2033" s="1">
        <v>37946</v>
      </c>
      <c r="G2033" t="s">
        <v>25</v>
      </c>
      <c r="H2033">
        <v>4</v>
      </c>
      <c r="I2033" t="str">
        <f>TEXT(Table1[[#This Row],[ORDERDATE]],"MMM")</f>
        <v>Nov</v>
      </c>
      <c r="J2033">
        <v>2003</v>
      </c>
      <c r="K2033" t="s">
        <v>550</v>
      </c>
      <c r="L2033">
        <v>41</v>
      </c>
      <c r="M2033" t="s">
        <v>644</v>
      </c>
      <c r="N2033" t="s">
        <v>558</v>
      </c>
      <c r="O2033" t="s">
        <v>559</v>
      </c>
      <c r="P2033" t="s">
        <v>560</v>
      </c>
      <c r="R2033" t="s">
        <v>561</v>
      </c>
      <c r="S2033" t="s">
        <v>94</v>
      </c>
      <c r="T2033">
        <v>3150</v>
      </c>
      <c r="U2033" t="s">
        <v>95</v>
      </c>
      <c r="V2033" t="s">
        <v>96</v>
      </c>
      <c r="W2033" t="s">
        <v>562</v>
      </c>
      <c r="X2033" t="s">
        <v>563</v>
      </c>
      <c r="Y2033" t="s">
        <v>36</v>
      </c>
    </row>
    <row r="2034" spans="1:25" x14ac:dyDescent="0.25">
      <c r="A2034">
        <v>10204</v>
      </c>
      <c r="B2034">
        <v>39</v>
      </c>
      <c r="C2034">
        <v>33.229999999999997</v>
      </c>
      <c r="D2034">
        <v>2</v>
      </c>
      <c r="E2034" s="5">
        <v>1295.97</v>
      </c>
      <c r="F2034" s="1">
        <v>37957</v>
      </c>
      <c r="G2034" t="s">
        <v>25</v>
      </c>
      <c r="H2034">
        <v>4</v>
      </c>
      <c r="I2034" t="str">
        <f>TEXT(Table1[[#This Row],[ORDERDATE]],"MMM")</f>
        <v>Dec</v>
      </c>
      <c r="J2034">
        <v>2003</v>
      </c>
      <c r="K2034" t="s">
        <v>550</v>
      </c>
      <c r="L2034">
        <v>41</v>
      </c>
      <c r="M2034" t="s">
        <v>644</v>
      </c>
      <c r="N2034" t="s">
        <v>475</v>
      </c>
      <c r="O2034">
        <v>2125557413</v>
      </c>
      <c r="P2034" t="s">
        <v>476</v>
      </c>
      <c r="Q2034" t="s">
        <v>477</v>
      </c>
      <c r="R2034" t="s">
        <v>30</v>
      </c>
      <c r="S2034" t="s">
        <v>31</v>
      </c>
      <c r="T2034">
        <v>10022</v>
      </c>
      <c r="U2034" t="s">
        <v>32</v>
      </c>
      <c r="V2034" t="s">
        <v>33</v>
      </c>
      <c r="W2034" t="s">
        <v>56</v>
      </c>
      <c r="X2034" t="s">
        <v>478</v>
      </c>
      <c r="Y2034" t="s">
        <v>36</v>
      </c>
    </row>
    <row r="2035" spans="1:25" x14ac:dyDescent="0.25">
      <c r="A2035">
        <v>10214</v>
      </c>
      <c r="B2035">
        <v>44</v>
      </c>
      <c r="C2035">
        <v>34.880000000000003</v>
      </c>
      <c r="D2035">
        <v>5</v>
      </c>
      <c r="E2035" s="5">
        <v>1534.72</v>
      </c>
      <c r="F2035" s="1">
        <v>38012</v>
      </c>
      <c r="G2035" t="s">
        <v>25</v>
      </c>
      <c r="H2035">
        <v>1</v>
      </c>
      <c r="I2035" t="str">
        <f>TEXT(Table1[[#This Row],[ORDERDATE]],"MMM")</f>
        <v>Jan</v>
      </c>
      <c r="J2035">
        <v>2004</v>
      </c>
      <c r="K2035" t="s">
        <v>550</v>
      </c>
      <c r="L2035">
        <v>41</v>
      </c>
      <c r="M2035" t="s">
        <v>644</v>
      </c>
      <c r="N2035" t="s">
        <v>191</v>
      </c>
      <c r="O2035" t="s">
        <v>192</v>
      </c>
      <c r="P2035" t="s">
        <v>193</v>
      </c>
      <c r="R2035" t="s">
        <v>177</v>
      </c>
      <c r="T2035">
        <v>28023</v>
      </c>
      <c r="U2035" t="s">
        <v>178</v>
      </c>
      <c r="V2035" t="s">
        <v>42</v>
      </c>
      <c r="W2035" t="s">
        <v>194</v>
      </c>
      <c r="X2035" t="s">
        <v>195</v>
      </c>
      <c r="Y2035" t="s">
        <v>36</v>
      </c>
    </row>
    <row r="2036" spans="1:25" x14ac:dyDescent="0.25">
      <c r="A2036">
        <v>10227</v>
      </c>
      <c r="B2036">
        <v>27</v>
      </c>
      <c r="C2036">
        <v>43.9</v>
      </c>
      <c r="D2036">
        <v>8</v>
      </c>
      <c r="E2036" s="5">
        <v>1185.3</v>
      </c>
      <c r="F2036" s="1">
        <v>38048</v>
      </c>
      <c r="G2036" t="s">
        <v>25</v>
      </c>
      <c r="H2036">
        <v>1</v>
      </c>
      <c r="I2036" t="str">
        <f>TEXT(Table1[[#This Row],[ORDERDATE]],"MMM")</f>
        <v>Mar</v>
      </c>
      <c r="J2036">
        <v>2004</v>
      </c>
      <c r="K2036" t="s">
        <v>550</v>
      </c>
      <c r="L2036">
        <v>41</v>
      </c>
      <c r="M2036" t="s">
        <v>644</v>
      </c>
      <c r="N2036" t="s">
        <v>219</v>
      </c>
      <c r="O2036" t="s">
        <v>220</v>
      </c>
      <c r="P2036" t="s">
        <v>221</v>
      </c>
      <c r="R2036" t="s">
        <v>222</v>
      </c>
      <c r="T2036">
        <v>69004</v>
      </c>
      <c r="U2036" t="s">
        <v>41</v>
      </c>
      <c r="V2036" t="s">
        <v>42</v>
      </c>
      <c r="W2036" t="s">
        <v>223</v>
      </c>
      <c r="X2036" t="s">
        <v>224</v>
      </c>
      <c r="Y2036" t="s">
        <v>36</v>
      </c>
    </row>
    <row r="2037" spans="1:25" x14ac:dyDescent="0.25">
      <c r="A2037">
        <v>10242</v>
      </c>
      <c r="B2037">
        <v>46</v>
      </c>
      <c r="C2037">
        <v>36.93</v>
      </c>
      <c r="D2037">
        <v>1</v>
      </c>
      <c r="E2037" s="5">
        <v>1698.78</v>
      </c>
      <c r="F2037" s="1">
        <v>38097</v>
      </c>
      <c r="G2037" t="s">
        <v>25</v>
      </c>
      <c r="H2037">
        <v>2</v>
      </c>
      <c r="I2037" t="str">
        <f>TEXT(Table1[[#This Row],[ORDERDATE]],"MMM")</f>
        <v>Apr</v>
      </c>
      <c r="J2037">
        <v>2004</v>
      </c>
      <c r="K2037" t="s">
        <v>550</v>
      </c>
      <c r="L2037">
        <v>41</v>
      </c>
      <c r="M2037" t="s">
        <v>644</v>
      </c>
      <c r="N2037" t="s">
        <v>507</v>
      </c>
      <c r="O2037">
        <v>2125551957</v>
      </c>
      <c r="P2037" t="s">
        <v>508</v>
      </c>
      <c r="Q2037" t="s">
        <v>509</v>
      </c>
      <c r="R2037" t="s">
        <v>30</v>
      </c>
      <c r="S2037" t="s">
        <v>31</v>
      </c>
      <c r="T2037">
        <v>10022</v>
      </c>
      <c r="U2037" t="s">
        <v>32</v>
      </c>
      <c r="V2037" t="s">
        <v>33</v>
      </c>
      <c r="W2037" t="s">
        <v>510</v>
      </c>
      <c r="X2037" t="s">
        <v>511</v>
      </c>
      <c r="Y2037" t="s">
        <v>36</v>
      </c>
    </row>
    <row r="2038" spans="1:25" x14ac:dyDescent="0.25">
      <c r="A2038">
        <v>10280</v>
      </c>
      <c r="B2038">
        <v>33</v>
      </c>
      <c r="C2038">
        <v>41.85</v>
      </c>
      <c r="D2038">
        <v>14</v>
      </c>
      <c r="E2038" s="5">
        <v>1381.05</v>
      </c>
      <c r="F2038" s="1">
        <v>38216</v>
      </c>
      <c r="G2038" t="s">
        <v>25</v>
      </c>
      <c r="H2038">
        <v>3</v>
      </c>
      <c r="I2038" t="str">
        <f>TEXT(Table1[[#This Row],[ORDERDATE]],"MMM")</f>
        <v>Aug</v>
      </c>
      <c r="J2038">
        <v>2004</v>
      </c>
      <c r="K2038" t="s">
        <v>550</v>
      </c>
      <c r="L2038">
        <v>41</v>
      </c>
      <c r="M2038" t="s">
        <v>644</v>
      </c>
      <c r="N2038" t="s">
        <v>254</v>
      </c>
      <c r="O2038" t="s">
        <v>255</v>
      </c>
      <c r="P2038" t="s">
        <v>256</v>
      </c>
      <c r="R2038" t="s">
        <v>257</v>
      </c>
      <c r="T2038">
        <v>10100</v>
      </c>
      <c r="U2038" t="s">
        <v>258</v>
      </c>
      <c r="V2038" t="s">
        <v>42</v>
      </c>
      <c r="W2038" t="s">
        <v>259</v>
      </c>
      <c r="X2038" t="s">
        <v>260</v>
      </c>
      <c r="Y2038" t="s">
        <v>36</v>
      </c>
    </row>
    <row r="2039" spans="1:25" x14ac:dyDescent="0.25">
      <c r="A2039">
        <v>10288</v>
      </c>
      <c r="B2039">
        <v>33</v>
      </c>
      <c r="C2039">
        <v>40.619999999999997</v>
      </c>
      <c r="D2039">
        <v>3</v>
      </c>
      <c r="E2039" s="5">
        <v>1340.46</v>
      </c>
      <c r="F2039" s="1">
        <v>38231</v>
      </c>
      <c r="G2039" t="s">
        <v>25</v>
      </c>
      <c r="H2039">
        <v>3</v>
      </c>
      <c r="I2039" t="str">
        <f>TEXT(Table1[[#This Row],[ORDERDATE]],"MMM")</f>
        <v>Sep</v>
      </c>
      <c r="J2039">
        <v>2004</v>
      </c>
      <c r="K2039" t="s">
        <v>550</v>
      </c>
      <c r="L2039">
        <v>41</v>
      </c>
      <c r="M2039" t="s">
        <v>644</v>
      </c>
      <c r="N2039" t="s">
        <v>418</v>
      </c>
      <c r="O2039" t="s">
        <v>419</v>
      </c>
      <c r="P2039" t="s">
        <v>420</v>
      </c>
      <c r="Q2039" t="s">
        <v>421</v>
      </c>
      <c r="R2039" t="s">
        <v>199</v>
      </c>
      <c r="T2039">
        <v>69045</v>
      </c>
      <c r="U2039" t="s">
        <v>199</v>
      </c>
      <c r="V2039" t="s">
        <v>96</v>
      </c>
      <c r="W2039" t="s">
        <v>422</v>
      </c>
      <c r="X2039" t="s">
        <v>423</v>
      </c>
      <c r="Y2039" t="s">
        <v>36</v>
      </c>
    </row>
    <row r="2040" spans="1:25" x14ac:dyDescent="0.25">
      <c r="A2040">
        <v>10303</v>
      </c>
      <c r="B2040">
        <v>24</v>
      </c>
      <c r="C2040">
        <v>40.21</v>
      </c>
      <c r="D2040">
        <v>1</v>
      </c>
      <c r="E2040" s="5">
        <v>965.04</v>
      </c>
      <c r="F2040" s="1">
        <v>38266</v>
      </c>
      <c r="G2040" t="s">
        <v>25</v>
      </c>
      <c r="H2040">
        <v>4</v>
      </c>
      <c r="I2040" t="str">
        <f>TEXT(Table1[[#This Row],[ORDERDATE]],"MMM")</f>
        <v>Oct</v>
      </c>
      <c r="J2040">
        <v>2004</v>
      </c>
      <c r="K2040" t="s">
        <v>550</v>
      </c>
      <c r="L2040">
        <v>41</v>
      </c>
      <c r="M2040" t="s">
        <v>644</v>
      </c>
      <c r="N2040" t="s">
        <v>520</v>
      </c>
      <c r="O2040" t="s">
        <v>521</v>
      </c>
      <c r="P2040" t="s">
        <v>522</v>
      </c>
      <c r="R2040" t="s">
        <v>523</v>
      </c>
      <c r="T2040">
        <v>41101</v>
      </c>
      <c r="U2040" t="s">
        <v>178</v>
      </c>
      <c r="V2040" t="s">
        <v>42</v>
      </c>
      <c r="W2040" t="s">
        <v>524</v>
      </c>
      <c r="X2040" t="s">
        <v>525</v>
      </c>
      <c r="Y2040" t="s">
        <v>36</v>
      </c>
    </row>
    <row r="2041" spans="1:25" x14ac:dyDescent="0.25">
      <c r="A2041">
        <v>10312</v>
      </c>
      <c r="B2041">
        <v>31</v>
      </c>
      <c r="C2041">
        <v>35.29</v>
      </c>
      <c r="D2041">
        <v>15</v>
      </c>
      <c r="E2041" s="5">
        <v>1093.99</v>
      </c>
      <c r="F2041" s="1">
        <v>38281</v>
      </c>
      <c r="G2041" t="s">
        <v>25</v>
      </c>
      <c r="H2041">
        <v>4</v>
      </c>
      <c r="I2041" t="str">
        <f>TEXT(Table1[[#This Row],[ORDERDATE]],"MMM")</f>
        <v>Oct</v>
      </c>
      <c r="J2041">
        <v>2004</v>
      </c>
      <c r="K2041" t="s">
        <v>550</v>
      </c>
      <c r="L2041">
        <v>41</v>
      </c>
      <c r="M2041" t="s">
        <v>644</v>
      </c>
      <c r="N2041" t="s">
        <v>272</v>
      </c>
      <c r="O2041">
        <v>4155551450</v>
      </c>
      <c r="P2041" t="s">
        <v>273</v>
      </c>
      <c r="R2041" t="s">
        <v>274</v>
      </c>
      <c r="S2041" t="s">
        <v>55</v>
      </c>
      <c r="T2041">
        <v>97562</v>
      </c>
      <c r="U2041" t="s">
        <v>32</v>
      </c>
      <c r="V2041" t="s">
        <v>33</v>
      </c>
      <c r="W2041" t="s">
        <v>275</v>
      </c>
      <c r="X2041" t="s">
        <v>276</v>
      </c>
      <c r="Y2041" t="s">
        <v>36</v>
      </c>
    </row>
    <row r="2042" spans="1:25" x14ac:dyDescent="0.25">
      <c r="A2042">
        <v>10332</v>
      </c>
      <c r="B2042">
        <v>41</v>
      </c>
      <c r="C2042">
        <v>77.239999999999995</v>
      </c>
      <c r="D2042">
        <v>14</v>
      </c>
      <c r="E2042" s="5">
        <v>3166.84</v>
      </c>
      <c r="F2042" s="1">
        <v>38308</v>
      </c>
      <c r="G2042" t="s">
        <v>25</v>
      </c>
      <c r="H2042">
        <v>4</v>
      </c>
      <c r="I2042" t="str">
        <f>TEXT(Table1[[#This Row],[ORDERDATE]],"MMM")</f>
        <v>Nov</v>
      </c>
      <c r="J2042">
        <v>2004</v>
      </c>
      <c r="K2042" t="s">
        <v>550</v>
      </c>
      <c r="L2042">
        <v>41</v>
      </c>
      <c r="M2042" t="s">
        <v>644</v>
      </c>
      <c r="N2042" t="s">
        <v>492</v>
      </c>
      <c r="O2042" t="s">
        <v>493</v>
      </c>
      <c r="P2042" t="s">
        <v>494</v>
      </c>
      <c r="R2042" t="s">
        <v>495</v>
      </c>
      <c r="T2042" t="s">
        <v>496</v>
      </c>
      <c r="U2042" t="s">
        <v>170</v>
      </c>
      <c r="V2042" t="s">
        <v>42</v>
      </c>
      <c r="W2042" t="s">
        <v>497</v>
      </c>
      <c r="X2042" t="s">
        <v>94</v>
      </c>
      <c r="Y2042" t="s">
        <v>51</v>
      </c>
    </row>
    <row r="2043" spans="1:25" x14ac:dyDescent="0.25">
      <c r="A2043">
        <v>10346</v>
      </c>
      <c r="B2043">
        <v>22</v>
      </c>
      <c r="C2043">
        <v>97.44</v>
      </c>
      <c r="D2043">
        <v>4</v>
      </c>
      <c r="E2043" s="5">
        <v>2143.6799999999998</v>
      </c>
      <c r="F2043" s="1">
        <v>38320</v>
      </c>
      <c r="G2043" t="s">
        <v>25</v>
      </c>
      <c r="H2043">
        <v>4</v>
      </c>
      <c r="I2043" t="str">
        <f>TEXT(Table1[[#This Row],[ORDERDATE]],"MMM")</f>
        <v>Nov</v>
      </c>
      <c r="J2043">
        <v>2004</v>
      </c>
      <c r="K2043" t="s">
        <v>550</v>
      </c>
      <c r="L2043">
        <v>41</v>
      </c>
      <c r="M2043" t="s">
        <v>644</v>
      </c>
      <c r="N2043" t="s">
        <v>539</v>
      </c>
      <c r="O2043">
        <v>7025551838</v>
      </c>
      <c r="P2043" t="s">
        <v>540</v>
      </c>
      <c r="R2043" t="s">
        <v>541</v>
      </c>
      <c r="S2043" t="s">
        <v>542</v>
      </c>
      <c r="T2043">
        <v>83030</v>
      </c>
      <c r="U2043" t="s">
        <v>32</v>
      </c>
      <c r="V2043" t="s">
        <v>33</v>
      </c>
      <c r="W2043" t="s">
        <v>113</v>
      </c>
      <c r="X2043" t="s">
        <v>400</v>
      </c>
      <c r="Y2043" t="s">
        <v>36</v>
      </c>
    </row>
    <row r="2044" spans="1:25" x14ac:dyDescent="0.25">
      <c r="A2044">
        <v>10368</v>
      </c>
      <c r="B2044">
        <v>46</v>
      </c>
      <c r="C2044">
        <v>37.340000000000003</v>
      </c>
      <c r="D2044">
        <v>3</v>
      </c>
      <c r="E2044" s="5">
        <v>1717.64</v>
      </c>
      <c r="F2044" s="1">
        <v>38371</v>
      </c>
      <c r="G2044" t="s">
        <v>25</v>
      </c>
      <c r="H2044">
        <v>1</v>
      </c>
      <c r="I2044" t="str">
        <f>TEXT(Table1[[#This Row],[ORDERDATE]],"MMM")</f>
        <v>Jan</v>
      </c>
      <c r="J2044">
        <v>2005</v>
      </c>
      <c r="K2044" t="s">
        <v>550</v>
      </c>
      <c r="L2044">
        <v>41</v>
      </c>
      <c r="M2044" t="s">
        <v>644</v>
      </c>
      <c r="N2044" t="s">
        <v>272</v>
      </c>
      <c r="O2044">
        <v>4155551450</v>
      </c>
      <c r="P2044" t="s">
        <v>273</v>
      </c>
      <c r="R2044" t="s">
        <v>274</v>
      </c>
      <c r="S2044" t="s">
        <v>55</v>
      </c>
      <c r="T2044">
        <v>97562</v>
      </c>
      <c r="U2044" t="s">
        <v>32</v>
      </c>
      <c r="V2044" t="s">
        <v>33</v>
      </c>
      <c r="W2044" t="s">
        <v>275</v>
      </c>
      <c r="X2044" t="s">
        <v>276</v>
      </c>
      <c r="Y2044" t="s">
        <v>36</v>
      </c>
    </row>
    <row r="2045" spans="1:25" x14ac:dyDescent="0.25">
      <c r="A2045">
        <v>10380</v>
      </c>
      <c r="B2045">
        <v>43</v>
      </c>
      <c r="C2045">
        <v>95.03</v>
      </c>
      <c r="D2045">
        <v>12</v>
      </c>
      <c r="E2045" s="5">
        <v>4086.29</v>
      </c>
      <c r="F2045" s="1">
        <v>38399</v>
      </c>
      <c r="G2045" t="s">
        <v>25</v>
      </c>
      <c r="H2045">
        <v>1</v>
      </c>
      <c r="I2045" t="str">
        <f>TEXT(Table1[[#This Row],[ORDERDATE]],"MMM")</f>
        <v>Feb</v>
      </c>
      <c r="J2045">
        <v>2005</v>
      </c>
      <c r="K2045" t="s">
        <v>550</v>
      </c>
      <c r="L2045">
        <v>41</v>
      </c>
      <c r="M2045" t="s">
        <v>644</v>
      </c>
      <c r="N2045" t="s">
        <v>174</v>
      </c>
      <c r="O2045" t="s">
        <v>175</v>
      </c>
      <c r="P2045" t="s">
        <v>176</v>
      </c>
      <c r="R2045" t="s">
        <v>177</v>
      </c>
      <c r="T2045">
        <v>28034</v>
      </c>
      <c r="U2045" t="s">
        <v>178</v>
      </c>
      <c r="V2045" t="s">
        <v>42</v>
      </c>
      <c r="W2045" t="s">
        <v>179</v>
      </c>
      <c r="X2045" t="s">
        <v>180</v>
      </c>
      <c r="Y2045" t="s">
        <v>51</v>
      </c>
    </row>
    <row r="2046" spans="1:25" x14ac:dyDescent="0.25">
      <c r="A2046">
        <v>10408</v>
      </c>
      <c r="B2046">
        <v>15</v>
      </c>
      <c r="C2046">
        <v>36.93</v>
      </c>
      <c r="D2046">
        <v>1</v>
      </c>
      <c r="E2046" s="5">
        <v>553.95000000000005</v>
      </c>
      <c r="F2046" s="1">
        <v>38464</v>
      </c>
      <c r="G2046" t="s">
        <v>25</v>
      </c>
      <c r="H2046">
        <v>2</v>
      </c>
      <c r="I2046" t="str">
        <f>TEXT(Table1[[#This Row],[ORDERDATE]],"MMM")</f>
        <v>Apr</v>
      </c>
      <c r="J2046">
        <v>2005</v>
      </c>
      <c r="K2046" t="s">
        <v>550</v>
      </c>
      <c r="L2046">
        <v>41</v>
      </c>
      <c r="M2046" t="s">
        <v>644</v>
      </c>
      <c r="N2046" t="s">
        <v>246</v>
      </c>
      <c r="O2046" t="s">
        <v>247</v>
      </c>
      <c r="P2046" t="s">
        <v>248</v>
      </c>
      <c r="R2046" t="s">
        <v>249</v>
      </c>
      <c r="S2046" t="s">
        <v>250</v>
      </c>
      <c r="T2046" t="s">
        <v>251</v>
      </c>
      <c r="U2046" t="s">
        <v>200</v>
      </c>
      <c r="V2046" t="s">
        <v>200</v>
      </c>
      <c r="W2046" t="s">
        <v>252</v>
      </c>
      <c r="X2046" t="s">
        <v>253</v>
      </c>
      <c r="Y2046" t="s">
        <v>36</v>
      </c>
    </row>
    <row r="2047" spans="1:25" x14ac:dyDescent="0.25">
      <c r="A2047">
        <v>10420</v>
      </c>
      <c r="B2047">
        <v>15</v>
      </c>
      <c r="C2047">
        <v>43.49</v>
      </c>
      <c r="D2047">
        <v>3</v>
      </c>
      <c r="E2047" s="5">
        <v>652.35</v>
      </c>
      <c r="F2047" s="1">
        <v>38501</v>
      </c>
      <c r="G2047" t="s">
        <v>300</v>
      </c>
      <c r="H2047">
        <v>2</v>
      </c>
      <c r="I2047" t="str">
        <f>TEXT(Table1[[#This Row],[ORDERDATE]],"MMM")</f>
        <v>May</v>
      </c>
      <c r="J2047">
        <v>2005</v>
      </c>
      <c r="K2047" t="s">
        <v>550</v>
      </c>
      <c r="L2047">
        <v>41</v>
      </c>
      <c r="M2047" t="s">
        <v>644</v>
      </c>
      <c r="N2047" t="s">
        <v>152</v>
      </c>
      <c r="O2047" t="s">
        <v>153</v>
      </c>
      <c r="P2047" t="s">
        <v>154</v>
      </c>
      <c r="Q2047" t="s">
        <v>155</v>
      </c>
      <c r="R2047" t="s">
        <v>156</v>
      </c>
      <c r="S2047" t="s">
        <v>157</v>
      </c>
      <c r="T2047">
        <v>2067</v>
      </c>
      <c r="U2047" t="s">
        <v>95</v>
      </c>
      <c r="V2047" t="s">
        <v>96</v>
      </c>
      <c r="W2047" t="s">
        <v>158</v>
      </c>
      <c r="X2047" t="s">
        <v>159</v>
      </c>
      <c r="Y2047" t="s">
        <v>36</v>
      </c>
    </row>
    <row r="2048" spans="1:25" x14ac:dyDescent="0.25">
      <c r="A2048">
        <v>10104</v>
      </c>
      <c r="B2048">
        <v>26</v>
      </c>
      <c r="C2048">
        <v>100</v>
      </c>
      <c r="D2048">
        <v>5</v>
      </c>
      <c r="E2048" s="5">
        <v>2921.62</v>
      </c>
      <c r="F2048" s="1">
        <v>37652</v>
      </c>
      <c r="G2048" t="s">
        <v>25</v>
      </c>
      <c r="H2048">
        <v>1</v>
      </c>
      <c r="I2048" t="str">
        <f>TEXT(Table1[[#This Row],[ORDERDATE]],"MMM")</f>
        <v>Jan</v>
      </c>
      <c r="J2048">
        <v>2003</v>
      </c>
      <c r="K2048" t="s">
        <v>181</v>
      </c>
      <c r="L2048">
        <v>118</v>
      </c>
      <c r="M2048" t="s">
        <v>645</v>
      </c>
      <c r="N2048" t="s">
        <v>174</v>
      </c>
      <c r="O2048" t="s">
        <v>175</v>
      </c>
      <c r="P2048" t="s">
        <v>176</v>
      </c>
      <c r="R2048" t="s">
        <v>177</v>
      </c>
      <c r="T2048">
        <v>28034</v>
      </c>
      <c r="U2048" t="s">
        <v>178</v>
      </c>
      <c r="V2048" t="s">
        <v>42</v>
      </c>
      <c r="W2048" t="s">
        <v>179</v>
      </c>
      <c r="X2048" t="s">
        <v>180</v>
      </c>
      <c r="Y2048" t="s">
        <v>36</v>
      </c>
    </row>
    <row r="2049" spans="1:25" x14ac:dyDescent="0.25">
      <c r="A2049">
        <v>10115</v>
      </c>
      <c r="B2049">
        <v>44</v>
      </c>
      <c r="C2049">
        <v>100</v>
      </c>
      <c r="D2049">
        <v>1</v>
      </c>
      <c r="E2049" s="5">
        <v>5568.64</v>
      </c>
      <c r="F2049" s="1">
        <v>37715</v>
      </c>
      <c r="G2049" t="s">
        <v>25</v>
      </c>
      <c r="H2049">
        <v>2</v>
      </c>
      <c r="I2049" t="str">
        <f>TEXT(Table1[[#This Row],[ORDERDATE]],"MMM")</f>
        <v>Apr</v>
      </c>
      <c r="J2049">
        <v>2003</v>
      </c>
      <c r="K2049" t="s">
        <v>181</v>
      </c>
      <c r="L2049">
        <v>118</v>
      </c>
      <c r="M2049" t="s">
        <v>645</v>
      </c>
      <c r="N2049" t="s">
        <v>203</v>
      </c>
      <c r="O2049">
        <v>2125558493</v>
      </c>
      <c r="P2049" t="s">
        <v>204</v>
      </c>
      <c r="Q2049" t="s">
        <v>205</v>
      </c>
      <c r="R2049" t="s">
        <v>30</v>
      </c>
      <c r="S2049" t="s">
        <v>31</v>
      </c>
      <c r="T2049">
        <v>10022</v>
      </c>
      <c r="U2049" t="s">
        <v>32</v>
      </c>
      <c r="V2049" t="s">
        <v>33</v>
      </c>
      <c r="W2049" t="s">
        <v>124</v>
      </c>
      <c r="X2049" t="s">
        <v>206</v>
      </c>
      <c r="Y2049" t="s">
        <v>51</v>
      </c>
    </row>
    <row r="2050" spans="1:25" x14ac:dyDescent="0.25">
      <c r="A2050">
        <v>10127</v>
      </c>
      <c r="B2050">
        <v>20</v>
      </c>
      <c r="C2050">
        <v>96.99</v>
      </c>
      <c r="D2050">
        <v>7</v>
      </c>
      <c r="E2050" s="5">
        <v>1939.8</v>
      </c>
      <c r="F2050" s="1">
        <v>37775</v>
      </c>
      <c r="G2050" t="s">
        <v>25</v>
      </c>
      <c r="H2050">
        <v>2</v>
      </c>
      <c r="I2050" t="str">
        <f>TEXT(Table1[[#This Row],[ORDERDATE]],"MMM")</f>
        <v>Jun</v>
      </c>
      <c r="J2050">
        <v>2003</v>
      </c>
      <c r="K2050" t="s">
        <v>181</v>
      </c>
      <c r="L2050">
        <v>118</v>
      </c>
      <c r="M2050" t="s">
        <v>645</v>
      </c>
      <c r="N2050" t="s">
        <v>475</v>
      </c>
      <c r="O2050">
        <v>2125557413</v>
      </c>
      <c r="P2050" t="s">
        <v>476</v>
      </c>
      <c r="Q2050" t="s">
        <v>477</v>
      </c>
      <c r="R2050" t="s">
        <v>30</v>
      </c>
      <c r="S2050" t="s">
        <v>31</v>
      </c>
      <c r="T2050">
        <v>10022</v>
      </c>
      <c r="U2050" t="s">
        <v>32</v>
      </c>
      <c r="V2050" t="s">
        <v>33</v>
      </c>
      <c r="W2050" t="s">
        <v>56</v>
      </c>
      <c r="X2050" t="s">
        <v>478</v>
      </c>
      <c r="Y2050" t="s">
        <v>36</v>
      </c>
    </row>
    <row r="2051" spans="1:25" x14ac:dyDescent="0.25">
      <c r="A2051">
        <v>10141</v>
      </c>
      <c r="B2051">
        <v>40</v>
      </c>
      <c r="C2051">
        <v>94.62</v>
      </c>
      <c r="D2051">
        <v>1</v>
      </c>
      <c r="E2051" s="5">
        <v>3784.8</v>
      </c>
      <c r="F2051" s="1">
        <v>37834</v>
      </c>
      <c r="G2051" t="s">
        <v>25</v>
      </c>
      <c r="H2051">
        <v>3</v>
      </c>
      <c r="I2051" t="str">
        <f>TEXT(Table1[[#This Row],[ORDERDATE]],"MMM")</f>
        <v>Aug</v>
      </c>
      <c r="J2051">
        <v>2003</v>
      </c>
      <c r="K2051" t="s">
        <v>181</v>
      </c>
      <c r="L2051">
        <v>118</v>
      </c>
      <c r="M2051" t="s">
        <v>645</v>
      </c>
      <c r="N2051" t="s">
        <v>467</v>
      </c>
      <c r="O2051" t="s">
        <v>468</v>
      </c>
      <c r="P2051" t="s">
        <v>469</v>
      </c>
      <c r="R2051" t="s">
        <v>470</v>
      </c>
      <c r="T2051" t="s">
        <v>471</v>
      </c>
      <c r="U2051" t="s">
        <v>130</v>
      </c>
      <c r="V2051" t="s">
        <v>42</v>
      </c>
      <c r="W2051" t="s">
        <v>472</v>
      </c>
      <c r="X2051" t="s">
        <v>473</v>
      </c>
      <c r="Y2051" t="s">
        <v>51</v>
      </c>
    </row>
    <row r="2052" spans="1:25" x14ac:dyDescent="0.25">
      <c r="A2052">
        <v>10152</v>
      </c>
      <c r="B2052">
        <v>23</v>
      </c>
      <c r="C2052">
        <v>100</v>
      </c>
      <c r="D2052">
        <v>3</v>
      </c>
      <c r="E2052" s="5">
        <v>2802.09</v>
      </c>
      <c r="F2052" s="1">
        <v>37889</v>
      </c>
      <c r="G2052" t="s">
        <v>25</v>
      </c>
      <c r="H2052">
        <v>3</v>
      </c>
      <c r="I2052" t="str">
        <f>TEXT(Table1[[#This Row],[ORDERDATE]],"MMM")</f>
        <v>Sep</v>
      </c>
      <c r="J2052">
        <v>2003</v>
      </c>
      <c r="K2052" t="s">
        <v>181</v>
      </c>
      <c r="L2052">
        <v>118</v>
      </c>
      <c r="M2052" t="s">
        <v>645</v>
      </c>
      <c r="N2052" t="s">
        <v>207</v>
      </c>
      <c r="O2052" t="s">
        <v>208</v>
      </c>
      <c r="P2052" t="s">
        <v>209</v>
      </c>
      <c r="R2052" t="s">
        <v>210</v>
      </c>
      <c r="S2052" t="s">
        <v>211</v>
      </c>
      <c r="T2052">
        <v>4101</v>
      </c>
      <c r="U2052" t="s">
        <v>95</v>
      </c>
      <c r="V2052" t="s">
        <v>96</v>
      </c>
      <c r="W2052" t="s">
        <v>212</v>
      </c>
      <c r="X2052" t="s">
        <v>213</v>
      </c>
      <c r="Y2052" t="s">
        <v>36</v>
      </c>
    </row>
    <row r="2053" spans="1:25" x14ac:dyDescent="0.25">
      <c r="A2053">
        <v>10165</v>
      </c>
      <c r="B2053">
        <v>24</v>
      </c>
      <c r="C2053">
        <v>99.36</v>
      </c>
      <c r="D2053">
        <v>8</v>
      </c>
      <c r="E2053" s="5">
        <v>2384.64</v>
      </c>
      <c r="F2053" s="1">
        <v>37916</v>
      </c>
      <c r="G2053" t="s">
        <v>25</v>
      </c>
      <c r="H2053">
        <v>4</v>
      </c>
      <c r="I2053" t="str">
        <f>TEXT(Table1[[#This Row],[ORDERDATE]],"MMM")</f>
        <v>Oct</v>
      </c>
      <c r="J2053">
        <v>2003</v>
      </c>
      <c r="K2053" t="s">
        <v>181</v>
      </c>
      <c r="L2053">
        <v>118</v>
      </c>
      <c r="M2053" t="s">
        <v>645</v>
      </c>
      <c r="N2053" t="s">
        <v>196</v>
      </c>
      <c r="O2053" t="s">
        <v>197</v>
      </c>
      <c r="P2053" t="s">
        <v>198</v>
      </c>
      <c r="R2053" t="s">
        <v>199</v>
      </c>
      <c r="T2053">
        <v>79903</v>
      </c>
      <c r="U2053" t="s">
        <v>199</v>
      </c>
      <c r="V2053" t="s">
        <v>200</v>
      </c>
      <c r="W2053" t="s">
        <v>201</v>
      </c>
      <c r="X2053" t="s">
        <v>202</v>
      </c>
      <c r="Y2053" t="s">
        <v>36</v>
      </c>
    </row>
    <row r="2054" spans="1:25" x14ac:dyDescent="0.25">
      <c r="A2054">
        <v>10176</v>
      </c>
      <c r="B2054">
        <v>29</v>
      </c>
      <c r="C2054">
        <v>100</v>
      </c>
      <c r="D2054">
        <v>7</v>
      </c>
      <c r="E2054" s="5">
        <v>2915.66</v>
      </c>
      <c r="F2054" s="1">
        <v>37931</v>
      </c>
      <c r="G2054" t="s">
        <v>25</v>
      </c>
      <c r="H2054">
        <v>4</v>
      </c>
      <c r="I2054" t="str">
        <f>TEXT(Table1[[#This Row],[ORDERDATE]],"MMM")</f>
        <v>Nov</v>
      </c>
      <c r="J2054">
        <v>2003</v>
      </c>
      <c r="K2054" t="s">
        <v>181</v>
      </c>
      <c r="L2054">
        <v>118</v>
      </c>
      <c r="M2054" t="s">
        <v>645</v>
      </c>
      <c r="N2054" t="s">
        <v>452</v>
      </c>
      <c r="O2054" t="s">
        <v>453</v>
      </c>
      <c r="P2054" t="s">
        <v>454</v>
      </c>
      <c r="R2054" t="s">
        <v>455</v>
      </c>
      <c r="T2054">
        <v>42100</v>
      </c>
      <c r="U2054" t="s">
        <v>258</v>
      </c>
      <c r="V2054" t="s">
        <v>42</v>
      </c>
      <c r="W2054" t="s">
        <v>456</v>
      </c>
      <c r="X2054" t="s">
        <v>457</v>
      </c>
      <c r="Y2054" t="s">
        <v>36</v>
      </c>
    </row>
    <row r="2055" spans="1:25" x14ac:dyDescent="0.25">
      <c r="A2055">
        <v>10184</v>
      </c>
      <c r="B2055">
        <v>49</v>
      </c>
      <c r="C2055">
        <v>100</v>
      </c>
      <c r="D2055">
        <v>2</v>
      </c>
      <c r="E2055" s="5">
        <v>5795.72</v>
      </c>
      <c r="F2055" s="1">
        <v>37939</v>
      </c>
      <c r="G2055" t="s">
        <v>25</v>
      </c>
      <c r="H2055">
        <v>4</v>
      </c>
      <c r="I2055" t="str">
        <f>TEXT(Table1[[#This Row],[ORDERDATE]],"MMM")</f>
        <v>Nov</v>
      </c>
      <c r="J2055">
        <v>2003</v>
      </c>
      <c r="K2055" t="s">
        <v>181</v>
      </c>
      <c r="L2055">
        <v>118</v>
      </c>
      <c r="M2055" t="s">
        <v>645</v>
      </c>
      <c r="N2055" t="s">
        <v>520</v>
      </c>
      <c r="O2055" t="s">
        <v>521</v>
      </c>
      <c r="P2055" t="s">
        <v>522</v>
      </c>
      <c r="R2055" t="s">
        <v>523</v>
      </c>
      <c r="T2055">
        <v>41101</v>
      </c>
      <c r="U2055" t="s">
        <v>178</v>
      </c>
      <c r="V2055" t="s">
        <v>42</v>
      </c>
      <c r="W2055" t="s">
        <v>524</v>
      </c>
      <c r="X2055" t="s">
        <v>525</v>
      </c>
      <c r="Y2055" t="s">
        <v>51</v>
      </c>
    </row>
    <row r="2056" spans="1:25" x14ac:dyDescent="0.25">
      <c r="A2056">
        <v>10195</v>
      </c>
      <c r="B2056">
        <v>34</v>
      </c>
      <c r="C2056">
        <v>100</v>
      </c>
      <c r="D2056">
        <v>2</v>
      </c>
      <c r="E2056" s="5">
        <v>3699.88</v>
      </c>
      <c r="F2056" s="1">
        <v>37950</v>
      </c>
      <c r="G2056" t="s">
        <v>25</v>
      </c>
      <c r="H2056">
        <v>4</v>
      </c>
      <c r="I2056" t="str">
        <f>TEXT(Table1[[#This Row],[ORDERDATE]],"MMM")</f>
        <v>Nov</v>
      </c>
      <c r="J2056">
        <v>2003</v>
      </c>
      <c r="K2056" t="s">
        <v>181</v>
      </c>
      <c r="L2056">
        <v>118</v>
      </c>
      <c r="M2056" t="s">
        <v>645</v>
      </c>
      <c r="N2056" t="s">
        <v>317</v>
      </c>
      <c r="O2056">
        <v>9145554562</v>
      </c>
      <c r="P2056" t="s">
        <v>318</v>
      </c>
      <c r="R2056" t="s">
        <v>319</v>
      </c>
      <c r="S2056" t="s">
        <v>31</v>
      </c>
      <c r="T2056">
        <v>24067</v>
      </c>
      <c r="U2056" t="s">
        <v>32</v>
      </c>
      <c r="V2056" t="s">
        <v>33</v>
      </c>
      <c r="W2056" t="s">
        <v>102</v>
      </c>
      <c r="X2056" t="s">
        <v>238</v>
      </c>
      <c r="Y2056" t="s">
        <v>51</v>
      </c>
    </row>
    <row r="2057" spans="1:25" x14ac:dyDescent="0.25">
      <c r="A2057">
        <v>10207</v>
      </c>
      <c r="B2057">
        <v>28</v>
      </c>
      <c r="C2057">
        <v>100</v>
      </c>
      <c r="D2057">
        <v>3</v>
      </c>
      <c r="E2057" s="5">
        <v>2980.6</v>
      </c>
      <c r="F2057" s="1">
        <v>37964</v>
      </c>
      <c r="G2057" t="s">
        <v>25</v>
      </c>
      <c r="H2057">
        <v>4</v>
      </c>
      <c r="I2057" t="str">
        <f>TEXT(Table1[[#This Row],[ORDERDATE]],"MMM")</f>
        <v>Dec</v>
      </c>
      <c r="J2057">
        <v>2003</v>
      </c>
      <c r="K2057" t="s">
        <v>181</v>
      </c>
      <c r="L2057">
        <v>118</v>
      </c>
      <c r="M2057" t="s">
        <v>645</v>
      </c>
      <c r="N2057" t="s">
        <v>415</v>
      </c>
      <c r="O2057">
        <v>6175552555</v>
      </c>
      <c r="P2057" t="s">
        <v>416</v>
      </c>
      <c r="R2057" t="s">
        <v>381</v>
      </c>
      <c r="S2057" t="s">
        <v>123</v>
      </c>
      <c r="T2057">
        <v>51003</v>
      </c>
      <c r="U2057" t="s">
        <v>32</v>
      </c>
      <c r="V2057" t="s">
        <v>33</v>
      </c>
      <c r="W2057" t="s">
        <v>417</v>
      </c>
      <c r="X2057" t="s">
        <v>276</v>
      </c>
      <c r="Y2057" t="s">
        <v>36</v>
      </c>
    </row>
    <row r="2058" spans="1:25" x14ac:dyDescent="0.25">
      <c r="A2058">
        <v>10220</v>
      </c>
      <c r="B2058">
        <v>37</v>
      </c>
      <c r="C2058">
        <v>100</v>
      </c>
      <c r="D2058">
        <v>7</v>
      </c>
      <c r="E2058" s="5">
        <v>5032.74</v>
      </c>
      <c r="F2058" s="1">
        <v>38029</v>
      </c>
      <c r="G2058" t="s">
        <v>25</v>
      </c>
      <c r="H2058">
        <v>1</v>
      </c>
      <c r="I2058" t="str">
        <f>TEXT(Table1[[#This Row],[ORDERDATE]],"MMM")</f>
        <v>Feb</v>
      </c>
      <c r="J2058">
        <v>2004</v>
      </c>
      <c r="K2058" t="s">
        <v>181</v>
      </c>
      <c r="L2058">
        <v>118</v>
      </c>
      <c r="M2058" t="s">
        <v>645</v>
      </c>
      <c r="N2058" t="s">
        <v>479</v>
      </c>
      <c r="O2058" t="s">
        <v>480</v>
      </c>
      <c r="P2058" t="s">
        <v>481</v>
      </c>
      <c r="Q2058" t="s">
        <v>482</v>
      </c>
      <c r="R2058" t="s">
        <v>483</v>
      </c>
      <c r="T2058">
        <v>2</v>
      </c>
      <c r="U2058" t="s">
        <v>484</v>
      </c>
      <c r="V2058" t="s">
        <v>42</v>
      </c>
      <c r="W2058" t="s">
        <v>485</v>
      </c>
      <c r="X2058" t="s">
        <v>486</v>
      </c>
      <c r="Y2058" t="s">
        <v>51</v>
      </c>
    </row>
    <row r="2059" spans="1:25" x14ac:dyDescent="0.25">
      <c r="A2059">
        <v>10230</v>
      </c>
      <c r="B2059">
        <v>45</v>
      </c>
      <c r="C2059">
        <v>100</v>
      </c>
      <c r="D2059">
        <v>5</v>
      </c>
      <c r="E2059" s="5">
        <v>4737.1499999999996</v>
      </c>
      <c r="F2059" s="1">
        <v>38061</v>
      </c>
      <c r="G2059" t="s">
        <v>25</v>
      </c>
      <c r="H2059">
        <v>1</v>
      </c>
      <c r="I2059" t="str">
        <f>TEXT(Table1[[#This Row],[ORDERDATE]],"MMM")</f>
        <v>Mar</v>
      </c>
      <c r="J2059">
        <v>2004</v>
      </c>
      <c r="K2059" t="s">
        <v>181</v>
      </c>
      <c r="L2059">
        <v>118</v>
      </c>
      <c r="M2059" t="s">
        <v>645</v>
      </c>
      <c r="N2059" t="s">
        <v>462</v>
      </c>
      <c r="O2059" t="s">
        <v>463</v>
      </c>
      <c r="P2059" t="s">
        <v>464</v>
      </c>
      <c r="R2059" t="s">
        <v>465</v>
      </c>
      <c r="T2059">
        <v>60528</v>
      </c>
      <c r="U2059" t="s">
        <v>443</v>
      </c>
      <c r="V2059" t="s">
        <v>42</v>
      </c>
      <c r="W2059" t="s">
        <v>466</v>
      </c>
      <c r="X2059" t="s">
        <v>414</v>
      </c>
      <c r="Y2059" t="s">
        <v>51</v>
      </c>
    </row>
    <row r="2060" spans="1:25" x14ac:dyDescent="0.25">
      <c r="A2060">
        <v>10246</v>
      </c>
      <c r="B2060">
        <v>46</v>
      </c>
      <c r="C2060">
        <v>100</v>
      </c>
      <c r="D2060">
        <v>1</v>
      </c>
      <c r="E2060" s="5">
        <v>6311.2</v>
      </c>
      <c r="F2060" s="1">
        <v>38112</v>
      </c>
      <c r="G2060" t="s">
        <v>25</v>
      </c>
      <c r="H2060">
        <v>2</v>
      </c>
      <c r="I2060" t="str">
        <f>TEXT(Table1[[#This Row],[ORDERDATE]],"MMM")</f>
        <v>May</v>
      </c>
      <c r="J2060">
        <v>2004</v>
      </c>
      <c r="K2060" t="s">
        <v>181</v>
      </c>
      <c r="L2060">
        <v>118</v>
      </c>
      <c r="M2060" t="s">
        <v>645</v>
      </c>
      <c r="N2060" t="s">
        <v>174</v>
      </c>
      <c r="O2060" t="s">
        <v>175</v>
      </c>
      <c r="P2060" t="s">
        <v>176</v>
      </c>
      <c r="R2060" t="s">
        <v>177</v>
      </c>
      <c r="T2060">
        <v>28034</v>
      </c>
      <c r="U2060" t="s">
        <v>178</v>
      </c>
      <c r="V2060" t="s">
        <v>42</v>
      </c>
      <c r="W2060" t="s">
        <v>179</v>
      </c>
      <c r="X2060" t="s">
        <v>180</v>
      </c>
      <c r="Y2060" t="s">
        <v>51</v>
      </c>
    </row>
    <row r="2061" spans="1:25" x14ac:dyDescent="0.25">
      <c r="A2061">
        <v>10271</v>
      </c>
      <c r="B2061">
        <v>22</v>
      </c>
      <c r="C2061">
        <v>100</v>
      </c>
      <c r="D2061">
        <v>1</v>
      </c>
      <c r="E2061" s="5">
        <v>3070.54</v>
      </c>
      <c r="F2061" s="1">
        <v>38188</v>
      </c>
      <c r="G2061" t="s">
        <v>25</v>
      </c>
      <c r="H2061">
        <v>3</v>
      </c>
      <c r="I2061" t="str">
        <f>TEXT(Table1[[#This Row],[ORDERDATE]],"MMM")</f>
        <v>Jul</v>
      </c>
      <c r="J2061">
        <v>2004</v>
      </c>
      <c r="K2061" t="s">
        <v>181</v>
      </c>
      <c r="L2061">
        <v>118</v>
      </c>
      <c r="M2061" t="s">
        <v>645</v>
      </c>
      <c r="N2061" t="s">
        <v>272</v>
      </c>
      <c r="O2061">
        <v>4155551450</v>
      </c>
      <c r="P2061" t="s">
        <v>273</v>
      </c>
      <c r="R2061" t="s">
        <v>274</v>
      </c>
      <c r="S2061" t="s">
        <v>55</v>
      </c>
      <c r="T2061">
        <v>97562</v>
      </c>
      <c r="U2061" t="s">
        <v>32</v>
      </c>
      <c r="V2061" t="s">
        <v>33</v>
      </c>
      <c r="W2061" t="s">
        <v>275</v>
      </c>
      <c r="X2061" t="s">
        <v>276</v>
      </c>
      <c r="Y2061" t="s">
        <v>51</v>
      </c>
    </row>
    <row r="2062" spans="1:25" x14ac:dyDescent="0.25">
      <c r="A2062">
        <v>10282</v>
      </c>
      <c r="B2062">
        <v>39</v>
      </c>
      <c r="C2062">
        <v>100</v>
      </c>
      <c r="D2062">
        <v>10</v>
      </c>
      <c r="E2062" s="5">
        <v>4797.3900000000003</v>
      </c>
      <c r="F2062" s="1">
        <v>38219</v>
      </c>
      <c r="G2062" t="s">
        <v>25</v>
      </c>
      <c r="H2062">
        <v>3</v>
      </c>
      <c r="I2062" t="str">
        <f>TEXT(Table1[[#This Row],[ORDERDATE]],"MMM")</f>
        <v>Aug</v>
      </c>
      <c r="J2062">
        <v>2004</v>
      </c>
      <c r="K2062" t="s">
        <v>181</v>
      </c>
      <c r="L2062">
        <v>118</v>
      </c>
      <c r="M2062" t="s">
        <v>645</v>
      </c>
      <c r="N2062" t="s">
        <v>272</v>
      </c>
      <c r="O2062">
        <v>4155551450</v>
      </c>
      <c r="P2062" t="s">
        <v>273</v>
      </c>
      <c r="R2062" t="s">
        <v>274</v>
      </c>
      <c r="S2062" t="s">
        <v>55</v>
      </c>
      <c r="T2062">
        <v>97562</v>
      </c>
      <c r="U2062" t="s">
        <v>32</v>
      </c>
      <c r="V2062" t="s">
        <v>33</v>
      </c>
      <c r="W2062" t="s">
        <v>275</v>
      </c>
      <c r="X2062" t="s">
        <v>276</v>
      </c>
      <c r="Y2062" t="s">
        <v>51</v>
      </c>
    </row>
    <row r="2063" spans="1:25" x14ac:dyDescent="0.25">
      <c r="A2063">
        <v>10292</v>
      </c>
      <c r="B2063">
        <v>27</v>
      </c>
      <c r="C2063">
        <v>100</v>
      </c>
      <c r="D2063">
        <v>4</v>
      </c>
      <c r="E2063" s="5">
        <v>3832.38</v>
      </c>
      <c r="F2063" s="1">
        <v>38238</v>
      </c>
      <c r="G2063" t="s">
        <v>25</v>
      </c>
      <c r="H2063">
        <v>3</v>
      </c>
      <c r="I2063" t="str">
        <f>TEXT(Table1[[#This Row],[ORDERDATE]],"MMM")</f>
        <v>Sep</v>
      </c>
      <c r="J2063">
        <v>2004</v>
      </c>
      <c r="K2063" t="s">
        <v>181</v>
      </c>
      <c r="L2063">
        <v>118</v>
      </c>
      <c r="M2063" t="s">
        <v>645</v>
      </c>
      <c r="N2063" t="s">
        <v>28</v>
      </c>
      <c r="O2063">
        <v>2125557818</v>
      </c>
      <c r="P2063" t="s">
        <v>29</v>
      </c>
      <c r="R2063" t="s">
        <v>30</v>
      </c>
      <c r="S2063" t="s">
        <v>31</v>
      </c>
      <c r="T2063">
        <v>10022</v>
      </c>
      <c r="U2063" t="s">
        <v>32</v>
      </c>
      <c r="V2063" t="s">
        <v>33</v>
      </c>
      <c r="W2063" t="s">
        <v>34</v>
      </c>
      <c r="X2063" t="s">
        <v>35</v>
      </c>
      <c r="Y2063" t="s">
        <v>51</v>
      </c>
    </row>
    <row r="2064" spans="1:25" x14ac:dyDescent="0.25">
      <c r="A2064">
        <v>10305</v>
      </c>
      <c r="B2064">
        <v>36</v>
      </c>
      <c r="C2064">
        <v>100</v>
      </c>
      <c r="D2064">
        <v>1</v>
      </c>
      <c r="E2064" s="5">
        <v>4641.4799999999996</v>
      </c>
      <c r="F2064" s="1">
        <v>38273</v>
      </c>
      <c r="G2064" t="s">
        <v>25</v>
      </c>
      <c r="H2064">
        <v>4</v>
      </c>
      <c r="I2064" t="str">
        <f>TEXT(Table1[[#This Row],[ORDERDATE]],"MMM")</f>
        <v>Oct</v>
      </c>
      <c r="J2064">
        <v>2004</v>
      </c>
      <c r="K2064" t="s">
        <v>181</v>
      </c>
      <c r="L2064">
        <v>118</v>
      </c>
      <c r="M2064" t="s">
        <v>645</v>
      </c>
      <c r="N2064" t="s">
        <v>120</v>
      </c>
      <c r="O2064">
        <v>6175558555</v>
      </c>
      <c r="P2064" t="s">
        <v>121</v>
      </c>
      <c r="R2064" t="s">
        <v>122</v>
      </c>
      <c r="S2064" t="s">
        <v>123</v>
      </c>
      <c r="T2064">
        <v>51247</v>
      </c>
      <c r="U2064" t="s">
        <v>32</v>
      </c>
      <c r="V2064" t="s">
        <v>33</v>
      </c>
      <c r="W2064" t="s">
        <v>124</v>
      </c>
      <c r="X2064" t="s">
        <v>125</v>
      </c>
      <c r="Y2064" t="s">
        <v>51</v>
      </c>
    </row>
    <row r="2065" spans="1:25" x14ac:dyDescent="0.25">
      <c r="A2065">
        <v>10314</v>
      </c>
      <c r="B2065">
        <v>38</v>
      </c>
      <c r="C2065">
        <v>100</v>
      </c>
      <c r="D2065">
        <v>10</v>
      </c>
      <c r="E2065" s="5">
        <v>4000.26</v>
      </c>
      <c r="F2065" s="1">
        <v>38282</v>
      </c>
      <c r="G2065" t="s">
        <v>25</v>
      </c>
      <c r="H2065">
        <v>4</v>
      </c>
      <c r="I2065" t="str">
        <f>TEXT(Table1[[#This Row],[ORDERDATE]],"MMM")</f>
        <v>Oct</v>
      </c>
      <c r="J2065">
        <v>2004</v>
      </c>
      <c r="K2065" t="s">
        <v>181</v>
      </c>
      <c r="L2065">
        <v>118</v>
      </c>
      <c r="M2065" t="s">
        <v>645</v>
      </c>
      <c r="N2065" t="s">
        <v>498</v>
      </c>
      <c r="O2065" t="s">
        <v>499</v>
      </c>
      <c r="P2065" t="s">
        <v>500</v>
      </c>
      <c r="R2065" t="s">
        <v>501</v>
      </c>
      <c r="T2065">
        <v>8200</v>
      </c>
      <c r="U2065" t="s">
        <v>326</v>
      </c>
      <c r="V2065" t="s">
        <v>42</v>
      </c>
      <c r="W2065" t="s">
        <v>502</v>
      </c>
      <c r="X2065" t="s">
        <v>503</v>
      </c>
      <c r="Y2065" t="s">
        <v>51</v>
      </c>
    </row>
    <row r="2066" spans="1:25" x14ac:dyDescent="0.25">
      <c r="A2066">
        <v>10325</v>
      </c>
      <c r="B2066">
        <v>44</v>
      </c>
      <c r="C2066">
        <v>100</v>
      </c>
      <c r="D2066">
        <v>5</v>
      </c>
      <c r="E2066" s="5">
        <v>5325.76</v>
      </c>
      <c r="F2066" s="1">
        <v>38296</v>
      </c>
      <c r="G2066" t="s">
        <v>25</v>
      </c>
      <c r="H2066">
        <v>4</v>
      </c>
      <c r="I2066" t="str">
        <f>TEXT(Table1[[#This Row],[ORDERDATE]],"MMM")</f>
        <v>Nov</v>
      </c>
      <c r="J2066">
        <v>2004</v>
      </c>
      <c r="K2066" t="s">
        <v>181</v>
      </c>
      <c r="L2066">
        <v>118</v>
      </c>
      <c r="M2066" t="s">
        <v>645</v>
      </c>
      <c r="N2066" t="s">
        <v>133</v>
      </c>
      <c r="O2066" t="s">
        <v>134</v>
      </c>
      <c r="P2066" t="s">
        <v>135</v>
      </c>
      <c r="R2066" t="s">
        <v>136</v>
      </c>
      <c r="T2066">
        <v>4110</v>
      </c>
      <c r="U2066" t="s">
        <v>78</v>
      </c>
      <c r="V2066" t="s">
        <v>42</v>
      </c>
      <c r="W2066" t="s">
        <v>137</v>
      </c>
      <c r="X2066" t="s">
        <v>138</v>
      </c>
      <c r="Y2066" t="s">
        <v>51</v>
      </c>
    </row>
    <row r="2067" spans="1:25" x14ac:dyDescent="0.25">
      <c r="A2067">
        <v>10336</v>
      </c>
      <c r="B2067">
        <v>31</v>
      </c>
      <c r="C2067">
        <v>100</v>
      </c>
      <c r="D2067">
        <v>5</v>
      </c>
      <c r="E2067" s="5">
        <v>4618.6899999999996</v>
      </c>
      <c r="F2067" s="1">
        <v>38311</v>
      </c>
      <c r="G2067" t="s">
        <v>25</v>
      </c>
      <c r="H2067">
        <v>4</v>
      </c>
      <c r="I2067" t="str">
        <f>TEXT(Table1[[#This Row],[ORDERDATE]],"MMM")</f>
        <v>Nov</v>
      </c>
      <c r="J2067">
        <v>2004</v>
      </c>
      <c r="K2067" t="s">
        <v>181</v>
      </c>
      <c r="L2067">
        <v>118</v>
      </c>
      <c r="M2067" t="s">
        <v>645</v>
      </c>
      <c r="N2067" t="s">
        <v>403</v>
      </c>
      <c r="O2067" t="s">
        <v>404</v>
      </c>
      <c r="P2067" t="s">
        <v>405</v>
      </c>
      <c r="R2067" t="s">
        <v>48</v>
      </c>
      <c r="T2067">
        <v>75012</v>
      </c>
      <c r="U2067" t="s">
        <v>41</v>
      </c>
      <c r="V2067" t="s">
        <v>42</v>
      </c>
      <c r="W2067" t="s">
        <v>406</v>
      </c>
      <c r="X2067" t="s">
        <v>407</v>
      </c>
      <c r="Y2067" t="s">
        <v>51</v>
      </c>
    </row>
    <row r="2068" spans="1:25" x14ac:dyDescent="0.25">
      <c r="A2068">
        <v>10349</v>
      </c>
      <c r="B2068">
        <v>23</v>
      </c>
      <c r="C2068">
        <v>100</v>
      </c>
      <c r="D2068">
        <v>2</v>
      </c>
      <c r="E2068" s="5">
        <v>3182.97</v>
      </c>
      <c r="F2068" s="1">
        <v>38322</v>
      </c>
      <c r="G2068" t="s">
        <v>25</v>
      </c>
      <c r="H2068">
        <v>4</v>
      </c>
      <c r="I2068" t="str">
        <f>TEXT(Table1[[#This Row],[ORDERDATE]],"MMM")</f>
        <v>Dec</v>
      </c>
      <c r="J2068">
        <v>2004</v>
      </c>
      <c r="K2068" t="s">
        <v>181</v>
      </c>
      <c r="L2068">
        <v>118</v>
      </c>
      <c r="M2068" t="s">
        <v>645</v>
      </c>
      <c r="N2068" t="s">
        <v>475</v>
      </c>
      <c r="O2068">
        <v>2125557413</v>
      </c>
      <c r="P2068" t="s">
        <v>476</v>
      </c>
      <c r="Q2068" t="s">
        <v>477</v>
      </c>
      <c r="R2068" t="s">
        <v>30</v>
      </c>
      <c r="S2068" t="s">
        <v>31</v>
      </c>
      <c r="T2068">
        <v>10022</v>
      </c>
      <c r="U2068" t="s">
        <v>32</v>
      </c>
      <c r="V2068" t="s">
        <v>33</v>
      </c>
      <c r="W2068" t="s">
        <v>56</v>
      </c>
      <c r="X2068" t="s">
        <v>478</v>
      </c>
      <c r="Y2068" t="s">
        <v>51</v>
      </c>
    </row>
    <row r="2069" spans="1:25" x14ac:dyDescent="0.25">
      <c r="A2069">
        <v>10359</v>
      </c>
      <c r="B2069">
        <v>22</v>
      </c>
      <c r="C2069">
        <v>100</v>
      </c>
      <c r="D2069">
        <v>7</v>
      </c>
      <c r="E2069" s="5">
        <v>2603.04</v>
      </c>
      <c r="F2069" s="1">
        <v>38336</v>
      </c>
      <c r="G2069" t="s">
        <v>25</v>
      </c>
      <c r="H2069">
        <v>4</v>
      </c>
      <c r="I2069" t="str">
        <f>TEXT(Table1[[#This Row],[ORDERDATE]],"MMM")</f>
        <v>Dec</v>
      </c>
      <c r="J2069">
        <v>2004</v>
      </c>
      <c r="K2069" t="s">
        <v>181</v>
      </c>
      <c r="L2069">
        <v>118</v>
      </c>
      <c r="M2069" t="s">
        <v>645</v>
      </c>
      <c r="N2069" t="s">
        <v>37</v>
      </c>
      <c r="O2069" t="s">
        <v>38</v>
      </c>
      <c r="P2069" t="s">
        <v>39</v>
      </c>
      <c r="R2069" t="s">
        <v>40</v>
      </c>
      <c r="T2069">
        <v>51100</v>
      </c>
      <c r="U2069" t="s">
        <v>41</v>
      </c>
      <c r="V2069" t="s">
        <v>42</v>
      </c>
      <c r="W2069" t="s">
        <v>43</v>
      </c>
      <c r="X2069" t="s">
        <v>44</v>
      </c>
      <c r="Y2069" t="s">
        <v>36</v>
      </c>
    </row>
    <row r="2070" spans="1:25" x14ac:dyDescent="0.25">
      <c r="A2070">
        <v>10371</v>
      </c>
      <c r="B2070">
        <v>28</v>
      </c>
      <c r="C2070">
        <v>50.32</v>
      </c>
      <c r="D2070">
        <v>9</v>
      </c>
      <c r="E2070" s="5">
        <v>1408.96</v>
      </c>
      <c r="F2070" s="1">
        <v>38375</v>
      </c>
      <c r="G2070" t="s">
        <v>25</v>
      </c>
      <c r="H2070">
        <v>1</v>
      </c>
      <c r="I2070" t="str">
        <f>TEXT(Table1[[#This Row],[ORDERDATE]],"MMM")</f>
        <v>Jan</v>
      </c>
      <c r="J2070">
        <v>2005</v>
      </c>
      <c r="K2070" t="s">
        <v>181</v>
      </c>
      <c r="L2070">
        <v>118</v>
      </c>
      <c r="M2070" t="s">
        <v>645</v>
      </c>
      <c r="N2070" t="s">
        <v>272</v>
      </c>
      <c r="O2070">
        <v>4155551450</v>
      </c>
      <c r="P2070" t="s">
        <v>273</v>
      </c>
      <c r="R2070" t="s">
        <v>274</v>
      </c>
      <c r="S2070" t="s">
        <v>55</v>
      </c>
      <c r="T2070">
        <v>97562</v>
      </c>
      <c r="U2070" t="s">
        <v>32</v>
      </c>
      <c r="V2070" t="s">
        <v>33</v>
      </c>
      <c r="W2070" t="s">
        <v>275</v>
      </c>
      <c r="X2070" t="s">
        <v>276</v>
      </c>
      <c r="Y2070" t="s">
        <v>36</v>
      </c>
    </row>
    <row r="2071" spans="1:25" x14ac:dyDescent="0.25">
      <c r="A2071">
        <v>10383</v>
      </c>
      <c r="B2071">
        <v>21</v>
      </c>
      <c r="C2071">
        <v>93.91</v>
      </c>
      <c r="D2071">
        <v>4</v>
      </c>
      <c r="E2071" s="5">
        <v>1972.11</v>
      </c>
      <c r="F2071" s="1">
        <v>38405</v>
      </c>
      <c r="G2071" t="s">
        <v>25</v>
      </c>
      <c r="H2071">
        <v>1</v>
      </c>
      <c r="I2071" t="str">
        <f>TEXT(Table1[[#This Row],[ORDERDATE]],"MMM")</f>
        <v>Feb</v>
      </c>
      <c r="J2071">
        <v>2005</v>
      </c>
      <c r="K2071" t="s">
        <v>181</v>
      </c>
      <c r="L2071">
        <v>118</v>
      </c>
      <c r="M2071" t="s">
        <v>645</v>
      </c>
      <c r="N2071" t="s">
        <v>174</v>
      </c>
      <c r="O2071" t="s">
        <v>175</v>
      </c>
      <c r="P2071" t="s">
        <v>176</v>
      </c>
      <c r="R2071" t="s">
        <v>177</v>
      </c>
      <c r="T2071">
        <v>28034</v>
      </c>
      <c r="U2071" t="s">
        <v>178</v>
      </c>
      <c r="V2071" t="s">
        <v>42</v>
      </c>
      <c r="W2071" t="s">
        <v>179</v>
      </c>
      <c r="X2071" t="s">
        <v>180</v>
      </c>
      <c r="Y2071" t="s">
        <v>36</v>
      </c>
    </row>
    <row r="2072" spans="1:25" x14ac:dyDescent="0.25">
      <c r="A2072">
        <v>10394</v>
      </c>
      <c r="B2072">
        <v>37</v>
      </c>
      <c r="C2072">
        <v>100</v>
      </c>
      <c r="D2072">
        <v>7</v>
      </c>
      <c r="E2072" s="5">
        <v>5207.75</v>
      </c>
      <c r="F2072" s="1">
        <v>38426</v>
      </c>
      <c r="G2072" t="s">
        <v>25</v>
      </c>
      <c r="H2072">
        <v>1</v>
      </c>
      <c r="I2072" t="str">
        <f>TEXT(Table1[[#This Row],[ORDERDATE]],"MMM")</f>
        <v>Mar</v>
      </c>
      <c r="J2072">
        <v>2005</v>
      </c>
      <c r="K2072" t="s">
        <v>181</v>
      </c>
      <c r="L2072">
        <v>118</v>
      </c>
      <c r="M2072" t="s">
        <v>645</v>
      </c>
      <c r="N2072" t="s">
        <v>174</v>
      </c>
      <c r="O2072" t="s">
        <v>175</v>
      </c>
      <c r="P2072" t="s">
        <v>176</v>
      </c>
      <c r="R2072" t="s">
        <v>177</v>
      </c>
      <c r="T2072">
        <v>28034</v>
      </c>
      <c r="U2072" t="s">
        <v>178</v>
      </c>
      <c r="V2072" t="s">
        <v>42</v>
      </c>
      <c r="W2072" t="s">
        <v>179</v>
      </c>
      <c r="X2072" t="s">
        <v>180</v>
      </c>
      <c r="Y2072" t="s">
        <v>51</v>
      </c>
    </row>
    <row r="2073" spans="1:25" x14ac:dyDescent="0.25">
      <c r="A2073">
        <v>10412</v>
      </c>
      <c r="B2073">
        <v>31</v>
      </c>
      <c r="C2073">
        <v>100</v>
      </c>
      <c r="D2073">
        <v>1</v>
      </c>
      <c r="E2073" s="5">
        <v>4253.2</v>
      </c>
      <c r="F2073" s="1">
        <v>38475</v>
      </c>
      <c r="G2073" t="s">
        <v>25</v>
      </c>
      <c r="H2073">
        <v>2</v>
      </c>
      <c r="I2073" t="str">
        <f>TEXT(Table1[[#This Row],[ORDERDATE]],"MMM")</f>
        <v>May</v>
      </c>
      <c r="J2073">
        <v>2005</v>
      </c>
      <c r="K2073" t="s">
        <v>181</v>
      </c>
      <c r="L2073">
        <v>118</v>
      </c>
      <c r="M2073" t="s">
        <v>645</v>
      </c>
      <c r="N2073" t="s">
        <v>174</v>
      </c>
      <c r="O2073" t="s">
        <v>175</v>
      </c>
      <c r="P2073" t="s">
        <v>176</v>
      </c>
      <c r="R2073" t="s">
        <v>177</v>
      </c>
      <c r="T2073">
        <v>28034</v>
      </c>
      <c r="U2073" t="s">
        <v>178</v>
      </c>
      <c r="V2073" t="s">
        <v>42</v>
      </c>
      <c r="W2073" t="s">
        <v>179</v>
      </c>
      <c r="X2073" t="s">
        <v>180</v>
      </c>
      <c r="Y2073" t="s">
        <v>51</v>
      </c>
    </row>
    <row r="2074" spans="1:25" x14ac:dyDescent="0.25">
      <c r="A2074">
        <v>10103</v>
      </c>
      <c r="B2074">
        <v>25</v>
      </c>
      <c r="C2074">
        <v>100</v>
      </c>
      <c r="D2074">
        <v>15</v>
      </c>
      <c r="E2074" s="5">
        <v>2873</v>
      </c>
      <c r="F2074" s="1">
        <v>37650</v>
      </c>
      <c r="G2074" t="s">
        <v>25</v>
      </c>
      <c r="H2074">
        <v>1</v>
      </c>
      <c r="I2074" t="str">
        <f>TEXT(Table1[[#This Row],[ORDERDATE]],"MMM")</f>
        <v>Jan</v>
      </c>
      <c r="J2074">
        <v>2003</v>
      </c>
      <c r="K2074" t="s">
        <v>550</v>
      </c>
      <c r="L2074">
        <v>97</v>
      </c>
      <c r="M2074" t="s">
        <v>646</v>
      </c>
      <c r="N2074" t="s">
        <v>133</v>
      </c>
      <c r="O2074" t="s">
        <v>134</v>
      </c>
      <c r="P2074" t="s">
        <v>135</v>
      </c>
      <c r="R2074" t="s">
        <v>136</v>
      </c>
      <c r="T2074">
        <v>4110</v>
      </c>
      <c r="U2074" t="s">
        <v>78</v>
      </c>
      <c r="V2074" t="s">
        <v>42</v>
      </c>
      <c r="W2074" t="s">
        <v>137</v>
      </c>
      <c r="X2074" t="s">
        <v>138</v>
      </c>
      <c r="Y2074" t="s">
        <v>36</v>
      </c>
    </row>
    <row r="2075" spans="1:25" x14ac:dyDescent="0.25">
      <c r="A2075">
        <v>10111</v>
      </c>
      <c r="B2075">
        <v>26</v>
      </c>
      <c r="C2075">
        <v>86.68</v>
      </c>
      <c r="D2075">
        <v>3</v>
      </c>
      <c r="E2075" s="5">
        <v>2253.6799999999998</v>
      </c>
      <c r="F2075" s="1">
        <v>37705</v>
      </c>
      <c r="G2075" t="s">
        <v>25</v>
      </c>
      <c r="H2075">
        <v>1</v>
      </c>
      <c r="I2075" t="str">
        <f>TEXT(Table1[[#This Row],[ORDERDATE]],"MMM")</f>
        <v>Mar</v>
      </c>
      <c r="J2075">
        <v>2003</v>
      </c>
      <c r="K2075" t="s">
        <v>550</v>
      </c>
      <c r="L2075">
        <v>97</v>
      </c>
      <c r="M2075" t="s">
        <v>646</v>
      </c>
      <c r="N2075" t="s">
        <v>81</v>
      </c>
      <c r="O2075">
        <v>6505555787</v>
      </c>
      <c r="P2075" t="s">
        <v>82</v>
      </c>
      <c r="R2075" t="s">
        <v>60</v>
      </c>
      <c r="S2075" t="s">
        <v>55</v>
      </c>
      <c r="U2075" t="s">
        <v>32</v>
      </c>
      <c r="V2075" t="s">
        <v>33</v>
      </c>
      <c r="W2075" t="s">
        <v>83</v>
      </c>
      <c r="X2075" t="s">
        <v>57</v>
      </c>
      <c r="Y2075" t="s">
        <v>36</v>
      </c>
    </row>
    <row r="2076" spans="1:25" x14ac:dyDescent="0.25">
      <c r="A2076">
        <v>10126</v>
      </c>
      <c r="B2076">
        <v>34</v>
      </c>
      <c r="C2076">
        <v>100</v>
      </c>
      <c r="D2076">
        <v>15</v>
      </c>
      <c r="E2076" s="5">
        <v>3576.12</v>
      </c>
      <c r="F2076" s="1">
        <v>37769</v>
      </c>
      <c r="G2076" t="s">
        <v>25</v>
      </c>
      <c r="H2076">
        <v>2</v>
      </c>
      <c r="I2076" t="str">
        <f>TEXT(Table1[[#This Row],[ORDERDATE]],"MMM")</f>
        <v>May</v>
      </c>
      <c r="J2076">
        <v>2003</v>
      </c>
      <c r="K2076" t="s">
        <v>550</v>
      </c>
      <c r="L2076">
        <v>97</v>
      </c>
      <c r="M2076" t="s">
        <v>646</v>
      </c>
      <c r="N2076" t="s">
        <v>191</v>
      </c>
      <c r="O2076" t="s">
        <v>192</v>
      </c>
      <c r="P2076" t="s">
        <v>193</v>
      </c>
      <c r="R2076" t="s">
        <v>177</v>
      </c>
      <c r="T2076">
        <v>28023</v>
      </c>
      <c r="U2076" t="s">
        <v>178</v>
      </c>
      <c r="V2076" t="s">
        <v>42</v>
      </c>
      <c r="W2076" t="s">
        <v>194</v>
      </c>
      <c r="X2076" t="s">
        <v>195</v>
      </c>
      <c r="Y2076" t="s">
        <v>51</v>
      </c>
    </row>
    <row r="2077" spans="1:25" x14ac:dyDescent="0.25">
      <c r="A2077">
        <v>10139</v>
      </c>
      <c r="B2077">
        <v>29</v>
      </c>
      <c r="C2077">
        <v>100</v>
      </c>
      <c r="D2077">
        <v>4</v>
      </c>
      <c r="E2077" s="5">
        <v>3276.13</v>
      </c>
      <c r="F2077" s="1">
        <v>37818</v>
      </c>
      <c r="G2077" t="s">
        <v>25</v>
      </c>
      <c r="H2077">
        <v>3</v>
      </c>
      <c r="I2077" t="str">
        <f>TEXT(Table1[[#This Row],[ORDERDATE]],"MMM")</f>
        <v>Jul</v>
      </c>
      <c r="J2077">
        <v>2003</v>
      </c>
      <c r="K2077" t="s">
        <v>550</v>
      </c>
      <c r="L2077">
        <v>97</v>
      </c>
      <c r="M2077" t="s">
        <v>646</v>
      </c>
      <c r="N2077" t="s">
        <v>152</v>
      </c>
      <c r="O2077" t="s">
        <v>153</v>
      </c>
      <c r="P2077" t="s">
        <v>154</v>
      </c>
      <c r="Q2077" t="s">
        <v>155</v>
      </c>
      <c r="R2077" t="s">
        <v>156</v>
      </c>
      <c r="S2077" t="s">
        <v>157</v>
      </c>
      <c r="T2077">
        <v>2067</v>
      </c>
      <c r="U2077" t="s">
        <v>95</v>
      </c>
      <c r="V2077" t="s">
        <v>96</v>
      </c>
      <c r="W2077" t="s">
        <v>158</v>
      </c>
      <c r="X2077" t="s">
        <v>159</v>
      </c>
      <c r="Y2077" t="s">
        <v>51</v>
      </c>
    </row>
    <row r="2078" spans="1:25" x14ac:dyDescent="0.25">
      <c r="A2078">
        <v>10149</v>
      </c>
      <c r="B2078">
        <v>20</v>
      </c>
      <c r="C2078">
        <v>90.57</v>
      </c>
      <c r="D2078">
        <v>1</v>
      </c>
      <c r="E2078" s="5">
        <v>1811.4</v>
      </c>
      <c r="F2078" s="1">
        <v>37876</v>
      </c>
      <c r="G2078" t="s">
        <v>25</v>
      </c>
      <c r="H2078">
        <v>3</v>
      </c>
      <c r="I2078" t="str">
        <f>TEXT(Table1[[#This Row],[ORDERDATE]],"MMM")</f>
        <v>Sep</v>
      </c>
      <c r="J2078">
        <v>2003</v>
      </c>
      <c r="K2078" t="s">
        <v>550</v>
      </c>
      <c r="L2078">
        <v>97</v>
      </c>
      <c r="M2078" t="s">
        <v>646</v>
      </c>
      <c r="N2078" t="s">
        <v>526</v>
      </c>
      <c r="O2078">
        <v>4155554312</v>
      </c>
      <c r="P2078" t="s">
        <v>527</v>
      </c>
      <c r="R2078" t="s">
        <v>528</v>
      </c>
      <c r="S2078" t="s">
        <v>55</v>
      </c>
      <c r="T2078">
        <v>94217</v>
      </c>
      <c r="U2078" t="s">
        <v>32</v>
      </c>
      <c r="V2078" t="s">
        <v>33</v>
      </c>
      <c r="W2078" t="s">
        <v>529</v>
      </c>
      <c r="X2078" t="s">
        <v>400</v>
      </c>
      <c r="Y2078" t="s">
        <v>36</v>
      </c>
    </row>
    <row r="2079" spans="1:25" x14ac:dyDescent="0.25">
      <c r="A2079">
        <v>10163</v>
      </c>
      <c r="B2079">
        <v>42</v>
      </c>
      <c r="C2079">
        <v>91.55</v>
      </c>
      <c r="D2079">
        <v>5</v>
      </c>
      <c r="E2079" s="5">
        <v>3845.1</v>
      </c>
      <c r="F2079" s="1">
        <v>37914</v>
      </c>
      <c r="G2079" t="s">
        <v>25</v>
      </c>
      <c r="H2079">
        <v>4</v>
      </c>
      <c r="I2079" t="str">
        <f>TEXT(Table1[[#This Row],[ORDERDATE]],"MMM")</f>
        <v>Oct</v>
      </c>
      <c r="J2079">
        <v>2003</v>
      </c>
      <c r="K2079" t="s">
        <v>550</v>
      </c>
      <c r="L2079">
        <v>97</v>
      </c>
      <c r="M2079" t="s">
        <v>646</v>
      </c>
      <c r="N2079" t="s">
        <v>203</v>
      </c>
      <c r="O2079">
        <v>2125558493</v>
      </c>
      <c r="P2079" t="s">
        <v>204</v>
      </c>
      <c r="Q2079" t="s">
        <v>205</v>
      </c>
      <c r="R2079" t="s">
        <v>30</v>
      </c>
      <c r="S2079" t="s">
        <v>31</v>
      </c>
      <c r="T2079">
        <v>10022</v>
      </c>
      <c r="U2079" t="s">
        <v>32</v>
      </c>
      <c r="V2079" t="s">
        <v>33</v>
      </c>
      <c r="W2079" t="s">
        <v>124</v>
      </c>
      <c r="X2079" t="s">
        <v>206</v>
      </c>
      <c r="Y2079" t="s">
        <v>51</v>
      </c>
    </row>
    <row r="2080" spans="1:25" x14ac:dyDescent="0.25">
      <c r="A2080">
        <v>10173</v>
      </c>
      <c r="B2080">
        <v>22</v>
      </c>
      <c r="C2080">
        <v>100</v>
      </c>
      <c r="D2080">
        <v>3</v>
      </c>
      <c r="E2080" s="5">
        <v>2571.14</v>
      </c>
      <c r="F2080" s="1">
        <v>37930</v>
      </c>
      <c r="G2080" t="s">
        <v>25</v>
      </c>
      <c r="H2080">
        <v>4</v>
      </c>
      <c r="I2080" t="str">
        <f>TEXT(Table1[[#This Row],[ORDERDATE]],"MMM")</f>
        <v>Nov</v>
      </c>
      <c r="J2080">
        <v>2003</v>
      </c>
      <c r="K2080" t="s">
        <v>550</v>
      </c>
      <c r="L2080">
        <v>97</v>
      </c>
      <c r="M2080" t="s">
        <v>646</v>
      </c>
      <c r="N2080" t="s">
        <v>552</v>
      </c>
      <c r="O2080" t="s">
        <v>553</v>
      </c>
      <c r="P2080" t="s">
        <v>554</v>
      </c>
      <c r="R2080" t="s">
        <v>555</v>
      </c>
      <c r="T2080">
        <v>24100</v>
      </c>
      <c r="U2080" t="s">
        <v>258</v>
      </c>
      <c r="V2080" t="s">
        <v>42</v>
      </c>
      <c r="W2080" t="s">
        <v>556</v>
      </c>
      <c r="X2080" t="s">
        <v>557</v>
      </c>
      <c r="Y2080" t="s">
        <v>36</v>
      </c>
    </row>
    <row r="2081" spans="1:25" x14ac:dyDescent="0.25">
      <c r="A2081">
        <v>10183</v>
      </c>
      <c r="B2081">
        <v>47</v>
      </c>
      <c r="C2081">
        <v>100</v>
      </c>
      <c r="D2081">
        <v>12</v>
      </c>
      <c r="E2081" s="5">
        <v>5035.1099999999997</v>
      </c>
      <c r="F2081" s="1">
        <v>37938</v>
      </c>
      <c r="G2081" t="s">
        <v>25</v>
      </c>
      <c r="H2081">
        <v>4</v>
      </c>
      <c r="I2081" t="str">
        <f>TEXT(Table1[[#This Row],[ORDERDATE]],"MMM")</f>
        <v>Nov</v>
      </c>
      <c r="J2081">
        <v>2003</v>
      </c>
      <c r="K2081" t="s">
        <v>550</v>
      </c>
      <c r="L2081">
        <v>97</v>
      </c>
      <c r="M2081" t="s">
        <v>646</v>
      </c>
      <c r="N2081" t="s">
        <v>214</v>
      </c>
      <c r="O2081">
        <v>2155554695</v>
      </c>
      <c r="P2081" t="s">
        <v>215</v>
      </c>
      <c r="R2081" t="s">
        <v>216</v>
      </c>
      <c r="S2081" t="s">
        <v>142</v>
      </c>
      <c r="T2081">
        <v>71270</v>
      </c>
      <c r="U2081" t="s">
        <v>32</v>
      </c>
      <c r="V2081" t="s">
        <v>33</v>
      </c>
      <c r="W2081" t="s">
        <v>217</v>
      </c>
      <c r="X2081" t="s">
        <v>218</v>
      </c>
      <c r="Y2081" t="s">
        <v>51</v>
      </c>
    </row>
    <row r="2082" spans="1:25" x14ac:dyDescent="0.25">
      <c r="A2082">
        <v>10193</v>
      </c>
      <c r="B2082">
        <v>20</v>
      </c>
      <c r="C2082">
        <v>100</v>
      </c>
      <c r="D2082">
        <v>4</v>
      </c>
      <c r="E2082" s="5">
        <v>2279</v>
      </c>
      <c r="F2082" s="1">
        <v>37946</v>
      </c>
      <c r="G2082" t="s">
        <v>25</v>
      </c>
      <c r="H2082">
        <v>4</v>
      </c>
      <c r="I2082" t="str">
        <f>TEXT(Table1[[#This Row],[ORDERDATE]],"MMM")</f>
        <v>Nov</v>
      </c>
      <c r="J2082">
        <v>2003</v>
      </c>
      <c r="K2082" t="s">
        <v>550</v>
      </c>
      <c r="L2082">
        <v>97</v>
      </c>
      <c r="M2082" t="s">
        <v>646</v>
      </c>
      <c r="N2082" t="s">
        <v>558</v>
      </c>
      <c r="O2082" t="s">
        <v>559</v>
      </c>
      <c r="P2082" t="s">
        <v>560</v>
      </c>
      <c r="R2082" t="s">
        <v>561</v>
      </c>
      <c r="S2082" t="s">
        <v>94</v>
      </c>
      <c r="T2082">
        <v>3150</v>
      </c>
      <c r="U2082" t="s">
        <v>95</v>
      </c>
      <c r="V2082" t="s">
        <v>96</v>
      </c>
      <c r="W2082" t="s">
        <v>562</v>
      </c>
      <c r="X2082" t="s">
        <v>563</v>
      </c>
      <c r="Y2082" t="s">
        <v>36</v>
      </c>
    </row>
    <row r="2083" spans="1:25" x14ac:dyDescent="0.25">
      <c r="A2083">
        <v>10206</v>
      </c>
      <c r="B2083">
        <v>33</v>
      </c>
      <c r="C2083">
        <v>97.39</v>
      </c>
      <c r="D2083">
        <v>10</v>
      </c>
      <c r="E2083" s="5">
        <v>3213.87</v>
      </c>
      <c r="F2083" s="1">
        <v>37960</v>
      </c>
      <c r="G2083" t="s">
        <v>25</v>
      </c>
      <c r="H2083">
        <v>4</v>
      </c>
      <c r="I2083" t="str">
        <f>TEXT(Table1[[#This Row],[ORDERDATE]],"MMM")</f>
        <v>Dec</v>
      </c>
      <c r="J2083">
        <v>2003</v>
      </c>
      <c r="K2083" t="s">
        <v>550</v>
      </c>
      <c r="L2083">
        <v>97</v>
      </c>
      <c r="M2083" t="s">
        <v>646</v>
      </c>
      <c r="N2083" t="s">
        <v>225</v>
      </c>
      <c r="O2083" t="s">
        <v>226</v>
      </c>
      <c r="P2083" t="s">
        <v>227</v>
      </c>
      <c r="R2083" t="s">
        <v>228</v>
      </c>
      <c r="S2083" t="s">
        <v>229</v>
      </c>
      <c r="T2083" t="s">
        <v>230</v>
      </c>
      <c r="U2083" t="s">
        <v>231</v>
      </c>
      <c r="V2083" t="s">
        <v>33</v>
      </c>
      <c r="W2083" t="s">
        <v>232</v>
      </c>
      <c r="X2083" t="s">
        <v>233</v>
      </c>
      <c r="Y2083" t="s">
        <v>51</v>
      </c>
    </row>
    <row r="2084" spans="1:25" x14ac:dyDescent="0.25">
      <c r="A2084">
        <v>10215</v>
      </c>
      <c r="B2084">
        <v>39</v>
      </c>
      <c r="C2084">
        <v>90.57</v>
      </c>
      <c r="D2084">
        <v>7</v>
      </c>
      <c r="E2084" s="5">
        <v>3532.23</v>
      </c>
      <c r="F2084" s="1">
        <v>38015</v>
      </c>
      <c r="G2084" t="s">
        <v>25</v>
      </c>
      <c r="H2084">
        <v>1</v>
      </c>
      <c r="I2084" t="str">
        <f>TEXT(Table1[[#This Row],[ORDERDATE]],"MMM")</f>
        <v>Jan</v>
      </c>
      <c r="J2084">
        <v>2004</v>
      </c>
      <c r="K2084" t="s">
        <v>550</v>
      </c>
      <c r="L2084">
        <v>97</v>
      </c>
      <c r="M2084" t="s">
        <v>646</v>
      </c>
      <c r="N2084" t="s">
        <v>234</v>
      </c>
      <c r="O2084">
        <v>3105553722</v>
      </c>
      <c r="P2084" t="s">
        <v>235</v>
      </c>
      <c r="R2084" t="s">
        <v>236</v>
      </c>
      <c r="S2084" t="s">
        <v>55</v>
      </c>
      <c r="T2084">
        <v>94019</v>
      </c>
      <c r="U2084" t="s">
        <v>32</v>
      </c>
      <c r="V2084" t="s">
        <v>33</v>
      </c>
      <c r="W2084" t="s">
        <v>237</v>
      </c>
      <c r="X2084" t="s">
        <v>238</v>
      </c>
      <c r="Y2084" t="s">
        <v>51</v>
      </c>
    </row>
    <row r="2085" spans="1:25" x14ac:dyDescent="0.25">
      <c r="A2085">
        <v>10228</v>
      </c>
      <c r="B2085">
        <v>33</v>
      </c>
      <c r="C2085">
        <v>100</v>
      </c>
      <c r="D2085">
        <v>6</v>
      </c>
      <c r="E2085" s="5">
        <v>3406.59</v>
      </c>
      <c r="F2085" s="1">
        <v>38056</v>
      </c>
      <c r="G2085" t="s">
        <v>25</v>
      </c>
      <c r="H2085">
        <v>1</v>
      </c>
      <c r="I2085" t="str">
        <f>TEXT(Table1[[#This Row],[ORDERDATE]],"MMM")</f>
        <v>Mar</v>
      </c>
      <c r="J2085">
        <v>2004</v>
      </c>
      <c r="K2085" t="s">
        <v>550</v>
      </c>
      <c r="L2085">
        <v>97</v>
      </c>
      <c r="M2085" t="s">
        <v>646</v>
      </c>
      <c r="N2085" t="s">
        <v>239</v>
      </c>
      <c r="O2085">
        <v>6175555555</v>
      </c>
      <c r="P2085" t="s">
        <v>240</v>
      </c>
      <c r="R2085" t="s">
        <v>122</v>
      </c>
      <c r="S2085" t="s">
        <v>123</v>
      </c>
      <c r="T2085">
        <v>51247</v>
      </c>
      <c r="U2085" t="s">
        <v>32</v>
      </c>
      <c r="V2085" t="s">
        <v>33</v>
      </c>
      <c r="W2085" t="s">
        <v>241</v>
      </c>
      <c r="X2085" t="s">
        <v>143</v>
      </c>
      <c r="Y2085" t="s">
        <v>51</v>
      </c>
    </row>
    <row r="2086" spans="1:25" x14ac:dyDescent="0.25">
      <c r="A2086">
        <v>10244</v>
      </c>
      <c r="B2086">
        <v>40</v>
      </c>
      <c r="C2086">
        <v>86.68</v>
      </c>
      <c r="D2086">
        <v>4</v>
      </c>
      <c r="E2086" s="5">
        <v>3467.2</v>
      </c>
      <c r="F2086" s="1">
        <v>38106</v>
      </c>
      <c r="G2086" t="s">
        <v>25</v>
      </c>
      <c r="H2086">
        <v>2</v>
      </c>
      <c r="I2086" t="str">
        <f>TEXT(Table1[[#This Row],[ORDERDATE]],"MMM")</f>
        <v>Apr</v>
      </c>
      <c r="J2086">
        <v>2004</v>
      </c>
      <c r="K2086" t="s">
        <v>550</v>
      </c>
      <c r="L2086">
        <v>97</v>
      </c>
      <c r="M2086" t="s">
        <v>646</v>
      </c>
      <c r="N2086" t="s">
        <v>174</v>
      </c>
      <c r="O2086" t="s">
        <v>175</v>
      </c>
      <c r="P2086" t="s">
        <v>176</v>
      </c>
      <c r="R2086" t="s">
        <v>177</v>
      </c>
      <c r="T2086">
        <v>28034</v>
      </c>
      <c r="U2086" t="s">
        <v>178</v>
      </c>
      <c r="V2086" t="s">
        <v>42</v>
      </c>
      <c r="W2086" t="s">
        <v>179</v>
      </c>
      <c r="X2086" t="s">
        <v>180</v>
      </c>
      <c r="Y2086" t="s">
        <v>51</v>
      </c>
    </row>
    <row r="2087" spans="1:25" x14ac:dyDescent="0.25">
      <c r="A2087">
        <v>10257</v>
      </c>
      <c r="B2087">
        <v>46</v>
      </c>
      <c r="C2087">
        <v>78.89</v>
      </c>
      <c r="D2087">
        <v>4</v>
      </c>
      <c r="E2087" s="5">
        <v>3628.94</v>
      </c>
      <c r="F2087" s="1">
        <v>38152</v>
      </c>
      <c r="G2087" t="s">
        <v>25</v>
      </c>
      <c r="H2087">
        <v>2</v>
      </c>
      <c r="I2087" t="str">
        <f>TEXT(Table1[[#This Row],[ORDERDATE]],"MMM")</f>
        <v>Jun</v>
      </c>
      <c r="J2087">
        <v>2004</v>
      </c>
      <c r="K2087" t="s">
        <v>550</v>
      </c>
      <c r="L2087">
        <v>97</v>
      </c>
      <c r="M2087" t="s">
        <v>646</v>
      </c>
      <c r="N2087" t="s">
        <v>397</v>
      </c>
      <c r="O2087">
        <v>4085553659</v>
      </c>
      <c r="P2087" t="s">
        <v>398</v>
      </c>
      <c r="R2087" t="s">
        <v>399</v>
      </c>
      <c r="S2087" t="s">
        <v>55</v>
      </c>
      <c r="T2087">
        <v>94217</v>
      </c>
      <c r="U2087" t="s">
        <v>32</v>
      </c>
      <c r="V2087" t="s">
        <v>33</v>
      </c>
      <c r="W2087" t="s">
        <v>102</v>
      </c>
      <c r="X2087" t="s">
        <v>400</v>
      </c>
      <c r="Y2087" t="s">
        <v>51</v>
      </c>
    </row>
    <row r="2088" spans="1:25" x14ac:dyDescent="0.25">
      <c r="A2088">
        <v>10269</v>
      </c>
      <c r="B2088">
        <v>48</v>
      </c>
      <c r="C2088">
        <v>97.39</v>
      </c>
      <c r="D2088">
        <v>2</v>
      </c>
      <c r="E2088" s="5">
        <v>4674.72</v>
      </c>
      <c r="F2088" s="1">
        <v>38184</v>
      </c>
      <c r="G2088" t="s">
        <v>25</v>
      </c>
      <c r="H2088">
        <v>3</v>
      </c>
      <c r="I2088" t="str">
        <f>TEXT(Table1[[#This Row],[ORDERDATE]],"MMM")</f>
        <v>Jul</v>
      </c>
      <c r="J2088">
        <v>2004</v>
      </c>
      <c r="K2088" t="s">
        <v>550</v>
      </c>
      <c r="L2088">
        <v>97</v>
      </c>
      <c r="M2088" t="s">
        <v>646</v>
      </c>
      <c r="N2088" t="s">
        <v>144</v>
      </c>
      <c r="O2088" t="s">
        <v>145</v>
      </c>
      <c r="P2088" t="s">
        <v>146</v>
      </c>
      <c r="R2088" t="s">
        <v>147</v>
      </c>
      <c r="T2088">
        <v>5020</v>
      </c>
      <c r="U2088" t="s">
        <v>148</v>
      </c>
      <c r="V2088" t="s">
        <v>42</v>
      </c>
      <c r="W2088" t="s">
        <v>149</v>
      </c>
      <c r="X2088" t="s">
        <v>150</v>
      </c>
      <c r="Y2088" t="s">
        <v>51</v>
      </c>
    </row>
    <row r="2089" spans="1:25" x14ac:dyDescent="0.25">
      <c r="A2089">
        <v>10280</v>
      </c>
      <c r="B2089">
        <v>21</v>
      </c>
      <c r="C2089">
        <v>78.89</v>
      </c>
      <c r="D2089">
        <v>6</v>
      </c>
      <c r="E2089" s="5">
        <v>1656.69</v>
      </c>
      <c r="F2089" s="1">
        <v>38216</v>
      </c>
      <c r="G2089" t="s">
        <v>25</v>
      </c>
      <c r="H2089">
        <v>3</v>
      </c>
      <c r="I2089" t="str">
        <f>TEXT(Table1[[#This Row],[ORDERDATE]],"MMM")</f>
        <v>Aug</v>
      </c>
      <c r="J2089">
        <v>2004</v>
      </c>
      <c r="K2089" t="s">
        <v>550</v>
      </c>
      <c r="L2089">
        <v>97</v>
      </c>
      <c r="M2089" t="s">
        <v>646</v>
      </c>
      <c r="N2089" t="s">
        <v>254</v>
      </c>
      <c r="O2089" t="s">
        <v>255</v>
      </c>
      <c r="P2089" t="s">
        <v>256</v>
      </c>
      <c r="R2089" t="s">
        <v>257</v>
      </c>
      <c r="T2089">
        <v>10100</v>
      </c>
      <c r="U2089" t="s">
        <v>258</v>
      </c>
      <c r="V2089" t="s">
        <v>42</v>
      </c>
      <c r="W2089" t="s">
        <v>259</v>
      </c>
      <c r="X2089" t="s">
        <v>260</v>
      </c>
      <c r="Y2089" t="s">
        <v>36</v>
      </c>
    </row>
    <row r="2090" spans="1:25" x14ac:dyDescent="0.25">
      <c r="A2090">
        <v>10290</v>
      </c>
      <c r="B2090">
        <v>45</v>
      </c>
      <c r="C2090">
        <v>100</v>
      </c>
      <c r="D2090">
        <v>1</v>
      </c>
      <c r="E2090" s="5">
        <v>5171.3999999999996</v>
      </c>
      <c r="F2090" s="1">
        <v>38237</v>
      </c>
      <c r="G2090" t="s">
        <v>25</v>
      </c>
      <c r="H2090">
        <v>3</v>
      </c>
      <c r="I2090" t="str">
        <f>TEXT(Table1[[#This Row],[ORDERDATE]],"MMM")</f>
        <v>Sep</v>
      </c>
      <c r="J2090">
        <v>2004</v>
      </c>
      <c r="K2090" t="s">
        <v>550</v>
      </c>
      <c r="L2090">
        <v>97</v>
      </c>
      <c r="M2090" t="s">
        <v>646</v>
      </c>
      <c r="N2090" t="s">
        <v>600</v>
      </c>
      <c r="O2090">
        <v>6175558428</v>
      </c>
      <c r="P2090" t="s">
        <v>601</v>
      </c>
      <c r="R2090" t="s">
        <v>283</v>
      </c>
      <c r="S2090" t="s">
        <v>123</v>
      </c>
      <c r="T2090">
        <v>58339</v>
      </c>
      <c r="U2090" t="s">
        <v>32</v>
      </c>
      <c r="V2090" t="s">
        <v>33</v>
      </c>
      <c r="W2090" t="s">
        <v>529</v>
      </c>
      <c r="X2090" t="s">
        <v>245</v>
      </c>
      <c r="Y2090" t="s">
        <v>51</v>
      </c>
    </row>
    <row r="2091" spans="1:25" x14ac:dyDescent="0.25">
      <c r="A2091">
        <v>10304</v>
      </c>
      <c r="B2091">
        <v>33</v>
      </c>
      <c r="C2091">
        <v>100</v>
      </c>
      <c r="D2091">
        <v>10</v>
      </c>
      <c r="E2091" s="5">
        <v>3342.57</v>
      </c>
      <c r="F2091" s="1">
        <v>38271</v>
      </c>
      <c r="G2091" t="s">
        <v>25</v>
      </c>
      <c r="H2091">
        <v>4</v>
      </c>
      <c r="I2091" t="str">
        <f>TEXT(Table1[[#This Row],[ORDERDATE]],"MMM")</f>
        <v>Oct</v>
      </c>
      <c r="J2091">
        <v>2004</v>
      </c>
      <c r="K2091" t="s">
        <v>550</v>
      </c>
      <c r="L2091">
        <v>97</v>
      </c>
      <c r="M2091" t="s">
        <v>646</v>
      </c>
      <c r="N2091" t="s">
        <v>267</v>
      </c>
      <c r="O2091" t="s">
        <v>268</v>
      </c>
      <c r="P2091" t="s">
        <v>269</v>
      </c>
      <c r="R2091" t="s">
        <v>270</v>
      </c>
      <c r="T2091">
        <v>78000</v>
      </c>
      <c r="U2091" t="s">
        <v>41</v>
      </c>
      <c r="V2091" t="s">
        <v>42</v>
      </c>
      <c r="W2091" t="s">
        <v>271</v>
      </c>
      <c r="X2091" t="s">
        <v>50</v>
      </c>
      <c r="Y2091" t="s">
        <v>51</v>
      </c>
    </row>
    <row r="2092" spans="1:25" x14ac:dyDescent="0.25">
      <c r="A2092">
        <v>10312</v>
      </c>
      <c r="B2092">
        <v>44</v>
      </c>
      <c r="C2092">
        <v>100</v>
      </c>
      <c r="D2092">
        <v>7</v>
      </c>
      <c r="E2092" s="5">
        <v>4884.88</v>
      </c>
      <c r="F2092" s="1">
        <v>38281</v>
      </c>
      <c r="G2092" t="s">
        <v>25</v>
      </c>
      <c r="H2092">
        <v>4</v>
      </c>
      <c r="I2092" t="str">
        <f>TEXT(Table1[[#This Row],[ORDERDATE]],"MMM")</f>
        <v>Oct</v>
      </c>
      <c r="J2092">
        <v>2004</v>
      </c>
      <c r="K2092" t="s">
        <v>550</v>
      </c>
      <c r="L2092">
        <v>97</v>
      </c>
      <c r="M2092" t="s">
        <v>646</v>
      </c>
      <c r="N2092" t="s">
        <v>272</v>
      </c>
      <c r="O2092">
        <v>4155551450</v>
      </c>
      <c r="P2092" t="s">
        <v>273</v>
      </c>
      <c r="R2092" t="s">
        <v>274</v>
      </c>
      <c r="S2092" t="s">
        <v>55</v>
      </c>
      <c r="T2092">
        <v>97562</v>
      </c>
      <c r="U2092" t="s">
        <v>32</v>
      </c>
      <c r="V2092" t="s">
        <v>33</v>
      </c>
      <c r="W2092" t="s">
        <v>275</v>
      </c>
      <c r="X2092" t="s">
        <v>276</v>
      </c>
      <c r="Y2092" t="s">
        <v>51</v>
      </c>
    </row>
    <row r="2093" spans="1:25" x14ac:dyDescent="0.25">
      <c r="A2093">
        <v>10324</v>
      </c>
      <c r="B2093">
        <v>33</v>
      </c>
      <c r="C2093">
        <v>100</v>
      </c>
      <c r="D2093">
        <v>3</v>
      </c>
      <c r="E2093" s="5">
        <v>6267.69</v>
      </c>
      <c r="F2093" s="1">
        <v>38296</v>
      </c>
      <c r="G2093" t="s">
        <v>25</v>
      </c>
      <c r="H2093">
        <v>4</v>
      </c>
      <c r="I2093" t="str">
        <f>TEXT(Table1[[#This Row],[ORDERDATE]],"MMM")</f>
        <v>Nov</v>
      </c>
      <c r="J2093">
        <v>2004</v>
      </c>
      <c r="K2093" t="s">
        <v>550</v>
      </c>
      <c r="L2093">
        <v>97</v>
      </c>
      <c r="M2093" t="s">
        <v>646</v>
      </c>
      <c r="N2093" t="s">
        <v>99</v>
      </c>
      <c r="O2093">
        <v>2125551500</v>
      </c>
      <c r="P2093" t="s">
        <v>100</v>
      </c>
      <c r="Q2093" t="s">
        <v>101</v>
      </c>
      <c r="R2093" t="s">
        <v>30</v>
      </c>
      <c r="S2093" t="s">
        <v>31</v>
      </c>
      <c r="T2093">
        <v>10022</v>
      </c>
      <c r="U2093" t="s">
        <v>32</v>
      </c>
      <c r="V2093" t="s">
        <v>33</v>
      </c>
      <c r="W2093" t="s">
        <v>102</v>
      </c>
      <c r="X2093" t="s">
        <v>103</v>
      </c>
      <c r="Y2093" t="s">
        <v>51</v>
      </c>
    </row>
    <row r="2094" spans="1:25" x14ac:dyDescent="0.25">
      <c r="A2094">
        <v>10333</v>
      </c>
      <c r="B2094">
        <v>39</v>
      </c>
      <c r="C2094">
        <v>100</v>
      </c>
      <c r="D2094">
        <v>1</v>
      </c>
      <c r="E2094" s="5">
        <v>4424.16</v>
      </c>
      <c r="F2094" s="1">
        <v>38309</v>
      </c>
      <c r="G2094" t="s">
        <v>25</v>
      </c>
      <c r="H2094">
        <v>4</v>
      </c>
      <c r="I2094" t="str">
        <f>TEXT(Table1[[#This Row],[ORDERDATE]],"MMM")</f>
        <v>Nov</v>
      </c>
      <c r="J2094">
        <v>2004</v>
      </c>
      <c r="K2094" t="s">
        <v>550</v>
      </c>
      <c r="L2094">
        <v>97</v>
      </c>
      <c r="M2094" t="s">
        <v>646</v>
      </c>
      <c r="N2094" t="s">
        <v>81</v>
      </c>
      <c r="O2094">
        <v>6505555787</v>
      </c>
      <c r="P2094" t="s">
        <v>82</v>
      </c>
      <c r="R2094" t="s">
        <v>60</v>
      </c>
      <c r="S2094" t="s">
        <v>55</v>
      </c>
      <c r="U2094" t="s">
        <v>32</v>
      </c>
      <c r="V2094" t="s">
        <v>33</v>
      </c>
      <c r="W2094" t="s">
        <v>83</v>
      </c>
      <c r="X2094" t="s">
        <v>57</v>
      </c>
      <c r="Y2094" t="s">
        <v>51</v>
      </c>
    </row>
    <row r="2095" spans="1:25" x14ac:dyDescent="0.25">
      <c r="A2095">
        <v>10348</v>
      </c>
      <c r="B2095">
        <v>39</v>
      </c>
      <c r="C2095">
        <v>50.31</v>
      </c>
      <c r="D2095">
        <v>2</v>
      </c>
      <c r="E2095" s="5">
        <v>1962.09</v>
      </c>
      <c r="F2095" s="1">
        <v>38292</v>
      </c>
      <c r="G2095" t="s">
        <v>25</v>
      </c>
      <c r="H2095">
        <v>4</v>
      </c>
      <c r="I2095" t="str">
        <f>TEXT(Table1[[#This Row],[ORDERDATE]],"MMM")</f>
        <v>Nov</v>
      </c>
      <c r="J2095">
        <v>2004</v>
      </c>
      <c r="K2095" t="s">
        <v>550</v>
      </c>
      <c r="L2095">
        <v>97</v>
      </c>
      <c r="M2095" t="s">
        <v>646</v>
      </c>
      <c r="N2095" t="s">
        <v>191</v>
      </c>
      <c r="O2095" t="s">
        <v>192</v>
      </c>
      <c r="P2095" t="s">
        <v>193</v>
      </c>
      <c r="R2095" t="s">
        <v>177</v>
      </c>
      <c r="T2095">
        <v>28023</v>
      </c>
      <c r="U2095" t="s">
        <v>178</v>
      </c>
      <c r="V2095" t="s">
        <v>42</v>
      </c>
      <c r="W2095" t="s">
        <v>194</v>
      </c>
      <c r="X2095" t="s">
        <v>195</v>
      </c>
      <c r="Y2095" t="s">
        <v>36</v>
      </c>
    </row>
    <row r="2096" spans="1:25" x14ac:dyDescent="0.25">
      <c r="A2096">
        <v>10358</v>
      </c>
      <c r="B2096">
        <v>41</v>
      </c>
      <c r="C2096">
        <v>100</v>
      </c>
      <c r="D2096">
        <v>6</v>
      </c>
      <c r="E2096" s="5">
        <v>6847</v>
      </c>
      <c r="F2096" s="1">
        <v>38331</v>
      </c>
      <c r="G2096" t="s">
        <v>25</v>
      </c>
      <c r="H2096">
        <v>4</v>
      </c>
      <c r="I2096" t="str">
        <f>TEXT(Table1[[#This Row],[ORDERDATE]],"MMM")</f>
        <v>Dec</v>
      </c>
      <c r="J2096">
        <v>2004</v>
      </c>
      <c r="K2096" t="s">
        <v>550</v>
      </c>
      <c r="L2096">
        <v>97</v>
      </c>
      <c r="M2096" t="s">
        <v>646</v>
      </c>
      <c r="N2096" t="s">
        <v>174</v>
      </c>
      <c r="O2096" t="s">
        <v>175</v>
      </c>
      <c r="P2096" t="s">
        <v>176</v>
      </c>
      <c r="R2096" t="s">
        <v>177</v>
      </c>
      <c r="T2096">
        <v>28034</v>
      </c>
      <c r="U2096" t="s">
        <v>178</v>
      </c>
      <c r="V2096" t="s">
        <v>42</v>
      </c>
      <c r="W2096" t="s">
        <v>179</v>
      </c>
      <c r="X2096" t="s">
        <v>180</v>
      </c>
      <c r="Y2096" t="s">
        <v>51</v>
      </c>
    </row>
    <row r="2097" spans="1:25" x14ac:dyDescent="0.25">
      <c r="A2097">
        <v>10369</v>
      </c>
      <c r="B2097">
        <v>40</v>
      </c>
      <c r="C2097">
        <v>86.92</v>
      </c>
      <c r="D2097">
        <v>3</v>
      </c>
      <c r="E2097" s="5">
        <v>3476.8</v>
      </c>
      <c r="F2097" s="1">
        <v>38372</v>
      </c>
      <c r="G2097" t="s">
        <v>25</v>
      </c>
      <c r="H2097">
        <v>1</v>
      </c>
      <c r="I2097" t="str">
        <f>TEXT(Table1[[#This Row],[ORDERDATE]],"MMM")</f>
        <v>Jan</v>
      </c>
      <c r="J2097">
        <v>2005</v>
      </c>
      <c r="K2097" t="s">
        <v>550</v>
      </c>
      <c r="L2097">
        <v>97</v>
      </c>
      <c r="M2097" t="s">
        <v>646</v>
      </c>
      <c r="N2097" t="s">
        <v>281</v>
      </c>
      <c r="O2097">
        <v>6175558555</v>
      </c>
      <c r="P2097" t="s">
        <v>282</v>
      </c>
      <c r="R2097" t="s">
        <v>283</v>
      </c>
      <c r="S2097" t="s">
        <v>123</v>
      </c>
      <c r="T2097">
        <v>58339</v>
      </c>
      <c r="U2097" t="s">
        <v>32</v>
      </c>
      <c r="V2097" t="s">
        <v>33</v>
      </c>
      <c r="W2097" t="s">
        <v>275</v>
      </c>
      <c r="X2097" t="s">
        <v>284</v>
      </c>
      <c r="Y2097" t="s">
        <v>51</v>
      </c>
    </row>
    <row r="2098" spans="1:25" x14ac:dyDescent="0.25">
      <c r="A2098">
        <v>10382</v>
      </c>
      <c r="B2098">
        <v>33</v>
      </c>
      <c r="C2098">
        <v>100</v>
      </c>
      <c r="D2098">
        <v>4</v>
      </c>
      <c r="E2098" s="5">
        <v>4592.6099999999997</v>
      </c>
      <c r="F2098" s="1">
        <v>38400</v>
      </c>
      <c r="G2098" t="s">
        <v>25</v>
      </c>
      <c r="H2098">
        <v>1</v>
      </c>
      <c r="I2098" t="str">
        <f>TEXT(Table1[[#This Row],[ORDERDATE]],"MMM")</f>
        <v>Feb</v>
      </c>
      <c r="J2098">
        <v>2005</v>
      </c>
      <c r="K2098" t="s">
        <v>550</v>
      </c>
      <c r="L2098">
        <v>97</v>
      </c>
      <c r="M2098" t="s">
        <v>646</v>
      </c>
      <c r="N2098" t="s">
        <v>272</v>
      </c>
      <c r="O2098">
        <v>4155551450</v>
      </c>
      <c r="P2098" t="s">
        <v>273</v>
      </c>
      <c r="R2098" t="s">
        <v>274</v>
      </c>
      <c r="S2098" t="s">
        <v>55</v>
      </c>
      <c r="T2098">
        <v>97562</v>
      </c>
      <c r="U2098" t="s">
        <v>32</v>
      </c>
      <c r="V2098" t="s">
        <v>33</v>
      </c>
      <c r="W2098" t="s">
        <v>275</v>
      </c>
      <c r="X2098" t="s">
        <v>276</v>
      </c>
      <c r="Y2098" t="s">
        <v>51</v>
      </c>
    </row>
    <row r="2099" spans="1:25" x14ac:dyDescent="0.25">
      <c r="A2099">
        <v>10423</v>
      </c>
      <c r="B2099">
        <v>28</v>
      </c>
      <c r="C2099">
        <v>78.89</v>
      </c>
      <c r="D2099">
        <v>4</v>
      </c>
      <c r="E2099" s="5">
        <v>2208.92</v>
      </c>
      <c r="F2099" s="1">
        <v>38502</v>
      </c>
      <c r="G2099" t="s">
        <v>300</v>
      </c>
      <c r="H2099">
        <v>2</v>
      </c>
      <c r="I2099" t="str">
        <f>TEXT(Table1[[#This Row],[ORDERDATE]],"MMM")</f>
        <v>May</v>
      </c>
      <c r="J2099">
        <v>2005</v>
      </c>
      <c r="K2099" t="s">
        <v>550</v>
      </c>
      <c r="L2099">
        <v>97</v>
      </c>
      <c r="M2099" t="s">
        <v>646</v>
      </c>
      <c r="N2099" t="s">
        <v>365</v>
      </c>
      <c r="O2099" t="s">
        <v>366</v>
      </c>
      <c r="P2099" t="s">
        <v>367</v>
      </c>
      <c r="R2099" t="s">
        <v>368</v>
      </c>
      <c r="T2099" t="s">
        <v>369</v>
      </c>
      <c r="U2099" t="s">
        <v>370</v>
      </c>
      <c r="V2099" t="s">
        <v>42</v>
      </c>
      <c r="W2099" t="s">
        <v>371</v>
      </c>
      <c r="X2099" t="s">
        <v>372</v>
      </c>
      <c r="Y2099" t="s">
        <v>36</v>
      </c>
    </row>
    <row r="2100" spans="1:25" x14ac:dyDescent="0.25">
      <c r="A2100">
        <v>10106</v>
      </c>
      <c r="B2100">
        <v>26</v>
      </c>
      <c r="C2100">
        <v>63.76</v>
      </c>
      <c r="D2100">
        <v>3</v>
      </c>
      <c r="E2100" s="5">
        <v>1657.76</v>
      </c>
      <c r="F2100" s="1">
        <v>37669</v>
      </c>
      <c r="G2100" t="s">
        <v>25</v>
      </c>
      <c r="H2100">
        <v>1</v>
      </c>
      <c r="I2100" t="str">
        <f>TEXT(Table1[[#This Row],[ORDERDATE]],"MMM")</f>
        <v>Feb</v>
      </c>
      <c r="J2100">
        <v>2003</v>
      </c>
      <c r="K2100" t="s">
        <v>566</v>
      </c>
      <c r="L2100">
        <v>72</v>
      </c>
      <c r="M2100" t="s">
        <v>647</v>
      </c>
      <c r="N2100" t="s">
        <v>552</v>
      </c>
      <c r="O2100" t="s">
        <v>553</v>
      </c>
      <c r="P2100" t="s">
        <v>554</v>
      </c>
      <c r="R2100" t="s">
        <v>555</v>
      </c>
      <c r="T2100">
        <v>24100</v>
      </c>
      <c r="U2100" t="s">
        <v>258</v>
      </c>
      <c r="V2100" t="s">
        <v>42</v>
      </c>
      <c r="W2100" t="s">
        <v>556</v>
      </c>
      <c r="X2100" t="s">
        <v>557</v>
      </c>
      <c r="Y2100" t="s">
        <v>36</v>
      </c>
    </row>
    <row r="2101" spans="1:25" x14ac:dyDescent="0.25">
      <c r="A2101">
        <v>10120</v>
      </c>
      <c r="B2101">
        <v>29</v>
      </c>
      <c r="C2101">
        <v>85.49</v>
      </c>
      <c r="D2101">
        <v>9</v>
      </c>
      <c r="E2101" s="5">
        <v>2479.21</v>
      </c>
      <c r="F2101" s="1">
        <v>37740</v>
      </c>
      <c r="G2101" t="s">
        <v>25</v>
      </c>
      <c r="H2101">
        <v>2</v>
      </c>
      <c r="I2101" t="str">
        <f>TEXT(Table1[[#This Row],[ORDERDATE]],"MMM")</f>
        <v>Apr</v>
      </c>
      <c r="J2101">
        <v>2003</v>
      </c>
      <c r="K2101" t="s">
        <v>566</v>
      </c>
      <c r="L2101">
        <v>72</v>
      </c>
      <c r="M2101" t="s">
        <v>647</v>
      </c>
      <c r="N2101" t="s">
        <v>89</v>
      </c>
      <c r="O2101" t="s">
        <v>90</v>
      </c>
      <c r="P2101" t="s">
        <v>91</v>
      </c>
      <c r="Q2101" t="s">
        <v>92</v>
      </c>
      <c r="R2101" t="s">
        <v>93</v>
      </c>
      <c r="S2101" t="s">
        <v>94</v>
      </c>
      <c r="T2101">
        <v>3004</v>
      </c>
      <c r="U2101" t="s">
        <v>95</v>
      </c>
      <c r="V2101" t="s">
        <v>96</v>
      </c>
      <c r="W2101" t="s">
        <v>97</v>
      </c>
      <c r="X2101" t="s">
        <v>98</v>
      </c>
      <c r="Y2101" t="s">
        <v>36</v>
      </c>
    </row>
    <row r="2102" spans="1:25" x14ac:dyDescent="0.25">
      <c r="A2102">
        <v>10133</v>
      </c>
      <c r="B2102">
        <v>46</v>
      </c>
      <c r="C2102">
        <v>77.52</v>
      </c>
      <c r="D2102">
        <v>4</v>
      </c>
      <c r="E2102" s="5">
        <v>3565.92</v>
      </c>
      <c r="F2102" s="1">
        <v>37799</v>
      </c>
      <c r="G2102" t="s">
        <v>25</v>
      </c>
      <c r="H2102">
        <v>2</v>
      </c>
      <c r="I2102" t="str">
        <f>TEXT(Table1[[#This Row],[ORDERDATE]],"MMM")</f>
        <v>Jun</v>
      </c>
      <c r="J2102">
        <v>2003</v>
      </c>
      <c r="K2102" t="s">
        <v>566</v>
      </c>
      <c r="L2102">
        <v>72</v>
      </c>
      <c r="M2102" t="s">
        <v>647</v>
      </c>
      <c r="N2102" t="s">
        <v>174</v>
      </c>
      <c r="O2102" t="s">
        <v>175</v>
      </c>
      <c r="P2102" t="s">
        <v>176</v>
      </c>
      <c r="R2102" t="s">
        <v>177</v>
      </c>
      <c r="T2102">
        <v>28034</v>
      </c>
      <c r="U2102" t="s">
        <v>178</v>
      </c>
      <c r="V2102" t="s">
        <v>42</v>
      </c>
      <c r="W2102" t="s">
        <v>179</v>
      </c>
      <c r="X2102" t="s">
        <v>180</v>
      </c>
      <c r="Y2102" t="s">
        <v>51</v>
      </c>
    </row>
    <row r="2103" spans="1:25" x14ac:dyDescent="0.25">
      <c r="A2103">
        <v>10145</v>
      </c>
      <c r="B2103">
        <v>33</v>
      </c>
      <c r="C2103">
        <v>84.77</v>
      </c>
      <c r="D2103">
        <v>15</v>
      </c>
      <c r="E2103" s="5">
        <v>2797.41</v>
      </c>
      <c r="F2103" s="1">
        <v>37858</v>
      </c>
      <c r="G2103" t="s">
        <v>25</v>
      </c>
      <c r="H2103">
        <v>3</v>
      </c>
      <c r="I2103" t="str">
        <f>TEXT(Table1[[#This Row],[ORDERDATE]],"MMM")</f>
        <v>Aug</v>
      </c>
      <c r="J2103">
        <v>2003</v>
      </c>
      <c r="K2103" t="s">
        <v>566</v>
      </c>
      <c r="L2103">
        <v>72</v>
      </c>
      <c r="M2103" t="s">
        <v>647</v>
      </c>
      <c r="N2103" t="s">
        <v>52</v>
      </c>
      <c r="O2103">
        <v>6265557265</v>
      </c>
      <c r="P2103" t="s">
        <v>53</v>
      </c>
      <c r="R2103" t="s">
        <v>54</v>
      </c>
      <c r="S2103" t="s">
        <v>55</v>
      </c>
      <c r="T2103">
        <v>90003</v>
      </c>
      <c r="U2103" t="s">
        <v>32</v>
      </c>
      <c r="V2103" t="s">
        <v>33</v>
      </c>
      <c r="W2103" t="s">
        <v>56</v>
      </c>
      <c r="X2103" t="s">
        <v>57</v>
      </c>
      <c r="Y2103" t="s">
        <v>36</v>
      </c>
    </row>
    <row r="2104" spans="1:25" x14ac:dyDescent="0.25">
      <c r="A2104">
        <v>10168</v>
      </c>
      <c r="B2104">
        <v>48</v>
      </c>
      <c r="C2104">
        <v>78.25</v>
      </c>
      <c r="D2104">
        <v>10</v>
      </c>
      <c r="E2104" s="5">
        <v>3756</v>
      </c>
      <c r="F2104" s="1">
        <v>37922</v>
      </c>
      <c r="G2104" t="s">
        <v>25</v>
      </c>
      <c r="H2104">
        <v>4</v>
      </c>
      <c r="I2104" t="str">
        <f>TEXT(Table1[[#This Row],[ORDERDATE]],"MMM")</f>
        <v>Oct</v>
      </c>
      <c r="J2104">
        <v>2003</v>
      </c>
      <c r="K2104" t="s">
        <v>566</v>
      </c>
      <c r="L2104">
        <v>72</v>
      </c>
      <c r="M2104" t="s">
        <v>647</v>
      </c>
      <c r="N2104" t="s">
        <v>62</v>
      </c>
      <c r="O2104">
        <v>6505556809</v>
      </c>
      <c r="P2104" t="s">
        <v>63</v>
      </c>
      <c r="R2104" t="s">
        <v>64</v>
      </c>
      <c r="S2104" t="s">
        <v>55</v>
      </c>
      <c r="T2104">
        <v>94217</v>
      </c>
      <c r="U2104" t="s">
        <v>32</v>
      </c>
      <c r="V2104" t="s">
        <v>33</v>
      </c>
      <c r="W2104" t="s">
        <v>65</v>
      </c>
      <c r="X2104" t="s">
        <v>66</v>
      </c>
      <c r="Y2104" t="s">
        <v>51</v>
      </c>
    </row>
    <row r="2105" spans="1:25" x14ac:dyDescent="0.25">
      <c r="A2105">
        <v>10210</v>
      </c>
      <c r="B2105">
        <v>40</v>
      </c>
      <c r="C2105">
        <v>71</v>
      </c>
      <c r="D2105">
        <v>8</v>
      </c>
      <c r="E2105" s="5">
        <v>2840</v>
      </c>
      <c r="F2105" s="1">
        <v>37998</v>
      </c>
      <c r="G2105" t="s">
        <v>25</v>
      </c>
      <c r="H2105">
        <v>1</v>
      </c>
      <c r="I2105" t="str">
        <f>TEXT(Table1[[#This Row],[ORDERDATE]],"MMM")</f>
        <v>Jan</v>
      </c>
      <c r="J2105">
        <v>2004</v>
      </c>
      <c r="K2105" t="s">
        <v>566</v>
      </c>
      <c r="L2105">
        <v>72</v>
      </c>
      <c r="M2105" t="s">
        <v>647</v>
      </c>
      <c r="N2105" t="s">
        <v>302</v>
      </c>
      <c r="O2105" t="s">
        <v>303</v>
      </c>
      <c r="P2105" t="s">
        <v>304</v>
      </c>
      <c r="R2105" t="s">
        <v>305</v>
      </c>
      <c r="S2105" t="s">
        <v>305</v>
      </c>
      <c r="T2105" t="s">
        <v>306</v>
      </c>
      <c r="U2105" t="s">
        <v>200</v>
      </c>
      <c r="V2105" t="s">
        <v>200</v>
      </c>
      <c r="W2105" t="s">
        <v>307</v>
      </c>
      <c r="X2105" t="s">
        <v>308</v>
      </c>
      <c r="Y2105" t="s">
        <v>36</v>
      </c>
    </row>
    <row r="2106" spans="1:25" x14ac:dyDescent="0.25">
      <c r="A2106">
        <v>10223</v>
      </c>
      <c r="B2106">
        <v>23</v>
      </c>
      <c r="C2106">
        <v>74.62</v>
      </c>
      <c r="D2106">
        <v>10</v>
      </c>
      <c r="E2106" s="5">
        <v>1716.26</v>
      </c>
      <c r="F2106" s="1">
        <v>38037</v>
      </c>
      <c r="G2106" t="s">
        <v>25</v>
      </c>
      <c r="H2106">
        <v>1</v>
      </c>
      <c r="I2106" t="str">
        <f>TEXT(Table1[[#This Row],[ORDERDATE]],"MMM")</f>
        <v>Feb</v>
      </c>
      <c r="J2106">
        <v>2004</v>
      </c>
      <c r="K2106" t="s">
        <v>566</v>
      </c>
      <c r="L2106">
        <v>72</v>
      </c>
      <c r="M2106" t="s">
        <v>647</v>
      </c>
      <c r="N2106" t="s">
        <v>89</v>
      </c>
      <c r="O2106" t="s">
        <v>90</v>
      </c>
      <c r="P2106" t="s">
        <v>91</v>
      </c>
      <c r="Q2106" t="s">
        <v>92</v>
      </c>
      <c r="R2106" t="s">
        <v>93</v>
      </c>
      <c r="S2106" t="s">
        <v>94</v>
      </c>
      <c r="T2106">
        <v>3004</v>
      </c>
      <c r="U2106" t="s">
        <v>95</v>
      </c>
      <c r="V2106" t="s">
        <v>96</v>
      </c>
      <c r="W2106" t="s">
        <v>97</v>
      </c>
      <c r="X2106" t="s">
        <v>98</v>
      </c>
      <c r="Y2106" t="s">
        <v>36</v>
      </c>
    </row>
    <row r="2107" spans="1:25" x14ac:dyDescent="0.25">
      <c r="A2107">
        <v>10235</v>
      </c>
      <c r="B2107">
        <v>40</v>
      </c>
      <c r="C2107">
        <v>81.14</v>
      </c>
      <c r="D2107">
        <v>4</v>
      </c>
      <c r="E2107" s="5">
        <v>3245.6</v>
      </c>
      <c r="F2107" s="1">
        <v>38079</v>
      </c>
      <c r="G2107" t="s">
        <v>25</v>
      </c>
      <c r="H2107">
        <v>2</v>
      </c>
      <c r="I2107" t="str">
        <f>TEXT(Table1[[#This Row],[ORDERDATE]],"MMM")</f>
        <v>Apr</v>
      </c>
      <c r="J2107">
        <v>2004</v>
      </c>
      <c r="K2107" t="s">
        <v>566</v>
      </c>
      <c r="L2107">
        <v>72</v>
      </c>
      <c r="M2107" t="s">
        <v>647</v>
      </c>
      <c r="N2107" t="s">
        <v>373</v>
      </c>
      <c r="O2107" t="s">
        <v>374</v>
      </c>
      <c r="P2107" t="s">
        <v>375</v>
      </c>
      <c r="R2107" t="s">
        <v>376</v>
      </c>
      <c r="S2107" t="s">
        <v>229</v>
      </c>
      <c r="T2107" t="s">
        <v>377</v>
      </c>
      <c r="U2107" t="s">
        <v>231</v>
      </c>
      <c r="V2107" t="s">
        <v>33</v>
      </c>
      <c r="W2107" t="s">
        <v>378</v>
      </c>
      <c r="X2107" t="s">
        <v>172</v>
      </c>
      <c r="Y2107" t="s">
        <v>51</v>
      </c>
    </row>
    <row r="2108" spans="1:25" x14ac:dyDescent="0.25">
      <c r="A2108">
        <v>10250</v>
      </c>
      <c r="B2108">
        <v>37</v>
      </c>
      <c r="C2108">
        <v>74.62</v>
      </c>
      <c r="D2108">
        <v>5</v>
      </c>
      <c r="E2108" s="5">
        <v>2760.94</v>
      </c>
      <c r="F2108" s="1">
        <v>38118</v>
      </c>
      <c r="G2108" t="s">
        <v>25</v>
      </c>
      <c r="H2108">
        <v>2</v>
      </c>
      <c r="I2108" t="str">
        <f>TEXT(Table1[[#This Row],[ORDERDATE]],"MMM")</f>
        <v>May</v>
      </c>
      <c r="J2108">
        <v>2004</v>
      </c>
      <c r="K2108" t="s">
        <v>566</v>
      </c>
      <c r="L2108">
        <v>72</v>
      </c>
      <c r="M2108" t="s">
        <v>647</v>
      </c>
      <c r="N2108" t="s">
        <v>397</v>
      </c>
      <c r="O2108">
        <v>4085553659</v>
      </c>
      <c r="P2108" t="s">
        <v>398</v>
      </c>
      <c r="R2108" t="s">
        <v>399</v>
      </c>
      <c r="S2108" t="s">
        <v>55</v>
      </c>
      <c r="T2108">
        <v>94217</v>
      </c>
      <c r="U2108" t="s">
        <v>32</v>
      </c>
      <c r="V2108" t="s">
        <v>33</v>
      </c>
      <c r="W2108" t="s">
        <v>102</v>
      </c>
      <c r="X2108" t="s">
        <v>400</v>
      </c>
      <c r="Y2108" t="s">
        <v>36</v>
      </c>
    </row>
    <row r="2109" spans="1:25" x14ac:dyDescent="0.25">
      <c r="A2109">
        <v>10263</v>
      </c>
      <c r="B2109">
        <v>24</v>
      </c>
      <c r="C2109">
        <v>75.349999999999994</v>
      </c>
      <c r="D2109">
        <v>11</v>
      </c>
      <c r="E2109" s="5">
        <v>1808.4</v>
      </c>
      <c r="F2109" s="1">
        <v>38166</v>
      </c>
      <c r="G2109" t="s">
        <v>25</v>
      </c>
      <c r="H2109">
        <v>2</v>
      </c>
      <c r="I2109" t="str">
        <f>TEXT(Table1[[#This Row],[ORDERDATE]],"MMM")</f>
        <v>Jun</v>
      </c>
      <c r="J2109">
        <v>2004</v>
      </c>
      <c r="K2109" t="s">
        <v>566</v>
      </c>
      <c r="L2109">
        <v>72</v>
      </c>
      <c r="M2109" t="s">
        <v>647</v>
      </c>
      <c r="N2109" t="s">
        <v>109</v>
      </c>
      <c r="O2109">
        <v>2035552570</v>
      </c>
      <c r="P2109" t="s">
        <v>110</v>
      </c>
      <c r="R2109" t="s">
        <v>111</v>
      </c>
      <c r="S2109" t="s">
        <v>112</v>
      </c>
      <c r="T2109">
        <v>97562</v>
      </c>
      <c r="U2109" t="s">
        <v>32</v>
      </c>
      <c r="V2109" t="s">
        <v>33</v>
      </c>
      <c r="W2109" t="s">
        <v>113</v>
      </c>
      <c r="X2109" t="s">
        <v>57</v>
      </c>
      <c r="Y2109" t="s">
        <v>36</v>
      </c>
    </row>
    <row r="2110" spans="1:25" x14ac:dyDescent="0.25">
      <c r="A2110">
        <v>10275</v>
      </c>
      <c r="B2110">
        <v>27</v>
      </c>
      <c r="C2110">
        <v>62.31</v>
      </c>
      <c r="D2110">
        <v>10</v>
      </c>
      <c r="E2110" s="5">
        <v>1682.37</v>
      </c>
      <c r="F2110" s="1">
        <v>38191</v>
      </c>
      <c r="G2110" t="s">
        <v>25</v>
      </c>
      <c r="H2110">
        <v>3</v>
      </c>
      <c r="I2110" t="str">
        <f>TEXT(Table1[[#This Row],[ORDERDATE]],"MMM")</f>
        <v>Jul</v>
      </c>
      <c r="J2110">
        <v>2004</v>
      </c>
      <c r="K2110" t="s">
        <v>566</v>
      </c>
      <c r="L2110">
        <v>72</v>
      </c>
      <c r="M2110" t="s">
        <v>647</v>
      </c>
      <c r="N2110" t="s">
        <v>114</v>
      </c>
      <c r="O2110" t="s">
        <v>115</v>
      </c>
      <c r="P2110" t="s">
        <v>116</v>
      </c>
      <c r="R2110" t="s">
        <v>117</v>
      </c>
      <c r="T2110">
        <v>44000</v>
      </c>
      <c r="U2110" t="s">
        <v>41</v>
      </c>
      <c r="V2110" t="s">
        <v>42</v>
      </c>
      <c r="W2110" t="s">
        <v>118</v>
      </c>
      <c r="X2110" t="s">
        <v>119</v>
      </c>
      <c r="Y2110" t="s">
        <v>36</v>
      </c>
    </row>
    <row r="2111" spans="1:25" x14ac:dyDescent="0.25">
      <c r="A2111">
        <v>10284</v>
      </c>
      <c r="B2111">
        <v>21</v>
      </c>
      <c r="C2111">
        <v>71</v>
      </c>
      <c r="D2111">
        <v>2</v>
      </c>
      <c r="E2111" s="5">
        <v>1491</v>
      </c>
      <c r="F2111" s="1">
        <v>38220</v>
      </c>
      <c r="G2111" t="s">
        <v>25</v>
      </c>
      <c r="H2111">
        <v>3</v>
      </c>
      <c r="I2111" t="str">
        <f>TEXT(Table1[[#This Row],[ORDERDATE]],"MMM")</f>
        <v>Aug</v>
      </c>
      <c r="J2111">
        <v>2004</v>
      </c>
      <c r="K2111" t="s">
        <v>566</v>
      </c>
      <c r="L2111">
        <v>72</v>
      </c>
      <c r="M2111" t="s">
        <v>647</v>
      </c>
      <c r="N2111" t="s">
        <v>543</v>
      </c>
      <c r="O2111" t="s">
        <v>544</v>
      </c>
      <c r="P2111" t="s">
        <v>545</v>
      </c>
      <c r="R2111" t="s">
        <v>546</v>
      </c>
      <c r="T2111" t="s">
        <v>547</v>
      </c>
      <c r="U2111" t="s">
        <v>78</v>
      </c>
      <c r="V2111" t="s">
        <v>42</v>
      </c>
      <c r="W2111" t="s">
        <v>548</v>
      </c>
      <c r="X2111" t="s">
        <v>549</v>
      </c>
      <c r="Y2111" t="s">
        <v>36</v>
      </c>
    </row>
    <row r="2112" spans="1:25" x14ac:dyDescent="0.25">
      <c r="A2112">
        <v>10297</v>
      </c>
      <c r="B2112">
        <v>23</v>
      </c>
      <c r="C2112">
        <v>72.45</v>
      </c>
      <c r="D2112">
        <v>5</v>
      </c>
      <c r="E2112" s="5">
        <v>1666.35</v>
      </c>
      <c r="F2112" s="1">
        <v>38246</v>
      </c>
      <c r="G2112" t="s">
        <v>25</v>
      </c>
      <c r="H2112">
        <v>3</v>
      </c>
      <c r="I2112" t="str">
        <f>TEXT(Table1[[#This Row],[ORDERDATE]],"MMM")</f>
        <v>Sep</v>
      </c>
      <c r="J2112">
        <v>2004</v>
      </c>
      <c r="K2112" t="s">
        <v>566</v>
      </c>
      <c r="L2112">
        <v>72</v>
      </c>
      <c r="M2112" t="s">
        <v>647</v>
      </c>
      <c r="N2112" t="s">
        <v>479</v>
      </c>
      <c r="O2112" t="s">
        <v>480</v>
      </c>
      <c r="P2112" t="s">
        <v>481</v>
      </c>
      <c r="Q2112" t="s">
        <v>482</v>
      </c>
      <c r="R2112" t="s">
        <v>483</v>
      </c>
      <c r="T2112">
        <v>2</v>
      </c>
      <c r="U2112" t="s">
        <v>484</v>
      </c>
      <c r="V2112" t="s">
        <v>42</v>
      </c>
      <c r="W2112" t="s">
        <v>485</v>
      </c>
      <c r="X2112" t="s">
        <v>486</v>
      </c>
      <c r="Y2112" t="s">
        <v>36</v>
      </c>
    </row>
    <row r="2113" spans="1:25" x14ac:dyDescent="0.25">
      <c r="A2113">
        <v>10308</v>
      </c>
      <c r="B2113">
        <v>44</v>
      </c>
      <c r="C2113">
        <v>83.32</v>
      </c>
      <c r="D2113">
        <v>8</v>
      </c>
      <c r="E2113" s="5">
        <v>3666.08</v>
      </c>
      <c r="F2113" s="1">
        <v>38275</v>
      </c>
      <c r="G2113" t="s">
        <v>25</v>
      </c>
      <c r="H2113">
        <v>4</v>
      </c>
      <c r="I2113" t="str">
        <f>TEXT(Table1[[#This Row],[ORDERDATE]],"MMM")</f>
        <v>Oct</v>
      </c>
      <c r="J2113">
        <v>2004</v>
      </c>
      <c r="K2113" t="s">
        <v>566</v>
      </c>
      <c r="L2113">
        <v>72</v>
      </c>
      <c r="M2113" t="s">
        <v>647</v>
      </c>
      <c r="N2113" t="s">
        <v>317</v>
      </c>
      <c r="O2113">
        <v>9145554562</v>
      </c>
      <c r="P2113" t="s">
        <v>318</v>
      </c>
      <c r="R2113" t="s">
        <v>319</v>
      </c>
      <c r="S2113" t="s">
        <v>31</v>
      </c>
      <c r="T2113">
        <v>24067</v>
      </c>
      <c r="U2113" t="s">
        <v>32</v>
      </c>
      <c r="V2113" t="s">
        <v>33</v>
      </c>
      <c r="W2113" t="s">
        <v>102</v>
      </c>
      <c r="X2113" t="s">
        <v>238</v>
      </c>
      <c r="Y2113" t="s">
        <v>51</v>
      </c>
    </row>
    <row r="2114" spans="1:25" x14ac:dyDescent="0.25">
      <c r="A2114">
        <v>10317</v>
      </c>
      <c r="B2114">
        <v>35</v>
      </c>
      <c r="C2114">
        <v>83.32</v>
      </c>
      <c r="D2114">
        <v>1</v>
      </c>
      <c r="E2114" s="5">
        <v>2916.2</v>
      </c>
      <c r="F2114" s="1">
        <v>38293</v>
      </c>
      <c r="G2114" t="s">
        <v>25</v>
      </c>
      <c r="H2114">
        <v>4</v>
      </c>
      <c r="I2114" t="str">
        <f>TEXT(Table1[[#This Row],[ORDERDATE]],"MMM")</f>
        <v>Nov</v>
      </c>
      <c r="J2114">
        <v>2004</v>
      </c>
      <c r="K2114" t="s">
        <v>566</v>
      </c>
      <c r="L2114">
        <v>72</v>
      </c>
      <c r="M2114" t="s">
        <v>647</v>
      </c>
      <c r="N2114" t="s">
        <v>62</v>
      </c>
      <c r="O2114">
        <v>6505556809</v>
      </c>
      <c r="P2114" t="s">
        <v>63</v>
      </c>
      <c r="R2114" t="s">
        <v>64</v>
      </c>
      <c r="S2114" t="s">
        <v>55</v>
      </c>
      <c r="T2114">
        <v>94217</v>
      </c>
      <c r="U2114" t="s">
        <v>32</v>
      </c>
      <c r="V2114" t="s">
        <v>33</v>
      </c>
      <c r="W2114" t="s">
        <v>65</v>
      </c>
      <c r="X2114" t="s">
        <v>66</v>
      </c>
      <c r="Y2114" t="s">
        <v>36</v>
      </c>
    </row>
    <row r="2115" spans="1:25" x14ac:dyDescent="0.25">
      <c r="A2115">
        <v>10328</v>
      </c>
      <c r="B2115">
        <v>43</v>
      </c>
      <c r="C2115">
        <v>60.86</v>
      </c>
      <c r="D2115">
        <v>4</v>
      </c>
      <c r="E2115" s="5">
        <v>2616.98</v>
      </c>
      <c r="F2115" s="1">
        <v>38303</v>
      </c>
      <c r="G2115" t="s">
        <v>25</v>
      </c>
      <c r="H2115">
        <v>4</v>
      </c>
      <c r="I2115" t="str">
        <f>TEXT(Table1[[#This Row],[ORDERDATE]],"MMM")</f>
        <v>Nov</v>
      </c>
      <c r="J2115">
        <v>2004</v>
      </c>
      <c r="K2115" t="s">
        <v>566</v>
      </c>
      <c r="L2115">
        <v>72</v>
      </c>
      <c r="M2115" t="s">
        <v>647</v>
      </c>
      <c r="N2115" t="s">
        <v>552</v>
      </c>
      <c r="O2115" t="s">
        <v>553</v>
      </c>
      <c r="P2115" t="s">
        <v>554</v>
      </c>
      <c r="R2115" t="s">
        <v>555</v>
      </c>
      <c r="T2115">
        <v>24100</v>
      </c>
      <c r="U2115" t="s">
        <v>258</v>
      </c>
      <c r="V2115" t="s">
        <v>42</v>
      </c>
      <c r="W2115" t="s">
        <v>556</v>
      </c>
      <c r="X2115" t="s">
        <v>557</v>
      </c>
      <c r="Y2115" t="s">
        <v>36</v>
      </c>
    </row>
    <row r="2116" spans="1:25" x14ac:dyDescent="0.25">
      <c r="A2116">
        <v>10340</v>
      </c>
      <c r="B2116">
        <v>40</v>
      </c>
      <c r="C2116">
        <v>84.77</v>
      </c>
      <c r="D2116">
        <v>1</v>
      </c>
      <c r="E2116" s="5">
        <v>3390.8</v>
      </c>
      <c r="F2116" s="1">
        <v>38315</v>
      </c>
      <c r="G2116" t="s">
        <v>25</v>
      </c>
      <c r="H2116">
        <v>4</v>
      </c>
      <c r="I2116" t="str">
        <f>TEXT(Table1[[#This Row],[ORDERDATE]],"MMM")</f>
        <v>Nov</v>
      </c>
      <c r="J2116">
        <v>2004</v>
      </c>
      <c r="K2116" t="s">
        <v>566</v>
      </c>
      <c r="L2116">
        <v>72</v>
      </c>
      <c r="M2116" t="s">
        <v>647</v>
      </c>
      <c r="N2116" t="s">
        <v>352</v>
      </c>
      <c r="O2116" t="s">
        <v>353</v>
      </c>
      <c r="P2116" t="s">
        <v>354</v>
      </c>
      <c r="R2116" t="s">
        <v>355</v>
      </c>
      <c r="T2116">
        <v>8022</v>
      </c>
      <c r="U2116" t="s">
        <v>178</v>
      </c>
      <c r="V2116" t="s">
        <v>42</v>
      </c>
      <c r="W2116" t="s">
        <v>356</v>
      </c>
      <c r="X2116" t="s">
        <v>357</v>
      </c>
      <c r="Y2116" t="s">
        <v>51</v>
      </c>
    </row>
    <row r="2117" spans="1:25" x14ac:dyDescent="0.25">
      <c r="A2117">
        <v>10353</v>
      </c>
      <c r="B2117">
        <v>35</v>
      </c>
      <c r="C2117">
        <v>89.9</v>
      </c>
      <c r="D2117">
        <v>3</v>
      </c>
      <c r="E2117" s="5">
        <v>3146.5</v>
      </c>
      <c r="F2117" s="1">
        <v>38325</v>
      </c>
      <c r="G2117" t="s">
        <v>25</v>
      </c>
      <c r="H2117">
        <v>4</v>
      </c>
      <c r="I2117" t="str">
        <f>TEXT(Table1[[#This Row],[ORDERDATE]],"MMM")</f>
        <v>Dec</v>
      </c>
      <c r="J2117">
        <v>2004</v>
      </c>
      <c r="K2117" t="s">
        <v>566</v>
      </c>
      <c r="L2117">
        <v>72</v>
      </c>
      <c r="M2117" t="s">
        <v>647</v>
      </c>
      <c r="N2117" t="s">
        <v>568</v>
      </c>
      <c r="O2117">
        <v>2035554407</v>
      </c>
      <c r="P2117" t="s">
        <v>569</v>
      </c>
      <c r="R2117" t="s">
        <v>516</v>
      </c>
      <c r="S2117" t="s">
        <v>112</v>
      </c>
      <c r="T2117">
        <v>97561</v>
      </c>
      <c r="U2117" t="s">
        <v>32</v>
      </c>
      <c r="V2117" t="s">
        <v>33</v>
      </c>
      <c r="W2117" t="s">
        <v>570</v>
      </c>
      <c r="X2117" t="s">
        <v>571</v>
      </c>
      <c r="Y2117" t="s">
        <v>51</v>
      </c>
    </row>
    <row r="2118" spans="1:25" x14ac:dyDescent="0.25">
      <c r="A2118">
        <v>10361</v>
      </c>
      <c r="B2118">
        <v>25</v>
      </c>
      <c r="C2118">
        <v>62.46</v>
      </c>
      <c r="D2118">
        <v>1</v>
      </c>
      <c r="E2118" s="5">
        <v>1561.5</v>
      </c>
      <c r="F2118" s="1">
        <v>38338</v>
      </c>
      <c r="G2118" t="s">
        <v>25</v>
      </c>
      <c r="H2118">
        <v>4</v>
      </c>
      <c r="I2118" t="str">
        <f>TEXT(Table1[[#This Row],[ORDERDATE]],"MMM")</f>
        <v>Dec</v>
      </c>
      <c r="J2118">
        <v>2004</v>
      </c>
      <c r="K2118" t="s">
        <v>566</v>
      </c>
      <c r="L2118">
        <v>72</v>
      </c>
      <c r="M2118" t="s">
        <v>647</v>
      </c>
      <c r="N2118" t="s">
        <v>152</v>
      </c>
      <c r="O2118" t="s">
        <v>153</v>
      </c>
      <c r="P2118" t="s">
        <v>154</v>
      </c>
      <c r="Q2118" t="s">
        <v>155</v>
      </c>
      <c r="R2118" t="s">
        <v>156</v>
      </c>
      <c r="S2118" t="s">
        <v>157</v>
      </c>
      <c r="T2118">
        <v>2067</v>
      </c>
      <c r="U2118" t="s">
        <v>95</v>
      </c>
      <c r="V2118" t="s">
        <v>96</v>
      </c>
      <c r="W2118" t="s">
        <v>158</v>
      </c>
      <c r="X2118" t="s">
        <v>159</v>
      </c>
      <c r="Y2118" t="s">
        <v>36</v>
      </c>
    </row>
    <row r="2119" spans="1:25" x14ac:dyDescent="0.25">
      <c r="A2119">
        <v>10375</v>
      </c>
      <c r="B2119">
        <v>43</v>
      </c>
      <c r="C2119">
        <v>100</v>
      </c>
      <c r="D2119">
        <v>2</v>
      </c>
      <c r="E2119" s="5">
        <v>10039.6</v>
      </c>
      <c r="F2119" s="1">
        <v>38386</v>
      </c>
      <c r="G2119" t="s">
        <v>25</v>
      </c>
      <c r="H2119">
        <v>1</v>
      </c>
      <c r="I2119" t="str">
        <f>TEXT(Table1[[#This Row],[ORDERDATE]],"MMM")</f>
        <v>Feb</v>
      </c>
      <c r="J2119">
        <v>2005</v>
      </c>
      <c r="K2119" t="s">
        <v>566</v>
      </c>
      <c r="L2119">
        <v>72</v>
      </c>
      <c r="M2119" t="s">
        <v>647</v>
      </c>
      <c r="N2119" t="s">
        <v>114</v>
      </c>
      <c r="O2119" t="s">
        <v>115</v>
      </c>
      <c r="P2119" t="s">
        <v>116</v>
      </c>
      <c r="R2119" t="s">
        <v>117</v>
      </c>
      <c r="T2119">
        <v>44000</v>
      </c>
      <c r="U2119" t="s">
        <v>41</v>
      </c>
      <c r="V2119" t="s">
        <v>42</v>
      </c>
      <c r="W2119" t="s">
        <v>118</v>
      </c>
      <c r="X2119" t="s">
        <v>119</v>
      </c>
      <c r="Y2119" t="s">
        <v>151</v>
      </c>
    </row>
    <row r="2120" spans="1:25" x14ac:dyDescent="0.25">
      <c r="A2120">
        <v>10386</v>
      </c>
      <c r="B2120">
        <v>50</v>
      </c>
      <c r="C2120">
        <v>63.34</v>
      </c>
      <c r="D2120">
        <v>8</v>
      </c>
      <c r="E2120" s="5">
        <v>3167</v>
      </c>
      <c r="F2120" s="1">
        <v>38412</v>
      </c>
      <c r="G2120" t="s">
        <v>408</v>
      </c>
      <c r="H2120">
        <v>1</v>
      </c>
      <c r="I2120" t="str">
        <f>TEXT(Table1[[#This Row],[ORDERDATE]],"MMM")</f>
        <v>Mar</v>
      </c>
      <c r="J2120">
        <v>2005</v>
      </c>
      <c r="K2120" t="s">
        <v>566</v>
      </c>
      <c r="L2120">
        <v>72</v>
      </c>
      <c r="M2120" t="s">
        <v>647</v>
      </c>
      <c r="N2120" t="s">
        <v>174</v>
      </c>
      <c r="O2120" t="s">
        <v>175</v>
      </c>
      <c r="P2120" t="s">
        <v>176</v>
      </c>
      <c r="R2120" t="s">
        <v>177</v>
      </c>
      <c r="T2120">
        <v>28034</v>
      </c>
      <c r="U2120" t="s">
        <v>178</v>
      </c>
      <c r="V2120" t="s">
        <v>42</v>
      </c>
      <c r="W2120" t="s">
        <v>179</v>
      </c>
      <c r="X2120" t="s">
        <v>180</v>
      </c>
      <c r="Y2120" t="s">
        <v>51</v>
      </c>
    </row>
    <row r="2121" spans="1:25" x14ac:dyDescent="0.25">
      <c r="A2121">
        <v>10398</v>
      </c>
      <c r="B2121">
        <v>45</v>
      </c>
      <c r="C2121">
        <v>78.25</v>
      </c>
      <c r="D2121">
        <v>14</v>
      </c>
      <c r="E2121" s="5">
        <v>3521.25</v>
      </c>
      <c r="F2121" s="1">
        <v>38441</v>
      </c>
      <c r="G2121" t="s">
        <v>25</v>
      </c>
      <c r="H2121">
        <v>1</v>
      </c>
      <c r="I2121" t="str">
        <f>TEXT(Table1[[#This Row],[ORDERDATE]],"MMM")</f>
        <v>Mar</v>
      </c>
      <c r="J2121">
        <v>2005</v>
      </c>
      <c r="K2121" t="s">
        <v>566</v>
      </c>
      <c r="L2121">
        <v>72</v>
      </c>
      <c r="M2121" t="s">
        <v>647</v>
      </c>
      <c r="N2121" t="s">
        <v>37</v>
      </c>
      <c r="O2121" t="s">
        <v>38</v>
      </c>
      <c r="P2121" t="s">
        <v>39</v>
      </c>
      <c r="R2121" t="s">
        <v>40</v>
      </c>
      <c r="T2121">
        <v>51100</v>
      </c>
      <c r="U2121" t="s">
        <v>41</v>
      </c>
      <c r="V2121" t="s">
        <v>42</v>
      </c>
      <c r="W2121" t="s">
        <v>43</v>
      </c>
      <c r="X2121" t="s">
        <v>44</v>
      </c>
      <c r="Y2121" t="s">
        <v>51</v>
      </c>
    </row>
    <row r="2122" spans="1:25" x14ac:dyDescent="0.25">
      <c r="A2122">
        <v>10401</v>
      </c>
      <c r="B2122">
        <v>52</v>
      </c>
      <c r="C2122">
        <v>81.14</v>
      </c>
      <c r="D2122">
        <v>4</v>
      </c>
      <c r="E2122" s="5">
        <v>4219.28</v>
      </c>
      <c r="F2122" s="1">
        <v>38445</v>
      </c>
      <c r="G2122" t="s">
        <v>401</v>
      </c>
      <c r="H2122">
        <v>2</v>
      </c>
      <c r="I2122" t="str">
        <f>TEXT(Table1[[#This Row],[ORDERDATE]],"MMM")</f>
        <v>Apr</v>
      </c>
      <c r="J2122">
        <v>2005</v>
      </c>
      <c r="K2122" t="s">
        <v>566</v>
      </c>
      <c r="L2122">
        <v>72</v>
      </c>
      <c r="M2122" t="s">
        <v>647</v>
      </c>
      <c r="N2122" t="s">
        <v>104</v>
      </c>
      <c r="O2122">
        <v>2015559350</v>
      </c>
      <c r="P2122" t="s">
        <v>105</v>
      </c>
      <c r="R2122" t="s">
        <v>106</v>
      </c>
      <c r="S2122" t="s">
        <v>107</v>
      </c>
      <c r="T2122">
        <v>94019</v>
      </c>
      <c r="U2122" t="s">
        <v>32</v>
      </c>
      <c r="V2122" t="s">
        <v>33</v>
      </c>
      <c r="W2122" t="s">
        <v>61</v>
      </c>
      <c r="X2122" t="s">
        <v>108</v>
      </c>
      <c r="Y2122" t="s">
        <v>51</v>
      </c>
    </row>
    <row r="2123" spans="1:25" x14ac:dyDescent="0.25">
      <c r="A2123">
        <v>10416</v>
      </c>
      <c r="B2123">
        <v>48</v>
      </c>
      <c r="C2123">
        <v>74.62</v>
      </c>
      <c r="D2123">
        <v>5</v>
      </c>
      <c r="E2123" s="5">
        <v>3581.76</v>
      </c>
      <c r="F2123" s="1">
        <v>38482</v>
      </c>
      <c r="G2123" t="s">
        <v>25</v>
      </c>
      <c r="H2123">
        <v>2</v>
      </c>
      <c r="I2123" t="str">
        <f>TEXT(Table1[[#This Row],[ORDERDATE]],"MMM")</f>
        <v>May</v>
      </c>
      <c r="J2123">
        <v>2005</v>
      </c>
      <c r="K2123" t="s">
        <v>566</v>
      </c>
      <c r="L2123">
        <v>72</v>
      </c>
      <c r="M2123" t="s">
        <v>647</v>
      </c>
      <c r="N2123" t="s">
        <v>452</v>
      </c>
      <c r="O2123" t="s">
        <v>453</v>
      </c>
      <c r="P2123" t="s">
        <v>454</v>
      </c>
      <c r="R2123" t="s">
        <v>455</v>
      </c>
      <c r="T2123">
        <v>42100</v>
      </c>
      <c r="U2123" t="s">
        <v>258</v>
      </c>
      <c r="V2123" t="s">
        <v>42</v>
      </c>
      <c r="W2123" t="s">
        <v>456</v>
      </c>
      <c r="X2123" t="s">
        <v>457</v>
      </c>
      <c r="Y2123" t="s">
        <v>51</v>
      </c>
    </row>
    <row r="2124" spans="1:25" x14ac:dyDescent="0.25">
      <c r="A2124">
        <v>10108</v>
      </c>
      <c r="B2124">
        <v>31</v>
      </c>
      <c r="C2124">
        <v>68.709999999999994</v>
      </c>
      <c r="D2124">
        <v>10</v>
      </c>
      <c r="E2124" s="5">
        <v>2130.0100000000002</v>
      </c>
      <c r="F2124" s="1">
        <v>37683</v>
      </c>
      <c r="G2124" t="s">
        <v>25</v>
      </c>
      <c r="H2124">
        <v>1</v>
      </c>
      <c r="I2124" t="str">
        <f>TEXT(Table1[[#This Row],[ORDERDATE]],"MMM")</f>
        <v>Mar</v>
      </c>
      <c r="J2124">
        <v>2003</v>
      </c>
      <c r="K2124" t="s">
        <v>181</v>
      </c>
      <c r="L2124">
        <v>80</v>
      </c>
      <c r="M2124" t="s">
        <v>648</v>
      </c>
      <c r="N2124" t="s">
        <v>425</v>
      </c>
      <c r="O2124" t="s">
        <v>426</v>
      </c>
      <c r="P2124" t="s">
        <v>427</v>
      </c>
      <c r="R2124" t="s">
        <v>428</v>
      </c>
      <c r="T2124" t="s">
        <v>429</v>
      </c>
      <c r="U2124" t="s">
        <v>430</v>
      </c>
      <c r="V2124" t="s">
        <v>200</v>
      </c>
      <c r="W2124" t="s">
        <v>431</v>
      </c>
      <c r="X2124" t="s">
        <v>432</v>
      </c>
      <c r="Y2124" t="s">
        <v>36</v>
      </c>
    </row>
    <row r="2125" spans="1:25" x14ac:dyDescent="0.25">
      <c r="A2125">
        <v>10122</v>
      </c>
      <c r="B2125">
        <v>29</v>
      </c>
      <c r="C2125">
        <v>71.14</v>
      </c>
      <c r="D2125">
        <v>14</v>
      </c>
      <c r="E2125" s="5">
        <v>2063.06</v>
      </c>
      <c r="F2125" s="1">
        <v>37749</v>
      </c>
      <c r="G2125" t="s">
        <v>25</v>
      </c>
      <c r="H2125">
        <v>2</v>
      </c>
      <c r="I2125" t="str">
        <f>TEXT(Table1[[#This Row],[ORDERDATE]],"MMM")</f>
        <v>May</v>
      </c>
      <c r="J2125">
        <v>2003</v>
      </c>
      <c r="K2125" t="s">
        <v>181</v>
      </c>
      <c r="L2125">
        <v>80</v>
      </c>
      <c r="M2125" t="s">
        <v>648</v>
      </c>
      <c r="N2125" t="s">
        <v>433</v>
      </c>
      <c r="O2125" t="s">
        <v>434</v>
      </c>
      <c r="P2125" t="s">
        <v>435</v>
      </c>
      <c r="R2125" t="s">
        <v>436</v>
      </c>
      <c r="T2125">
        <v>13008</v>
      </c>
      <c r="U2125" t="s">
        <v>41</v>
      </c>
      <c r="V2125" t="s">
        <v>42</v>
      </c>
      <c r="W2125" t="s">
        <v>437</v>
      </c>
      <c r="X2125" t="s">
        <v>438</v>
      </c>
      <c r="Y2125" t="s">
        <v>36</v>
      </c>
    </row>
    <row r="2126" spans="1:25" x14ac:dyDescent="0.25">
      <c r="A2126">
        <v>10135</v>
      </c>
      <c r="B2126">
        <v>23</v>
      </c>
      <c r="C2126">
        <v>87.31</v>
      </c>
      <c r="D2126">
        <v>11</v>
      </c>
      <c r="E2126" s="5">
        <v>2008.13</v>
      </c>
      <c r="F2126" s="1">
        <v>37804</v>
      </c>
      <c r="G2126" t="s">
        <v>25</v>
      </c>
      <c r="H2126">
        <v>3</v>
      </c>
      <c r="I2126" t="str">
        <f>TEXT(Table1[[#This Row],[ORDERDATE]],"MMM")</f>
        <v>Jul</v>
      </c>
      <c r="J2126">
        <v>2003</v>
      </c>
      <c r="K2126" t="s">
        <v>181</v>
      </c>
      <c r="L2126">
        <v>80</v>
      </c>
      <c r="M2126" t="s">
        <v>648</v>
      </c>
      <c r="N2126" t="s">
        <v>272</v>
      </c>
      <c r="O2126">
        <v>4155551450</v>
      </c>
      <c r="P2126" t="s">
        <v>273</v>
      </c>
      <c r="R2126" t="s">
        <v>274</v>
      </c>
      <c r="S2126" t="s">
        <v>55</v>
      </c>
      <c r="T2126">
        <v>97562</v>
      </c>
      <c r="U2126" t="s">
        <v>32</v>
      </c>
      <c r="V2126" t="s">
        <v>33</v>
      </c>
      <c r="W2126" t="s">
        <v>275</v>
      </c>
      <c r="X2126" t="s">
        <v>276</v>
      </c>
      <c r="Y2126" t="s">
        <v>36</v>
      </c>
    </row>
    <row r="2127" spans="1:25" x14ac:dyDescent="0.25">
      <c r="A2127">
        <v>10147</v>
      </c>
      <c r="B2127">
        <v>31</v>
      </c>
      <c r="C2127">
        <v>64.67</v>
      </c>
      <c r="D2127">
        <v>11</v>
      </c>
      <c r="E2127" s="5">
        <v>2004.77</v>
      </c>
      <c r="F2127" s="1">
        <v>37869</v>
      </c>
      <c r="G2127" t="s">
        <v>25</v>
      </c>
      <c r="H2127">
        <v>3</v>
      </c>
      <c r="I2127" t="str">
        <f>TEXT(Table1[[#This Row],[ORDERDATE]],"MMM")</f>
        <v>Sep</v>
      </c>
      <c r="J2127">
        <v>2003</v>
      </c>
      <c r="K2127" t="s">
        <v>181</v>
      </c>
      <c r="L2127">
        <v>80</v>
      </c>
      <c r="M2127" t="s">
        <v>648</v>
      </c>
      <c r="N2127" t="s">
        <v>281</v>
      </c>
      <c r="O2127">
        <v>6175558555</v>
      </c>
      <c r="P2127" t="s">
        <v>282</v>
      </c>
      <c r="R2127" t="s">
        <v>283</v>
      </c>
      <c r="S2127" t="s">
        <v>123</v>
      </c>
      <c r="T2127">
        <v>58339</v>
      </c>
      <c r="U2127" t="s">
        <v>32</v>
      </c>
      <c r="V2127" t="s">
        <v>33</v>
      </c>
      <c r="W2127" t="s">
        <v>275</v>
      </c>
      <c r="X2127" t="s">
        <v>284</v>
      </c>
      <c r="Y2127" t="s">
        <v>36</v>
      </c>
    </row>
    <row r="2128" spans="1:25" x14ac:dyDescent="0.25">
      <c r="A2128">
        <v>10159</v>
      </c>
      <c r="B2128">
        <v>23</v>
      </c>
      <c r="C2128">
        <v>67.099999999999994</v>
      </c>
      <c r="D2128">
        <v>6</v>
      </c>
      <c r="E2128" s="5">
        <v>1543.3</v>
      </c>
      <c r="F2128" s="1">
        <v>37904</v>
      </c>
      <c r="G2128" t="s">
        <v>25</v>
      </c>
      <c r="H2128">
        <v>4</v>
      </c>
      <c r="I2128" t="str">
        <f>TEXT(Table1[[#This Row],[ORDERDATE]],"MMM")</f>
        <v>Oct</v>
      </c>
      <c r="J2128">
        <v>2003</v>
      </c>
      <c r="K2128" t="s">
        <v>181</v>
      </c>
      <c r="L2128">
        <v>80</v>
      </c>
      <c r="M2128" t="s">
        <v>648</v>
      </c>
      <c r="N2128" t="s">
        <v>58</v>
      </c>
      <c r="O2128">
        <v>6505551386</v>
      </c>
      <c r="P2128" t="s">
        <v>59</v>
      </c>
      <c r="R2128" t="s">
        <v>60</v>
      </c>
      <c r="S2128" t="s">
        <v>55</v>
      </c>
      <c r="U2128" t="s">
        <v>32</v>
      </c>
      <c r="V2128" t="s">
        <v>33</v>
      </c>
      <c r="W2128" t="s">
        <v>61</v>
      </c>
      <c r="X2128" t="s">
        <v>57</v>
      </c>
      <c r="Y2128" t="s">
        <v>36</v>
      </c>
    </row>
    <row r="2129" spans="1:25" x14ac:dyDescent="0.25">
      <c r="A2129">
        <v>10169</v>
      </c>
      <c r="B2129">
        <v>24</v>
      </c>
      <c r="C2129">
        <v>94.58</v>
      </c>
      <c r="D2129">
        <v>6</v>
      </c>
      <c r="E2129" s="5">
        <v>2269.92</v>
      </c>
      <c r="F2129" s="1">
        <v>37929</v>
      </c>
      <c r="G2129" t="s">
        <v>25</v>
      </c>
      <c r="H2129">
        <v>4</v>
      </c>
      <c r="I2129" t="str">
        <f>TEXT(Table1[[#This Row],[ORDERDATE]],"MMM")</f>
        <v>Nov</v>
      </c>
      <c r="J2129">
        <v>2003</v>
      </c>
      <c r="K2129" t="s">
        <v>181</v>
      </c>
      <c r="L2129">
        <v>80</v>
      </c>
      <c r="M2129" t="s">
        <v>648</v>
      </c>
      <c r="N2129" t="s">
        <v>285</v>
      </c>
      <c r="O2129" t="s">
        <v>286</v>
      </c>
      <c r="P2129" t="s">
        <v>287</v>
      </c>
      <c r="Q2129" t="s">
        <v>288</v>
      </c>
      <c r="R2129" t="s">
        <v>289</v>
      </c>
      <c r="S2129" t="s">
        <v>157</v>
      </c>
      <c r="T2129">
        <v>2060</v>
      </c>
      <c r="U2129" t="s">
        <v>95</v>
      </c>
      <c r="V2129" t="s">
        <v>96</v>
      </c>
      <c r="W2129" t="s">
        <v>290</v>
      </c>
      <c r="X2129" t="s">
        <v>291</v>
      </c>
      <c r="Y2129" t="s">
        <v>36</v>
      </c>
    </row>
    <row r="2130" spans="1:25" x14ac:dyDescent="0.25">
      <c r="A2130">
        <v>10180</v>
      </c>
      <c r="B2130">
        <v>28</v>
      </c>
      <c r="C2130">
        <v>71.14</v>
      </c>
      <c r="D2130">
        <v>1</v>
      </c>
      <c r="E2130" s="5">
        <v>1991.92</v>
      </c>
      <c r="F2130" s="1">
        <v>37936</v>
      </c>
      <c r="G2130" t="s">
        <v>25</v>
      </c>
      <c r="H2130">
        <v>4</v>
      </c>
      <c r="I2130" t="str">
        <f>TEXT(Table1[[#This Row],[ORDERDATE]],"MMM")</f>
        <v>Nov</v>
      </c>
      <c r="J2130">
        <v>2003</v>
      </c>
      <c r="K2130" t="s">
        <v>181</v>
      </c>
      <c r="L2130">
        <v>80</v>
      </c>
      <c r="M2130" t="s">
        <v>648</v>
      </c>
      <c r="N2130" t="s">
        <v>67</v>
      </c>
      <c r="O2130" t="s">
        <v>68</v>
      </c>
      <c r="P2130" t="s">
        <v>69</v>
      </c>
      <c r="R2130" t="s">
        <v>70</v>
      </c>
      <c r="T2130">
        <v>59000</v>
      </c>
      <c r="U2130" t="s">
        <v>41</v>
      </c>
      <c r="V2130" t="s">
        <v>42</v>
      </c>
      <c r="W2130" t="s">
        <v>71</v>
      </c>
      <c r="X2130" t="s">
        <v>72</v>
      </c>
      <c r="Y2130" t="s">
        <v>36</v>
      </c>
    </row>
    <row r="2131" spans="1:25" x14ac:dyDescent="0.25">
      <c r="A2131">
        <v>10191</v>
      </c>
      <c r="B2131">
        <v>44</v>
      </c>
      <c r="C2131">
        <v>66.290000000000006</v>
      </c>
      <c r="D2131">
        <v>7</v>
      </c>
      <c r="E2131" s="5">
        <v>2916.76</v>
      </c>
      <c r="F2131" s="1">
        <v>37945</v>
      </c>
      <c r="G2131" t="s">
        <v>25</v>
      </c>
      <c r="H2131">
        <v>4</v>
      </c>
      <c r="I2131" t="str">
        <f>TEXT(Table1[[#This Row],[ORDERDATE]],"MMM")</f>
        <v>Nov</v>
      </c>
      <c r="J2131">
        <v>2003</v>
      </c>
      <c r="K2131" t="s">
        <v>181</v>
      </c>
      <c r="L2131">
        <v>80</v>
      </c>
      <c r="M2131" t="s">
        <v>648</v>
      </c>
      <c r="N2131" t="s">
        <v>439</v>
      </c>
      <c r="O2131" t="s">
        <v>440</v>
      </c>
      <c r="P2131" t="s">
        <v>441</v>
      </c>
      <c r="R2131" t="s">
        <v>442</v>
      </c>
      <c r="T2131">
        <v>50739</v>
      </c>
      <c r="U2131" t="s">
        <v>443</v>
      </c>
      <c r="V2131" t="s">
        <v>42</v>
      </c>
      <c r="W2131" t="s">
        <v>444</v>
      </c>
      <c r="X2131" t="s">
        <v>445</v>
      </c>
      <c r="Y2131" t="s">
        <v>36</v>
      </c>
    </row>
    <row r="2132" spans="1:25" x14ac:dyDescent="0.25">
      <c r="A2132">
        <v>10211</v>
      </c>
      <c r="B2132">
        <v>22</v>
      </c>
      <c r="C2132">
        <v>92.16</v>
      </c>
      <c r="D2132">
        <v>6</v>
      </c>
      <c r="E2132" s="5">
        <v>2027.52</v>
      </c>
      <c r="F2132" s="1">
        <v>38001</v>
      </c>
      <c r="G2132" t="s">
        <v>25</v>
      </c>
      <c r="H2132">
        <v>1</v>
      </c>
      <c r="I2132" t="str">
        <f>TEXT(Table1[[#This Row],[ORDERDATE]],"MMM")</f>
        <v>Jan</v>
      </c>
      <c r="J2132">
        <v>2004</v>
      </c>
      <c r="K2132" t="s">
        <v>181</v>
      </c>
      <c r="L2132">
        <v>80</v>
      </c>
      <c r="M2132" t="s">
        <v>648</v>
      </c>
      <c r="N2132" t="s">
        <v>84</v>
      </c>
      <c r="O2132" t="s">
        <v>85</v>
      </c>
      <c r="P2132" t="s">
        <v>86</v>
      </c>
      <c r="R2132" t="s">
        <v>48</v>
      </c>
      <c r="T2132">
        <v>75016</v>
      </c>
      <c r="U2132" t="s">
        <v>41</v>
      </c>
      <c r="V2132" t="s">
        <v>42</v>
      </c>
      <c r="W2132" t="s">
        <v>87</v>
      </c>
      <c r="X2132" t="s">
        <v>88</v>
      </c>
      <c r="Y2132" t="s">
        <v>36</v>
      </c>
    </row>
    <row r="2133" spans="1:25" x14ac:dyDescent="0.25">
      <c r="A2133">
        <v>10225</v>
      </c>
      <c r="B2133">
        <v>46</v>
      </c>
      <c r="C2133">
        <v>70.33</v>
      </c>
      <c r="D2133">
        <v>13</v>
      </c>
      <c r="E2133" s="5">
        <v>3235.18</v>
      </c>
      <c r="F2133" s="1">
        <v>38039</v>
      </c>
      <c r="G2133" t="s">
        <v>25</v>
      </c>
      <c r="H2133">
        <v>1</v>
      </c>
      <c r="I2133" t="str">
        <f>TEXT(Table1[[#This Row],[ORDERDATE]],"MMM")</f>
        <v>Feb</v>
      </c>
      <c r="J2133">
        <v>2004</v>
      </c>
      <c r="K2133" t="s">
        <v>181</v>
      </c>
      <c r="L2133">
        <v>80</v>
      </c>
      <c r="M2133" t="s">
        <v>648</v>
      </c>
      <c r="N2133" t="s">
        <v>446</v>
      </c>
      <c r="O2133" t="s">
        <v>447</v>
      </c>
      <c r="P2133" t="s">
        <v>448</v>
      </c>
      <c r="R2133" t="s">
        <v>449</v>
      </c>
      <c r="T2133">
        <v>1203</v>
      </c>
      <c r="U2133" t="s">
        <v>450</v>
      </c>
      <c r="V2133" t="s">
        <v>42</v>
      </c>
      <c r="W2133" t="s">
        <v>451</v>
      </c>
      <c r="X2133" t="s">
        <v>103</v>
      </c>
      <c r="Y2133" t="s">
        <v>51</v>
      </c>
    </row>
    <row r="2134" spans="1:25" x14ac:dyDescent="0.25">
      <c r="A2134">
        <v>10238</v>
      </c>
      <c r="B2134">
        <v>22</v>
      </c>
      <c r="C2134">
        <v>93.77</v>
      </c>
      <c r="D2134">
        <v>7</v>
      </c>
      <c r="E2134" s="5">
        <v>2062.94</v>
      </c>
      <c r="F2134" s="1">
        <v>38086</v>
      </c>
      <c r="G2134" t="s">
        <v>25</v>
      </c>
      <c r="H2134">
        <v>2</v>
      </c>
      <c r="I2134" t="str">
        <f>TEXT(Table1[[#This Row],[ORDERDATE]],"MMM")</f>
        <v>Apr</v>
      </c>
      <c r="J2134">
        <v>2004</v>
      </c>
      <c r="K2134" t="s">
        <v>181</v>
      </c>
      <c r="L2134">
        <v>80</v>
      </c>
      <c r="M2134" t="s">
        <v>648</v>
      </c>
      <c r="N2134" t="s">
        <v>322</v>
      </c>
      <c r="O2134" t="s">
        <v>323</v>
      </c>
      <c r="P2134" t="s">
        <v>324</v>
      </c>
      <c r="R2134" t="s">
        <v>325</v>
      </c>
      <c r="T2134">
        <v>1734</v>
      </c>
      <c r="U2134" t="s">
        <v>326</v>
      </c>
      <c r="V2134" t="s">
        <v>42</v>
      </c>
      <c r="W2134" t="s">
        <v>327</v>
      </c>
      <c r="X2134" t="s">
        <v>328</v>
      </c>
      <c r="Y2134" t="s">
        <v>36</v>
      </c>
    </row>
    <row r="2135" spans="1:25" x14ac:dyDescent="0.25">
      <c r="A2135">
        <v>10252</v>
      </c>
      <c r="B2135">
        <v>38</v>
      </c>
      <c r="C2135">
        <v>87.31</v>
      </c>
      <c r="D2135">
        <v>3</v>
      </c>
      <c r="E2135" s="5">
        <v>3317.78</v>
      </c>
      <c r="F2135" s="1">
        <v>38133</v>
      </c>
      <c r="G2135" t="s">
        <v>25</v>
      </c>
      <c r="H2135">
        <v>2</v>
      </c>
      <c r="I2135" t="str">
        <f>TEXT(Table1[[#This Row],[ORDERDATE]],"MMM")</f>
        <v>May</v>
      </c>
      <c r="J2135">
        <v>2004</v>
      </c>
      <c r="K2135" t="s">
        <v>181</v>
      </c>
      <c r="L2135">
        <v>80</v>
      </c>
      <c r="M2135" t="s">
        <v>648</v>
      </c>
      <c r="N2135" t="s">
        <v>84</v>
      </c>
      <c r="O2135" t="s">
        <v>85</v>
      </c>
      <c r="P2135" t="s">
        <v>86</v>
      </c>
      <c r="R2135" t="s">
        <v>48</v>
      </c>
      <c r="T2135">
        <v>75016</v>
      </c>
      <c r="U2135" t="s">
        <v>41</v>
      </c>
      <c r="V2135" t="s">
        <v>42</v>
      </c>
      <c r="W2135" t="s">
        <v>87</v>
      </c>
      <c r="X2135" t="s">
        <v>88</v>
      </c>
      <c r="Y2135" t="s">
        <v>51</v>
      </c>
    </row>
    <row r="2136" spans="1:25" x14ac:dyDescent="0.25">
      <c r="A2136">
        <v>10264</v>
      </c>
      <c r="B2136">
        <v>47</v>
      </c>
      <c r="C2136">
        <v>83.27</v>
      </c>
      <c r="D2136">
        <v>1</v>
      </c>
      <c r="E2136" s="5">
        <v>3913.69</v>
      </c>
      <c r="F2136" s="1">
        <v>38168</v>
      </c>
      <c r="G2136" t="s">
        <v>25</v>
      </c>
      <c r="H2136">
        <v>2</v>
      </c>
      <c r="I2136" t="str">
        <f>TEXT(Table1[[#This Row],[ORDERDATE]],"MMM")</f>
        <v>Jun</v>
      </c>
      <c r="J2136">
        <v>2004</v>
      </c>
      <c r="K2136" t="s">
        <v>181</v>
      </c>
      <c r="L2136">
        <v>80</v>
      </c>
      <c r="M2136" t="s">
        <v>648</v>
      </c>
      <c r="N2136" t="s">
        <v>379</v>
      </c>
      <c r="O2136">
        <v>6175559555</v>
      </c>
      <c r="P2136" t="s">
        <v>380</v>
      </c>
      <c r="R2136" t="s">
        <v>381</v>
      </c>
      <c r="S2136" t="s">
        <v>123</v>
      </c>
      <c r="T2136">
        <v>51003</v>
      </c>
      <c r="U2136" t="s">
        <v>32</v>
      </c>
      <c r="V2136" t="s">
        <v>33</v>
      </c>
      <c r="W2136" t="s">
        <v>382</v>
      </c>
      <c r="X2136" t="s">
        <v>66</v>
      </c>
      <c r="Y2136" t="s">
        <v>51</v>
      </c>
    </row>
    <row r="2137" spans="1:25" x14ac:dyDescent="0.25">
      <c r="A2137">
        <v>10276</v>
      </c>
      <c r="B2137">
        <v>48</v>
      </c>
      <c r="C2137">
        <v>75.180000000000007</v>
      </c>
      <c r="D2137">
        <v>7</v>
      </c>
      <c r="E2137" s="5">
        <v>3608.64</v>
      </c>
      <c r="F2137" s="1">
        <v>38201</v>
      </c>
      <c r="G2137" t="s">
        <v>25</v>
      </c>
      <c r="H2137">
        <v>3</v>
      </c>
      <c r="I2137" t="str">
        <f>TEXT(Table1[[#This Row],[ORDERDATE]],"MMM")</f>
        <v>Aug</v>
      </c>
      <c r="J2137">
        <v>2004</v>
      </c>
      <c r="K2137" t="s">
        <v>181</v>
      </c>
      <c r="L2137">
        <v>80</v>
      </c>
      <c r="M2137" t="s">
        <v>648</v>
      </c>
      <c r="N2137" t="s">
        <v>458</v>
      </c>
      <c r="O2137">
        <v>6175557555</v>
      </c>
      <c r="P2137" t="s">
        <v>459</v>
      </c>
      <c r="R2137" t="s">
        <v>283</v>
      </c>
      <c r="S2137" t="s">
        <v>123</v>
      </c>
      <c r="T2137">
        <v>58339</v>
      </c>
      <c r="U2137" t="s">
        <v>32</v>
      </c>
      <c r="V2137" t="s">
        <v>33</v>
      </c>
      <c r="W2137" t="s">
        <v>460</v>
      </c>
      <c r="X2137" t="s">
        <v>461</v>
      </c>
      <c r="Y2137" t="s">
        <v>51</v>
      </c>
    </row>
    <row r="2138" spans="1:25" x14ac:dyDescent="0.25">
      <c r="A2138">
        <v>10287</v>
      </c>
      <c r="B2138">
        <v>40</v>
      </c>
      <c r="C2138">
        <v>88.12</v>
      </c>
      <c r="D2138">
        <v>16</v>
      </c>
      <c r="E2138" s="5">
        <v>3524.8</v>
      </c>
      <c r="F2138" s="1">
        <v>38229</v>
      </c>
      <c r="G2138" t="s">
        <v>25</v>
      </c>
      <c r="H2138">
        <v>3</v>
      </c>
      <c r="I2138" t="str">
        <f>TEXT(Table1[[#This Row],[ORDERDATE]],"MMM")</f>
        <v>Aug</v>
      </c>
      <c r="J2138">
        <v>2004</v>
      </c>
      <c r="K2138" t="s">
        <v>181</v>
      </c>
      <c r="L2138">
        <v>80</v>
      </c>
      <c r="M2138" t="s">
        <v>648</v>
      </c>
      <c r="N2138" t="s">
        <v>446</v>
      </c>
      <c r="O2138" t="s">
        <v>447</v>
      </c>
      <c r="P2138" t="s">
        <v>448</v>
      </c>
      <c r="R2138" t="s">
        <v>449</v>
      </c>
      <c r="T2138">
        <v>1203</v>
      </c>
      <c r="U2138" t="s">
        <v>450</v>
      </c>
      <c r="V2138" t="s">
        <v>42</v>
      </c>
      <c r="W2138" t="s">
        <v>451</v>
      </c>
      <c r="X2138" t="s">
        <v>103</v>
      </c>
      <c r="Y2138" t="s">
        <v>51</v>
      </c>
    </row>
    <row r="2139" spans="1:25" x14ac:dyDescent="0.25">
      <c r="A2139">
        <v>10299</v>
      </c>
      <c r="B2139">
        <v>32</v>
      </c>
      <c r="C2139">
        <v>80.84</v>
      </c>
      <c r="D2139">
        <v>1</v>
      </c>
      <c r="E2139" s="5">
        <v>2586.88</v>
      </c>
      <c r="F2139" s="1">
        <v>38260</v>
      </c>
      <c r="G2139" t="s">
        <v>25</v>
      </c>
      <c r="H2139">
        <v>3</v>
      </c>
      <c r="I2139" t="str">
        <f>TEXT(Table1[[#This Row],[ORDERDATE]],"MMM")</f>
        <v>Sep</v>
      </c>
      <c r="J2139">
        <v>2004</v>
      </c>
      <c r="K2139" t="s">
        <v>181</v>
      </c>
      <c r="L2139">
        <v>80</v>
      </c>
      <c r="M2139" t="s">
        <v>648</v>
      </c>
      <c r="N2139" t="s">
        <v>126</v>
      </c>
      <c r="O2139" t="s">
        <v>127</v>
      </c>
      <c r="P2139" t="s">
        <v>128</v>
      </c>
      <c r="R2139" t="s">
        <v>129</v>
      </c>
      <c r="T2139">
        <v>21240</v>
      </c>
      <c r="U2139" t="s">
        <v>130</v>
      </c>
      <c r="V2139" t="s">
        <v>42</v>
      </c>
      <c r="W2139" t="s">
        <v>131</v>
      </c>
      <c r="X2139" t="s">
        <v>132</v>
      </c>
      <c r="Y2139" t="s">
        <v>36</v>
      </c>
    </row>
    <row r="2140" spans="1:25" x14ac:dyDescent="0.25">
      <c r="A2140">
        <v>10310</v>
      </c>
      <c r="B2140">
        <v>49</v>
      </c>
      <c r="C2140">
        <v>97.01</v>
      </c>
      <c r="D2140">
        <v>14</v>
      </c>
      <c r="E2140" s="5">
        <v>4753.49</v>
      </c>
      <c r="F2140" s="1">
        <v>38276</v>
      </c>
      <c r="G2140" t="s">
        <v>25</v>
      </c>
      <c r="H2140">
        <v>4</v>
      </c>
      <c r="I2140" t="str">
        <f>TEXT(Table1[[#This Row],[ORDERDATE]],"MMM")</f>
        <v>Oct</v>
      </c>
      <c r="J2140">
        <v>2004</v>
      </c>
      <c r="K2140" t="s">
        <v>181</v>
      </c>
      <c r="L2140">
        <v>80</v>
      </c>
      <c r="M2140" t="s">
        <v>648</v>
      </c>
      <c r="N2140" t="s">
        <v>439</v>
      </c>
      <c r="O2140" t="s">
        <v>440</v>
      </c>
      <c r="P2140" t="s">
        <v>441</v>
      </c>
      <c r="R2140" t="s">
        <v>442</v>
      </c>
      <c r="T2140">
        <v>50739</v>
      </c>
      <c r="U2140" t="s">
        <v>443</v>
      </c>
      <c r="V2140" t="s">
        <v>42</v>
      </c>
      <c r="W2140" t="s">
        <v>444</v>
      </c>
      <c r="X2140" t="s">
        <v>445</v>
      </c>
      <c r="Y2140" t="s">
        <v>51</v>
      </c>
    </row>
    <row r="2141" spans="1:25" x14ac:dyDescent="0.25">
      <c r="A2141">
        <v>10319</v>
      </c>
      <c r="B2141">
        <v>43</v>
      </c>
      <c r="C2141">
        <v>85.69</v>
      </c>
      <c r="D2141">
        <v>2</v>
      </c>
      <c r="E2141" s="5">
        <v>3684.67</v>
      </c>
      <c r="F2141" s="1">
        <v>38294</v>
      </c>
      <c r="G2141" t="s">
        <v>25</v>
      </c>
      <c r="H2141">
        <v>4</v>
      </c>
      <c r="I2141" t="str">
        <f>TEXT(Table1[[#This Row],[ORDERDATE]],"MMM")</f>
        <v>Nov</v>
      </c>
      <c r="J2141">
        <v>2004</v>
      </c>
      <c r="K2141" t="s">
        <v>181</v>
      </c>
      <c r="L2141">
        <v>80</v>
      </c>
      <c r="M2141" t="s">
        <v>648</v>
      </c>
      <c r="N2141" t="s">
        <v>507</v>
      </c>
      <c r="O2141">
        <v>2125551957</v>
      </c>
      <c r="P2141" t="s">
        <v>508</v>
      </c>
      <c r="Q2141" t="s">
        <v>509</v>
      </c>
      <c r="R2141" t="s">
        <v>30</v>
      </c>
      <c r="S2141" t="s">
        <v>31</v>
      </c>
      <c r="T2141">
        <v>10022</v>
      </c>
      <c r="U2141" t="s">
        <v>32</v>
      </c>
      <c r="V2141" t="s">
        <v>33</v>
      </c>
      <c r="W2141" t="s">
        <v>510</v>
      </c>
      <c r="X2141" t="s">
        <v>511</v>
      </c>
      <c r="Y2141" t="s">
        <v>51</v>
      </c>
    </row>
    <row r="2142" spans="1:25" x14ac:dyDescent="0.25">
      <c r="A2142">
        <v>10331</v>
      </c>
      <c r="B2142">
        <v>41</v>
      </c>
      <c r="C2142">
        <v>100</v>
      </c>
      <c r="D2142">
        <v>2</v>
      </c>
      <c r="E2142" s="5">
        <v>5715.4</v>
      </c>
      <c r="F2142" s="1">
        <v>38308</v>
      </c>
      <c r="G2142" t="s">
        <v>25</v>
      </c>
      <c r="H2142">
        <v>4</v>
      </c>
      <c r="I2142" t="str">
        <f>TEXT(Table1[[#This Row],[ORDERDATE]],"MMM")</f>
        <v>Nov</v>
      </c>
      <c r="J2142">
        <v>2004</v>
      </c>
      <c r="K2142" t="s">
        <v>181</v>
      </c>
      <c r="L2142">
        <v>80</v>
      </c>
      <c r="M2142" t="s">
        <v>648</v>
      </c>
      <c r="N2142" t="s">
        <v>309</v>
      </c>
      <c r="O2142">
        <v>2155559857</v>
      </c>
      <c r="P2142" t="s">
        <v>310</v>
      </c>
      <c r="R2142" t="s">
        <v>216</v>
      </c>
      <c r="S2142" t="s">
        <v>142</v>
      </c>
      <c r="T2142">
        <v>71270</v>
      </c>
      <c r="U2142" t="s">
        <v>32</v>
      </c>
      <c r="V2142" t="s">
        <v>33</v>
      </c>
      <c r="W2142" t="s">
        <v>124</v>
      </c>
      <c r="X2142" t="s">
        <v>311</v>
      </c>
      <c r="Y2142" t="s">
        <v>51</v>
      </c>
    </row>
    <row r="2143" spans="1:25" x14ac:dyDescent="0.25">
      <c r="A2143">
        <v>10343</v>
      </c>
      <c r="B2143">
        <v>30</v>
      </c>
      <c r="C2143">
        <v>100</v>
      </c>
      <c r="D2143">
        <v>1</v>
      </c>
      <c r="E2143" s="5">
        <v>3098.7</v>
      </c>
      <c r="F2143" s="1">
        <v>38315</v>
      </c>
      <c r="G2143" t="s">
        <v>25</v>
      </c>
      <c r="H2143">
        <v>4</v>
      </c>
      <c r="I2143" t="str">
        <f>TEXT(Table1[[#This Row],[ORDERDATE]],"MMM")</f>
        <v>Nov</v>
      </c>
      <c r="J2143">
        <v>2004</v>
      </c>
      <c r="K2143" t="s">
        <v>181</v>
      </c>
      <c r="L2143">
        <v>80</v>
      </c>
      <c r="M2143" t="s">
        <v>648</v>
      </c>
      <c r="N2143" t="s">
        <v>37</v>
      </c>
      <c r="O2143" t="s">
        <v>38</v>
      </c>
      <c r="P2143" t="s">
        <v>39</v>
      </c>
      <c r="R2143" t="s">
        <v>40</v>
      </c>
      <c r="T2143">
        <v>51100</v>
      </c>
      <c r="U2143" t="s">
        <v>41</v>
      </c>
      <c r="V2143" t="s">
        <v>42</v>
      </c>
      <c r="W2143" t="s">
        <v>43</v>
      </c>
      <c r="X2143" t="s">
        <v>44</v>
      </c>
      <c r="Y2143" t="s">
        <v>51</v>
      </c>
    </row>
    <row r="2144" spans="1:25" x14ac:dyDescent="0.25">
      <c r="A2144">
        <v>10355</v>
      </c>
      <c r="B2144">
        <v>28</v>
      </c>
      <c r="C2144">
        <v>95.39</v>
      </c>
      <c r="D2144">
        <v>9</v>
      </c>
      <c r="E2144" s="5">
        <v>2670.92</v>
      </c>
      <c r="F2144" s="1">
        <v>38328</v>
      </c>
      <c r="G2144" t="s">
        <v>25</v>
      </c>
      <c r="H2144">
        <v>4</v>
      </c>
      <c r="I2144" t="str">
        <f>TEXT(Table1[[#This Row],[ORDERDATE]],"MMM")</f>
        <v>Dec</v>
      </c>
      <c r="J2144">
        <v>2004</v>
      </c>
      <c r="K2144" t="s">
        <v>181</v>
      </c>
      <c r="L2144">
        <v>80</v>
      </c>
      <c r="M2144" t="s">
        <v>648</v>
      </c>
      <c r="N2144" t="s">
        <v>174</v>
      </c>
      <c r="O2144" t="s">
        <v>175</v>
      </c>
      <c r="P2144" t="s">
        <v>176</v>
      </c>
      <c r="R2144" t="s">
        <v>177</v>
      </c>
      <c r="T2144">
        <v>28034</v>
      </c>
      <c r="U2144" t="s">
        <v>178</v>
      </c>
      <c r="V2144" t="s">
        <v>42</v>
      </c>
      <c r="W2144" t="s">
        <v>179</v>
      </c>
      <c r="X2144" t="s">
        <v>180</v>
      </c>
      <c r="Y2144" t="s">
        <v>36</v>
      </c>
    </row>
    <row r="2145" spans="1:25" x14ac:dyDescent="0.25">
      <c r="A2145">
        <v>10363</v>
      </c>
      <c r="B2145">
        <v>43</v>
      </c>
      <c r="C2145">
        <v>100</v>
      </c>
      <c r="D2145">
        <v>9</v>
      </c>
      <c r="E2145" s="5">
        <v>5154.41</v>
      </c>
      <c r="F2145" s="1">
        <v>38358</v>
      </c>
      <c r="G2145" t="s">
        <v>25</v>
      </c>
      <c r="H2145">
        <v>1</v>
      </c>
      <c r="I2145" t="str">
        <f>TEXT(Table1[[#This Row],[ORDERDATE]],"MMM")</f>
        <v>Jan</v>
      </c>
      <c r="J2145">
        <v>2005</v>
      </c>
      <c r="K2145" t="s">
        <v>181</v>
      </c>
      <c r="L2145">
        <v>80</v>
      </c>
      <c r="M2145" t="s">
        <v>648</v>
      </c>
      <c r="N2145" t="s">
        <v>467</v>
      </c>
      <c r="O2145" t="s">
        <v>468</v>
      </c>
      <c r="P2145" t="s">
        <v>469</v>
      </c>
      <c r="R2145" t="s">
        <v>470</v>
      </c>
      <c r="T2145" t="s">
        <v>471</v>
      </c>
      <c r="U2145" t="s">
        <v>130</v>
      </c>
      <c r="V2145" t="s">
        <v>42</v>
      </c>
      <c r="W2145" t="s">
        <v>472</v>
      </c>
      <c r="X2145" t="s">
        <v>473</v>
      </c>
      <c r="Y2145" t="s">
        <v>51</v>
      </c>
    </row>
    <row r="2146" spans="1:25" x14ac:dyDescent="0.25">
      <c r="A2146">
        <v>10378</v>
      </c>
      <c r="B2146">
        <v>41</v>
      </c>
      <c r="C2146">
        <v>100</v>
      </c>
      <c r="D2146">
        <v>2</v>
      </c>
      <c r="E2146" s="5">
        <v>4894.17</v>
      </c>
      <c r="F2146" s="1">
        <v>38393</v>
      </c>
      <c r="G2146" t="s">
        <v>25</v>
      </c>
      <c r="H2146">
        <v>1</v>
      </c>
      <c r="I2146" t="str">
        <f>TEXT(Table1[[#This Row],[ORDERDATE]],"MMM")</f>
        <v>Feb</v>
      </c>
      <c r="J2146">
        <v>2005</v>
      </c>
      <c r="K2146" t="s">
        <v>181</v>
      </c>
      <c r="L2146">
        <v>80</v>
      </c>
      <c r="M2146" t="s">
        <v>648</v>
      </c>
      <c r="N2146" t="s">
        <v>174</v>
      </c>
      <c r="O2146" t="s">
        <v>175</v>
      </c>
      <c r="P2146" t="s">
        <v>176</v>
      </c>
      <c r="R2146" t="s">
        <v>177</v>
      </c>
      <c r="T2146">
        <v>28034</v>
      </c>
      <c r="U2146" t="s">
        <v>178</v>
      </c>
      <c r="V2146" t="s">
        <v>42</v>
      </c>
      <c r="W2146" t="s">
        <v>179</v>
      </c>
      <c r="X2146" t="s">
        <v>180</v>
      </c>
      <c r="Y2146" t="s">
        <v>51</v>
      </c>
    </row>
    <row r="2147" spans="1:25" x14ac:dyDescent="0.25">
      <c r="A2147">
        <v>10390</v>
      </c>
      <c r="B2147">
        <v>30</v>
      </c>
      <c r="C2147">
        <v>82.42</v>
      </c>
      <c r="D2147">
        <v>10</v>
      </c>
      <c r="E2147" s="5">
        <v>2472.6</v>
      </c>
      <c r="F2147" s="1">
        <v>38415</v>
      </c>
      <c r="G2147" t="s">
        <v>25</v>
      </c>
      <c r="H2147">
        <v>1</v>
      </c>
      <c r="I2147" t="str">
        <f>TEXT(Table1[[#This Row],[ORDERDATE]],"MMM")</f>
        <v>Mar</v>
      </c>
      <c r="J2147">
        <v>2005</v>
      </c>
      <c r="K2147" t="s">
        <v>181</v>
      </c>
      <c r="L2147">
        <v>80</v>
      </c>
      <c r="M2147" t="s">
        <v>648</v>
      </c>
      <c r="N2147" t="s">
        <v>272</v>
      </c>
      <c r="O2147">
        <v>4155551450</v>
      </c>
      <c r="P2147" t="s">
        <v>273</v>
      </c>
      <c r="R2147" t="s">
        <v>274</v>
      </c>
      <c r="S2147" t="s">
        <v>55</v>
      </c>
      <c r="T2147">
        <v>97562</v>
      </c>
      <c r="U2147" t="s">
        <v>32</v>
      </c>
      <c r="V2147" t="s">
        <v>33</v>
      </c>
      <c r="W2147" t="s">
        <v>275</v>
      </c>
      <c r="X2147" t="s">
        <v>276</v>
      </c>
      <c r="Y2147" t="s">
        <v>36</v>
      </c>
    </row>
    <row r="2148" spans="1:25" x14ac:dyDescent="0.25">
      <c r="A2148">
        <v>10103</v>
      </c>
      <c r="B2148">
        <v>31</v>
      </c>
      <c r="C2148">
        <v>100</v>
      </c>
      <c r="D2148">
        <v>3</v>
      </c>
      <c r="E2148" s="5">
        <v>3224.31</v>
      </c>
      <c r="F2148" s="1">
        <v>37650</v>
      </c>
      <c r="G2148" t="s">
        <v>25</v>
      </c>
      <c r="H2148">
        <v>1</v>
      </c>
      <c r="I2148" t="str">
        <f>TEXT(Table1[[#This Row],[ORDERDATE]],"MMM")</f>
        <v>Jan</v>
      </c>
      <c r="J2148">
        <v>2003</v>
      </c>
      <c r="K2148" t="s">
        <v>504</v>
      </c>
      <c r="L2148">
        <v>96</v>
      </c>
      <c r="M2148" t="s">
        <v>649</v>
      </c>
      <c r="N2148" t="s">
        <v>133</v>
      </c>
      <c r="O2148" t="s">
        <v>134</v>
      </c>
      <c r="P2148" t="s">
        <v>135</v>
      </c>
      <c r="R2148" t="s">
        <v>136</v>
      </c>
      <c r="T2148">
        <v>4110</v>
      </c>
      <c r="U2148" t="s">
        <v>78</v>
      </c>
      <c r="V2148" t="s">
        <v>42</v>
      </c>
      <c r="W2148" t="s">
        <v>137</v>
      </c>
      <c r="X2148" t="s">
        <v>138</v>
      </c>
      <c r="Y2148" t="s">
        <v>51</v>
      </c>
    </row>
    <row r="2149" spans="1:25" x14ac:dyDescent="0.25">
      <c r="A2149">
        <v>10114</v>
      </c>
      <c r="B2149">
        <v>32</v>
      </c>
      <c r="C2149">
        <v>100</v>
      </c>
      <c r="D2149">
        <v>7</v>
      </c>
      <c r="E2149" s="5">
        <v>3667.52</v>
      </c>
      <c r="F2149" s="1">
        <v>37712</v>
      </c>
      <c r="G2149" t="s">
        <v>25</v>
      </c>
      <c r="H2149">
        <v>2</v>
      </c>
      <c r="I2149" t="str">
        <f>TEXT(Table1[[#This Row],[ORDERDATE]],"MMM")</f>
        <v>Apr</v>
      </c>
      <c r="J2149">
        <v>2003</v>
      </c>
      <c r="K2149" t="s">
        <v>504</v>
      </c>
      <c r="L2149">
        <v>96</v>
      </c>
      <c r="M2149" t="s">
        <v>649</v>
      </c>
      <c r="N2149" t="s">
        <v>403</v>
      </c>
      <c r="O2149" t="s">
        <v>404</v>
      </c>
      <c r="P2149" t="s">
        <v>405</v>
      </c>
      <c r="R2149" t="s">
        <v>48</v>
      </c>
      <c r="T2149">
        <v>75012</v>
      </c>
      <c r="U2149" t="s">
        <v>41</v>
      </c>
      <c r="V2149" t="s">
        <v>42</v>
      </c>
      <c r="W2149" t="s">
        <v>406</v>
      </c>
      <c r="X2149" t="s">
        <v>407</v>
      </c>
      <c r="Y2149" t="s">
        <v>51</v>
      </c>
    </row>
    <row r="2150" spans="1:25" x14ac:dyDescent="0.25">
      <c r="A2150">
        <v>10126</v>
      </c>
      <c r="B2150">
        <v>43</v>
      </c>
      <c r="C2150">
        <v>96.31</v>
      </c>
      <c r="D2150">
        <v>3</v>
      </c>
      <c r="E2150" s="5">
        <v>4141.33</v>
      </c>
      <c r="F2150" s="1">
        <v>37769</v>
      </c>
      <c r="G2150" t="s">
        <v>25</v>
      </c>
      <c r="H2150">
        <v>2</v>
      </c>
      <c r="I2150" t="str">
        <f>TEXT(Table1[[#This Row],[ORDERDATE]],"MMM")</f>
        <v>May</v>
      </c>
      <c r="J2150">
        <v>2003</v>
      </c>
      <c r="K2150" t="s">
        <v>504</v>
      </c>
      <c r="L2150">
        <v>96</v>
      </c>
      <c r="M2150" t="s">
        <v>649</v>
      </c>
      <c r="N2150" t="s">
        <v>191</v>
      </c>
      <c r="O2150" t="s">
        <v>192</v>
      </c>
      <c r="P2150" t="s">
        <v>193</v>
      </c>
      <c r="R2150" t="s">
        <v>177</v>
      </c>
      <c r="T2150">
        <v>28023</v>
      </c>
      <c r="U2150" t="s">
        <v>178</v>
      </c>
      <c r="V2150" t="s">
        <v>42</v>
      </c>
      <c r="W2150" t="s">
        <v>194</v>
      </c>
      <c r="X2150" t="s">
        <v>195</v>
      </c>
      <c r="Y2150" t="s">
        <v>51</v>
      </c>
    </row>
    <row r="2151" spans="1:25" x14ac:dyDescent="0.25">
      <c r="A2151">
        <v>10140</v>
      </c>
      <c r="B2151">
        <v>26</v>
      </c>
      <c r="C2151">
        <v>100</v>
      </c>
      <c r="D2151">
        <v>3</v>
      </c>
      <c r="E2151" s="5">
        <v>2829.58</v>
      </c>
      <c r="F2151" s="1">
        <v>37826</v>
      </c>
      <c r="G2151" t="s">
        <v>25</v>
      </c>
      <c r="H2151">
        <v>3</v>
      </c>
      <c r="I2151" t="str">
        <f>TEXT(Table1[[#This Row],[ORDERDATE]],"MMM")</f>
        <v>Jul</v>
      </c>
      <c r="J2151">
        <v>2003</v>
      </c>
      <c r="K2151" t="s">
        <v>504</v>
      </c>
      <c r="L2151">
        <v>96</v>
      </c>
      <c r="M2151" t="s">
        <v>649</v>
      </c>
      <c r="N2151" t="s">
        <v>62</v>
      </c>
      <c r="O2151">
        <v>6505556809</v>
      </c>
      <c r="P2151" t="s">
        <v>63</v>
      </c>
      <c r="R2151" t="s">
        <v>64</v>
      </c>
      <c r="S2151" t="s">
        <v>55</v>
      </c>
      <c r="T2151">
        <v>94217</v>
      </c>
      <c r="U2151" t="s">
        <v>32</v>
      </c>
      <c r="V2151" t="s">
        <v>33</v>
      </c>
      <c r="W2151" t="s">
        <v>65</v>
      </c>
      <c r="X2151" t="s">
        <v>66</v>
      </c>
      <c r="Y2151" t="s">
        <v>36</v>
      </c>
    </row>
    <row r="2152" spans="1:25" x14ac:dyDescent="0.25">
      <c r="A2152">
        <v>10151</v>
      </c>
      <c r="B2152">
        <v>27</v>
      </c>
      <c r="C2152">
        <v>100</v>
      </c>
      <c r="D2152">
        <v>10</v>
      </c>
      <c r="E2152" s="5">
        <v>3068.55</v>
      </c>
      <c r="F2152" s="1">
        <v>37885</v>
      </c>
      <c r="G2152" t="s">
        <v>25</v>
      </c>
      <c r="H2152">
        <v>3</v>
      </c>
      <c r="I2152" t="str">
        <f>TEXT(Table1[[#This Row],[ORDERDATE]],"MMM")</f>
        <v>Sep</v>
      </c>
      <c r="J2152">
        <v>2003</v>
      </c>
      <c r="K2152" t="s">
        <v>504</v>
      </c>
      <c r="L2152">
        <v>96</v>
      </c>
      <c r="M2152" t="s">
        <v>649</v>
      </c>
      <c r="N2152" t="s">
        <v>391</v>
      </c>
      <c r="O2152" t="s">
        <v>392</v>
      </c>
      <c r="P2152" t="s">
        <v>393</v>
      </c>
      <c r="R2152" t="s">
        <v>394</v>
      </c>
      <c r="T2152">
        <v>90110</v>
      </c>
      <c r="U2152" t="s">
        <v>130</v>
      </c>
      <c r="V2152" t="s">
        <v>42</v>
      </c>
      <c r="W2152" t="s">
        <v>395</v>
      </c>
      <c r="X2152" t="s">
        <v>396</v>
      </c>
      <c r="Y2152" t="s">
        <v>51</v>
      </c>
    </row>
    <row r="2153" spans="1:25" x14ac:dyDescent="0.25">
      <c r="A2153">
        <v>10164</v>
      </c>
      <c r="B2153">
        <v>24</v>
      </c>
      <c r="C2153">
        <v>100</v>
      </c>
      <c r="D2153">
        <v>1</v>
      </c>
      <c r="E2153" s="5">
        <v>2634.96</v>
      </c>
      <c r="F2153" s="1">
        <v>37915</v>
      </c>
      <c r="G2153" t="s">
        <v>408</v>
      </c>
      <c r="H2153">
        <v>4</v>
      </c>
      <c r="I2153" t="str">
        <f>TEXT(Table1[[#This Row],[ORDERDATE]],"MMM")</f>
        <v>Oct</v>
      </c>
      <c r="J2153">
        <v>2003</v>
      </c>
      <c r="K2153" t="s">
        <v>504</v>
      </c>
      <c r="L2153">
        <v>96</v>
      </c>
      <c r="M2153" t="s">
        <v>649</v>
      </c>
      <c r="N2153" t="s">
        <v>409</v>
      </c>
      <c r="O2153" t="s">
        <v>410</v>
      </c>
      <c r="P2153" t="s">
        <v>411</v>
      </c>
      <c r="R2153" t="s">
        <v>412</v>
      </c>
      <c r="T2153">
        <v>8010</v>
      </c>
      <c r="U2153" t="s">
        <v>148</v>
      </c>
      <c r="V2153" t="s">
        <v>42</v>
      </c>
      <c r="W2153" t="s">
        <v>413</v>
      </c>
      <c r="X2153" t="s">
        <v>414</v>
      </c>
      <c r="Y2153" t="s">
        <v>36</v>
      </c>
    </row>
    <row r="2154" spans="1:25" x14ac:dyDescent="0.25">
      <c r="A2154">
        <v>10175</v>
      </c>
      <c r="B2154">
        <v>22</v>
      </c>
      <c r="C2154">
        <v>100</v>
      </c>
      <c r="D2154">
        <v>8</v>
      </c>
      <c r="E2154" s="5">
        <v>2436.7199999999998</v>
      </c>
      <c r="F2154" s="1">
        <v>37931</v>
      </c>
      <c r="G2154" t="s">
        <v>25</v>
      </c>
      <c r="H2154">
        <v>4</v>
      </c>
      <c r="I2154" t="str">
        <f>TEXT(Table1[[#This Row],[ORDERDATE]],"MMM")</f>
        <v>Nov</v>
      </c>
      <c r="J2154">
        <v>2003</v>
      </c>
      <c r="K2154" t="s">
        <v>504</v>
      </c>
      <c r="L2154">
        <v>96</v>
      </c>
      <c r="M2154" t="s">
        <v>649</v>
      </c>
      <c r="N2154" t="s">
        <v>329</v>
      </c>
      <c r="O2154" t="s">
        <v>330</v>
      </c>
      <c r="P2154" t="s">
        <v>331</v>
      </c>
      <c r="R2154" t="s">
        <v>332</v>
      </c>
      <c r="T2154" t="s">
        <v>333</v>
      </c>
      <c r="U2154" t="s">
        <v>170</v>
      </c>
      <c r="V2154" t="s">
        <v>42</v>
      </c>
      <c r="W2154" t="s">
        <v>61</v>
      </c>
      <c r="X2154" t="s">
        <v>334</v>
      </c>
      <c r="Y2154" t="s">
        <v>36</v>
      </c>
    </row>
    <row r="2155" spans="1:25" x14ac:dyDescent="0.25">
      <c r="A2155">
        <v>10184</v>
      </c>
      <c r="B2155">
        <v>46</v>
      </c>
      <c r="C2155">
        <v>100</v>
      </c>
      <c r="D2155">
        <v>13</v>
      </c>
      <c r="E2155" s="5">
        <v>4607.3599999999997</v>
      </c>
      <c r="F2155" s="1">
        <v>37939</v>
      </c>
      <c r="G2155" t="s">
        <v>25</v>
      </c>
      <c r="H2155">
        <v>4</v>
      </c>
      <c r="I2155" t="str">
        <f>TEXT(Table1[[#This Row],[ORDERDATE]],"MMM")</f>
        <v>Nov</v>
      </c>
      <c r="J2155">
        <v>2003</v>
      </c>
      <c r="K2155" t="s">
        <v>504</v>
      </c>
      <c r="L2155">
        <v>96</v>
      </c>
      <c r="M2155" t="s">
        <v>649</v>
      </c>
      <c r="N2155" t="s">
        <v>520</v>
      </c>
      <c r="O2155" t="s">
        <v>521</v>
      </c>
      <c r="P2155" t="s">
        <v>522</v>
      </c>
      <c r="R2155" t="s">
        <v>523</v>
      </c>
      <c r="T2155">
        <v>41101</v>
      </c>
      <c r="U2155" t="s">
        <v>178</v>
      </c>
      <c r="V2155" t="s">
        <v>42</v>
      </c>
      <c r="W2155" t="s">
        <v>524</v>
      </c>
      <c r="X2155" t="s">
        <v>525</v>
      </c>
      <c r="Y2155" t="s">
        <v>51</v>
      </c>
    </row>
    <row r="2156" spans="1:25" x14ac:dyDescent="0.25">
      <c r="A2156">
        <v>10194</v>
      </c>
      <c r="B2156">
        <v>37</v>
      </c>
      <c r="C2156">
        <v>97.27</v>
      </c>
      <c r="D2156">
        <v>3</v>
      </c>
      <c r="E2156" s="5">
        <v>3598.99</v>
      </c>
      <c r="F2156" s="1">
        <v>37950</v>
      </c>
      <c r="G2156" t="s">
        <v>25</v>
      </c>
      <c r="H2156">
        <v>4</v>
      </c>
      <c r="I2156" t="str">
        <f>TEXT(Table1[[#This Row],[ORDERDATE]],"MMM")</f>
        <v>Nov</v>
      </c>
      <c r="J2156">
        <v>2003</v>
      </c>
      <c r="K2156" t="s">
        <v>504</v>
      </c>
      <c r="L2156">
        <v>96</v>
      </c>
      <c r="M2156" t="s">
        <v>649</v>
      </c>
      <c r="N2156" t="s">
        <v>219</v>
      </c>
      <c r="O2156" t="s">
        <v>220</v>
      </c>
      <c r="P2156" t="s">
        <v>221</v>
      </c>
      <c r="R2156" t="s">
        <v>222</v>
      </c>
      <c r="T2156">
        <v>69004</v>
      </c>
      <c r="U2156" t="s">
        <v>41</v>
      </c>
      <c r="V2156" t="s">
        <v>42</v>
      </c>
      <c r="W2156" t="s">
        <v>223</v>
      </c>
      <c r="X2156" t="s">
        <v>224</v>
      </c>
      <c r="Y2156" t="s">
        <v>51</v>
      </c>
    </row>
    <row r="2157" spans="1:25" x14ac:dyDescent="0.25">
      <c r="A2157">
        <v>10207</v>
      </c>
      <c r="B2157">
        <v>49</v>
      </c>
      <c r="C2157">
        <v>80.900000000000006</v>
      </c>
      <c r="D2157">
        <v>14</v>
      </c>
      <c r="E2157" s="5">
        <v>3964.1</v>
      </c>
      <c r="F2157" s="1">
        <v>37964</v>
      </c>
      <c r="G2157" t="s">
        <v>25</v>
      </c>
      <c r="H2157">
        <v>4</v>
      </c>
      <c r="I2157" t="str">
        <f>TEXT(Table1[[#This Row],[ORDERDATE]],"MMM")</f>
        <v>Dec</v>
      </c>
      <c r="J2157">
        <v>2003</v>
      </c>
      <c r="K2157" t="s">
        <v>504</v>
      </c>
      <c r="L2157">
        <v>96</v>
      </c>
      <c r="M2157" t="s">
        <v>649</v>
      </c>
      <c r="N2157" t="s">
        <v>415</v>
      </c>
      <c r="O2157">
        <v>6175552555</v>
      </c>
      <c r="P2157" t="s">
        <v>416</v>
      </c>
      <c r="R2157" t="s">
        <v>381</v>
      </c>
      <c r="S2157" t="s">
        <v>123</v>
      </c>
      <c r="T2157">
        <v>51003</v>
      </c>
      <c r="U2157" t="s">
        <v>32</v>
      </c>
      <c r="V2157" t="s">
        <v>33</v>
      </c>
      <c r="W2157" t="s">
        <v>417</v>
      </c>
      <c r="X2157" t="s">
        <v>276</v>
      </c>
      <c r="Y2157" t="s">
        <v>51</v>
      </c>
    </row>
    <row r="2158" spans="1:25" x14ac:dyDescent="0.25">
      <c r="A2158">
        <v>10217</v>
      </c>
      <c r="B2158">
        <v>21</v>
      </c>
      <c r="C2158">
        <v>100</v>
      </c>
      <c r="D2158">
        <v>3</v>
      </c>
      <c r="E2158" s="5">
        <v>2244.9</v>
      </c>
      <c r="F2158" s="1">
        <v>38021</v>
      </c>
      <c r="G2158" t="s">
        <v>25</v>
      </c>
      <c r="H2158">
        <v>1</v>
      </c>
      <c r="I2158" t="str">
        <f>TEXT(Table1[[#This Row],[ORDERDATE]],"MMM")</f>
        <v>Feb</v>
      </c>
      <c r="J2158">
        <v>2004</v>
      </c>
      <c r="K2158" t="s">
        <v>504</v>
      </c>
      <c r="L2158">
        <v>96</v>
      </c>
      <c r="M2158" t="s">
        <v>649</v>
      </c>
      <c r="N2158" t="s">
        <v>418</v>
      </c>
      <c r="O2158" t="s">
        <v>419</v>
      </c>
      <c r="P2158" t="s">
        <v>420</v>
      </c>
      <c r="Q2158" t="s">
        <v>421</v>
      </c>
      <c r="R2158" t="s">
        <v>199</v>
      </c>
      <c r="T2158">
        <v>69045</v>
      </c>
      <c r="U2158" t="s">
        <v>199</v>
      </c>
      <c r="V2158" t="s">
        <v>96</v>
      </c>
      <c r="W2158" t="s">
        <v>422</v>
      </c>
      <c r="X2158" t="s">
        <v>423</v>
      </c>
      <c r="Y2158" t="s">
        <v>36</v>
      </c>
    </row>
    <row r="2159" spans="1:25" x14ac:dyDescent="0.25">
      <c r="A2159">
        <v>10229</v>
      </c>
      <c r="B2159">
        <v>25</v>
      </c>
      <c r="C2159">
        <v>100</v>
      </c>
      <c r="D2159">
        <v>8</v>
      </c>
      <c r="E2159" s="5">
        <v>2793</v>
      </c>
      <c r="F2159" s="1">
        <v>38057</v>
      </c>
      <c r="G2159" t="s">
        <v>25</v>
      </c>
      <c r="H2159">
        <v>1</v>
      </c>
      <c r="I2159" t="str">
        <f>TEXT(Table1[[#This Row],[ORDERDATE]],"MMM")</f>
        <v>Mar</v>
      </c>
      <c r="J2159">
        <v>2004</v>
      </c>
      <c r="K2159" t="s">
        <v>504</v>
      </c>
      <c r="L2159">
        <v>96</v>
      </c>
      <c r="M2159" t="s">
        <v>649</v>
      </c>
      <c r="N2159" t="s">
        <v>272</v>
      </c>
      <c r="O2159">
        <v>4155551450</v>
      </c>
      <c r="P2159" t="s">
        <v>273</v>
      </c>
      <c r="R2159" t="s">
        <v>274</v>
      </c>
      <c r="S2159" t="s">
        <v>55</v>
      </c>
      <c r="T2159">
        <v>97562</v>
      </c>
      <c r="U2159" t="s">
        <v>32</v>
      </c>
      <c r="V2159" t="s">
        <v>33</v>
      </c>
      <c r="W2159" t="s">
        <v>275</v>
      </c>
      <c r="X2159" t="s">
        <v>276</v>
      </c>
      <c r="Y2159" t="s">
        <v>36</v>
      </c>
    </row>
    <row r="2160" spans="1:25" x14ac:dyDescent="0.25">
      <c r="A2160">
        <v>10245</v>
      </c>
      <c r="B2160">
        <v>37</v>
      </c>
      <c r="C2160">
        <v>100</v>
      </c>
      <c r="D2160">
        <v>1</v>
      </c>
      <c r="E2160" s="5">
        <v>4133.6400000000003</v>
      </c>
      <c r="F2160" s="1">
        <v>38111</v>
      </c>
      <c r="G2160" t="s">
        <v>25</v>
      </c>
      <c r="H2160">
        <v>2</v>
      </c>
      <c r="I2160" t="str">
        <f>TEXT(Table1[[#This Row],[ORDERDATE]],"MMM")</f>
        <v>May</v>
      </c>
      <c r="J2160">
        <v>2004</v>
      </c>
      <c r="K2160" t="s">
        <v>504</v>
      </c>
      <c r="L2160">
        <v>96</v>
      </c>
      <c r="M2160" t="s">
        <v>649</v>
      </c>
      <c r="N2160" t="s">
        <v>242</v>
      </c>
      <c r="O2160">
        <v>2035559545</v>
      </c>
      <c r="P2160" t="s">
        <v>243</v>
      </c>
      <c r="R2160" t="s">
        <v>244</v>
      </c>
      <c r="S2160" t="s">
        <v>112</v>
      </c>
      <c r="T2160">
        <v>97823</v>
      </c>
      <c r="U2160" t="s">
        <v>32</v>
      </c>
      <c r="V2160" t="s">
        <v>33</v>
      </c>
      <c r="W2160" t="s">
        <v>83</v>
      </c>
      <c r="X2160" t="s">
        <v>245</v>
      </c>
      <c r="Y2160" t="s">
        <v>51</v>
      </c>
    </row>
    <row r="2161" spans="1:25" x14ac:dyDescent="0.25">
      <c r="A2161">
        <v>10259</v>
      </c>
      <c r="B2161">
        <v>45</v>
      </c>
      <c r="C2161">
        <v>86.68</v>
      </c>
      <c r="D2161">
        <v>11</v>
      </c>
      <c r="E2161" s="5">
        <v>3900.6</v>
      </c>
      <c r="F2161" s="1">
        <v>38153</v>
      </c>
      <c r="G2161" t="s">
        <v>25</v>
      </c>
      <c r="H2161">
        <v>2</v>
      </c>
      <c r="I2161" t="str">
        <f>TEXT(Table1[[#This Row],[ORDERDATE]],"MMM")</f>
        <v>Jun</v>
      </c>
      <c r="J2161">
        <v>2004</v>
      </c>
      <c r="K2161" t="s">
        <v>504</v>
      </c>
      <c r="L2161">
        <v>96</v>
      </c>
      <c r="M2161" t="s">
        <v>649</v>
      </c>
      <c r="N2161" t="s">
        <v>418</v>
      </c>
      <c r="O2161" t="s">
        <v>419</v>
      </c>
      <c r="P2161" t="s">
        <v>420</v>
      </c>
      <c r="Q2161" t="s">
        <v>421</v>
      </c>
      <c r="R2161" t="s">
        <v>199</v>
      </c>
      <c r="T2161">
        <v>69045</v>
      </c>
      <c r="U2161" t="s">
        <v>199</v>
      </c>
      <c r="V2161" t="s">
        <v>96</v>
      </c>
      <c r="W2161" t="s">
        <v>422</v>
      </c>
      <c r="X2161" t="s">
        <v>423</v>
      </c>
      <c r="Y2161" t="s">
        <v>51</v>
      </c>
    </row>
    <row r="2162" spans="1:25" x14ac:dyDescent="0.25">
      <c r="A2162">
        <v>10270</v>
      </c>
      <c r="B2162">
        <v>32</v>
      </c>
      <c r="C2162">
        <v>85.72</v>
      </c>
      <c r="D2162">
        <v>1</v>
      </c>
      <c r="E2162" s="5">
        <v>2743.04</v>
      </c>
      <c r="F2162" s="1">
        <v>38187</v>
      </c>
      <c r="G2162" t="s">
        <v>25</v>
      </c>
      <c r="H2162">
        <v>3</v>
      </c>
      <c r="I2162" t="str">
        <f>TEXT(Table1[[#This Row],[ORDERDATE]],"MMM")</f>
        <v>Jul</v>
      </c>
      <c r="J2162">
        <v>2004</v>
      </c>
      <c r="K2162" t="s">
        <v>504</v>
      </c>
      <c r="L2162">
        <v>96</v>
      </c>
      <c r="M2162" t="s">
        <v>649</v>
      </c>
      <c r="N2162" t="s">
        <v>152</v>
      </c>
      <c r="O2162" t="s">
        <v>153</v>
      </c>
      <c r="P2162" t="s">
        <v>154</v>
      </c>
      <c r="Q2162" t="s">
        <v>155</v>
      </c>
      <c r="R2162" t="s">
        <v>156</v>
      </c>
      <c r="S2162" t="s">
        <v>157</v>
      </c>
      <c r="T2162">
        <v>2067</v>
      </c>
      <c r="U2162" t="s">
        <v>95</v>
      </c>
      <c r="V2162" t="s">
        <v>96</v>
      </c>
      <c r="W2162" t="s">
        <v>158</v>
      </c>
      <c r="X2162" t="s">
        <v>159</v>
      </c>
      <c r="Y2162" t="s">
        <v>36</v>
      </c>
    </row>
    <row r="2163" spans="1:25" x14ac:dyDescent="0.25">
      <c r="A2163">
        <v>10281</v>
      </c>
      <c r="B2163">
        <v>29</v>
      </c>
      <c r="C2163">
        <v>82.83</v>
      </c>
      <c r="D2163">
        <v>8</v>
      </c>
      <c r="E2163" s="5">
        <v>2402.0700000000002</v>
      </c>
      <c r="F2163" s="1">
        <v>38218</v>
      </c>
      <c r="G2163" t="s">
        <v>25</v>
      </c>
      <c r="H2163">
        <v>3</v>
      </c>
      <c r="I2163" t="str">
        <f>TEXT(Table1[[#This Row],[ORDERDATE]],"MMM")</f>
        <v>Aug</v>
      </c>
      <c r="J2163">
        <v>2004</v>
      </c>
      <c r="K2163" t="s">
        <v>504</v>
      </c>
      <c r="L2163">
        <v>96</v>
      </c>
      <c r="M2163" t="s">
        <v>649</v>
      </c>
      <c r="N2163" t="s">
        <v>139</v>
      </c>
      <c r="O2163">
        <v>2155551555</v>
      </c>
      <c r="P2163" t="s">
        <v>140</v>
      </c>
      <c r="R2163" t="s">
        <v>141</v>
      </c>
      <c r="S2163" t="s">
        <v>142</v>
      </c>
      <c r="T2163">
        <v>70267</v>
      </c>
      <c r="U2163" t="s">
        <v>32</v>
      </c>
      <c r="V2163" t="s">
        <v>33</v>
      </c>
      <c r="W2163" t="s">
        <v>34</v>
      </c>
      <c r="X2163" t="s">
        <v>143</v>
      </c>
      <c r="Y2163" t="s">
        <v>36</v>
      </c>
    </row>
    <row r="2164" spans="1:25" x14ac:dyDescent="0.25">
      <c r="A2164">
        <v>10291</v>
      </c>
      <c r="B2164">
        <v>26</v>
      </c>
      <c r="C2164">
        <v>83.79</v>
      </c>
      <c r="D2164">
        <v>3</v>
      </c>
      <c r="E2164" s="5">
        <v>2178.54</v>
      </c>
      <c r="F2164" s="1">
        <v>38238</v>
      </c>
      <c r="G2164" t="s">
        <v>25</v>
      </c>
      <c r="H2164">
        <v>3</v>
      </c>
      <c r="I2164" t="str">
        <f>TEXT(Table1[[#This Row],[ORDERDATE]],"MMM")</f>
        <v>Sep</v>
      </c>
      <c r="J2164">
        <v>2004</v>
      </c>
      <c r="K2164" t="s">
        <v>504</v>
      </c>
      <c r="L2164">
        <v>96</v>
      </c>
      <c r="M2164" t="s">
        <v>649</v>
      </c>
      <c r="N2164" t="s">
        <v>261</v>
      </c>
      <c r="O2164" t="s">
        <v>262</v>
      </c>
      <c r="P2164" t="s">
        <v>263</v>
      </c>
      <c r="R2164" t="s">
        <v>264</v>
      </c>
      <c r="T2164" t="s">
        <v>265</v>
      </c>
      <c r="U2164" t="s">
        <v>188</v>
      </c>
      <c r="V2164" t="s">
        <v>42</v>
      </c>
      <c r="W2164" t="s">
        <v>266</v>
      </c>
      <c r="X2164" t="s">
        <v>206</v>
      </c>
      <c r="Y2164" t="s">
        <v>36</v>
      </c>
    </row>
    <row r="2165" spans="1:25" x14ac:dyDescent="0.25">
      <c r="A2165">
        <v>10305</v>
      </c>
      <c r="B2165">
        <v>28</v>
      </c>
      <c r="C2165">
        <v>100</v>
      </c>
      <c r="D2165">
        <v>12</v>
      </c>
      <c r="E2165" s="5">
        <v>3155.04</v>
      </c>
      <c r="F2165" s="1">
        <v>38273</v>
      </c>
      <c r="G2165" t="s">
        <v>25</v>
      </c>
      <c r="H2165">
        <v>4</v>
      </c>
      <c r="I2165" t="str">
        <f>TEXT(Table1[[#This Row],[ORDERDATE]],"MMM")</f>
        <v>Oct</v>
      </c>
      <c r="J2165">
        <v>2004</v>
      </c>
      <c r="K2165" t="s">
        <v>504</v>
      </c>
      <c r="L2165">
        <v>96</v>
      </c>
      <c r="M2165" t="s">
        <v>649</v>
      </c>
      <c r="N2165" t="s">
        <v>120</v>
      </c>
      <c r="O2165">
        <v>6175558555</v>
      </c>
      <c r="P2165" t="s">
        <v>121</v>
      </c>
      <c r="R2165" t="s">
        <v>122</v>
      </c>
      <c r="S2165" t="s">
        <v>123</v>
      </c>
      <c r="T2165">
        <v>51247</v>
      </c>
      <c r="U2165" t="s">
        <v>32</v>
      </c>
      <c r="V2165" t="s">
        <v>33</v>
      </c>
      <c r="W2165" t="s">
        <v>124</v>
      </c>
      <c r="X2165" t="s">
        <v>125</v>
      </c>
      <c r="Y2165" t="s">
        <v>51</v>
      </c>
    </row>
    <row r="2166" spans="1:25" x14ac:dyDescent="0.25">
      <c r="A2166">
        <v>10313</v>
      </c>
      <c r="B2166">
        <v>27</v>
      </c>
      <c r="C2166">
        <v>87.64</v>
      </c>
      <c r="D2166">
        <v>6</v>
      </c>
      <c r="E2166" s="5">
        <v>2366.2800000000002</v>
      </c>
      <c r="F2166" s="1">
        <v>38282</v>
      </c>
      <c r="G2166" t="s">
        <v>25</v>
      </c>
      <c r="H2166">
        <v>4</v>
      </c>
      <c r="I2166" t="str">
        <f>TEXT(Table1[[#This Row],[ORDERDATE]],"MMM")</f>
        <v>Oct</v>
      </c>
      <c r="J2166">
        <v>2004</v>
      </c>
      <c r="K2166" t="s">
        <v>504</v>
      </c>
      <c r="L2166">
        <v>96</v>
      </c>
      <c r="M2166" t="s">
        <v>649</v>
      </c>
      <c r="N2166" t="s">
        <v>225</v>
      </c>
      <c r="O2166" t="s">
        <v>226</v>
      </c>
      <c r="P2166" t="s">
        <v>227</v>
      </c>
      <c r="R2166" t="s">
        <v>228</v>
      </c>
      <c r="S2166" t="s">
        <v>229</v>
      </c>
      <c r="T2166" t="s">
        <v>230</v>
      </c>
      <c r="U2166" t="s">
        <v>231</v>
      </c>
      <c r="V2166" t="s">
        <v>33</v>
      </c>
      <c r="W2166" t="s">
        <v>232</v>
      </c>
      <c r="X2166" t="s">
        <v>233</v>
      </c>
      <c r="Y2166" t="s">
        <v>36</v>
      </c>
    </row>
    <row r="2167" spans="1:25" x14ac:dyDescent="0.25">
      <c r="A2167">
        <v>10324</v>
      </c>
      <c r="B2167">
        <v>20</v>
      </c>
      <c r="C2167">
        <v>98.18</v>
      </c>
      <c r="D2167">
        <v>11</v>
      </c>
      <c r="E2167" s="5">
        <v>1963.6</v>
      </c>
      <c r="F2167" s="1">
        <v>38296</v>
      </c>
      <c r="G2167" t="s">
        <v>25</v>
      </c>
      <c r="H2167">
        <v>4</v>
      </c>
      <c r="I2167" t="str">
        <f>TEXT(Table1[[#This Row],[ORDERDATE]],"MMM")</f>
        <v>Nov</v>
      </c>
      <c r="J2167">
        <v>2004</v>
      </c>
      <c r="K2167" t="s">
        <v>504</v>
      </c>
      <c r="L2167">
        <v>96</v>
      </c>
      <c r="M2167" t="s">
        <v>649</v>
      </c>
      <c r="N2167" t="s">
        <v>99</v>
      </c>
      <c r="O2167">
        <v>2125551500</v>
      </c>
      <c r="P2167" t="s">
        <v>100</v>
      </c>
      <c r="Q2167" t="s">
        <v>101</v>
      </c>
      <c r="R2167" t="s">
        <v>30</v>
      </c>
      <c r="S2167" t="s">
        <v>31</v>
      </c>
      <c r="T2167">
        <v>10022</v>
      </c>
      <c r="U2167" t="s">
        <v>32</v>
      </c>
      <c r="V2167" t="s">
        <v>33</v>
      </c>
      <c r="W2167" t="s">
        <v>102</v>
      </c>
      <c r="X2167" t="s">
        <v>103</v>
      </c>
      <c r="Y2167" t="s">
        <v>36</v>
      </c>
    </row>
    <row r="2168" spans="1:25" x14ac:dyDescent="0.25">
      <c r="A2168">
        <v>10335</v>
      </c>
      <c r="B2168">
        <v>44</v>
      </c>
      <c r="C2168">
        <v>100</v>
      </c>
      <c r="D2168">
        <v>1</v>
      </c>
      <c r="E2168" s="5">
        <v>4746.28</v>
      </c>
      <c r="F2168" s="1">
        <v>38310</v>
      </c>
      <c r="G2168" t="s">
        <v>25</v>
      </c>
      <c r="H2168">
        <v>4</v>
      </c>
      <c r="I2168" t="str">
        <f>TEXT(Table1[[#This Row],[ORDERDATE]],"MMM")</f>
        <v>Nov</v>
      </c>
      <c r="J2168">
        <v>2004</v>
      </c>
      <c r="K2168" t="s">
        <v>504</v>
      </c>
      <c r="L2168">
        <v>96</v>
      </c>
      <c r="M2168" t="s">
        <v>649</v>
      </c>
      <c r="N2168" t="s">
        <v>272</v>
      </c>
      <c r="O2168">
        <v>4155551450</v>
      </c>
      <c r="P2168" t="s">
        <v>273</v>
      </c>
      <c r="R2168" t="s">
        <v>274</v>
      </c>
      <c r="S2168" t="s">
        <v>55</v>
      </c>
      <c r="T2168">
        <v>97562</v>
      </c>
      <c r="U2168" t="s">
        <v>32</v>
      </c>
      <c r="V2168" t="s">
        <v>33</v>
      </c>
      <c r="W2168" t="s">
        <v>275</v>
      </c>
      <c r="X2168" t="s">
        <v>276</v>
      </c>
      <c r="Y2168" t="s">
        <v>51</v>
      </c>
    </row>
    <row r="2169" spans="1:25" x14ac:dyDescent="0.25">
      <c r="A2169">
        <v>10348</v>
      </c>
      <c r="B2169">
        <v>42</v>
      </c>
      <c r="C2169">
        <v>100</v>
      </c>
      <c r="D2169">
        <v>3</v>
      </c>
      <c r="E2169" s="5">
        <v>6386.94</v>
      </c>
      <c r="F2169" s="1">
        <v>38292</v>
      </c>
      <c r="G2169" t="s">
        <v>25</v>
      </c>
      <c r="H2169">
        <v>4</v>
      </c>
      <c r="I2169" t="str">
        <f>TEXT(Table1[[#This Row],[ORDERDATE]],"MMM")</f>
        <v>Nov</v>
      </c>
      <c r="J2169">
        <v>2004</v>
      </c>
      <c r="K2169" t="s">
        <v>504</v>
      </c>
      <c r="L2169">
        <v>96</v>
      </c>
      <c r="M2169" t="s">
        <v>649</v>
      </c>
      <c r="N2169" t="s">
        <v>191</v>
      </c>
      <c r="O2169" t="s">
        <v>192</v>
      </c>
      <c r="P2169" t="s">
        <v>193</v>
      </c>
      <c r="R2169" t="s">
        <v>177</v>
      </c>
      <c r="T2169">
        <v>28023</v>
      </c>
      <c r="U2169" t="s">
        <v>178</v>
      </c>
      <c r="V2169" t="s">
        <v>42</v>
      </c>
      <c r="W2169" t="s">
        <v>194</v>
      </c>
      <c r="X2169" t="s">
        <v>195</v>
      </c>
      <c r="Y2169" t="s">
        <v>51</v>
      </c>
    </row>
    <row r="2170" spans="1:25" x14ac:dyDescent="0.25">
      <c r="A2170">
        <v>10358</v>
      </c>
      <c r="B2170">
        <v>41</v>
      </c>
      <c r="C2170">
        <v>100</v>
      </c>
      <c r="D2170">
        <v>1</v>
      </c>
      <c r="E2170" s="5">
        <v>4428</v>
      </c>
      <c r="F2170" s="1">
        <v>38331</v>
      </c>
      <c r="G2170" t="s">
        <v>25</v>
      </c>
      <c r="H2170">
        <v>4</v>
      </c>
      <c r="I2170" t="str">
        <f>TEXT(Table1[[#This Row],[ORDERDATE]],"MMM")</f>
        <v>Dec</v>
      </c>
      <c r="J2170">
        <v>2004</v>
      </c>
      <c r="K2170" t="s">
        <v>504</v>
      </c>
      <c r="L2170">
        <v>96</v>
      </c>
      <c r="M2170" t="s">
        <v>649</v>
      </c>
      <c r="N2170" t="s">
        <v>174</v>
      </c>
      <c r="O2170" t="s">
        <v>175</v>
      </c>
      <c r="P2170" t="s">
        <v>176</v>
      </c>
      <c r="R2170" t="s">
        <v>177</v>
      </c>
      <c r="T2170">
        <v>28034</v>
      </c>
      <c r="U2170" t="s">
        <v>178</v>
      </c>
      <c r="V2170" t="s">
        <v>42</v>
      </c>
      <c r="W2170" t="s">
        <v>179</v>
      </c>
      <c r="X2170" t="s">
        <v>180</v>
      </c>
      <c r="Y2170" t="s">
        <v>51</v>
      </c>
    </row>
    <row r="2171" spans="1:25" x14ac:dyDescent="0.25">
      <c r="A2171">
        <v>10371</v>
      </c>
      <c r="B2171">
        <v>26</v>
      </c>
      <c r="C2171">
        <v>100</v>
      </c>
      <c r="D2171">
        <v>1</v>
      </c>
      <c r="E2171" s="5">
        <v>4044.04</v>
      </c>
      <c r="F2171" s="1">
        <v>38375</v>
      </c>
      <c r="G2171" t="s">
        <v>25</v>
      </c>
      <c r="H2171">
        <v>1</v>
      </c>
      <c r="I2171" t="str">
        <f>TEXT(Table1[[#This Row],[ORDERDATE]],"MMM")</f>
        <v>Jan</v>
      </c>
      <c r="J2171">
        <v>2005</v>
      </c>
      <c r="K2171" t="s">
        <v>504</v>
      </c>
      <c r="L2171">
        <v>96</v>
      </c>
      <c r="M2171" t="s">
        <v>649</v>
      </c>
      <c r="N2171" t="s">
        <v>272</v>
      </c>
      <c r="O2171">
        <v>4155551450</v>
      </c>
      <c r="P2171" t="s">
        <v>273</v>
      </c>
      <c r="R2171" t="s">
        <v>274</v>
      </c>
      <c r="S2171" t="s">
        <v>55</v>
      </c>
      <c r="T2171">
        <v>97562</v>
      </c>
      <c r="U2171" t="s">
        <v>32</v>
      </c>
      <c r="V2171" t="s">
        <v>33</v>
      </c>
      <c r="W2171" t="s">
        <v>275</v>
      </c>
      <c r="X2171" t="s">
        <v>276</v>
      </c>
      <c r="Y2171" t="s">
        <v>51</v>
      </c>
    </row>
    <row r="2172" spans="1:25" x14ac:dyDescent="0.25">
      <c r="A2172">
        <v>10382</v>
      </c>
      <c r="B2172">
        <v>26</v>
      </c>
      <c r="C2172">
        <v>100</v>
      </c>
      <c r="D2172">
        <v>6</v>
      </c>
      <c r="E2172" s="5">
        <v>2708.42</v>
      </c>
      <c r="F2172" s="1">
        <v>38400</v>
      </c>
      <c r="G2172" t="s">
        <v>25</v>
      </c>
      <c r="H2172">
        <v>1</v>
      </c>
      <c r="I2172" t="str">
        <f>TEXT(Table1[[#This Row],[ORDERDATE]],"MMM")</f>
        <v>Feb</v>
      </c>
      <c r="J2172">
        <v>2005</v>
      </c>
      <c r="K2172" t="s">
        <v>504</v>
      </c>
      <c r="L2172">
        <v>96</v>
      </c>
      <c r="M2172" t="s">
        <v>649</v>
      </c>
      <c r="N2172" t="s">
        <v>272</v>
      </c>
      <c r="O2172">
        <v>4155551450</v>
      </c>
      <c r="P2172" t="s">
        <v>273</v>
      </c>
      <c r="R2172" t="s">
        <v>274</v>
      </c>
      <c r="S2172" t="s">
        <v>55</v>
      </c>
      <c r="T2172">
        <v>97562</v>
      </c>
      <c r="U2172" t="s">
        <v>32</v>
      </c>
      <c r="V2172" t="s">
        <v>33</v>
      </c>
      <c r="W2172" t="s">
        <v>275</v>
      </c>
      <c r="X2172" t="s">
        <v>276</v>
      </c>
      <c r="Y2172" t="s">
        <v>36</v>
      </c>
    </row>
    <row r="2173" spans="1:25" x14ac:dyDescent="0.25">
      <c r="A2173">
        <v>10411</v>
      </c>
      <c r="B2173">
        <v>26</v>
      </c>
      <c r="C2173">
        <v>100</v>
      </c>
      <c r="D2173">
        <v>1</v>
      </c>
      <c r="E2173" s="5">
        <v>2904.72</v>
      </c>
      <c r="F2173" s="1">
        <v>38473</v>
      </c>
      <c r="G2173" t="s">
        <v>25</v>
      </c>
      <c r="H2173">
        <v>2</v>
      </c>
      <c r="I2173" t="str">
        <f>TEXT(Table1[[#This Row],[ORDERDATE]],"MMM")</f>
        <v>May</v>
      </c>
      <c r="J2173">
        <v>2005</v>
      </c>
      <c r="K2173" t="s">
        <v>504</v>
      </c>
      <c r="L2173">
        <v>96</v>
      </c>
      <c r="M2173" t="s">
        <v>649</v>
      </c>
      <c r="N2173" t="s">
        <v>292</v>
      </c>
      <c r="O2173" t="s">
        <v>293</v>
      </c>
      <c r="P2173" t="s">
        <v>294</v>
      </c>
      <c r="R2173" t="s">
        <v>295</v>
      </c>
      <c r="S2173" t="s">
        <v>296</v>
      </c>
      <c r="T2173" t="s">
        <v>297</v>
      </c>
      <c r="U2173" t="s">
        <v>231</v>
      </c>
      <c r="V2173" t="s">
        <v>33</v>
      </c>
      <c r="W2173" t="s">
        <v>298</v>
      </c>
      <c r="X2173" t="s">
        <v>299</v>
      </c>
      <c r="Y2173" t="s">
        <v>36</v>
      </c>
    </row>
    <row r="2174" spans="1:25" x14ac:dyDescent="0.25">
      <c r="A2174">
        <v>10425</v>
      </c>
      <c r="B2174">
        <v>41</v>
      </c>
      <c r="C2174">
        <v>86.68</v>
      </c>
      <c r="D2174">
        <v>11</v>
      </c>
      <c r="E2174" s="5">
        <v>3553.88</v>
      </c>
      <c r="F2174" s="1">
        <v>38503</v>
      </c>
      <c r="G2174" t="s">
        <v>300</v>
      </c>
      <c r="H2174">
        <v>2</v>
      </c>
      <c r="I2174" t="str">
        <f>TEXT(Table1[[#This Row],[ORDERDATE]],"MMM")</f>
        <v>May</v>
      </c>
      <c r="J2174">
        <v>2005</v>
      </c>
      <c r="K2174" t="s">
        <v>504</v>
      </c>
      <c r="L2174">
        <v>96</v>
      </c>
      <c r="M2174" t="s">
        <v>649</v>
      </c>
      <c r="N2174" t="s">
        <v>114</v>
      </c>
      <c r="O2174" t="s">
        <v>115</v>
      </c>
      <c r="P2174" t="s">
        <v>116</v>
      </c>
      <c r="R2174" t="s">
        <v>117</v>
      </c>
      <c r="T2174">
        <v>44000</v>
      </c>
      <c r="U2174" t="s">
        <v>41</v>
      </c>
      <c r="V2174" t="s">
        <v>42</v>
      </c>
      <c r="W2174" t="s">
        <v>118</v>
      </c>
      <c r="X2174" t="s">
        <v>119</v>
      </c>
      <c r="Y2174" t="s">
        <v>51</v>
      </c>
    </row>
    <row r="2175" spans="1:25" x14ac:dyDescent="0.25">
      <c r="A2175">
        <v>10107</v>
      </c>
      <c r="B2175">
        <v>20</v>
      </c>
      <c r="C2175">
        <v>92.9</v>
      </c>
      <c r="D2175">
        <v>8</v>
      </c>
      <c r="E2175" s="5">
        <v>1858</v>
      </c>
      <c r="F2175" s="1">
        <v>37676</v>
      </c>
      <c r="G2175" t="s">
        <v>25</v>
      </c>
      <c r="H2175">
        <v>1</v>
      </c>
      <c r="I2175" t="str">
        <f>TEXT(Table1[[#This Row],[ORDERDATE]],"MMM")</f>
        <v>Feb</v>
      </c>
      <c r="J2175">
        <v>2003</v>
      </c>
      <c r="K2175" t="s">
        <v>26</v>
      </c>
      <c r="L2175">
        <v>99</v>
      </c>
      <c r="M2175" t="s">
        <v>650</v>
      </c>
      <c r="N2175" t="s">
        <v>28</v>
      </c>
      <c r="O2175">
        <v>2125557818</v>
      </c>
      <c r="P2175" t="s">
        <v>29</v>
      </c>
      <c r="R2175" t="s">
        <v>30</v>
      </c>
      <c r="S2175" t="s">
        <v>31</v>
      </c>
      <c r="T2175">
        <v>10022</v>
      </c>
      <c r="U2175" t="s">
        <v>32</v>
      </c>
      <c r="V2175" t="s">
        <v>33</v>
      </c>
      <c r="W2175" t="s">
        <v>34</v>
      </c>
      <c r="X2175" t="s">
        <v>35</v>
      </c>
      <c r="Y2175" t="s">
        <v>36</v>
      </c>
    </row>
    <row r="2176" spans="1:25" x14ac:dyDescent="0.25">
      <c r="A2176">
        <v>10120</v>
      </c>
      <c r="B2176">
        <v>22</v>
      </c>
      <c r="C2176">
        <v>100</v>
      </c>
      <c r="D2176">
        <v>6</v>
      </c>
      <c r="E2176" s="5">
        <v>2461.36</v>
      </c>
      <c r="F2176" s="1">
        <v>37740</v>
      </c>
      <c r="G2176" t="s">
        <v>25</v>
      </c>
      <c r="H2176">
        <v>2</v>
      </c>
      <c r="I2176" t="str">
        <f>TEXT(Table1[[#This Row],[ORDERDATE]],"MMM")</f>
        <v>Apr</v>
      </c>
      <c r="J2176">
        <v>2003</v>
      </c>
      <c r="K2176" t="s">
        <v>26</v>
      </c>
      <c r="L2176">
        <v>99</v>
      </c>
      <c r="M2176" t="s">
        <v>650</v>
      </c>
      <c r="N2176" t="s">
        <v>89</v>
      </c>
      <c r="O2176" t="s">
        <v>90</v>
      </c>
      <c r="P2176" t="s">
        <v>91</v>
      </c>
      <c r="Q2176" t="s">
        <v>92</v>
      </c>
      <c r="R2176" t="s">
        <v>93</v>
      </c>
      <c r="S2176" t="s">
        <v>94</v>
      </c>
      <c r="T2176">
        <v>3004</v>
      </c>
      <c r="U2176" t="s">
        <v>95</v>
      </c>
      <c r="V2176" t="s">
        <v>96</v>
      </c>
      <c r="W2176" t="s">
        <v>97</v>
      </c>
      <c r="X2176" t="s">
        <v>98</v>
      </c>
      <c r="Y2176" t="s">
        <v>36</v>
      </c>
    </row>
    <row r="2177" spans="1:25" x14ac:dyDescent="0.25">
      <c r="A2177">
        <v>10133</v>
      </c>
      <c r="B2177">
        <v>23</v>
      </c>
      <c r="C2177">
        <v>100</v>
      </c>
      <c r="D2177">
        <v>1</v>
      </c>
      <c r="E2177" s="5">
        <v>2642.01</v>
      </c>
      <c r="F2177" s="1">
        <v>37799</v>
      </c>
      <c r="G2177" t="s">
        <v>25</v>
      </c>
      <c r="H2177">
        <v>2</v>
      </c>
      <c r="I2177" t="str">
        <f>TEXT(Table1[[#This Row],[ORDERDATE]],"MMM")</f>
        <v>Jun</v>
      </c>
      <c r="J2177">
        <v>2003</v>
      </c>
      <c r="K2177" t="s">
        <v>26</v>
      </c>
      <c r="L2177">
        <v>99</v>
      </c>
      <c r="M2177" t="s">
        <v>650</v>
      </c>
      <c r="N2177" t="s">
        <v>174</v>
      </c>
      <c r="O2177" t="s">
        <v>175</v>
      </c>
      <c r="P2177" t="s">
        <v>176</v>
      </c>
      <c r="R2177" t="s">
        <v>177</v>
      </c>
      <c r="T2177">
        <v>28034</v>
      </c>
      <c r="U2177" t="s">
        <v>178</v>
      </c>
      <c r="V2177" t="s">
        <v>42</v>
      </c>
      <c r="W2177" t="s">
        <v>179</v>
      </c>
      <c r="X2177" t="s">
        <v>180</v>
      </c>
      <c r="Y2177" t="s">
        <v>36</v>
      </c>
    </row>
    <row r="2178" spans="1:25" x14ac:dyDescent="0.25">
      <c r="A2178">
        <v>10145</v>
      </c>
      <c r="B2178">
        <v>33</v>
      </c>
      <c r="C2178">
        <v>93.9</v>
      </c>
      <c r="D2178">
        <v>12</v>
      </c>
      <c r="E2178" s="5">
        <v>3098.7</v>
      </c>
      <c r="F2178" s="1">
        <v>37858</v>
      </c>
      <c r="G2178" t="s">
        <v>25</v>
      </c>
      <c r="H2178">
        <v>3</v>
      </c>
      <c r="I2178" t="str">
        <f>TEXT(Table1[[#This Row],[ORDERDATE]],"MMM")</f>
        <v>Aug</v>
      </c>
      <c r="J2178">
        <v>2003</v>
      </c>
      <c r="K2178" t="s">
        <v>26</v>
      </c>
      <c r="L2178">
        <v>99</v>
      </c>
      <c r="M2178" t="s">
        <v>650</v>
      </c>
      <c r="N2178" t="s">
        <v>52</v>
      </c>
      <c r="O2178">
        <v>6265557265</v>
      </c>
      <c r="P2178" t="s">
        <v>53</v>
      </c>
      <c r="R2178" t="s">
        <v>54</v>
      </c>
      <c r="S2178" t="s">
        <v>55</v>
      </c>
      <c r="T2178">
        <v>90003</v>
      </c>
      <c r="U2178" t="s">
        <v>32</v>
      </c>
      <c r="V2178" t="s">
        <v>33</v>
      </c>
      <c r="W2178" t="s">
        <v>56</v>
      </c>
      <c r="X2178" t="s">
        <v>57</v>
      </c>
      <c r="Y2178" t="s">
        <v>51</v>
      </c>
    </row>
    <row r="2179" spans="1:25" x14ac:dyDescent="0.25">
      <c r="A2179">
        <v>10168</v>
      </c>
      <c r="B2179">
        <v>28</v>
      </c>
      <c r="C2179">
        <v>100</v>
      </c>
      <c r="D2179">
        <v>7</v>
      </c>
      <c r="E2179" s="5">
        <v>3244.36</v>
      </c>
      <c r="F2179" s="1">
        <v>37922</v>
      </c>
      <c r="G2179" t="s">
        <v>25</v>
      </c>
      <c r="H2179">
        <v>4</v>
      </c>
      <c r="I2179" t="str">
        <f>TEXT(Table1[[#This Row],[ORDERDATE]],"MMM")</f>
        <v>Oct</v>
      </c>
      <c r="J2179">
        <v>2003</v>
      </c>
      <c r="K2179" t="s">
        <v>26</v>
      </c>
      <c r="L2179">
        <v>99</v>
      </c>
      <c r="M2179" t="s">
        <v>650</v>
      </c>
      <c r="N2179" t="s">
        <v>62</v>
      </c>
      <c r="O2179">
        <v>6505556809</v>
      </c>
      <c r="P2179" t="s">
        <v>63</v>
      </c>
      <c r="R2179" t="s">
        <v>64</v>
      </c>
      <c r="S2179" t="s">
        <v>55</v>
      </c>
      <c r="T2179">
        <v>94217</v>
      </c>
      <c r="U2179" t="s">
        <v>32</v>
      </c>
      <c r="V2179" t="s">
        <v>33</v>
      </c>
      <c r="W2179" t="s">
        <v>65</v>
      </c>
      <c r="X2179" t="s">
        <v>66</v>
      </c>
      <c r="Y2179" t="s">
        <v>51</v>
      </c>
    </row>
    <row r="2180" spans="1:25" x14ac:dyDescent="0.25">
      <c r="A2180">
        <v>10188</v>
      </c>
      <c r="B2180">
        <v>44</v>
      </c>
      <c r="C2180">
        <v>98.89</v>
      </c>
      <c r="D2180">
        <v>7</v>
      </c>
      <c r="E2180" s="5">
        <v>4351.16</v>
      </c>
      <c r="F2180" s="1">
        <v>37943</v>
      </c>
      <c r="G2180" t="s">
        <v>25</v>
      </c>
      <c r="H2180">
        <v>4</v>
      </c>
      <c r="I2180" t="str">
        <f>TEXT(Table1[[#This Row],[ORDERDATE]],"MMM")</f>
        <v>Nov</v>
      </c>
      <c r="J2180">
        <v>2003</v>
      </c>
      <c r="K2180" t="s">
        <v>26</v>
      </c>
      <c r="L2180">
        <v>99</v>
      </c>
      <c r="M2180" t="s">
        <v>650</v>
      </c>
      <c r="N2180" t="s">
        <v>73</v>
      </c>
      <c r="O2180" t="s">
        <v>74</v>
      </c>
      <c r="P2180" t="s">
        <v>75</v>
      </c>
      <c r="R2180" t="s">
        <v>76</v>
      </c>
      <c r="T2180" t="s">
        <v>77</v>
      </c>
      <c r="U2180" t="s">
        <v>78</v>
      </c>
      <c r="V2180" t="s">
        <v>42</v>
      </c>
      <c r="W2180" t="s">
        <v>79</v>
      </c>
      <c r="X2180" t="s">
        <v>80</v>
      </c>
      <c r="Y2180" t="s">
        <v>51</v>
      </c>
    </row>
    <row r="2181" spans="1:25" x14ac:dyDescent="0.25">
      <c r="A2181">
        <v>10210</v>
      </c>
      <c r="B2181">
        <v>46</v>
      </c>
      <c r="C2181">
        <v>79.91</v>
      </c>
      <c r="D2181">
        <v>5</v>
      </c>
      <c r="E2181" s="5">
        <v>3675.86</v>
      </c>
      <c r="F2181" s="1">
        <v>37998</v>
      </c>
      <c r="G2181" t="s">
        <v>25</v>
      </c>
      <c r="H2181">
        <v>1</v>
      </c>
      <c r="I2181" t="str">
        <f>TEXT(Table1[[#This Row],[ORDERDATE]],"MMM")</f>
        <v>Jan</v>
      </c>
      <c r="J2181">
        <v>2004</v>
      </c>
      <c r="K2181" t="s">
        <v>26</v>
      </c>
      <c r="L2181">
        <v>99</v>
      </c>
      <c r="M2181" t="s">
        <v>650</v>
      </c>
      <c r="N2181" t="s">
        <v>302</v>
      </c>
      <c r="O2181" t="s">
        <v>303</v>
      </c>
      <c r="P2181" t="s">
        <v>304</v>
      </c>
      <c r="R2181" t="s">
        <v>305</v>
      </c>
      <c r="S2181" t="s">
        <v>305</v>
      </c>
      <c r="T2181" t="s">
        <v>306</v>
      </c>
      <c r="U2181" t="s">
        <v>200</v>
      </c>
      <c r="V2181" t="s">
        <v>200</v>
      </c>
      <c r="W2181" t="s">
        <v>307</v>
      </c>
      <c r="X2181" t="s">
        <v>308</v>
      </c>
      <c r="Y2181" t="s">
        <v>51</v>
      </c>
    </row>
    <row r="2182" spans="1:25" x14ac:dyDescent="0.25">
      <c r="A2182">
        <v>10223</v>
      </c>
      <c r="B2182">
        <v>21</v>
      </c>
      <c r="C2182">
        <v>100</v>
      </c>
      <c r="D2182">
        <v>7</v>
      </c>
      <c r="E2182" s="5">
        <v>2475.27</v>
      </c>
      <c r="F2182" s="1">
        <v>38037</v>
      </c>
      <c r="G2182" t="s">
        <v>25</v>
      </c>
      <c r="H2182">
        <v>1</v>
      </c>
      <c r="I2182" t="str">
        <f>TEXT(Table1[[#This Row],[ORDERDATE]],"MMM")</f>
        <v>Feb</v>
      </c>
      <c r="J2182">
        <v>2004</v>
      </c>
      <c r="K2182" t="s">
        <v>26</v>
      </c>
      <c r="L2182">
        <v>99</v>
      </c>
      <c r="M2182" t="s">
        <v>650</v>
      </c>
      <c r="N2182" t="s">
        <v>89</v>
      </c>
      <c r="O2182" t="s">
        <v>90</v>
      </c>
      <c r="P2182" t="s">
        <v>91</v>
      </c>
      <c r="Q2182" t="s">
        <v>92</v>
      </c>
      <c r="R2182" t="s">
        <v>93</v>
      </c>
      <c r="S2182" t="s">
        <v>94</v>
      </c>
      <c r="T2182">
        <v>3004</v>
      </c>
      <c r="U2182" t="s">
        <v>95</v>
      </c>
      <c r="V2182" t="s">
        <v>96</v>
      </c>
      <c r="W2182" t="s">
        <v>97</v>
      </c>
      <c r="X2182" t="s">
        <v>98</v>
      </c>
      <c r="Y2182" t="s">
        <v>36</v>
      </c>
    </row>
    <row r="2183" spans="1:25" x14ac:dyDescent="0.25">
      <c r="A2183">
        <v>10235</v>
      </c>
      <c r="B2183">
        <v>41</v>
      </c>
      <c r="C2183">
        <v>100</v>
      </c>
      <c r="D2183">
        <v>1</v>
      </c>
      <c r="E2183" s="5">
        <v>4177.49</v>
      </c>
      <c r="F2183" s="1">
        <v>38079</v>
      </c>
      <c r="G2183" t="s">
        <v>25</v>
      </c>
      <c r="H2183">
        <v>2</v>
      </c>
      <c r="I2183" t="str">
        <f>TEXT(Table1[[#This Row],[ORDERDATE]],"MMM")</f>
        <v>Apr</v>
      </c>
      <c r="J2183">
        <v>2004</v>
      </c>
      <c r="K2183" t="s">
        <v>26</v>
      </c>
      <c r="L2183">
        <v>99</v>
      </c>
      <c r="M2183" t="s">
        <v>650</v>
      </c>
      <c r="N2183" t="s">
        <v>373</v>
      </c>
      <c r="O2183" t="s">
        <v>374</v>
      </c>
      <c r="P2183" t="s">
        <v>375</v>
      </c>
      <c r="R2183" t="s">
        <v>376</v>
      </c>
      <c r="S2183" t="s">
        <v>229</v>
      </c>
      <c r="T2183" t="s">
        <v>377</v>
      </c>
      <c r="U2183" t="s">
        <v>231</v>
      </c>
      <c r="V2183" t="s">
        <v>33</v>
      </c>
      <c r="W2183" t="s">
        <v>378</v>
      </c>
      <c r="X2183" t="s">
        <v>172</v>
      </c>
      <c r="Y2183" t="s">
        <v>51</v>
      </c>
    </row>
    <row r="2184" spans="1:25" x14ac:dyDescent="0.25">
      <c r="A2184">
        <v>10250</v>
      </c>
      <c r="B2184">
        <v>31</v>
      </c>
      <c r="C2184">
        <v>100</v>
      </c>
      <c r="D2184">
        <v>2</v>
      </c>
      <c r="E2184" s="5">
        <v>3282.28</v>
      </c>
      <c r="F2184" s="1">
        <v>38118</v>
      </c>
      <c r="G2184" t="s">
        <v>25</v>
      </c>
      <c r="H2184">
        <v>2</v>
      </c>
      <c r="I2184" t="str">
        <f>TEXT(Table1[[#This Row],[ORDERDATE]],"MMM")</f>
        <v>May</v>
      </c>
      <c r="J2184">
        <v>2004</v>
      </c>
      <c r="K2184" t="s">
        <v>26</v>
      </c>
      <c r="L2184">
        <v>99</v>
      </c>
      <c r="M2184" t="s">
        <v>650</v>
      </c>
      <c r="N2184" t="s">
        <v>397</v>
      </c>
      <c r="O2184">
        <v>4085553659</v>
      </c>
      <c r="P2184" t="s">
        <v>398</v>
      </c>
      <c r="R2184" t="s">
        <v>399</v>
      </c>
      <c r="S2184" t="s">
        <v>55</v>
      </c>
      <c r="T2184">
        <v>94217</v>
      </c>
      <c r="U2184" t="s">
        <v>32</v>
      </c>
      <c r="V2184" t="s">
        <v>33</v>
      </c>
      <c r="W2184" t="s">
        <v>102</v>
      </c>
      <c r="X2184" t="s">
        <v>400</v>
      </c>
      <c r="Y2184" t="s">
        <v>51</v>
      </c>
    </row>
    <row r="2185" spans="1:25" x14ac:dyDescent="0.25">
      <c r="A2185">
        <v>10263</v>
      </c>
      <c r="B2185">
        <v>31</v>
      </c>
      <c r="C2185">
        <v>79.91</v>
      </c>
      <c r="D2185">
        <v>8</v>
      </c>
      <c r="E2185" s="5">
        <v>2477.21</v>
      </c>
      <c r="F2185" s="1">
        <v>38166</v>
      </c>
      <c r="G2185" t="s">
        <v>25</v>
      </c>
      <c r="H2185">
        <v>2</v>
      </c>
      <c r="I2185" t="str">
        <f>TEXT(Table1[[#This Row],[ORDERDATE]],"MMM")</f>
        <v>Jun</v>
      </c>
      <c r="J2185">
        <v>2004</v>
      </c>
      <c r="K2185" t="s">
        <v>26</v>
      </c>
      <c r="L2185">
        <v>99</v>
      </c>
      <c r="M2185" t="s">
        <v>650</v>
      </c>
      <c r="N2185" t="s">
        <v>109</v>
      </c>
      <c r="O2185">
        <v>2035552570</v>
      </c>
      <c r="P2185" t="s">
        <v>110</v>
      </c>
      <c r="R2185" t="s">
        <v>111</v>
      </c>
      <c r="S2185" t="s">
        <v>112</v>
      </c>
      <c r="T2185">
        <v>97562</v>
      </c>
      <c r="U2185" t="s">
        <v>32</v>
      </c>
      <c r="V2185" t="s">
        <v>33</v>
      </c>
      <c r="W2185" t="s">
        <v>113</v>
      </c>
      <c r="X2185" t="s">
        <v>57</v>
      </c>
      <c r="Y2185" t="s">
        <v>36</v>
      </c>
    </row>
    <row r="2186" spans="1:25" x14ac:dyDescent="0.25">
      <c r="A2186">
        <v>10275</v>
      </c>
      <c r="B2186">
        <v>23</v>
      </c>
      <c r="C2186">
        <v>81.91</v>
      </c>
      <c r="D2186">
        <v>7</v>
      </c>
      <c r="E2186" s="5">
        <v>1883.93</v>
      </c>
      <c r="F2186" s="1">
        <v>38191</v>
      </c>
      <c r="G2186" t="s">
        <v>25</v>
      </c>
      <c r="H2186">
        <v>3</v>
      </c>
      <c r="I2186" t="str">
        <f>TEXT(Table1[[#This Row],[ORDERDATE]],"MMM")</f>
        <v>Jul</v>
      </c>
      <c r="J2186">
        <v>2004</v>
      </c>
      <c r="K2186" t="s">
        <v>26</v>
      </c>
      <c r="L2186">
        <v>99</v>
      </c>
      <c r="M2186" t="s">
        <v>650</v>
      </c>
      <c r="N2186" t="s">
        <v>114</v>
      </c>
      <c r="O2186" t="s">
        <v>115</v>
      </c>
      <c r="P2186" t="s">
        <v>116</v>
      </c>
      <c r="R2186" t="s">
        <v>117</v>
      </c>
      <c r="T2186">
        <v>44000</v>
      </c>
      <c r="U2186" t="s">
        <v>41</v>
      </c>
      <c r="V2186" t="s">
        <v>42</v>
      </c>
      <c r="W2186" t="s">
        <v>118</v>
      </c>
      <c r="X2186" t="s">
        <v>119</v>
      </c>
      <c r="Y2186" t="s">
        <v>36</v>
      </c>
    </row>
    <row r="2187" spans="1:25" x14ac:dyDescent="0.25">
      <c r="A2187">
        <v>10285</v>
      </c>
      <c r="B2187">
        <v>37</v>
      </c>
      <c r="C2187">
        <v>98.89</v>
      </c>
      <c r="D2187">
        <v>12</v>
      </c>
      <c r="E2187" s="5">
        <v>3658.93</v>
      </c>
      <c r="F2187" s="1">
        <v>38226</v>
      </c>
      <c r="G2187" t="s">
        <v>25</v>
      </c>
      <c r="H2187">
        <v>3</v>
      </c>
      <c r="I2187" t="str">
        <f>TEXT(Table1[[#This Row],[ORDERDATE]],"MMM")</f>
        <v>Aug</v>
      </c>
      <c r="J2187">
        <v>2004</v>
      </c>
      <c r="K2187" t="s">
        <v>26</v>
      </c>
      <c r="L2187">
        <v>99</v>
      </c>
      <c r="M2187" t="s">
        <v>650</v>
      </c>
      <c r="N2187" t="s">
        <v>120</v>
      </c>
      <c r="O2187">
        <v>6175558555</v>
      </c>
      <c r="P2187" t="s">
        <v>121</v>
      </c>
      <c r="R2187" t="s">
        <v>122</v>
      </c>
      <c r="S2187" t="s">
        <v>123</v>
      </c>
      <c r="T2187">
        <v>51247</v>
      </c>
      <c r="U2187" t="s">
        <v>32</v>
      </c>
      <c r="V2187" t="s">
        <v>33</v>
      </c>
      <c r="W2187" t="s">
        <v>124</v>
      </c>
      <c r="X2187" t="s">
        <v>125</v>
      </c>
      <c r="Y2187" t="s">
        <v>51</v>
      </c>
    </row>
    <row r="2188" spans="1:25" x14ac:dyDescent="0.25">
      <c r="A2188">
        <v>10297</v>
      </c>
      <c r="B2188">
        <v>26</v>
      </c>
      <c r="C2188">
        <v>100</v>
      </c>
      <c r="D2188">
        <v>2</v>
      </c>
      <c r="E2188" s="5">
        <v>2856.88</v>
      </c>
      <c r="F2188" s="1">
        <v>38246</v>
      </c>
      <c r="G2188" t="s">
        <v>25</v>
      </c>
      <c r="H2188">
        <v>3</v>
      </c>
      <c r="I2188" t="str">
        <f>TEXT(Table1[[#This Row],[ORDERDATE]],"MMM")</f>
        <v>Sep</v>
      </c>
      <c r="J2188">
        <v>2004</v>
      </c>
      <c r="K2188" t="s">
        <v>26</v>
      </c>
      <c r="L2188">
        <v>99</v>
      </c>
      <c r="M2188" t="s">
        <v>650</v>
      </c>
      <c r="N2188" t="s">
        <v>479</v>
      </c>
      <c r="O2188" t="s">
        <v>480</v>
      </c>
      <c r="P2188" t="s">
        <v>481</v>
      </c>
      <c r="Q2188" t="s">
        <v>482</v>
      </c>
      <c r="R2188" t="s">
        <v>483</v>
      </c>
      <c r="T2188">
        <v>2</v>
      </c>
      <c r="U2188" t="s">
        <v>484</v>
      </c>
      <c r="V2188" t="s">
        <v>42</v>
      </c>
      <c r="W2188" t="s">
        <v>485</v>
      </c>
      <c r="X2188" t="s">
        <v>486</v>
      </c>
      <c r="Y2188" t="s">
        <v>36</v>
      </c>
    </row>
    <row r="2189" spans="1:25" x14ac:dyDescent="0.25">
      <c r="A2189">
        <v>10308</v>
      </c>
      <c r="B2189">
        <v>24</v>
      </c>
      <c r="C2189">
        <v>79.91</v>
      </c>
      <c r="D2189">
        <v>5</v>
      </c>
      <c r="E2189" s="5">
        <v>1917.84</v>
      </c>
      <c r="F2189" s="1">
        <v>38275</v>
      </c>
      <c r="G2189" t="s">
        <v>25</v>
      </c>
      <c r="H2189">
        <v>4</v>
      </c>
      <c r="I2189" t="str">
        <f>TEXT(Table1[[#This Row],[ORDERDATE]],"MMM")</f>
        <v>Oct</v>
      </c>
      <c r="J2189">
        <v>2004</v>
      </c>
      <c r="K2189" t="s">
        <v>26</v>
      </c>
      <c r="L2189">
        <v>99</v>
      </c>
      <c r="M2189" t="s">
        <v>650</v>
      </c>
      <c r="N2189" t="s">
        <v>317</v>
      </c>
      <c r="O2189">
        <v>9145554562</v>
      </c>
      <c r="P2189" t="s">
        <v>318</v>
      </c>
      <c r="R2189" t="s">
        <v>319</v>
      </c>
      <c r="S2189" t="s">
        <v>31</v>
      </c>
      <c r="T2189">
        <v>24067</v>
      </c>
      <c r="U2189" t="s">
        <v>32</v>
      </c>
      <c r="V2189" t="s">
        <v>33</v>
      </c>
      <c r="W2189" t="s">
        <v>102</v>
      </c>
      <c r="X2189" t="s">
        <v>238</v>
      </c>
      <c r="Y2189" t="s">
        <v>36</v>
      </c>
    </row>
    <row r="2190" spans="1:25" x14ac:dyDescent="0.25">
      <c r="A2190">
        <v>10318</v>
      </c>
      <c r="B2190">
        <v>47</v>
      </c>
      <c r="C2190">
        <v>100</v>
      </c>
      <c r="D2190">
        <v>7</v>
      </c>
      <c r="E2190" s="5">
        <v>5305.36</v>
      </c>
      <c r="F2190" s="1">
        <v>38293</v>
      </c>
      <c r="G2190" t="s">
        <v>25</v>
      </c>
      <c r="H2190">
        <v>4</v>
      </c>
      <c r="I2190" t="str">
        <f>TEXT(Table1[[#This Row],[ORDERDATE]],"MMM")</f>
        <v>Nov</v>
      </c>
      <c r="J2190">
        <v>2004</v>
      </c>
      <c r="K2190" t="s">
        <v>26</v>
      </c>
      <c r="L2190">
        <v>99</v>
      </c>
      <c r="M2190" t="s">
        <v>650</v>
      </c>
      <c r="N2190" t="s">
        <v>139</v>
      </c>
      <c r="O2190">
        <v>2155551555</v>
      </c>
      <c r="P2190" t="s">
        <v>140</v>
      </c>
      <c r="R2190" t="s">
        <v>141</v>
      </c>
      <c r="S2190" t="s">
        <v>142</v>
      </c>
      <c r="T2190">
        <v>70267</v>
      </c>
      <c r="U2190" t="s">
        <v>32</v>
      </c>
      <c r="V2190" t="s">
        <v>33</v>
      </c>
      <c r="W2190" t="s">
        <v>34</v>
      </c>
      <c r="X2190" t="s">
        <v>143</v>
      </c>
      <c r="Y2190" t="s">
        <v>51</v>
      </c>
    </row>
    <row r="2191" spans="1:25" x14ac:dyDescent="0.25">
      <c r="A2191">
        <v>10329</v>
      </c>
      <c r="B2191">
        <v>45</v>
      </c>
      <c r="C2191">
        <v>63.91</v>
      </c>
      <c r="D2191">
        <v>11</v>
      </c>
      <c r="E2191" s="5">
        <v>2875.95</v>
      </c>
      <c r="F2191" s="1">
        <v>38306</v>
      </c>
      <c r="G2191" t="s">
        <v>25</v>
      </c>
      <c r="H2191">
        <v>4</v>
      </c>
      <c r="I2191" t="str">
        <f>TEXT(Table1[[#This Row],[ORDERDATE]],"MMM")</f>
        <v>Nov</v>
      </c>
      <c r="J2191">
        <v>2004</v>
      </c>
      <c r="K2191" t="s">
        <v>26</v>
      </c>
      <c r="L2191">
        <v>99</v>
      </c>
      <c r="M2191" t="s">
        <v>650</v>
      </c>
      <c r="N2191" t="s">
        <v>28</v>
      </c>
      <c r="O2191">
        <v>2125557818</v>
      </c>
      <c r="P2191" t="s">
        <v>29</v>
      </c>
      <c r="R2191" t="s">
        <v>30</v>
      </c>
      <c r="S2191" t="s">
        <v>31</v>
      </c>
      <c r="T2191">
        <v>10022</v>
      </c>
      <c r="U2191" t="s">
        <v>32</v>
      </c>
      <c r="V2191" t="s">
        <v>33</v>
      </c>
      <c r="W2191" t="s">
        <v>34</v>
      </c>
      <c r="X2191" t="s">
        <v>35</v>
      </c>
      <c r="Y2191" t="s">
        <v>36</v>
      </c>
    </row>
    <row r="2192" spans="1:25" x14ac:dyDescent="0.25">
      <c r="A2192">
        <v>10340</v>
      </c>
      <c r="B2192">
        <v>55</v>
      </c>
      <c r="C2192">
        <v>100</v>
      </c>
      <c r="D2192">
        <v>2</v>
      </c>
      <c r="E2192" s="5">
        <v>6482.85</v>
      </c>
      <c r="F2192" s="1">
        <v>38315</v>
      </c>
      <c r="G2192" t="s">
        <v>25</v>
      </c>
      <c r="H2192">
        <v>4</v>
      </c>
      <c r="I2192" t="str">
        <f>TEXT(Table1[[#This Row],[ORDERDATE]],"MMM")</f>
        <v>Nov</v>
      </c>
      <c r="J2192">
        <v>2004</v>
      </c>
      <c r="K2192" t="s">
        <v>26</v>
      </c>
      <c r="L2192">
        <v>99</v>
      </c>
      <c r="M2192" t="s">
        <v>650</v>
      </c>
      <c r="N2192" t="s">
        <v>352</v>
      </c>
      <c r="O2192" t="s">
        <v>353</v>
      </c>
      <c r="P2192" t="s">
        <v>354</v>
      </c>
      <c r="R2192" t="s">
        <v>355</v>
      </c>
      <c r="T2192">
        <v>8022</v>
      </c>
      <c r="U2192" t="s">
        <v>178</v>
      </c>
      <c r="V2192" t="s">
        <v>42</v>
      </c>
      <c r="W2192" t="s">
        <v>356</v>
      </c>
      <c r="X2192" t="s">
        <v>357</v>
      </c>
      <c r="Y2192" t="s">
        <v>51</v>
      </c>
    </row>
    <row r="2193" spans="1:25" x14ac:dyDescent="0.25">
      <c r="A2193">
        <v>10353</v>
      </c>
      <c r="B2193">
        <v>46</v>
      </c>
      <c r="C2193">
        <v>81.17</v>
      </c>
      <c r="D2193">
        <v>5</v>
      </c>
      <c r="E2193" s="5">
        <v>3733.82</v>
      </c>
      <c r="F2193" s="1">
        <v>38325</v>
      </c>
      <c r="G2193" t="s">
        <v>25</v>
      </c>
      <c r="H2193">
        <v>4</v>
      </c>
      <c r="I2193" t="str">
        <f>TEXT(Table1[[#This Row],[ORDERDATE]],"MMM")</f>
        <v>Dec</v>
      </c>
      <c r="J2193">
        <v>2004</v>
      </c>
      <c r="K2193" t="s">
        <v>26</v>
      </c>
      <c r="L2193">
        <v>99</v>
      </c>
      <c r="M2193" t="s">
        <v>650</v>
      </c>
      <c r="N2193" t="s">
        <v>568</v>
      </c>
      <c r="O2193">
        <v>2035554407</v>
      </c>
      <c r="P2193" t="s">
        <v>569</v>
      </c>
      <c r="R2193" t="s">
        <v>516</v>
      </c>
      <c r="S2193" t="s">
        <v>112</v>
      </c>
      <c r="T2193">
        <v>97561</v>
      </c>
      <c r="U2193" t="s">
        <v>32</v>
      </c>
      <c r="V2193" t="s">
        <v>33</v>
      </c>
      <c r="W2193" t="s">
        <v>570</v>
      </c>
      <c r="X2193" t="s">
        <v>571</v>
      </c>
      <c r="Y2193" t="s">
        <v>51</v>
      </c>
    </row>
    <row r="2194" spans="1:25" x14ac:dyDescent="0.25">
      <c r="A2194">
        <v>10363</v>
      </c>
      <c r="B2194">
        <v>50</v>
      </c>
      <c r="C2194">
        <v>100</v>
      </c>
      <c r="D2194">
        <v>2</v>
      </c>
      <c r="E2194" s="5">
        <v>6576.5</v>
      </c>
      <c r="F2194" s="1">
        <v>38358</v>
      </c>
      <c r="G2194" t="s">
        <v>25</v>
      </c>
      <c r="H2194">
        <v>1</v>
      </c>
      <c r="I2194" t="str">
        <f>TEXT(Table1[[#This Row],[ORDERDATE]],"MMM")</f>
        <v>Jan</v>
      </c>
      <c r="J2194">
        <v>2005</v>
      </c>
      <c r="K2194" t="s">
        <v>26</v>
      </c>
      <c r="L2194">
        <v>99</v>
      </c>
      <c r="M2194" t="s">
        <v>650</v>
      </c>
      <c r="N2194" t="s">
        <v>467</v>
      </c>
      <c r="O2194" t="s">
        <v>468</v>
      </c>
      <c r="P2194" t="s">
        <v>469</v>
      </c>
      <c r="R2194" t="s">
        <v>470</v>
      </c>
      <c r="T2194" t="s">
        <v>471</v>
      </c>
      <c r="U2194" t="s">
        <v>130</v>
      </c>
      <c r="V2194" t="s">
        <v>42</v>
      </c>
      <c r="W2194" t="s">
        <v>472</v>
      </c>
      <c r="X2194" t="s">
        <v>473</v>
      </c>
      <c r="Y2194" t="s">
        <v>51</v>
      </c>
    </row>
    <row r="2195" spans="1:25" x14ac:dyDescent="0.25">
      <c r="A2195">
        <v>10375</v>
      </c>
      <c r="B2195">
        <v>37</v>
      </c>
      <c r="C2195">
        <v>100</v>
      </c>
      <c r="D2195">
        <v>3</v>
      </c>
      <c r="E2195" s="5">
        <v>6353.27</v>
      </c>
      <c r="F2195" s="1">
        <v>38386</v>
      </c>
      <c r="G2195" t="s">
        <v>25</v>
      </c>
      <c r="H2195">
        <v>1</v>
      </c>
      <c r="I2195" t="str">
        <f>TEXT(Table1[[#This Row],[ORDERDATE]],"MMM")</f>
        <v>Feb</v>
      </c>
      <c r="J2195">
        <v>2005</v>
      </c>
      <c r="K2195" t="s">
        <v>26</v>
      </c>
      <c r="L2195">
        <v>99</v>
      </c>
      <c r="M2195" t="s">
        <v>650</v>
      </c>
      <c r="N2195" t="s">
        <v>114</v>
      </c>
      <c r="O2195" t="s">
        <v>115</v>
      </c>
      <c r="P2195" t="s">
        <v>116</v>
      </c>
      <c r="R2195" t="s">
        <v>117</v>
      </c>
      <c r="T2195">
        <v>44000</v>
      </c>
      <c r="U2195" t="s">
        <v>41</v>
      </c>
      <c r="V2195" t="s">
        <v>42</v>
      </c>
      <c r="W2195" t="s">
        <v>118</v>
      </c>
      <c r="X2195" t="s">
        <v>119</v>
      </c>
      <c r="Y2195" t="s">
        <v>51</v>
      </c>
    </row>
    <row r="2196" spans="1:25" x14ac:dyDescent="0.25">
      <c r="A2196">
        <v>10387</v>
      </c>
      <c r="B2196">
        <v>44</v>
      </c>
      <c r="C2196">
        <v>94.9</v>
      </c>
      <c r="D2196">
        <v>1</v>
      </c>
      <c r="E2196" s="5">
        <v>4175.6000000000004</v>
      </c>
      <c r="F2196" s="1">
        <v>38413</v>
      </c>
      <c r="G2196" t="s">
        <v>25</v>
      </c>
      <c r="H2196">
        <v>1</v>
      </c>
      <c r="I2196" t="str">
        <f>TEXT(Table1[[#This Row],[ORDERDATE]],"MMM")</f>
        <v>Mar</v>
      </c>
      <c r="J2196">
        <v>2005</v>
      </c>
      <c r="K2196" t="s">
        <v>26</v>
      </c>
      <c r="L2196">
        <v>99</v>
      </c>
      <c r="M2196" t="s">
        <v>650</v>
      </c>
      <c r="N2196" t="s">
        <v>196</v>
      </c>
      <c r="O2196" t="s">
        <v>197</v>
      </c>
      <c r="P2196" t="s">
        <v>198</v>
      </c>
      <c r="R2196" t="s">
        <v>199</v>
      </c>
      <c r="T2196">
        <v>79903</v>
      </c>
      <c r="U2196" t="s">
        <v>199</v>
      </c>
      <c r="V2196" t="s">
        <v>200</v>
      </c>
      <c r="W2196" t="s">
        <v>201</v>
      </c>
      <c r="X2196" t="s">
        <v>202</v>
      </c>
      <c r="Y2196" t="s">
        <v>51</v>
      </c>
    </row>
    <row r="2197" spans="1:25" x14ac:dyDescent="0.25">
      <c r="A2197">
        <v>10401</v>
      </c>
      <c r="B2197">
        <v>49</v>
      </c>
      <c r="C2197">
        <v>100</v>
      </c>
      <c r="D2197">
        <v>1</v>
      </c>
      <c r="E2197" s="5">
        <v>4992.6099999999997</v>
      </c>
      <c r="F2197" s="1">
        <v>38445</v>
      </c>
      <c r="G2197" t="s">
        <v>401</v>
      </c>
      <c r="H2197">
        <v>2</v>
      </c>
      <c r="I2197" t="str">
        <f>TEXT(Table1[[#This Row],[ORDERDATE]],"MMM")</f>
        <v>Apr</v>
      </c>
      <c r="J2197">
        <v>2005</v>
      </c>
      <c r="K2197" t="s">
        <v>26</v>
      </c>
      <c r="L2197">
        <v>99</v>
      </c>
      <c r="M2197" t="s">
        <v>650</v>
      </c>
      <c r="N2197" t="s">
        <v>104</v>
      </c>
      <c r="O2197">
        <v>2015559350</v>
      </c>
      <c r="P2197" t="s">
        <v>105</v>
      </c>
      <c r="R2197" t="s">
        <v>106</v>
      </c>
      <c r="S2197" t="s">
        <v>107</v>
      </c>
      <c r="T2197">
        <v>94019</v>
      </c>
      <c r="U2197" t="s">
        <v>32</v>
      </c>
      <c r="V2197" t="s">
        <v>33</v>
      </c>
      <c r="W2197" t="s">
        <v>61</v>
      </c>
      <c r="X2197" t="s">
        <v>108</v>
      </c>
      <c r="Y2197" t="s">
        <v>51</v>
      </c>
    </row>
    <row r="2198" spans="1:25" x14ac:dyDescent="0.25">
      <c r="A2198">
        <v>10416</v>
      </c>
      <c r="B2198">
        <v>45</v>
      </c>
      <c r="C2198">
        <v>100</v>
      </c>
      <c r="D2198">
        <v>2</v>
      </c>
      <c r="E2198" s="5">
        <v>4764.6000000000004</v>
      </c>
      <c r="F2198" s="1">
        <v>38482</v>
      </c>
      <c r="G2198" t="s">
        <v>25</v>
      </c>
      <c r="H2198">
        <v>2</v>
      </c>
      <c r="I2198" t="str">
        <f>TEXT(Table1[[#This Row],[ORDERDATE]],"MMM")</f>
        <v>May</v>
      </c>
      <c r="J2198">
        <v>2005</v>
      </c>
      <c r="K2198" t="s">
        <v>26</v>
      </c>
      <c r="L2198">
        <v>99</v>
      </c>
      <c r="M2198" t="s">
        <v>650</v>
      </c>
      <c r="N2198" t="s">
        <v>452</v>
      </c>
      <c r="O2198" t="s">
        <v>453</v>
      </c>
      <c r="P2198" t="s">
        <v>454</v>
      </c>
      <c r="R2198" t="s">
        <v>455</v>
      </c>
      <c r="T2198">
        <v>42100</v>
      </c>
      <c r="U2198" t="s">
        <v>258</v>
      </c>
      <c r="V2198" t="s">
        <v>42</v>
      </c>
      <c r="W2198" t="s">
        <v>456</v>
      </c>
      <c r="X2198" t="s">
        <v>457</v>
      </c>
      <c r="Y2198" t="s">
        <v>51</v>
      </c>
    </row>
    <row r="2199" spans="1:25" x14ac:dyDescent="0.25">
      <c r="A2199">
        <v>10108</v>
      </c>
      <c r="B2199">
        <v>27</v>
      </c>
      <c r="C2199">
        <v>43.45</v>
      </c>
      <c r="D2199">
        <v>13</v>
      </c>
      <c r="E2199" s="5">
        <v>1173.1500000000001</v>
      </c>
      <c r="F2199" s="1">
        <v>37683</v>
      </c>
      <c r="G2199" t="s">
        <v>25</v>
      </c>
      <c r="H2199">
        <v>1</v>
      </c>
      <c r="I2199" t="str">
        <f>TEXT(Table1[[#This Row],[ORDERDATE]],"MMM")</f>
        <v>Mar</v>
      </c>
      <c r="J2199">
        <v>2003</v>
      </c>
      <c r="K2199" t="s">
        <v>26</v>
      </c>
      <c r="L2199">
        <v>40</v>
      </c>
      <c r="M2199" t="s">
        <v>651</v>
      </c>
      <c r="N2199" t="s">
        <v>425</v>
      </c>
      <c r="O2199" t="s">
        <v>426</v>
      </c>
      <c r="P2199" t="s">
        <v>427</v>
      </c>
      <c r="R2199" t="s">
        <v>428</v>
      </c>
      <c r="T2199" t="s">
        <v>429</v>
      </c>
      <c r="U2199" t="s">
        <v>430</v>
      </c>
      <c r="V2199" t="s">
        <v>200</v>
      </c>
      <c r="W2199" t="s">
        <v>431</v>
      </c>
      <c r="X2199" t="s">
        <v>432</v>
      </c>
      <c r="Y2199" t="s">
        <v>36</v>
      </c>
    </row>
    <row r="2200" spans="1:25" x14ac:dyDescent="0.25">
      <c r="A2200">
        <v>10122</v>
      </c>
      <c r="B2200">
        <v>31</v>
      </c>
      <c r="C2200">
        <v>44.66</v>
      </c>
      <c r="D2200">
        <v>17</v>
      </c>
      <c r="E2200" s="5">
        <v>1384.46</v>
      </c>
      <c r="F2200" s="1">
        <v>37749</v>
      </c>
      <c r="G2200" t="s">
        <v>25</v>
      </c>
      <c r="H2200">
        <v>2</v>
      </c>
      <c r="I2200" t="str">
        <f>TEXT(Table1[[#This Row],[ORDERDATE]],"MMM")</f>
        <v>May</v>
      </c>
      <c r="J2200">
        <v>2003</v>
      </c>
      <c r="K2200" t="s">
        <v>26</v>
      </c>
      <c r="L2200">
        <v>40</v>
      </c>
      <c r="M2200" t="s">
        <v>651</v>
      </c>
      <c r="N2200" t="s">
        <v>433</v>
      </c>
      <c r="O2200" t="s">
        <v>434</v>
      </c>
      <c r="P2200" t="s">
        <v>435</v>
      </c>
      <c r="R2200" t="s">
        <v>436</v>
      </c>
      <c r="T2200">
        <v>13008</v>
      </c>
      <c r="U2200" t="s">
        <v>41</v>
      </c>
      <c r="V2200" t="s">
        <v>42</v>
      </c>
      <c r="W2200" t="s">
        <v>437</v>
      </c>
      <c r="X2200" t="s">
        <v>438</v>
      </c>
      <c r="Y2200" t="s">
        <v>36</v>
      </c>
    </row>
    <row r="2201" spans="1:25" x14ac:dyDescent="0.25">
      <c r="A2201">
        <v>10135</v>
      </c>
      <c r="B2201">
        <v>33</v>
      </c>
      <c r="C2201">
        <v>40.229999999999997</v>
      </c>
      <c r="D2201">
        <v>14</v>
      </c>
      <c r="E2201" s="5">
        <v>1327.59</v>
      </c>
      <c r="F2201" s="1">
        <v>37804</v>
      </c>
      <c r="G2201" t="s">
        <v>25</v>
      </c>
      <c r="H2201">
        <v>3</v>
      </c>
      <c r="I2201" t="str">
        <f>TEXT(Table1[[#This Row],[ORDERDATE]],"MMM")</f>
        <v>Jul</v>
      </c>
      <c r="J2201">
        <v>2003</v>
      </c>
      <c r="K2201" t="s">
        <v>26</v>
      </c>
      <c r="L2201">
        <v>40</v>
      </c>
      <c r="M2201" t="s">
        <v>651</v>
      </c>
      <c r="N2201" t="s">
        <v>272</v>
      </c>
      <c r="O2201">
        <v>4155551450</v>
      </c>
      <c r="P2201" t="s">
        <v>273</v>
      </c>
      <c r="R2201" t="s">
        <v>274</v>
      </c>
      <c r="S2201" t="s">
        <v>55</v>
      </c>
      <c r="T2201">
        <v>97562</v>
      </c>
      <c r="U2201" t="s">
        <v>32</v>
      </c>
      <c r="V2201" t="s">
        <v>33</v>
      </c>
      <c r="W2201" t="s">
        <v>275</v>
      </c>
      <c r="X2201" t="s">
        <v>276</v>
      </c>
      <c r="Y2201" t="s">
        <v>36</v>
      </c>
    </row>
    <row r="2202" spans="1:25" x14ac:dyDescent="0.25">
      <c r="A2202">
        <v>10145</v>
      </c>
      <c r="B2202">
        <v>31</v>
      </c>
      <c r="C2202">
        <v>35.799999999999997</v>
      </c>
      <c r="D2202">
        <v>1</v>
      </c>
      <c r="E2202" s="5">
        <v>1109.8</v>
      </c>
      <c r="F2202" s="1">
        <v>37858</v>
      </c>
      <c r="G2202" t="s">
        <v>25</v>
      </c>
      <c r="H2202">
        <v>3</v>
      </c>
      <c r="I2202" t="str">
        <f>TEXT(Table1[[#This Row],[ORDERDATE]],"MMM")</f>
        <v>Aug</v>
      </c>
      <c r="J2202">
        <v>2003</v>
      </c>
      <c r="K2202" t="s">
        <v>26</v>
      </c>
      <c r="L2202">
        <v>40</v>
      </c>
      <c r="M2202" t="s">
        <v>651</v>
      </c>
      <c r="N2202" t="s">
        <v>52</v>
      </c>
      <c r="O2202">
        <v>6265557265</v>
      </c>
      <c r="P2202" t="s">
        <v>53</v>
      </c>
      <c r="R2202" t="s">
        <v>54</v>
      </c>
      <c r="S2202" t="s">
        <v>55</v>
      </c>
      <c r="T2202">
        <v>90003</v>
      </c>
      <c r="U2202" t="s">
        <v>32</v>
      </c>
      <c r="V2202" t="s">
        <v>33</v>
      </c>
      <c r="W2202" t="s">
        <v>56</v>
      </c>
      <c r="X2202" t="s">
        <v>57</v>
      </c>
      <c r="Y2202" t="s">
        <v>36</v>
      </c>
    </row>
    <row r="2203" spans="1:25" x14ac:dyDescent="0.25">
      <c r="A2203">
        <v>10159</v>
      </c>
      <c r="B2203">
        <v>35</v>
      </c>
      <c r="C2203">
        <v>35.4</v>
      </c>
      <c r="D2203">
        <v>9</v>
      </c>
      <c r="E2203" s="5">
        <v>1239</v>
      </c>
      <c r="F2203" s="1">
        <v>37904</v>
      </c>
      <c r="G2203" t="s">
        <v>25</v>
      </c>
      <c r="H2203">
        <v>4</v>
      </c>
      <c r="I2203" t="str">
        <f>TEXT(Table1[[#This Row],[ORDERDATE]],"MMM")</f>
        <v>Oct</v>
      </c>
      <c r="J2203">
        <v>2003</v>
      </c>
      <c r="K2203" t="s">
        <v>26</v>
      </c>
      <c r="L2203">
        <v>40</v>
      </c>
      <c r="M2203" t="s">
        <v>651</v>
      </c>
      <c r="N2203" t="s">
        <v>58</v>
      </c>
      <c r="O2203">
        <v>6505551386</v>
      </c>
      <c r="P2203" t="s">
        <v>59</v>
      </c>
      <c r="R2203" t="s">
        <v>60</v>
      </c>
      <c r="S2203" t="s">
        <v>55</v>
      </c>
      <c r="U2203" t="s">
        <v>32</v>
      </c>
      <c r="V2203" t="s">
        <v>33</v>
      </c>
      <c r="W2203" t="s">
        <v>61</v>
      </c>
      <c r="X2203" t="s">
        <v>57</v>
      </c>
      <c r="Y2203" t="s">
        <v>36</v>
      </c>
    </row>
    <row r="2204" spans="1:25" x14ac:dyDescent="0.25">
      <c r="A2204">
        <v>10169</v>
      </c>
      <c r="B2204">
        <v>26</v>
      </c>
      <c r="C2204">
        <v>39.83</v>
      </c>
      <c r="D2204">
        <v>9</v>
      </c>
      <c r="E2204" s="5">
        <v>1035.58</v>
      </c>
      <c r="F2204" s="1">
        <v>37929</v>
      </c>
      <c r="G2204" t="s">
        <v>25</v>
      </c>
      <c r="H2204">
        <v>4</v>
      </c>
      <c r="I2204" t="str">
        <f>TEXT(Table1[[#This Row],[ORDERDATE]],"MMM")</f>
        <v>Nov</v>
      </c>
      <c r="J2204">
        <v>2003</v>
      </c>
      <c r="K2204" t="s">
        <v>26</v>
      </c>
      <c r="L2204">
        <v>40</v>
      </c>
      <c r="M2204" t="s">
        <v>651</v>
      </c>
      <c r="N2204" t="s">
        <v>285</v>
      </c>
      <c r="O2204" t="s">
        <v>286</v>
      </c>
      <c r="P2204" t="s">
        <v>287</v>
      </c>
      <c r="Q2204" t="s">
        <v>288</v>
      </c>
      <c r="R2204" t="s">
        <v>289</v>
      </c>
      <c r="S2204" t="s">
        <v>157</v>
      </c>
      <c r="T2204">
        <v>2060</v>
      </c>
      <c r="U2204" t="s">
        <v>95</v>
      </c>
      <c r="V2204" t="s">
        <v>96</v>
      </c>
      <c r="W2204" t="s">
        <v>290</v>
      </c>
      <c r="X2204" t="s">
        <v>291</v>
      </c>
      <c r="Y2204" t="s">
        <v>36</v>
      </c>
    </row>
    <row r="2205" spans="1:25" x14ac:dyDescent="0.25">
      <c r="A2205">
        <v>10180</v>
      </c>
      <c r="B2205">
        <v>34</v>
      </c>
      <c r="C2205">
        <v>45.46</v>
      </c>
      <c r="D2205">
        <v>4</v>
      </c>
      <c r="E2205" s="5">
        <v>1545.64</v>
      </c>
      <c r="F2205" s="1">
        <v>37936</v>
      </c>
      <c r="G2205" t="s">
        <v>25</v>
      </c>
      <c r="H2205">
        <v>4</v>
      </c>
      <c r="I2205" t="str">
        <f>TEXT(Table1[[#This Row],[ORDERDATE]],"MMM")</f>
        <v>Nov</v>
      </c>
      <c r="J2205">
        <v>2003</v>
      </c>
      <c r="K2205" t="s">
        <v>26</v>
      </c>
      <c r="L2205">
        <v>40</v>
      </c>
      <c r="M2205" t="s">
        <v>651</v>
      </c>
      <c r="N2205" t="s">
        <v>67</v>
      </c>
      <c r="O2205" t="s">
        <v>68</v>
      </c>
      <c r="P2205" t="s">
        <v>69</v>
      </c>
      <c r="R2205" t="s">
        <v>70</v>
      </c>
      <c r="T2205">
        <v>59000</v>
      </c>
      <c r="U2205" t="s">
        <v>41</v>
      </c>
      <c r="V2205" t="s">
        <v>42</v>
      </c>
      <c r="W2205" t="s">
        <v>71</v>
      </c>
      <c r="X2205" t="s">
        <v>72</v>
      </c>
      <c r="Y2205" t="s">
        <v>36</v>
      </c>
    </row>
    <row r="2206" spans="1:25" x14ac:dyDescent="0.25">
      <c r="A2206">
        <v>10190</v>
      </c>
      <c r="B2206">
        <v>46</v>
      </c>
      <c r="C2206">
        <v>32.99</v>
      </c>
      <c r="D2206">
        <v>1</v>
      </c>
      <c r="E2206" s="5">
        <v>1517.54</v>
      </c>
      <c r="F2206" s="1">
        <v>37944</v>
      </c>
      <c r="G2206" t="s">
        <v>25</v>
      </c>
      <c r="H2206">
        <v>4</v>
      </c>
      <c r="I2206" t="str">
        <f>TEXT(Table1[[#This Row],[ORDERDATE]],"MMM")</f>
        <v>Nov</v>
      </c>
      <c r="J2206">
        <v>2003</v>
      </c>
      <c r="K2206" t="s">
        <v>26</v>
      </c>
      <c r="L2206">
        <v>40</v>
      </c>
      <c r="M2206" t="s">
        <v>651</v>
      </c>
      <c r="N2206" t="s">
        <v>174</v>
      </c>
      <c r="O2206" t="s">
        <v>175</v>
      </c>
      <c r="P2206" t="s">
        <v>176</v>
      </c>
      <c r="R2206" t="s">
        <v>177</v>
      </c>
      <c r="T2206">
        <v>28034</v>
      </c>
      <c r="U2206" t="s">
        <v>178</v>
      </c>
      <c r="V2206" t="s">
        <v>42</v>
      </c>
      <c r="W2206" t="s">
        <v>179</v>
      </c>
      <c r="X2206" t="s">
        <v>180</v>
      </c>
      <c r="Y2206" t="s">
        <v>36</v>
      </c>
    </row>
    <row r="2207" spans="1:25" x14ac:dyDescent="0.25">
      <c r="A2207">
        <v>10211</v>
      </c>
      <c r="B2207">
        <v>41</v>
      </c>
      <c r="C2207">
        <v>42.24</v>
      </c>
      <c r="D2207">
        <v>9</v>
      </c>
      <c r="E2207" s="5">
        <v>1731.84</v>
      </c>
      <c r="F2207" s="1">
        <v>38001</v>
      </c>
      <c r="G2207" t="s">
        <v>25</v>
      </c>
      <c r="H2207">
        <v>1</v>
      </c>
      <c r="I2207" t="str">
        <f>TEXT(Table1[[#This Row],[ORDERDATE]],"MMM")</f>
        <v>Jan</v>
      </c>
      <c r="J2207">
        <v>2004</v>
      </c>
      <c r="K2207" t="s">
        <v>26</v>
      </c>
      <c r="L2207">
        <v>40</v>
      </c>
      <c r="M2207" t="s">
        <v>651</v>
      </c>
      <c r="N2207" t="s">
        <v>84</v>
      </c>
      <c r="O2207" t="s">
        <v>85</v>
      </c>
      <c r="P2207" t="s">
        <v>86</v>
      </c>
      <c r="R2207" t="s">
        <v>48</v>
      </c>
      <c r="T2207">
        <v>75016</v>
      </c>
      <c r="U2207" t="s">
        <v>41</v>
      </c>
      <c r="V2207" t="s">
        <v>42</v>
      </c>
      <c r="W2207" t="s">
        <v>87</v>
      </c>
      <c r="X2207" t="s">
        <v>88</v>
      </c>
      <c r="Y2207" t="s">
        <v>36</v>
      </c>
    </row>
    <row r="2208" spans="1:25" x14ac:dyDescent="0.25">
      <c r="A2208">
        <v>10224</v>
      </c>
      <c r="B2208">
        <v>43</v>
      </c>
      <c r="C2208">
        <v>39.43</v>
      </c>
      <c r="D2208">
        <v>2</v>
      </c>
      <c r="E2208" s="5">
        <v>1695.49</v>
      </c>
      <c r="F2208" s="1">
        <v>38038</v>
      </c>
      <c r="G2208" t="s">
        <v>25</v>
      </c>
      <c r="H2208">
        <v>1</v>
      </c>
      <c r="I2208" t="str">
        <f>TEXT(Table1[[#This Row],[ORDERDATE]],"MMM")</f>
        <v>Feb</v>
      </c>
      <c r="J2208">
        <v>2004</v>
      </c>
      <c r="K2208" t="s">
        <v>26</v>
      </c>
      <c r="L2208">
        <v>40</v>
      </c>
      <c r="M2208" t="s">
        <v>651</v>
      </c>
      <c r="N2208" t="s">
        <v>67</v>
      </c>
      <c r="O2208" t="s">
        <v>68</v>
      </c>
      <c r="P2208" t="s">
        <v>69</v>
      </c>
      <c r="R2208" t="s">
        <v>70</v>
      </c>
      <c r="T2208">
        <v>59000</v>
      </c>
      <c r="U2208" t="s">
        <v>41</v>
      </c>
      <c r="V2208" t="s">
        <v>42</v>
      </c>
      <c r="W2208" t="s">
        <v>71</v>
      </c>
      <c r="X2208" t="s">
        <v>72</v>
      </c>
      <c r="Y2208" t="s">
        <v>36</v>
      </c>
    </row>
    <row r="2209" spans="1:25" x14ac:dyDescent="0.25">
      <c r="A2209">
        <v>10237</v>
      </c>
      <c r="B2209">
        <v>26</v>
      </c>
      <c r="C2209">
        <v>40.229999999999997</v>
      </c>
      <c r="D2209">
        <v>2</v>
      </c>
      <c r="E2209" s="5">
        <v>1045.98</v>
      </c>
      <c r="F2209" s="1">
        <v>38082</v>
      </c>
      <c r="G2209" t="s">
        <v>25</v>
      </c>
      <c r="H2209">
        <v>2</v>
      </c>
      <c r="I2209" t="str">
        <f>TEXT(Table1[[#This Row],[ORDERDATE]],"MMM")</f>
        <v>Apr</v>
      </c>
      <c r="J2209">
        <v>2004</v>
      </c>
      <c r="K2209" t="s">
        <v>26</v>
      </c>
      <c r="L2209">
        <v>40</v>
      </c>
      <c r="M2209" t="s">
        <v>651</v>
      </c>
      <c r="N2209" t="s">
        <v>99</v>
      </c>
      <c r="O2209">
        <v>2125551500</v>
      </c>
      <c r="P2209" t="s">
        <v>100</v>
      </c>
      <c r="Q2209" t="s">
        <v>101</v>
      </c>
      <c r="R2209" t="s">
        <v>30</v>
      </c>
      <c r="S2209" t="s">
        <v>31</v>
      </c>
      <c r="T2209">
        <v>10022</v>
      </c>
      <c r="U2209" t="s">
        <v>32</v>
      </c>
      <c r="V2209" t="s">
        <v>33</v>
      </c>
      <c r="W2209" t="s">
        <v>102</v>
      </c>
      <c r="X2209" t="s">
        <v>103</v>
      </c>
      <c r="Y2209" t="s">
        <v>36</v>
      </c>
    </row>
    <row r="2210" spans="1:25" x14ac:dyDescent="0.25">
      <c r="A2210">
        <v>10252</v>
      </c>
      <c r="B2210">
        <v>36</v>
      </c>
      <c r="C2210">
        <v>48.28</v>
      </c>
      <c r="D2210">
        <v>6</v>
      </c>
      <c r="E2210" s="5">
        <v>1738.08</v>
      </c>
      <c r="F2210" s="1">
        <v>38133</v>
      </c>
      <c r="G2210" t="s">
        <v>25</v>
      </c>
      <c r="H2210">
        <v>2</v>
      </c>
      <c r="I2210" t="str">
        <f>TEXT(Table1[[#This Row],[ORDERDATE]],"MMM")</f>
        <v>May</v>
      </c>
      <c r="J2210">
        <v>2004</v>
      </c>
      <c r="K2210" t="s">
        <v>26</v>
      </c>
      <c r="L2210">
        <v>40</v>
      </c>
      <c r="M2210" t="s">
        <v>651</v>
      </c>
      <c r="N2210" t="s">
        <v>84</v>
      </c>
      <c r="O2210" t="s">
        <v>85</v>
      </c>
      <c r="P2210" t="s">
        <v>86</v>
      </c>
      <c r="R2210" t="s">
        <v>48</v>
      </c>
      <c r="T2210">
        <v>75016</v>
      </c>
      <c r="U2210" t="s">
        <v>41</v>
      </c>
      <c r="V2210" t="s">
        <v>42</v>
      </c>
      <c r="W2210" t="s">
        <v>87</v>
      </c>
      <c r="X2210" t="s">
        <v>88</v>
      </c>
      <c r="Y2210" t="s">
        <v>36</v>
      </c>
    </row>
    <row r="2211" spans="1:25" x14ac:dyDescent="0.25">
      <c r="A2211">
        <v>10264</v>
      </c>
      <c r="B2211">
        <v>20</v>
      </c>
      <c r="C2211">
        <v>32.590000000000003</v>
      </c>
      <c r="D2211">
        <v>4</v>
      </c>
      <c r="E2211" s="5">
        <v>651.79999999999995</v>
      </c>
      <c r="F2211" s="1">
        <v>38168</v>
      </c>
      <c r="G2211" t="s">
        <v>25</v>
      </c>
      <c r="H2211">
        <v>2</v>
      </c>
      <c r="I2211" t="str">
        <f>TEXT(Table1[[#This Row],[ORDERDATE]],"MMM")</f>
        <v>Jun</v>
      </c>
      <c r="J2211">
        <v>2004</v>
      </c>
      <c r="K2211" t="s">
        <v>26</v>
      </c>
      <c r="L2211">
        <v>40</v>
      </c>
      <c r="M2211" t="s">
        <v>651</v>
      </c>
      <c r="N2211" t="s">
        <v>379</v>
      </c>
      <c r="O2211">
        <v>6175559555</v>
      </c>
      <c r="P2211" t="s">
        <v>380</v>
      </c>
      <c r="R2211" t="s">
        <v>381</v>
      </c>
      <c r="S2211" t="s">
        <v>123</v>
      </c>
      <c r="T2211">
        <v>51003</v>
      </c>
      <c r="U2211" t="s">
        <v>32</v>
      </c>
      <c r="V2211" t="s">
        <v>33</v>
      </c>
      <c r="W2211" t="s">
        <v>382</v>
      </c>
      <c r="X2211" t="s">
        <v>66</v>
      </c>
      <c r="Y2211" t="s">
        <v>36</v>
      </c>
    </row>
    <row r="2212" spans="1:25" x14ac:dyDescent="0.25">
      <c r="A2212">
        <v>10276</v>
      </c>
      <c r="B2212">
        <v>27</v>
      </c>
      <c r="C2212">
        <v>36.61</v>
      </c>
      <c r="D2212">
        <v>10</v>
      </c>
      <c r="E2212" s="5">
        <v>988.47</v>
      </c>
      <c r="F2212" s="1">
        <v>38201</v>
      </c>
      <c r="G2212" t="s">
        <v>25</v>
      </c>
      <c r="H2212">
        <v>3</v>
      </c>
      <c r="I2212" t="str">
        <f>TEXT(Table1[[#This Row],[ORDERDATE]],"MMM")</f>
        <v>Aug</v>
      </c>
      <c r="J2212">
        <v>2004</v>
      </c>
      <c r="K2212" t="s">
        <v>26</v>
      </c>
      <c r="L2212">
        <v>40</v>
      </c>
      <c r="M2212" t="s">
        <v>651</v>
      </c>
      <c r="N2212" t="s">
        <v>458</v>
      </c>
      <c r="O2212">
        <v>6175557555</v>
      </c>
      <c r="P2212" t="s">
        <v>459</v>
      </c>
      <c r="R2212" t="s">
        <v>283</v>
      </c>
      <c r="S2212" t="s">
        <v>123</v>
      </c>
      <c r="T2212">
        <v>58339</v>
      </c>
      <c r="U2212" t="s">
        <v>32</v>
      </c>
      <c r="V2212" t="s">
        <v>33</v>
      </c>
      <c r="W2212" t="s">
        <v>460</v>
      </c>
      <c r="X2212" t="s">
        <v>461</v>
      </c>
      <c r="Y2212" t="s">
        <v>36</v>
      </c>
    </row>
    <row r="2213" spans="1:25" x14ac:dyDescent="0.25">
      <c r="A2213">
        <v>10285</v>
      </c>
      <c r="B2213">
        <v>37</v>
      </c>
      <c r="C2213">
        <v>41.03</v>
      </c>
      <c r="D2213">
        <v>1</v>
      </c>
      <c r="E2213" s="5">
        <v>1518.11</v>
      </c>
      <c r="F2213" s="1">
        <v>38226</v>
      </c>
      <c r="G2213" t="s">
        <v>25</v>
      </c>
      <c r="H2213">
        <v>3</v>
      </c>
      <c r="I2213" t="str">
        <f>TEXT(Table1[[#This Row],[ORDERDATE]],"MMM")</f>
        <v>Aug</v>
      </c>
      <c r="J2213">
        <v>2004</v>
      </c>
      <c r="K2213" t="s">
        <v>26</v>
      </c>
      <c r="L2213">
        <v>40</v>
      </c>
      <c r="M2213" t="s">
        <v>651</v>
      </c>
      <c r="N2213" t="s">
        <v>120</v>
      </c>
      <c r="O2213">
        <v>6175558555</v>
      </c>
      <c r="P2213" t="s">
        <v>121</v>
      </c>
      <c r="R2213" t="s">
        <v>122</v>
      </c>
      <c r="S2213" t="s">
        <v>123</v>
      </c>
      <c r="T2213">
        <v>51247</v>
      </c>
      <c r="U2213" t="s">
        <v>32</v>
      </c>
      <c r="V2213" t="s">
        <v>33</v>
      </c>
      <c r="W2213" t="s">
        <v>124</v>
      </c>
      <c r="X2213" t="s">
        <v>125</v>
      </c>
      <c r="Y2213" t="s">
        <v>36</v>
      </c>
    </row>
    <row r="2214" spans="1:25" x14ac:dyDescent="0.25">
      <c r="A2214">
        <v>10299</v>
      </c>
      <c r="B2214">
        <v>24</v>
      </c>
      <c r="C2214">
        <v>42.24</v>
      </c>
      <c r="D2214">
        <v>4</v>
      </c>
      <c r="E2214" s="5">
        <v>1013.76</v>
      </c>
      <c r="F2214" s="1">
        <v>38260</v>
      </c>
      <c r="G2214" t="s">
        <v>25</v>
      </c>
      <c r="H2214">
        <v>3</v>
      </c>
      <c r="I2214" t="str">
        <f>TEXT(Table1[[#This Row],[ORDERDATE]],"MMM")</f>
        <v>Sep</v>
      </c>
      <c r="J2214">
        <v>2004</v>
      </c>
      <c r="K2214" t="s">
        <v>26</v>
      </c>
      <c r="L2214">
        <v>40</v>
      </c>
      <c r="M2214" t="s">
        <v>651</v>
      </c>
      <c r="N2214" t="s">
        <v>126</v>
      </c>
      <c r="O2214" t="s">
        <v>127</v>
      </c>
      <c r="P2214" t="s">
        <v>128</v>
      </c>
      <c r="R2214" t="s">
        <v>129</v>
      </c>
      <c r="T2214">
        <v>21240</v>
      </c>
      <c r="U2214" t="s">
        <v>130</v>
      </c>
      <c r="V2214" t="s">
        <v>42</v>
      </c>
      <c r="W2214" t="s">
        <v>131</v>
      </c>
      <c r="X2214" t="s">
        <v>132</v>
      </c>
      <c r="Y2214" t="s">
        <v>36</v>
      </c>
    </row>
    <row r="2215" spans="1:25" x14ac:dyDescent="0.25">
      <c r="A2215">
        <v>10310</v>
      </c>
      <c r="B2215">
        <v>36</v>
      </c>
      <c r="C2215">
        <v>43.05</v>
      </c>
      <c r="D2215">
        <v>17</v>
      </c>
      <c r="E2215" s="5">
        <v>1549.8</v>
      </c>
      <c r="F2215" s="1">
        <v>38276</v>
      </c>
      <c r="G2215" t="s">
        <v>25</v>
      </c>
      <c r="H2215">
        <v>4</v>
      </c>
      <c r="I2215" t="str">
        <f>TEXT(Table1[[#This Row],[ORDERDATE]],"MMM")</f>
        <v>Oct</v>
      </c>
      <c r="J2215">
        <v>2004</v>
      </c>
      <c r="K2215" t="s">
        <v>26</v>
      </c>
      <c r="L2215">
        <v>40</v>
      </c>
      <c r="M2215" t="s">
        <v>651</v>
      </c>
      <c r="N2215" t="s">
        <v>439</v>
      </c>
      <c r="O2215" t="s">
        <v>440</v>
      </c>
      <c r="P2215" t="s">
        <v>441</v>
      </c>
      <c r="R2215" t="s">
        <v>442</v>
      </c>
      <c r="T2215">
        <v>50739</v>
      </c>
      <c r="U2215" t="s">
        <v>443</v>
      </c>
      <c r="V2215" t="s">
        <v>42</v>
      </c>
      <c r="W2215" t="s">
        <v>444</v>
      </c>
      <c r="X2215" t="s">
        <v>445</v>
      </c>
      <c r="Y2215" t="s">
        <v>36</v>
      </c>
    </row>
    <row r="2216" spans="1:25" x14ac:dyDescent="0.25">
      <c r="A2216">
        <v>10319</v>
      </c>
      <c r="B2216">
        <v>29</v>
      </c>
      <c r="C2216">
        <v>38.22</v>
      </c>
      <c r="D2216">
        <v>5</v>
      </c>
      <c r="E2216" s="5">
        <v>1108.3800000000001</v>
      </c>
      <c r="F2216" s="1">
        <v>38294</v>
      </c>
      <c r="G2216" t="s">
        <v>25</v>
      </c>
      <c r="H2216">
        <v>4</v>
      </c>
      <c r="I2216" t="str">
        <f>TEXT(Table1[[#This Row],[ORDERDATE]],"MMM")</f>
        <v>Nov</v>
      </c>
      <c r="J2216">
        <v>2004</v>
      </c>
      <c r="K2216" t="s">
        <v>26</v>
      </c>
      <c r="L2216">
        <v>40</v>
      </c>
      <c r="M2216" t="s">
        <v>651</v>
      </c>
      <c r="N2216" t="s">
        <v>507</v>
      </c>
      <c r="O2216">
        <v>2125551957</v>
      </c>
      <c r="P2216" t="s">
        <v>508</v>
      </c>
      <c r="Q2216" t="s">
        <v>509</v>
      </c>
      <c r="R2216" t="s">
        <v>30</v>
      </c>
      <c r="S2216" t="s">
        <v>31</v>
      </c>
      <c r="T2216">
        <v>10022</v>
      </c>
      <c r="U2216" t="s">
        <v>32</v>
      </c>
      <c r="V2216" t="s">
        <v>33</v>
      </c>
      <c r="W2216" t="s">
        <v>510</v>
      </c>
      <c r="X2216" t="s">
        <v>511</v>
      </c>
      <c r="Y2216" t="s">
        <v>36</v>
      </c>
    </row>
    <row r="2217" spans="1:25" x14ac:dyDescent="0.25">
      <c r="A2217">
        <v>10331</v>
      </c>
      <c r="B2217">
        <v>28</v>
      </c>
      <c r="C2217">
        <v>100</v>
      </c>
      <c r="D2217">
        <v>3</v>
      </c>
      <c r="E2217" s="5">
        <v>4102.5600000000004</v>
      </c>
      <c r="F2217" s="1">
        <v>38308</v>
      </c>
      <c r="G2217" t="s">
        <v>25</v>
      </c>
      <c r="H2217">
        <v>4</v>
      </c>
      <c r="I2217" t="str">
        <f>TEXT(Table1[[#This Row],[ORDERDATE]],"MMM")</f>
        <v>Nov</v>
      </c>
      <c r="J2217">
        <v>2004</v>
      </c>
      <c r="K2217" t="s">
        <v>26</v>
      </c>
      <c r="L2217">
        <v>40</v>
      </c>
      <c r="M2217" t="s">
        <v>651</v>
      </c>
      <c r="N2217" t="s">
        <v>309</v>
      </c>
      <c r="O2217">
        <v>2155559857</v>
      </c>
      <c r="P2217" t="s">
        <v>310</v>
      </c>
      <c r="R2217" t="s">
        <v>216</v>
      </c>
      <c r="S2217" t="s">
        <v>142</v>
      </c>
      <c r="T2217">
        <v>71270</v>
      </c>
      <c r="U2217" t="s">
        <v>32</v>
      </c>
      <c r="V2217" t="s">
        <v>33</v>
      </c>
      <c r="W2217" t="s">
        <v>124</v>
      </c>
      <c r="X2217" t="s">
        <v>311</v>
      </c>
      <c r="Y2217" t="s">
        <v>51</v>
      </c>
    </row>
    <row r="2218" spans="1:25" x14ac:dyDescent="0.25">
      <c r="A2218">
        <v>10343</v>
      </c>
      <c r="B2218">
        <v>29</v>
      </c>
      <c r="C2218">
        <v>100</v>
      </c>
      <c r="D2218">
        <v>5</v>
      </c>
      <c r="E2218" s="5">
        <v>3713.16</v>
      </c>
      <c r="F2218" s="1">
        <v>38315</v>
      </c>
      <c r="G2218" t="s">
        <v>25</v>
      </c>
      <c r="H2218">
        <v>4</v>
      </c>
      <c r="I2218" t="str">
        <f>TEXT(Table1[[#This Row],[ORDERDATE]],"MMM")</f>
        <v>Nov</v>
      </c>
      <c r="J2218">
        <v>2004</v>
      </c>
      <c r="K2218" t="s">
        <v>26</v>
      </c>
      <c r="L2218">
        <v>40</v>
      </c>
      <c r="M2218" t="s">
        <v>651</v>
      </c>
      <c r="N2218" t="s">
        <v>37</v>
      </c>
      <c r="O2218" t="s">
        <v>38</v>
      </c>
      <c r="P2218" t="s">
        <v>39</v>
      </c>
      <c r="R2218" t="s">
        <v>40</v>
      </c>
      <c r="T2218">
        <v>51100</v>
      </c>
      <c r="U2218" t="s">
        <v>41</v>
      </c>
      <c r="V2218" t="s">
        <v>42</v>
      </c>
      <c r="W2218" t="s">
        <v>43</v>
      </c>
      <c r="X2218" t="s">
        <v>44</v>
      </c>
      <c r="Y2218" t="s">
        <v>51</v>
      </c>
    </row>
    <row r="2219" spans="1:25" x14ac:dyDescent="0.25">
      <c r="A2219">
        <v>10355</v>
      </c>
      <c r="B2219">
        <v>38</v>
      </c>
      <c r="C2219">
        <v>39.83</v>
      </c>
      <c r="D2219">
        <v>10</v>
      </c>
      <c r="E2219" s="5">
        <v>1513.54</v>
      </c>
      <c r="F2219" s="1">
        <v>38328</v>
      </c>
      <c r="G2219" t="s">
        <v>25</v>
      </c>
      <c r="H2219">
        <v>4</v>
      </c>
      <c r="I2219" t="str">
        <f>TEXT(Table1[[#This Row],[ORDERDATE]],"MMM")</f>
        <v>Dec</v>
      </c>
      <c r="J2219">
        <v>2004</v>
      </c>
      <c r="K2219" t="s">
        <v>26</v>
      </c>
      <c r="L2219">
        <v>40</v>
      </c>
      <c r="M2219" t="s">
        <v>651</v>
      </c>
      <c r="N2219" t="s">
        <v>174</v>
      </c>
      <c r="O2219" t="s">
        <v>175</v>
      </c>
      <c r="P2219" t="s">
        <v>176</v>
      </c>
      <c r="R2219" t="s">
        <v>177</v>
      </c>
      <c r="T2219">
        <v>28034</v>
      </c>
      <c r="U2219" t="s">
        <v>178</v>
      </c>
      <c r="V2219" t="s">
        <v>42</v>
      </c>
      <c r="W2219" t="s">
        <v>179</v>
      </c>
      <c r="X2219" t="s">
        <v>180</v>
      </c>
      <c r="Y2219" t="s">
        <v>36</v>
      </c>
    </row>
    <row r="2220" spans="1:25" x14ac:dyDescent="0.25">
      <c r="A2220">
        <v>10364</v>
      </c>
      <c r="B2220">
        <v>48</v>
      </c>
      <c r="C2220">
        <v>48.28</v>
      </c>
      <c r="D2220">
        <v>1</v>
      </c>
      <c r="E2220" s="5">
        <v>2317.44</v>
      </c>
      <c r="F2220" s="1">
        <v>38358</v>
      </c>
      <c r="G2220" t="s">
        <v>25</v>
      </c>
      <c r="H2220">
        <v>1</v>
      </c>
      <c r="I2220" t="str">
        <f>TEXT(Table1[[#This Row],[ORDERDATE]],"MMM")</f>
        <v>Jan</v>
      </c>
      <c r="J2220">
        <v>2005</v>
      </c>
      <c r="K2220" t="s">
        <v>26</v>
      </c>
      <c r="L2220">
        <v>40</v>
      </c>
      <c r="M2220" t="s">
        <v>651</v>
      </c>
      <c r="N2220" t="s">
        <v>433</v>
      </c>
      <c r="O2220" t="s">
        <v>434</v>
      </c>
      <c r="P2220" t="s">
        <v>435</v>
      </c>
      <c r="R2220" t="s">
        <v>436</v>
      </c>
      <c r="T2220">
        <v>13008</v>
      </c>
      <c r="U2220" t="s">
        <v>41</v>
      </c>
      <c r="V2220" t="s">
        <v>42</v>
      </c>
      <c r="W2220" t="s">
        <v>437</v>
      </c>
      <c r="X2220" t="s">
        <v>438</v>
      </c>
      <c r="Y2220" t="s">
        <v>36</v>
      </c>
    </row>
    <row r="2221" spans="1:25" x14ac:dyDescent="0.25">
      <c r="A2221">
        <v>10378</v>
      </c>
      <c r="B2221">
        <v>40</v>
      </c>
      <c r="C2221">
        <v>82.46</v>
      </c>
      <c r="D2221">
        <v>1</v>
      </c>
      <c r="E2221" s="5">
        <v>3298.4</v>
      </c>
      <c r="F2221" s="1">
        <v>38393</v>
      </c>
      <c r="G2221" t="s">
        <v>25</v>
      </c>
      <c r="H2221">
        <v>1</v>
      </c>
      <c r="I2221" t="str">
        <f>TEXT(Table1[[#This Row],[ORDERDATE]],"MMM")</f>
        <v>Feb</v>
      </c>
      <c r="J2221">
        <v>2005</v>
      </c>
      <c r="K2221" t="s">
        <v>26</v>
      </c>
      <c r="L2221">
        <v>40</v>
      </c>
      <c r="M2221" t="s">
        <v>651</v>
      </c>
      <c r="N2221" t="s">
        <v>174</v>
      </c>
      <c r="O2221" t="s">
        <v>175</v>
      </c>
      <c r="P2221" t="s">
        <v>176</v>
      </c>
      <c r="R2221" t="s">
        <v>177</v>
      </c>
      <c r="T2221">
        <v>28034</v>
      </c>
      <c r="U2221" t="s">
        <v>178</v>
      </c>
      <c r="V2221" t="s">
        <v>42</v>
      </c>
      <c r="W2221" t="s">
        <v>179</v>
      </c>
      <c r="X2221" t="s">
        <v>180</v>
      </c>
      <c r="Y2221" t="s">
        <v>51</v>
      </c>
    </row>
    <row r="2222" spans="1:25" x14ac:dyDescent="0.25">
      <c r="A2222">
        <v>10390</v>
      </c>
      <c r="B2222">
        <v>41</v>
      </c>
      <c r="C2222">
        <v>44.56</v>
      </c>
      <c r="D2222">
        <v>11</v>
      </c>
      <c r="E2222" s="5">
        <v>1826.96</v>
      </c>
      <c r="F2222" s="1">
        <v>38415</v>
      </c>
      <c r="G2222" t="s">
        <v>25</v>
      </c>
      <c r="H2222">
        <v>1</v>
      </c>
      <c r="I2222" t="str">
        <f>TEXT(Table1[[#This Row],[ORDERDATE]],"MMM")</f>
        <v>Mar</v>
      </c>
      <c r="J2222">
        <v>2005</v>
      </c>
      <c r="K2222" t="s">
        <v>26</v>
      </c>
      <c r="L2222">
        <v>40</v>
      </c>
      <c r="M2222" t="s">
        <v>651</v>
      </c>
      <c r="N2222" t="s">
        <v>272</v>
      </c>
      <c r="O2222">
        <v>4155551450</v>
      </c>
      <c r="P2222" t="s">
        <v>273</v>
      </c>
      <c r="R2222" t="s">
        <v>274</v>
      </c>
      <c r="S2222" t="s">
        <v>55</v>
      </c>
      <c r="T2222">
        <v>97562</v>
      </c>
      <c r="U2222" t="s">
        <v>32</v>
      </c>
      <c r="V2222" t="s">
        <v>33</v>
      </c>
      <c r="W2222" t="s">
        <v>275</v>
      </c>
      <c r="X2222" t="s">
        <v>276</v>
      </c>
      <c r="Y2222" t="s">
        <v>36</v>
      </c>
    </row>
    <row r="2223" spans="1:25" x14ac:dyDescent="0.25">
      <c r="A2223">
        <v>10403</v>
      </c>
      <c r="B2223">
        <v>30</v>
      </c>
      <c r="C2223">
        <v>40.229999999999997</v>
      </c>
      <c r="D2223">
        <v>2</v>
      </c>
      <c r="E2223" s="5">
        <v>1206.9000000000001</v>
      </c>
      <c r="F2223" s="1">
        <v>38450</v>
      </c>
      <c r="G2223" t="s">
        <v>25</v>
      </c>
      <c r="H2223">
        <v>2</v>
      </c>
      <c r="I2223" t="str">
        <f>TEXT(Table1[[#This Row],[ORDERDATE]],"MMM")</f>
        <v>Apr</v>
      </c>
      <c r="J2223">
        <v>2005</v>
      </c>
      <c r="K2223" t="s">
        <v>26</v>
      </c>
      <c r="L2223">
        <v>40</v>
      </c>
      <c r="M2223" t="s">
        <v>651</v>
      </c>
      <c r="N2223" t="s">
        <v>165</v>
      </c>
      <c r="O2223" t="s">
        <v>166</v>
      </c>
      <c r="P2223" t="s">
        <v>167</v>
      </c>
      <c r="R2223" t="s">
        <v>168</v>
      </c>
      <c r="T2223" t="s">
        <v>169</v>
      </c>
      <c r="U2223" t="s">
        <v>170</v>
      </c>
      <c r="V2223" t="s">
        <v>42</v>
      </c>
      <c r="W2223" t="s">
        <v>171</v>
      </c>
      <c r="X2223" t="s">
        <v>172</v>
      </c>
      <c r="Y2223" t="s">
        <v>36</v>
      </c>
    </row>
    <row r="2224" spans="1:25" x14ac:dyDescent="0.25">
      <c r="A2224">
        <v>10104</v>
      </c>
      <c r="B2224">
        <v>35</v>
      </c>
      <c r="C2224">
        <v>47.62</v>
      </c>
      <c r="D2224">
        <v>11</v>
      </c>
      <c r="E2224" s="5">
        <v>1666.7</v>
      </c>
      <c r="F2224" s="1">
        <v>37652</v>
      </c>
      <c r="G2224" t="s">
        <v>25</v>
      </c>
      <c r="H2224">
        <v>1</v>
      </c>
      <c r="I2224" t="str">
        <f>TEXT(Table1[[#This Row],[ORDERDATE]],"MMM")</f>
        <v>Jan</v>
      </c>
      <c r="J2224">
        <v>2003</v>
      </c>
      <c r="K2224" t="s">
        <v>504</v>
      </c>
      <c r="L2224">
        <v>54</v>
      </c>
      <c r="M2224" t="s">
        <v>652</v>
      </c>
      <c r="N2224" t="s">
        <v>174</v>
      </c>
      <c r="O2224" t="s">
        <v>175</v>
      </c>
      <c r="P2224" t="s">
        <v>176</v>
      </c>
      <c r="R2224" t="s">
        <v>177</v>
      </c>
      <c r="T2224">
        <v>28034</v>
      </c>
      <c r="U2224" t="s">
        <v>178</v>
      </c>
      <c r="V2224" t="s">
        <v>42</v>
      </c>
      <c r="W2224" t="s">
        <v>179</v>
      </c>
      <c r="X2224" t="s">
        <v>180</v>
      </c>
      <c r="Y2224" t="s">
        <v>36</v>
      </c>
    </row>
    <row r="2225" spans="1:25" x14ac:dyDescent="0.25">
      <c r="A2225">
        <v>10114</v>
      </c>
      <c r="B2225">
        <v>28</v>
      </c>
      <c r="C2225">
        <v>55.73</v>
      </c>
      <c r="D2225">
        <v>2</v>
      </c>
      <c r="E2225" s="5">
        <v>1560.44</v>
      </c>
      <c r="F2225" s="1">
        <v>37712</v>
      </c>
      <c r="G2225" t="s">
        <v>25</v>
      </c>
      <c r="H2225">
        <v>2</v>
      </c>
      <c r="I2225" t="str">
        <f>TEXT(Table1[[#This Row],[ORDERDATE]],"MMM")</f>
        <v>Apr</v>
      </c>
      <c r="J2225">
        <v>2003</v>
      </c>
      <c r="K2225" t="s">
        <v>504</v>
      </c>
      <c r="L2225">
        <v>54</v>
      </c>
      <c r="M2225" t="s">
        <v>652</v>
      </c>
      <c r="N2225" t="s">
        <v>403</v>
      </c>
      <c r="O2225" t="s">
        <v>404</v>
      </c>
      <c r="P2225" t="s">
        <v>405</v>
      </c>
      <c r="R2225" t="s">
        <v>48</v>
      </c>
      <c r="T2225">
        <v>75012</v>
      </c>
      <c r="U2225" t="s">
        <v>41</v>
      </c>
      <c r="V2225" t="s">
        <v>42</v>
      </c>
      <c r="W2225" t="s">
        <v>406</v>
      </c>
      <c r="X2225" t="s">
        <v>407</v>
      </c>
      <c r="Y2225" t="s">
        <v>36</v>
      </c>
    </row>
    <row r="2226" spans="1:25" x14ac:dyDescent="0.25">
      <c r="A2226">
        <v>10127</v>
      </c>
      <c r="B2226">
        <v>45</v>
      </c>
      <c r="C2226">
        <v>51.95</v>
      </c>
      <c r="D2226">
        <v>13</v>
      </c>
      <c r="E2226" s="5">
        <v>2337.75</v>
      </c>
      <c r="F2226" s="1">
        <v>37775</v>
      </c>
      <c r="G2226" t="s">
        <v>25</v>
      </c>
      <c r="H2226">
        <v>2</v>
      </c>
      <c r="I2226" t="str">
        <f>TEXT(Table1[[#This Row],[ORDERDATE]],"MMM")</f>
        <v>Jun</v>
      </c>
      <c r="J2226">
        <v>2003</v>
      </c>
      <c r="K2226" t="s">
        <v>504</v>
      </c>
      <c r="L2226">
        <v>54</v>
      </c>
      <c r="M2226" t="s">
        <v>652</v>
      </c>
      <c r="N2226" t="s">
        <v>475</v>
      </c>
      <c r="O2226">
        <v>2125557413</v>
      </c>
      <c r="P2226" t="s">
        <v>476</v>
      </c>
      <c r="Q2226" t="s">
        <v>477</v>
      </c>
      <c r="R2226" t="s">
        <v>30</v>
      </c>
      <c r="S2226" t="s">
        <v>31</v>
      </c>
      <c r="T2226">
        <v>10022</v>
      </c>
      <c r="U2226" t="s">
        <v>32</v>
      </c>
      <c r="V2226" t="s">
        <v>33</v>
      </c>
      <c r="W2226" t="s">
        <v>56</v>
      </c>
      <c r="X2226" t="s">
        <v>478</v>
      </c>
      <c r="Y2226" t="s">
        <v>36</v>
      </c>
    </row>
    <row r="2227" spans="1:25" x14ac:dyDescent="0.25">
      <c r="A2227">
        <v>10141</v>
      </c>
      <c r="B2227">
        <v>24</v>
      </c>
      <c r="C2227">
        <v>45.99</v>
      </c>
      <c r="D2227">
        <v>7</v>
      </c>
      <c r="E2227" s="5">
        <v>1103.76</v>
      </c>
      <c r="F2227" s="1">
        <v>37834</v>
      </c>
      <c r="G2227" t="s">
        <v>25</v>
      </c>
      <c r="H2227">
        <v>3</v>
      </c>
      <c r="I2227" t="str">
        <f>TEXT(Table1[[#This Row],[ORDERDATE]],"MMM")</f>
        <v>Aug</v>
      </c>
      <c r="J2227">
        <v>2003</v>
      </c>
      <c r="K2227" t="s">
        <v>504</v>
      </c>
      <c r="L2227">
        <v>54</v>
      </c>
      <c r="M2227" t="s">
        <v>652</v>
      </c>
      <c r="N2227" t="s">
        <v>467</v>
      </c>
      <c r="O2227" t="s">
        <v>468</v>
      </c>
      <c r="P2227" t="s">
        <v>469</v>
      </c>
      <c r="R2227" t="s">
        <v>470</v>
      </c>
      <c r="T2227" t="s">
        <v>471</v>
      </c>
      <c r="U2227" t="s">
        <v>130</v>
      </c>
      <c r="V2227" t="s">
        <v>42</v>
      </c>
      <c r="W2227" t="s">
        <v>472</v>
      </c>
      <c r="X2227" t="s">
        <v>473</v>
      </c>
      <c r="Y2227" t="s">
        <v>36</v>
      </c>
    </row>
    <row r="2228" spans="1:25" x14ac:dyDescent="0.25">
      <c r="A2228">
        <v>10151</v>
      </c>
      <c r="B2228">
        <v>41</v>
      </c>
      <c r="C2228">
        <v>63.85</v>
      </c>
      <c r="D2228">
        <v>5</v>
      </c>
      <c r="E2228" s="5">
        <v>2617.85</v>
      </c>
      <c r="F2228" s="1">
        <v>37885</v>
      </c>
      <c r="G2228" t="s">
        <v>25</v>
      </c>
      <c r="H2228">
        <v>3</v>
      </c>
      <c r="I2228" t="str">
        <f>TEXT(Table1[[#This Row],[ORDERDATE]],"MMM")</f>
        <v>Sep</v>
      </c>
      <c r="J2228">
        <v>2003</v>
      </c>
      <c r="K2228" t="s">
        <v>504</v>
      </c>
      <c r="L2228">
        <v>54</v>
      </c>
      <c r="M2228" t="s">
        <v>652</v>
      </c>
      <c r="N2228" t="s">
        <v>391</v>
      </c>
      <c r="O2228" t="s">
        <v>392</v>
      </c>
      <c r="P2228" t="s">
        <v>393</v>
      </c>
      <c r="R2228" t="s">
        <v>394</v>
      </c>
      <c r="T2228">
        <v>90110</v>
      </c>
      <c r="U2228" t="s">
        <v>130</v>
      </c>
      <c r="V2228" t="s">
        <v>42</v>
      </c>
      <c r="W2228" t="s">
        <v>395</v>
      </c>
      <c r="X2228" t="s">
        <v>396</v>
      </c>
      <c r="Y2228" t="s">
        <v>36</v>
      </c>
    </row>
    <row r="2229" spans="1:25" x14ac:dyDescent="0.25">
      <c r="A2229">
        <v>10165</v>
      </c>
      <c r="B2229">
        <v>48</v>
      </c>
      <c r="C2229">
        <v>45.99</v>
      </c>
      <c r="D2229">
        <v>14</v>
      </c>
      <c r="E2229" s="5">
        <v>2207.52</v>
      </c>
      <c r="F2229" s="1">
        <v>37916</v>
      </c>
      <c r="G2229" t="s">
        <v>25</v>
      </c>
      <c r="H2229">
        <v>4</v>
      </c>
      <c r="I2229" t="str">
        <f>TEXT(Table1[[#This Row],[ORDERDATE]],"MMM")</f>
        <v>Oct</v>
      </c>
      <c r="J2229">
        <v>2003</v>
      </c>
      <c r="K2229" t="s">
        <v>504</v>
      </c>
      <c r="L2229">
        <v>54</v>
      </c>
      <c r="M2229" t="s">
        <v>652</v>
      </c>
      <c r="N2229" t="s">
        <v>196</v>
      </c>
      <c r="O2229" t="s">
        <v>197</v>
      </c>
      <c r="P2229" t="s">
        <v>198</v>
      </c>
      <c r="R2229" t="s">
        <v>199</v>
      </c>
      <c r="T2229">
        <v>79903</v>
      </c>
      <c r="U2229" t="s">
        <v>199</v>
      </c>
      <c r="V2229" t="s">
        <v>200</v>
      </c>
      <c r="W2229" t="s">
        <v>201</v>
      </c>
      <c r="X2229" t="s">
        <v>202</v>
      </c>
      <c r="Y2229" t="s">
        <v>36</v>
      </c>
    </row>
    <row r="2230" spans="1:25" x14ac:dyDescent="0.25">
      <c r="A2230">
        <v>10175</v>
      </c>
      <c r="B2230">
        <v>50</v>
      </c>
      <c r="C2230">
        <v>63.31</v>
      </c>
      <c r="D2230">
        <v>3</v>
      </c>
      <c r="E2230" s="5">
        <v>3165.5</v>
      </c>
      <c r="F2230" s="1">
        <v>37931</v>
      </c>
      <c r="G2230" t="s">
        <v>25</v>
      </c>
      <c r="H2230">
        <v>4</v>
      </c>
      <c r="I2230" t="str">
        <f>TEXT(Table1[[#This Row],[ORDERDATE]],"MMM")</f>
        <v>Nov</v>
      </c>
      <c r="J2230">
        <v>2003</v>
      </c>
      <c r="K2230" t="s">
        <v>504</v>
      </c>
      <c r="L2230">
        <v>54</v>
      </c>
      <c r="M2230" t="s">
        <v>652</v>
      </c>
      <c r="N2230" t="s">
        <v>329</v>
      </c>
      <c r="O2230" t="s">
        <v>330</v>
      </c>
      <c r="P2230" t="s">
        <v>331</v>
      </c>
      <c r="R2230" t="s">
        <v>332</v>
      </c>
      <c r="T2230" t="s">
        <v>333</v>
      </c>
      <c r="U2230" t="s">
        <v>170</v>
      </c>
      <c r="V2230" t="s">
        <v>42</v>
      </c>
      <c r="W2230" t="s">
        <v>61</v>
      </c>
      <c r="X2230" t="s">
        <v>334</v>
      </c>
      <c r="Y2230" t="s">
        <v>51</v>
      </c>
    </row>
    <row r="2231" spans="1:25" x14ac:dyDescent="0.25">
      <c r="A2231">
        <v>10184</v>
      </c>
      <c r="B2231">
        <v>33</v>
      </c>
      <c r="C2231">
        <v>62.77</v>
      </c>
      <c r="D2231">
        <v>8</v>
      </c>
      <c r="E2231" s="5">
        <v>2071.41</v>
      </c>
      <c r="F2231" s="1">
        <v>37939</v>
      </c>
      <c r="G2231" t="s">
        <v>25</v>
      </c>
      <c r="H2231">
        <v>4</v>
      </c>
      <c r="I2231" t="str">
        <f>TEXT(Table1[[#This Row],[ORDERDATE]],"MMM")</f>
        <v>Nov</v>
      </c>
      <c r="J2231">
        <v>2003</v>
      </c>
      <c r="K2231" t="s">
        <v>504</v>
      </c>
      <c r="L2231">
        <v>54</v>
      </c>
      <c r="M2231" t="s">
        <v>652</v>
      </c>
      <c r="N2231" t="s">
        <v>520</v>
      </c>
      <c r="O2231" t="s">
        <v>521</v>
      </c>
      <c r="P2231" t="s">
        <v>522</v>
      </c>
      <c r="R2231" t="s">
        <v>523</v>
      </c>
      <c r="T2231">
        <v>41101</v>
      </c>
      <c r="U2231" t="s">
        <v>178</v>
      </c>
      <c r="V2231" t="s">
        <v>42</v>
      </c>
      <c r="W2231" t="s">
        <v>524</v>
      </c>
      <c r="X2231" t="s">
        <v>525</v>
      </c>
      <c r="Y2231" t="s">
        <v>36</v>
      </c>
    </row>
    <row r="2232" spans="1:25" x14ac:dyDescent="0.25">
      <c r="A2232">
        <v>10195</v>
      </c>
      <c r="B2232">
        <v>32</v>
      </c>
      <c r="C2232">
        <v>43.29</v>
      </c>
      <c r="D2232">
        <v>8</v>
      </c>
      <c r="E2232" s="5">
        <v>1385.28</v>
      </c>
      <c r="F2232" s="1">
        <v>37950</v>
      </c>
      <c r="G2232" t="s">
        <v>25</v>
      </c>
      <c r="H2232">
        <v>4</v>
      </c>
      <c r="I2232" t="str">
        <f>TEXT(Table1[[#This Row],[ORDERDATE]],"MMM")</f>
        <v>Nov</v>
      </c>
      <c r="J2232">
        <v>2003</v>
      </c>
      <c r="K2232" t="s">
        <v>504</v>
      </c>
      <c r="L2232">
        <v>54</v>
      </c>
      <c r="M2232" t="s">
        <v>652</v>
      </c>
      <c r="N2232" t="s">
        <v>317</v>
      </c>
      <c r="O2232">
        <v>9145554562</v>
      </c>
      <c r="P2232" t="s">
        <v>318</v>
      </c>
      <c r="R2232" t="s">
        <v>319</v>
      </c>
      <c r="S2232" t="s">
        <v>31</v>
      </c>
      <c r="T2232">
        <v>24067</v>
      </c>
      <c r="U2232" t="s">
        <v>32</v>
      </c>
      <c r="V2232" t="s">
        <v>33</v>
      </c>
      <c r="W2232" t="s">
        <v>102</v>
      </c>
      <c r="X2232" t="s">
        <v>238</v>
      </c>
      <c r="Y2232" t="s">
        <v>36</v>
      </c>
    </row>
    <row r="2233" spans="1:25" x14ac:dyDescent="0.25">
      <c r="A2233">
        <v>10207</v>
      </c>
      <c r="B2233">
        <v>27</v>
      </c>
      <c r="C2233">
        <v>60.06</v>
      </c>
      <c r="D2233">
        <v>9</v>
      </c>
      <c r="E2233" s="5">
        <v>1621.62</v>
      </c>
      <c r="F2233" s="1">
        <v>37964</v>
      </c>
      <c r="G2233" t="s">
        <v>25</v>
      </c>
      <c r="H2233">
        <v>4</v>
      </c>
      <c r="I2233" t="str">
        <f>TEXT(Table1[[#This Row],[ORDERDATE]],"MMM")</f>
        <v>Dec</v>
      </c>
      <c r="J2233">
        <v>2003</v>
      </c>
      <c r="K2233" t="s">
        <v>504</v>
      </c>
      <c r="L2233">
        <v>54</v>
      </c>
      <c r="M2233" t="s">
        <v>652</v>
      </c>
      <c r="N2233" t="s">
        <v>415</v>
      </c>
      <c r="O2233">
        <v>6175552555</v>
      </c>
      <c r="P2233" t="s">
        <v>416</v>
      </c>
      <c r="R2233" t="s">
        <v>381</v>
      </c>
      <c r="S2233" t="s">
        <v>123</v>
      </c>
      <c r="T2233">
        <v>51003</v>
      </c>
      <c r="U2233" t="s">
        <v>32</v>
      </c>
      <c r="V2233" t="s">
        <v>33</v>
      </c>
      <c r="W2233" t="s">
        <v>417</v>
      </c>
      <c r="X2233" t="s">
        <v>276</v>
      </c>
      <c r="Y2233" t="s">
        <v>36</v>
      </c>
    </row>
    <row r="2234" spans="1:25" x14ac:dyDescent="0.25">
      <c r="A2234">
        <v>10219</v>
      </c>
      <c r="B2234">
        <v>35</v>
      </c>
      <c r="C2234">
        <v>55.19</v>
      </c>
      <c r="D2234">
        <v>4</v>
      </c>
      <c r="E2234" s="5">
        <v>1931.65</v>
      </c>
      <c r="F2234" s="1">
        <v>38027</v>
      </c>
      <c r="G2234" t="s">
        <v>25</v>
      </c>
      <c r="H2234">
        <v>1</v>
      </c>
      <c r="I2234" t="str">
        <f>TEXT(Table1[[#This Row],[ORDERDATE]],"MMM")</f>
        <v>Feb</v>
      </c>
      <c r="J2234">
        <v>2004</v>
      </c>
      <c r="K2234" t="s">
        <v>504</v>
      </c>
      <c r="L2234">
        <v>54</v>
      </c>
      <c r="M2234" t="s">
        <v>652</v>
      </c>
      <c r="N2234" t="s">
        <v>526</v>
      </c>
      <c r="O2234">
        <v>4155554312</v>
      </c>
      <c r="P2234" t="s">
        <v>527</v>
      </c>
      <c r="R2234" t="s">
        <v>528</v>
      </c>
      <c r="S2234" t="s">
        <v>55</v>
      </c>
      <c r="T2234">
        <v>94217</v>
      </c>
      <c r="U2234" t="s">
        <v>32</v>
      </c>
      <c r="V2234" t="s">
        <v>33</v>
      </c>
      <c r="W2234" t="s">
        <v>529</v>
      </c>
      <c r="X2234" t="s">
        <v>400</v>
      </c>
      <c r="Y2234" t="s">
        <v>36</v>
      </c>
    </row>
    <row r="2235" spans="1:25" x14ac:dyDescent="0.25">
      <c r="A2235">
        <v>10229</v>
      </c>
      <c r="B2235">
        <v>23</v>
      </c>
      <c r="C2235">
        <v>54.11</v>
      </c>
      <c r="D2235">
        <v>3</v>
      </c>
      <c r="E2235" s="5">
        <v>1244.53</v>
      </c>
      <c r="F2235" s="1">
        <v>38057</v>
      </c>
      <c r="G2235" t="s">
        <v>25</v>
      </c>
      <c r="H2235">
        <v>1</v>
      </c>
      <c r="I2235" t="str">
        <f>TEXT(Table1[[#This Row],[ORDERDATE]],"MMM")</f>
        <v>Mar</v>
      </c>
      <c r="J2235">
        <v>2004</v>
      </c>
      <c r="K2235" t="s">
        <v>504</v>
      </c>
      <c r="L2235">
        <v>54</v>
      </c>
      <c r="M2235" t="s">
        <v>652</v>
      </c>
      <c r="N2235" t="s">
        <v>272</v>
      </c>
      <c r="O2235">
        <v>4155551450</v>
      </c>
      <c r="P2235" t="s">
        <v>273</v>
      </c>
      <c r="R2235" t="s">
        <v>274</v>
      </c>
      <c r="S2235" t="s">
        <v>55</v>
      </c>
      <c r="T2235">
        <v>97562</v>
      </c>
      <c r="U2235" t="s">
        <v>32</v>
      </c>
      <c r="V2235" t="s">
        <v>33</v>
      </c>
      <c r="W2235" t="s">
        <v>275</v>
      </c>
      <c r="X2235" t="s">
        <v>276</v>
      </c>
      <c r="Y2235" t="s">
        <v>36</v>
      </c>
    </row>
    <row r="2236" spans="1:25" x14ac:dyDescent="0.25">
      <c r="A2236">
        <v>10246</v>
      </c>
      <c r="B2236">
        <v>35</v>
      </c>
      <c r="C2236">
        <v>48.7</v>
      </c>
      <c r="D2236">
        <v>7</v>
      </c>
      <c r="E2236" s="5">
        <v>1704.5</v>
      </c>
      <c r="F2236" s="1">
        <v>38112</v>
      </c>
      <c r="G2236" t="s">
        <v>25</v>
      </c>
      <c r="H2236">
        <v>2</v>
      </c>
      <c r="I2236" t="str">
        <f>TEXT(Table1[[#This Row],[ORDERDATE]],"MMM")</f>
        <v>May</v>
      </c>
      <c r="J2236">
        <v>2004</v>
      </c>
      <c r="K2236" t="s">
        <v>504</v>
      </c>
      <c r="L2236">
        <v>54</v>
      </c>
      <c r="M2236" t="s">
        <v>652</v>
      </c>
      <c r="N2236" t="s">
        <v>174</v>
      </c>
      <c r="O2236" t="s">
        <v>175</v>
      </c>
      <c r="P2236" t="s">
        <v>176</v>
      </c>
      <c r="R2236" t="s">
        <v>177</v>
      </c>
      <c r="T2236">
        <v>28034</v>
      </c>
      <c r="U2236" t="s">
        <v>178</v>
      </c>
      <c r="V2236" t="s">
        <v>42</v>
      </c>
      <c r="W2236" t="s">
        <v>179</v>
      </c>
      <c r="X2236" t="s">
        <v>180</v>
      </c>
      <c r="Y2236" t="s">
        <v>36</v>
      </c>
    </row>
    <row r="2237" spans="1:25" x14ac:dyDescent="0.25">
      <c r="A2237">
        <v>10259</v>
      </c>
      <c r="B2237">
        <v>40</v>
      </c>
      <c r="C2237">
        <v>43.83</v>
      </c>
      <c r="D2237">
        <v>6</v>
      </c>
      <c r="E2237" s="5">
        <v>1753.2</v>
      </c>
      <c r="F2237" s="1">
        <v>38153</v>
      </c>
      <c r="G2237" t="s">
        <v>25</v>
      </c>
      <c r="H2237">
        <v>2</v>
      </c>
      <c r="I2237" t="str">
        <f>TEXT(Table1[[#This Row],[ORDERDATE]],"MMM")</f>
        <v>Jun</v>
      </c>
      <c r="J2237">
        <v>2004</v>
      </c>
      <c r="K2237" t="s">
        <v>504</v>
      </c>
      <c r="L2237">
        <v>54</v>
      </c>
      <c r="M2237" t="s">
        <v>652</v>
      </c>
      <c r="N2237" t="s">
        <v>418</v>
      </c>
      <c r="O2237" t="s">
        <v>419</v>
      </c>
      <c r="P2237" t="s">
        <v>420</v>
      </c>
      <c r="Q2237" t="s">
        <v>421</v>
      </c>
      <c r="R2237" t="s">
        <v>199</v>
      </c>
      <c r="T2237">
        <v>69045</v>
      </c>
      <c r="U2237" t="s">
        <v>199</v>
      </c>
      <c r="V2237" t="s">
        <v>96</v>
      </c>
      <c r="W2237" t="s">
        <v>422</v>
      </c>
      <c r="X2237" t="s">
        <v>423</v>
      </c>
      <c r="Y2237" t="s">
        <v>36</v>
      </c>
    </row>
    <row r="2238" spans="1:25" x14ac:dyDescent="0.25">
      <c r="A2238">
        <v>10271</v>
      </c>
      <c r="B2238">
        <v>35</v>
      </c>
      <c r="C2238">
        <v>47.62</v>
      </c>
      <c r="D2238">
        <v>7</v>
      </c>
      <c r="E2238" s="5">
        <v>1666.7</v>
      </c>
      <c r="F2238" s="1">
        <v>38188</v>
      </c>
      <c r="G2238" t="s">
        <v>25</v>
      </c>
      <c r="H2238">
        <v>3</v>
      </c>
      <c r="I2238" t="str">
        <f>TEXT(Table1[[#This Row],[ORDERDATE]],"MMM")</f>
        <v>Jul</v>
      </c>
      <c r="J2238">
        <v>2004</v>
      </c>
      <c r="K2238" t="s">
        <v>504</v>
      </c>
      <c r="L2238">
        <v>54</v>
      </c>
      <c r="M2238" t="s">
        <v>652</v>
      </c>
      <c r="N2238" t="s">
        <v>272</v>
      </c>
      <c r="O2238">
        <v>4155551450</v>
      </c>
      <c r="P2238" t="s">
        <v>273</v>
      </c>
      <c r="R2238" t="s">
        <v>274</v>
      </c>
      <c r="S2238" t="s">
        <v>55</v>
      </c>
      <c r="T2238">
        <v>97562</v>
      </c>
      <c r="U2238" t="s">
        <v>32</v>
      </c>
      <c r="V2238" t="s">
        <v>33</v>
      </c>
      <c r="W2238" t="s">
        <v>275</v>
      </c>
      <c r="X2238" t="s">
        <v>276</v>
      </c>
      <c r="Y2238" t="s">
        <v>36</v>
      </c>
    </row>
    <row r="2239" spans="1:25" x14ac:dyDescent="0.25">
      <c r="A2239">
        <v>10281</v>
      </c>
      <c r="B2239">
        <v>31</v>
      </c>
      <c r="C2239">
        <v>55.19</v>
      </c>
      <c r="D2239">
        <v>3</v>
      </c>
      <c r="E2239" s="5">
        <v>1710.89</v>
      </c>
      <c r="F2239" s="1">
        <v>38218</v>
      </c>
      <c r="G2239" t="s">
        <v>25</v>
      </c>
      <c r="H2239">
        <v>3</v>
      </c>
      <c r="I2239" t="str">
        <f>TEXT(Table1[[#This Row],[ORDERDATE]],"MMM")</f>
        <v>Aug</v>
      </c>
      <c r="J2239">
        <v>2004</v>
      </c>
      <c r="K2239" t="s">
        <v>504</v>
      </c>
      <c r="L2239">
        <v>54</v>
      </c>
      <c r="M2239" t="s">
        <v>652</v>
      </c>
      <c r="N2239" t="s">
        <v>139</v>
      </c>
      <c r="O2239">
        <v>2155551555</v>
      </c>
      <c r="P2239" t="s">
        <v>140</v>
      </c>
      <c r="R2239" t="s">
        <v>141</v>
      </c>
      <c r="S2239" t="s">
        <v>142</v>
      </c>
      <c r="T2239">
        <v>70267</v>
      </c>
      <c r="U2239" t="s">
        <v>32</v>
      </c>
      <c r="V2239" t="s">
        <v>33</v>
      </c>
      <c r="W2239" t="s">
        <v>34</v>
      </c>
      <c r="X2239" t="s">
        <v>143</v>
      </c>
      <c r="Y2239" t="s">
        <v>36</v>
      </c>
    </row>
    <row r="2240" spans="1:25" x14ac:dyDescent="0.25">
      <c r="A2240">
        <v>10292</v>
      </c>
      <c r="B2240">
        <v>50</v>
      </c>
      <c r="C2240">
        <v>46.53</v>
      </c>
      <c r="D2240">
        <v>10</v>
      </c>
      <c r="E2240" s="5">
        <v>2326.5</v>
      </c>
      <c r="F2240" s="1">
        <v>38238</v>
      </c>
      <c r="G2240" t="s">
        <v>25</v>
      </c>
      <c r="H2240">
        <v>3</v>
      </c>
      <c r="I2240" t="str">
        <f>TEXT(Table1[[#This Row],[ORDERDATE]],"MMM")</f>
        <v>Sep</v>
      </c>
      <c r="J2240">
        <v>2004</v>
      </c>
      <c r="K2240" t="s">
        <v>504</v>
      </c>
      <c r="L2240">
        <v>54</v>
      </c>
      <c r="M2240" t="s">
        <v>652</v>
      </c>
      <c r="N2240" t="s">
        <v>28</v>
      </c>
      <c r="O2240">
        <v>2125557818</v>
      </c>
      <c r="P2240" t="s">
        <v>29</v>
      </c>
      <c r="R2240" t="s">
        <v>30</v>
      </c>
      <c r="S2240" t="s">
        <v>31</v>
      </c>
      <c r="T2240">
        <v>10022</v>
      </c>
      <c r="U2240" t="s">
        <v>32</v>
      </c>
      <c r="V2240" t="s">
        <v>33</v>
      </c>
      <c r="W2240" t="s">
        <v>34</v>
      </c>
      <c r="X2240" t="s">
        <v>35</v>
      </c>
      <c r="Y2240" t="s">
        <v>36</v>
      </c>
    </row>
    <row r="2241" spans="1:25" x14ac:dyDescent="0.25">
      <c r="A2241">
        <v>10305</v>
      </c>
      <c r="B2241">
        <v>40</v>
      </c>
      <c r="C2241">
        <v>57.9</v>
      </c>
      <c r="D2241">
        <v>7</v>
      </c>
      <c r="E2241" s="5">
        <v>2316</v>
      </c>
      <c r="F2241" s="1">
        <v>38273</v>
      </c>
      <c r="G2241" t="s">
        <v>25</v>
      </c>
      <c r="H2241">
        <v>4</v>
      </c>
      <c r="I2241" t="str">
        <f>TEXT(Table1[[#This Row],[ORDERDATE]],"MMM")</f>
        <v>Oct</v>
      </c>
      <c r="J2241">
        <v>2004</v>
      </c>
      <c r="K2241" t="s">
        <v>504</v>
      </c>
      <c r="L2241">
        <v>54</v>
      </c>
      <c r="M2241" t="s">
        <v>652</v>
      </c>
      <c r="N2241" t="s">
        <v>120</v>
      </c>
      <c r="O2241">
        <v>6175558555</v>
      </c>
      <c r="P2241" t="s">
        <v>121</v>
      </c>
      <c r="R2241" t="s">
        <v>122</v>
      </c>
      <c r="S2241" t="s">
        <v>123</v>
      </c>
      <c r="T2241">
        <v>51247</v>
      </c>
      <c r="U2241" t="s">
        <v>32</v>
      </c>
      <c r="V2241" t="s">
        <v>33</v>
      </c>
      <c r="W2241" t="s">
        <v>124</v>
      </c>
      <c r="X2241" t="s">
        <v>125</v>
      </c>
      <c r="Y2241" t="s">
        <v>36</v>
      </c>
    </row>
    <row r="2242" spans="1:25" x14ac:dyDescent="0.25">
      <c r="A2242">
        <v>10313</v>
      </c>
      <c r="B2242">
        <v>38</v>
      </c>
      <c r="C2242">
        <v>45.45</v>
      </c>
      <c r="D2242">
        <v>1</v>
      </c>
      <c r="E2242" s="5">
        <v>1727.1</v>
      </c>
      <c r="F2242" s="1">
        <v>38282</v>
      </c>
      <c r="G2242" t="s">
        <v>25</v>
      </c>
      <c r="H2242">
        <v>4</v>
      </c>
      <c r="I2242" t="str">
        <f>TEXT(Table1[[#This Row],[ORDERDATE]],"MMM")</f>
        <v>Oct</v>
      </c>
      <c r="J2242">
        <v>2004</v>
      </c>
      <c r="K2242" t="s">
        <v>504</v>
      </c>
      <c r="L2242">
        <v>54</v>
      </c>
      <c r="M2242" t="s">
        <v>652</v>
      </c>
      <c r="N2242" t="s">
        <v>225</v>
      </c>
      <c r="O2242" t="s">
        <v>226</v>
      </c>
      <c r="P2242" t="s">
        <v>227</v>
      </c>
      <c r="R2242" t="s">
        <v>228</v>
      </c>
      <c r="S2242" t="s">
        <v>229</v>
      </c>
      <c r="T2242" t="s">
        <v>230</v>
      </c>
      <c r="U2242" t="s">
        <v>231</v>
      </c>
      <c r="V2242" t="s">
        <v>33</v>
      </c>
      <c r="W2242" t="s">
        <v>232</v>
      </c>
      <c r="X2242" t="s">
        <v>233</v>
      </c>
      <c r="Y2242" t="s">
        <v>36</v>
      </c>
    </row>
    <row r="2243" spans="1:25" x14ac:dyDescent="0.25">
      <c r="A2243">
        <v>10325</v>
      </c>
      <c r="B2243">
        <v>38</v>
      </c>
      <c r="C2243">
        <v>100</v>
      </c>
      <c r="D2243">
        <v>3</v>
      </c>
      <c r="E2243" s="5">
        <v>8844.1200000000008</v>
      </c>
      <c r="F2243" s="1">
        <v>38296</v>
      </c>
      <c r="G2243" t="s">
        <v>25</v>
      </c>
      <c r="H2243">
        <v>4</v>
      </c>
      <c r="I2243" t="str">
        <f>TEXT(Table1[[#This Row],[ORDERDATE]],"MMM")</f>
        <v>Nov</v>
      </c>
      <c r="J2243">
        <v>2004</v>
      </c>
      <c r="K2243" t="s">
        <v>504</v>
      </c>
      <c r="L2243">
        <v>54</v>
      </c>
      <c r="M2243" t="s">
        <v>652</v>
      </c>
      <c r="N2243" t="s">
        <v>133</v>
      </c>
      <c r="O2243" t="s">
        <v>134</v>
      </c>
      <c r="P2243" t="s">
        <v>135</v>
      </c>
      <c r="R2243" t="s">
        <v>136</v>
      </c>
      <c r="T2243">
        <v>4110</v>
      </c>
      <c r="U2243" t="s">
        <v>78</v>
      </c>
      <c r="V2243" t="s">
        <v>42</v>
      </c>
      <c r="W2243" t="s">
        <v>137</v>
      </c>
      <c r="X2243" t="s">
        <v>138</v>
      </c>
      <c r="Y2243" t="s">
        <v>151</v>
      </c>
    </row>
    <row r="2244" spans="1:25" x14ac:dyDescent="0.25">
      <c r="A2244">
        <v>10335</v>
      </c>
      <c r="B2244">
        <v>40</v>
      </c>
      <c r="C2244">
        <v>60.6</v>
      </c>
      <c r="D2244">
        <v>3</v>
      </c>
      <c r="E2244" s="5">
        <v>2424</v>
      </c>
      <c r="F2244" s="1">
        <v>38310</v>
      </c>
      <c r="G2244" t="s">
        <v>25</v>
      </c>
      <c r="H2244">
        <v>4</v>
      </c>
      <c r="I2244" t="str">
        <f>TEXT(Table1[[#This Row],[ORDERDATE]],"MMM")</f>
        <v>Nov</v>
      </c>
      <c r="J2244">
        <v>2004</v>
      </c>
      <c r="K2244" t="s">
        <v>504</v>
      </c>
      <c r="L2244">
        <v>54</v>
      </c>
      <c r="M2244" t="s">
        <v>652</v>
      </c>
      <c r="N2244" t="s">
        <v>272</v>
      </c>
      <c r="O2244">
        <v>4155551450</v>
      </c>
      <c r="P2244" t="s">
        <v>273</v>
      </c>
      <c r="R2244" t="s">
        <v>274</v>
      </c>
      <c r="S2244" t="s">
        <v>55</v>
      </c>
      <c r="T2244">
        <v>97562</v>
      </c>
      <c r="U2244" t="s">
        <v>32</v>
      </c>
      <c r="V2244" t="s">
        <v>33</v>
      </c>
      <c r="W2244" t="s">
        <v>275</v>
      </c>
      <c r="X2244" t="s">
        <v>276</v>
      </c>
      <c r="Y2244" t="s">
        <v>36</v>
      </c>
    </row>
    <row r="2245" spans="1:25" x14ac:dyDescent="0.25">
      <c r="A2245">
        <v>10349</v>
      </c>
      <c r="B2245">
        <v>33</v>
      </c>
      <c r="C2245">
        <v>46.53</v>
      </c>
      <c r="D2245">
        <v>1</v>
      </c>
      <c r="E2245" s="5">
        <v>1535.49</v>
      </c>
      <c r="F2245" s="1">
        <v>38322</v>
      </c>
      <c r="G2245" t="s">
        <v>25</v>
      </c>
      <c r="H2245">
        <v>4</v>
      </c>
      <c r="I2245" t="str">
        <f>TEXT(Table1[[#This Row],[ORDERDATE]],"MMM")</f>
        <v>Dec</v>
      </c>
      <c r="J2245">
        <v>2004</v>
      </c>
      <c r="K2245" t="s">
        <v>504</v>
      </c>
      <c r="L2245">
        <v>54</v>
      </c>
      <c r="M2245" t="s">
        <v>652</v>
      </c>
      <c r="N2245" t="s">
        <v>475</v>
      </c>
      <c r="O2245">
        <v>2125557413</v>
      </c>
      <c r="P2245" t="s">
        <v>476</v>
      </c>
      <c r="Q2245" t="s">
        <v>477</v>
      </c>
      <c r="R2245" t="s">
        <v>30</v>
      </c>
      <c r="S2245" t="s">
        <v>31</v>
      </c>
      <c r="T2245">
        <v>10022</v>
      </c>
      <c r="U2245" t="s">
        <v>32</v>
      </c>
      <c r="V2245" t="s">
        <v>33</v>
      </c>
      <c r="W2245" t="s">
        <v>56</v>
      </c>
      <c r="X2245" t="s">
        <v>478</v>
      </c>
      <c r="Y2245" t="s">
        <v>36</v>
      </c>
    </row>
    <row r="2246" spans="1:25" x14ac:dyDescent="0.25">
      <c r="A2246">
        <v>10359</v>
      </c>
      <c r="B2246">
        <v>36</v>
      </c>
      <c r="C2246">
        <v>100</v>
      </c>
      <c r="D2246">
        <v>3</v>
      </c>
      <c r="E2246" s="5">
        <v>6358.68</v>
      </c>
      <c r="F2246" s="1">
        <v>38336</v>
      </c>
      <c r="G2246" t="s">
        <v>25</v>
      </c>
      <c r="H2246">
        <v>4</v>
      </c>
      <c r="I2246" t="str">
        <f>TEXT(Table1[[#This Row],[ORDERDATE]],"MMM")</f>
        <v>Dec</v>
      </c>
      <c r="J2246">
        <v>2004</v>
      </c>
      <c r="K2246" t="s">
        <v>504</v>
      </c>
      <c r="L2246">
        <v>54</v>
      </c>
      <c r="M2246" t="s">
        <v>652</v>
      </c>
      <c r="N2246" t="s">
        <v>37</v>
      </c>
      <c r="O2246" t="s">
        <v>38</v>
      </c>
      <c r="P2246" t="s">
        <v>39</v>
      </c>
      <c r="R2246" t="s">
        <v>40</v>
      </c>
      <c r="T2246">
        <v>51100</v>
      </c>
      <c r="U2246" t="s">
        <v>41</v>
      </c>
      <c r="V2246" t="s">
        <v>42</v>
      </c>
      <c r="W2246" t="s">
        <v>43</v>
      </c>
      <c r="X2246" t="s">
        <v>44</v>
      </c>
      <c r="Y2246" t="s">
        <v>51</v>
      </c>
    </row>
    <row r="2247" spans="1:25" x14ac:dyDescent="0.25">
      <c r="A2247">
        <v>10371</v>
      </c>
      <c r="B2247">
        <v>20</v>
      </c>
      <c r="C2247">
        <v>66.47</v>
      </c>
      <c r="D2247">
        <v>2</v>
      </c>
      <c r="E2247" s="5">
        <v>1329.4</v>
      </c>
      <c r="F2247" s="1">
        <v>38375</v>
      </c>
      <c r="G2247" t="s">
        <v>25</v>
      </c>
      <c r="H2247">
        <v>1</v>
      </c>
      <c r="I2247" t="str">
        <f>TEXT(Table1[[#This Row],[ORDERDATE]],"MMM")</f>
        <v>Jan</v>
      </c>
      <c r="J2247">
        <v>2005</v>
      </c>
      <c r="K2247" t="s">
        <v>504</v>
      </c>
      <c r="L2247">
        <v>54</v>
      </c>
      <c r="M2247" t="s">
        <v>652</v>
      </c>
      <c r="N2247" t="s">
        <v>272</v>
      </c>
      <c r="O2247">
        <v>4155551450</v>
      </c>
      <c r="P2247" t="s">
        <v>273</v>
      </c>
      <c r="R2247" t="s">
        <v>274</v>
      </c>
      <c r="S2247" t="s">
        <v>55</v>
      </c>
      <c r="T2247">
        <v>97562</v>
      </c>
      <c r="U2247" t="s">
        <v>32</v>
      </c>
      <c r="V2247" t="s">
        <v>33</v>
      </c>
      <c r="W2247" t="s">
        <v>275</v>
      </c>
      <c r="X2247" t="s">
        <v>276</v>
      </c>
      <c r="Y2247" t="s">
        <v>36</v>
      </c>
    </row>
    <row r="2248" spans="1:25" x14ac:dyDescent="0.25">
      <c r="A2248">
        <v>10383</v>
      </c>
      <c r="B2248">
        <v>32</v>
      </c>
      <c r="C2248">
        <v>53.18</v>
      </c>
      <c r="D2248">
        <v>5</v>
      </c>
      <c r="E2248" s="5">
        <v>1701.76</v>
      </c>
      <c r="F2248" s="1">
        <v>38405</v>
      </c>
      <c r="G2248" t="s">
        <v>25</v>
      </c>
      <c r="H2248">
        <v>1</v>
      </c>
      <c r="I2248" t="str">
        <f>TEXT(Table1[[#This Row],[ORDERDATE]],"MMM")</f>
        <v>Feb</v>
      </c>
      <c r="J2248">
        <v>2005</v>
      </c>
      <c r="K2248" t="s">
        <v>504</v>
      </c>
      <c r="L2248">
        <v>54</v>
      </c>
      <c r="M2248" t="s">
        <v>652</v>
      </c>
      <c r="N2248" t="s">
        <v>174</v>
      </c>
      <c r="O2248" t="s">
        <v>175</v>
      </c>
      <c r="P2248" t="s">
        <v>176</v>
      </c>
      <c r="R2248" t="s">
        <v>177</v>
      </c>
      <c r="T2248">
        <v>28034</v>
      </c>
      <c r="U2248" t="s">
        <v>178</v>
      </c>
      <c r="V2248" t="s">
        <v>42</v>
      </c>
      <c r="W2248" t="s">
        <v>179</v>
      </c>
      <c r="X2248" t="s">
        <v>180</v>
      </c>
      <c r="Y2248" t="s">
        <v>36</v>
      </c>
    </row>
    <row r="2249" spans="1:25" x14ac:dyDescent="0.25">
      <c r="A2249">
        <v>10394</v>
      </c>
      <c r="B2249">
        <v>36</v>
      </c>
      <c r="C2249">
        <v>62.77</v>
      </c>
      <c r="D2249">
        <v>3</v>
      </c>
      <c r="E2249" s="5">
        <v>2259.7199999999998</v>
      </c>
      <c r="F2249" s="1">
        <v>38426</v>
      </c>
      <c r="G2249" t="s">
        <v>25</v>
      </c>
      <c r="H2249">
        <v>1</v>
      </c>
      <c r="I2249" t="str">
        <f>TEXT(Table1[[#This Row],[ORDERDATE]],"MMM")</f>
        <v>Mar</v>
      </c>
      <c r="J2249">
        <v>2005</v>
      </c>
      <c r="K2249" t="s">
        <v>504</v>
      </c>
      <c r="L2249">
        <v>54</v>
      </c>
      <c r="M2249" t="s">
        <v>652</v>
      </c>
      <c r="N2249" t="s">
        <v>174</v>
      </c>
      <c r="O2249" t="s">
        <v>175</v>
      </c>
      <c r="P2249" t="s">
        <v>176</v>
      </c>
      <c r="R2249" t="s">
        <v>177</v>
      </c>
      <c r="T2249">
        <v>28034</v>
      </c>
      <c r="U2249" t="s">
        <v>178</v>
      </c>
      <c r="V2249" t="s">
        <v>42</v>
      </c>
      <c r="W2249" t="s">
        <v>179</v>
      </c>
      <c r="X2249" t="s">
        <v>180</v>
      </c>
      <c r="Y2249" t="s">
        <v>36</v>
      </c>
    </row>
    <row r="2250" spans="1:25" x14ac:dyDescent="0.25">
      <c r="A2250">
        <v>10412</v>
      </c>
      <c r="B2250">
        <v>19</v>
      </c>
      <c r="C2250">
        <v>48.7</v>
      </c>
      <c r="D2250">
        <v>7</v>
      </c>
      <c r="E2250" s="5">
        <v>925.3</v>
      </c>
      <c r="F2250" s="1">
        <v>38475</v>
      </c>
      <c r="G2250" t="s">
        <v>25</v>
      </c>
      <c r="H2250">
        <v>2</v>
      </c>
      <c r="I2250" t="str">
        <f>TEXT(Table1[[#This Row],[ORDERDATE]],"MMM")</f>
        <v>May</v>
      </c>
      <c r="J2250">
        <v>2005</v>
      </c>
      <c r="K2250" t="s">
        <v>504</v>
      </c>
      <c r="L2250">
        <v>54</v>
      </c>
      <c r="M2250" t="s">
        <v>652</v>
      </c>
      <c r="N2250" t="s">
        <v>174</v>
      </c>
      <c r="O2250" t="s">
        <v>175</v>
      </c>
      <c r="P2250" t="s">
        <v>176</v>
      </c>
      <c r="R2250" t="s">
        <v>177</v>
      </c>
      <c r="T2250">
        <v>28034</v>
      </c>
      <c r="U2250" t="s">
        <v>178</v>
      </c>
      <c r="V2250" t="s">
        <v>42</v>
      </c>
      <c r="W2250" t="s">
        <v>179</v>
      </c>
      <c r="X2250" t="s">
        <v>180</v>
      </c>
      <c r="Y2250" t="s">
        <v>36</v>
      </c>
    </row>
    <row r="2251" spans="1:25" x14ac:dyDescent="0.25">
      <c r="A2251">
        <v>10425</v>
      </c>
      <c r="B2251">
        <v>11</v>
      </c>
      <c r="C2251">
        <v>43.83</v>
      </c>
      <c r="D2251">
        <v>6</v>
      </c>
      <c r="E2251" s="5">
        <v>482.13</v>
      </c>
      <c r="F2251" s="1">
        <v>38503</v>
      </c>
      <c r="G2251" t="s">
        <v>300</v>
      </c>
      <c r="H2251">
        <v>2</v>
      </c>
      <c r="I2251" t="str">
        <f>TEXT(Table1[[#This Row],[ORDERDATE]],"MMM")</f>
        <v>May</v>
      </c>
      <c r="J2251">
        <v>2005</v>
      </c>
      <c r="K2251" t="s">
        <v>504</v>
      </c>
      <c r="L2251">
        <v>54</v>
      </c>
      <c r="M2251" t="s">
        <v>652</v>
      </c>
      <c r="N2251" t="s">
        <v>114</v>
      </c>
      <c r="O2251" t="s">
        <v>115</v>
      </c>
      <c r="P2251" t="s">
        <v>116</v>
      </c>
      <c r="R2251" t="s">
        <v>117</v>
      </c>
      <c r="T2251">
        <v>44000</v>
      </c>
      <c r="U2251" t="s">
        <v>41</v>
      </c>
      <c r="V2251" t="s">
        <v>42</v>
      </c>
      <c r="W2251" t="s">
        <v>118</v>
      </c>
      <c r="X2251" t="s">
        <v>119</v>
      </c>
      <c r="Y2251" t="s">
        <v>36</v>
      </c>
    </row>
    <row r="2252" spans="1:25" x14ac:dyDescent="0.25">
      <c r="A2252">
        <v>10104</v>
      </c>
      <c r="B2252">
        <v>49</v>
      </c>
      <c r="C2252">
        <v>65.87</v>
      </c>
      <c r="D2252">
        <v>4</v>
      </c>
      <c r="E2252" s="5">
        <v>3227.63</v>
      </c>
      <c r="F2252" s="1">
        <v>37652</v>
      </c>
      <c r="G2252" t="s">
        <v>25</v>
      </c>
      <c r="H2252">
        <v>1</v>
      </c>
      <c r="I2252" t="str">
        <f>TEXT(Table1[[#This Row],[ORDERDATE]],"MMM")</f>
        <v>Jan</v>
      </c>
      <c r="J2252">
        <v>2003</v>
      </c>
      <c r="K2252" t="s">
        <v>605</v>
      </c>
      <c r="L2252">
        <v>62</v>
      </c>
      <c r="M2252" t="s">
        <v>653</v>
      </c>
      <c r="N2252" t="s">
        <v>174</v>
      </c>
      <c r="O2252" t="s">
        <v>175</v>
      </c>
      <c r="P2252" t="s">
        <v>176</v>
      </c>
      <c r="R2252" t="s">
        <v>177</v>
      </c>
      <c r="T2252">
        <v>28034</v>
      </c>
      <c r="U2252" t="s">
        <v>178</v>
      </c>
      <c r="V2252" t="s">
        <v>42</v>
      </c>
      <c r="W2252" t="s">
        <v>179</v>
      </c>
      <c r="X2252" t="s">
        <v>180</v>
      </c>
      <c r="Y2252" t="s">
        <v>51</v>
      </c>
    </row>
    <row r="2253" spans="1:25" x14ac:dyDescent="0.25">
      <c r="A2253">
        <v>10116</v>
      </c>
      <c r="B2253">
        <v>27</v>
      </c>
      <c r="C2253">
        <v>63.38</v>
      </c>
      <c r="D2253">
        <v>1</v>
      </c>
      <c r="E2253" s="5">
        <v>1711.26</v>
      </c>
      <c r="F2253" s="1">
        <v>37722</v>
      </c>
      <c r="G2253" t="s">
        <v>25</v>
      </c>
      <c r="H2253">
        <v>2</v>
      </c>
      <c r="I2253" t="str">
        <f>TEXT(Table1[[#This Row],[ORDERDATE]],"MMM")</f>
        <v>Apr</v>
      </c>
      <c r="J2253">
        <v>2003</v>
      </c>
      <c r="K2253" t="s">
        <v>605</v>
      </c>
      <c r="L2253">
        <v>62</v>
      </c>
      <c r="M2253" t="s">
        <v>653</v>
      </c>
      <c r="N2253" t="s">
        <v>577</v>
      </c>
      <c r="O2253" t="s">
        <v>578</v>
      </c>
      <c r="P2253" t="s">
        <v>579</v>
      </c>
      <c r="R2253" t="s">
        <v>580</v>
      </c>
      <c r="T2253" t="s">
        <v>581</v>
      </c>
      <c r="U2253" t="s">
        <v>370</v>
      </c>
      <c r="V2253" t="s">
        <v>42</v>
      </c>
      <c r="W2253" t="s">
        <v>582</v>
      </c>
      <c r="X2253" t="s">
        <v>583</v>
      </c>
      <c r="Y2253" t="s">
        <v>36</v>
      </c>
    </row>
    <row r="2254" spans="1:25" x14ac:dyDescent="0.25">
      <c r="A2254">
        <v>10127</v>
      </c>
      <c r="B2254">
        <v>29</v>
      </c>
      <c r="C2254">
        <v>70.84</v>
      </c>
      <c r="D2254">
        <v>6</v>
      </c>
      <c r="E2254" s="5">
        <v>2054.36</v>
      </c>
      <c r="F2254" s="1">
        <v>37775</v>
      </c>
      <c r="G2254" t="s">
        <v>25</v>
      </c>
      <c r="H2254">
        <v>2</v>
      </c>
      <c r="I2254" t="str">
        <f>TEXT(Table1[[#This Row],[ORDERDATE]],"MMM")</f>
        <v>Jun</v>
      </c>
      <c r="J2254">
        <v>2003</v>
      </c>
      <c r="K2254" t="s">
        <v>605</v>
      </c>
      <c r="L2254">
        <v>62</v>
      </c>
      <c r="M2254" t="s">
        <v>653</v>
      </c>
      <c r="N2254" t="s">
        <v>475</v>
      </c>
      <c r="O2254">
        <v>2125557413</v>
      </c>
      <c r="P2254" t="s">
        <v>476</v>
      </c>
      <c r="Q2254" t="s">
        <v>477</v>
      </c>
      <c r="R2254" t="s">
        <v>30</v>
      </c>
      <c r="S2254" t="s">
        <v>31</v>
      </c>
      <c r="T2254">
        <v>10022</v>
      </c>
      <c r="U2254" t="s">
        <v>32</v>
      </c>
      <c r="V2254" t="s">
        <v>33</v>
      </c>
      <c r="W2254" t="s">
        <v>56</v>
      </c>
      <c r="X2254" t="s">
        <v>478</v>
      </c>
      <c r="Y2254" t="s">
        <v>36</v>
      </c>
    </row>
    <row r="2255" spans="1:25" x14ac:dyDescent="0.25">
      <c r="A2255">
        <v>10142</v>
      </c>
      <c r="B2255">
        <v>42</v>
      </c>
      <c r="C2255">
        <v>74.569999999999993</v>
      </c>
      <c r="D2255">
        <v>16</v>
      </c>
      <c r="E2255" s="5">
        <v>3131.94</v>
      </c>
      <c r="F2255" s="1">
        <v>37841</v>
      </c>
      <c r="G2255" t="s">
        <v>25</v>
      </c>
      <c r="H2255">
        <v>3</v>
      </c>
      <c r="I2255" t="str">
        <f>TEXT(Table1[[#This Row],[ORDERDATE]],"MMM")</f>
        <v>Aug</v>
      </c>
      <c r="J2255">
        <v>2003</v>
      </c>
      <c r="K2255" t="s">
        <v>605</v>
      </c>
      <c r="L2255">
        <v>62</v>
      </c>
      <c r="M2255" t="s">
        <v>653</v>
      </c>
      <c r="N2255" t="s">
        <v>272</v>
      </c>
      <c r="O2255">
        <v>4155551450</v>
      </c>
      <c r="P2255" t="s">
        <v>273</v>
      </c>
      <c r="R2255" t="s">
        <v>274</v>
      </c>
      <c r="S2255" t="s">
        <v>55</v>
      </c>
      <c r="T2255">
        <v>97562</v>
      </c>
      <c r="U2255" t="s">
        <v>32</v>
      </c>
      <c r="V2255" t="s">
        <v>33</v>
      </c>
      <c r="W2255" t="s">
        <v>275</v>
      </c>
      <c r="X2255" t="s">
        <v>276</v>
      </c>
      <c r="Y2255" t="s">
        <v>51</v>
      </c>
    </row>
    <row r="2256" spans="1:25" x14ac:dyDescent="0.25">
      <c r="A2256">
        <v>10152</v>
      </c>
      <c r="B2256">
        <v>33</v>
      </c>
      <c r="C2256">
        <v>50.95</v>
      </c>
      <c r="D2256">
        <v>2</v>
      </c>
      <c r="E2256" s="5">
        <v>1681.35</v>
      </c>
      <c r="F2256" s="1">
        <v>37889</v>
      </c>
      <c r="G2256" t="s">
        <v>25</v>
      </c>
      <c r="H2256">
        <v>3</v>
      </c>
      <c r="I2256" t="str">
        <f>TEXT(Table1[[#This Row],[ORDERDATE]],"MMM")</f>
        <v>Sep</v>
      </c>
      <c r="J2256">
        <v>2003</v>
      </c>
      <c r="K2256" t="s">
        <v>605</v>
      </c>
      <c r="L2256">
        <v>62</v>
      </c>
      <c r="M2256" t="s">
        <v>653</v>
      </c>
      <c r="N2256" t="s">
        <v>207</v>
      </c>
      <c r="O2256" t="s">
        <v>208</v>
      </c>
      <c r="P2256" t="s">
        <v>209</v>
      </c>
      <c r="R2256" t="s">
        <v>210</v>
      </c>
      <c r="S2256" t="s">
        <v>211</v>
      </c>
      <c r="T2256">
        <v>4101</v>
      </c>
      <c r="U2256" t="s">
        <v>95</v>
      </c>
      <c r="V2256" t="s">
        <v>96</v>
      </c>
      <c r="W2256" t="s">
        <v>212</v>
      </c>
      <c r="X2256" t="s">
        <v>213</v>
      </c>
      <c r="Y2256" t="s">
        <v>36</v>
      </c>
    </row>
    <row r="2257" spans="1:25" x14ac:dyDescent="0.25">
      <c r="A2257">
        <v>10165</v>
      </c>
      <c r="B2257">
        <v>44</v>
      </c>
      <c r="C2257">
        <v>53.44</v>
      </c>
      <c r="D2257">
        <v>7</v>
      </c>
      <c r="E2257" s="5">
        <v>2351.36</v>
      </c>
      <c r="F2257" s="1">
        <v>37916</v>
      </c>
      <c r="G2257" t="s">
        <v>25</v>
      </c>
      <c r="H2257">
        <v>4</v>
      </c>
      <c r="I2257" t="str">
        <f>TEXT(Table1[[#This Row],[ORDERDATE]],"MMM")</f>
        <v>Oct</v>
      </c>
      <c r="J2257">
        <v>2003</v>
      </c>
      <c r="K2257" t="s">
        <v>605</v>
      </c>
      <c r="L2257">
        <v>62</v>
      </c>
      <c r="M2257" t="s">
        <v>653</v>
      </c>
      <c r="N2257" t="s">
        <v>196</v>
      </c>
      <c r="O2257" t="s">
        <v>197</v>
      </c>
      <c r="P2257" t="s">
        <v>198</v>
      </c>
      <c r="R2257" t="s">
        <v>199</v>
      </c>
      <c r="T2257">
        <v>79903</v>
      </c>
      <c r="U2257" t="s">
        <v>199</v>
      </c>
      <c r="V2257" t="s">
        <v>200</v>
      </c>
      <c r="W2257" t="s">
        <v>201</v>
      </c>
      <c r="X2257" t="s">
        <v>202</v>
      </c>
      <c r="Y2257" t="s">
        <v>36</v>
      </c>
    </row>
    <row r="2258" spans="1:25" x14ac:dyDescent="0.25">
      <c r="A2258">
        <v>10176</v>
      </c>
      <c r="B2258">
        <v>22</v>
      </c>
      <c r="C2258">
        <v>64</v>
      </c>
      <c r="D2258">
        <v>6</v>
      </c>
      <c r="E2258" s="5">
        <v>1408</v>
      </c>
      <c r="F2258" s="1">
        <v>37931</v>
      </c>
      <c r="G2258" t="s">
        <v>25</v>
      </c>
      <c r="H2258">
        <v>4</v>
      </c>
      <c r="I2258" t="str">
        <f>TEXT(Table1[[#This Row],[ORDERDATE]],"MMM")</f>
        <v>Nov</v>
      </c>
      <c r="J2258">
        <v>2003</v>
      </c>
      <c r="K2258" t="s">
        <v>605</v>
      </c>
      <c r="L2258">
        <v>62</v>
      </c>
      <c r="M2258" t="s">
        <v>653</v>
      </c>
      <c r="N2258" t="s">
        <v>452</v>
      </c>
      <c r="O2258" t="s">
        <v>453</v>
      </c>
      <c r="P2258" t="s">
        <v>454</v>
      </c>
      <c r="R2258" t="s">
        <v>455</v>
      </c>
      <c r="T2258">
        <v>42100</v>
      </c>
      <c r="U2258" t="s">
        <v>258</v>
      </c>
      <c r="V2258" t="s">
        <v>42</v>
      </c>
      <c r="W2258" t="s">
        <v>456</v>
      </c>
      <c r="X2258" t="s">
        <v>457</v>
      </c>
      <c r="Y2258" t="s">
        <v>36</v>
      </c>
    </row>
    <row r="2259" spans="1:25" x14ac:dyDescent="0.25">
      <c r="A2259">
        <v>10184</v>
      </c>
      <c r="B2259">
        <v>48</v>
      </c>
      <c r="C2259">
        <v>50.95</v>
      </c>
      <c r="D2259">
        <v>1</v>
      </c>
      <c r="E2259" s="5">
        <v>2445.6</v>
      </c>
      <c r="F2259" s="1">
        <v>37939</v>
      </c>
      <c r="G2259" t="s">
        <v>25</v>
      </c>
      <c r="H2259">
        <v>4</v>
      </c>
      <c r="I2259" t="str">
        <f>TEXT(Table1[[#This Row],[ORDERDATE]],"MMM")</f>
        <v>Nov</v>
      </c>
      <c r="J2259">
        <v>2003</v>
      </c>
      <c r="K2259" t="s">
        <v>605</v>
      </c>
      <c r="L2259">
        <v>62</v>
      </c>
      <c r="M2259" t="s">
        <v>653</v>
      </c>
      <c r="N2259" t="s">
        <v>520</v>
      </c>
      <c r="O2259" t="s">
        <v>521</v>
      </c>
      <c r="P2259" t="s">
        <v>522</v>
      </c>
      <c r="R2259" t="s">
        <v>523</v>
      </c>
      <c r="T2259">
        <v>41101</v>
      </c>
      <c r="U2259" t="s">
        <v>178</v>
      </c>
      <c r="V2259" t="s">
        <v>42</v>
      </c>
      <c r="W2259" t="s">
        <v>524</v>
      </c>
      <c r="X2259" t="s">
        <v>525</v>
      </c>
      <c r="Y2259" t="s">
        <v>36</v>
      </c>
    </row>
    <row r="2260" spans="1:25" x14ac:dyDescent="0.25">
      <c r="A2260">
        <v>10195</v>
      </c>
      <c r="B2260">
        <v>33</v>
      </c>
      <c r="C2260">
        <v>54.68</v>
      </c>
      <c r="D2260">
        <v>1</v>
      </c>
      <c r="E2260" s="5">
        <v>1804.44</v>
      </c>
      <c r="F2260" s="1">
        <v>37950</v>
      </c>
      <c r="G2260" t="s">
        <v>25</v>
      </c>
      <c r="H2260">
        <v>4</v>
      </c>
      <c r="I2260" t="str">
        <f>TEXT(Table1[[#This Row],[ORDERDATE]],"MMM")</f>
        <v>Nov</v>
      </c>
      <c r="J2260">
        <v>2003</v>
      </c>
      <c r="K2260" t="s">
        <v>605</v>
      </c>
      <c r="L2260">
        <v>62</v>
      </c>
      <c r="M2260" t="s">
        <v>653</v>
      </c>
      <c r="N2260" t="s">
        <v>317</v>
      </c>
      <c r="O2260">
        <v>9145554562</v>
      </c>
      <c r="P2260" t="s">
        <v>318</v>
      </c>
      <c r="R2260" t="s">
        <v>319</v>
      </c>
      <c r="S2260" t="s">
        <v>31</v>
      </c>
      <c r="T2260">
        <v>24067</v>
      </c>
      <c r="U2260" t="s">
        <v>32</v>
      </c>
      <c r="V2260" t="s">
        <v>33</v>
      </c>
      <c r="W2260" t="s">
        <v>102</v>
      </c>
      <c r="X2260" t="s">
        <v>238</v>
      </c>
      <c r="Y2260" t="s">
        <v>36</v>
      </c>
    </row>
    <row r="2261" spans="1:25" x14ac:dyDescent="0.25">
      <c r="A2261">
        <v>10207</v>
      </c>
      <c r="B2261">
        <v>45</v>
      </c>
      <c r="C2261">
        <v>56.55</v>
      </c>
      <c r="D2261">
        <v>2</v>
      </c>
      <c r="E2261" s="5">
        <v>2544.75</v>
      </c>
      <c r="F2261" s="1">
        <v>37964</v>
      </c>
      <c r="G2261" t="s">
        <v>25</v>
      </c>
      <c r="H2261">
        <v>4</v>
      </c>
      <c r="I2261" t="str">
        <f>TEXT(Table1[[#This Row],[ORDERDATE]],"MMM")</f>
        <v>Dec</v>
      </c>
      <c r="J2261">
        <v>2003</v>
      </c>
      <c r="K2261" t="s">
        <v>605</v>
      </c>
      <c r="L2261">
        <v>62</v>
      </c>
      <c r="M2261" t="s">
        <v>653</v>
      </c>
      <c r="N2261" t="s">
        <v>415</v>
      </c>
      <c r="O2261">
        <v>6175552555</v>
      </c>
      <c r="P2261" t="s">
        <v>416</v>
      </c>
      <c r="R2261" t="s">
        <v>381</v>
      </c>
      <c r="S2261" t="s">
        <v>123</v>
      </c>
      <c r="T2261">
        <v>51003</v>
      </c>
      <c r="U2261" t="s">
        <v>32</v>
      </c>
      <c r="V2261" t="s">
        <v>33</v>
      </c>
      <c r="W2261" t="s">
        <v>417</v>
      </c>
      <c r="X2261" t="s">
        <v>276</v>
      </c>
      <c r="Y2261" t="s">
        <v>36</v>
      </c>
    </row>
    <row r="2262" spans="1:25" x14ac:dyDescent="0.25">
      <c r="A2262">
        <v>10220</v>
      </c>
      <c r="B2262">
        <v>20</v>
      </c>
      <c r="C2262">
        <v>52.82</v>
      </c>
      <c r="D2262">
        <v>6</v>
      </c>
      <c r="E2262" s="5">
        <v>1056.4000000000001</v>
      </c>
      <c r="F2262" s="1">
        <v>38029</v>
      </c>
      <c r="G2262" t="s">
        <v>25</v>
      </c>
      <c r="H2262">
        <v>1</v>
      </c>
      <c r="I2262" t="str">
        <f>TEXT(Table1[[#This Row],[ORDERDATE]],"MMM")</f>
        <v>Feb</v>
      </c>
      <c r="J2262">
        <v>2004</v>
      </c>
      <c r="K2262" t="s">
        <v>605</v>
      </c>
      <c r="L2262">
        <v>62</v>
      </c>
      <c r="M2262" t="s">
        <v>653</v>
      </c>
      <c r="N2262" t="s">
        <v>479</v>
      </c>
      <c r="O2262" t="s">
        <v>480</v>
      </c>
      <c r="P2262" t="s">
        <v>481</v>
      </c>
      <c r="Q2262" t="s">
        <v>482</v>
      </c>
      <c r="R2262" t="s">
        <v>483</v>
      </c>
      <c r="T2262">
        <v>2</v>
      </c>
      <c r="U2262" t="s">
        <v>484</v>
      </c>
      <c r="V2262" t="s">
        <v>42</v>
      </c>
      <c r="W2262" t="s">
        <v>485</v>
      </c>
      <c r="X2262" t="s">
        <v>486</v>
      </c>
      <c r="Y2262" t="s">
        <v>36</v>
      </c>
    </row>
    <row r="2263" spans="1:25" x14ac:dyDescent="0.25">
      <c r="A2263">
        <v>10230</v>
      </c>
      <c r="B2263">
        <v>46</v>
      </c>
      <c r="C2263">
        <v>60.9</v>
      </c>
      <c r="D2263">
        <v>4</v>
      </c>
      <c r="E2263" s="5">
        <v>2801.4</v>
      </c>
      <c r="F2263" s="1">
        <v>38061</v>
      </c>
      <c r="G2263" t="s">
        <v>25</v>
      </c>
      <c r="H2263">
        <v>1</v>
      </c>
      <c r="I2263" t="str">
        <f>TEXT(Table1[[#This Row],[ORDERDATE]],"MMM")</f>
        <v>Mar</v>
      </c>
      <c r="J2263">
        <v>2004</v>
      </c>
      <c r="K2263" t="s">
        <v>605</v>
      </c>
      <c r="L2263">
        <v>62</v>
      </c>
      <c r="M2263" t="s">
        <v>653</v>
      </c>
      <c r="N2263" t="s">
        <v>462</v>
      </c>
      <c r="O2263" t="s">
        <v>463</v>
      </c>
      <c r="P2263" t="s">
        <v>464</v>
      </c>
      <c r="R2263" t="s">
        <v>465</v>
      </c>
      <c r="T2263">
        <v>60528</v>
      </c>
      <c r="U2263" t="s">
        <v>443</v>
      </c>
      <c r="V2263" t="s">
        <v>42</v>
      </c>
      <c r="W2263" t="s">
        <v>466</v>
      </c>
      <c r="X2263" t="s">
        <v>414</v>
      </c>
      <c r="Y2263" t="s">
        <v>36</v>
      </c>
    </row>
    <row r="2264" spans="1:25" x14ac:dyDescent="0.25">
      <c r="A2264">
        <v>10247</v>
      </c>
      <c r="B2264">
        <v>40</v>
      </c>
      <c r="C2264">
        <v>49.71</v>
      </c>
      <c r="D2264">
        <v>6</v>
      </c>
      <c r="E2264" s="5">
        <v>1988.4</v>
      </c>
      <c r="F2264" s="1">
        <v>38112</v>
      </c>
      <c r="G2264" t="s">
        <v>25</v>
      </c>
      <c r="H2264">
        <v>2</v>
      </c>
      <c r="I2264" t="str">
        <f>TEXT(Table1[[#This Row],[ORDERDATE]],"MMM")</f>
        <v>May</v>
      </c>
      <c r="J2264">
        <v>2004</v>
      </c>
      <c r="K2264" t="s">
        <v>605</v>
      </c>
      <c r="L2264">
        <v>62</v>
      </c>
      <c r="M2264" t="s">
        <v>653</v>
      </c>
      <c r="N2264" t="s">
        <v>467</v>
      </c>
      <c r="O2264" t="s">
        <v>468</v>
      </c>
      <c r="P2264" t="s">
        <v>469</v>
      </c>
      <c r="R2264" t="s">
        <v>470</v>
      </c>
      <c r="T2264" t="s">
        <v>471</v>
      </c>
      <c r="U2264" t="s">
        <v>130</v>
      </c>
      <c r="V2264" t="s">
        <v>42</v>
      </c>
      <c r="W2264" t="s">
        <v>472</v>
      </c>
      <c r="X2264" t="s">
        <v>473</v>
      </c>
      <c r="Y2264" t="s">
        <v>36</v>
      </c>
    </row>
    <row r="2265" spans="1:25" x14ac:dyDescent="0.25">
      <c r="A2265">
        <v>10272</v>
      </c>
      <c r="B2265">
        <v>45</v>
      </c>
      <c r="C2265">
        <v>64.63</v>
      </c>
      <c r="D2265">
        <v>6</v>
      </c>
      <c r="E2265" s="5">
        <v>2908.35</v>
      </c>
      <c r="F2265" s="1">
        <v>38188</v>
      </c>
      <c r="G2265" t="s">
        <v>25</v>
      </c>
      <c r="H2265">
        <v>3</v>
      </c>
      <c r="I2265" t="str">
        <f>TEXT(Table1[[#This Row],[ORDERDATE]],"MMM")</f>
        <v>Jul</v>
      </c>
      <c r="J2265">
        <v>2004</v>
      </c>
      <c r="K2265" t="s">
        <v>605</v>
      </c>
      <c r="L2265">
        <v>62</v>
      </c>
      <c r="M2265" t="s">
        <v>653</v>
      </c>
      <c r="N2265" t="s">
        <v>139</v>
      </c>
      <c r="O2265">
        <v>2155551555</v>
      </c>
      <c r="P2265" t="s">
        <v>140</v>
      </c>
      <c r="R2265" t="s">
        <v>141</v>
      </c>
      <c r="S2265" t="s">
        <v>142</v>
      </c>
      <c r="T2265">
        <v>70267</v>
      </c>
      <c r="U2265" t="s">
        <v>32</v>
      </c>
      <c r="V2265" t="s">
        <v>33</v>
      </c>
      <c r="W2265" t="s">
        <v>34</v>
      </c>
      <c r="X2265" t="s">
        <v>143</v>
      </c>
      <c r="Y2265" t="s">
        <v>36</v>
      </c>
    </row>
    <row r="2266" spans="1:25" x14ac:dyDescent="0.25">
      <c r="A2266">
        <v>10282</v>
      </c>
      <c r="B2266">
        <v>36</v>
      </c>
      <c r="C2266">
        <v>59.65</v>
      </c>
      <c r="D2266">
        <v>9</v>
      </c>
      <c r="E2266" s="5">
        <v>2147.4</v>
      </c>
      <c r="F2266" s="1">
        <v>38219</v>
      </c>
      <c r="G2266" t="s">
        <v>25</v>
      </c>
      <c r="H2266">
        <v>3</v>
      </c>
      <c r="I2266" t="str">
        <f>TEXT(Table1[[#This Row],[ORDERDATE]],"MMM")</f>
        <v>Aug</v>
      </c>
      <c r="J2266">
        <v>2004</v>
      </c>
      <c r="K2266" t="s">
        <v>605</v>
      </c>
      <c r="L2266">
        <v>62</v>
      </c>
      <c r="M2266" t="s">
        <v>653</v>
      </c>
      <c r="N2266" t="s">
        <v>272</v>
      </c>
      <c r="O2266">
        <v>4155551450</v>
      </c>
      <c r="P2266" t="s">
        <v>273</v>
      </c>
      <c r="R2266" t="s">
        <v>274</v>
      </c>
      <c r="S2266" t="s">
        <v>55</v>
      </c>
      <c r="T2266">
        <v>97562</v>
      </c>
      <c r="U2266" t="s">
        <v>32</v>
      </c>
      <c r="V2266" t="s">
        <v>33</v>
      </c>
      <c r="W2266" t="s">
        <v>275</v>
      </c>
      <c r="X2266" t="s">
        <v>276</v>
      </c>
      <c r="Y2266" t="s">
        <v>36</v>
      </c>
    </row>
    <row r="2267" spans="1:25" x14ac:dyDescent="0.25">
      <c r="A2267">
        <v>10292</v>
      </c>
      <c r="B2267">
        <v>31</v>
      </c>
      <c r="C2267">
        <v>67.73</v>
      </c>
      <c r="D2267">
        <v>3</v>
      </c>
      <c r="E2267" s="5">
        <v>2099.63</v>
      </c>
      <c r="F2267" s="1">
        <v>38238</v>
      </c>
      <c r="G2267" t="s">
        <v>25</v>
      </c>
      <c r="H2267">
        <v>3</v>
      </c>
      <c r="I2267" t="str">
        <f>TEXT(Table1[[#This Row],[ORDERDATE]],"MMM")</f>
        <v>Sep</v>
      </c>
      <c r="J2267">
        <v>2004</v>
      </c>
      <c r="K2267" t="s">
        <v>605</v>
      </c>
      <c r="L2267">
        <v>62</v>
      </c>
      <c r="M2267" t="s">
        <v>653</v>
      </c>
      <c r="N2267" t="s">
        <v>28</v>
      </c>
      <c r="O2267">
        <v>2125557818</v>
      </c>
      <c r="P2267" t="s">
        <v>29</v>
      </c>
      <c r="R2267" t="s">
        <v>30</v>
      </c>
      <c r="S2267" t="s">
        <v>31</v>
      </c>
      <c r="T2267">
        <v>10022</v>
      </c>
      <c r="U2267" t="s">
        <v>32</v>
      </c>
      <c r="V2267" t="s">
        <v>33</v>
      </c>
      <c r="W2267" t="s">
        <v>34</v>
      </c>
      <c r="X2267" t="s">
        <v>35</v>
      </c>
      <c r="Y2267" t="s">
        <v>36</v>
      </c>
    </row>
    <row r="2268" spans="1:25" x14ac:dyDescent="0.25">
      <c r="A2268">
        <v>10306</v>
      </c>
      <c r="B2268">
        <v>46</v>
      </c>
      <c r="C2268">
        <v>50.33</v>
      </c>
      <c r="D2268">
        <v>17</v>
      </c>
      <c r="E2268" s="5">
        <v>2315.1799999999998</v>
      </c>
      <c r="F2268" s="1">
        <v>38274</v>
      </c>
      <c r="G2268" t="s">
        <v>25</v>
      </c>
      <c r="H2268">
        <v>4</v>
      </c>
      <c r="I2268" t="str">
        <f>TEXT(Table1[[#This Row],[ORDERDATE]],"MMM")</f>
        <v>Oct</v>
      </c>
      <c r="J2268">
        <v>2004</v>
      </c>
      <c r="K2268" t="s">
        <v>605</v>
      </c>
      <c r="L2268">
        <v>62</v>
      </c>
      <c r="M2268" t="s">
        <v>653</v>
      </c>
      <c r="N2268" t="s">
        <v>492</v>
      </c>
      <c r="O2268" t="s">
        <v>493</v>
      </c>
      <c r="P2268" t="s">
        <v>494</v>
      </c>
      <c r="R2268" t="s">
        <v>495</v>
      </c>
      <c r="T2268" t="s">
        <v>496</v>
      </c>
      <c r="U2268" t="s">
        <v>170</v>
      </c>
      <c r="V2268" t="s">
        <v>42</v>
      </c>
      <c r="W2268" t="s">
        <v>497</v>
      </c>
      <c r="X2268" t="s">
        <v>94</v>
      </c>
      <c r="Y2268" t="s">
        <v>36</v>
      </c>
    </row>
    <row r="2269" spans="1:25" x14ac:dyDescent="0.25">
      <c r="A2269">
        <v>10314</v>
      </c>
      <c r="B2269">
        <v>35</v>
      </c>
      <c r="C2269">
        <v>66.489999999999995</v>
      </c>
      <c r="D2269">
        <v>9</v>
      </c>
      <c r="E2269" s="5">
        <v>2327.15</v>
      </c>
      <c r="F2269" s="1">
        <v>38282</v>
      </c>
      <c r="G2269" t="s">
        <v>25</v>
      </c>
      <c r="H2269">
        <v>4</v>
      </c>
      <c r="I2269" t="str">
        <f>TEXT(Table1[[#This Row],[ORDERDATE]],"MMM")</f>
        <v>Oct</v>
      </c>
      <c r="J2269">
        <v>2004</v>
      </c>
      <c r="K2269" t="s">
        <v>605</v>
      </c>
      <c r="L2269">
        <v>62</v>
      </c>
      <c r="M2269" t="s">
        <v>653</v>
      </c>
      <c r="N2269" t="s">
        <v>498</v>
      </c>
      <c r="O2269" t="s">
        <v>499</v>
      </c>
      <c r="P2269" t="s">
        <v>500</v>
      </c>
      <c r="R2269" t="s">
        <v>501</v>
      </c>
      <c r="T2269">
        <v>8200</v>
      </c>
      <c r="U2269" t="s">
        <v>326</v>
      </c>
      <c r="V2269" t="s">
        <v>42</v>
      </c>
      <c r="W2269" t="s">
        <v>502</v>
      </c>
      <c r="X2269" t="s">
        <v>503</v>
      </c>
      <c r="Y2269" t="s">
        <v>36</v>
      </c>
    </row>
    <row r="2270" spans="1:25" x14ac:dyDescent="0.25">
      <c r="A2270">
        <v>10325</v>
      </c>
      <c r="B2270">
        <v>28</v>
      </c>
      <c r="C2270">
        <v>100</v>
      </c>
      <c r="D2270">
        <v>2</v>
      </c>
      <c r="E2270" s="5">
        <v>5377.4</v>
      </c>
      <c r="F2270" s="1">
        <v>38296</v>
      </c>
      <c r="G2270" t="s">
        <v>25</v>
      </c>
      <c r="H2270">
        <v>4</v>
      </c>
      <c r="I2270" t="str">
        <f>TEXT(Table1[[#This Row],[ORDERDATE]],"MMM")</f>
        <v>Nov</v>
      </c>
      <c r="J2270">
        <v>2004</v>
      </c>
      <c r="K2270" t="s">
        <v>605</v>
      </c>
      <c r="L2270">
        <v>62</v>
      </c>
      <c r="M2270" t="s">
        <v>653</v>
      </c>
      <c r="N2270" t="s">
        <v>133</v>
      </c>
      <c r="O2270" t="s">
        <v>134</v>
      </c>
      <c r="P2270" t="s">
        <v>135</v>
      </c>
      <c r="R2270" t="s">
        <v>136</v>
      </c>
      <c r="T2270">
        <v>4110</v>
      </c>
      <c r="U2270" t="s">
        <v>78</v>
      </c>
      <c r="V2270" t="s">
        <v>42</v>
      </c>
      <c r="W2270" t="s">
        <v>137</v>
      </c>
      <c r="X2270" t="s">
        <v>138</v>
      </c>
      <c r="Y2270" t="s">
        <v>51</v>
      </c>
    </row>
    <row r="2271" spans="1:25" x14ac:dyDescent="0.25">
      <c r="A2271">
        <v>10336</v>
      </c>
      <c r="B2271">
        <v>31</v>
      </c>
      <c r="C2271">
        <v>84.71</v>
      </c>
      <c r="D2271">
        <v>9</v>
      </c>
      <c r="E2271" s="5">
        <v>2626.01</v>
      </c>
      <c r="F2271" s="1">
        <v>38311</v>
      </c>
      <c r="G2271" t="s">
        <v>25</v>
      </c>
      <c r="H2271">
        <v>4</v>
      </c>
      <c r="I2271" t="str">
        <f>TEXT(Table1[[#This Row],[ORDERDATE]],"MMM")</f>
        <v>Nov</v>
      </c>
      <c r="J2271">
        <v>2004</v>
      </c>
      <c r="K2271" t="s">
        <v>605</v>
      </c>
      <c r="L2271">
        <v>62</v>
      </c>
      <c r="M2271" t="s">
        <v>653</v>
      </c>
      <c r="N2271" t="s">
        <v>403</v>
      </c>
      <c r="O2271" t="s">
        <v>404</v>
      </c>
      <c r="P2271" t="s">
        <v>405</v>
      </c>
      <c r="R2271" t="s">
        <v>48</v>
      </c>
      <c r="T2271">
        <v>75012</v>
      </c>
      <c r="U2271" t="s">
        <v>41</v>
      </c>
      <c r="V2271" t="s">
        <v>42</v>
      </c>
      <c r="W2271" t="s">
        <v>406</v>
      </c>
      <c r="X2271" t="s">
        <v>407</v>
      </c>
      <c r="Y2271" t="s">
        <v>36</v>
      </c>
    </row>
    <row r="2272" spans="1:25" x14ac:dyDescent="0.25">
      <c r="A2272">
        <v>10350</v>
      </c>
      <c r="B2272">
        <v>27</v>
      </c>
      <c r="C2272">
        <v>100</v>
      </c>
      <c r="D2272">
        <v>14</v>
      </c>
      <c r="E2272" s="5">
        <v>4406.3999999999996</v>
      </c>
      <c r="F2272" s="1">
        <v>38323</v>
      </c>
      <c r="G2272" t="s">
        <v>25</v>
      </c>
      <c r="H2272">
        <v>4</v>
      </c>
      <c r="I2272" t="str">
        <f>TEXT(Table1[[#This Row],[ORDERDATE]],"MMM")</f>
        <v>Dec</v>
      </c>
      <c r="J2272">
        <v>2004</v>
      </c>
      <c r="K2272" t="s">
        <v>605</v>
      </c>
      <c r="L2272">
        <v>62</v>
      </c>
      <c r="M2272" t="s">
        <v>653</v>
      </c>
      <c r="N2272" t="s">
        <v>174</v>
      </c>
      <c r="O2272" t="s">
        <v>175</v>
      </c>
      <c r="P2272" t="s">
        <v>176</v>
      </c>
      <c r="R2272" t="s">
        <v>177</v>
      </c>
      <c r="T2272">
        <v>28034</v>
      </c>
      <c r="U2272" t="s">
        <v>178</v>
      </c>
      <c r="V2272" t="s">
        <v>42</v>
      </c>
      <c r="W2272" t="s">
        <v>179</v>
      </c>
      <c r="X2272" t="s">
        <v>180</v>
      </c>
      <c r="Y2272" t="s">
        <v>51</v>
      </c>
    </row>
    <row r="2273" spans="1:25" x14ac:dyDescent="0.25">
      <c r="A2273">
        <v>10359</v>
      </c>
      <c r="B2273">
        <v>22</v>
      </c>
      <c r="C2273">
        <v>100</v>
      </c>
      <c r="D2273">
        <v>1</v>
      </c>
      <c r="E2273" s="5">
        <v>4301.22</v>
      </c>
      <c r="F2273" s="1">
        <v>38336</v>
      </c>
      <c r="G2273" t="s">
        <v>25</v>
      </c>
      <c r="H2273">
        <v>4</v>
      </c>
      <c r="I2273" t="str">
        <f>TEXT(Table1[[#This Row],[ORDERDATE]],"MMM")</f>
        <v>Dec</v>
      </c>
      <c r="J2273">
        <v>2004</v>
      </c>
      <c r="K2273" t="s">
        <v>605</v>
      </c>
      <c r="L2273">
        <v>62</v>
      </c>
      <c r="M2273" t="s">
        <v>653</v>
      </c>
      <c r="N2273" t="s">
        <v>37</v>
      </c>
      <c r="O2273" t="s">
        <v>38</v>
      </c>
      <c r="P2273" t="s">
        <v>39</v>
      </c>
      <c r="R2273" t="s">
        <v>40</v>
      </c>
      <c r="T2273">
        <v>51100</v>
      </c>
      <c r="U2273" t="s">
        <v>41</v>
      </c>
      <c r="V2273" t="s">
        <v>42</v>
      </c>
      <c r="W2273" t="s">
        <v>43</v>
      </c>
      <c r="X2273" t="s">
        <v>44</v>
      </c>
      <c r="Y2273" t="s">
        <v>51</v>
      </c>
    </row>
    <row r="2274" spans="1:25" x14ac:dyDescent="0.25">
      <c r="A2274">
        <v>10371</v>
      </c>
      <c r="B2274">
        <v>30</v>
      </c>
      <c r="C2274">
        <v>99.55</v>
      </c>
      <c r="D2274">
        <v>11</v>
      </c>
      <c r="E2274" s="5">
        <v>2986.5</v>
      </c>
      <c r="F2274" s="1">
        <v>38375</v>
      </c>
      <c r="G2274" t="s">
        <v>25</v>
      </c>
      <c r="H2274">
        <v>1</v>
      </c>
      <c r="I2274" t="str">
        <f>TEXT(Table1[[#This Row],[ORDERDATE]],"MMM")</f>
        <v>Jan</v>
      </c>
      <c r="J2274">
        <v>2005</v>
      </c>
      <c r="K2274" t="s">
        <v>605</v>
      </c>
      <c r="L2274">
        <v>62</v>
      </c>
      <c r="M2274" t="s">
        <v>653</v>
      </c>
      <c r="N2274" t="s">
        <v>272</v>
      </c>
      <c r="O2274">
        <v>4155551450</v>
      </c>
      <c r="P2274" t="s">
        <v>273</v>
      </c>
      <c r="R2274" t="s">
        <v>274</v>
      </c>
      <c r="S2274" t="s">
        <v>55</v>
      </c>
      <c r="T2274">
        <v>97562</v>
      </c>
      <c r="U2274" t="s">
        <v>32</v>
      </c>
      <c r="V2274" t="s">
        <v>33</v>
      </c>
      <c r="W2274" t="s">
        <v>275</v>
      </c>
      <c r="X2274" t="s">
        <v>276</v>
      </c>
      <c r="Y2274" t="s">
        <v>36</v>
      </c>
    </row>
    <row r="2275" spans="1:25" x14ac:dyDescent="0.25">
      <c r="A2275">
        <v>10383</v>
      </c>
      <c r="B2275">
        <v>44</v>
      </c>
      <c r="C2275">
        <v>36.07</v>
      </c>
      <c r="D2275">
        <v>8</v>
      </c>
      <c r="E2275" s="5">
        <v>1587.08</v>
      </c>
      <c r="F2275" s="1">
        <v>38405</v>
      </c>
      <c r="G2275" t="s">
        <v>25</v>
      </c>
      <c r="H2275">
        <v>1</v>
      </c>
      <c r="I2275" t="str">
        <f>TEXT(Table1[[#This Row],[ORDERDATE]],"MMM")</f>
        <v>Feb</v>
      </c>
      <c r="J2275">
        <v>2005</v>
      </c>
      <c r="K2275" t="s">
        <v>605</v>
      </c>
      <c r="L2275">
        <v>62</v>
      </c>
      <c r="M2275" t="s">
        <v>653</v>
      </c>
      <c r="N2275" t="s">
        <v>174</v>
      </c>
      <c r="O2275" t="s">
        <v>175</v>
      </c>
      <c r="P2275" t="s">
        <v>176</v>
      </c>
      <c r="R2275" t="s">
        <v>177</v>
      </c>
      <c r="T2275">
        <v>28034</v>
      </c>
      <c r="U2275" t="s">
        <v>178</v>
      </c>
      <c r="V2275" t="s">
        <v>42</v>
      </c>
      <c r="W2275" t="s">
        <v>179</v>
      </c>
      <c r="X2275" t="s">
        <v>180</v>
      </c>
      <c r="Y2275" t="s">
        <v>36</v>
      </c>
    </row>
    <row r="2276" spans="1:25" x14ac:dyDescent="0.25">
      <c r="A2276">
        <v>10394</v>
      </c>
      <c r="B2276">
        <v>30</v>
      </c>
      <c r="C2276">
        <v>60.28</v>
      </c>
      <c r="D2276">
        <v>4</v>
      </c>
      <c r="E2276" s="5">
        <v>1808.4</v>
      </c>
      <c r="F2276" s="1">
        <v>38426</v>
      </c>
      <c r="G2276" t="s">
        <v>25</v>
      </c>
      <c r="H2276">
        <v>1</v>
      </c>
      <c r="I2276" t="str">
        <f>TEXT(Table1[[#This Row],[ORDERDATE]],"MMM")</f>
        <v>Mar</v>
      </c>
      <c r="J2276">
        <v>2005</v>
      </c>
      <c r="K2276" t="s">
        <v>605</v>
      </c>
      <c r="L2276">
        <v>62</v>
      </c>
      <c r="M2276" t="s">
        <v>653</v>
      </c>
      <c r="N2276" t="s">
        <v>174</v>
      </c>
      <c r="O2276" t="s">
        <v>175</v>
      </c>
      <c r="P2276" t="s">
        <v>176</v>
      </c>
      <c r="R2276" t="s">
        <v>177</v>
      </c>
      <c r="T2276">
        <v>28034</v>
      </c>
      <c r="U2276" t="s">
        <v>178</v>
      </c>
      <c r="V2276" t="s">
        <v>42</v>
      </c>
      <c r="W2276" t="s">
        <v>179</v>
      </c>
      <c r="X2276" t="s">
        <v>180</v>
      </c>
      <c r="Y2276" t="s">
        <v>36</v>
      </c>
    </row>
    <row r="2277" spans="1:25" x14ac:dyDescent="0.25">
      <c r="A2277">
        <v>10413</v>
      </c>
      <c r="B2277">
        <v>24</v>
      </c>
      <c r="C2277">
        <v>49.71</v>
      </c>
      <c r="D2277">
        <v>6</v>
      </c>
      <c r="E2277" s="5">
        <v>1193.04</v>
      </c>
      <c r="F2277" s="1">
        <v>38477</v>
      </c>
      <c r="G2277" t="s">
        <v>25</v>
      </c>
      <c r="H2277">
        <v>2</v>
      </c>
      <c r="I2277" t="str">
        <f>TEXT(Table1[[#This Row],[ORDERDATE]],"MMM")</f>
        <v>May</v>
      </c>
      <c r="J2277">
        <v>2005</v>
      </c>
      <c r="K2277" t="s">
        <v>605</v>
      </c>
      <c r="L2277">
        <v>62</v>
      </c>
      <c r="M2277" t="s">
        <v>653</v>
      </c>
      <c r="N2277" t="s">
        <v>109</v>
      </c>
      <c r="O2277">
        <v>2035552570</v>
      </c>
      <c r="P2277" t="s">
        <v>110</v>
      </c>
      <c r="R2277" t="s">
        <v>111</v>
      </c>
      <c r="S2277" t="s">
        <v>112</v>
      </c>
      <c r="T2277">
        <v>97562</v>
      </c>
      <c r="U2277" t="s">
        <v>32</v>
      </c>
      <c r="V2277" t="s">
        <v>33</v>
      </c>
      <c r="W2277" t="s">
        <v>113</v>
      </c>
      <c r="X2277" t="s">
        <v>57</v>
      </c>
      <c r="Y2277" t="s">
        <v>36</v>
      </c>
    </row>
    <row r="2278" spans="1:25" x14ac:dyDescent="0.25">
      <c r="A2278">
        <v>10103</v>
      </c>
      <c r="B2278">
        <v>45</v>
      </c>
      <c r="C2278">
        <v>75.63</v>
      </c>
      <c r="D2278">
        <v>7</v>
      </c>
      <c r="E2278" s="5">
        <v>3403.35</v>
      </c>
      <c r="F2278" s="1">
        <v>37650</v>
      </c>
      <c r="G2278" t="s">
        <v>25</v>
      </c>
      <c r="H2278">
        <v>1</v>
      </c>
      <c r="I2278" t="str">
        <f>TEXT(Table1[[#This Row],[ORDERDATE]],"MMM")</f>
        <v>Jan</v>
      </c>
      <c r="J2278">
        <v>2003</v>
      </c>
      <c r="K2278" t="s">
        <v>504</v>
      </c>
      <c r="L2278">
        <v>64</v>
      </c>
      <c r="M2278" t="s">
        <v>654</v>
      </c>
      <c r="N2278" t="s">
        <v>133</v>
      </c>
      <c r="O2278" t="s">
        <v>134</v>
      </c>
      <c r="P2278" t="s">
        <v>135</v>
      </c>
      <c r="R2278" t="s">
        <v>136</v>
      </c>
      <c r="T2278">
        <v>4110</v>
      </c>
      <c r="U2278" t="s">
        <v>78</v>
      </c>
      <c r="V2278" t="s">
        <v>42</v>
      </c>
      <c r="W2278" t="s">
        <v>137</v>
      </c>
      <c r="X2278" t="s">
        <v>138</v>
      </c>
      <c r="Y2278" t="s">
        <v>51</v>
      </c>
    </row>
    <row r="2279" spans="1:25" x14ac:dyDescent="0.25">
      <c r="A2279">
        <v>10113</v>
      </c>
      <c r="B2279">
        <v>23</v>
      </c>
      <c r="C2279">
        <v>68.52</v>
      </c>
      <c r="D2279">
        <v>1</v>
      </c>
      <c r="E2279" s="5">
        <v>1575.96</v>
      </c>
      <c r="F2279" s="1">
        <v>37706</v>
      </c>
      <c r="G2279" t="s">
        <v>25</v>
      </c>
      <c r="H2279">
        <v>1</v>
      </c>
      <c r="I2279" t="str">
        <f>TEXT(Table1[[#This Row],[ORDERDATE]],"MMM")</f>
        <v>Mar</v>
      </c>
      <c r="J2279">
        <v>2003</v>
      </c>
      <c r="K2279" t="s">
        <v>504</v>
      </c>
      <c r="L2279">
        <v>64</v>
      </c>
      <c r="M2279" t="s">
        <v>654</v>
      </c>
      <c r="N2279" t="s">
        <v>272</v>
      </c>
      <c r="O2279">
        <v>4155551450</v>
      </c>
      <c r="P2279" t="s">
        <v>273</v>
      </c>
      <c r="R2279" t="s">
        <v>274</v>
      </c>
      <c r="S2279" t="s">
        <v>55</v>
      </c>
      <c r="T2279">
        <v>97562</v>
      </c>
      <c r="U2279" t="s">
        <v>32</v>
      </c>
      <c r="V2279" t="s">
        <v>33</v>
      </c>
      <c r="W2279" t="s">
        <v>275</v>
      </c>
      <c r="X2279" t="s">
        <v>276</v>
      </c>
      <c r="Y2279" t="s">
        <v>36</v>
      </c>
    </row>
    <row r="2280" spans="1:25" x14ac:dyDescent="0.25">
      <c r="A2280">
        <v>10126</v>
      </c>
      <c r="B2280">
        <v>26</v>
      </c>
      <c r="C2280">
        <v>62.7</v>
      </c>
      <c r="D2280">
        <v>7</v>
      </c>
      <c r="E2280" s="5">
        <v>1630.2</v>
      </c>
      <c r="F2280" s="1">
        <v>37769</v>
      </c>
      <c r="G2280" t="s">
        <v>25</v>
      </c>
      <c r="H2280">
        <v>2</v>
      </c>
      <c r="I2280" t="str">
        <f>TEXT(Table1[[#This Row],[ORDERDATE]],"MMM")</f>
        <v>May</v>
      </c>
      <c r="J2280">
        <v>2003</v>
      </c>
      <c r="K2280" t="s">
        <v>504</v>
      </c>
      <c r="L2280">
        <v>64</v>
      </c>
      <c r="M2280" t="s">
        <v>654</v>
      </c>
      <c r="N2280" t="s">
        <v>191</v>
      </c>
      <c r="O2280" t="s">
        <v>192</v>
      </c>
      <c r="P2280" t="s">
        <v>193</v>
      </c>
      <c r="R2280" t="s">
        <v>177</v>
      </c>
      <c r="T2280">
        <v>28023</v>
      </c>
      <c r="U2280" t="s">
        <v>178</v>
      </c>
      <c r="V2280" t="s">
        <v>42</v>
      </c>
      <c r="W2280" t="s">
        <v>194</v>
      </c>
      <c r="X2280" t="s">
        <v>195</v>
      </c>
      <c r="Y2280" t="s">
        <v>36</v>
      </c>
    </row>
    <row r="2281" spans="1:25" x14ac:dyDescent="0.25">
      <c r="A2281">
        <v>10140</v>
      </c>
      <c r="B2281">
        <v>28</v>
      </c>
      <c r="C2281">
        <v>60.76</v>
      </c>
      <c r="D2281">
        <v>7</v>
      </c>
      <c r="E2281" s="5">
        <v>1701.28</v>
      </c>
      <c r="F2281" s="1">
        <v>37826</v>
      </c>
      <c r="G2281" t="s">
        <v>25</v>
      </c>
      <c r="H2281">
        <v>3</v>
      </c>
      <c r="I2281" t="str">
        <f>TEXT(Table1[[#This Row],[ORDERDATE]],"MMM")</f>
        <v>Jul</v>
      </c>
      <c r="J2281">
        <v>2003</v>
      </c>
      <c r="K2281" t="s">
        <v>504</v>
      </c>
      <c r="L2281">
        <v>64</v>
      </c>
      <c r="M2281" t="s">
        <v>654</v>
      </c>
      <c r="N2281" t="s">
        <v>62</v>
      </c>
      <c r="O2281">
        <v>6505556809</v>
      </c>
      <c r="P2281" t="s">
        <v>63</v>
      </c>
      <c r="R2281" t="s">
        <v>64</v>
      </c>
      <c r="S2281" t="s">
        <v>55</v>
      </c>
      <c r="T2281">
        <v>94217</v>
      </c>
      <c r="U2281" t="s">
        <v>32</v>
      </c>
      <c r="V2281" t="s">
        <v>33</v>
      </c>
      <c r="W2281" t="s">
        <v>65</v>
      </c>
      <c r="X2281" t="s">
        <v>66</v>
      </c>
      <c r="Y2281" t="s">
        <v>36</v>
      </c>
    </row>
    <row r="2282" spans="1:25" x14ac:dyDescent="0.25">
      <c r="A2282">
        <v>10150</v>
      </c>
      <c r="B2282">
        <v>49</v>
      </c>
      <c r="C2282">
        <v>58.18</v>
      </c>
      <c r="D2282">
        <v>4</v>
      </c>
      <c r="E2282" s="5">
        <v>2850.82</v>
      </c>
      <c r="F2282" s="1">
        <v>37883</v>
      </c>
      <c r="G2282" t="s">
        <v>25</v>
      </c>
      <c r="H2282">
        <v>3</v>
      </c>
      <c r="I2282" t="str">
        <f>TEXT(Table1[[#This Row],[ORDERDATE]],"MMM")</f>
        <v>Sep</v>
      </c>
      <c r="J2282">
        <v>2003</v>
      </c>
      <c r="K2282" t="s">
        <v>504</v>
      </c>
      <c r="L2282">
        <v>64</v>
      </c>
      <c r="M2282" t="s">
        <v>654</v>
      </c>
      <c r="N2282" t="s">
        <v>196</v>
      </c>
      <c r="O2282" t="s">
        <v>197</v>
      </c>
      <c r="P2282" t="s">
        <v>198</v>
      </c>
      <c r="R2282" t="s">
        <v>199</v>
      </c>
      <c r="T2282">
        <v>79903</v>
      </c>
      <c r="U2282" t="s">
        <v>199</v>
      </c>
      <c r="V2282" t="s">
        <v>200</v>
      </c>
      <c r="W2282" t="s">
        <v>201</v>
      </c>
      <c r="X2282" t="s">
        <v>202</v>
      </c>
      <c r="Y2282" t="s">
        <v>36</v>
      </c>
    </row>
    <row r="2283" spans="1:25" x14ac:dyDescent="0.25">
      <c r="A2283">
        <v>10164</v>
      </c>
      <c r="B2283">
        <v>49</v>
      </c>
      <c r="C2283">
        <v>54.94</v>
      </c>
      <c r="D2283">
        <v>5</v>
      </c>
      <c r="E2283" s="5">
        <v>2692.06</v>
      </c>
      <c r="F2283" s="1">
        <v>37915</v>
      </c>
      <c r="G2283" t="s">
        <v>408</v>
      </c>
      <c r="H2283">
        <v>4</v>
      </c>
      <c r="I2283" t="str">
        <f>TEXT(Table1[[#This Row],[ORDERDATE]],"MMM")</f>
        <v>Oct</v>
      </c>
      <c r="J2283">
        <v>2003</v>
      </c>
      <c r="K2283" t="s">
        <v>504</v>
      </c>
      <c r="L2283">
        <v>64</v>
      </c>
      <c r="M2283" t="s">
        <v>654</v>
      </c>
      <c r="N2283" t="s">
        <v>409</v>
      </c>
      <c r="O2283" t="s">
        <v>410</v>
      </c>
      <c r="P2283" t="s">
        <v>411</v>
      </c>
      <c r="R2283" t="s">
        <v>412</v>
      </c>
      <c r="T2283">
        <v>8010</v>
      </c>
      <c r="U2283" t="s">
        <v>148</v>
      </c>
      <c r="V2283" t="s">
        <v>42</v>
      </c>
      <c r="W2283" t="s">
        <v>413</v>
      </c>
      <c r="X2283" t="s">
        <v>414</v>
      </c>
      <c r="Y2283" t="s">
        <v>36</v>
      </c>
    </row>
    <row r="2284" spans="1:25" x14ac:dyDescent="0.25">
      <c r="A2284">
        <v>10175</v>
      </c>
      <c r="B2284">
        <v>29</v>
      </c>
      <c r="C2284">
        <v>74.98</v>
      </c>
      <c r="D2284">
        <v>12</v>
      </c>
      <c r="E2284" s="5">
        <v>2174.42</v>
      </c>
      <c r="F2284" s="1">
        <v>37931</v>
      </c>
      <c r="G2284" t="s">
        <v>25</v>
      </c>
      <c r="H2284">
        <v>4</v>
      </c>
      <c r="I2284" t="str">
        <f>TEXT(Table1[[#This Row],[ORDERDATE]],"MMM")</f>
        <v>Nov</v>
      </c>
      <c r="J2284">
        <v>2003</v>
      </c>
      <c r="K2284" t="s">
        <v>504</v>
      </c>
      <c r="L2284">
        <v>64</v>
      </c>
      <c r="M2284" t="s">
        <v>654</v>
      </c>
      <c r="N2284" t="s">
        <v>329</v>
      </c>
      <c r="O2284" t="s">
        <v>330</v>
      </c>
      <c r="P2284" t="s">
        <v>331</v>
      </c>
      <c r="R2284" t="s">
        <v>332</v>
      </c>
      <c r="T2284" t="s">
        <v>333</v>
      </c>
      <c r="U2284" t="s">
        <v>170</v>
      </c>
      <c r="V2284" t="s">
        <v>42</v>
      </c>
      <c r="W2284" t="s">
        <v>61</v>
      </c>
      <c r="X2284" t="s">
        <v>334</v>
      </c>
      <c r="Y2284" t="s">
        <v>36</v>
      </c>
    </row>
    <row r="2285" spans="1:25" x14ac:dyDescent="0.25">
      <c r="A2285">
        <v>10183</v>
      </c>
      <c r="B2285">
        <v>49</v>
      </c>
      <c r="C2285">
        <v>64.64</v>
      </c>
      <c r="D2285">
        <v>4</v>
      </c>
      <c r="E2285" s="5">
        <v>3167.36</v>
      </c>
      <c r="F2285" s="1">
        <v>37938</v>
      </c>
      <c r="G2285" t="s">
        <v>25</v>
      </c>
      <c r="H2285">
        <v>4</v>
      </c>
      <c r="I2285" t="str">
        <f>TEXT(Table1[[#This Row],[ORDERDATE]],"MMM")</f>
        <v>Nov</v>
      </c>
      <c r="J2285">
        <v>2003</v>
      </c>
      <c r="K2285" t="s">
        <v>504</v>
      </c>
      <c r="L2285">
        <v>64</v>
      </c>
      <c r="M2285" t="s">
        <v>654</v>
      </c>
      <c r="N2285" t="s">
        <v>214</v>
      </c>
      <c r="O2285">
        <v>2155554695</v>
      </c>
      <c r="P2285" t="s">
        <v>215</v>
      </c>
      <c r="R2285" t="s">
        <v>216</v>
      </c>
      <c r="S2285" t="s">
        <v>142</v>
      </c>
      <c r="T2285">
        <v>71270</v>
      </c>
      <c r="U2285" t="s">
        <v>32</v>
      </c>
      <c r="V2285" t="s">
        <v>33</v>
      </c>
      <c r="W2285" t="s">
        <v>217</v>
      </c>
      <c r="X2285" t="s">
        <v>218</v>
      </c>
      <c r="Y2285" t="s">
        <v>51</v>
      </c>
    </row>
    <row r="2286" spans="1:25" x14ac:dyDescent="0.25">
      <c r="A2286">
        <v>10194</v>
      </c>
      <c r="B2286">
        <v>39</v>
      </c>
      <c r="C2286">
        <v>54.94</v>
      </c>
      <c r="D2286">
        <v>7</v>
      </c>
      <c r="E2286" s="5">
        <v>2142.66</v>
      </c>
      <c r="F2286" s="1">
        <v>37950</v>
      </c>
      <c r="G2286" t="s">
        <v>25</v>
      </c>
      <c r="H2286">
        <v>4</v>
      </c>
      <c r="I2286" t="str">
        <f>TEXT(Table1[[#This Row],[ORDERDATE]],"MMM")</f>
        <v>Nov</v>
      </c>
      <c r="J2286">
        <v>2003</v>
      </c>
      <c r="K2286" t="s">
        <v>504</v>
      </c>
      <c r="L2286">
        <v>64</v>
      </c>
      <c r="M2286" t="s">
        <v>654</v>
      </c>
      <c r="N2286" t="s">
        <v>219</v>
      </c>
      <c r="O2286" t="s">
        <v>220</v>
      </c>
      <c r="P2286" t="s">
        <v>221</v>
      </c>
      <c r="R2286" t="s">
        <v>222</v>
      </c>
      <c r="T2286">
        <v>69004</v>
      </c>
      <c r="U2286" t="s">
        <v>41</v>
      </c>
      <c r="V2286" t="s">
        <v>42</v>
      </c>
      <c r="W2286" t="s">
        <v>223</v>
      </c>
      <c r="X2286" t="s">
        <v>224</v>
      </c>
      <c r="Y2286" t="s">
        <v>36</v>
      </c>
    </row>
    <row r="2287" spans="1:25" x14ac:dyDescent="0.25">
      <c r="A2287">
        <v>10206</v>
      </c>
      <c r="B2287">
        <v>36</v>
      </c>
      <c r="C2287">
        <v>58.82</v>
      </c>
      <c r="D2287">
        <v>2</v>
      </c>
      <c r="E2287" s="5">
        <v>2117.52</v>
      </c>
      <c r="F2287" s="1">
        <v>37960</v>
      </c>
      <c r="G2287" t="s">
        <v>25</v>
      </c>
      <c r="H2287">
        <v>4</v>
      </c>
      <c r="I2287" t="str">
        <f>TEXT(Table1[[#This Row],[ORDERDATE]],"MMM")</f>
        <v>Dec</v>
      </c>
      <c r="J2287">
        <v>2003</v>
      </c>
      <c r="K2287" t="s">
        <v>504</v>
      </c>
      <c r="L2287">
        <v>64</v>
      </c>
      <c r="M2287" t="s">
        <v>654</v>
      </c>
      <c r="N2287" t="s">
        <v>225</v>
      </c>
      <c r="O2287" t="s">
        <v>226</v>
      </c>
      <c r="P2287" t="s">
        <v>227</v>
      </c>
      <c r="R2287" t="s">
        <v>228</v>
      </c>
      <c r="S2287" t="s">
        <v>229</v>
      </c>
      <c r="T2287" t="s">
        <v>230</v>
      </c>
      <c r="U2287" t="s">
        <v>231</v>
      </c>
      <c r="V2287" t="s">
        <v>33</v>
      </c>
      <c r="W2287" t="s">
        <v>232</v>
      </c>
      <c r="X2287" t="s">
        <v>233</v>
      </c>
      <c r="Y2287" t="s">
        <v>36</v>
      </c>
    </row>
    <row r="2288" spans="1:25" x14ac:dyDescent="0.25">
      <c r="A2288">
        <v>10217</v>
      </c>
      <c r="B2288">
        <v>39</v>
      </c>
      <c r="C2288">
        <v>62.05</v>
      </c>
      <c r="D2288">
        <v>7</v>
      </c>
      <c r="E2288" s="5">
        <v>2419.9499999999998</v>
      </c>
      <c r="F2288" s="1">
        <v>38021</v>
      </c>
      <c r="G2288" t="s">
        <v>25</v>
      </c>
      <c r="H2288">
        <v>1</v>
      </c>
      <c r="I2288" t="str">
        <f>TEXT(Table1[[#This Row],[ORDERDATE]],"MMM")</f>
        <v>Feb</v>
      </c>
      <c r="J2288">
        <v>2004</v>
      </c>
      <c r="K2288" t="s">
        <v>504</v>
      </c>
      <c r="L2288">
        <v>64</v>
      </c>
      <c r="M2288" t="s">
        <v>654</v>
      </c>
      <c r="N2288" t="s">
        <v>418</v>
      </c>
      <c r="O2288" t="s">
        <v>419</v>
      </c>
      <c r="P2288" t="s">
        <v>420</v>
      </c>
      <c r="Q2288" t="s">
        <v>421</v>
      </c>
      <c r="R2288" t="s">
        <v>199</v>
      </c>
      <c r="T2288">
        <v>69045</v>
      </c>
      <c r="U2288" t="s">
        <v>199</v>
      </c>
      <c r="V2288" t="s">
        <v>96</v>
      </c>
      <c r="W2288" t="s">
        <v>422</v>
      </c>
      <c r="X2288" t="s">
        <v>423</v>
      </c>
      <c r="Y2288" t="s">
        <v>36</v>
      </c>
    </row>
    <row r="2289" spans="1:25" x14ac:dyDescent="0.25">
      <c r="A2289">
        <v>10229</v>
      </c>
      <c r="B2289">
        <v>30</v>
      </c>
      <c r="C2289">
        <v>73.040000000000006</v>
      </c>
      <c r="D2289">
        <v>12</v>
      </c>
      <c r="E2289" s="5">
        <v>2191.1999999999998</v>
      </c>
      <c r="F2289" s="1">
        <v>38057</v>
      </c>
      <c r="G2289" t="s">
        <v>25</v>
      </c>
      <c r="H2289">
        <v>1</v>
      </c>
      <c r="I2289" t="str">
        <f>TEXT(Table1[[#This Row],[ORDERDATE]],"MMM")</f>
        <v>Mar</v>
      </c>
      <c r="J2289">
        <v>2004</v>
      </c>
      <c r="K2289" t="s">
        <v>504</v>
      </c>
      <c r="L2289">
        <v>64</v>
      </c>
      <c r="M2289" t="s">
        <v>654</v>
      </c>
      <c r="N2289" t="s">
        <v>272</v>
      </c>
      <c r="O2289">
        <v>4155551450</v>
      </c>
      <c r="P2289" t="s">
        <v>273</v>
      </c>
      <c r="R2289" t="s">
        <v>274</v>
      </c>
      <c r="S2289" t="s">
        <v>55</v>
      </c>
      <c r="T2289">
        <v>97562</v>
      </c>
      <c r="U2289" t="s">
        <v>32</v>
      </c>
      <c r="V2289" t="s">
        <v>33</v>
      </c>
      <c r="W2289" t="s">
        <v>275</v>
      </c>
      <c r="X2289" t="s">
        <v>276</v>
      </c>
      <c r="Y2289" t="s">
        <v>36</v>
      </c>
    </row>
    <row r="2290" spans="1:25" x14ac:dyDescent="0.25">
      <c r="A2290">
        <v>10245</v>
      </c>
      <c r="B2290">
        <v>44</v>
      </c>
      <c r="C2290">
        <v>69.16</v>
      </c>
      <c r="D2290">
        <v>5</v>
      </c>
      <c r="E2290" s="5">
        <v>3043.04</v>
      </c>
      <c r="F2290" s="1">
        <v>38111</v>
      </c>
      <c r="G2290" t="s">
        <v>25</v>
      </c>
      <c r="H2290">
        <v>2</v>
      </c>
      <c r="I2290" t="str">
        <f>TEXT(Table1[[#This Row],[ORDERDATE]],"MMM")</f>
        <v>May</v>
      </c>
      <c r="J2290">
        <v>2004</v>
      </c>
      <c r="K2290" t="s">
        <v>504</v>
      </c>
      <c r="L2290">
        <v>64</v>
      </c>
      <c r="M2290" t="s">
        <v>654</v>
      </c>
      <c r="N2290" t="s">
        <v>242</v>
      </c>
      <c r="O2290">
        <v>2035559545</v>
      </c>
      <c r="P2290" t="s">
        <v>243</v>
      </c>
      <c r="R2290" t="s">
        <v>244</v>
      </c>
      <c r="S2290" t="s">
        <v>112</v>
      </c>
      <c r="T2290">
        <v>97823</v>
      </c>
      <c r="U2290" t="s">
        <v>32</v>
      </c>
      <c r="V2290" t="s">
        <v>33</v>
      </c>
      <c r="W2290" t="s">
        <v>83</v>
      </c>
      <c r="X2290" t="s">
        <v>245</v>
      </c>
      <c r="Y2290" t="s">
        <v>51</v>
      </c>
    </row>
    <row r="2291" spans="1:25" x14ac:dyDescent="0.25">
      <c r="A2291">
        <v>10258</v>
      </c>
      <c r="B2291">
        <v>20</v>
      </c>
      <c r="C2291">
        <v>61.41</v>
      </c>
      <c r="D2291">
        <v>2</v>
      </c>
      <c r="E2291" s="5">
        <v>1228.2</v>
      </c>
      <c r="F2291" s="1">
        <v>38153</v>
      </c>
      <c r="G2291" t="s">
        <v>25</v>
      </c>
      <c r="H2291">
        <v>2</v>
      </c>
      <c r="I2291" t="str">
        <f>TEXT(Table1[[#This Row],[ORDERDATE]],"MMM")</f>
        <v>Jun</v>
      </c>
      <c r="J2291">
        <v>2004</v>
      </c>
      <c r="K2291" t="s">
        <v>504</v>
      </c>
      <c r="L2291">
        <v>64</v>
      </c>
      <c r="M2291" t="s">
        <v>654</v>
      </c>
      <c r="N2291" t="s">
        <v>246</v>
      </c>
      <c r="O2291" t="s">
        <v>247</v>
      </c>
      <c r="P2291" t="s">
        <v>248</v>
      </c>
      <c r="R2291" t="s">
        <v>249</v>
      </c>
      <c r="S2291" t="s">
        <v>250</v>
      </c>
      <c r="T2291" t="s">
        <v>251</v>
      </c>
      <c r="U2291" t="s">
        <v>200</v>
      </c>
      <c r="V2291" t="s">
        <v>200</v>
      </c>
      <c r="W2291" t="s">
        <v>252</v>
      </c>
      <c r="X2291" t="s">
        <v>253</v>
      </c>
      <c r="Y2291" t="s">
        <v>36</v>
      </c>
    </row>
    <row r="2292" spans="1:25" x14ac:dyDescent="0.25">
      <c r="A2292">
        <v>10270</v>
      </c>
      <c r="B2292">
        <v>21</v>
      </c>
      <c r="C2292">
        <v>63.35</v>
      </c>
      <c r="D2292">
        <v>5</v>
      </c>
      <c r="E2292" s="5">
        <v>1330.35</v>
      </c>
      <c r="F2292" s="1">
        <v>38187</v>
      </c>
      <c r="G2292" t="s">
        <v>25</v>
      </c>
      <c r="H2292">
        <v>3</v>
      </c>
      <c r="I2292" t="str">
        <f>TEXT(Table1[[#This Row],[ORDERDATE]],"MMM")</f>
        <v>Jul</v>
      </c>
      <c r="J2292">
        <v>2004</v>
      </c>
      <c r="K2292" t="s">
        <v>504</v>
      </c>
      <c r="L2292">
        <v>64</v>
      </c>
      <c r="M2292" t="s">
        <v>654</v>
      </c>
      <c r="N2292" t="s">
        <v>152</v>
      </c>
      <c r="O2292" t="s">
        <v>153</v>
      </c>
      <c r="P2292" t="s">
        <v>154</v>
      </c>
      <c r="Q2292" t="s">
        <v>155</v>
      </c>
      <c r="R2292" t="s">
        <v>156</v>
      </c>
      <c r="S2292" t="s">
        <v>157</v>
      </c>
      <c r="T2292">
        <v>2067</v>
      </c>
      <c r="U2292" t="s">
        <v>95</v>
      </c>
      <c r="V2292" t="s">
        <v>96</v>
      </c>
      <c r="W2292" t="s">
        <v>158</v>
      </c>
      <c r="X2292" t="s">
        <v>159</v>
      </c>
      <c r="Y2292" t="s">
        <v>36</v>
      </c>
    </row>
    <row r="2293" spans="1:25" x14ac:dyDescent="0.25">
      <c r="A2293">
        <v>10281</v>
      </c>
      <c r="B2293">
        <v>36</v>
      </c>
      <c r="C2293">
        <v>77.569999999999993</v>
      </c>
      <c r="D2293">
        <v>12</v>
      </c>
      <c r="E2293" s="5">
        <v>2792.52</v>
      </c>
      <c r="F2293" s="1">
        <v>38218</v>
      </c>
      <c r="G2293" t="s">
        <v>25</v>
      </c>
      <c r="H2293">
        <v>3</v>
      </c>
      <c r="I2293" t="str">
        <f>TEXT(Table1[[#This Row],[ORDERDATE]],"MMM")</f>
        <v>Aug</v>
      </c>
      <c r="J2293">
        <v>2004</v>
      </c>
      <c r="K2293" t="s">
        <v>504</v>
      </c>
      <c r="L2293">
        <v>64</v>
      </c>
      <c r="M2293" t="s">
        <v>654</v>
      </c>
      <c r="N2293" t="s">
        <v>139</v>
      </c>
      <c r="O2293">
        <v>2155551555</v>
      </c>
      <c r="P2293" t="s">
        <v>140</v>
      </c>
      <c r="R2293" t="s">
        <v>141</v>
      </c>
      <c r="S2293" t="s">
        <v>142</v>
      </c>
      <c r="T2293">
        <v>70267</v>
      </c>
      <c r="U2293" t="s">
        <v>32</v>
      </c>
      <c r="V2293" t="s">
        <v>33</v>
      </c>
      <c r="W2293" t="s">
        <v>34</v>
      </c>
      <c r="X2293" t="s">
        <v>143</v>
      </c>
      <c r="Y2293" t="s">
        <v>36</v>
      </c>
    </row>
    <row r="2294" spans="1:25" x14ac:dyDescent="0.25">
      <c r="A2294">
        <v>10291</v>
      </c>
      <c r="B2294">
        <v>32</v>
      </c>
      <c r="C2294">
        <v>71.75</v>
      </c>
      <c r="D2294">
        <v>7</v>
      </c>
      <c r="E2294" s="5">
        <v>2296</v>
      </c>
      <c r="F2294" s="1">
        <v>38238</v>
      </c>
      <c r="G2294" t="s">
        <v>25</v>
      </c>
      <c r="H2294">
        <v>3</v>
      </c>
      <c r="I2294" t="str">
        <f>TEXT(Table1[[#This Row],[ORDERDATE]],"MMM")</f>
        <v>Sep</v>
      </c>
      <c r="J2294">
        <v>2004</v>
      </c>
      <c r="K2294" t="s">
        <v>504</v>
      </c>
      <c r="L2294">
        <v>64</v>
      </c>
      <c r="M2294" t="s">
        <v>654</v>
      </c>
      <c r="N2294" t="s">
        <v>261</v>
      </c>
      <c r="O2294" t="s">
        <v>262</v>
      </c>
      <c r="P2294" t="s">
        <v>263</v>
      </c>
      <c r="R2294" t="s">
        <v>264</v>
      </c>
      <c r="T2294" t="s">
        <v>265</v>
      </c>
      <c r="U2294" t="s">
        <v>188</v>
      </c>
      <c r="V2294" t="s">
        <v>42</v>
      </c>
      <c r="W2294" t="s">
        <v>266</v>
      </c>
      <c r="X2294" t="s">
        <v>206</v>
      </c>
      <c r="Y2294" t="s">
        <v>36</v>
      </c>
    </row>
    <row r="2295" spans="1:25" x14ac:dyDescent="0.25">
      <c r="A2295">
        <v>10304</v>
      </c>
      <c r="B2295">
        <v>36</v>
      </c>
      <c r="C2295">
        <v>73.040000000000006</v>
      </c>
      <c r="D2295">
        <v>2</v>
      </c>
      <c r="E2295" s="5">
        <v>2629.44</v>
      </c>
      <c r="F2295" s="1">
        <v>38271</v>
      </c>
      <c r="G2295" t="s">
        <v>25</v>
      </c>
      <c r="H2295">
        <v>4</v>
      </c>
      <c r="I2295" t="str">
        <f>TEXT(Table1[[#This Row],[ORDERDATE]],"MMM")</f>
        <v>Oct</v>
      </c>
      <c r="J2295">
        <v>2004</v>
      </c>
      <c r="K2295" t="s">
        <v>504</v>
      </c>
      <c r="L2295">
        <v>64</v>
      </c>
      <c r="M2295" t="s">
        <v>654</v>
      </c>
      <c r="N2295" t="s">
        <v>267</v>
      </c>
      <c r="O2295" t="s">
        <v>268</v>
      </c>
      <c r="P2295" t="s">
        <v>269</v>
      </c>
      <c r="R2295" t="s">
        <v>270</v>
      </c>
      <c r="T2295">
        <v>78000</v>
      </c>
      <c r="U2295" t="s">
        <v>41</v>
      </c>
      <c r="V2295" t="s">
        <v>42</v>
      </c>
      <c r="W2295" t="s">
        <v>271</v>
      </c>
      <c r="X2295" t="s">
        <v>50</v>
      </c>
      <c r="Y2295" t="s">
        <v>36</v>
      </c>
    </row>
    <row r="2296" spans="1:25" x14ac:dyDescent="0.25">
      <c r="A2296">
        <v>10313</v>
      </c>
      <c r="B2296">
        <v>34</v>
      </c>
      <c r="C2296">
        <v>56.24</v>
      </c>
      <c r="D2296">
        <v>10</v>
      </c>
      <c r="E2296" s="5">
        <v>1912.16</v>
      </c>
      <c r="F2296" s="1">
        <v>38282</v>
      </c>
      <c r="G2296" t="s">
        <v>25</v>
      </c>
      <c r="H2296">
        <v>4</v>
      </c>
      <c r="I2296" t="str">
        <f>TEXT(Table1[[#This Row],[ORDERDATE]],"MMM")</f>
        <v>Oct</v>
      </c>
      <c r="J2296">
        <v>2004</v>
      </c>
      <c r="K2296" t="s">
        <v>504</v>
      </c>
      <c r="L2296">
        <v>64</v>
      </c>
      <c r="M2296" t="s">
        <v>654</v>
      </c>
      <c r="N2296" t="s">
        <v>225</v>
      </c>
      <c r="O2296" t="s">
        <v>226</v>
      </c>
      <c r="P2296" t="s">
        <v>227</v>
      </c>
      <c r="R2296" t="s">
        <v>228</v>
      </c>
      <c r="S2296" t="s">
        <v>229</v>
      </c>
      <c r="T2296" t="s">
        <v>230</v>
      </c>
      <c r="U2296" t="s">
        <v>231</v>
      </c>
      <c r="V2296" t="s">
        <v>33</v>
      </c>
      <c r="W2296" t="s">
        <v>232</v>
      </c>
      <c r="X2296" t="s">
        <v>233</v>
      </c>
      <c r="Y2296" t="s">
        <v>36</v>
      </c>
    </row>
    <row r="2297" spans="1:25" x14ac:dyDescent="0.25">
      <c r="A2297">
        <v>10324</v>
      </c>
      <c r="B2297">
        <v>48</v>
      </c>
      <c r="C2297">
        <v>100</v>
      </c>
      <c r="D2297">
        <v>4</v>
      </c>
      <c r="E2297" s="5">
        <v>8209.44</v>
      </c>
      <c r="F2297" s="1">
        <v>38296</v>
      </c>
      <c r="G2297" t="s">
        <v>25</v>
      </c>
      <c r="H2297">
        <v>4</v>
      </c>
      <c r="I2297" t="str">
        <f>TEXT(Table1[[#This Row],[ORDERDATE]],"MMM")</f>
        <v>Nov</v>
      </c>
      <c r="J2297">
        <v>2004</v>
      </c>
      <c r="K2297" t="s">
        <v>504</v>
      </c>
      <c r="L2297">
        <v>64</v>
      </c>
      <c r="M2297" t="s">
        <v>654</v>
      </c>
      <c r="N2297" t="s">
        <v>99</v>
      </c>
      <c r="O2297">
        <v>2125551500</v>
      </c>
      <c r="P2297" t="s">
        <v>100</v>
      </c>
      <c r="Q2297" t="s">
        <v>101</v>
      </c>
      <c r="R2297" t="s">
        <v>30</v>
      </c>
      <c r="S2297" t="s">
        <v>31</v>
      </c>
      <c r="T2297">
        <v>10022</v>
      </c>
      <c r="U2297" t="s">
        <v>32</v>
      </c>
      <c r="V2297" t="s">
        <v>33</v>
      </c>
      <c r="W2297" t="s">
        <v>102</v>
      </c>
      <c r="X2297" t="s">
        <v>103</v>
      </c>
      <c r="Y2297" t="s">
        <v>151</v>
      </c>
    </row>
    <row r="2298" spans="1:25" x14ac:dyDescent="0.25">
      <c r="A2298">
        <v>10333</v>
      </c>
      <c r="B2298">
        <v>33</v>
      </c>
      <c r="C2298">
        <v>73.69</v>
      </c>
      <c r="D2298">
        <v>4</v>
      </c>
      <c r="E2298" s="5">
        <v>2431.77</v>
      </c>
      <c r="F2298" s="1">
        <v>38309</v>
      </c>
      <c r="G2298" t="s">
        <v>25</v>
      </c>
      <c r="H2298">
        <v>4</v>
      </c>
      <c r="I2298" t="str">
        <f>TEXT(Table1[[#This Row],[ORDERDATE]],"MMM")</f>
        <v>Nov</v>
      </c>
      <c r="J2298">
        <v>2004</v>
      </c>
      <c r="K2298" t="s">
        <v>504</v>
      </c>
      <c r="L2298">
        <v>64</v>
      </c>
      <c r="M2298" t="s">
        <v>654</v>
      </c>
      <c r="N2298" t="s">
        <v>81</v>
      </c>
      <c r="O2298">
        <v>6505555787</v>
      </c>
      <c r="P2298" t="s">
        <v>82</v>
      </c>
      <c r="R2298" t="s">
        <v>60</v>
      </c>
      <c r="S2298" t="s">
        <v>55</v>
      </c>
      <c r="U2298" t="s">
        <v>32</v>
      </c>
      <c r="V2298" t="s">
        <v>33</v>
      </c>
      <c r="W2298" t="s">
        <v>83</v>
      </c>
      <c r="X2298" t="s">
        <v>57</v>
      </c>
      <c r="Y2298" t="s">
        <v>36</v>
      </c>
    </row>
    <row r="2299" spans="1:25" x14ac:dyDescent="0.25">
      <c r="A2299">
        <v>10348</v>
      </c>
      <c r="B2299">
        <v>31</v>
      </c>
      <c r="C2299">
        <v>100</v>
      </c>
      <c r="D2299">
        <v>5</v>
      </c>
      <c r="E2299" s="5">
        <v>3139.99</v>
      </c>
      <c r="F2299" s="1">
        <v>38292</v>
      </c>
      <c r="G2299" t="s">
        <v>25</v>
      </c>
      <c r="H2299">
        <v>4</v>
      </c>
      <c r="I2299" t="str">
        <f>TEXT(Table1[[#This Row],[ORDERDATE]],"MMM")</f>
        <v>Nov</v>
      </c>
      <c r="J2299">
        <v>2004</v>
      </c>
      <c r="K2299" t="s">
        <v>504</v>
      </c>
      <c r="L2299">
        <v>64</v>
      </c>
      <c r="M2299" t="s">
        <v>654</v>
      </c>
      <c r="N2299" t="s">
        <v>191</v>
      </c>
      <c r="O2299" t="s">
        <v>192</v>
      </c>
      <c r="P2299" t="s">
        <v>193</v>
      </c>
      <c r="R2299" t="s">
        <v>177</v>
      </c>
      <c r="T2299">
        <v>28023</v>
      </c>
      <c r="U2299" t="s">
        <v>178</v>
      </c>
      <c r="V2299" t="s">
        <v>42</v>
      </c>
      <c r="W2299" t="s">
        <v>194</v>
      </c>
      <c r="X2299" t="s">
        <v>195</v>
      </c>
      <c r="Y2299" t="s">
        <v>51</v>
      </c>
    </row>
    <row r="2300" spans="1:25" x14ac:dyDescent="0.25">
      <c r="A2300">
        <v>10358</v>
      </c>
      <c r="B2300">
        <v>36</v>
      </c>
      <c r="C2300">
        <v>100</v>
      </c>
      <c r="D2300">
        <v>2</v>
      </c>
      <c r="E2300" s="5">
        <v>5669.64</v>
      </c>
      <c r="F2300" s="1">
        <v>38331</v>
      </c>
      <c r="G2300" t="s">
        <v>25</v>
      </c>
      <c r="H2300">
        <v>4</v>
      </c>
      <c r="I2300" t="str">
        <f>TEXT(Table1[[#This Row],[ORDERDATE]],"MMM")</f>
        <v>Dec</v>
      </c>
      <c r="J2300">
        <v>2004</v>
      </c>
      <c r="K2300" t="s">
        <v>504</v>
      </c>
      <c r="L2300">
        <v>64</v>
      </c>
      <c r="M2300" t="s">
        <v>654</v>
      </c>
      <c r="N2300" t="s">
        <v>174</v>
      </c>
      <c r="O2300" t="s">
        <v>175</v>
      </c>
      <c r="P2300" t="s">
        <v>176</v>
      </c>
      <c r="R2300" t="s">
        <v>177</v>
      </c>
      <c r="T2300">
        <v>28034</v>
      </c>
      <c r="U2300" t="s">
        <v>178</v>
      </c>
      <c r="V2300" t="s">
        <v>42</v>
      </c>
      <c r="W2300" t="s">
        <v>179</v>
      </c>
      <c r="X2300" t="s">
        <v>180</v>
      </c>
      <c r="Y2300" t="s">
        <v>51</v>
      </c>
    </row>
    <row r="2301" spans="1:25" x14ac:dyDescent="0.25">
      <c r="A2301">
        <v>10370</v>
      </c>
      <c r="B2301">
        <v>25</v>
      </c>
      <c r="C2301">
        <v>100</v>
      </c>
      <c r="D2301">
        <v>3</v>
      </c>
      <c r="E2301" s="5">
        <v>3160.25</v>
      </c>
      <c r="F2301" s="1">
        <v>38372</v>
      </c>
      <c r="G2301" t="s">
        <v>25</v>
      </c>
      <c r="H2301">
        <v>1</v>
      </c>
      <c r="I2301" t="str">
        <f>TEXT(Table1[[#This Row],[ORDERDATE]],"MMM")</f>
        <v>Jan</v>
      </c>
      <c r="J2301">
        <v>2005</v>
      </c>
      <c r="K2301" t="s">
        <v>504</v>
      </c>
      <c r="L2301">
        <v>64</v>
      </c>
      <c r="M2301" t="s">
        <v>654</v>
      </c>
      <c r="N2301" t="s">
        <v>285</v>
      </c>
      <c r="O2301" t="s">
        <v>286</v>
      </c>
      <c r="P2301" t="s">
        <v>287</v>
      </c>
      <c r="Q2301" t="s">
        <v>288</v>
      </c>
      <c r="R2301" t="s">
        <v>289</v>
      </c>
      <c r="S2301" t="s">
        <v>157</v>
      </c>
      <c r="T2301">
        <v>2060</v>
      </c>
      <c r="U2301" t="s">
        <v>95</v>
      </c>
      <c r="V2301" t="s">
        <v>96</v>
      </c>
      <c r="W2301" t="s">
        <v>290</v>
      </c>
      <c r="X2301" t="s">
        <v>291</v>
      </c>
      <c r="Y2301" t="s">
        <v>51</v>
      </c>
    </row>
    <row r="2302" spans="1:25" x14ac:dyDescent="0.25">
      <c r="A2302">
        <v>10382</v>
      </c>
      <c r="B2302">
        <v>48</v>
      </c>
      <c r="C2302">
        <v>100</v>
      </c>
      <c r="D2302">
        <v>8</v>
      </c>
      <c r="E2302" s="5">
        <v>6799.68</v>
      </c>
      <c r="F2302" s="1">
        <v>38400</v>
      </c>
      <c r="G2302" t="s">
        <v>25</v>
      </c>
      <c r="H2302">
        <v>1</v>
      </c>
      <c r="I2302" t="str">
        <f>TEXT(Table1[[#This Row],[ORDERDATE]],"MMM")</f>
        <v>Feb</v>
      </c>
      <c r="J2302">
        <v>2005</v>
      </c>
      <c r="K2302" t="s">
        <v>504</v>
      </c>
      <c r="L2302">
        <v>64</v>
      </c>
      <c r="M2302" t="s">
        <v>654</v>
      </c>
      <c r="N2302" t="s">
        <v>272</v>
      </c>
      <c r="O2302">
        <v>4155551450</v>
      </c>
      <c r="P2302" t="s">
        <v>273</v>
      </c>
      <c r="R2302" t="s">
        <v>274</v>
      </c>
      <c r="S2302" t="s">
        <v>55</v>
      </c>
      <c r="T2302">
        <v>97562</v>
      </c>
      <c r="U2302" t="s">
        <v>32</v>
      </c>
      <c r="V2302" t="s">
        <v>33</v>
      </c>
      <c r="W2302" t="s">
        <v>275</v>
      </c>
      <c r="X2302" t="s">
        <v>276</v>
      </c>
      <c r="Y2302" t="s">
        <v>51</v>
      </c>
    </row>
    <row r="2303" spans="1:25" x14ac:dyDescent="0.25">
      <c r="A2303">
        <v>10411</v>
      </c>
      <c r="B2303">
        <v>27</v>
      </c>
      <c r="C2303">
        <v>69.16</v>
      </c>
      <c r="D2303">
        <v>5</v>
      </c>
      <c r="E2303" s="5">
        <v>1867.32</v>
      </c>
      <c r="F2303" s="1">
        <v>38473</v>
      </c>
      <c r="G2303" t="s">
        <v>25</v>
      </c>
      <c r="H2303">
        <v>2</v>
      </c>
      <c r="I2303" t="str">
        <f>TEXT(Table1[[#This Row],[ORDERDATE]],"MMM")</f>
        <v>May</v>
      </c>
      <c r="J2303">
        <v>2005</v>
      </c>
      <c r="K2303" t="s">
        <v>504</v>
      </c>
      <c r="L2303">
        <v>64</v>
      </c>
      <c r="M2303" t="s">
        <v>654</v>
      </c>
      <c r="N2303" t="s">
        <v>292</v>
      </c>
      <c r="O2303" t="s">
        <v>293</v>
      </c>
      <c r="P2303" t="s">
        <v>294</v>
      </c>
      <c r="R2303" t="s">
        <v>295</v>
      </c>
      <c r="S2303" t="s">
        <v>296</v>
      </c>
      <c r="T2303" t="s">
        <v>297</v>
      </c>
      <c r="U2303" t="s">
        <v>231</v>
      </c>
      <c r="V2303" t="s">
        <v>33</v>
      </c>
      <c r="W2303" t="s">
        <v>298</v>
      </c>
      <c r="X2303" t="s">
        <v>299</v>
      </c>
      <c r="Y2303" t="s">
        <v>36</v>
      </c>
    </row>
    <row r="2304" spans="1:25" x14ac:dyDescent="0.25">
      <c r="A2304">
        <v>10424</v>
      </c>
      <c r="B2304">
        <v>44</v>
      </c>
      <c r="C2304">
        <v>61.41</v>
      </c>
      <c r="D2304">
        <v>2</v>
      </c>
      <c r="E2304" s="5">
        <v>2702.04</v>
      </c>
      <c r="F2304" s="1">
        <v>38503</v>
      </c>
      <c r="G2304" t="s">
        <v>300</v>
      </c>
      <c r="H2304">
        <v>2</v>
      </c>
      <c r="I2304" t="str">
        <f>TEXT(Table1[[#This Row],[ORDERDATE]],"MMM")</f>
        <v>May</v>
      </c>
      <c r="J2304">
        <v>2005</v>
      </c>
      <c r="K2304" t="s">
        <v>504</v>
      </c>
      <c r="L2304">
        <v>64</v>
      </c>
      <c r="M2304" t="s">
        <v>654</v>
      </c>
      <c r="N2304" t="s">
        <v>174</v>
      </c>
      <c r="O2304" t="s">
        <v>175</v>
      </c>
      <c r="P2304" t="s">
        <v>176</v>
      </c>
      <c r="R2304" t="s">
        <v>177</v>
      </c>
      <c r="T2304">
        <v>28034</v>
      </c>
      <c r="U2304" t="s">
        <v>178</v>
      </c>
      <c r="V2304" t="s">
        <v>42</v>
      </c>
      <c r="W2304" t="s">
        <v>179</v>
      </c>
      <c r="X2304" t="s">
        <v>180</v>
      </c>
      <c r="Y2304" t="s">
        <v>36</v>
      </c>
    </row>
    <row r="2305" spans="1:25" x14ac:dyDescent="0.25">
      <c r="A2305">
        <v>10106</v>
      </c>
      <c r="B2305">
        <v>33</v>
      </c>
      <c r="C2305">
        <v>72.92</v>
      </c>
      <c r="D2305">
        <v>5</v>
      </c>
      <c r="E2305" s="5">
        <v>2406.36</v>
      </c>
      <c r="F2305" s="1">
        <v>37669</v>
      </c>
      <c r="G2305" t="s">
        <v>25</v>
      </c>
      <c r="H2305">
        <v>1</v>
      </c>
      <c r="I2305" t="str">
        <f>TEXT(Table1[[#This Row],[ORDERDATE]],"MMM")</f>
        <v>Feb</v>
      </c>
      <c r="J2305">
        <v>2003</v>
      </c>
      <c r="K2305" t="s">
        <v>550</v>
      </c>
      <c r="L2305">
        <v>68</v>
      </c>
      <c r="M2305" t="s">
        <v>655</v>
      </c>
      <c r="N2305" t="s">
        <v>552</v>
      </c>
      <c r="O2305" t="s">
        <v>553</v>
      </c>
      <c r="P2305" t="s">
        <v>554</v>
      </c>
      <c r="R2305" t="s">
        <v>555</v>
      </c>
      <c r="T2305">
        <v>24100</v>
      </c>
      <c r="U2305" t="s">
        <v>258</v>
      </c>
      <c r="V2305" t="s">
        <v>42</v>
      </c>
      <c r="W2305" t="s">
        <v>556</v>
      </c>
      <c r="X2305" t="s">
        <v>557</v>
      </c>
      <c r="Y2305" t="s">
        <v>36</v>
      </c>
    </row>
    <row r="2306" spans="1:25" x14ac:dyDescent="0.25">
      <c r="A2306">
        <v>10120</v>
      </c>
      <c r="B2306">
        <v>29</v>
      </c>
      <c r="C2306">
        <v>72.23</v>
      </c>
      <c r="D2306">
        <v>11</v>
      </c>
      <c r="E2306" s="5">
        <v>2094.67</v>
      </c>
      <c r="F2306" s="1">
        <v>37740</v>
      </c>
      <c r="G2306" t="s">
        <v>25</v>
      </c>
      <c r="H2306">
        <v>2</v>
      </c>
      <c r="I2306" t="str">
        <f>TEXT(Table1[[#This Row],[ORDERDATE]],"MMM")</f>
        <v>Apr</v>
      </c>
      <c r="J2306">
        <v>2003</v>
      </c>
      <c r="K2306" t="s">
        <v>550</v>
      </c>
      <c r="L2306">
        <v>68</v>
      </c>
      <c r="M2306" t="s">
        <v>655</v>
      </c>
      <c r="N2306" t="s">
        <v>89</v>
      </c>
      <c r="O2306" t="s">
        <v>90</v>
      </c>
      <c r="P2306" t="s">
        <v>91</v>
      </c>
      <c r="Q2306" t="s">
        <v>92</v>
      </c>
      <c r="R2306" t="s">
        <v>93</v>
      </c>
      <c r="S2306" t="s">
        <v>94</v>
      </c>
      <c r="T2306">
        <v>3004</v>
      </c>
      <c r="U2306" t="s">
        <v>95</v>
      </c>
      <c r="V2306" t="s">
        <v>96</v>
      </c>
      <c r="W2306" t="s">
        <v>97</v>
      </c>
      <c r="X2306" t="s">
        <v>98</v>
      </c>
      <c r="Y2306" t="s">
        <v>36</v>
      </c>
    </row>
    <row r="2307" spans="1:25" x14ac:dyDescent="0.25">
      <c r="A2307">
        <v>10133</v>
      </c>
      <c r="B2307">
        <v>49</v>
      </c>
      <c r="C2307">
        <v>57.1</v>
      </c>
      <c r="D2307">
        <v>6</v>
      </c>
      <c r="E2307" s="5">
        <v>2797.9</v>
      </c>
      <c r="F2307" s="1">
        <v>37799</v>
      </c>
      <c r="G2307" t="s">
        <v>25</v>
      </c>
      <c r="H2307">
        <v>2</v>
      </c>
      <c r="I2307" t="str">
        <f>TEXT(Table1[[#This Row],[ORDERDATE]],"MMM")</f>
        <v>Jun</v>
      </c>
      <c r="J2307">
        <v>2003</v>
      </c>
      <c r="K2307" t="s">
        <v>550</v>
      </c>
      <c r="L2307">
        <v>68</v>
      </c>
      <c r="M2307" t="s">
        <v>655</v>
      </c>
      <c r="N2307" t="s">
        <v>174</v>
      </c>
      <c r="O2307" t="s">
        <v>175</v>
      </c>
      <c r="P2307" t="s">
        <v>176</v>
      </c>
      <c r="R2307" t="s">
        <v>177</v>
      </c>
      <c r="T2307">
        <v>28034</v>
      </c>
      <c r="U2307" t="s">
        <v>178</v>
      </c>
      <c r="V2307" t="s">
        <v>42</v>
      </c>
      <c r="W2307" t="s">
        <v>179</v>
      </c>
      <c r="X2307" t="s">
        <v>180</v>
      </c>
      <c r="Y2307" t="s">
        <v>36</v>
      </c>
    </row>
    <row r="2308" spans="1:25" x14ac:dyDescent="0.25">
      <c r="A2308">
        <v>10144</v>
      </c>
      <c r="B2308">
        <v>20</v>
      </c>
      <c r="C2308">
        <v>81.86</v>
      </c>
      <c r="D2308">
        <v>1</v>
      </c>
      <c r="E2308" s="5">
        <v>1637.2</v>
      </c>
      <c r="F2308" s="1">
        <v>37846</v>
      </c>
      <c r="G2308" t="s">
        <v>25</v>
      </c>
      <c r="H2308">
        <v>3</v>
      </c>
      <c r="I2308" t="str">
        <f>TEXT(Table1[[#This Row],[ORDERDATE]],"MMM")</f>
        <v>Aug</v>
      </c>
      <c r="J2308">
        <v>2003</v>
      </c>
      <c r="K2308" t="s">
        <v>550</v>
      </c>
      <c r="L2308">
        <v>68</v>
      </c>
      <c r="M2308" t="s">
        <v>655</v>
      </c>
      <c r="N2308" t="s">
        <v>577</v>
      </c>
      <c r="O2308" t="s">
        <v>578</v>
      </c>
      <c r="P2308" t="s">
        <v>579</v>
      </c>
      <c r="R2308" t="s">
        <v>580</v>
      </c>
      <c r="T2308" t="s">
        <v>581</v>
      </c>
      <c r="U2308" t="s">
        <v>370</v>
      </c>
      <c r="V2308" t="s">
        <v>42</v>
      </c>
      <c r="W2308" t="s">
        <v>582</v>
      </c>
      <c r="X2308" t="s">
        <v>583</v>
      </c>
      <c r="Y2308" t="s">
        <v>36</v>
      </c>
    </row>
    <row r="2309" spans="1:25" x14ac:dyDescent="0.25">
      <c r="A2309">
        <v>10168</v>
      </c>
      <c r="B2309">
        <v>31</v>
      </c>
      <c r="C2309">
        <v>73.61</v>
      </c>
      <c r="D2309">
        <v>12</v>
      </c>
      <c r="E2309" s="5">
        <v>2281.91</v>
      </c>
      <c r="F2309" s="1">
        <v>37922</v>
      </c>
      <c r="G2309" t="s">
        <v>25</v>
      </c>
      <c r="H2309">
        <v>4</v>
      </c>
      <c r="I2309" t="str">
        <f>TEXT(Table1[[#This Row],[ORDERDATE]],"MMM")</f>
        <v>Oct</v>
      </c>
      <c r="J2309">
        <v>2003</v>
      </c>
      <c r="K2309" t="s">
        <v>550</v>
      </c>
      <c r="L2309">
        <v>68</v>
      </c>
      <c r="M2309" t="s">
        <v>655</v>
      </c>
      <c r="N2309" t="s">
        <v>62</v>
      </c>
      <c r="O2309">
        <v>6505556809</v>
      </c>
      <c r="P2309" t="s">
        <v>63</v>
      </c>
      <c r="R2309" t="s">
        <v>64</v>
      </c>
      <c r="S2309" t="s">
        <v>55</v>
      </c>
      <c r="T2309">
        <v>94217</v>
      </c>
      <c r="U2309" t="s">
        <v>32</v>
      </c>
      <c r="V2309" t="s">
        <v>33</v>
      </c>
      <c r="W2309" t="s">
        <v>65</v>
      </c>
      <c r="X2309" t="s">
        <v>66</v>
      </c>
      <c r="Y2309" t="s">
        <v>36</v>
      </c>
    </row>
    <row r="2310" spans="1:25" x14ac:dyDescent="0.25">
      <c r="A2310">
        <v>10210</v>
      </c>
      <c r="B2310">
        <v>39</v>
      </c>
      <c r="C2310">
        <v>59.16</v>
      </c>
      <c r="D2310">
        <v>10</v>
      </c>
      <c r="E2310" s="5">
        <v>2307.2399999999998</v>
      </c>
      <c r="F2310" s="1">
        <v>37998</v>
      </c>
      <c r="G2310" t="s">
        <v>25</v>
      </c>
      <c r="H2310">
        <v>1</v>
      </c>
      <c r="I2310" t="str">
        <f>TEXT(Table1[[#This Row],[ORDERDATE]],"MMM")</f>
        <v>Jan</v>
      </c>
      <c r="J2310">
        <v>2004</v>
      </c>
      <c r="K2310" t="s">
        <v>550</v>
      </c>
      <c r="L2310">
        <v>68</v>
      </c>
      <c r="M2310" t="s">
        <v>655</v>
      </c>
      <c r="N2310" t="s">
        <v>302</v>
      </c>
      <c r="O2310" t="s">
        <v>303</v>
      </c>
      <c r="P2310" t="s">
        <v>304</v>
      </c>
      <c r="R2310" t="s">
        <v>305</v>
      </c>
      <c r="S2310" t="s">
        <v>305</v>
      </c>
      <c r="T2310" t="s">
        <v>306</v>
      </c>
      <c r="U2310" t="s">
        <v>200</v>
      </c>
      <c r="V2310" t="s">
        <v>200</v>
      </c>
      <c r="W2310" t="s">
        <v>307</v>
      </c>
      <c r="X2310" t="s">
        <v>308</v>
      </c>
      <c r="Y2310" t="s">
        <v>36</v>
      </c>
    </row>
    <row r="2311" spans="1:25" x14ac:dyDescent="0.25">
      <c r="A2311">
        <v>10223</v>
      </c>
      <c r="B2311">
        <v>20</v>
      </c>
      <c r="C2311">
        <v>66.040000000000006</v>
      </c>
      <c r="D2311">
        <v>12</v>
      </c>
      <c r="E2311" s="5">
        <v>1320.8</v>
      </c>
      <c r="F2311" s="1">
        <v>38037</v>
      </c>
      <c r="G2311" t="s">
        <v>25</v>
      </c>
      <c r="H2311">
        <v>1</v>
      </c>
      <c r="I2311" t="str">
        <f>TEXT(Table1[[#This Row],[ORDERDATE]],"MMM")</f>
        <v>Feb</v>
      </c>
      <c r="J2311">
        <v>2004</v>
      </c>
      <c r="K2311" t="s">
        <v>550</v>
      </c>
      <c r="L2311">
        <v>68</v>
      </c>
      <c r="M2311" t="s">
        <v>655</v>
      </c>
      <c r="N2311" t="s">
        <v>89</v>
      </c>
      <c r="O2311" t="s">
        <v>90</v>
      </c>
      <c r="P2311" t="s">
        <v>91</v>
      </c>
      <c r="Q2311" t="s">
        <v>92</v>
      </c>
      <c r="R2311" t="s">
        <v>93</v>
      </c>
      <c r="S2311" t="s">
        <v>94</v>
      </c>
      <c r="T2311">
        <v>3004</v>
      </c>
      <c r="U2311" t="s">
        <v>95</v>
      </c>
      <c r="V2311" t="s">
        <v>96</v>
      </c>
      <c r="W2311" t="s">
        <v>97</v>
      </c>
      <c r="X2311" t="s">
        <v>98</v>
      </c>
      <c r="Y2311" t="s">
        <v>36</v>
      </c>
    </row>
    <row r="2312" spans="1:25" x14ac:dyDescent="0.25">
      <c r="A2312">
        <v>10235</v>
      </c>
      <c r="B2312">
        <v>34</v>
      </c>
      <c r="C2312">
        <v>77.73</v>
      </c>
      <c r="D2312">
        <v>6</v>
      </c>
      <c r="E2312" s="5">
        <v>2642.82</v>
      </c>
      <c r="F2312" s="1">
        <v>38079</v>
      </c>
      <c r="G2312" t="s">
        <v>25</v>
      </c>
      <c r="H2312">
        <v>2</v>
      </c>
      <c r="I2312" t="str">
        <f>TEXT(Table1[[#This Row],[ORDERDATE]],"MMM")</f>
        <v>Apr</v>
      </c>
      <c r="J2312">
        <v>2004</v>
      </c>
      <c r="K2312" t="s">
        <v>550</v>
      </c>
      <c r="L2312">
        <v>68</v>
      </c>
      <c r="M2312" t="s">
        <v>655</v>
      </c>
      <c r="N2312" t="s">
        <v>373</v>
      </c>
      <c r="O2312" t="s">
        <v>374</v>
      </c>
      <c r="P2312" t="s">
        <v>375</v>
      </c>
      <c r="R2312" t="s">
        <v>376</v>
      </c>
      <c r="S2312" t="s">
        <v>229</v>
      </c>
      <c r="T2312" t="s">
        <v>377</v>
      </c>
      <c r="U2312" t="s">
        <v>231</v>
      </c>
      <c r="V2312" t="s">
        <v>33</v>
      </c>
      <c r="W2312" t="s">
        <v>378</v>
      </c>
      <c r="X2312" t="s">
        <v>172</v>
      </c>
      <c r="Y2312" t="s">
        <v>36</v>
      </c>
    </row>
    <row r="2313" spans="1:25" x14ac:dyDescent="0.25">
      <c r="A2313">
        <v>10250</v>
      </c>
      <c r="B2313">
        <v>50</v>
      </c>
      <c r="C2313">
        <v>61.22</v>
      </c>
      <c r="D2313">
        <v>7</v>
      </c>
      <c r="E2313" s="5">
        <v>3061</v>
      </c>
      <c r="F2313" s="1">
        <v>38118</v>
      </c>
      <c r="G2313" t="s">
        <v>25</v>
      </c>
      <c r="H2313">
        <v>2</v>
      </c>
      <c r="I2313" t="str">
        <f>TEXT(Table1[[#This Row],[ORDERDATE]],"MMM")</f>
        <v>May</v>
      </c>
      <c r="J2313">
        <v>2004</v>
      </c>
      <c r="K2313" t="s">
        <v>550</v>
      </c>
      <c r="L2313">
        <v>68</v>
      </c>
      <c r="M2313" t="s">
        <v>655</v>
      </c>
      <c r="N2313" t="s">
        <v>397</v>
      </c>
      <c r="O2313">
        <v>4085553659</v>
      </c>
      <c r="P2313" t="s">
        <v>398</v>
      </c>
      <c r="R2313" t="s">
        <v>399</v>
      </c>
      <c r="S2313" t="s">
        <v>55</v>
      </c>
      <c r="T2313">
        <v>94217</v>
      </c>
      <c r="U2313" t="s">
        <v>32</v>
      </c>
      <c r="V2313" t="s">
        <v>33</v>
      </c>
      <c r="W2313" t="s">
        <v>102</v>
      </c>
      <c r="X2313" t="s">
        <v>400</v>
      </c>
      <c r="Y2313" t="s">
        <v>51</v>
      </c>
    </row>
    <row r="2314" spans="1:25" x14ac:dyDescent="0.25">
      <c r="A2314">
        <v>10262</v>
      </c>
      <c r="B2314">
        <v>40</v>
      </c>
      <c r="C2314">
        <v>79.11</v>
      </c>
      <c r="D2314">
        <v>2</v>
      </c>
      <c r="E2314" s="5">
        <v>3164.4</v>
      </c>
      <c r="F2314" s="1">
        <v>38162</v>
      </c>
      <c r="G2314" t="s">
        <v>339</v>
      </c>
      <c r="H2314">
        <v>2</v>
      </c>
      <c r="I2314" t="str">
        <f>TEXT(Table1[[#This Row],[ORDERDATE]],"MMM")</f>
        <v>Jun</v>
      </c>
      <c r="J2314">
        <v>2004</v>
      </c>
      <c r="K2314" t="s">
        <v>550</v>
      </c>
      <c r="L2314">
        <v>68</v>
      </c>
      <c r="M2314" t="s">
        <v>655</v>
      </c>
      <c r="N2314" t="s">
        <v>174</v>
      </c>
      <c r="O2314" t="s">
        <v>175</v>
      </c>
      <c r="P2314" t="s">
        <v>176</v>
      </c>
      <c r="R2314" t="s">
        <v>177</v>
      </c>
      <c r="T2314">
        <v>28034</v>
      </c>
      <c r="U2314" t="s">
        <v>178</v>
      </c>
      <c r="V2314" t="s">
        <v>42</v>
      </c>
      <c r="W2314" t="s">
        <v>179</v>
      </c>
      <c r="X2314" t="s">
        <v>180</v>
      </c>
      <c r="Y2314" t="s">
        <v>51</v>
      </c>
    </row>
    <row r="2315" spans="1:25" x14ac:dyDescent="0.25">
      <c r="A2315">
        <v>10275</v>
      </c>
      <c r="B2315">
        <v>28</v>
      </c>
      <c r="C2315">
        <v>63.97</v>
      </c>
      <c r="D2315">
        <v>12</v>
      </c>
      <c r="E2315" s="5">
        <v>1791.16</v>
      </c>
      <c r="F2315" s="1">
        <v>38191</v>
      </c>
      <c r="G2315" t="s">
        <v>25</v>
      </c>
      <c r="H2315">
        <v>3</v>
      </c>
      <c r="I2315" t="str">
        <f>TEXT(Table1[[#This Row],[ORDERDATE]],"MMM")</f>
        <v>Jul</v>
      </c>
      <c r="J2315">
        <v>2004</v>
      </c>
      <c r="K2315" t="s">
        <v>550</v>
      </c>
      <c r="L2315">
        <v>68</v>
      </c>
      <c r="M2315" t="s">
        <v>655</v>
      </c>
      <c r="N2315" t="s">
        <v>114</v>
      </c>
      <c r="O2315" t="s">
        <v>115</v>
      </c>
      <c r="P2315" t="s">
        <v>116</v>
      </c>
      <c r="R2315" t="s">
        <v>117</v>
      </c>
      <c r="T2315">
        <v>44000</v>
      </c>
      <c r="U2315" t="s">
        <v>41</v>
      </c>
      <c r="V2315" t="s">
        <v>42</v>
      </c>
      <c r="W2315" t="s">
        <v>118</v>
      </c>
      <c r="X2315" t="s">
        <v>119</v>
      </c>
      <c r="Y2315" t="s">
        <v>36</v>
      </c>
    </row>
    <row r="2316" spans="1:25" x14ac:dyDescent="0.25">
      <c r="A2316">
        <v>10284</v>
      </c>
      <c r="B2316">
        <v>50</v>
      </c>
      <c r="C2316">
        <v>81.86</v>
      </c>
      <c r="D2316">
        <v>4</v>
      </c>
      <c r="E2316" s="5">
        <v>4093</v>
      </c>
      <c r="F2316" s="1">
        <v>38220</v>
      </c>
      <c r="G2316" t="s">
        <v>25</v>
      </c>
      <c r="H2316">
        <v>3</v>
      </c>
      <c r="I2316" t="str">
        <f>TEXT(Table1[[#This Row],[ORDERDATE]],"MMM")</f>
        <v>Aug</v>
      </c>
      <c r="J2316">
        <v>2004</v>
      </c>
      <c r="K2316" t="s">
        <v>550</v>
      </c>
      <c r="L2316">
        <v>68</v>
      </c>
      <c r="M2316" t="s">
        <v>655</v>
      </c>
      <c r="N2316" t="s">
        <v>543</v>
      </c>
      <c r="O2316" t="s">
        <v>544</v>
      </c>
      <c r="P2316" t="s">
        <v>545</v>
      </c>
      <c r="R2316" t="s">
        <v>546</v>
      </c>
      <c r="T2316" t="s">
        <v>547</v>
      </c>
      <c r="U2316" t="s">
        <v>78</v>
      </c>
      <c r="V2316" t="s">
        <v>42</v>
      </c>
      <c r="W2316" t="s">
        <v>548</v>
      </c>
      <c r="X2316" t="s">
        <v>549</v>
      </c>
      <c r="Y2316" t="s">
        <v>51</v>
      </c>
    </row>
    <row r="2317" spans="1:25" x14ac:dyDescent="0.25">
      <c r="A2317">
        <v>10297</v>
      </c>
      <c r="B2317">
        <v>28</v>
      </c>
      <c r="C2317">
        <v>79.8</v>
      </c>
      <c r="D2317">
        <v>7</v>
      </c>
      <c r="E2317" s="5">
        <v>2234.4</v>
      </c>
      <c r="F2317" s="1">
        <v>38246</v>
      </c>
      <c r="G2317" t="s">
        <v>25</v>
      </c>
      <c r="H2317">
        <v>3</v>
      </c>
      <c r="I2317" t="str">
        <f>TEXT(Table1[[#This Row],[ORDERDATE]],"MMM")</f>
        <v>Sep</v>
      </c>
      <c r="J2317">
        <v>2004</v>
      </c>
      <c r="K2317" t="s">
        <v>550</v>
      </c>
      <c r="L2317">
        <v>68</v>
      </c>
      <c r="M2317" t="s">
        <v>655</v>
      </c>
      <c r="N2317" t="s">
        <v>479</v>
      </c>
      <c r="O2317" t="s">
        <v>480</v>
      </c>
      <c r="P2317" t="s">
        <v>481</v>
      </c>
      <c r="Q2317" t="s">
        <v>482</v>
      </c>
      <c r="R2317" t="s">
        <v>483</v>
      </c>
      <c r="T2317">
        <v>2</v>
      </c>
      <c r="U2317" t="s">
        <v>484</v>
      </c>
      <c r="V2317" t="s">
        <v>42</v>
      </c>
      <c r="W2317" t="s">
        <v>485</v>
      </c>
      <c r="X2317" t="s">
        <v>486</v>
      </c>
      <c r="Y2317" t="s">
        <v>36</v>
      </c>
    </row>
    <row r="2318" spans="1:25" x14ac:dyDescent="0.25">
      <c r="A2318">
        <v>10308</v>
      </c>
      <c r="B2318">
        <v>46</v>
      </c>
      <c r="C2318">
        <v>66.040000000000006</v>
      </c>
      <c r="D2318">
        <v>10</v>
      </c>
      <c r="E2318" s="5">
        <v>3037.84</v>
      </c>
      <c r="F2318" s="1">
        <v>38275</v>
      </c>
      <c r="G2318" t="s">
        <v>25</v>
      </c>
      <c r="H2318">
        <v>4</v>
      </c>
      <c r="I2318" t="str">
        <f>TEXT(Table1[[#This Row],[ORDERDATE]],"MMM")</f>
        <v>Oct</v>
      </c>
      <c r="J2318">
        <v>2004</v>
      </c>
      <c r="K2318" t="s">
        <v>550</v>
      </c>
      <c r="L2318">
        <v>68</v>
      </c>
      <c r="M2318" t="s">
        <v>655</v>
      </c>
      <c r="N2318" t="s">
        <v>317</v>
      </c>
      <c r="O2318">
        <v>9145554562</v>
      </c>
      <c r="P2318" t="s">
        <v>318</v>
      </c>
      <c r="R2318" t="s">
        <v>319</v>
      </c>
      <c r="S2318" t="s">
        <v>31</v>
      </c>
      <c r="T2318">
        <v>24067</v>
      </c>
      <c r="U2318" t="s">
        <v>32</v>
      </c>
      <c r="V2318" t="s">
        <v>33</v>
      </c>
      <c r="W2318" t="s">
        <v>102</v>
      </c>
      <c r="X2318" t="s">
        <v>238</v>
      </c>
      <c r="Y2318" t="s">
        <v>51</v>
      </c>
    </row>
    <row r="2319" spans="1:25" x14ac:dyDescent="0.25">
      <c r="A2319">
        <v>10316</v>
      </c>
      <c r="B2319">
        <v>24</v>
      </c>
      <c r="C2319">
        <v>59.16</v>
      </c>
      <c r="D2319">
        <v>2</v>
      </c>
      <c r="E2319" s="5">
        <v>1419.84</v>
      </c>
      <c r="F2319" s="1">
        <v>38292</v>
      </c>
      <c r="G2319" t="s">
        <v>25</v>
      </c>
      <c r="H2319">
        <v>4</v>
      </c>
      <c r="I2319" t="str">
        <f>TEXT(Table1[[#This Row],[ORDERDATE]],"MMM")</f>
        <v>Nov</v>
      </c>
      <c r="J2319">
        <v>2004</v>
      </c>
      <c r="K2319" t="s">
        <v>550</v>
      </c>
      <c r="L2319">
        <v>68</v>
      </c>
      <c r="M2319" t="s">
        <v>655</v>
      </c>
      <c r="N2319" t="s">
        <v>383</v>
      </c>
      <c r="O2319" t="s">
        <v>384</v>
      </c>
      <c r="P2319" t="s">
        <v>385</v>
      </c>
      <c r="R2319" t="s">
        <v>386</v>
      </c>
      <c r="S2319" t="s">
        <v>387</v>
      </c>
      <c r="T2319" t="s">
        <v>388</v>
      </c>
      <c r="U2319" t="s">
        <v>170</v>
      </c>
      <c r="V2319" t="s">
        <v>42</v>
      </c>
      <c r="W2319" t="s">
        <v>389</v>
      </c>
      <c r="X2319" t="s">
        <v>390</v>
      </c>
      <c r="Y2319" t="s">
        <v>36</v>
      </c>
    </row>
    <row r="2320" spans="1:25" x14ac:dyDescent="0.25">
      <c r="A2320">
        <v>10328</v>
      </c>
      <c r="B2320">
        <v>24</v>
      </c>
      <c r="C2320">
        <v>81.17</v>
      </c>
      <c r="D2320">
        <v>5</v>
      </c>
      <c r="E2320" s="5">
        <v>1948.08</v>
      </c>
      <c r="F2320" s="1">
        <v>38303</v>
      </c>
      <c r="G2320" t="s">
        <v>25</v>
      </c>
      <c r="H2320">
        <v>4</v>
      </c>
      <c r="I2320" t="str">
        <f>TEXT(Table1[[#This Row],[ORDERDATE]],"MMM")</f>
        <v>Nov</v>
      </c>
      <c r="J2320">
        <v>2004</v>
      </c>
      <c r="K2320" t="s">
        <v>550</v>
      </c>
      <c r="L2320">
        <v>68</v>
      </c>
      <c r="M2320" t="s">
        <v>655</v>
      </c>
      <c r="N2320" t="s">
        <v>552</v>
      </c>
      <c r="O2320" t="s">
        <v>553</v>
      </c>
      <c r="P2320" t="s">
        <v>554</v>
      </c>
      <c r="R2320" t="s">
        <v>555</v>
      </c>
      <c r="T2320">
        <v>24100</v>
      </c>
      <c r="U2320" t="s">
        <v>258</v>
      </c>
      <c r="V2320" t="s">
        <v>42</v>
      </c>
      <c r="W2320" t="s">
        <v>556</v>
      </c>
      <c r="X2320" t="s">
        <v>557</v>
      </c>
      <c r="Y2320" t="s">
        <v>36</v>
      </c>
    </row>
    <row r="2321" spans="1:25" x14ac:dyDescent="0.25">
      <c r="A2321">
        <v>10340</v>
      </c>
      <c r="B2321">
        <v>39</v>
      </c>
      <c r="C2321">
        <v>59.16</v>
      </c>
      <c r="D2321">
        <v>3</v>
      </c>
      <c r="E2321" s="5">
        <v>2307.2399999999998</v>
      </c>
      <c r="F2321" s="1">
        <v>38315</v>
      </c>
      <c r="G2321" t="s">
        <v>25</v>
      </c>
      <c r="H2321">
        <v>4</v>
      </c>
      <c r="I2321" t="str">
        <f>TEXT(Table1[[#This Row],[ORDERDATE]],"MMM")</f>
        <v>Nov</v>
      </c>
      <c r="J2321">
        <v>2004</v>
      </c>
      <c r="K2321" t="s">
        <v>550</v>
      </c>
      <c r="L2321">
        <v>68</v>
      </c>
      <c r="M2321" t="s">
        <v>655</v>
      </c>
      <c r="N2321" t="s">
        <v>352</v>
      </c>
      <c r="O2321" t="s">
        <v>353</v>
      </c>
      <c r="P2321" t="s">
        <v>354</v>
      </c>
      <c r="R2321" t="s">
        <v>355</v>
      </c>
      <c r="T2321">
        <v>8022</v>
      </c>
      <c r="U2321" t="s">
        <v>178</v>
      </c>
      <c r="V2321" t="s">
        <v>42</v>
      </c>
      <c r="W2321" t="s">
        <v>356</v>
      </c>
      <c r="X2321" t="s">
        <v>357</v>
      </c>
      <c r="Y2321" t="s">
        <v>36</v>
      </c>
    </row>
    <row r="2322" spans="1:25" x14ac:dyDescent="0.25">
      <c r="A2322">
        <v>10353</v>
      </c>
      <c r="B2322">
        <v>40</v>
      </c>
      <c r="C2322">
        <v>44.51</v>
      </c>
      <c r="D2322">
        <v>7</v>
      </c>
      <c r="E2322" s="5">
        <v>1780.4</v>
      </c>
      <c r="F2322" s="1">
        <v>38325</v>
      </c>
      <c r="G2322" t="s">
        <v>25</v>
      </c>
      <c r="H2322">
        <v>4</v>
      </c>
      <c r="I2322" t="str">
        <f>TEXT(Table1[[#This Row],[ORDERDATE]],"MMM")</f>
        <v>Dec</v>
      </c>
      <c r="J2322">
        <v>2004</v>
      </c>
      <c r="K2322" t="s">
        <v>550</v>
      </c>
      <c r="L2322">
        <v>68</v>
      </c>
      <c r="M2322" t="s">
        <v>655</v>
      </c>
      <c r="N2322" t="s">
        <v>568</v>
      </c>
      <c r="O2322">
        <v>2035554407</v>
      </c>
      <c r="P2322" t="s">
        <v>569</v>
      </c>
      <c r="R2322" t="s">
        <v>516</v>
      </c>
      <c r="S2322" t="s">
        <v>112</v>
      </c>
      <c r="T2322">
        <v>97561</v>
      </c>
      <c r="U2322" t="s">
        <v>32</v>
      </c>
      <c r="V2322" t="s">
        <v>33</v>
      </c>
      <c r="W2322" t="s">
        <v>570</v>
      </c>
      <c r="X2322" t="s">
        <v>571</v>
      </c>
      <c r="Y2322" t="s">
        <v>36</v>
      </c>
    </row>
    <row r="2323" spans="1:25" x14ac:dyDescent="0.25">
      <c r="A2323">
        <v>10361</v>
      </c>
      <c r="B2323">
        <v>49</v>
      </c>
      <c r="C2323">
        <v>72.33</v>
      </c>
      <c r="D2323">
        <v>2</v>
      </c>
      <c r="E2323" s="5">
        <v>3544.17</v>
      </c>
      <c r="F2323" s="1">
        <v>38338</v>
      </c>
      <c r="G2323" t="s">
        <v>25</v>
      </c>
      <c r="H2323">
        <v>4</v>
      </c>
      <c r="I2323" t="str">
        <f>TEXT(Table1[[#This Row],[ORDERDATE]],"MMM")</f>
        <v>Dec</v>
      </c>
      <c r="J2323">
        <v>2004</v>
      </c>
      <c r="K2323" t="s">
        <v>550</v>
      </c>
      <c r="L2323">
        <v>68</v>
      </c>
      <c r="M2323" t="s">
        <v>655</v>
      </c>
      <c r="N2323" t="s">
        <v>152</v>
      </c>
      <c r="O2323" t="s">
        <v>153</v>
      </c>
      <c r="P2323" t="s">
        <v>154</v>
      </c>
      <c r="Q2323" t="s">
        <v>155</v>
      </c>
      <c r="R2323" t="s">
        <v>156</v>
      </c>
      <c r="S2323" t="s">
        <v>157</v>
      </c>
      <c r="T2323">
        <v>2067</v>
      </c>
      <c r="U2323" t="s">
        <v>95</v>
      </c>
      <c r="V2323" t="s">
        <v>96</v>
      </c>
      <c r="W2323" t="s">
        <v>158</v>
      </c>
      <c r="X2323" t="s">
        <v>159</v>
      </c>
      <c r="Y2323" t="s">
        <v>51</v>
      </c>
    </row>
    <row r="2324" spans="1:25" x14ac:dyDescent="0.25">
      <c r="A2324">
        <v>10375</v>
      </c>
      <c r="B2324">
        <v>44</v>
      </c>
      <c r="C2324">
        <v>82.26</v>
      </c>
      <c r="D2324">
        <v>4</v>
      </c>
      <c r="E2324" s="5">
        <v>3619.44</v>
      </c>
      <c r="F2324" s="1">
        <v>38386</v>
      </c>
      <c r="G2324" t="s">
        <v>25</v>
      </c>
      <c r="H2324">
        <v>1</v>
      </c>
      <c r="I2324" t="str">
        <f>TEXT(Table1[[#This Row],[ORDERDATE]],"MMM")</f>
        <v>Feb</v>
      </c>
      <c r="J2324">
        <v>2005</v>
      </c>
      <c r="K2324" t="s">
        <v>550</v>
      </c>
      <c r="L2324">
        <v>68</v>
      </c>
      <c r="M2324" t="s">
        <v>655</v>
      </c>
      <c r="N2324" t="s">
        <v>114</v>
      </c>
      <c r="O2324" t="s">
        <v>115</v>
      </c>
      <c r="P2324" t="s">
        <v>116</v>
      </c>
      <c r="R2324" t="s">
        <v>117</v>
      </c>
      <c r="T2324">
        <v>44000</v>
      </c>
      <c r="U2324" t="s">
        <v>41</v>
      </c>
      <c r="V2324" t="s">
        <v>42</v>
      </c>
      <c r="W2324" t="s">
        <v>118</v>
      </c>
      <c r="X2324" t="s">
        <v>119</v>
      </c>
      <c r="Y2324" t="s">
        <v>51</v>
      </c>
    </row>
    <row r="2325" spans="1:25" x14ac:dyDescent="0.25">
      <c r="A2325">
        <v>10388</v>
      </c>
      <c r="B2325">
        <v>35</v>
      </c>
      <c r="C2325">
        <v>100</v>
      </c>
      <c r="D2325">
        <v>8</v>
      </c>
      <c r="E2325" s="5">
        <v>3918.95</v>
      </c>
      <c r="F2325" s="1">
        <v>38414</v>
      </c>
      <c r="G2325" t="s">
        <v>25</v>
      </c>
      <c r="H2325">
        <v>1</v>
      </c>
      <c r="I2325" t="str">
        <f>TEXT(Table1[[#This Row],[ORDERDATE]],"MMM")</f>
        <v>Mar</v>
      </c>
      <c r="J2325">
        <v>2005</v>
      </c>
      <c r="K2325" t="s">
        <v>550</v>
      </c>
      <c r="L2325">
        <v>68</v>
      </c>
      <c r="M2325" t="s">
        <v>655</v>
      </c>
      <c r="N2325" t="s">
        <v>160</v>
      </c>
      <c r="O2325">
        <v>5085552555</v>
      </c>
      <c r="P2325" t="s">
        <v>161</v>
      </c>
      <c r="R2325" t="s">
        <v>162</v>
      </c>
      <c r="S2325" t="s">
        <v>123</v>
      </c>
      <c r="T2325">
        <v>50553</v>
      </c>
      <c r="U2325" t="s">
        <v>32</v>
      </c>
      <c r="V2325" t="s">
        <v>33</v>
      </c>
      <c r="W2325" t="s">
        <v>163</v>
      </c>
      <c r="X2325" t="s">
        <v>164</v>
      </c>
      <c r="Y2325" t="s">
        <v>51</v>
      </c>
    </row>
    <row r="2326" spans="1:25" x14ac:dyDescent="0.25">
      <c r="A2326">
        <v>10398</v>
      </c>
      <c r="B2326">
        <v>22</v>
      </c>
      <c r="C2326">
        <v>67.41</v>
      </c>
      <c r="D2326">
        <v>4</v>
      </c>
      <c r="E2326" s="5">
        <v>1483.02</v>
      </c>
      <c r="F2326" s="1">
        <v>38441</v>
      </c>
      <c r="G2326" t="s">
        <v>25</v>
      </c>
      <c r="H2326">
        <v>1</v>
      </c>
      <c r="I2326" t="str">
        <f>TEXT(Table1[[#This Row],[ORDERDATE]],"MMM")</f>
        <v>Mar</v>
      </c>
      <c r="J2326">
        <v>2005</v>
      </c>
      <c r="K2326" t="s">
        <v>550</v>
      </c>
      <c r="L2326">
        <v>68</v>
      </c>
      <c r="M2326" t="s">
        <v>655</v>
      </c>
      <c r="N2326" t="s">
        <v>37</v>
      </c>
      <c r="O2326" t="s">
        <v>38</v>
      </c>
      <c r="P2326" t="s">
        <v>39</v>
      </c>
      <c r="R2326" t="s">
        <v>40</v>
      </c>
      <c r="T2326">
        <v>51100</v>
      </c>
      <c r="U2326" t="s">
        <v>41</v>
      </c>
      <c r="V2326" t="s">
        <v>42</v>
      </c>
      <c r="W2326" t="s">
        <v>43</v>
      </c>
      <c r="X2326" t="s">
        <v>44</v>
      </c>
      <c r="Y2326" t="s">
        <v>36</v>
      </c>
    </row>
    <row r="2327" spans="1:25" x14ac:dyDescent="0.25">
      <c r="A2327">
        <v>10401</v>
      </c>
      <c r="B2327">
        <v>62</v>
      </c>
      <c r="C2327">
        <v>77.73</v>
      </c>
      <c r="D2327">
        <v>6</v>
      </c>
      <c r="E2327" s="5">
        <v>4819.26</v>
      </c>
      <c r="F2327" s="1">
        <v>38445</v>
      </c>
      <c r="G2327" t="s">
        <v>401</v>
      </c>
      <c r="H2327">
        <v>2</v>
      </c>
      <c r="I2327" t="str">
        <f>TEXT(Table1[[#This Row],[ORDERDATE]],"MMM")</f>
        <v>Apr</v>
      </c>
      <c r="J2327">
        <v>2005</v>
      </c>
      <c r="K2327" t="s">
        <v>550</v>
      </c>
      <c r="L2327">
        <v>68</v>
      </c>
      <c r="M2327" t="s">
        <v>655</v>
      </c>
      <c r="N2327" t="s">
        <v>104</v>
      </c>
      <c r="O2327">
        <v>2015559350</v>
      </c>
      <c r="P2327" t="s">
        <v>105</v>
      </c>
      <c r="R2327" t="s">
        <v>106</v>
      </c>
      <c r="S2327" t="s">
        <v>107</v>
      </c>
      <c r="T2327">
        <v>94019</v>
      </c>
      <c r="U2327" t="s">
        <v>32</v>
      </c>
      <c r="V2327" t="s">
        <v>33</v>
      </c>
      <c r="W2327" t="s">
        <v>61</v>
      </c>
      <c r="X2327" t="s">
        <v>108</v>
      </c>
      <c r="Y2327" t="s">
        <v>51</v>
      </c>
    </row>
    <row r="2328" spans="1:25" x14ac:dyDescent="0.25">
      <c r="A2328">
        <v>10416</v>
      </c>
      <c r="B2328">
        <v>26</v>
      </c>
      <c r="C2328">
        <v>61.22</v>
      </c>
      <c r="D2328">
        <v>7</v>
      </c>
      <c r="E2328" s="5">
        <v>1591.72</v>
      </c>
      <c r="F2328" s="1">
        <v>38482</v>
      </c>
      <c r="G2328" t="s">
        <v>25</v>
      </c>
      <c r="H2328">
        <v>2</v>
      </c>
      <c r="I2328" t="str">
        <f>TEXT(Table1[[#This Row],[ORDERDATE]],"MMM")</f>
        <v>May</v>
      </c>
      <c r="J2328">
        <v>2005</v>
      </c>
      <c r="K2328" t="s">
        <v>550</v>
      </c>
      <c r="L2328">
        <v>68</v>
      </c>
      <c r="M2328" t="s">
        <v>655</v>
      </c>
      <c r="N2328" t="s">
        <v>452</v>
      </c>
      <c r="O2328" t="s">
        <v>453</v>
      </c>
      <c r="P2328" t="s">
        <v>454</v>
      </c>
      <c r="R2328" t="s">
        <v>455</v>
      </c>
      <c r="T2328">
        <v>42100</v>
      </c>
      <c r="U2328" t="s">
        <v>258</v>
      </c>
      <c r="V2328" t="s">
        <v>42</v>
      </c>
      <c r="W2328" t="s">
        <v>456</v>
      </c>
      <c r="X2328" t="s">
        <v>457</v>
      </c>
      <c r="Y2328" t="s">
        <v>36</v>
      </c>
    </row>
    <row r="2329" spans="1:25" x14ac:dyDescent="0.25">
      <c r="A2329">
        <v>10108</v>
      </c>
      <c r="B2329">
        <v>31</v>
      </c>
      <c r="C2329">
        <v>100</v>
      </c>
      <c r="D2329">
        <v>16</v>
      </c>
      <c r="E2329" s="5">
        <v>3669.78</v>
      </c>
      <c r="F2329" s="1">
        <v>37683</v>
      </c>
      <c r="G2329" t="s">
        <v>25</v>
      </c>
      <c r="H2329">
        <v>1</v>
      </c>
      <c r="I2329" t="str">
        <f>TEXT(Table1[[#This Row],[ORDERDATE]],"MMM")</f>
        <v>Mar</v>
      </c>
      <c r="J2329">
        <v>2003</v>
      </c>
      <c r="K2329" t="s">
        <v>26</v>
      </c>
      <c r="L2329">
        <v>102</v>
      </c>
      <c r="M2329" t="s">
        <v>656</v>
      </c>
      <c r="N2329" t="s">
        <v>425</v>
      </c>
      <c r="O2329" t="s">
        <v>426</v>
      </c>
      <c r="P2329" t="s">
        <v>427</v>
      </c>
      <c r="R2329" t="s">
        <v>428</v>
      </c>
      <c r="T2329" t="s">
        <v>429</v>
      </c>
      <c r="U2329" t="s">
        <v>430</v>
      </c>
      <c r="V2329" t="s">
        <v>200</v>
      </c>
      <c r="W2329" t="s">
        <v>431</v>
      </c>
      <c r="X2329" t="s">
        <v>432</v>
      </c>
      <c r="Y2329" t="s">
        <v>51</v>
      </c>
    </row>
    <row r="2330" spans="1:25" x14ac:dyDescent="0.25">
      <c r="A2330">
        <v>10121</v>
      </c>
      <c r="B2330">
        <v>25</v>
      </c>
      <c r="C2330">
        <v>86.74</v>
      </c>
      <c r="D2330">
        <v>3</v>
      </c>
      <c r="E2330" s="5">
        <v>2168.5</v>
      </c>
      <c r="F2330" s="1">
        <v>37748</v>
      </c>
      <c r="G2330" t="s">
        <v>25</v>
      </c>
      <c r="H2330">
        <v>2</v>
      </c>
      <c r="I2330" t="str">
        <f>TEXT(Table1[[#This Row],[ORDERDATE]],"MMM")</f>
        <v>May</v>
      </c>
      <c r="J2330">
        <v>2003</v>
      </c>
      <c r="K2330" t="s">
        <v>26</v>
      </c>
      <c r="L2330">
        <v>102</v>
      </c>
      <c r="M2330" t="s">
        <v>656</v>
      </c>
      <c r="N2330" t="s">
        <v>37</v>
      </c>
      <c r="O2330" t="s">
        <v>38</v>
      </c>
      <c r="P2330" t="s">
        <v>39</v>
      </c>
      <c r="R2330" t="s">
        <v>40</v>
      </c>
      <c r="T2330">
        <v>51100</v>
      </c>
      <c r="U2330" t="s">
        <v>41</v>
      </c>
      <c r="V2330" t="s">
        <v>42</v>
      </c>
      <c r="W2330" t="s">
        <v>43</v>
      </c>
      <c r="X2330" t="s">
        <v>44</v>
      </c>
      <c r="Y2330" t="s">
        <v>36</v>
      </c>
    </row>
    <row r="2331" spans="1:25" x14ac:dyDescent="0.25">
      <c r="A2331">
        <v>10135</v>
      </c>
      <c r="B2331">
        <v>30</v>
      </c>
      <c r="C2331">
        <v>89.8</v>
      </c>
      <c r="D2331">
        <v>17</v>
      </c>
      <c r="E2331" s="5">
        <v>2694</v>
      </c>
      <c r="F2331" s="1">
        <v>37804</v>
      </c>
      <c r="G2331" t="s">
        <v>25</v>
      </c>
      <c r="H2331">
        <v>3</v>
      </c>
      <c r="I2331" t="str">
        <f>TEXT(Table1[[#This Row],[ORDERDATE]],"MMM")</f>
        <v>Jul</v>
      </c>
      <c r="J2331">
        <v>2003</v>
      </c>
      <c r="K2331" t="s">
        <v>26</v>
      </c>
      <c r="L2331">
        <v>102</v>
      </c>
      <c r="M2331" t="s">
        <v>656</v>
      </c>
      <c r="N2331" t="s">
        <v>272</v>
      </c>
      <c r="O2331">
        <v>4155551450</v>
      </c>
      <c r="P2331" t="s">
        <v>273</v>
      </c>
      <c r="R2331" t="s">
        <v>274</v>
      </c>
      <c r="S2331" t="s">
        <v>55</v>
      </c>
      <c r="T2331">
        <v>97562</v>
      </c>
      <c r="U2331" t="s">
        <v>32</v>
      </c>
      <c r="V2331" t="s">
        <v>33</v>
      </c>
      <c r="W2331" t="s">
        <v>275</v>
      </c>
      <c r="X2331" t="s">
        <v>276</v>
      </c>
      <c r="Y2331" t="s">
        <v>36</v>
      </c>
    </row>
    <row r="2332" spans="1:25" x14ac:dyDescent="0.25">
      <c r="A2332">
        <v>10145</v>
      </c>
      <c r="B2332">
        <v>27</v>
      </c>
      <c r="C2332">
        <v>100</v>
      </c>
      <c r="D2332">
        <v>4</v>
      </c>
      <c r="E2332" s="5">
        <v>3251.34</v>
      </c>
      <c r="F2332" s="1">
        <v>37858</v>
      </c>
      <c r="G2332" t="s">
        <v>25</v>
      </c>
      <c r="H2332">
        <v>3</v>
      </c>
      <c r="I2332" t="str">
        <f>TEXT(Table1[[#This Row],[ORDERDATE]],"MMM")</f>
        <v>Aug</v>
      </c>
      <c r="J2332">
        <v>2003</v>
      </c>
      <c r="K2332" t="s">
        <v>26</v>
      </c>
      <c r="L2332">
        <v>102</v>
      </c>
      <c r="M2332" t="s">
        <v>656</v>
      </c>
      <c r="N2332" t="s">
        <v>52</v>
      </c>
      <c r="O2332">
        <v>6265557265</v>
      </c>
      <c r="P2332" t="s">
        <v>53</v>
      </c>
      <c r="R2332" t="s">
        <v>54</v>
      </c>
      <c r="S2332" t="s">
        <v>55</v>
      </c>
      <c r="T2332">
        <v>90003</v>
      </c>
      <c r="U2332" t="s">
        <v>32</v>
      </c>
      <c r="V2332" t="s">
        <v>33</v>
      </c>
      <c r="W2332" t="s">
        <v>56</v>
      </c>
      <c r="X2332" t="s">
        <v>57</v>
      </c>
      <c r="Y2332" t="s">
        <v>51</v>
      </c>
    </row>
    <row r="2333" spans="1:25" x14ac:dyDescent="0.25">
      <c r="A2333">
        <v>10159</v>
      </c>
      <c r="B2333">
        <v>23</v>
      </c>
      <c r="C2333">
        <v>100</v>
      </c>
      <c r="D2333">
        <v>12</v>
      </c>
      <c r="E2333" s="5">
        <v>2347.15</v>
      </c>
      <c r="F2333" s="1">
        <v>37904</v>
      </c>
      <c r="G2333" t="s">
        <v>25</v>
      </c>
      <c r="H2333">
        <v>4</v>
      </c>
      <c r="I2333" t="str">
        <f>TEXT(Table1[[#This Row],[ORDERDATE]],"MMM")</f>
        <v>Oct</v>
      </c>
      <c r="J2333">
        <v>2003</v>
      </c>
      <c r="K2333" t="s">
        <v>26</v>
      </c>
      <c r="L2333">
        <v>102</v>
      </c>
      <c r="M2333" t="s">
        <v>656</v>
      </c>
      <c r="N2333" t="s">
        <v>58</v>
      </c>
      <c r="O2333">
        <v>6505551386</v>
      </c>
      <c r="P2333" t="s">
        <v>59</v>
      </c>
      <c r="R2333" t="s">
        <v>60</v>
      </c>
      <c r="S2333" t="s">
        <v>55</v>
      </c>
      <c r="U2333" t="s">
        <v>32</v>
      </c>
      <c r="V2333" t="s">
        <v>33</v>
      </c>
      <c r="W2333" t="s">
        <v>61</v>
      </c>
      <c r="X2333" t="s">
        <v>57</v>
      </c>
      <c r="Y2333" t="s">
        <v>36</v>
      </c>
    </row>
    <row r="2334" spans="1:25" x14ac:dyDescent="0.25">
      <c r="A2334">
        <v>10169</v>
      </c>
      <c r="B2334">
        <v>34</v>
      </c>
      <c r="C2334">
        <v>100</v>
      </c>
      <c r="D2334">
        <v>12</v>
      </c>
      <c r="E2334" s="5">
        <v>3920.88</v>
      </c>
      <c r="F2334" s="1">
        <v>37929</v>
      </c>
      <c r="G2334" t="s">
        <v>25</v>
      </c>
      <c r="H2334">
        <v>4</v>
      </c>
      <c r="I2334" t="str">
        <f>TEXT(Table1[[#This Row],[ORDERDATE]],"MMM")</f>
        <v>Nov</v>
      </c>
      <c r="J2334">
        <v>2003</v>
      </c>
      <c r="K2334" t="s">
        <v>26</v>
      </c>
      <c r="L2334">
        <v>102</v>
      </c>
      <c r="M2334" t="s">
        <v>656</v>
      </c>
      <c r="N2334" t="s">
        <v>285</v>
      </c>
      <c r="O2334" t="s">
        <v>286</v>
      </c>
      <c r="P2334" t="s">
        <v>287</v>
      </c>
      <c r="Q2334" t="s">
        <v>288</v>
      </c>
      <c r="R2334" t="s">
        <v>289</v>
      </c>
      <c r="S2334" t="s">
        <v>157</v>
      </c>
      <c r="T2334">
        <v>2060</v>
      </c>
      <c r="U2334" t="s">
        <v>95</v>
      </c>
      <c r="V2334" t="s">
        <v>96</v>
      </c>
      <c r="W2334" t="s">
        <v>290</v>
      </c>
      <c r="X2334" t="s">
        <v>291</v>
      </c>
      <c r="Y2334" t="s">
        <v>51</v>
      </c>
    </row>
    <row r="2335" spans="1:25" x14ac:dyDescent="0.25">
      <c r="A2335">
        <v>10180</v>
      </c>
      <c r="B2335">
        <v>22</v>
      </c>
      <c r="C2335">
        <v>100</v>
      </c>
      <c r="D2335">
        <v>7</v>
      </c>
      <c r="E2335" s="5">
        <v>2514.6</v>
      </c>
      <c r="F2335" s="1">
        <v>37936</v>
      </c>
      <c r="G2335" t="s">
        <v>25</v>
      </c>
      <c r="H2335">
        <v>4</v>
      </c>
      <c r="I2335" t="str">
        <f>TEXT(Table1[[#This Row],[ORDERDATE]],"MMM")</f>
        <v>Nov</v>
      </c>
      <c r="J2335">
        <v>2003</v>
      </c>
      <c r="K2335" t="s">
        <v>26</v>
      </c>
      <c r="L2335">
        <v>102</v>
      </c>
      <c r="M2335" t="s">
        <v>656</v>
      </c>
      <c r="N2335" t="s">
        <v>67</v>
      </c>
      <c r="O2335" t="s">
        <v>68</v>
      </c>
      <c r="P2335" t="s">
        <v>69</v>
      </c>
      <c r="R2335" t="s">
        <v>70</v>
      </c>
      <c r="T2335">
        <v>59000</v>
      </c>
      <c r="U2335" t="s">
        <v>41</v>
      </c>
      <c r="V2335" t="s">
        <v>42</v>
      </c>
      <c r="W2335" t="s">
        <v>71</v>
      </c>
      <c r="X2335" t="s">
        <v>72</v>
      </c>
      <c r="Y2335" t="s">
        <v>36</v>
      </c>
    </row>
    <row r="2336" spans="1:25" x14ac:dyDescent="0.25">
      <c r="A2336">
        <v>10190</v>
      </c>
      <c r="B2336">
        <v>42</v>
      </c>
      <c r="C2336">
        <v>85.72</v>
      </c>
      <c r="D2336">
        <v>4</v>
      </c>
      <c r="E2336" s="5">
        <v>3600.24</v>
      </c>
      <c r="F2336" s="1">
        <v>37944</v>
      </c>
      <c r="G2336" t="s">
        <v>25</v>
      </c>
      <c r="H2336">
        <v>4</v>
      </c>
      <c r="I2336" t="str">
        <f>TEXT(Table1[[#This Row],[ORDERDATE]],"MMM")</f>
        <v>Nov</v>
      </c>
      <c r="J2336">
        <v>2003</v>
      </c>
      <c r="K2336" t="s">
        <v>26</v>
      </c>
      <c r="L2336">
        <v>102</v>
      </c>
      <c r="M2336" t="s">
        <v>656</v>
      </c>
      <c r="N2336" t="s">
        <v>174</v>
      </c>
      <c r="O2336" t="s">
        <v>175</v>
      </c>
      <c r="P2336" t="s">
        <v>176</v>
      </c>
      <c r="R2336" t="s">
        <v>177</v>
      </c>
      <c r="T2336">
        <v>28034</v>
      </c>
      <c r="U2336" t="s">
        <v>178</v>
      </c>
      <c r="V2336" t="s">
        <v>42</v>
      </c>
      <c r="W2336" t="s">
        <v>179</v>
      </c>
      <c r="X2336" t="s">
        <v>180</v>
      </c>
      <c r="Y2336" t="s">
        <v>51</v>
      </c>
    </row>
    <row r="2337" spans="1:25" x14ac:dyDescent="0.25">
      <c r="A2337">
        <v>10211</v>
      </c>
      <c r="B2337">
        <v>37</v>
      </c>
      <c r="C2337">
        <v>100</v>
      </c>
      <c r="D2337">
        <v>12</v>
      </c>
      <c r="E2337" s="5">
        <v>4040.03</v>
      </c>
      <c r="F2337" s="1">
        <v>38001</v>
      </c>
      <c r="G2337" t="s">
        <v>25</v>
      </c>
      <c r="H2337">
        <v>1</v>
      </c>
      <c r="I2337" t="str">
        <f>TEXT(Table1[[#This Row],[ORDERDATE]],"MMM")</f>
        <v>Jan</v>
      </c>
      <c r="J2337">
        <v>2004</v>
      </c>
      <c r="K2337" t="s">
        <v>26</v>
      </c>
      <c r="L2337">
        <v>102</v>
      </c>
      <c r="M2337" t="s">
        <v>656</v>
      </c>
      <c r="N2337" t="s">
        <v>84</v>
      </c>
      <c r="O2337" t="s">
        <v>85</v>
      </c>
      <c r="P2337" t="s">
        <v>86</v>
      </c>
      <c r="R2337" t="s">
        <v>48</v>
      </c>
      <c r="T2337">
        <v>75016</v>
      </c>
      <c r="U2337" t="s">
        <v>41</v>
      </c>
      <c r="V2337" t="s">
        <v>42</v>
      </c>
      <c r="W2337" t="s">
        <v>87</v>
      </c>
      <c r="X2337" t="s">
        <v>88</v>
      </c>
      <c r="Y2337" t="s">
        <v>51</v>
      </c>
    </row>
    <row r="2338" spans="1:25" x14ac:dyDescent="0.25">
      <c r="A2338">
        <v>10224</v>
      </c>
      <c r="B2338">
        <v>30</v>
      </c>
      <c r="C2338">
        <v>100</v>
      </c>
      <c r="D2338">
        <v>5</v>
      </c>
      <c r="E2338" s="5">
        <v>3336.9</v>
      </c>
      <c r="F2338" s="1">
        <v>38038</v>
      </c>
      <c r="G2338" t="s">
        <v>25</v>
      </c>
      <c r="H2338">
        <v>1</v>
      </c>
      <c r="I2338" t="str">
        <f>TEXT(Table1[[#This Row],[ORDERDATE]],"MMM")</f>
        <v>Feb</v>
      </c>
      <c r="J2338">
        <v>2004</v>
      </c>
      <c r="K2338" t="s">
        <v>26</v>
      </c>
      <c r="L2338">
        <v>102</v>
      </c>
      <c r="M2338" t="s">
        <v>656</v>
      </c>
      <c r="N2338" t="s">
        <v>67</v>
      </c>
      <c r="O2338" t="s">
        <v>68</v>
      </c>
      <c r="P2338" t="s">
        <v>69</v>
      </c>
      <c r="R2338" t="s">
        <v>70</v>
      </c>
      <c r="T2338">
        <v>59000</v>
      </c>
      <c r="U2338" t="s">
        <v>41</v>
      </c>
      <c r="V2338" t="s">
        <v>42</v>
      </c>
      <c r="W2338" t="s">
        <v>71</v>
      </c>
      <c r="X2338" t="s">
        <v>72</v>
      </c>
      <c r="Y2338" t="s">
        <v>51</v>
      </c>
    </row>
    <row r="2339" spans="1:25" x14ac:dyDescent="0.25">
      <c r="A2339">
        <v>10237</v>
      </c>
      <c r="B2339">
        <v>27</v>
      </c>
      <c r="C2339">
        <v>100</v>
      </c>
      <c r="D2339">
        <v>5</v>
      </c>
      <c r="E2339" s="5">
        <v>3113.64</v>
      </c>
      <c r="F2339" s="1">
        <v>38082</v>
      </c>
      <c r="G2339" t="s">
        <v>25</v>
      </c>
      <c r="H2339">
        <v>2</v>
      </c>
      <c r="I2339" t="str">
        <f>TEXT(Table1[[#This Row],[ORDERDATE]],"MMM")</f>
        <v>Apr</v>
      </c>
      <c r="J2339">
        <v>2004</v>
      </c>
      <c r="K2339" t="s">
        <v>26</v>
      </c>
      <c r="L2339">
        <v>102</v>
      </c>
      <c r="M2339" t="s">
        <v>656</v>
      </c>
      <c r="N2339" t="s">
        <v>99</v>
      </c>
      <c r="O2339">
        <v>2125551500</v>
      </c>
      <c r="P2339" t="s">
        <v>100</v>
      </c>
      <c r="Q2339" t="s">
        <v>101</v>
      </c>
      <c r="R2339" t="s">
        <v>30</v>
      </c>
      <c r="S2339" t="s">
        <v>31</v>
      </c>
      <c r="T2339">
        <v>10022</v>
      </c>
      <c r="U2339" t="s">
        <v>32</v>
      </c>
      <c r="V2339" t="s">
        <v>33</v>
      </c>
      <c r="W2339" t="s">
        <v>102</v>
      </c>
      <c r="X2339" t="s">
        <v>103</v>
      </c>
      <c r="Y2339" t="s">
        <v>51</v>
      </c>
    </row>
    <row r="2340" spans="1:25" x14ac:dyDescent="0.25">
      <c r="A2340">
        <v>10252</v>
      </c>
      <c r="B2340">
        <v>25</v>
      </c>
      <c r="C2340">
        <v>100</v>
      </c>
      <c r="D2340">
        <v>9</v>
      </c>
      <c r="E2340" s="5">
        <v>2832</v>
      </c>
      <c r="F2340" s="1">
        <v>38133</v>
      </c>
      <c r="G2340" t="s">
        <v>25</v>
      </c>
      <c r="H2340">
        <v>2</v>
      </c>
      <c r="I2340" t="str">
        <f>TEXT(Table1[[#This Row],[ORDERDATE]],"MMM")</f>
        <v>May</v>
      </c>
      <c r="J2340">
        <v>2004</v>
      </c>
      <c r="K2340" t="s">
        <v>26</v>
      </c>
      <c r="L2340">
        <v>102</v>
      </c>
      <c r="M2340" t="s">
        <v>656</v>
      </c>
      <c r="N2340" t="s">
        <v>84</v>
      </c>
      <c r="O2340" t="s">
        <v>85</v>
      </c>
      <c r="P2340" t="s">
        <v>86</v>
      </c>
      <c r="R2340" t="s">
        <v>48</v>
      </c>
      <c r="T2340">
        <v>75016</v>
      </c>
      <c r="U2340" t="s">
        <v>41</v>
      </c>
      <c r="V2340" t="s">
        <v>42</v>
      </c>
      <c r="W2340" t="s">
        <v>87</v>
      </c>
      <c r="X2340" t="s">
        <v>88</v>
      </c>
      <c r="Y2340" t="s">
        <v>36</v>
      </c>
    </row>
    <row r="2341" spans="1:25" x14ac:dyDescent="0.25">
      <c r="A2341">
        <v>10264</v>
      </c>
      <c r="B2341">
        <v>34</v>
      </c>
      <c r="C2341">
        <v>97.97</v>
      </c>
      <c r="D2341">
        <v>7</v>
      </c>
      <c r="E2341" s="5">
        <v>3330.98</v>
      </c>
      <c r="F2341" s="1">
        <v>38168</v>
      </c>
      <c r="G2341" t="s">
        <v>25</v>
      </c>
      <c r="H2341">
        <v>2</v>
      </c>
      <c r="I2341" t="str">
        <f>TEXT(Table1[[#This Row],[ORDERDATE]],"MMM")</f>
        <v>Jun</v>
      </c>
      <c r="J2341">
        <v>2004</v>
      </c>
      <c r="K2341" t="s">
        <v>26</v>
      </c>
      <c r="L2341">
        <v>102</v>
      </c>
      <c r="M2341" t="s">
        <v>656</v>
      </c>
      <c r="N2341" t="s">
        <v>379</v>
      </c>
      <c r="O2341">
        <v>6175559555</v>
      </c>
      <c r="P2341" t="s">
        <v>380</v>
      </c>
      <c r="R2341" t="s">
        <v>381</v>
      </c>
      <c r="S2341" t="s">
        <v>123</v>
      </c>
      <c r="T2341">
        <v>51003</v>
      </c>
      <c r="U2341" t="s">
        <v>32</v>
      </c>
      <c r="V2341" t="s">
        <v>33</v>
      </c>
      <c r="W2341" t="s">
        <v>382</v>
      </c>
      <c r="X2341" t="s">
        <v>66</v>
      </c>
      <c r="Y2341" t="s">
        <v>51</v>
      </c>
    </row>
    <row r="2342" spans="1:25" x14ac:dyDescent="0.25">
      <c r="A2342">
        <v>10276</v>
      </c>
      <c r="B2342">
        <v>38</v>
      </c>
      <c r="C2342">
        <v>100</v>
      </c>
      <c r="D2342">
        <v>13</v>
      </c>
      <c r="E2342" s="5">
        <v>4304.6400000000003</v>
      </c>
      <c r="F2342" s="1">
        <v>38201</v>
      </c>
      <c r="G2342" t="s">
        <v>25</v>
      </c>
      <c r="H2342">
        <v>3</v>
      </c>
      <c r="I2342" t="str">
        <f>TEXT(Table1[[#This Row],[ORDERDATE]],"MMM")</f>
        <v>Aug</v>
      </c>
      <c r="J2342">
        <v>2004</v>
      </c>
      <c r="K2342" t="s">
        <v>26</v>
      </c>
      <c r="L2342">
        <v>102</v>
      </c>
      <c r="M2342" t="s">
        <v>656</v>
      </c>
      <c r="N2342" t="s">
        <v>458</v>
      </c>
      <c r="O2342">
        <v>6175557555</v>
      </c>
      <c r="P2342" t="s">
        <v>459</v>
      </c>
      <c r="R2342" t="s">
        <v>283</v>
      </c>
      <c r="S2342" t="s">
        <v>123</v>
      </c>
      <c r="T2342">
        <v>58339</v>
      </c>
      <c r="U2342" t="s">
        <v>32</v>
      </c>
      <c r="V2342" t="s">
        <v>33</v>
      </c>
      <c r="W2342" t="s">
        <v>460</v>
      </c>
      <c r="X2342" t="s">
        <v>461</v>
      </c>
      <c r="Y2342" t="s">
        <v>51</v>
      </c>
    </row>
    <row r="2343" spans="1:25" x14ac:dyDescent="0.25">
      <c r="A2343">
        <v>10285</v>
      </c>
      <c r="B2343">
        <v>26</v>
      </c>
      <c r="C2343">
        <v>100</v>
      </c>
      <c r="D2343">
        <v>4</v>
      </c>
      <c r="E2343" s="5">
        <v>2600.2600000000002</v>
      </c>
      <c r="F2343" s="1">
        <v>38226</v>
      </c>
      <c r="G2343" t="s">
        <v>25</v>
      </c>
      <c r="H2343">
        <v>3</v>
      </c>
      <c r="I2343" t="str">
        <f>TEXT(Table1[[#This Row],[ORDERDATE]],"MMM")</f>
        <v>Aug</v>
      </c>
      <c r="J2343">
        <v>2004</v>
      </c>
      <c r="K2343" t="s">
        <v>26</v>
      </c>
      <c r="L2343">
        <v>102</v>
      </c>
      <c r="M2343" t="s">
        <v>656</v>
      </c>
      <c r="N2343" t="s">
        <v>120</v>
      </c>
      <c r="O2343">
        <v>6175558555</v>
      </c>
      <c r="P2343" t="s">
        <v>121</v>
      </c>
      <c r="R2343" t="s">
        <v>122</v>
      </c>
      <c r="S2343" t="s">
        <v>123</v>
      </c>
      <c r="T2343">
        <v>51247</v>
      </c>
      <c r="U2343" t="s">
        <v>32</v>
      </c>
      <c r="V2343" t="s">
        <v>33</v>
      </c>
      <c r="W2343" t="s">
        <v>124</v>
      </c>
      <c r="X2343" t="s">
        <v>125</v>
      </c>
      <c r="Y2343" t="s">
        <v>36</v>
      </c>
    </row>
    <row r="2344" spans="1:25" x14ac:dyDescent="0.25">
      <c r="A2344">
        <v>10299</v>
      </c>
      <c r="B2344">
        <v>38</v>
      </c>
      <c r="C2344">
        <v>100</v>
      </c>
      <c r="D2344">
        <v>7</v>
      </c>
      <c r="E2344" s="5">
        <v>4382.16</v>
      </c>
      <c r="F2344" s="1">
        <v>38260</v>
      </c>
      <c r="G2344" t="s">
        <v>25</v>
      </c>
      <c r="H2344">
        <v>3</v>
      </c>
      <c r="I2344" t="str">
        <f>TEXT(Table1[[#This Row],[ORDERDATE]],"MMM")</f>
        <v>Sep</v>
      </c>
      <c r="J2344">
        <v>2004</v>
      </c>
      <c r="K2344" t="s">
        <v>26</v>
      </c>
      <c r="L2344">
        <v>102</v>
      </c>
      <c r="M2344" t="s">
        <v>656</v>
      </c>
      <c r="N2344" t="s">
        <v>126</v>
      </c>
      <c r="O2344" t="s">
        <v>127</v>
      </c>
      <c r="P2344" t="s">
        <v>128</v>
      </c>
      <c r="R2344" t="s">
        <v>129</v>
      </c>
      <c r="T2344">
        <v>21240</v>
      </c>
      <c r="U2344" t="s">
        <v>130</v>
      </c>
      <c r="V2344" t="s">
        <v>42</v>
      </c>
      <c r="W2344" t="s">
        <v>131</v>
      </c>
      <c r="X2344" t="s">
        <v>132</v>
      </c>
      <c r="Y2344" t="s">
        <v>51</v>
      </c>
    </row>
    <row r="2345" spans="1:25" x14ac:dyDescent="0.25">
      <c r="A2345">
        <v>10309</v>
      </c>
      <c r="B2345">
        <v>50</v>
      </c>
      <c r="C2345">
        <v>84.7</v>
      </c>
      <c r="D2345">
        <v>3</v>
      </c>
      <c r="E2345" s="5">
        <v>4235</v>
      </c>
      <c r="F2345" s="1">
        <v>38275</v>
      </c>
      <c r="G2345" t="s">
        <v>25</v>
      </c>
      <c r="H2345">
        <v>4</v>
      </c>
      <c r="I2345" t="str">
        <f>TEXT(Table1[[#This Row],[ORDERDATE]],"MMM")</f>
        <v>Oct</v>
      </c>
      <c r="J2345">
        <v>2004</v>
      </c>
      <c r="K2345" t="s">
        <v>26</v>
      </c>
      <c r="L2345">
        <v>102</v>
      </c>
      <c r="M2345" t="s">
        <v>656</v>
      </c>
      <c r="N2345" t="s">
        <v>133</v>
      </c>
      <c r="O2345" t="s">
        <v>134</v>
      </c>
      <c r="P2345" t="s">
        <v>135</v>
      </c>
      <c r="R2345" t="s">
        <v>136</v>
      </c>
      <c r="T2345">
        <v>4110</v>
      </c>
      <c r="U2345" t="s">
        <v>78</v>
      </c>
      <c r="V2345" t="s">
        <v>42</v>
      </c>
      <c r="W2345" t="s">
        <v>137</v>
      </c>
      <c r="X2345" t="s">
        <v>138</v>
      </c>
      <c r="Y2345" t="s">
        <v>51</v>
      </c>
    </row>
    <row r="2346" spans="1:25" x14ac:dyDescent="0.25">
      <c r="A2346">
        <v>10319</v>
      </c>
      <c r="B2346">
        <v>22</v>
      </c>
      <c r="C2346">
        <v>100</v>
      </c>
      <c r="D2346">
        <v>8</v>
      </c>
      <c r="E2346" s="5">
        <v>2626.8</v>
      </c>
      <c r="F2346" s="1">
        <v>38294</v>
      </c>
      <c r="G2346" t="s">
        <v>25</v>
      </c>
      <c r="H2346">
        <v>4</v>
      </c>
      <c r="I2346" t="str">
        <f>TEXT(Table1[[#This Row],[ORDERDATE]],"MMM")</f>
        <v>Nov</v>
      </c>
      <c r="J2346">
        <v>2004</v>
      </c>
      <c r="K2346" t="s">
        <v>26</v>
      </c>
      <c r="L2346">
        <v>102</v>
      </c>
      <c r="M2346" t="s">
        <v>656</v>
      </c>
      <c r="N2346" t="s">
        <v>507</v>
      </c>
      <c r="O2346">
        <v>2125551957</v>
      </c>
      <c r="P2346" t="s">
        <v>508</v>
      </c>
      <c r="Q2346" t="s">
        <v>509</v>
      </c>
      <c r="R2346" t="s">
        <v>30</v>
      </c>
      <c r="S2346" t="s">
        <v>31</v>
      </c>
      <c r="T2346">
        <v>10022</v>
      </c>
      <c r="U2346" t="s">
        <v>32</v>
      </c>
      <c r="V2346" t="s">
        <v>33</v>
      </c>
      <c r="W2346" t="s">
        <v>510</v>
      </c>
      <c r="X2346" t="s">
        <v>511</v>
      </c>
      <c r="Y2346" t="s">
        <v>36</v>
      </c>
    </row>
    <row r="2347" spans="1:25" x14ac:dyDescent="0.25">
      <c r="A2347">
        <v>10331</v>
      </c>
      <c r="B2347">
        <v>32</v>
      </c>
      <c r="C2347">
        <v>100</v>
      </c>
      <c r="D2347">
        <v>4</v>
      </c>
      <c r="E2347" s="5">
        <v>5026.5600000000004</v>
      </c>
      <c r="F2347" s="1">
        <v>38308</v>
      </c>
      <c r="G2347" t="s">
        <v>25</v>
      </c>
      <c r="H2347">
        <v>4</v>
      </c>
      <c r="I2347" t="str">
        <f>TEXT(Table1[[#This Row],[ORDERDATE]],"MMM")</f>
        <v>Nov</v>
      </c>
      <c r="J2347">
        <v>2004</v>
      </c>
      <c r="K2347" t="s">
        <v>26</v>
      </c>
      <c r="L2347">
        <v>102</v>
      </c>
      <c r="M2347" t="s">
        <v>656</v>
      </c>
      <c r="N2347" t="s">
        <v>309</v>
      </c>
      <c r="O2347">
        <v>2155559857</v>
      </c>
      <c r="P2347" t="s">
        <v>310</v>
      </c>
      <c r="R2347" t="s">
        <v>216</v>
      </c>
      <c r="S2347" t="s">
        <v>142</v>
      </c>
      <c r="T2347">
        <v>71270</v>
      </c>
      <c r="U2347" t="s">
        <v>32</v>
      </c>
      <c r="V2347" t="s">
        <v>33</v>
      </c>
      <c r="W2347" t="s">
        <v>124</v>
      </c>
      <c r="X2347" t="s">
        <v>311</v>
      </c>
      <c r="Y2347" t="s">
        <v>51</v>
      </c>
    </row>
    <row r="2348" spans="1:25" x14ac:dyDescent="0.25">
      <c r="A2348">
        <v>10341</v>
      </c>
      <c r="B2348">
        <v>31</v>
      </c>
      <c r="C2348">
        <v>71.02</v>
      </c>
      <c r="D2348">
        <v>4</v>
      </c>
      <c r="E2348" s="5">
        <v>2201.62</v>
      </c>
      <c r="F2348" s="1">
        <v>38315</v>
      </c>
      <c r="G2348" t="s">
        <v>25</v>
      </c>
      <c r="H2348">
        <v>4</v>
      </c>
      <c r="I2348" t="str">
        <f>TEXT(Table1[[#This Row],[ORDERDATE]],"MMM")</f>
        <v>Nov</v>
      </c>
      <c r="J2348">
        <v>2004</v>
      </c>
      <c r="K2348" t="s">
        <v>26</v>
      </c>
      <c r="L2348">
        <v>102</v>
      </c>
      <c r="M2348" t="s">
        <v>656</v>
      </c>
      <c r="N2348" t="s">
        <v>144</v>
      </c>
      <c r="O2348" t="s">
        <v>145</v>
      </c>
      <c r="P2348" t="s">
        <v>146</v>
      </c>
      <c r="R2348" t="s">
        <v>147</v>
      </c>
      <c r="T2348">
        <v>5020</v>
      </c>
      <c r="U2348" t="s">
        <v>148</v>
      </c>
      <c r="V2348" t="s">
        <v>42</v>
      </c>
      <c r="W2348" t="s">
        <v>149</v>
      </c>
      <c r="X2348" t="s">
        <v>150</v>
      </c>
      <c r="Y2348" t="s">
        <v>36</v>
      </c>
    </row>
    <row r="2349" spans="1:25" x14ac:dyDescent="0.25">
      <c r="A2349">
        <v>10355</v>
      </c>
      <c r="B2349">
        <v>40</v>
      </c>
      <c r="C2349">
        <v>100</v>
      </c>
      <c r="D2349">
        <v>5</v>
      </c>
      <c r="E2349" s="5">
        <v>4326.8</v>
      </c>
      <c r="F2349" s="1">
        <v>38328</v>
      </c>
      <c r="G2349" t="s">
        <v>25</v>
      </c>
      <c r="H2349">
        <v>4</v>
      </c>
      <c r="I2349" t="str">
        <f>TEXT(Table1[[#This Row],[ORDERDATE]],"MMM")</f>
        <v>Dec</v>
      </c>
      <c r="J2349">
        <v>2004</v>
      </c>
      <c r="K2349" t="s">
        <v>26</v>
      </c>
      <c r="L2349">
        <v>102</v>
      </c>
      <c r="M2349" t="s">
        <v>656</v>
      </c>
      <c r="N2349" t="s">
        <v>174</v>
      </c>
      <c r="O2349" t="s">
        <v>175</v>
      </c>
      <c r="P2349" t="s">
        <v>176</v>
      </c>
      <c r="R2349" t="s">
        <v>177</v>
      </c>
      <c r="T2349">
        <v>28034</v>
      </c>
      <c r="U2349" t="s">
        <v>178</v>
      </c>
      <c r="V2349" t="s">
        <v>42</v>
      </c>
      <c r="W2349" t="s">
        <v>179</v>
      </c>
      <c r="X2349" t="s">
        <v>180</v>
      </c>
      <c r="Y2349" t="s">
        <v>51</v>
      </c>
    </row>
    <row r="2350" spans="1:25" x14ac:dyDescent="0.25">
      <c r="A2350">
        <v>10365</v>
      </c>
      <c r="B2350">
        <v>22</v>
      </c>
      <c r="C2350">
        <v>100</v>
      </c>
      <c r="D2350">
        <v>3</v>
      </c>
      <c r="E2350" s="5">
        <v>3425.18</v>
      </c>
      <c r="F2350" s="1">
        <v>38359</v>
      </c>
      <c r="G2350" t="s">
        <v>25</v>
      </c>
      <c r="H2350">
        <v>1</v>
      </c>
      <c r="I2350" t="str">
        <f>TEXT(Table1[[#This Row],[ORDERDATE]],"MMM")</f>
        <v>Jan</v>
      </c>
      <c r="J2350">
        <v>2005</v>
      </c>
      <c r="K2350" t="s">
        <v>26</v>
      </c>
      <c r="L2350">
        <v>102</v>
      </c>
      <c r="M2350" t="s">
        <v>656</v>
      </c>
      <c r="N2350" t="s">
        <v>335</v>
      </c>
      <c r="O2350">
        <v>5085559555</v>
      </c>
      <c r="P2350" t="s">
        <v>336</v>
      </c>
      <c r="R2350" t="s">
        <v>162</v>
      </c>
      <c r="S2350" t="s">
        <v>123</v>
      </c>
      <c r="T2350">
        <v>50553</v>
      </c>
      <c r="U2350" t="s">
        <v>32</v>
      </c>
      <c r="V2350" t="s">
        <v>33</v>
      </c>
      <c r="W2350" t="s">
        <v>337</v>
      </c>
      <c r="X2350" t="s">
        <v>338</v>
      </c>
      <c r="Y2350" t="s">
        <v>51</v>
      </c>
    </row>
    <row r="2351" spans="1:25" x14ac:dyDescent="0.25">
      <c r="A2351">
        <v>10375</v>
      </c>
      <c r="B2351">
        <v>41</v>
      </c>
      <c r="C2351">
        <v>100</v>
      </c>
      <c r="D2351">
        <v>15</v>
      </c>
      <c r="E2351" s="5">
        <v>4701.88</v>
      </c>
      <c r="F2351" s="1">
        <v>38386</v>
      </c>
      <c r="G2351" t="s">
        <v>25</v>
      </c>
      <c r="H2351">
        <v>1</v>
      </c>
      <c r="I2351" t="str">
        <f>TEXT(Table1[[#This Row],[ORDERDATE]],"MMM")</f>
        <v>Feb</v>
      </c>
      <c r="J2351">
        <v>2005</v>
      </c>
      <c r="K2351" t="s">
        <v>26</v>
      </c>
      <c r="L2351">
        <v>102</v>
      </c>
      <c r="M2351" t="s">
        <v>656</v>
      </c>
      <c r="N2351" t="s">
        <v>114</v>
      </c>
      <c r="O2351" t="s">
        <v>115</v>
      </c>
      <c r="P2351" t="s">
        <v>116</v>
      </c>
      <c r="R2351" t="s">
        <v>117</v>
      </c>
      <c r="T2351">
        <v>44000</v>
      </c>
      <c r="U2351" t="s">
        <v>41</v>
      </c>
      <c r="V2351" t="s">
        <v>42</v>
      </c>
      <c r="W2351" t="s">
        <v>118</v>
      </c>
      <c r="X2351" t="s">
        <v>119</v>
      </c>
      <c r="Y2351" t="s">
        <v>51</v>
      </c>
    </row>
    <row r="2352" spans="1:25" x14ac:dyDescent="0.25">
      <c r="A2352">
        <v>10390</v>
      </c>
      <c r="B2352">
        <v>45</v>
      </c>
      <c r="C2352">
        <v>48.98</v>
      </c>
      <c r="D2352">
        <v>12</v>
      </c>
      <c r="E2352" s="5">
        <v>2204.1</v>
      </c>
      <c r="F2352" s="1">
        <v>38415</v>
      </c>
      <c r="G2352" t="s">
        <v>25</v>
      </c>
      <c r="H2352">
        <v>1</v>
      </c>
      <c r="I2352" t="str">
        <f>TEXT(Table1[[#This Row],[ORDERDATE]],"MMM")</f>
        <v>Mar</v>
      </c>
      <c r="J2352">
        <v>2005</v>
      </c>
      <c r="K2352" t="s">
        <v>26</v>
      </c>
      <c r="L2352">
        <v>102</v>
      </c>
      <c r="M2352" t="s">
        <v>656</v>
      </c>
      <c r="N2352" t="s">
        <v>272</v>
      </c>
      <c r="O2352">
        <v>4155551450</v>
      </c>
      <c r="P2352" t="s">
        <v>273</v>
      </c>
      <c r="R2352" t="s">
        <v>274</v>
      </c>
      <c r="S2352" t="s">
        <v>55</v>
      </c>
      <c r="T2352">
        <v>97562</v>
      </c>
      <c r="U2352" t="s">
        <v>32</v>
      </c>
      <c r="V2352" t="s">
        <v>33</v>
      </c>
      <c r="W2352" t="s">
        <v>275</v>
      </c>
      <c r="X2352" t="s">
        <v>276</v>
      </c>
      <c r="Y2352" t="s">
        <v>36</v>
      </c>
    </row>
    <row r="2353" spans="1:25" x14ac:dyDescent="0.25">
      <c r="A2353">
        <v>10403</v>
      </c>
      <c r="B2353">
        <v>45</v>
      </c>
      <c r="C2353">
        <v>100</v>
      </c>
      <c r="D2353">
        <v>5</v>
      </c>
      <c r="E2353" s="5">
        <v>5189.3999999999996</v>
      </c>
      <c r="F2353" s="1">
        <v>38450</v>
      </c>
      <c r="G2353" t="s">
        <v>25</v>
      </c>
      <c r="H2353">
        <v>2</v>
      </c>
      <c r="I2353" t="str">
        <f>TEXT(Table1[[#This Row],[ORDERDATE]],"MMM")</f>
        <v>Apr</v>
      </c>
      <c r="J2353">
        <v>2005</v>
      </c>
      <c r="K2353" t="s">
        <v>26</v>
      </c>
      <c r="L2353">
        <v>102</v>
      </c>
      <c r="M2353" t="s">
        <v>656</v>
      </c>
      <c r="N2353" t="s">
        <v>165</v>
      </c>
      <c r="O2353" t="s">
        <v>166</v>
      </c>
      <c r="P2353" t="s">
        <v>167</v>
      </c>
      <c r="R2353" t="s">
        <v>168</v>
      </c>
      <c r="T2353" t="s">
        <v>169</v>
      </c>
      <c r="U2353" t="s">
        <v>170</v>
      </c>
      <c r="V2353" t="s">
        <v>42</v>
      </c>
      <c r="W2353" t="s">
        <v>171</v>
      </c>
      <c r="X2353" t="s">
        <v>172</v>
      </c>
      <c r="Y2353" t="s">
        <v>51</v>
      </c>
    </row>
    <row r="2354" spans="1:25" x14ac:dyDescent="0.25">
      <c r="A2354">
        <v>10106</v>
      </c>
      <c r="B2354">
        <v>39</v>
      </c>
      <c r="C2354">
        <v>40.15</v>
      </c>
      <c r="D2354">
        <v>6</v>
      </c>
      <c r="E2354" s="5">
        <v>1565.85</v>
      </c>
      <c r="F2354" s="1">
        <v>37669</v>
      </c>
      <c r="G2354" t="s">
        <v>25</v>
      </c>
      <c r="H2354">
        <v>1</v>
      </c>
      <c r="I2354" t="str">
        <f>TEXT(Table1[[#This Row],[ORDERDATE]],"MMM")</f>
        <v>Feb</v>
      </c>
      <c r="J2354">
        <v>2003</v>
      </c>
      <c r="K2354" t="s">
        <v>550</v>
      </c>
      <c r="L2354">
        <v>43</v>
      </c>
      <c r="M2354" t="s">
        <v>657</v>
      </c>
      <c r="N2354" t="s">
        <v>552</v>
      </c>
      <c r="O2354" t="s">
        <v>553</v>
      </c>
      <c r="P2354" t="s">
        <v>554</v>
      </c>
      <c r="R2354" t="s">
        <v>555</v>
      </c>
      <c r="T2354">
        <v>24100</v>
      </c>
      <c r="U2354" t="s">
        <v>258</v>
      </c>
      <c r="V2354" t="s">
        <v>42</v>
      </c>
      <c r="W2354" t="s">
        <v>556</v>
      </c>
      <c r="X2354" t="s">
        <v>557</v>
      </c>
      <c r="Y2354" t="s">
        <v>36</v>
      </c>
    </row>
    <row r="2355" spans="1:25" x14ac:dyDescent="0.25">
      <c r="A2355">
        <v>10120</v>
      </c>
      <c r="B2355">
        <v>49</v>
      </c>
      <c r="C2355">
        <v>50.62</v>
      </c>
      <c r="D2355">
        <v>12</v>
      </c>
      <c r="E2355" s="5">
        <v>2480.38</v>
      </c>
      <c r="F2355" s="1">
        <v>37740</v>
      </c>
      <c r="G2355" t="s">
        <v>25</v>
      </c>
      <c r="H2355">
        <v>2</v>
      </c>
      <c r="I2355" t="str">
        <f>TEXT(Table1[[#This Row],[ORDERDATE]],"MMM")</f>
        <v>Apr</v>
      </c>
      <c r="J2355">
        <v>2003</v>
      </c>
      <c r="K2355" t="s">
        <v>550</v>
      </c>
      <c r="L2355">
        <v>43</v>
      </c>
      <c r="M2355" t="s">
        <v>657</v>
      </c>
      <c r="N2355" t="s">
        <v>89</v>
      </c>
      <c r="O2355" t="s">
        <v>90</v>
      </c>
      <c r="P2355" t="s">
        <v>91</v>
      </c>
      <c r="Q2355" t="s">
        <v>92</v>
      </c>
      <c r="R2355" t="s">
        <v>93</v>
      </c>
      <c r="S2355" t="s">
        <v>94</v>
      </c>
      <c r="T2355">
        <v>3004</v>
      </c>
      <c r="U2355" t="s">
        <v>95</v>
      </c>
      <c r="V2355" t="s">
        <v>96</v>
      </c>
      <c r="W2355" t="s">
        <v>97</v>
      </c>
      <c r="X2355" t="s">
        <v>98</v>
      </c>
      <c r="Y2355" t="s">
        <v>36</v>
      </c>
    </row>
    <row r="2356" spans="1:25" x14ac:dyDescent="0.25">
      <c r="A2356">
        <v>10133</v>
      </c>
      <c r="B2356">
        <v>27</v>
      </c>
      <c r="C2356">
        <v>50.19</v>
      </c>
      <c r="D2356">
        <v>7</v>
      </c>
      <c r="E2356" s="5">
        <v>1355.13</v>
      </c>
      <c r="F2356" s="1">
        <v>37799</v>
      </c>
      <c r="G2356" t="s">
        <v>25</v>
      </c>
      <c r="H2356">
        <v>2</v>
      </c>
      <c r="I2356" t="str">
        <f>TEXT(Table1[[#This Row],[ORDERDATE]],"MMM")</f>
        <v>Jun</v>
      </c>
      <c r="J2356">
        <v>2003</v>
      </c>
      <c r="K2356" t="s">
        <v>550</v>
      </c>
      <c r="L2356">
        <v>43</v>
      </c>
      <c r="M2356" t="s">
        <v>657</v>
      </c>
      <c r="N2356" t="s">
        <v>174</v>
      </c>
      <c r="O2356" t="s">
        <v>175</v>
      </c>
      <c r="P2356" t="s">
        <v>176</v>
      </c>
      <c r="R2356" t="s">
        <v>177</v>
      </c>
      <c r="T2356">
        <v>28034</v>
      </c>
      <c r="U2356" t="s">
        <v>178</v>
      </c>
      <c r="V2356" t="s">
        <v>42</v>
      </c>
      <c r="W2356" t="s">
        <v>179</v>
      </c>
      <c r="X2356" t="s">
        <v>180</v>
      </c>
      <c r="Y2356" t="s">
        <v>36</v>
      </c>
    </row>
    <row r="2357" spans="1:25" x14ac:dyDescent="0.25">
      <c r="A2357">
        <v>10143</v>
      </c>
      <c r="B2357">
        <v>34</v>
      </c>
      <c r="C2357">
        <v>36.659999999999997</v>
      </c>
      <c r="D2357">
        <v>1</v>
      </c>
      <c r="E2357" s="5">
        <v>1246.44</v>
      </c>
      <c r="F2357" s="1">
        <v>37843</v>
      </c>
      <c r="G2357" t="s">
        <v>25</v>
      </c>
      <c r="H2357">
        <v>3</v>
      </c>
      <c r="I2357" t="str">
        <f>TEXT(Table1[[#This Row],[ORDERDATE]],"MMM")</f>
        <v>Aug</v>
      </c>
      <c r="J2357">
        <v>2003</v>
      </c>
      <c r="K2357" t="s">
        <v>550</v>
      </c>
      <c r="L2357">
        <v>43</v>
      </c>
      <c r="M2357" t="s">
        <v>657</v>
      </c>
      <c r="N2357" t="s">
        <v>335</v>
      </c>
      <c r="O2357">
        <v>5085559555</v>
      </c>
      <c r="P2357" t="s">
        <v>336</v>
      </c>
      <c r="R2357" t="s">
        <v>162</v>
      </c>
      <c r="S2357" t="s">
        <v>123</v>
      </c>
      <c r="T2357">
        <v>50553</v>
      </c>
      <c r="U2357" t="s">
        <v>32</v>
      </c>
      <c r="V2357" t="s">
        <v>33</v>
      </c>
      <c r="W2357" t="s">
        <v>337</v>
      </c>
      <c r="X2357" t="s">
        <v>338</v>
      </c>
      <c r="Y2357" t="s">
        <v>36</v>
      </c>
    </row>
    <row r="2358" spans="1:25" x14ac:dyDescent="0.25">
      <c r="A2358">
        <v>10156</v>
      </c>
      <c r="B2358">
        <v>20</v>
      </c>
      <c r="C2358">
        <v>41.02</v>
      </c>
      <c r="D2358">
        <v>1</v>
      </c>
      <c r="E2358" s="5">
        <v>820.4</v>
      </c>
      <c r="F2358" s="1">
        <v>37902</v>
      </c>
      <c r="G2358" t="s">
        <v>25</v>
      </c>
      <c r="H2358">
        <v>4</v>
      </c>
      <c r="I2358" t="str">
        <f>TEXT(Table1[[#This Row],[ORDERDATE]],"MMM")</f>
        <v>Oct</v>
      </c>
      <c r="J2358">
        <v>2003</v>
      </c>
      <c r="K2358" t="s">
        <v>550</v>
      </c>
      <c r="L2358">
        <v>43</v>
      </c>
      <c r="M2358" t="s">
        <v>657</v>
      </c>
      <c r="N2358" t="s">
        <v>174</v>
      </c>
      <c r="O2358" t="s">
        <v>175</v>
      </c>
      <c r="P2358" t="s">
        <v>176</v>
      </c>
      <c r="R2358" t="s">
        <v>177</v>
      </c>
      <c r="T2358">
        <v>28034</v>
      </c>
      <c r="U2358" t="s">
        <v>178</v>
      </c>
      <c r="V2358" t="s">
        <v>42</v>
      </c>
      <c r="W2358" t="s">
        <v>179</v>
      </c>
      <c r="X2358" t="s">
        <v>180</v>
      </c>
      <c r="Y2358" t="s">
        <v>36</v>
      </c>
    </row>
    <row r="2359" spans="1:25" x14ac:dyDescent="0.25">
      <c r="A2359">
        <v>10168</v>
      </c>
      <c r="B2359">
        <v>48</v>
      </c>
      <c r="C2359">
        <v>51.93</v>
      </c>
      <c r="D2359">
        <v>13</v>
      </c>
      <c r="E2359" s="5">
        <v>2492.64</v>
      </c>
      <c r="F2359" s="1">
        <v>37922</v>
      </c>
      <c r="G2359" t="s">
        <v>25</v>
      </c>
      <c r="H2359">
        <v>4</v>
      </c>
      <c r="I2359" t="str">
        <f>TEXT(Table1[[#This Row],[ORDERDATE]],"MMM")</f>
        <v>Oct</v>
      </c>
      <c r="J2359">
        <v>2003</v>
      </c>
      <c r="K2359" t="s">
        <v>550</v>
      </c>
      <c r="L2359">
        <v>43</v>
      </c>
      <c r="M2359" t="s">
        <v>657</v>
      </c>
      <c r="N2359" t="s">
        <v>62</v>
      </c>
      <c r="O2359">
        <v>6505556809</v>
      </c>
      <c r="P2359" t="s">
        <v>63</v>
      </c>
      <c r="R2359" t="s">
        <v>64</v>
      </c>
      <c r="S2359" t="s">
        <v>55</v>
      </c>
      <c r="T2359">
        <v>94217</v>
      </c>
      <c r="U2359" t="s">
        <v>32</v>
      </c>
      <c r="V2359" t="s">
        <v>33</v>
      </c>
      <c r="W2359" t="s">
        <v>65</v>
      </c>
      <c r="X2359" t="s">
        <v>66</v>
      </c>
      <c r="Y2359" t="s">
        <v>36</v>
      </c>
    </row>
    <row r="2360" spans="1:25" x14ac:dyDescent="0.25">
      <c r="A2360">
        <v>10199</v>
      </c>
      <c r="B2360">
        <v>29</v>
      </c>
      <c r="C2360">
        <v>38.4</v>
      </c>
      <c r="D2360">
        <v>1</v>
      </c>
      <c r="E2360" s="5">
        <v>1113.5999999999999</v>
      </c>
      <c r="F2360" s="1">
        <v>37956</v>
      </c>
      <c r="G2360" t="s">
        <v>25</v>
      </c>
      <c r="H2360">
        <v>4</v>
      </c>
      <c r="I2360" t="str">
        <f>TEXT(Table1[[#This Row],[ORDERDATE]],"MMM")</f>
        <v>Dec</v>
      </c>
      <c r="J2360">
        <v>2003</v>
      </c>
      <c r="K2360" t="s">
        <v>550</v>
      </c>
      <c r="L2360">
        <v>43</v>
      </c>
      <c r="M2360" t="s">
        <v>657</v>
      </c>
      <c r="N2360" t="s">
        <v>234</v>
      </c>
      <c r="O2360">
        <v>3105553722</v>
      </c>
      <c r="P2360" t="s">
        <v>235</v>
      </c>
      <c r="R2360" t="s">
        <v>236</v>
      </c>
      <c r="S2360" t="s">
        <v>55</v>
      </c>
      <c r="T2360">
        <v>94019</v>
      </c>
      <c r="U2360" t="s">
        <v>32</v>
      </c>
      <c r="V2360" t="s">
        <v>33</v>
      </c>
      <c r="W2360" t="s">
        <v>237</v>
      </c>
      <c r="X2360" t="s">
        <v>238</v>
      </c>
      <c r="Y2360" t="s">
        <v>36</v>
      </c>
    </row>
    <row r="2361" spans="1:25" x14ac:dyDescent="0.25">
      <c r="A2361">
        <v>10210</v>
      </c>
      <c r="B2361">
        <v>43</v>
      </c>
      <c r="C2361">
        <v>41.02</v>
      </c>
      <c r="D2361">
        <v>11</v>
      </c>
      <c r="E2361" s="5">
        <v>1763.86</v>
      </c>
      <c r="F2361" s="1">
        <v>37998</v>
      </c>
      <c r="G2361" t="s">
        <v>25</v>
      </c>
      <c r="H2361">
        <v>1</v>
      </c>
      <c r="I2361" t="str">
        <f>TEXT(Table1[[#This Row],[ORDERDATE]],"MMM")</f>
        <v>Jan</v>
      </c>
      <c r="J2361">
        <v>2004</v>
      </c>
      <c r="K2361" t="s">
        <v>550</v>
      </c>
      <c r="L2361">
        <v>43</v>
      </c>
      <c r="M2361" t="s">
        <v>657</v>
      </c>
      <c r="N2361" t="s">
        <v>302</v>
      </c>
      <c r="O2361" t="s">
        <v>303</v>
      </c>
      <c r="P2361" t="s">
        <v>304</v>
      </c>
      <c r="R2361" t="s">
        <v>305</v>
      </c>
      <c r="S2361" t="s">
        <v>305</v>
      </c>
      <c r="T2361" t="s">
        <v>306</v>
      </c>
      <c r="U2361" t="s">
        <v>200</v>
      </c>
      <c r="V2361" t="s">
        <v>200</v>
      </c>
      <c r="W2361" t="s">
        <v>307</v>
      </c>
      <c r="X2361" t="s">
        <v>308</v>
      </c>
      <c r="Y2361" t="s">
        <v>36</v>
      </c>
    </row>
    <row r="2362" spans="1:25" x14ac:dyDescent="0.25">
      <c r="A2362">
        <v>10223</v>
      </c>
      <c r="B2362">
        <v>41</v>
      </c>
      <c r="C2362">
        <v>46.26</v>
      </c>
      <c r="D2362">
        <v>13</v>
      </c>
      <c r="E2362" s="5">
        <v>1896.66</v>
      </c>
      <c r="F2362" s="1">
        <v>38037</v>
      </c>
      <c r="G2362" t="s">
        <v>25</v>
      </c>
      <c r="H2362">
        <v>1</v>
      </c>
      <c r="I2362" t="str">
        <f>TEXT(Table1[[#This Row],[ORDERDATE]],"MMM")</f>
        <v>Feb</v>
      </c>
      <c r="J2362">
        <v>2004</v>
      </c>
      <c r="K2362" t="s">
        <v>550</v>
      </c>
      <c r="L2362">
        <v>43</v>
      </c>
      <c r="M2362" t="s">
        <v>657</v>
      </c>
      <c r="N2362" t="s">
        <v>89</v>
      </c>
      <c r="O2362" t="s">
        <v>90</v>
      </c>
      <c r="P2362" t="s">
        <v>91</v>
      </c>
      <c r="Q2362" t="s">
        <v>92</v>
      </c>
      <c r="R2362" t="s">
        <v>93</v>
      </c>
      <c r="S2362" t="s">
        <v>94</v>
      </c>
      <c r="T2362">
        <v>3004</v>
      </c>
      <c r="U2362" t="s">
        <v>95</v>
      </c>
      <c r="V2362" t="s">
        <v>96</v>
      </c>
      <c r="W2362" t="s">
        <v>97</v>
      </c>
      <c r="X2362" t="s">
        <v>98</v>
      </c>
      <c r="Y2362" t="s">
        <v>36</v>
      </c>
    </row>
    <row r="2363" spans="1:25" x14ac:dyDescent="0.25">
      <c r="A2363">
        <v>10235</v>
      </c>
      <c r="B2363">
        <v>41</v>
      </c>
      <c r="C2363">
        <v>35.35</v>
      </c>
      <c r="D2363">
        <v>7</v>
      </c>
      <c r="E2363" s="5">
        <v>1449.35</v>
      </c>
      <c r="F2363" s="1">
        <v>38079</v>
      </c>
      <c r="G2363" t="s">
        <v>25</v>
      </c>
      <c r="H2363">
        <v>2</v>
      </c>
      <c r="I2363" t="str">
        <f>TEXT(Table1[[#This Row],[ORDERDATE]],"MMM")</f>
        <v>Apr</v>
      </c>
      <c r="J2363">
        <v>2004</v>
      </c>
      <c r="K2363" t="s">
        <v>550</v>
      </c>
      <c r="L2363">
        <v>43</v>
      </c>
      <c r="M2363" t="s">
        <v>657</v>
      </c>
      <c r="N2363" t="s">
        <v>373</v>
      </c>
      <c r="O2363" t="s">
        <v>374</v>
      </c>
      <c r="P2363" t="s">
        <v>375</v>
      </c>
      <c r="R2363" t="s">
        <v>376</v>
      </c>
      <c r="S2363" t="s">
        <v>229</v>
      </c>
      <c r="T2363" t="s">
        <v>377</v>
      </c>
      <c r="U2363" t="s">
        <v>231</v>
      </c>
      <c r="V2363" t="s">
        <v>33</v>
      </c>
      <c r="W2363" t="s">
        <v>378</v>
      </c>
      <c r="X2363" t="s">
        <v>172</v>
      </c>
      <c r="Y2363" t="s">
        <v>36</v>
      </c>
    </row>
    <row r="2364" spans="1:25" x14ac:dyDescent="0.25">
      <c r="A2364">
        <v>10250</v>
      </c>
      <c r="B2364">
        <v>36</v>
      </c>
      <c r="C2364">
        <v>51.93</v>
      </c>
      <c r="D2364">
        <v>8</v>
      </c>
      <c r="E2364" s="5">
        <v>1869.48</v>
      </c>
      <c r="F2364" s="1">
        <v>38118</v>
      </c>
      <c r="G2364" t="s">
        <v>25</v>
      </c>
      <c r="H2364">
        <v>2</v>
      </c>
      <c r="I2364" t="str">
        <f>TEXT(Table1[[#This Row],[ORDERDATE]],"MMM")</f>
        <v>May</v>
      </c>
      <c r="J2364">
        <v>2004</v>
      </c>
      <c r="K2364" t="s">
        <v>550</v>
      </c>
      <c r="L2364">
        <v>43</v>
      </c>
      <c r="M2364" t="s">
        <v>657</v>
      </c>
      <c r="N2364" t="s">
        <v>397</v>
      </c>
      <c r="O2364">
        <v>4085553659</v>
      </c>
      <c r="P2364" t="s">
        <v>398</v>
      </c>
      <c r="R2364" t="s">
        <v>399</v>
      </c>
      <c r="S2364" t="s">
        <v>55</v>
      </c>
      <c r="T2364">
        <v>94217</v>
      </c>
      <c r="U2364" t="s">
        <v>32</v>
      </c>
      <c r="V2364" t="s">
        <v>33</v>
      </c>
      <c r="W2364" t="s">
        <v>102</v>
      </c>
      <c r="X2364" t="s">
        <v>400</v>
      </c>
      <c r="Y2364" t="s">
        <v>36</v>
      </c>
    </row>
    <row r="2365" spans="1:25" x14ac:dyDescent="0.25">
      <c r="A2365">
        <v>10262</v>
      </c>
      <c r="B2365">
        <v>49</v>
      </c>
      <c r="C2365">
        <v>37.97</v>
      </c>
      <c r="D2365">
        <v>3</v>
      </c>
      <c r="E2365" s="5">
        <v>1860.53</v>
      </c>
      <c r="F2365" s="1">
        <v>38162</v>
      </c>
      <c r="G2365" t="s">
        <v>339</v>
      </c>
      <c r="H2365">
        <v>2</v>
      </c>
      <c r="I2365" t="str">
        <f>TEXT(Table1[[#This Row],[ORDERDATE]],"MMM")</f>
        <v>Jun</v>
      </c>
      <c r="J2365">
        <v>2004</v>
      </c>
      <c r="K2365" t="s">
        <v>550</v>
      </c>
      <c r="L2365">
        <v>43</v>
      </c>
      <c r="M2365" t="s">
        <v>657</v>
      </c>
      <c r="N2365" t="s">
        <v>174</v>
      </c>
      <c r="O2365" t="s">
        <v>175</v>
      </c>
      <c r="P2365" t="s">
        <v>176</v>
      </c>
      <c r="R2365" t="s">
        <v>177</v>
      </c>
      <c r="T2365">
        <v>28034</v>
      </c>
      <c r="U2365" t="s">
        <v>178</v>
      </c>
      <c r="V2365" t="s">
        <v>42</v>
      </c>
      <c r="W2365" t="s">
        <v>179</v>
      </c>
      <c r="X2365" t="s">
        <v>180</v>
      </c>
      <c r="Y2365" t="s">
        <v>36</v>
      </c>
    </row>
    <row r="2366" spans="1:25" x14ac:dyDescent="0.25">
      <c r="A2366">
        <v>10275</v>
      </c>
      <c r="B2366">
        <v>38</v>
      </c>
      <c r="C2366">
        <v>45.39</v>
      </c>
      <c r="D2366">
        <v>13</v>
      </c>
      <c r="E2366" s="5">
        <v>1724.82</v>
      </c>
      <c r="F2366" s="1">
        <v>38191</v>
      </c>
      <c r="G2366" t="s">
        <v>25</v>
      </c>
      <c r="H2366">
        <v>3</v>
      </c>
      <c r="I2366" t="str">
        <f>TEXT(Table1[[#This Row],[ORDERDATE]],"MMM")</f>
        <v>Jul</v>
      </c>
      <c r="J2366">
        <v>2004</v>
      </c>
      <c r="K2366" t="s">
        <v>550</v>
      </c>
      <c r="L2366">
        <v>43</v>
      </c>
      <c r="M2366" t="s">
        <v>657</v>
      </c>
      <c r="N2366" t="s">
        <v>114</v>
      </c>
      <c r="O2366" t="s">
        <v>115</v>
      </c>
      <c r="P2366" t="s">
        <v>116</v>
      </c>
      <c r="R2366" t="s">
        <v>117</v>
      </c>
      <c r="T2366">
        <v>44000</v>
      </c>
      <c r="U2366" t="s">
        <v>41</v>
      </c>
      <c r="V2366" t="s">
        <v>42</v>
      </c>
      <c r="W2366" t="s">
        <v>118</v>
      </c>
      <c r="X2366" t="s">
        <v>119</v>
      </c>
      <c r="Y2366" t="s">
        <v>36</v>
      </c>
    </row>
    <row r="2367" spans="1:25" x14ac:dyDescent="0.25">
      <c r="A2367">
        <v>10284</v>
      </c>
      <c r="B2367">
        <v>33</v>
      </c>
      <c r="C2367">
        <v>51.93</v>
      </c>
      <c r="D2367">
        <v>5</v>
      </c>
      <c r="E2367" s="5">
        <v>1713.69</v>
      </c>
      <c r="F2367" s="1">
        <v>38220</v>
      </c>
      <c r="G2367" t="s">
        <v>25</v>
      </c>
      <c r="H2367">
        <v>3</v>
      </c>
      <c r="I2367" t="str">
        <f>TEXT(Table1[[#This Row],[ORDERDATE]],"MMM")</f>
        <v>Aug</v>
      </c>
      <c r="J2367">
        <v>2004</v>
      </c>
      <c r="K2367" t="s">
        <v>550</v>
      </c>
      <c r="L2367">
        <v>43</v>
      </c>
      <c r="M2367" t="s">
        <v>657</v>
      </c>
      <c r="N2367" t="s">
        <v>543</v>
      </c>
      <c r="O2367" t="s">
        <v>544</v>
      </c>
      <c r="P2367" t="s">
        <v>545</v>
      </c>
      <c r="R2367" t="s">
        <v>546</v>
      </c>
      <c r="T2367" t="s">
        <v>547</v>
      </c>
      <c r="U2367" t="s">
        <v>78</v>
      </c>
      <c r="V2367" t="s">
        <v>42</v>
      </c>
      <c r="W2367" t="s">
        <v>548</v>
      </c>
      <c r="X2367" t="s">
        <v>549</v>
      </c>
      <c r="Y2367" t="s">
        <v>36</v>
      </c>
    </row>
    <row r="2368" spans="1:25" x14ac:dyDescent="0.25">
      <c r="A2368">
        <v>10296</v>
      </c>
      <c r="B2368">
        <v>26</v>
      </c>
      <c r="C2368">
        <v>48.44</v>
      </c>
      <c r="D2368">
        <v>1</v>
      </c>
      <c r="E2368" s="5">
        <v>1259.44</v>
      </c>
      <c r="F2368" s="1">
        <v>38245</v>
      </c>
      <c r="G2368" t="s">
        <v>25</v>
      </c>
      <c r="H2368">
        <v>3</v>
      </c>
      <c r="I2368" t="str">
        <f>TEXT(Table1[[#This Row],[ORDERDATE]],"MMM")</f>
        <v>Sep</v>
      </c>
      <c r="J2368">
        <v>2004</v>
      </c>
      <c r="K2368" t="s">
        <v>550</v>
      </c>
      <c r="L2368">
        <v>43</v>
      </c>
      <c r="M2368" t="s">
        <v>657</v>
      </c>
      <c r="N2368" t="s">
        <v>572</v>
      </c>
      <c r="O2368" t="s">
        <v>573</v>
      </c>
      <c r="P2368" t="s">
        <v>574</v>
      </c>
      <c r="R2368" t="s">
        <v>575</v>
      </c>
      <c r="T2368">
        <v>80686</v>
      </c>
      <c r="U2368" t="s">
        <v>443</v>
      </c>
      <c r="V2368" t="s">
        <v>42</v>
      </c>
      <c r="W2368" t="s">
        <v>576</v>
      </c>
      <c r="X2368" t="s">
        <v>103</v>
      </c>
      <c r="Y2368" t="s">
        <v>36</v>
      </c>
    </row>
    <row r="2369" spans="1:25" x14ac:dyDescent="0.25">
      <c r="A2369">
        <v>10308</v>
      </c>
      <c r="B2369">
        <v>47</v>
      </c>
      <c r="C2369">
        <v>43.64</v>
      </c>
      <c r="D2369">
        <v>11</v>
      </c>
      <c r="E2369" s="5">
        <v>2051.08</v>
      </c>
      <c r="F2369" s="1">
        <v>38275</v>
      </c>
      <c r="G2369" t="s">
        <v>25</v>
      </c>
      <c r="H2369">
        <v>4</v>
      </c>
      <c r="I2369" t="str">
        <f>TEXT(Table1[[#This Row],[ORDERDATE]],"MMM")</f>
        <v>Oct</v>
      </c>
      <c r="J2369">
        <v>2004</v>
      </c>
      <c r="K2369" t="s">
        <v>550</v>
      </c>
      <c r="L2369">
        <v>43</v>
      </c>
      <c r="M2369" t="s">
        <v>657</v>
      </c>
      <c r="N2369" t="s">
        <v>317</v>
      </c>
      <c r="O2369">
        <v>9145554562</v>
      </c>
      <c r="P2369" t="s">
        <v>318</v>
      </c>
      <c r="R2369" t="s">
        <v>319</v>
      </c>
      <c r="S2369" t="s">
        <v>31</v>
      </c>
      <c r="T2369">
        <v>24067</v>
      </c>
      <c r="U2369" t="s">
        <v>32</v>
      </c>
      <c r="V2369" t="s">
        <v>33</v>
      </c>
      <c r="W2369" t="s">
        <v>102</v>
      </c>
      <c r="X2369" t="s">
        <v>238</v>
      </c>
      <c r="Y2369" t="s">
        <v>36</v>
      </c>
    </row>
    <row r="2370" spans="1:25" x14ac:dyDescent="0.25">
      <c r="A2370">
        <v>10316</v>
      </c>
      <c r="B2370">
        <v>34</v>
      </c>
      <c r="C2370">
        <v>47.57</v>
      </c>
      <c r="D2370">
        <v>3</v>
      </c>
      <c r="E2370" s="5">
        <v>1617.38</v>
      </c>
      <c r="F2370" s="1">
        <v>38292</v>
      </c>
      <c r="G2370" t="s">
        <v>25</v>
      </c>
      <c r="H2370">
        <v>4</v>
      </c>
      <c r="I2370" t="str">
        <f>TEXT(Table1[[#This Row],[ORDERDATE]],"MMM")</f>
        <v>Nov</v>
      </c>
      <c r="J2370">
        <v>2004</v>
      </c>
      <c r="K2370" t="s">
        <v>550</v>
      </c>
      <c r="L2370">
        <v>43</v>
      </c>
      <c r="M2370" t="s">
        <v>657</v>
      </c>
      <c r="N2370" t="s">
        <v>383</v>
      </c>
      <c r="O2370" t="s">
        <v>384</v>
      </c>
      <c r="P2370" t="s">
        <v>385</v>
      </c>
      <c r="R2370" t="s">
        <v>386</v>
      </c>
      <c r="S2370" t="s">
        <v>387</v>
      </c>
      <c r="T2370" t="s">
        <v>388</v>
      </c>
      <c r="U2370" t="s">
        <v>170</v>
      </c>
      <c r="V2370" t="s">
        <v>42</v>
      </c>
      <c r="W2370" t="s">
        <v>389</v>
      </c>
      <c r="X2370" t="s">
        <v>390</v>
      </c>
      <c r="Y2370" t="s">
        <v>36</v>
      </c>
    </row>
    <row r="2371" spans="1:25" x14ac:dyDescent="0.25">
      <c r="A2371">
        <v>10328</v>
      </c>
      <c r="B2371">
        <v>34</v>
      </c>
      <c r="C2371">
        <v>51.93</v>
      </c>
      <c r="D2371">
        <v>7</v>
      </c>
      <c r="E2371" s="5">
        <v>1765.62</v>
      </c>
      <c r="F2371" s="1">
        <v>38303</v>
      </c>
      <c r="G2371" t="s">
        <v>25</v>
      </c>
      <c r="H2371">
        <v>4</v>
      </c>
      <c r="I2371" t="str">
        <f>TEXT(Table1[[#This Row],[ORDERDATE]],"MMM")</f>
        <v>Nov</v>
      </c>
      <c r="J2371">
        <v>2004</v>
      </c>
      <c r="K2371" t="s">
        <v>550</v>
      </c>
      <c r="L2371">
        <v>43</v>
      </c>
      <c r="M2371" t="s">
        <v>657</v>
      </c>
      <c r="N2371" t="s">
        <v>552</v>
      </c>
      <c r="O2371" t="s">
        <v>553</v>
      </c>
      <c r="P2371" t="s">
        <v>554</v>
      </c>
      <c r="R2371" t="s">
        <v>555</v>
      </c>
      <c r="T2371">
        <v>24100</v>
      </c>
      <c r="U2371" t="s">
        <v>258</v>
      </c>
      <c r="V2371" t="s">
        <v>42</v>
      </c>
      <c r="W2371" t="s">
        <v>556</v>
      </c>
      <c r="X2371" t="s">
        <v>557</v>
      </c>
      <c r="Y2371" t="s">
        <v>36</v>
      </c>
    </row>
    <row r="2372" spans="1:25" x14ac:dyDescent="0.25">
      <c r="A2372">
        <v>10340</v>
      </c>
      <c r="B2372">
        <v>40</v>
      </c>
      <c r="C2372">
        <v>50.62</v>
      </c>
      <c r="D2372">
        <v>4</v>
      </c>
      <c r="E2372" s="5">
        <v>2024.8</v>
      </c>
      <c r="F2372" s="1">
        <v>38315</v>
      </c>
      <c r="G2372" t="s">
        <v>25</v>
      </c>
      <c r="H2372">
        <v>4</v>
      </c>
      <c r="I2372" t="str">
        <f>TEXT(Table1[[#This Row],[ORDERDATE]],"MMM")</f>
        <v>Nov</v>
      </c>
      <c r="J2372">
        <v>2004</v>
      </c>
      <c r="K2372" t="s">
        <v>550</v>
      </c>
      <c r="L2372">
        <v>43</v>
      </c>
      <c r="M2372" t="s">
        <v>657</v>
      </c>
      <c r="N2372" t="s">
        <v>352</v>
      </c>
      <c r="O2372" t="s">
        <v>353</v>
      </c>
      <c r="P2372" t="s">
        <v>354</v>
      </c>
      <c r="R2372" t="s">
        <v>355</v>
      </c>
      <c r="T2372">
        <v>8022</v>
      </c>
      <c r="U2372" t="s">
        <v>178</v>
      </c>
      <c r="V2372" t="s">
        <v>42</v>
      </c>
      <c r="W2372" t="s">
        <v>356</v>
      </c>
      <c r="X2372" t="s">
        <v>357</v>
      </c>
      <c r="Y2372" t="s">
        <v>36</v>
      </c>
    </row>
    <row r="2373" spans="1:25" x14ac:dyDescent="0.25">
      <c r="A2373">
        <v>10353</v>
      </c>
      <c r="B2373">
        <v>40</v>
      </c>
      <c r="C2373">
        <v>82.21</v>
      </c>
      <c r="D2373">
        <v>8</v>
      </c>
      <c r="E2373" s="5">
        <v>3288.4</v>
      </c>
      <c r="F2373" s="1">
        <v>38325</v>
      </c>
      <c r="G2373" t="s">
        <v>25</v>
      </c>
      <c r="H2373">
        <v>4</v>
      </c>
      <c r="I2373" t="str">
        <f>TEXT(Table1[[#This Row],[ORDERDATE]],"MMM")</f>
        <v>Dec</v>
      </c>
      <c r="J2373">
        <v>2004</v>
      </c>
      <c r="K2373" t="s">
        <v>550</v>
      </c>
      <c r="L2373">
        <v>43</v>
      </c>
      <c r="M2373" t="s">
        <v>657</v>
      </c>
      <c r="N2373" t="s">
        <v>568</v>
      </c>
      <c r="O2373">
        <v>2035554407</v>
      </c>
      <c r="P2373" t="s">
        <v>569</v>
      </c>
      <c r="R2373" t="s">
        <v>516</v>
      </c>
      <c r="S2373" t="s">
        <v>112</v>
      </c>
      <c r="T2373">
        <v>97561</v>
      </c>
      <c r="U2373" t="s">
        <v>32</v>
      </c>
      <c r="V2373" t="s">
        <v>33</v>
      </c>
      <c r="W2373" t="s">
        <v>570</v>
      </c>
      <c r="X2373" t="s">
        <v>571</v>
      </c>
      <c r="Y2373" t="s">
        <v>51</v>
      </c>
    </row>
    <row r="2374" spans="1:25" x14ac:dyDescent="0.25">
      <c r="A2374">
        <v>10361</v>
      </c>
      <c r="B2374">
        <v>33</v>
      </c>
      <c r="C2374">
        <v>82.59</v>
      </c>
      <c r="D2374">
        <v>3</v>
      </c>
      <c r="E2374" s="5">
        <v>2725.47</v>
      </c>
      <c r="F2374" s="1">
        <v>38338</v>
      </c>
      <c r="G2374" t="s">
        <v>25</v>
      </c>
      <c r="H2374">
        <v>4</v>
      </c>
      <c r="I2374" t="str">
        <f>TEXT(Table1[[#This Row],[ORDERDATE]],"MMM")</f>
        <v>Dec</v>
      </c>
      <c r="J2374">
        <v>2004</v>
      </c>
      <c r="K2374" t="s">
        <v>550</v>
      </c>
      <c r="L2374">
        <v>43</v>
      </c>
      <c r="M2374" t="s">
        <v>657</v>
      </c>
      <c r="N2374" t="s">
        <v>152</v>
      </c>
      <c r="O2374" t="s">
        <v>153</v>
      </c>
      <c r="P2374" t="s">
        <v>154</v>
      </c>
      <c r="Q2374" t="s">
        <v>155</v>
      </c>
      <c r="R2374" t="s">
        <v>156</v>
      </c>
      <c r="S2374" t="s">
        <v>157</v>
      </c>
      <c r="T2374">
        <v>2067</v>
      </c>
      <c r="U2374" t="s">
        <v>95</v>
      </c>
      <c r="V2374" t="s">
        <v>96</v>
      </c>
      <c r="W2374" t="s">
        <v>158</v>
      </c>
      <c r="X2374" t="s">
        <v>159</v>
      </c>
      <c r="Y2374" t="s">
        <v>36</v>
      </c>
    </row>
    <row r="2375" spans="1:25" x14ac:dyDescent="0.25">
      <c r="A2375">
        <v>10375</v>
      </c>
      <c r="B2375">
        <v>49</v>
      </c>
      <c r="C2375">
        <v>65.8</v>
      </c>
      <c r="D2375">
        <v>5</v>
      </c>
      <c r="E2375" s="5">
        <v>3224.2</v>
      </c>
      <c r="F2375" s="1">
        <v>38386</v>
      </c>
      <c r="G2375" t="s">
        <v>25</v>
      </c>
      <c r="H2375">
        <v>1</v>
      </c>
      <c r="I2375" t="str">
        <f>TEXT(Table1[[#This Row],[ORDERDATE]],"MMM")</f>
        <v>Feb</v>
      </c>
      <c r="J2375">
        <v>2005</v>
      </c>
      <c r="K2375" t="s">
        <v>550</v>
      </c>
      <c r="L2375">
        <v>43</v>
      </c>
      <c r="M2375" t="s">
        <v>657</v>
      </c>
      <c r="N2375" t="s">
        <v>114</v>
      </c>
      <c r="O2375" t="s">
        <v>115</v>
      </c>
      <c r="P2375" t="s">
        <v>116</v>
      </c>
      <c r="R2375" t="s">
        <v>117</v>
      </c>
      <c r="T2375">
        <v>44000</v>
      </c>
      <c r="U2375" t="s">
        <v>41</v>
      </c>
      <c r="V2375" t="s">
        <v>42</v>
      </c>
      <c r="W2375" t="s">
        <v>118</v>
      </c>
      <c r="X2375" t="s">
        <v>119</v>
      </c>
      <c r="Y2375" t="s">
        <v>51</v>
      </c>
    </row>
    <row r="2376" spans="1:25" x14ac:dyDescent="0.25">
      <c r="A2376">
        <v>10388</v>
      </c>
      <c r="B2376">
        <v>27</v>
      </c>
      <c r="C2376">
        <v>100</v>
      </c>
      <c r="D2376">
        <v>1</v>
      </c>
      <c r="E2376" s="5">
        <v>3211.38</v>
      </c>
      <c r="F2376" s="1">
        <v>38414</v>
      </c>
      <c r="G2376" t="s">
        <v>25</v>
      </c>
      <c r="H2376">
        <v>1</v>
      </c>
      <c r="I2376" t="str">
        <f>TEXT(Table1[[#This Row],[ORDERDATE]],"MMM")</f>
        <v>Mar</v>
      </c>
      <c r="J2376">
        <v>2005</v>
      </c>
      <c r="K2376" t="s">
        <v>550</v>
      </c>
      <c r="L2376">
        <v>43</v>
      </c>
      <c r="M2376" t="s">
        <v>657</v>
      </c>
      <c r="N2376" t="s">
        <v>160</v>
      </c>
      <c r="O2376">
        <v>5085552555</v>
      </c>
      <c r="P2376" t="s">
        <v>161</v>
      </c>
      <c r="R2376" t="s">
        <v>162</v>
      </c>
      <c r="S2376" t="s">
        <v>123</v>
      </c>
      <c r="T2376">
        <v>50553</v>
      </c>
      <c r="U2376" t="s">
        <v>32</v>
      </c>
      <c r="V2376" t="s">
        <v>33</v>
      </c>
      <c r="W2376" t="s">
        <v>163</v>
      </c>
      <c r="X2376" t="s">
        <v>164</v>
      </c>
      <c r="Y2376" t="s">
        <v>51</v>
      </c>
    </row>
    <row r="2377" spans="1:25" x14ac:dyDescent="0.25">
      <c r="A2377">
        <v>10398</v>
      </c>
      <c r="B2377">
        <v>49</v>
      </c>
      <c r="C2377">
        <v>36.659999999999997</v>
      </c>
      <c r="D2377">
        <v>5</v>
      </c>
      <c r="E2377" s="5">
        <v>1796.34</v>
      </c>
      <c r="F2377" s="1">
        <v>38441</v>
      </c>
      <c r="G2377" t="s">
        <v>25</v>
      </c>
      <c r="H2377">
        <v>1</v>
      </c>
      <c r="I2377" t="str">
        <f>TEXT(Table1[[#This Row],[ORDERDATE]],"MMM")</f>
        <v>Mar</v>
      </c>
      <c r="J2377">
        <v>2005</v>
      </c>
      <c r="K2377" t="s">
        <v>550</v>
      </c>
      <c r="L2377">
        <v>43</v>
      </c>
      <c r="M2377" t="s">
        <v>657</v>
      </c>
      <c r="N2377" t="s">
        <v>37</v>
      </c>
      <c r="O2377" t="s">
        <v>38</v>
      </c>
      <c r="P2377" t="s">
        <v>39</v>
      </c>
      <c r="R2377" t="s">
        <v>40</v>
      </c>
      <c r="T2377">
        <v>51100</v>
      </c>
      <c r="U2377" t="s">
        <v>41</v>
      </c>
      <c r="V2377" t="s">
        <v>42</v>
      </c>
      <c r="W2377" t="s">
        <v>43</v>
      </c>
      <c r="X2377" t="s">
        <v>44</v>
      </c>
      <c r="Y2377" t="s">
        <v>36</v>
      </c>
    </row>
    <row r="2378" spans="1:25" x14ac:dyDescent="0.25">
      <c r="A2378">
        <v>10401</v>
      </c>
      <c r="B2378">
        <v>56</v>
      </c>
      <c r="C2378">
        <v>35.35</v>
      </c>
      <c r="D2378">
        <v>7</v>
      </c>
      <c r="E2378" s="5">
        <v>1979.6</v>
      </c>
      <c r="F2378" s="1">
        <v>38445</v>
      </c>
      <c r="G2378" t="s">
        <v>401</v>
      </c>
      <c r="H2378">
        <v>2</v>
      </c>
      <c r="I2378" t="str">
        <f>TEXT(Table1[[#This Row],[ORDERDATE]],"MMM")</f>
        <v>Apr</v>
      </c>
      <c r="J2378">
        <v>2005</v>
      </c>
      <c r="K2378" t="s">
        <v>550</v>
      </c>
      <c r="L2378">
        <v>43</v>
      </c>
      <c r="M2378" t="s">
        <v>657</v>
      </c>
      <c r="N2378" t="s">
        <v>104</v>
      </c>
      <c r="O2378">
        <v>2015559350</v>
      </c>
      <c r="P2378" t="s">
        <v>105</v>
      </c>
      <c r="R2378" t="s">
        <v>106</v>
      </c>
      <c r="S2378" t="s">
        <v>107</v>
      </c>
      <c r="T2378">
        <v>94019</v>
      </c>
      <c r="U2378" t="s">
        <v>32</v>
      </c>
      <c r="V2378" t="s">
        <v>33</v>
      </c>
      <c r="W2378" t="s">
        <v>61</v>
      </c>
      <c r="X2378" t="s">
        <v>108</v>
      </c>
      <c r="Y2378" t="s">
        <v>36</v>
      </c>
    </row>
    <row r="2379" spans="1:25" x14ac:dyDescent="0.25">
      <c r="A2379">
        <v>10416</v>
      </c>
      <c r="B2379">
        <v>37</v>
      </c>
      <c r="C2379">
        <v>51.93</v>
      </c>
      <c r="D2379">
        <v>8</v>
      </c>
      <c r="E2379" s="5">
        <v>1921.41</v>
      </c>
      <c r="F2379" s="1">
        <v>38482</v>
      </c>
      <c r="G2379" t="s">
        <v>25</v>
      </c>
      <c r="H2379">
        <v>2</v>
      </c>
      <c r="I2379" t="str">
        <f>TEXT(Table1[[#This Row],[ORDERDATE]],"MMM")</f>
        <v>May</v>
      </c>
      <c r="J2379">
        <v>2005</v>
      </c>
      <c r="K2379" t="s">
        <v>550</v>
      </c>
      <c r="L2379">
        <v>43</v>
      </c>
      <c r="M2379" t="s">
        <v>657</v>
      </c>
      <c r="N2379" t="s">
        <v>452</v>
      </c>
      <c r="O2379" t="s">
        <v>453</v>
      </c>
      <c r="P2379" t="s">
        <v>454</v>
      </c>
      <c r="R2379" t="s">
        <v>455</v>
      </c>
      <c r="T2379">
        <v>42100</v>
      </c>
      <c r="U2379" t="s">
        <v>258</v>
      </c>
      <c r="V2379" t="s">
        <v>42</v>
      </c>
      <c r="W2379" t="s">
        <v>456</v>
      </c>
      <c r="X2379" t="s">
        <v>457</v>
      </c>
      <c r="Y2379" t="s">
        <v>36</v>
      </c>
    </row>
    <row r="2380" spans="1:25" x14ac:dyDescent="0.25">
      <c r="A2380">
        <v>10104</v>
      </c>
      <c r="B2380">
        <v>33</v>
      </c>
      <c r="C2380">
        <v>100</v>
      </c>
      <c r="D2380">
        <v>7</v>
      </c>
      <c r="E2380" s="5">
        <v>3705.24</v>
      </c>
      <c r="F2380" s="1">
        <v>37652</v>
      </c>
      <c r="G2380" t="s">
        <v>25</v>
      </c>
      <c r="H2380">
        <v>1</v>
      </c>
      <c r="I2380" t="str">
        <f>TEXT(Table1[[#This Row],[ORDERDATE]],"MMM")</f>
        <v>Jan</v>
      </c>
      <c r="J2380">
        <v>2003</v>
      </c>
      <c r="K2380" t="s">
        <v>504</v>
      </c>
      <c r="L2380">
        <v>115</v>
      </c>
      <c r="M2380" t="s">
        <v>658</v>
      </c>
      <c r="N2380" t="s">
        <v>174</v>
      </c>
      <c r="O2380" t="s">
        <v>175</v>
      </c>
      <c r="P2380" t="s">
        <v>176</v>
      </c>
      <c r="R2380" t="s">
        <v>177</v>
      </c>
      <c r="T2380">
        <v>28034</v>
      </c>
      <c r="U2380" t="s">
        <v>178</v>
      </c>
      <c r="V2380" t="s">
        <v>42</v>
      </c>
      <c r="W2380" t="s">
        <v>179</v>
      </c>
      <c r="X2380" t="s">
        <v>180</v>
      </c>
      <c r="Y2380" t="s">
        <v>51</v>
      </c>
    </row>
    <row r="2381" spans="1:25" x14ac:dyDescent="0.25">
      <c r="A2381">
        <v>10115</v>
      </c>
      <c r="B2381">
        <v>27</v>
      </c>
      <c r="C2381">
        <v>100</v>
      </c>
      <c r="D2381">
        <v>3</v>
      </c>
      <c r="E2381" s="5">
        <v>2843.91</v>
      </c>
      <c r="F2381" s="1">
        <v>37715</v>
      </c>
      <c r="G2381" t="s">
        <v>25</v>
      </c>
      <c r="H2381">
        <v>2</v>
      </c>
      <c r="I2381" t="str">
        <f>TEXT(Table1[[#This Row],[ORDERDATE]],"MMM")</f>
        <v>Apr</v>
      </c>
      <c r="J2381">
        <v>2003</v>
      </c>
      <c r="K2381" t="s">
        <v>504</v>
      </c>
      <c r="L2381">
        <v>115</v>
      </c>
      <c r="M2381" t="s">
        <v>658</v>
      </c>
      <c r="N2381" t="s">
        <v>203</v>
      </c>
      <c r="O2381">
        <v>2125558493</v>
      </c>
      <c r="P2381" t="s">
        <v>204</v>
      </c>
      <c r="Q2381" t="s">
        <v>205</v>
      </c>
      <c r="R2381" t="s">
        <v>30</v>
      </c>
      <c r="S2381" t="s">
        <v>31</v>
      </c>
      <c r="T2381">
        <v>10022</v>
      </c>
      <c r="U2381" t="s">
        <v>32</v>
      </c>
      <c r="V2381" t="s">
        <v>33</v>
      </c>
      <c r="W2381" t="s">
        <v>124</v>
      </c>
      <c r="X2381" t="s">
        <v>206</v>
      </c>
      <c r="Y2381" t="s">
        <v>36</v>
      </c>
    </row>
    <row r="2382" spans="1:25" x14ac:dyDescent="0.25">
      <c r="A2382">
        <v>10127</v>
      </c>
      <c r="B2382">
        <v>46</v>
      </c>
      <c r="C2382">
        <v>100</v>
      </c>
      <c r="D2382">
        <v>9</v>
      </c>
      <c r="E2382" s="5">
        <v>6176.42</v>
      </c>
      <c r="F2382" s="1">
        <v>37775</v>
      </c>
      <c r="G2382" t="s">
        <v>25</v>
      </c>
      <c r="H2382">
        <v>2</v>
      </c>
      <c r="I2382" t="str">
        <f>TEXT(Table1[[#This Row],[ORDERDATE]],"MMM")</f>
        <v>Jun</v>
      </c>
      <c r="J2382">
        <v>2003</v>
      </c>
      <c r="K2382" t="s">
        <v>504</v>
      </c>
      <c r="L2382">
        <v>115</v>
      </c>
      <c r="M2382" t="s">
        <v>658</v>
      </c>
      <c r="N2382" t="s">
        <v>475</v>
      </c>
      <c r="O2382">
        <v>2125557413</v>
      </c>
      <c r="P2382" t="s">
        <v>476</v>
      </c>
      <c r="Q2382" t="s">
        <v>477</v>
      </c>
      <c r="R2382" t="s">
        <v>30</v>
      </c>
      <c r="S2382" t="s">
        <v>31</v>
      </c>
      <c r="T2382">
        <v>10022</v>
      </c>
      <c r="U2382" t="s">
        <v>32</v>
      </c>
      <c r="V2382" t="s">
        <v>33</v>
      </c>
      <c r="W2382" t="s">
        <v>56</v>
      </c>
      <c r="X2382" t="s">
        <v>478</v>
      </c>
      <c r="Y2382" t="s">
        <v>51</v>
      </c>
    </row>
    <row r="2383" spans="1:25" x14ac:dyDescent="0.25">
      <c r="A2383">
        <v>10141</v>
      </c>
      <c r="B2383">
        <v>44</v>
      </c>
      <c r="C2383">
        <v>100</v>
      </c>
      <c r="D2383">
        <v>3</v>
      </c>
      <c r="E2383" s="5">
        <v>5500.44</v>
      </c>
      <c r="F2383" s="1">
        <v>37834</v>
      </c>
      <c r="G2383" t="s">
        <v>25</v>
      </c>
      <c r="H2383">
        <v>3</v>
      </c>
      <c r="I2383" t="str">
        <f>TEXT(Table1[[#This Row],[ORDERDATE]],"MMM")</f>
        <v>Aug</v>
      </c>
      <c r="J2383">
        <v>2003</v>
      </c>
      <c r="K2383" t="s">
        <v>504</v>
      </c>
      <c r="L2383">
        <v>115</v>
      </c>
      <c r="M2383" t="s">
        <v>658</v>
      </c>
      <c r="N2383" t="s">
        <v>467</v>
      </c>
      <c r="O2383" t="s">
        <v>468</v>
      </c>
      <c r="P2383" t="s">
        <v>469</v>
      </c>
      <c r="R2383" t="s">
        <v>470</v>
      </c>
      <c r="T2383" t="s">
        <v>471</v>
      </c>
      <c r="U2383" t="s">
        <v>130</v>
      </c>
      <c r="V2383" t="s">
        <v>42</v>
      </c>
      <c r="W2383" t="s">
        <v>472</v>
      </c>
      <c r="X2383" t="s">
        <v>473</v>
      </c>
      <c r="Y2383" t="s">
        <v>51</v>
      </c>
    </row>
    <row r="2384" spans="1:25" x14ac:dyDescent="0.25">
      <c r="A2384">
        <v>10151</v>
      </c>
      <c r="B2384">
        <v>26</v>
      </c>
      <c r="C2384">
        <v>100</v>
      </c>
      <c r="D2384">
        <v>1</v>
      </c>
      <c r="E2384" s="5">
        <v>3220.1</v>
      </c>
      <c r="F2384" s="1">
        <v>37885</v>
      </c>
      <c r="G2384" t="s">
        <v>25</v>
      </c>
      <c r="H2384">
        <v>3</v>
      </c>
      <c r="I2384" t="str">
        <f>TEXT(Table1[[#This Row],[ORDERDATE]],"MMM")</f>
        <v>Sep</v>
      </c>
      <c r="J2384">
        <v>2003</v>
      </c>
      <c r="K2384" t="s">
        <v>504</v>
      </c>
      <c r="L2384">
        <v>115</v>
      </c>
      <c r="M2384" t="s">
        <v>658</v>
      </c>
      <c r="N2384" t="s">
        <v>391</v>
      </c>
      <c r="O2384" t="s">
        <v>392</v>
      </c>
      <c r="P2384" t="s">
        <v>393</v>
      </c>
      <c r="R2384" t="s">
        <v>394</v>
      </c>
      <c r="T2384">
        <v>90110</v>
      </c>
      <c r="U2384" t="s">
        <v>130</v>
      </c>
      <c r="V2384" t="s">
        <v>42</v>
      </c>
      <c r="W2384" t="s">
        <v>395</v>
      </c>
      <c r="X2384" t="s">
        <v>396</v>
      </c>
      <c r="Y2384" t="s">
        <v>51</v>
      </c>
    </row>
    <row r="2385" spans="1:25" x14ac:dyDescent="0.25">
      <c r="A2385">
        <v>10165</v>
      </c>
      <c r="B2385">
        <v>48</v>
      </c>
      <c r="C2385">
        <v>94.92</v>
      </c>
      <c r="D2385">
        <v>10</v>
      </c>
      <c r="E2385" s="5">
        <v>4556.16</v>
      </c>
      <c r="F2385" s="1">
        <v>37916</v>
      </c>
      <c r="G2385" t="s">
        <v>25</v>
      </c>
      <c r="H2385">
        <v>4</v>
      </c>
      <c r="I2385" t="str">
        <f>TEXT(Table1[[#This Row],[ORDERDATE]],"MMM")</f>
        <v>Oct</v>
      </c>
      <c r="J2385">
        <v>2003</v>
      </c>
      <c r="K2385" t="s">
        <v>504</v>
      </c>
      <c r="L2385">
        <v>115</v>
      </c>
      <c r="M2385" t="s">
        <v>658</v>
      </c>
      <c r="N2385" t="s">
        <v>196</v>
      </c>
      <c r="O2385" t="s">
        <v>197</v>
      </c>
      <c r="P2385" t="s">
        <v>198</v>
      </c>
      <c r="R2385" t="s">
        <v>199</v>
      </c>
      <c r="T2385">
        <v>79903</v>
      </c>
      <c r="U2385" t="s">
        <v>199</v>
      </c>
      <c r="V2385" t="s">
        <v>200</v>
      </c>
      <c r="W2385" t="s">
        <v>201</v>
      </c>
      <c r="X2385" t="s">
        <v>202</v>
      </c>
      <c r="Y2385" t="s">
        <v>51</v>
      </c>
    </row>
    <row r="2386" spans="1:25" x14ac:dyDescent="0.25">
      <c r="A2386">
        <v>10176</v>
      </c>
      <c r="B2386">
        <v>23</v>
      </c>
      <c r="C2386">
        <v>100</v>
      </c>
      <c r="D2386">
        <v>9</v>
      </c>
      <c r="E2386" s="5">
        <v>3114.89</v>
      </c>
      <c r="F2386" s="1">
        <v>37931</v>
      </c>
      <c r="G2386" t="s">
        <v>25</v>
      </c>
      <c r="H2386">
        <v>4</v>
      </c>
      <c r="I2386" t="str">
        <f>TEXT(Table1[[#This Row],[ORDERDATE]],"MMM")</f>
        <v>Nov</v>
      </c>
      <c r="J2386">
        <v>2003</v>
      </c>
      <c r="K2386" t="s">
        <v>504</v>
      </c>
      <c r="L2386">
        <v>115</v>
      </c>
      <c r="M2386" t="s">
        <v>658</v>
      </c>
      <c r="N2386" t="s">
        <v>452</v>
      </c>
      <c r="O2386" t="s">
        <v>453</v>
      </c>
      <c r="P2386" t="s">
        <v>454</v>
      </c>
      <c r="R2386" t="s">
        <v>455</v>
      </c>
      <c r="T2386">
        <v>42100</v>
      </c>
      <c r="U2386" t="s">
        <v>258</v>
      </c>
      <c r="V2386" t="s">
        <v>42</v>
      </c>
      <c r="W2386" t="s">
        <v>456</v>
      </c>
      <c r="X2386" t="s">
        <v>457</v>
      </c>
      <c r="Y2386" t="s">
        <v>51</v>
      </c>
    </row>
    <row r="2387" spans="1:25" x14ac:dyDescent="0.25">
      <c r="A2387">
        <v>10184</v>
      </c>
      <c r="B2387">
        <v>45</v>
      </c>
      <c r="C2387">
        <v>100</v>
      </c>
      <c r="D2387">
        <v>4</v>
      </c>
      <c r="E2387" s="5">
        <v>4948.2</v>
      </c>
      <c r="F2387" s="1">
        <v>37939</v>
      </c>
      <c r="G2387" t="s">
        <v>25</v>
      </c>
      <c r="H2387">
        <v>4</v>
      </c>
      <c r="I2387" t="str">
        <f>TEXT(Table1[[#This Row],[ORDERDATE]],"MMM")</f>
        <v>Nov</v>
      </c>
      <c r="J2387">
        <v>2003</v>
      </c>
      <c r="K2387" t="s">
        <v>504</v>
      </c>
      <c r="L2387">
        <v>115</v>
      </c>
      <c r="M2387" t="s">
        <v>658</v>
      </c>
      <c r="N2387" t="s">
        <v>520</v>
      </c>
      <c r="O2387" t="s">
        <v>521</v>
      </c>
      <c r="P2387" t="s">
        <v>522</v>
      </c>
      <c r="R2387" t="s">
        <v>523</v>
      </c>
      <c r="T2387">
        <v>41101</v>
      </c>
      <c r="U2387" t="s">
        <v>178</v>
      </c>
      <c r="V2387" t="s">
        <v>42</v>
      </c>
      <c r="W2387" t="s">
        <v>524</v>
      </c>
      <c r="X2387" t="s">
        <v>525</v>
      </c>
      <c r="Y2387" t="s">
        <v>51</v>
      </c>
    </row>
    <row r="2388" spans="1:25" x14ac:dyDescent="0.25">
      <c r="A2388">
        <v>10195</v>
      </c>
      <c r="B2388">
        <v>49</v>
      </c>
      <c r="C2388">
        <v>100</v>
      </c>
      <c r="D2388">
        <v>4</v>
      </c>
      <c r="E2388" s="5">
        <v>5161.17</v>
      </c>
      <c r="F2388" s="1">
        <v>37950</v>
      </c>
      <c r="G2388" t="s">
        <v>25</v>
      </c>
      <c r="H2388">
        <v>4</v>
      </c>
      <c r="I2388" t="str">
        <f>TEXT(Table1[[#This Row],[ORDERDATE]],"MMM")</f>
        <v>Nov</v>
      </c>
      <c r="J2388">
        <v>2003</v>
      </c>
      <c r="K2388" t="s">
        <v>504</v>
      </c>
      <c r="L2388">
        <v>115</v>
      </c>
      <c r="M2388" t="s">
        <v>658</v>
      </c>
      <c r="N2388" t="s">
        <v>317</v>
      </c>
      <c r="O2388">
        <v>9145554562</v>
      </c>
      <c r="P2388" t="s">
        <v>318</v>
      </c>
      <c r="R2388" t="s">
        <v>319</v>
      </c>
      <c r="S2388" t="s">
        <v>31</v>
      </c>
      <c r="T2388">
        <v>24067</v>
      </c>
      <c r="U2388" t="s">
        <v>32</v>
      </c>
      <c r="V2388" t="s">
        <v>33</v>
      </c>
      <c r="W2388" t="s">
        <v>102</v>
      </c>
      <c r="X2388" t="s">
        <v>238</v>
      </c>
      <c r="Y2388" t="s">
        <v>51</v>
      </c>
    </row>
    <row r="2389" spans="1:25" x14ac:dyDescent="0.25">
      <c r="A2389">
        <v>10207</v>
      </c>
      <c r="B2389">
        <v>28</v>
      </c>
      <c r="C2389">
        <v>94.92</v>
      </c>
      <c r="D2389">
        <v>5</v>
      </c>
      <c r="E2389" s="5">
        <v>2657.76</v>
      </c>
      <c r="F2389" s="1">
        <v>37964</v>
      </c>
      <c r="G2389" t="s">
        <v>25</v>
      </c>
      <c r="H2389">
        <v>4</v>
      </c>
      <c r="I2389" t="str">
        <f>TEXT(Table1[[#This Row],[ORDERDATE]],"MMM")</f>
        <v>Dec</v>
      </c>
      <c r="J2389">
        <v>2003</v>
      </c>
      <c r="K2389" t="s">
        <v>504</v>
      </c>
      <c r="L2389">
        <v>115</v>
      </c>
      <c r="M2389" t="s">
        <v>658</v>
      </c>
      <c r="N2389" t="s">
        <v>415</v>
      </c>
      <c r="O2389">
        <v>6175552555</v>
      </c>
      <c r="P2389" t="s">
        <v>416</v>
      </c>
      <c r="R2389" t="s">
        <v>381</v>
      </c>
      <c r="S2389" t="s">
        <v>123</v>
      </c>
      <c r="T2389">
        <v>51003</v>
      </c>
      <c r="U2389" t="s">
        <v>32</v>
      </c>
      <c r="V2389" t="s">
        <v>33</v>
      </c>
      <c r="W2389" t="s">
        <v>417</v>
      </c>
      <c r="X2389" t="s">
        <v>276</v>
      </c>
      <c r="Y2389" t="s">
        <v>36</v>
      </c>
    </row>
    <row r="2390" spans="1:25" x14ac:dyDescent="0.25">
      <c r="A2390">
        <v>10220</v>
      </c>
      <c r="B2390">
        <v>37</v>
      </c>
      <c r="C2390">
        <v>100</v>
      </c>
      <c r="D2390">
        <v>9</v>
      </c>
      <c r="E2390" s="5">
        <v>3983.05</v>
      </c>
      <c r="F2390" s="1">
        <v>38029</v>
      </c>
      <c r="G2390" t="s">
        <v>25</v>
      </c>
      <c r="H2390">
        <v>1</v>
      </c>
      <c r="I2390" t="str">
        <f>TEXT(Table1[[#This Row],[ORDERDATE]],"MMM")</f>
        <v>Feb</v>
      </c>
      <c r="J2390">
        <v>2004</v>
      </c>
      <c r="K2390" t="s">
        <v>504</v>
      </c>
      <c r="L2390">
        <v>115</v>
      </c>
      <c r="M2390" t="s">
        <v>658</v>
      </c>
      <c r="N2390" t="s">
        <v>479</v>
      </c>
      <c r="O2390" t="s">
        <v>480</v>
      </c>
      <c r="P2390" t="s">
        <v>481</v>
      </c>
      <c r="Q2390" t="s">
        <v>482</v>
      </c>
      <c r="R2390" t="s">
        <v>483</v>
      </c>
      <c r="T2390">
        <v>2</v>
      </c>
      <c r="U2390" t="s">
        <v>484</v>
      </c>
      <c r="V2390" t="s">
        <v>42</v>
      </c>
      <c r="W2390" t="s">
        <v>485</v>
      </c>
      <c r="X2390" t="s">
        <v>486</v>
      </c>
      <c r="Y2390" t="s">
        <v>51</v>
      </c>
    </row>
    <row r="2391" spans="1:25" x14ac:dyDescent="0.25">
      <c r="A2391">
        <v>10230</v>
      </c>
      <c r="B2391">
        <v>34</v>
      </c>
      <c r="C2391">
        <v>100</v>
      </c>
      <c r="D2391">
        <v>7</v>
      </c>
      <c r="E2391" s="5">
        <v>3974.94</v>
      </c>
      <c r="F2391" s="1">
        <v>38061</v>
      </c>
      <c r="G2391" t="s">
        <v>25</v>
      </c>
      <c r="H2391">
        <v>1</v>
      </c>
      <c r="I2391" t="str">
        <f>TEXT(Table1[[#This Row],[ORDERDATE]],"MMM")</f>
        <v>Mar</v>
      </c>
      <c r="J2391">
        <v>2004</v>
      </c>
      <c r="K2391" t="s">
        <v>504</v>
      </c>
      <c r="L2391">
        <v>115</v>
      </c>
      <c r="M2391" t="s">
        <v>658</v>
      </c>
      <c r="N2391" t="s">
        <v>462</v>
      </c>
      <c r="O2391" t="s">
        <v>463</v>
      </c>
      <c r="P2391" t="s">
        <v>464</v>
      </c>
      <c r="R2391" t="s">
        <v>465</v>
      </c>
      <c r="T2391">
        <v>60528</v>
      </c>
      <c r="U2391" t="s">
        <v>443</v>
      </c>
      <c r="V2391" t="s">
        <v>42</v>
      </c>
      <c r="W2391" t="s">
        <v>466</v>
      </c>
      <c r="X2391" t="s">
        <v>414</v>
      </c>
      <c r="Y2391" t="s">
        <v>51</v>
      </c>
    </row>
    <row r="2392" spans="1:25" x14ac:dyDescent="0.25">
      <c r="A2392">
        <v>10246</v>
      </c>
      <c r="B2392">
        <v>22</v>
      </c>
      <c r="C2392">
        <v>100</v>
      </c>
      <c r="D2392">
        <v>3</v>
      </c>
      <c r="E2392" s="5">
        <v>2928.42</v>
      </c>
      <c r="F2392" s="1">
        <v>38112</v>
      </c>
      <c r="G2392" t="s">
        <v>25</v>
      </c>
      <c r="H2392">
        <v>2</v>
      </c>
      <c r="I2392" t="str">
        <f>TEXT(Table1[[#This Row],[ORDERDATE]],"MMM")</f>
        <v>May</v>
      </c>
      <c r="J2392">
        <v>2004</v>
      </c>
      <c r="K2392" t="s">
        <v>504</v>
      </c>
      <c r="L2392">
        <v>115</v>
      </c>
      <c r="M2392" t="s">
        <v>658</v>
      </c>
      <c r="N2392" t="s">
        <v>174</v>
      </c>
      <c r="O2392" t="s">
        <v>175</v>
      </c>
      <c r="P2392" t="s">
        <v>176</v>
      </c>
      <c r="R2392" t="s">
        <v>177</v>
      </c>
      <c r="T2392">
        <v>28034</v>
      </c>
      <c r="U2392" t="s">
        <v>178</v>
      </c>
      <c r="V2392" t="s">
        <v>42</v>
      </c>
      <c r="W2392" t="s">
        <v>179</v>
      </c>
      <c r="X2392" t="s">
        <v>180</v>
      </c>
      <c r="Y2392" t="s">
        <v>36</v>
      </c>
    </row>
    <row r="2393" spans="1:25" x14ac:dyDescent="0.25">
      <c r="A2393">
        <v>10259</v>
      </c>
      <c r="B2393">
        <v>29</v>
      </c>
      <c r="C2393">
        <v>100</v>
      </c>
      <c r="D2393">
        <v>2</v>
      </c>
      <c r="E2393" s="5">
        <v>3054.57</v>
      </c>
      <c r="F2393" s="1">
        <v>38153</v>
      </c>
      <c r="G2393" t="s">
        <v>25</v>
      </c>
      <c r="H2393">
        <v>2</v>
      </c>
      <c r="I2393" t="str">
        <f>TEXT(Table1[[#This Row],[ORDERDATE]],"MMM")</f>
        <v>Jun</v>
      </c>
      <c r="J2393">
        <v>2004</v>
      </c>
      <c r="K2393" t="s">
        <v>504</v>
      </c>
      <c r="L2393">
        <v>115</v>
      </c>
      <c r="M2393" t="s">
        <v>658</v>
      </c>
      <c r="N2393" t="s">
        <v>418</v>
      </c>
      <c r="O2393" t="s">
        <v>419</v>
      </c>
      <c r="P2393" t="s">
        <v>420</v>
      </c>
      <c r="Q2393" t="s">
        <v>421</v>
      </c>
      <c r="R2393" t="s">
        <v>199</v>
      </c>
      <c r="T2393">
        <v>69045</v>
      </c>
      <c r="U2393" t="s">
        <v>199</v>
      </c>
      <c r="V2393" t="s">
        <v>96</v>
      </c>
      <c r="W2393" t="s">
        <v>422</v>
      </c>
      <c r="X2393" t="s">
        <v>423</v>
      </c>
      <c r="Y2393" t="s">
        <v>51</v>
      </c>
    </row>
    <row r="2394" spans="1:25" x14ac:dyDescent="0.25">
      <c r="A2394">
        <v>10271</v>
      </c>
      <c r="B2394">
        <v>34</v>
      </c>
      <c r="C2394">
        <v>98.39</v>
      </c>
      <c r="D2394">
        <v>3</v>
      </c>
      <c r="E2394" s="5">
        <v>3345.26</v>
      </c>
      <c r="F2394" s="1">
        <v>38188</v>
      </c>
      <c r="G2394" t="s">
        <v>25</v>
      </c>
      <c r="H2394">
        <v>3</v>
      </c>
      <c r="I2394" t="str">
        <f>TEXT(Table1[[#This Row],[ORDERDATE]],"MMM")</f>
        <v>Jul</v>
      </c>
      <c r="J2394">
        <v>2004</v>
      </c>
      <c r="K2394" t="s">
        <v>504</v>
      </c>
      <c r="L2394">
        <v>115</v>
      </c>
      <c r="M2394" t="s">
        <v>658</v>
      </c>
      <c r="N2394" t="s">
        <v>272</v>
      </c>
      <c r="O2394">
        <v>4155551450</v>
      </c>
      <c r="P2394" t="s">
        <v>273</v>
      </c>
      <c r="R2394" t="s">
        <v>274</v>
      </c>
      <c r="S2394" t="s">
        <v>55</v>
      </c>
      <c r="T2394">
        <v>97562</v>
      </c>
      <c r="U2394" t="s">
        <v>32</v>
      </c>
      <c r="V2394" t="s">
        <v>33</v>
      </c>
      <c r="W2394" t="s">
        <v>275</v>
      </c>
      <c r="X2394" t="s">
        <v>276</v>
      </c>
      <c r="Y2394" t="s">
        <v>51</v>
      </c>
    </row>
    <row r="2395" spans="1:25" x14ac:dyDescent="0.25">
      <c r="A2395">
        <v>10282</v>
      </c>
      <c r="B2395">
        <v>38</v>
      </c>
      <c r="C2395">
        <v>100</v>
      </c>
      <c r="D2395">
        <v>12</v>
      </c>
      <c r="E2395" s="5">
        <v>4310.72</v>
      </c>
      <c r="F2395" s="1">
        <v>38219</v>
      </c>
      <c r="G2395" t="s">
        <v>25</v>
      </c>
      <c r="H2395">
        <v>3</v>
      </c>
      <c r="I2395" t="str">
        <f>TEXT(Table1[[#This Row],[ORDERDATE]],"MMM")</f>
        <v>Aug</v>
      </c>
      <c r="J2395">
        <v>2004</v>
      </c>
      <c r="K2395" t="s">
        <v>504</v>
      </c>
      <c r="L2395">
        <v>115</v>
      </c>
      <c r="M2395" t="s">
        <v>658</v>
      </c>
      <c r="N2395" t="s">
        <v>272</v>
      </c>
      <c r="O2395">
        <v>4155551450</v>
      </c>
      <c r="P2395" t="s">
        <v>273</v>
      </c>
      <c r="R2395" t="s">
        <v>274</v>
      </c>
      <c r="S2395" t="s">
        <v>55</v>
      </c>
      <c r="T2395">
        <v>97562</v>
      </c>
      <c r="U2395" t="s">
        <v>32</v>
      </c>
      <c r="V2395" t="s">
        <v>33</v>
      </c>
      <c r="W2395" t="s">
        <v>275</v>
      </c>
      <c r="X2395" t="s">
        <v>276</v>
      </c>
      <c r="Y2395" t="s">
        <v>51</v>
      </c>
    </row>
    <row r="2396" spans="1:25" x14ac:dyDescent="0.25">
      <c r="A2396">
        <v>10292</v>
      </c>
      <c r="B2396">
        <v>41</v>
      </c>
      <c r="C2396">
        <v>100</v>
      </c>
      <c r="D2396">
        <v>6</v>
      </c>
      <c r="E2396" s="5">
        <v>4983.1400000000003</v>
      </c>
      <c r="F2396" s="1">
        <v>38238</v>
      </c>
      <c r="G2396" t="s">
        <v>25</v>
      </c>
      <c r="H2396">
        <v>3</v>
      </c>
      <c r="I2396" t="str">
        <f>TEXT(Table1[[#This Row],[ORDERDATE]],"MMM")</f>
        <v>Sep</v>
      </c>
      <c r="J2396">
        <v>2004</v>
      </c>
      <c r="K2396" t="s">
        <v>504</v>
      </c>
      <c r="L2396">
        <v>115</v>
      </c>
      <c r="M2396" t="s">
        <v>658</v>
      </c>
      <c r="N2396" t="s">
        <v>28</v>
      </c>
      <c r="O2396">
        <v>2125557818</v>
      </c>
      <c r="P2396" t="s">
        <v>29</v>
      </c>
      <c r="R2396" t="s">
        <v>30</v>
      </c>
      <c r="S2396" t="s">
        <v>31</v>
      </c>
      <c r="T2396">
        <v>10022</v>
      </c>
      <c r="U2396" t="s">
        <v>32</v>
      </c>
      <c r="V2396" t="s">
        <v>33</v>
      </c>
      <c r="W2396" t="s">
        <v>34</v>
      </c>
      <c r="X2396" t="s">
        <v>35</v>
      </c>
      <c r="Y2396" t="s">
        <v>51</v>
      </c>
    </row>
    <row r="2397" spans="1:25" x14ac:dyDescent="0.25">
      <c r="A2397">
        <v>10305</v>
      </c>
      <c r="B2397">
        <v>42</v>
      </c>
      <c r="C2397">
        <v>100</v>
      </c>
      <c r="D2397">
        <v>3</v>
      </c>
      <c r="E2397" s="5">
        <v>4618.32</v>
      </c>
      <c r="F2397" s="1">
        <v>38273</v>
      </c>
      <c r="G2397" t="s">
        <v>25</v>
      </c>
      <c r="H2397">
        <v>4</v>
      </c>
      <c r="I2397" t="str">
        <f>TEXT(Table1[[#This Row],[ORDERDATE]],"MMM")</f>
        <v>Oct</v>
      </c>
      <c r="J2397">
        <v>2004</v>
      </c>
      <c r="K2397" t="s">
        <v>504</v>
      </c>
      <c r="L2397">
        <v>115</v>
      </c>
      <c r="M2397" t="s">
        <v>658</v>
      </c>
      <c r="N2397" t="s">
        <v>120</v>
      </c>
      <c r="O2397">
        <v>6175558555</v>
      </c>
      <c r="P2397" t="s">
        <v>121</v>
      </c>
      <c r="R2397" t="s">
        <v>122</v>
      </c>
      <c r="S2397" t="s">
        <v>123</v>
      </c>
      <c r="T2397">
        <v>51247</v>
      </c>
      <c r="U2397" t="s">
        <v>32</v>
      </c>
      <c r="V2397" t="s">
        <v>33</v>
      </c>
      <c r="W2397" t="s">
        <v>124</v>
      </c>
      <c r="X2397" t="s">
        <v>125</v>
      </c>
      <c r="Y2397" t="s">
        <v>51</v>
      </c>
    </row>
    <row r="2398" spans="1:25" x14ac:dyDescent="0.25">
      <c r="A2398">
        <v>10314</v>
      </c>
      <c r="B2398">
        <v>28</v>
      </c>
      <c r="C2398">
        <v>100</v>
      </c>
      <c r="D2398">
        <v>12</v>
      </c>
      <c r="E2398" s="5">
        <v>3403.12</v>
      </c>
      <c r="F2398" s="1">
        <v>38282</v>
      </c>
      <c r="G2398" t="s">
        <v>25</v>
      </c>
      <c r="H2398">
        <v>4</v>
      </c>
      <c r="I2398" t="str">
        <f>TEXT(Table1[[#This Row],[ORDERDATE]],"MMM")</f>
        <v>Oct</v>
      </c>
      <c r="J2398">
        <v>2004</v>
      </c>
      <c r="K2398" t="s">
        <v>504</v>
      </c>
      <c r="L2398">
        <v>115</v>
      </c>
      <c r="M2398" t="s">
        <v>658</v>
      </c>
      <c r="N2398" t="s">
        <v>498</v>
      </c>
      <c r="O2398" t="s">
        <v>499</v>
      </c>
      <c r="P2398" t="s">
        <v>500</v>
      </c>
      <c r="R2398" t="s">
        <v>501</v>
      </c>
      <c r="T2398">
        <v>8200</v>
      </c>
      <c r="U2398" t="s">
        <v>326</v>
      </c>
      <c r="V2398" t="s">
        <v>42</v>
      </c>
      <c r="W2398" t="s">
        <v>502</v>
      </c>
      <c r="X2398" t="s">
        <v>503</v>
      </c>
      <c r="Y2398" t="s">
        <v>51</v>
      </c>
    </row>
    <row r="2399" spans="1:25" x14ac:dyDescent="0.25">
      <c r="A2399">
        <v>10325</v>
      </c>
      <c r="B2399">
        <v>38</v>
      </c>
      <c r="C2399">
        <v>100</v>
      </c>
      <c r="D2399">
        <v>4</v>
      </c>
      <c r="E2399" s="5">
        <v>5190.42</v>
      </c>
      <c r="F2399" s="1">
        <v>38296</v>
      </c>
      <c r="G2399" t="s">
        <v>25</v>
      </c>
      <c r="H2399">
        <v>4</v>
      </c>
      <c r="I2399" t="str">
        <f>TEXT(Table1[[#This Row],[ORDERDATE]],"MMM")</f>
        <v>Nov</v>
      </c>
      <c r="J2399">
        <v>2004</v>
      </c>
      <c r="K2399" t="s">
        <v>504</v>
      </c>
      <c r="L2399">
        <v>115</v>
      </c>
      <c r="M2399" t="s">
        <v>658</v>
      </c>
      <c r="N2399" t="s">
        <v>133</v>
      </c>
      <c r="O2399" t="s">
        <v>134</v>
      </c>
      <c r="P2399" t="s">
        <v>135</v>
      </c>
      <c r="R2399" t="s">
        <v>136</v>
      </c>
      <c r="T2399">
        <v>4110</v>
      </c>
      <c r="U2399" t="s">
        <v>78</v>
      </c>
      <c r="V2399" t="s">
        <v>42</v>
      </c>
      <c r="W2399" t="s">
        <v>137</v>
      </c>
      <c r="X2399" t="s">
        <v>138</v>
      </c>
      <c r="Y2399" t="s">
        <v>51</v>
      </c>
    </row>
    <row r="2400" spans="1:25" x14ac:dyDescent="0.25">
      <c r="A2400">
        <v>10336</v>
      </c>
      <c r="B2400">
        <v>23</v>
      </c>
      <c r="C2400">
        <v>100</v>
      </c>
      <c r="D2400">
        <v>8</v>
      </c>
      <c r="E2400" s="5">
        <v>3141.57</v>
      </c>
      <c r="F2400" s="1">
        <v>38311</v>
      </c>
      <c r="G2400" t="s">
        <v>25</v>
      </c>
      <c r="H2400">
        <v>4</v>
      </c>
      <c r="I2400" t="str">
        <f>TEXT(Table1[[#This Row],[ORDERDATE]],"MMM")</f>
        <v>Nov</v>
      </c>
      <c r="J2400">
        <v>2004</v>
      </c>
      <c r="K2400" t="s">
        <v>504</v>
      </c>
      <c r="L2400">
        <v>115</v>
      </c>
      <c r="M2400" t="s">
        <v>658</v>
      </c>
      <c r="N2400" t="s">
        <v>403</v>
      </c>
      <c r="O2400" t="s">
        <v>404</v>
      </c>
      <c r="P2400" t="s">
        <v>405</v>
      </c>
      <c r="R2400" t="s">
        <v>48</v>
      </c>
      <c r="T2400">
        <v>75012</v>
      </c>
      <c r="U2400" t="s">
        <v>41</v>
      </c>
      <c r="V2400" t="s">
        <v>42</v>
      </c>
      <c r="W2400" t="s">
        <v>406</v>
      </c>
      <c r="X2400" t="s">
        <v>407</v>
      </c>
      <c r="Y2400" t="s">
        <v>51</v>
      </c>
    </row>
    <row r="2401" spans="1:25" x14ac:dyDescent="0.25">
      <c r="A2401">
        <v>10350</v>
      </c>
      <c r="B2401">
        <v>31</v>
      </c>
      <c r="C2401">
        <v>71.400000000000006</v>
      </c>
      <c r="D2401">
        <v>8</v>
      </c>
      <c r="E2401" s="5">
        <v>2213.4</v>
      </c>
      <c r="F2401" s="1">
        <v>38323</v>
      </c>
      <c r="G2401" t="s">
        <v>25</v>
      </c>
      <c r="H2401">
        <v>4</v>
      </c>
      <c r="I2401" t="str">
        <f>TEXT(Table1[[#This Row],[ORDERDATE]],"MMM")</f>
        <v>Dec</v>
      </c>
      <c r="J2401">
        <v>2004</v>
      </c>
      <c r="K2401" t="s">
        <v>504</v>
      </c>
      <c r="L2401">
        <v>115</v>
      </c>
      <c r="M2401" t="s">
        <v>658</v>
      </c>
      <c r="N2401" t="s">
        <v>174</v>
      </c>
      <c r="O2401" t="s">
        <v>175</v>
      </c>
      <c r="P2401" t="s">
        <v>176</v>
      </c>
      <c r="R2401" t="s">
        <v>177</v>
      </c>
      <c r="T2401">
        <v>28034</v>
      </c>
      <c r="U2401" t="s">
        <v>178</v>
      </c>
      <c r="V2401" t="s">
        <v>42</v>
      </c>
      <c r="W2401" t="s">
        <v>179</v>
      </c>
      <c r="X2401" t="s">
        <v>180</v>
      </c>
      <c r="Y2401" t="s">
        <v>36</v>
      </c>
    </row>
    <row r="2402" spans="1:25" x14ac:dyDescent="0.25">
      <c r="A2402">
        <v>10359</v>
      </c>
      <c r="B2402">
        <v>46</v>
      </c>
      <c r="C2402">
        <v>100</v>
      </c>
      <c r="D2402">
        <v>2</v>
      </c>
      <c r="E2402" s="5">
        <v>4896.7</v>
      </c>
      <c r="F2402" s="1">
        <v>38336</v>
      </c>
      <c r="G2402" t="s">
        <v>25</v>
      </c>
      <c r="H2402">
        <v>4</v>
      </c>
      <c r="I2402" t="str">
        <f>TEXT(Table1[[#This Row],[ORDERDATE]],"MMM")</f>
        <v>Dec</v>
      </c>
      <c r="J2402">
        <v>2004</v>
      </c>
      <c r="K2402" t="s">
        <v>504</v>
      </c>
      <c r="L2402">
        <v>115</v>
      </c>
      <c r="M2402" t="s">
        <v>658</v>
      </c>
      <c r="N2402" t="s">
        <v>37</v>
      </c>
      <c r="O2402" t="s">
        <v>38</v>
      </c>
      <c r="P2402" t="s">
        <v>39</v>
      </c>
      <c r="R2402" t="s">
        <v>40</v>
      </c>
      <c r="T2402">
        <v>51100</v>
      </c>
      <c r="U2402" t="s">
        <v>41</v>
      </c>
      <c r="V2402" t="s">
        <v>42</v>
      </c>
      <c r="W2402" t="s">
        <v>43</v>
      </c>
      <c r="X2402" t="s">
        <v>44</v>
      </c>
      <c r="Y2402" t="s">
        <v>51</v>
      </c>
    </row>
    <row r="2403" spans="1:25" x14ac:dyDescent="0.25">
      <c r="A2403">
        <v>10371</v>
      </c>
      <c r="B2403">
        <v>48</v>
      </c>
      <c r="C2403">
        <v>56.55</v>
      </c>
      <c r="D2403">
        <v>10</v>
      </c>
      <c r="E2403" s="5">
        <v>2714.4</v>
      </c>
      <c r="F2403" s="1">
        <v>38375</v>
      </c>
      <c r="G2403" t="s">
        <v>25</v>
      </c>
      <c r="H2403">
        <v>1</v>
      </c>
      <c r="I2403" t="str">
        <f>TEXT(Table1[[#This Row],[ORDERDATE]],"MMM")</f>
        <v>Jan</v>
      </c>
      <c r="J2403">
        <v>2005</v>
      </c>
      <c r="K2403" t="s">
        <v>504</v>
      </c>
      <c r="L2403">
        <v>115</v>
      </c>
      <c r="M2403" t="s">
        <v>658</v>
      </c>
      <c r="N2403" t="s">
        <v>272</v>
      </c>
      <c r="O2403">
        <v>4155551450</v>
      </c>
      <c r="P2403" t="s">
        <v>273</v>
      </c>
      <c r="R2403" t="s">
        <v>274</v>
      </c>
      <c r="S2403" t="s">
        <v>55</v>
      </c>
      <c r="T2403">
        <v>97562</v>
      </c>
      <c r="U2403" t="s">
        <v>32</v>
      </c>
      <c r="V2403" t="s">
        <v>33</v>
      </c>
      <c r="W2403" t="s">
        <v>275</v>
      </c>
      <c r="X2403" t="s">
        <v>276</v>
      </c>
      <c r="Y2403" t="s">
        <v>36</v>
      </c>
    </row>
    <row r="2404" spans="1:25" x14ac:dyDescent="0.25">
      <c r="A2404">
        <v>10383</v>
      </c>
      <c r="B2404">
        <v>29</v>
      </c>
      <c r="C2404">
        <v>100</v>
      </c>
      <c r="D2404">
        <v>13</v>
      </c>
      <c r="E2404" s="5">
        <v>3087.05</v>
      </c>
      <c r="F2404" s="1">
        <v>38405</v>
      </c>
      <c r="G2404" t="s">
        <v>25</v>
      </c>
      <c r="H2404">
        <v>1</v>
      </c>
      <c r="I2404" t="str">
        <f>TEXT(Table1[[#This Row],[ORDERDATE]],"MMM")</f>
        <v>Feb</v>
      </c>
      <c r="J2404">
        <v>2005</v>
      </c>
      <c r="K2404" t="s">
        <v>504</v>
      </c>
      <c r="L2404">
        <v>115</v>
      </c>
      <c r="M2404" t="s">
        <v>658</v>
      </c>
      <c r="N2404" t="s">
        <v>174</v>
      </c>
      <c r="O2404" t="s">
        <v>175</v>
      </c>
      <c r="P2404" t="s">
        <v>176</v>
      </c>
      <c r="R2404" t="s">
        <v>177</v>
      </c>
      <c r="T2404">
        <v>28034</v>
      </c>
      <c r="U2404" t="s">
        <v>178</v>
      </c>
      <c r="V2404" t="s">
        <v>42</v>
      </c>
      <c r="W2404" t="s">
        <v>179</v>
      </c>
      <c r="X2404" t="s">
        <v>180</v>
      </c>
      <c r="Y2404" t="s">
        <v>51</v>
      </c>
    </row>
    <row r="2405" spans="1:25" x14ac:dyDescent="0.25">
      <c r="A2405">
        <v>10395</v>
      </c>
      <c r="B2405">
        <v>46</v>
      </c>
      <c r="C2405">
        <v>100</v>
      </c>
      <c r="D2405">
        <v>4</v>
      </c>
      <c r="E2405" s="5">
        <v>5692.96</v>
      </c>
      <c r="F2405" s="1">
        <v>38428</v>
      </c>
      <c r="G2405" t="s">
        <v>25</v>
      </c>
      <c r="H2405">
        <v>1</v>
      </c>
      <c r="I2405" t="str">
        <f>TEXT(Table1[[#This Row],[ORDERDATE]],"MMM")</f>
        <v>Mar</v>
      </c>
      <c r="J2405">
        <v>2005</v>
      </c>
      <c r="K2405" t="s">
        <v>504</v>
      </c>
      <c r="L2405">
        <v>115</v>
      </c>
      <c r="M2405" t="s">
        <v>658</v>
      </c>
      <c r="N2405" t="s">
        <v>45</v>
      </c>
      <c r="O2405" t="s">
        <v>46</v>
      </c>
      <c r="P2405" t="s">
        <v>47</v>
      </c>
      <c r="R2405" t="s">
        <v>48</v>
      </c>
      <c r="T2405">
        <v>75508</v>
      </c>
      <c r="U2405" t="s">
        <v>41</v>
      </c>
      <c r="V2405" t="s">
        <v>42</v>
      </c>
      <c r="W2405" t="s">
        <v>49</v>
      </c>
      <c r="X2405" t="s">
        <v>50</v>
      </c>
      <c r="Y2405" t="s">
        <v>51</v>
      </c>
    </row>
    <row r="2406" spans="1:25" x14ac:dyDescent="0.25">
      <c r="A2406">
        <v>10412</v>
      </c>
      <c r="B2406">
        <v>26</v>
      </c>
      <c r="C2406">
        <v>100</v>
      </c>
      <c r="D2406">
        <v>3</v>
      </c>
      <c r="E2406" s="5">
        <v>3460.86</v>
      </c>
      <c r="F2406" s="1">
        <v>38475</v>
      </c>
      <c r="G2406" t="s">
        <v>25</v>
      </c>
      <c r="H2406">
        <v>2</v>
      </c>
      <c r="I2406" t="str">
        <f>TEXT(Table1[[#This Row],[ORDERDATE]],"MMM")</f>
        <v>May</v>
      </c>
      <c r="J2406">
        <v>2005</v>
      </c>
      <c r="K2406" t="s">
        <v>504</v>
      </c>
      <c r="L2406">
        <v>115</v>
      </c>
      <c r="M2406" t="s">
        <v>658</v>
      </c>
      <c r="N2406" t="s">
        <v>174</v>
      </c>
      <c r="O2406" t="s">
        <v>175</v>
      </c>
      <c r="P2406" t="s">
        <v>176</v>
      </c>
      <c r="R2406" t="s">
        <v>177</v>
      </c>
      <c r="T2406">
        <v>28034</v>
      </c>
      <c r="U2406" t="s">
        <v>178</v>
      </c>
      <c r="V2406" t="s">
        <v>42</v>
      </c>
      <c r="W2406" t="s">
        <v>179</v>
      </c>
      <c r="X2406" t="s">
        <v>180</v>
      </c>
      <c r="Y2406" t="s">
        <v>51</v>
      </c>
    </row>
    <row r="2407" spans="1:25" x14ac:dyDescent="0.25">
      <c r="A2407">
        <v>10425</v>
      </c>
      <c r="B2407">
        <v>18</v>
      </c>
      <c r="C2407">
        <v>100</v>
      </c>
      <c r="D2407">
        <v>2</v>
      </c>
      <c r="E2407" s="5">
        <v>1895.94</v>
      </c>
      <c r="F2407" s="1">
        <v>38503</v>
      </c>
      <c r="G2407" t="s">
        <v>300</v>
      </c>
      <c r="H2407">
        <v>2</v>
      </c>
      <c r="I2407" t="str">
        <f>TEXT(Table1[[#This Row],[ORDERDATE]],"MMM")</f>
        <v>May</v>
      </c>
      <c r="J2407">
        <v>2005</v>
      </c>
      <c r="K2407" t="s">
        <v>504</v>
      </c>
      <c r="L2407">
        <v>115</v>
      </c>
      <c r="M2407" t="s">
        <v>658</v>
      </c>
      <c r="N2407" t="s">
        <v>114</v>
      </c>
      <c r="O2407" t="s">
        <v>115</v>
      </c>
      <c r="P2407" t="s">
        <v>116</v>
      </c>
      <c r="R2407" t="s">
        <v>117</v>
      </c>
      <c r="T2407">
        <v>44000</v>
      </c>
      <c r="U2407" t="s">
        <v>41</v>
      </c>
      <c r="V2407" t="s">
        <v>42</v>
      </c>
      <c r="W2407" t="s">
        <v>118</v>
      </c>
      <c r="X2407" t="s">
        <v>119</v>
      </c>
      <c r="Y2407" t="s">
        <v>36</v>
      </c>
    </row>
    <row r="2408" spans="1:25" x14ac:dyDescent="0.25">
      <c r="A2408">
        <v>10104</v>
      </c>
      <c r="B2408">
        <v>32</v>
      </c>
      <c r="C2408">
        <v>53.31</v>
      </c>
      <c r="D2408">
        <v>2</v>
      </c>
      <c r="E2408" s="5">
        <v>1705.92</v>
      </c>
      <c r="F2408" s="1">
        <v>37652</v>
      </c>
      <c r="G2408" t="s">
        <v>25</v>
      </c>
      <c r="H2408">
        <v>1</v>
      </c>
      <c r="I2408" t="str">
        <f>TEXT(Table1[[#This Row],[ORDERDATE]],"MMM")</f>
        <v>Jan</v>
      </c>
      <c r="J2408">
        <v>2003</v>
      </c>
      <c r="K2408" t="s">
        <v>605</v>
      </c>
      <c r="L2408">
        <v>58</v>
      </c>
      <c r="M2408" t="s">
        <v>659</v>
      </c>
      <c r="N2408" t="s">
        <v>174</v>
      </c>
      <c r="O2408" t="s">
        <v>175</v>
      </c>
      <c r="P2408" t="s">
        <v>176</v>
      </c>
      <c r="R2408" t="s">
        <v>177</v>
      </c>
      <c r="T2408">
        <v>28034</v>
      </c>
      <c r="U2408" t="s">
        <v>178</v>
      </c>
      <c r="V2408" t="s">
        <v>42</v>
      </c>
      <c r="W2408" t="s">
        <v>179</v>
      </c>
      <c r="X2408" t="s">
        <v>180</v>
      </c>
      <c r="Y2408" t="s">
        <v>36</v>
      </c>
    </row>
    <row r="2409" spans="1:25" x14ac:dyDescent="0.25">
      <c r="A2409">
        <v>10117</v>
      </c>
      <c r="B2409">
        <v>21</v>
      </c>
      <c r="C2409">
        <v>49.21</v>
      </c>
      <c r="D2409">
        <v>11</v>
      </c>
      <c r="E2409" s="5">
        <v>1033.4100000000001</v>
      </c>
      <c r="F2409" s="1">
        <v>37727</v>
      </c>
      <c r="G2409" t="s">
        <v>25</v>
      </c>
      <c r="H2409">
        <v>2</v>
      </c>
      <c r="I2409" t="str">
        <f>TEXT(Table1[[#This Row],[ORDERDATE]],"MMM")</f>
        <v>Apr</v>
      </c>
      <c r="J2409">
        <v>2003</v>
      </c>
      <c r="K2409" t="s">
        <v>605</v>
      </c>
      <c r="L2409">
        <v>58</v>
      </c>
      <c r="M2409" t="s">
        <v>659</v>
      </c>
      <c r="N2409" t="s">
        <v>196</v>
      </c>
      <c r="O2409" t="s">
        <v>197</v>
      </c>
      <c r="P2409" t="s">
        <v>198</v>
      </c>
      <c r="R2409" t="s">
        <v>199</v>
      </c>
      <c r="T2409">
        <v>79903</v>
      </c>
      <c r="U2409" t="s">
        <v>199</v>
      </c>
      <c r="V2409" t="s">
        <v>200</v>
      </c>
      <c r="W2409" t="s">
        <v>201</v>
      </c>
      <c r="X2409" t="s">
        <v>202</v>
      </c>
      <c r="Y2409" t="s">
        <v>36</v>
      </c>
    </row>
    <row r="2410" spans="1:25" x14ac:dyDescent="0.25">
      <c r="A2410">
        <v>10127</v>
      </c>
      <c r="B2410">
        <v>46</v>
      </c>
      <c r="C2410">
        <v>69.12</v>
      </c>
      <c r="D2410">
        <v>4</v>
      </c>
      <c r="E2410" s="5">
        <v>3179.52</v>
      </c>
      <c r="F2410" s="1">
        <v>37775</v>
      </c>
      <c r="G2410" t="s">
        <v>25</v>
      </c>
      <c r="H2410">
        <v>2</v>
      </c>
      <c r="I2410" t="str">
        <f>TEXT(Table1[[#This Row],[ORDERDATE]],"MMM")</f>
        <v>Jun</v>
      </c>
      <c r="J2410">
        <v>2003</v>
      </c>
      <c r="K2410" t="s">
        <v>605</v>
      </c>
      <c r="L2410">
        <v>58</v>
      </c>
      <c r="M2410" t="s">
        <v>659</v>
      </c>
      <c r="N2410" t="s">
        <v>475</v>
      </c>
      <c r="O2410">
        <v>2125557413</v>
      </c>
      <c r="P2410" t="s">
        <v>476</v>
      </c>
      <c r="Q2410" t="s">
        <v>477</v>
      </c>
      <c r="R2410" t="s">
        <v>30</v>
      </c>
      <c r="S2410" t="s">
        <v>31</v>
      </c>
      <c r="T2410">
        <v>10022</v>
      </c>
      <c r="U2410" t="s">
        <v>32</v>
      </c>
      <c r="V2410" t="s">
        <v>33</v>
      </c>
      <c r="W2410" t="s">
        <v>56</v>
      </c>
      <c r="X2410" t="s">
        <v>478</v>
      </c>
      <c r="Y2410" t="s">
        <v>51</v>
      </c>
    </row>
    <row r="2411" spans="1:25" x14ac:dyDescent="0.25">
      <c r="A2411">
        <v>10142</v>
      </c>
      <c r="B2411">
        <v>42</v>
      </c>
      <c r="C2411">
        <v>49.79</v>
      </c>
      <c r="D2411">
        <v>14</v>
      </c>
      <c r="E2411" s="5">
        <v>2091.1799999999998</v>
      </c>
      <c r="F2411" s="1">
        <v>37841</v>
      </c>
      <c r="G2411" t="s">
        <v>25</v>
      </c>
      <c r="H2411">
        <v>3</v>
      </c>
      <c r="I2411" t="str">
        <f>TEXT(Table1[[#This Row],[ORDERDATE]],"MMM")</f>
        <v>Aug</v>
      </c>
      <c r="J2411">
        <v>2003</v>
      </c>
      <c r="K2411" t="s">
        <v>605</v>
      </c>
      <c r="L2411">
        <v>58</v>
      </c>
      <c r="M2411" t="s">
        <v>659</v>
      </c>
      <c r="N2411" t="s">
        <v>272</v>
      </c>
      <c r="O2411">
        <v>4155551450</v>
      </c>
      <c r="P2411" t="s">
        <v>273</v>
      </c>
      <c r="R2411" t="s">
        <v>274</v>
      </c>
      <c r="S2411" t="s">
        <v>55</v>
      </c>
      <c r="T2411">
        <v>97562</v>
      </c>
      <c r="U2411" t="s">
        <v>32</v>
      </c>
      <c r="V2411" t="s">
        <v>33</v>
      </c>
      <c r="W2411" t="s">
        <v>275</v>
      </c>
      <c r="X2411" t="s">
        <v>276</v>
      </c>
      <c r="Y2411" t="s">
        <v>36</v>
      </c>
    </row>
    <row r="2412" spans="1:25" x14ac:dyDescent="0.25">
      <c r="A2412">
        <v>10153</v>
      </c>
      <c r="B2412">
        <v>31</v>
      </c>
      <c r="C2412">
        <v>57.41</v>
      </c>
      <c r="D2412">
        <v>13</v>
      </c>
      <c r="E2412" s="5">
        <v>1779.71</v>
      </c>
      <c r="F2412" s="1">
        <v>37892</v>
      </c>
      <c r="G2412" t="s">
        <v>25</v>
      </c>
      <c r="H2412">
        <v>3</v>
      </c>
      <c r="I2412" t="str">
        <f>TEXT(Table1[[#This Row],[ORDERDATE]],"MMM")</f>
        <v>Sep</v>
      </c>
      <c r="J2412">
        <v>2003</v>
      </c>
      <c r="K2412" t="s">
        <v>605</v>
      </c>
      <c r="L2412">
        <v>58</v>
      </c>
      <c r="M2412" t="s">
        <v>659</v>
      </c>
      <c r="N2412" t="s">
        <v>174</v>
      </c>
      <c r="O2412" t="s">
        <v>175</v>
      </c>
      <c r="P2412" t="s">
        <v>176</v>
      </c>
      <c r="R2412" t="s">
        <v>177</v>
      </c>
      <c r="T2412">
        <v>28034</v>
      </c>
      <c r="U2412" t="s">
        <v>178</v>
      </c>
      <c r="V2412" t="s">
        <v>42</v>
      </c>
      <c r="W2412" t="s">
        <v>179</v>
      </c>
      <c r="X2412" t="s">
        <v>180</v>
      </c>
      <c r="Y2412" t="s">
        <v>36</v>
      </c>
    </row>
    <row r="2413" spans="1:25" x14ac:dyDescent="0.25">
      <c r="A2413">
        <v>10165</v>
      </c>
      <c r="B2413">
        <v>38</v>
      </c>
      <c r="C2413">
        <v>66.78</v>
      </c>
      <c r="D2413">
        <v>5</v>
      </c>
      <c r="E2413" s="5">
        <v>2537.64</v>
      </c>
      <c r="F2413" s="1">
        <v>37916</v>
      </c>
      <c r="G2413" t="s">
        <v>25</v>
      </c>
      <c r="H2413">
        <v>4</v>
      </c>
      <c r="I2413" t="str">
        <f>TEXT(Table1[[#This Row],[ORDERDATE]],"MMM")</f>
        <v>Oct</v>
      </c>
      <c r="J2413">
        <v>2003</v>
      </c>
      <c r="K2413" t="s">
        <v>605</v>
      </c>
      <c r="L2413">
        <v>58</v>
      </c>
      <c r="M2413" t="s">
        <v>659</v>
      </c>
      <c r="N2413" t="s">
        <v>196</v>
      </c>
      <c r="O2413" t="s">
        <v>197</v>
      </c>
      <c r="P2413" t="s">
        <v>198</v>
      </c>
      <c r="R2413" t="s">
        <v>199</v>
      </c>
      <c r="T2413">
        <v>79903</v>
      </c>
      <c r="U2413" t="s">
        <v>199</v>
      </c>
      <c r="V2413" t="s">
        <v>200</v>
      </c>
      <c r="W2413" t="s">
        <v>201</v>
      </c>
      <c r="X2413" t="s">
        <v>202</v>
      </c>
      <c r="Y2413" t="s">
        <v>36</v>
      </c>
    </row>
    <row r="2414" spans="1:25" x14ac:dyDescent="0.25">
      <c r="A2414">
        <v>10176</v>
      </c>
      <c r="B2414">
        <v>38</v>
      </c>
      <c r="C2414">
        <v>64.44</v>
      </c>
      <c r="D2414">
        <v>4</v>
      </c>
      <c r="E2414" s="5">
        <v>2448.7199999999998</v>
      </c>
      <c r="F2414" s="1">
        <v>37931</v>
      </c>
      <c r="G2414" t="s">
        <v>25</v>
      </c>
      <c r="H2414">
        <v>4</v>
      </c>
      <c r="I2414" t="str">
        <f>TEXT(Table1[[#This Row],[ORDERDATE]],"MMM")</f>
        <v>Nov</v>
      </c>
      <c r="J2414">
        <v>2003</v>
      </c>
      <c r="K2414" t="s">
        <v>605</v>
      </c>
      <c r="L2414">
        <v>58</v>
      </c>
      <c r="M2414" t="s">
        <v>659</v>
      </c>
      <c r="N2414" t="s">
        <v>452</v>
      </c>
      <c r="O2414" t="s">
        <v>453</v>
      </c>
      <c r="P2414" t="s">
        <v>454</v>
      </c>
      <c r="R2414" t="s">
        <v>455</v>
      </c>
      <c r="T2414">
        <v>42100</v>
      </c>
      <c r="U2414" t="s">
        <v>258</v>
      </c>
      <c r="V2414" t="s">
        <v>42</v>
      </c>
      <c r="W2414" t="s">
        <v>456</v>
      </c>
      <c r="X2414" t="s">
        <v>457</v>
      </c>
      <c r="Y2414" t="s">
        <v>36</v>
      </c>
    </row>
    <row r="2415" spans="1:25" x14ac:dyDescent="0.25">
      <c r="A2415">
        <v>10185</v>
      </c>
      <c r="B2415">
        <v>20</v>
      </c>
      <c r="C2415">
        <v>48.62</v>
      </c>
      <c r="D2415">
        <v>15</v>
      </c>
      <c r="E2415" s="5">
        <v>972.4</v>
      </c>
      <c r="F2415" s="1">
        <v>37939</v>
      </c>
      <c r="G2415" t="s">
        <v>25</v>
      </c>
      <c r="H2415">
        <v>4</v>
      </c>
      <c r="I2415" t="str">
        <f>TEXT(Table1[[#This Row],[ORDERDATE]],"MMM")</f>
        <v>Nov</v>
      </c>
      <c r="J2415">
        <v>2003</v>
      </c>
      <c r="K2415" t="s">
        <v>605</v>
      </c>
      <c r="L2415">
        <v>58</v>
      </c>
      <c r="M2415" t="s">
        <v>659</v>
      </c>
      <c r="N2415" t="s">
        <v>335</v>
      </c>
      <c r="O2415">
        <v>5085559555</v>
      </c>
      <c r="P2415" t="s">
        <v>336</v>
      </c>
      <c r="R2415" t="s">
        <v>162</v>
      </c>
      <c r="S2415" t="s">
        <v>123</v>
      </c>
      <c r="T2415">
        <v>50553</v>
      </c>
      <c r="U2415" t="s">
        <v>32</v>
      </c>
      <c r="V2415" t="s">
        <v>33</v>
      </c>
      <c r="W2415" t="s">
        <v>337</v>
      </c>
      <c r="X2415" t="s">
        <v>338</v>
      </c>
      <c r="Y2415" t="s">
        <v>36</v>
      </c>
    </row>
    <row r="2416" spans="1:25" x14ac:dyDescent="0.25">
      <c r="A2416">
        <v>10196</v>
      </c>
      <c r="B2416">
        <v>46</v>
      </c>
      <c r="C2416">
        <v>62.09</v>
      </c>
      <c r="D2416">
        <v>7</v>
      </c>
      <c r="E2416" s="5">
        <v>2856.14</v>
      </c>
      <c r="F2416" s="1">
        <v>37951</v>
      </c>
      <c r="G2416" t="s">
        <v>25</v>
      </c>
      <c r="H2416">
        <v>4</v>
      </c>
      <c r="I2416" t="str">
        <f>TEXT(Table1[[#This Row],[ORDERDATE]],"MMM")</f>
        <v>Nov</v>
      </c>
      <c r="J2416">
        <v>2003</v>
      </c>
      <c r="K2416" t="s">
        <v>605</v>
      </c>
      <c r="L2416">
        <v>58</v>
      </c>
      <c r="M2416" t="s">
        <v>659</v>
      </c>
      <c r="N2416" t="s">
        <v>242</v>
      </c>
      <c r="O2416">
        <v>2035559545</v>
      </c>
      <c r="P2416" t="s">
        <v>243</v>
      </c>
      <c r="R2416" t="s">
        <v>244</v>
      </c>
      <c r="S2416" t="s">
        <v>112</v>
      </c>
      <c r="T2416">
        <v>97823</v>
      </c>
      <c r="U2416" t="s">
        <v>32</v>
      </c>
      <c r="V2416" t="s">
        <v>33</v>
      </c>
      <c r="W2416" t="s">
        <v>83</v>
      </c>
      <c r="X2416" t="s">
        <v>245</v>
      </c>
      <c r="Y2416" t="s">
        <v>36</v>
      </c>
    </row>
    <row r="2417" spans="1:25" x14ac:dyDescent="0.25">
      <c r="A2417">
        <v>10208</v>
      </c>
      <c r="B2417">
        <v>30</v>
      </c>
      <c r="C2417">
        <v>65.61</v>
      </c>
      <c r="D2417">
        <v>15</v>
      </c>
      <c r="E2417" s="5">
        <v>1968.3</v>
      </c>
      <c r="F2417" s="1">
        <v>37988</v>
      </c>
      <c r="G2417" t="s">
        <v>25</v>
      </c>
      <c r="H2417">
        <v>1</v>
      </c>
      <c r="I2417" t="str">
        <f>TEXT(Table1[[#This Row],[ORDERDATE]],"MMM")</f>
        <v>Jan</v>
      </c>
      <c r="J2417">
        <v>2004</v>
      </c>
      <c r="K2417" t="s">
        <v>605</v>
      </c>
      <c r="L2417">
        <v>58</v>
      </c>
      <c r="M2417" t="s">
        <v>659</v>
      </c>
      <c r="N2417" t="s">
        <v>219</v>
      </c>
      <c r="O2417" t="s">
        <v>220</v>
      </c>
      <c r="P2417" t="s">
        <v>221</v>
      </c>
      <c r="R2417" t="s">
        <v>222</v>
      </c>
      <c r="T2417">
        <v>69004</v>
      </c>
      <c r="U2417" t="s">
        <v>41</v>
      </c>
      <c r="V2417" t="s">
        <v>42</v>
      </c>
      <c r="W2417" t="s">
        <v>223</v>
      </c>
      <c r="X2417" t="s">
        <v>224</v>
      </c>
      <c r="Y2417" t="s">
        <v>36</v>
      </c>
    </row>
    <row r="2418" spans="1:25" x14ac:dyDescent="0.25">
      <c r="A2418">
        <v>10220</v>
      </c>
      <c r="B2418">
        <v>30</v>
      </c>
      <c r="C2418">
        <v>68.540000000000006</v>
      </c>
      <c r="D2418">
        <v>4</v>
      </c>
      <c r="E2418" s="5">
        <v>2056.1999999999998</v>
      </c>
      <c r="F2418" s="1">
        <v>38029</v>
      </c>
      <c r="G2418" t="s">
        <v>25</v>
      </c>
      <c r="H2418">
        <v>1</v>
      </c>
      <c r="I2418" t="str">
        <f>TEXT(Table1[[#This Row],[ORDERDATE]],"MMM")</f>
        <v>Feb</v>
      </c>
      <c r="J2418">
        <v>2004</v>
      </c>
      <c r="K2418" t="s">
        <v>605</v>
      </c>
      <c r="L2418">
        <v>58</v>
      </c>
      <c r="M2418" t="s">
        <v>659</v>
      </c>
      <c r="N2418" t="s">
        <v>479</v>
      </c>
      <c r="O2418" t="s">
        <v>480</v>
      </c>
      <c r="P2418" t="s">
        <v>481</v>
      </c>
      <c r="Q2418" t="s">
        <v>482</v>
      </c>
      <c r="R2418" t="s">
        <v>483</v>
      </c>
      <c r="T2418">
        <v>2</v>
      </c>
      <c r="U2418" t="s">
        <v>484</v>
      </c>
      <c r="V2418" t="s">
        <v>42</v>
      </c>
      <c r="W2418" t="s">
        <v>485</v>
      </c>
      <c r="X2418" t="s">
        <v>486</v>
      </c>
      <c r="Y2418" t="s">
        <v>36</v>
      </c>
    </row>
    <row r="2419" spans="1:25" x14ac:dyDescent="0.25">
      <c r="A2419">
        <v>10230</v>
      </c>
      <c r="B2419">
        <v>43</v>
      </c>
      <c r="C2419">
        <v>52.14</v>
      </c>
      <c r="D2419">
        <v>2</v>
      </c>
      <c r="E2419" s="5">
        <v>2242.02</v>
      </c>
      <c r="F2419" s="1">
        <v>38061</v>
      </c>
      <c r="G2419" t="s">
        <v>25</v>
      </c>
      <c r="H2419">
        <v>1</v>
      </c>
      <c r="I2419" t="str">
        <f>TEXT(Table1[[#This Row],[ORDERDATE]],"MMM")</f>
        <v>Mar</v>
      </c>
      <c r="J2419">
        <v>2004</v>
      </c>
      <c r="K2419" t="s">
        <v>605</v>
      </c>
      <c r="L2419">
        <v>58</v>
      </c>
      <c r="M2419" t="s">
        <v>659</v>
      </c>
      <c r="N2419" t="s">
        <v>462</v>
      </c>
      <c r="O2419" t="s">
        <v>463</v>
      </c>
      <c r="P2419" t="s">
        <v>464</v>
      </c>
      <c r="R2419" t="s">
        <v>465</v>
      </c>
      <c r="T2419">
        <v>60528</v>
      </c>
      <c r="U2419" t="s">
        <v>443</v>
      </c>
      <c r="V2419" t="s">
        <v>42</v>
      </c>
      <c r="W2419" t="s">
        <v>466</v>
      </c>
      <c r="X2419" t="s">
        <v>414</v>
      </c>
      <c r="Y2419" t="s">
        <v>36</v>
      </c>
    </row>
    <row r="2420" spans="1:25" x14ac:dyDescent="0.25">
      <c r="A2420">
        <v>10247</v>
      </c>
      <c r="B2420">
        <v>49</v>
      </c>
      <c r="C2420">
        <v>63.85</v>
      </c>
      <c r="D2420">
        <v>4</v>
      </c>
      <c r="E2420" s="5">
        <v>3128.65</v>
      </c>
      <c r="F2420" s="1">
        <v>38112</v>
      </c>
      <c r="G2420" t="s">
        <v>25</v>
      </c>
      <c r="H2420">
        <v>2</v>
      </c>
      <c r="I2420" t="str">
        <f>TEXT(Table1[[#This Row],[ORDERDATE]],"MMM")</f>
        <v>May</v>
      </c>
      <c r="J2420">
        <v>2004</v>
      </c>
      <c r="K2420" t="s">
        <v>605</v>
      </c>
      <c r="L2420">
        <v>58</v>
      </c>
      <c r="M2420" t="s">
        <v>659</v>
      </c>
      <c r="N2420" t="s">
        <v>467</v>
      </c>
      <c r="O2420" t="s">
        <v>468</v>
      </c>
      <c r="P2420" t="s">
        <v>469</v>
      </c>
      <c r="R2420" t="s">
        <v>470</v>
      </c>
      <c r="T2420" t="s">
        <v>471</v>
      </c>
      <c r="U2420" t="s">
        <v>130</v>
      </c>
      <c r="V2420" t="s">
        <v>42</v>
      </c>
      <c r="W2420" t="s">
        <v>472</v>
      </c>
      <c r="X2420" t="s">
        <v>473</v>
      </c>
      <c r="Y2420" t="s">
        <v>51</v>
      </c>
    </row>
    <row r="2421" spans="1:25" x14ac:dyDescent="0.25">
      <c r="A2421">
        <v>10272</v>
      </c>
      <c r="B2421">
        <v>43</v>
      </c>
      <c r="C2421">
        <v>56.82</v>
      </c>
      <c r="D2421">
        <v>4</v>
      </c>
      <c r="E2421" s="5">
        <v>2443.2600000000002</v>
      </c>
      <c r="F2421" s="1">
        <v>38188</v>
      </c>
      <c r="G2421" t="s">
        <v>25</v>
      </c>
      <c r="H2421">
        <v>3</v>
      </c>
      <c r="I2421" t="str">
        <f>TEXT(Table1[[#This Row],[ORDERDATE]],"MMM")</f>
        <v>Jul</v>
      </c>
      <c r="J2421">
        <v>2004</v>
      </c>
      <c r="K2421" t="s">
        <v>605</v>
      </c>
      <c r="L2421">
        <v>58</v>
      </c>
      <c r="M2421" t="s">
        <v>659</v>
      </c>
      <c r="N2421" t="s">
        <v>139</v>
      </c>
      <c r="O2421">
        <v>2155551555</v>
      </c>
      <c r="P2421" t="s">
        <v>140</v>
      </c>
      <c r="R2421" t="s">
        <v>141</v>
      </c>
      <c r="S2421" t="s">
        <v>142</v>
      </c>
      <c r="T2421">
        <v>70267</v>
      </c>
      <c r="U2421" t="s">
        <v>32</v>
      </c>
      <c r="V2421" t="s">
        <v>33</v>
      </c>
      <c r="W2421" t="s">
        <v>34</v>
      </c>
      <c r="X2421" t="s">
        <v>143</v>
      </c>
      <c r="Y2421" t="s">
        <v>36</v>
      </c>
    </row>
    <row r="2422" spans="1:25" x14ac:dyDescent="0.25">
      <c r="A2422">
        <v>10282</v>
      </c>
      <c r="B2422">
        <v>37</v>
      </c>
      <c r="C2422">
        <v>66.78</v>
      </c>
      <c r="D2422">
        <v>7</v>
      </c>
      <c r="E2422" s="5">
        <v>2470.86</v>
      </c>
      <c r="F2422" s="1">
        <v>38219</v>
      </c>
      <c r="G2422" t="s">
        <v>25</v>
      </c>
      <c r="H2422">
        <v>3</v>
      </c>
      <c r="I2422" t="str">
        <f>TEXT(Table1[[#This Row],[ORDERDATE]],"MMM")</f>
        <v>Aug</v>
      </c>
      <c r="J2422">
        <v>2004</v>
      </c>
      <c r="K2422" t="s">
        <v>605</v>
      </c>
      <c r="L2422">
        <v>58</v>
      </c>
      <c r="M2422" t="s">
        <v>659</v>
      </c>
      <c r="N2422" t="s">
        <v>272</v>
      </c>
      <c r="O2422">
        <v>4155551450</v>
      </c>
      <c r="P2422" t="s">
        <v>273</v>
      </c>
      <c r="R2422" t="s">
        <v>274</v>
      </c>
      <c r="S2422" t="s">
        <v>55</v>
      </c>
      <c r="T2422">
        <v>97562</v>
      </c>
      <c r="U2422" t="s">
        <v>32</v>
      </c>
      <c r="V2422" t="s">
        <v>33</v>
      </c>
      <c r="W2422" t="s">
        <v>275</v>
      </c>
      <c r="X2422" t="s">
        <v>276</v>
      </c>
      <c r="Y2422" t="s">
        <v>36</v>
      </c>
    </row>
    <row r="2423" spans="1:25" x14ac:dyDescent="0.25">
      <c r="A2423">
        <v>10292</v>
      </c>
      <c r="B2423">
        <v>35</v>
      </c>
      <c r="C2423">
        <v>55.07</v>
      </c>
      <c r="D2423">
        <v>1</v>
      </c>
      <c r="E2423" s="5">
        <v>1927.45</v>
      </c>
      <c r="F2423" s="1">
        <v>38238</v>
      </c>
      <c r="G2423" t="s">
        <v>25</v>
      </c>
      <c r="H2423">
        <v>3</v>
      </c>
      <c r="I2423" t="str">
        <f>TEXT(Table1[[#This Row],[ORDERDATE]],"MMM")</f>
        <v>Sep</v>
      </c>
      <c r="J2423">
        <v>2004</v>
      </c>
      <c r="K2423" t="s">
        <v>605</v>
      </c>
      <c r="L2423">
        <v>58</v>
      </c>
      <c r="M2423" t="s">
        <v>659</v>
      </c>
      <c r="N2423" t="s">
        <v>28</v>
      </c>
      <c r="O2423">
        <v>2125557818</v>
      </c>
      <c r="P2423" t="s">
        <v>29</v>
      </c>
      <c r="R2423" t="s">
        <v>30</v>
      </c>
      <c r="S2423" t="s">
        <v>31</v>
      </c>
      <c r="T2423">
        <v>10022</v>
      </c>
      <c r="U2423" t="s">
        <v>32</v>
      </c>
      <c r="V2423" t="s">
        <v>33</v>
      </c>
      <c r="W2423" t="s">
        <v>34</v>
      </c>
      <c r="X2423" t="s">
        <v>35</v>
      </c>
      <c r="Y2423" t="s">
        <v>36</v>
      </c>
    </row>
    <row r="2424" spans="1:25" x14ac:dyDescent="0.25">
      <c r="A2424">
        <v>10306</v>
      </c>
      <c r="B2424">
        <v>34</v>
      </c>
      <c r="C2424">
        <v>60.34</v>
      </c>
      <c r="D2424">
        <v>15</v>
      </c>
      <c r="E2424" s="5">
        <v>2051.56</v>
      </c>
      <c r="F2424" s="1">
        <v>38274</v>
      </c>
      <c r="G2424" t="s">
        <v>25</v>
      </c>
      <c r="H2424">
        <v>4</v>
      </c>
      <c r="I2424" t="str">
        <f>TEXT(Table1[[#This Row],[ORDERDATE]],"MMM")</f>
        <v>Oct</v>
      </c>
      <c r="J2424">
        <v>2004</v>
      </c>
      <c r="K2424" t="s">
        <v>605</v>
      </c>
      <c r="L2424">
        <v>58</v>
      </c>
      <c r="M2424" t="s">
        <v>659</v>
      </c>
      <c r="N2424" t="s">
        <v>492</v>
      </c>
      <c r="O2424" t="s">
        <v>493</v>
      </c>
      <c r="P2424" t="s">
        <v>494</v>
      </c>
      <c r="R2424" t="s">
        <v>495</v>
      </c>
      <c r="T2424" t="s">
        <v>496</v>
      </c>
      <c r="U2424" t="s">
        <v>170</v>
      </c>
      <c r="V2424" t="s">
        <v>42</v>
      </c>
      <c r="W2424" t="s">
        <v>497</v>
      </c>
      <c r="X2424" t="s">
        <v>94</v>
      </c>
      <c r="Y2424" t="s">
        <v>36</v>
      </c>
    </row>
    <row r="2425" spans="1:25" x14ac:dyDescent="0.25">
      <c r="A2425">
        <v>10314</v>
      </c>
      <c r="B2425">
        <v>38</v>
      </c>
      <c r="C2425">
        <v>61.51</v>
      </c>
      <c r="D2425">
        <v>7</v>
      </c>
      <c r="E2425" s="5">
        <v>2337.38</v>
      </c>
      <c r="F2425" s="1">
        <v>38282</v>
      </c>
      <c r="G2425" t="s">
        <v>25</v>
      </c>
      <c r="H2425">
        <v>4</v>
      </c>
      <c r="I2425" t="str">
        <f>TEXT(Table1[[#This Row],[ORDERDATE]],"MMM")</f>
        <v>Oct</v>
      </c>
      <c r="J2425">
        <v>2004</v>
      </c>
      <c r="K2425" t="s">
        <v>605</v>
      </c>
      <c r="L2425">
        <v>58</v>
      </c>
      <c r="M2425" t="s">
        <v>659</v>
      </c>
      <c r="N2425" t="s">
        <v>498</v>
      </c>
      <c r="O2425" t="s">
        <v>499</v>
      </c>
      <c r="P2425" t="s">
        <v>500</v>
      </c>
      <c r="R2425" t="s">
        <v>501</v>
      </c>
      <c r="T2425">
        <v>8200</v>
      </c>
      <c r="U2425" t="s">
        <v>326</v>
      </c>
      <c r="V2425" t="s">
        <v>42</v>
      </c>
      <c r="W2425" t="s">
        <v>502</v>
      </c>
      <c r="X2425" t="s">
        <v>503</v>
      </c>
      <c r="Y2425" t="s">
        <v>36</v>
      </c>
    </row>
    <row r="2426" spans="1:25" x14ac:dyDescent="0.25">
      <c r="A2426">
        <v>10325</v>
      </c>
      <c r="B2426">
        <v>44</v>
      </c>
      <c r="C2426">
        <v>100</v>
      </c>
      <c r="D2426">
        <v>7</v>
      </c>
      <c r="E2426" s="5">
        <v>5932.96</v>
      </c>
      <c r="F2426" s="1">
        <v>38296</v>
      </c>
      <c r="G2426" t="s">
        <v>25</v>
      </c>
      <c r="H2426">
        <v>4</v>
      </c>
      <c r="I2426" t="str">
        <f>TEXT(Table1[[#This Row],[ORDERDATE]],"MMM")</f>
        <v>Nov</v>
      </c>
      <c r="J2426">
        <v>2004</v>
      </c>
      <c r="K2426" t="s">
        <v>605</v>
      </c>
      <c r="L2426">
        <v>58</v>
      </c>
      <c r="M2426" t="s">
        <v>659</v>
      </c>
      <c r="N2426" t="s">
        <v>133</v>
      </c>
      <c r="O2426" t="s">
        <v>134</v>
      </c>
      <c r="P2426" t="s">
        <v>135</v>
      </c>
      <c r="R2426" t="s">
        <v>136</v>
      </c>
      <c r="T2426">
        <v>4110</v>
      </c>
      <c r="U2426" t="s">
        <v>78</v>
      </c>
      <c r="V2426" t="s">
        <v>42</v>
      </c>
      <c r="W2426" t="s">
        <v>137</v>
      </c>
      <c r="X2426" t="s">
        <v>138</v>
      </c>
      <c r="Y2426" t="s">
        <v>51</v>
      </c>
    </row>
    <row r="2427" spans="1:25" x14ac:dyDescent="0.25">
      <c r="A2427">
        <v>10337</v>
      </c>
      <c r="B2427">
        <v>21</v>
      </c>
      <c r="C2427">
        <v>100</v>
      </c>
      <c r="D2427">
        <v>6</v>
      </c>
      <c r="E2427" s="5">
        <v>2296.77</v>
      </c>
      <c r="F2427" s="1">
        <v>38312</v>
      </c>
      <c r="G2427" t="s">
        <v>25</v>
      </c>
      <c r="H2427">
        <v>4</v>
      </c>
      <c r="I2427" t="str">
        <f>TEXT(Table1[[#This Row],[ORDERDATE]],"MMM")</f>
        <v>Nov</v>
      </c>
      <c r="J2427">
        <v>2004</v>
      </c>
      <c r="K2427" t="s">
        <v>605</v>
      </c>
      <c r="L2427">
        <v>58</v>
      </c>
      <c r="M2427" t="s">
        <v>659</v>
      </c>
      <c r="N2427" t="s">
        <v>203</v>
      </c>
      <c r="O2427">
        <v>2125558493</v>
      </c>
      <c r="P2427" t="s">
        <v>204</v>
      </c>
      <c r="Q2427" t="s">
        <v>205</v>
      </c>
      <c r="R2427" t="s">
        <v>30</v>
      </c>
      <c r="S2427" t="s">
        <v>31</v>
      </c>
      <c r="T2427">
        <v>10022</v>
      </c>
      <c r="U2427" t="s">
        <v>32</v>
      </c>
      <c r="V2427" t="s">
        <v>33</v>
      </c>
      <c r="W2427" t="s">
        <v>124</v>
      </c>
      <c r="X2427" t="s">
        <v>206</v>
      </c>
      <c r="Y2427" t="s">
        <v>36</v>
      </c>
    </row>
    <row r="2428" spans="1:25" x14ac:dyDescent="0.25">
      <c r="A2428">
        <v>10350</v>
      </c>
      <c r="B2428">
        <v>44</v>
      </c>
      <c r="C2428">
        <v>100</v>
      </c>
      <c r="D2428">
        <v>17</v>
      </c>
      <c r="E2428" s="5">
        <v>6490.88</v>
      </c>
      <c r="F2428" s="1">
        <v>38323</v>
      </c>
      <c r="G2428" t="s">
        <v>25</v>
      </c>
      <c r="H2428">
        <v>4</v>
      </c>
      <c r="I2428" t="str">
        <f>TEXT(Table1[[#This Row],[ORDERDATE]],"MMM")</f>
        <v>Dec</v>
      </c>
      <c r="J2428">
        <v>2004</v>
      </c>
      <c r="K2428" t="s">
        <v>605</v>
      </c>
      <c r="L2428">
        <v>58</v>
      </c>
      <c r="M2428" t="s">
        <v>659</v>
      </c>
      <c r="N2428" t="s">
        <v>174</v>
      </c>
      <c r="O2428" t="s">
        <v>175</v>
      </c>
      <c r="P2428" t="s">
        <v>176</v>
      </c>
      <c r="R2428" t="s">
        <v>177</v>
      </c>
      <c r="T2428">
        <v>28034</v>
      </c>
      <c r="U2428" t="s">
        <v>178</v>
      </c>
      <c r="V2428" t="s">
        <v>42</v>
      </c>
      <c r="W2428" t="s">
        <v>179</v>
      </c>
      <c r="X2428" t="s">
        <v>180</v>
      </c>
      <c r="Y2428" t="s">
        <v>51</v>
      </c>
    </row>
    <row r="2429" spans="1:25" x14ac:dyDescent="0.25">
      <c r="A2429">
        <v>10359</v>
      </c>
      <c r="B2429">
        <v>25</v>
      </c>
      <c r="C2429">
        <v>64.930000000000007</v>
      </c>
      <c r="D2429">
        <v>4</v>
      </c>
      <c r="E2429" s="5">
        <v>1623.25</v>
      </c>
      <c r="F2429" s="1">
        <v>38336</v>
      </c>
      <c r="G2429" t="s">
        <v>25</v>
      </c>
      <c r="H2429">
        <v>4</v>
      </c>
      <c r="I2429" t="str">
        <f>TEXT(Table1[[#This Row],[ORDERDATE]],"MMM")</f>
        <v>Dec</v>
      </c>
      <c r="J2429">
        <v>2004</v>
      </c>
      <c r="K2429" t="s">
        <v>605</v>
      </c>
      <c r="L2429">
        <v>58</v>
      </c>
      <c r="M2429" t="s">
        <v>659</v>
      </c>
      <c r="N2429" t="s">
        <v>37</v>
      </c>
      <c r="O2429" t="s">
        <v>38</v>
      </c>
      <c r="P2429" t="s">
        <v>39</v>
      </c>
      <c r="R2429" t="s">
        <v>40</v>
      </c>
      <c r="T2429">
        <v>51100</v>
      </c>
      <c r="U2429" t="s">
        <v>41</v>
      </c>
      <c r="V2429" t="s">
        <v>42</v>
      </c>
      <c r="W2429" t="s">
        <v>43</v>
      </c>
      <c r="X2429" t="s">
        <v>44</v>
      </c>
      <c r="Y2429" t="s">
        <v>36</v>
      </c>
    </row>
    <row r="2430" spans="1:25" x14ac:dyDescent="0.25">
      <c r="A2430">
        <v>10372</v>
      </c>
      <c r="B2430">
        <v>24</v>
      </c>
      <c r="C2430">
        <v>58.58</v>
      </c>
      <c r="D2430">
        <v>9</v>
      </c>
      <c r="E2430" s="5">
        <v>1405.92</v>
      </c>
      <c r="F2430" s="1">
        <v>38378</v>
      </c>
      <c r="G2430" t="s">
        <v>25</v>
      </c>
      <c r="H2430">
        <v>1</v>
      </c>
      <c r="I2430" t="str">
        <f>TEXT(Table1[[#This Row],[ORDERDATE]],"MMM")</f>
        <v>Jan</v>
      </c>
      <c r="J2430">
        <v>2005</v>
      </c>
      <c r="K2430" t="s">
        <v>605</v>
      </c>
      <c r="L2430">
        <v>58</v>
      </c>
      <c r="M2430" t="s">
        <v>659</v>
      </c>
      <c r="N2430" t="s">
        <v>246</v>
      </c>
      <c r="O2430" t="s">
        <v>247</v>
      </c>
      <c r="P2430" t="s">
        <v>248</v>
      </c>
      <c r="R2430" t="s">
        <v>249</v>
      </c>
      <c r="S2430" t="s">
        <v>250</v>
      </c>
      <c r="T2430" t="s">
        <v>251</v>
      </c>
      <c r="U2430" t="s">
        <v>200</v>
      </c>
      <c r="V2430" t="s">
        <v>200</v>
      </c>
      <c r="W2430" t="s">
        <v>252</v>
      </c>
      <c r="X2430" t="s">
        <v>253</v>
      </c>
      <c r="Y2430" t="s">
        <v>36</v>
      </c>
    </row>
    <row r="2431" spans="1:25" x14ac:dyDescent="0.25">
      <c r="A2431">
        <v>10383</v>
      </c>
      <c r="B2431">
        <v>38</v>
      </c>
      <c r="C2431">
        <v>60.06</v>
      </c>
      <c r="D2431">
        <v>10</v>
      </c>
      <c r="E2431" s="5">
        <v>2282.2800000000002</v>
      </c>
      <c r="F2431" s="1">
        <v>38405</v>
      </c>
      <c r="G2431" t="s">
        <v>25</v>
      </c>
      <c r="H2431">
        <v>1</v>
      </c>
      <c r="I2431" t="str">
        <f>TEXT(Table1[[#This Row],[ORDERDATE]],"MMM")</f>
        <v>Feb</v>
      </c>
      <c r="J2431">
        <v>2005</v>
      </c>
      <c r="K2431" t="s">
        <v>605</v>
      </c>
      <c r="L2431">
        <v>58</v>
      </c>
      <c r="M2431" t="s">
        <v>659</v>
      </c>
      <c r="N2431" t="s">
        <v>174</v>
      </c>
      <c r="O2431" t="s">
        <v>175</v>
      </c>
      <c r="P2431" t="s">
        <v>176</v>
      </c>
      <c r="R2431" t="s">
        <v>177</v>
      </c>
      <c r="T2431">
        <v>28034</v>
      </c>
      <c r="U2431" t="s">
        <v>178</v>
      </c>
      <c r="V2431" t="s">
        <v>42</v>
      </c>
      <c r="W2431" t="s">
        <v>179</v>
      </c>
      <c r="X2431" t="s">
        <v>180</v>
      </c>
      <c r="Y2431" t="s">
        <v>36</v>
      </c>
    </row>
    <row r="2432" spans="1:25" x14ac:dyDescent="0.25">
      <c r="A2432">
        <v>10395</v>
      </c>
      <c r="B2432">
        <v>45</v>
      </c>
      <c r="C2432">
        <v>100</v>
      </c>
      <c r="D2432">
        <v>3</v>
      </c>
      <c r="E2432" s="5">
        <v>8977.0499999999993</v>
      </c>
      <c r="F2432" s="1">
        <v>38428</v>
      </c>
      <c r="G2432" t="s">
        <v>25</v>
      </c>
      <c r="H2432">
        <v>1</v>
      </c>
      <c r="I2432" t="str">
        <f>TEXT(Table1[[#This Row],[ORDERDATE]],"MMM")</f>
        <v>Mar</v>
      </c>
      <c r="J2432">
        <v>2005</v>
      </c>
      <c r="K2432" t="s">
        <v>605</v>
      </c>
      <c r="L2432">
        <v>58</v>
      </c>
      <c r="M2432" t="s">
        <v>659</v>
      </c>
      <c r="N2432" t="s">
        <v>45</v>
      </c>
      <c r="O2432" t="s">
        <v>46</v>
      </c>
      <c r="P2432" t="s">
        <v>47</v>
      </c>
      <c r="R2432" t="s">
        <v>48</v>
      </c>
      <c r="T2432">
        <v>75508</v>
      </c>
      <c r="U2432" t="s">
        <v>41</v>
      </c>
      <c r="V2432" t="s">
        <v>42</v>
      </c>
      <c r="W2432" t="s">
        <v>49</v>
      </c>
      <c r="X2432" t="s">
        <v>50</v>
      </c>
      <c r="Y2432" t="s">
        <v>151</v>
      </c>
    </row>
    <row r="2433" spans="1:25" x14ac:dyDescent="0.25">
      <c r="A2433">
        <v>10413</v>
      </c>
      <c r="B2433">
        <v>51</v>
      </c>
      <c r="C2433">
        <v>63.85</v>
      </c>
      <c r="D2433">
        <v>4</v>
      </c>
      <c r="E2433" s="5">
        <v>3256.35</v>
      </c>
      <c r="F2433" s="1">
        <v>38477</v>
      </c>
      <c r="G2433" t="s">
        <v>25</v>
      </c>
      <c r="H2433">
        <v>2</v>
      </c>
      <c r="I2433" t="str">
        <f>TEXT(Table1[[#This Row],[ORDERDATE]],"MMM")</f>
        <v>May</v>
      </c>
      <c r="J2433">
        <v>2005</v>
      </c>
      <c r="K2433" t="s">
        <v>605</v>
      </c>
      <c r="L2433">
        <v>58</v>
      </c>
      <c r="M2433" t="s">
        <v>659</v>
      </c>
      <c r="N2433" t="s">
        <v>109</v>
      </c>
      <c r="O2433">
        <v>2035552570</v>
      </c>
      <c r="P2433" t="s">
        <v>110</v>
      </c>
      <c r="R2433" t="s">
        <v>111</v>
      </c>
      <c r="S2433" t="s">
        <v>112</v>
      </c>
      <c r="T2433">
        <v>97562</v>
      </c>
      <c r="U2433" t="s">
        <v>32</v>
      </c>
      <c r="V2433" t="s">
        <v>33</v>
      </c>
      <c r="W2433" t="s">
        <v>113</v>
      </c>
      <c r="X2433" t="s">
        <v>57</v>
      </c>
      <c r="Y2433" t="s">
        <v>51</v>
      </c>
    </row>
    <row r="2434" spans="1:25" x14ac:dyDescent="0.25">
      <c r="A2434">
        <v>10108</v>
      </c>
      <c r="B2434">
        <v>34</v>
      </c>
      <c r="C2434">
        <v>82.99</v>
      </c>
      <c r="D2434">
        <v>14</v>
      </c>
      <c r="E2434" s="5">
        <v>2821.66</v>
      </c>
      <c r="F2434" s="1">
        <v>37683</v>
      </c>
      <c r="G2434" t="s">
        <v>25</v>
      </c>
      <c r="H2434">
        <v>1</v>
      </c>
      <c r="I2434" t="str">
        <f>TEXT(Table1[[#This Row],[ORDERDATE]],"MMM")</f>
        <v>Mar</v>
      </c>
      <c r="J2434">
        <v>2003</v>
      </c>
      <c r="K2434" t="s">
        <v>26</v>
      </c>
      <c r="L2434">
        <v>81</v>
      </c>
      <c r="M2434" t="s">
        <v>660</v>
      </c>
      <c r="N2434" t="s">
        <v>425</v>
      </c>
      <c r="O2434" t="s">
        <v>426</v>
      </c>
      <c r="P2434" t="s">
        <v>427</v>
      </c>
      <c r="R2434" t="s">
        <v>428</v>
      </c>
      <c r="T2434" t="s">
        <v>429</v>
      </c>
      <c r="U2434" t="s">
        <v>430</v>
      </c>
      <c r="V2434" t="s">
        <v>200</v>
      </c>
      <c r="W2434" t="s">
        <v>431</v>
      </c>
      <c r="X2434" t="s">
        <v>432</v>
      </c>
      <c r="Y2434" t="s">
        <v>36</v>
      </c>
    </row>
    <row r="2435" spans="1:25" x14ac:dyDescent="0.25">
      <c r="A2435">
        <v>10121</v>
      </c>
      <c r="B2435">
        <v>44</v>
      </c>
      <c r="C2435">
        <v>74.849999999999994</v>
      </c>
      <c r="D2435">
        <v>1</v>
      </c>
      <c r="E2435" s="5">
        <v>3293.4</v>
      </c>
      <c r="F2435" s="1">
        <v>37748</v>
      </c>
      <c r="G2435" t="s">
        <v>25</v>
      </c>
      <c r="H2435">
        <v>2</v>
      </c>
      <c r="I2435" t="str">
        <f>TEXT(Table1[[#This Row],[ORDERDATE]],"MMM")</f>
        <v>May</v>
      </c>
      <c r="J2435">
        <v>2003</v>
      </c>
      <c r="K2435" t="s">
        <v>26</v>
      </c>
      <c r="L2435">
        <v>81</v>
      </c>
      <c r="M2435" t="s">
        <v>660</v>
      </c>
      <c r="N2435" t="s">
        <v>37</v>
      </c>
      <c r="O2435" t="s">
        <v>38</v>
      </c>
      <c r="P2435" t="s">
        <v>39</v>
      </c>
      <c r="R2435" t="s">
        <v>40</v>
      </c>
      <c r="T2435">
        <v>51100</v>
      </c>
      <c r="U2435" t="s">
        <v>41</v>
      </c>
      <c r="V2435" t="s">
        <v>42</v>
      </c>
      <c r="W2435" t="s">
        <v>43</v>
      </c>
      <c r="X2435" t="s">
        <v>44</v>
      </c>
      <c r="Y2435" t="s">
        <v>51</v>
      </c>
    </row>
    <row r="2436" spans="1:25" x14ac:dyDescent="0.25">
      <c r="A2436">
        <v>10135</v>
      </c>
      <c r="B2436">
        <v>44</v>
      </c>
      <c r="C2436">
        <v>96</v>
      </c>
      <c r="D2436">
        <v>15</v>
      </c>
      <c r="E2436" s="5">
        <v>4224</v>
      </c>
      <c r="F2436" s="1">
        <v>37804</v>
      </c>
      <c r="G2436" t="s">
        <v>25</v>
      </c>
      <c r="H2436">
        <v>3</v>
      </c>
      <c r="I2436" t="str">
        <f>TEXT(Table1[[#This Row],[ORDERDATE]],"MMM")</f>
        <v>Jul</v>
      </c>
      <c r="J2436">
        <v>2003</v>
      </c>
      <c r="K2436" t="s">
        <v>26</v>
      </c>
      <c r="L2436">
        <v>81</v>
      </c>
      <c r="M2436" t="s">
        <v>660</v>
      </c>
      <c r="N2436" t="s">
        <v>272</v>
      </c>
      <c r="O2436">
        <v>4155551450</v>
      </c>
      <c r="P2436" t="s">
        <v>273</v>
      </c>
      <c r="R2436" t="s">
        <v>274</v>
      </c>
      <c r="S2436" t="s">
        <v>55</v>
      </c>
      <c r="T2436">
        <v>97562</v>
      </c>
      <c r="U2436" t="s">
        <v>32</v>
      </c>
      <c r="V2436" t="s">
        <v>33</v>
      </c>
      <c r="W2436" t="s">
        <v>275</v>
      </c>
      <c r="X2436" t="s">
        <v>276</v>
      </c>
      <c r="Y2436" t="s">
        <v>51</v>
      </c>
    </row>
    <row r="2437" spans="1:25" x14ac:dyDescent="0.25">
      <c r="A2437">
        <v>10145</v>
      </c>
      <c r="B2437">
        <v>38</v>
      </c>
      <c r="C2437">
        <v>81.36</v>
      </c>
      <c r="D2437">
        <v>2</v>
      </c>
      <c r="E2437" s="5">
        <v>3091.68</v>
      </c>
      <c r="F2437" s="1">
        <v>37858</v>
      </c>
      <c r="G2437" t="s">
        <v>25</v>
      </c>
      <c r="H2437">
        <v>3</v>
      </c>
      <c r="I2437" t="str">
        <f>TEXT(Table1[[#This Row],[ORDERDATE]],"MMM")</f>
        <v>Aug</v>
      </c>
      <c r="J2437">
        <v>2003</v>
      </c>
      <c r="K2437" t="s">
        <v>26</v>
      </c>
      <c r="L2437">
        <v>81</v>
      </c>
      <c r="M2437" t="s">
        <v>660</v>
      </c>
      <c r="N2437" t="s">
        <v>52</v>
      </c>
      <c r="O2437">
        <v>6265557265</v>
      </c>
      <c r="P2437" t="s">
        <v>53</v>
      </c>
      <c r="R2437" t="s">
        <v>54</v>
      </c>
      <c r="S2437" t="s">
        <v>55</v>
      </c>
      <c r="T2437">
        <v>90003</v>
      </c>
      <c r="U2437" t="s">
        <v>32</v>
      </c>
      <c r="V2437" t="s">
        <v>33</v>
      </c>
      <c r="W2437" t="s">
        <v>56</v>
      </c>
      <c r="X2437" t="s">
        <v>57</v>
      </c>
      <c r="Y2437" t="s">
        <v>51</v>
      </c>
    </row>
    <row r="2438" spans="1:25" x14ac:dyDescent="0.25">
      <c r="A2438">
        <v>10159</v>
      </c>
      <c r="B2438">
        <v>31</v>
      </c>
      <c r="C2438">
        <v>71.599999999999994</v>
      </c>
      <c r="D2438">
        <v>10</v>
      </c>
      <c r="E2438" s="5">
        <v>2219.6</v>
      </c>
      <c r="F2438" s="1">
        <v>37904</v>
      </c>
      <c r="G2438" t="s">
        <v>25</v>
      </c>
      <c r="H2438">
        <v>4</v>
      </c>
      <c r="I2438" t="str">
        <f>TEXT(Table1[[#This Row],[ORDERDATE]],"MMM")</f>
        <v>Oct</v>
      </c>
      <c r="J2438">
        <v>2003</v>
      </c>
      <c r="K2438" t="s">
        <v>26</v>
      </c>
      <c r="L2438">
        <v>81</v>
      </c>
      <c r="M2438" t="s">
        <v>660</v>
      </c>
      <c r="N2438" t="s">
        <v>58</v>
      </c>
      <c r="O2438">
        <v>6505551386</v>
      </c>
      <c r="P2438" t="s">
        <v>59</v>
      </c>
      <c r="R2438" t="s">
        <v>60</v>
      </c>
      <c r="S2438" t="s">
        <v>55</v>
      </c>
      <c r="U2438" t="s">
        <v>32</v>
      </c>
      <c r="V2438" t="s">
        <v>33</v>
      </c>
      <c r="W2438" t="s">
        <v>61</v>
      </c>
      <c r="X2438" t="s">
        <v>57</v>
      </c>
      <c r="Y2438" t="s">
        <v>36</v>
      </c>
    </row>
    <row r="2439" spans="1:25" x14ac:dyDescent="0.25">
      <c r="A2439">
        <v>10169</v>
      </c>
      <c r="B2439">
        <v>48</v>
      </c>
      <c r="C2439">
        <v>80.55</v>
      </c>
      <c r="D2439">
        <v>10</v>
      </c>
      <c r="E2439" s="5">
        <v>3866.4</v>
      </c>
      <c r="F2439" s="1">
        <v>37929</v>
      </c>
      <c r="G2439" t="s">
        <v>25</v>
      </c>
      <c r="H2439">
        <v>4</v>
      </c>
      <c r="I2439" t="str">
        <f>TEXT(Table1[[#This Row],[ORDERDATE]],"MMM")</f>
        <v>Nov</v>
      </c>
      <c r="J2439">
        <v>2003</v>
      </c>
      <c r="K2439" t="s">
        <v>26</v>
      </c>
      <c r="L2439">
        <v>81</v>
      </c>
      <c r="M2439" t="s">
        <v>660</v>
      </c>
      <c r="N2439" t="s">
        <v>285</v>
      </c>
      <c r="O2439" t="s">
        <v>286</v>
      </c>
      <c r="P2439" t="s">
        <v>287</v>
      </c>
      <c r="Q2439" t="s">
        <v>288</v>
      </c>
      <c r="R2439" t="s">
        <v>289</v>
      </c>
      <c r="S2439" t="s">
        <v>157</v>
      </c>
      <c r="T2439">
        <v>2060</v>
      </c>
      <c r="U2439" t="s">
        <v>95</v>
      </c>
      <c r="V2439" t="s">
        <v>96</v>
      </c>
      <c r="W2439" t="s">
        <v>290</v>
      </c>
      <c r="X2439" t="s">
        <v>291</v>
      </c>
      <c r="Y2439" t="s">
        <v>51</v>
      </c>
    </row>
    <row r="2440" spans="1:25" x14ac:dyDescent="0.25">
      <c r="A2440">
        <v>10180</v>
      </c>
      <c r="B2440">
        <v>21</v>
      </c>
      <c r="C2440">
        <v>93.56</v>
      </c>
      <c r="D2440">
        <v>5</v>
      </c>
      <c r="E2440" s="5">
        <v>1964.76</v>
      </c>
      <c r="F2440" s="1">
        <v>37936</v>
      </c>
      <c r="G2440" t="s">
        <v>25</v>
      </c>
      <c r="H2440">
        <v>4</v>
      </c>
      <c r="I2440" t="str">
        <f>TEXT(Table1[[#This Row],[ORDERDATE]],"MMM")</f>
        <v>Nov</v>
      </c>
      <c r="J2440">
        <v>2003</v>
      </c>
      <c r="K2440" t="s">
        <v>26</v>
      </c>
      <c r="L2440">
        <v>81</v>
      </c>
      <c r="M2440" t="s">
        <v>660</v>
      </c>
      <c r="N2440" t="s">
        <v>67</v>
      </c>
      <c r="O2440" t="s">
        <v>68</v>
      </c>
      <c r="P2440" t="s">
        <v>69</v>
      </c>
      <c r="R2440" t="s">
        <v>70</v>
      </c>
      <c r="T2440">
        <v>59000</v>
      </c>
      <c r="U2440" t="s">
        <v>41</v>
      </c>
      <c r="V2440" t="s">
        <v>42</v>
      </c>
      <c r="W2440" t="s">
        <v>71</v>
      </c>
      <c r="X2440" t="s">
        <v>72</v>
      </c>
      <c r="Y2440" t="s">
        <v>36</v>
      </c>
    </row>
    <row r="2441" spans="1:25" x14ac:dyDescent="0.25">
      <c r="A2441">
        <v>10190</v>
      </c>
      <c r="B2441">
        <v>40</v>
      </c>
      <c r="C2441">
        <v>66.72</v>
      </c>
      <c r="D2441">
        <v>2</v>
      </c>
      <c r="E2441" s="5">
        <v>2668.8</v>
      </c>
      <c r="F2441" s="1">
        <v>37944</v>
      </c>
      <c r="G2441" t="s">
        <v>25</v>
      </c>
      <c r="H2441">
        <v>4</v>
      </c>
      <c r="I2441" t="str">
        <f>TEXT(Table1[[#This Row],[ORDERDATE]],"MMM")</f>
        <v>Nov</v>
      </c>
      <c r="J2441">
        <v>2003</v>
      </c>
      <c r="K2441" t="s">
        <v>26</v>
      </c>
      <c r="L2441">
        <v>81</v>
      </c>
      <c r="M2441" t="s">
        <v>660</v>
      </c>
      <c r="N2441" t="s">
        <v>174</v>
      </c>
      <c r="O2441" t="s">
        <v>175</v>
      </c>
      <c r="P2441" t="s">
        <v>176</v>
      </c>
      <c r="R2441" t="s">
        <v>177</v>
      </c>
      <c r="T2441">
        <v>28034</v>
      </c>
      <c r="U2441" t="s">
        <v>178</v>
      </c>
      <c r="V2441" t="s">
        <v>42</v>
      </c>
      <c r="W2441" t="s">
        <v>179</v>
      </c>
      <c r="X2441" t="s">
        <v>180</v>
      </c>
      <c r="Y2441" t="s">
        <v>36</v>
      </c>
    </row>
    <row r="2442" spans="1:25" x14ac:dyDescent="0.25">
      <c r="A2442">
        <v>10211</v>
      </c>
      <c r="B2442">
        <v>40</v>
      </c>
      <c r="C2442">
        <v>80.55</v>
      </c>
      <c r="D2442">
        <v>10</v>
      </c>
      <c r="E2442" s="5">
        <v>3222</v>
      </c>
      <c r="F2442" s="1">
        <v>38001</v>
      </c>
      <c r="G2442" t="s">
        <v>25</v>
      </c>
      <c r="H2442">
        <v>1</v>
      </c>
      <c r="I2442" t="str">
        <f>TEXT(Table1[[#This Row],[ORDERDATE]],"MMM")</f>
        <v>Jan</v>
      </c>
      <c r="J2442">
        <v>2004</v>
      </c>
      <c r="K2442" t="s">
        <v>26</v>
      </c>
      <c r="L2442">
        <v>81</v>
      </c>
      <c r="M2442" t="s">
        <v>660</v>
      </c>
      <c r="N2442" t="s">
        <v>84</v>
      </c>
      <c r="O2442" t="s">
        <v>85</v>
      </c>
      <c r="P2442" t="s">
        <v>86</v>
      </c>
      <c r="R2442" t="s">
        <v>48</v>
      </c>
      <c r="T2442">
        <v>75016</v>
      </c>
      <c r="U2442" t="s">
        <v>41</v>
      </c>
      <c r="V2442" t="s">
        <v>42</v>
      </c>
      <c r="W2442" t="s">
        <v>87</v>
      </c>
      <c r="X2442" t="s">
        <v>88</v>
      </c>
      <c r="Y2442" t="s">
        <v>51</v>
      </c>
    </row>
    <row r="2443" spans="1:25" x14ac:dyDescent="0.25">
      <c r="A2443">
        <v>10224</v>
      </c>
      <c r="B2443">
        <v>50</v>
      </c>
      <c r="C2443">
        <v>77.290000000000006</v>
      </c>
      <c r="D2443">
        <v>3</v>
      </c>
      <c r="E2443" s="5">
        <v>3864.5</v>
      </c>
      <c r="F2443" s="1">
        <v>38038</v>
      </c>
      <c r="G2443" t="s">
        <v>25</v>
      </c>
      <c r="H2443">
        <v>1</v>
      </c>
      <c r="I2443" t="str">
        <f>TEXT(Table1[[#This Row],[ORDERDATE]],"MMM")</f>
        <v>Feb</v>
      </c>
      <c r="J2443">
        <v>2004</v>
      </c>
      <c r="K2443" t="s">
        <v>26</v>
      </c>
      <c r="L2443">
        <v>81</v>
      </c>
      <c r="M2443" t="s">
        <v>660</v>
      </c>
      <c r="N2443" t="s">
        <v>67</v>
      </c>
      <c r="O2443" t="s">
        <v>68</v>
      </c>
      <c r="P2443" t="s">
        <v>69</v>
      </c>
      <c r="R2443" t="s">
        <v>70</v>
      </c>
      <c r="T2443">
        <v>59000</v>
      </c>
      <c r="U2443" t="s">
        <v>41</v>
      </c>
      <c r="V2443" t="s">
        <v>42</v>
      </c>
      <c r="W2443" t="s">
        <v>71</v>
      </c>
      <c r="X2443" t="s">
        <v>72</v>
      </c>
      <c r="Y2443" t="s">
        <v>51</v>
      </c>
    </row>
    <row r="2444" spans="1:25" x14ac:dyDescent="0.25">
      <c r="A2444">
        <v>10237</v>
      </c>
      <c r="B2444">
        <v>20</v>
      </c>
      <c r="C2444">
        <v>68.34</v>
      </c>
      <c r="D2444">
        <v>3</v>
      </c>
      <c r="E2444" s="5">
        <v>1366.8</v>
      </c>
      <c r="F2444" s="1">
        <v>38082</v>
      </c>
      <c r="G2444" t="s">
        <v>25</v>
      </c>
      <c r="H2444">
        <v>2</v>
      </c>
      <c r="I2444" t="str">
        <f>TEXT(Table1[[#This Row],[ORDERDATE]],"MMM")</f>
        <v>Apr</v>
      </c>
      <c r="J2444">
        <v>2004</v>
      </c>
      <c r="K2444" t="s">
        <v>26</v>
      </c>
      <c r="L2444">
        <v>81</v>
      </c>
      <c r="M2444" t="s">
        <v>660</v>
      </c>
      <c r="N2444" t="s">
        <v>99</v>
      </c>
      <c r="O2444">
        <v>2125551500</v>
      </c>
      <c r="P2444" t="s">
        <v>100</v>
      </c>
      <c r="Q2444" t="s">
        <v>101</v>
      </c>
      <c r="R2444" t="s">
        <v>30</v>
      </c>
      <c r="S2444" t="s">
        <v>31</v>
      </c>
      <c r="T2444">
        <v>10022</v>
      </c>
      <c r="U2444" t="s">
        <v>32</v>
      </c>
      <c r="V2444" t="s">
        <v>33</v>
      </c>
      <c r="W2444" t="s">
        <v>102</v>
      </c>
      <c r="X2444" t="s">
        <v>103</v>
      </c>
      <c r="Y2444" t="s">
        <v>36</v>
      </c>
    </row>
    <row r="2445" spans="1:25" x14ac:dyDescent="0.25">
      <c r="A2445">
        <v>10252</v>
      </c>
      <c r="B2445">
        <v>48</v>
      </c>
      <c r="C2445">
        <v>72.41</v>
      </c>
      <c r="D2445">
        <v>7</v>
      </c>
      <c r="E2445" s="5">
        <v>3475.68</v>
      </c>
      <c r="F2445" s="1">
        <v>38133</v>
      </c>
      <c r="G2445" t="s">
        <v>25</v>
      </c>
      <c r="H2445">
        <v>2</v>
      </c>
      <c r="I2445" t="str">
        <f>TEXT(Table1[[#This Row],[ORDERDATE]],"MMM")</f>
        <v>May</v>
      </c>
      <c r="J2445">
        <v>2004</v>
      </c>
      <c r="K2445" t="s">
        <v>26</v>
      </c>
      <c r="L2445">
        <v>81</v>
      </c>
      <c r="M2445" t="s">
        <v>660</v>
      </c>
      <c r="N2445" t="s">
        <v>84</v>
      </c>
      <c r="O2445" t="s">
        <v>85</v>
      </c>
      <c r="P2445" t="s">
        <v>86</v>
      </c>
      <c r="R2445" t="s">
        <v>48</v>
      </c>
      <c r="T2445">
        <v>75016</v>
      </c>
      <c r="U2445" t="s">
        <v>41</v>
      </c>
      <c r="V2445" t="s">
        <v>42</v>
      </c>
      <c r="W2445" t="s">
        <v>87</v>
      </c>
      <c r="X2445" t="s">
        <v>88</v>
      </c>
      <c r="Y2445" t="s">
        <v>51</v>
      </c>
    </row>
    <row r="2446" spans="1:25" x14ac:dyDescent="0.25">
      <c r="A2446">
        <v>10264</v>
      </c>
      <c r="B2446">
        <v>47</v>
      </c>
      <c r="C2446">
        <v>89.5</v>
      </c>
      <c r="D2446">
        <v>5</v>
      </c>
      <c r="E2446" s="5">
        <v>4206.5</v>
      </c>
      <c r="F2446" s="1">
        <v>38168</v>
      </c>
      <c r="G2446" t="s">
        <v>25</v>
      </c>
      <c r="H2446">
        <v>2</v>
      </c>
      <c r="I2446" t="str">
        <f>TEXT(Table1[[#This Row],[ORDERDATE]],"MMM")</f>
        <v>Jun</v>
      </c>
      <c r="J2446">
        <v>2004</v>
      </c>
      <c r="K2446" t="s">
        <v>26</v>
      </c>
      <c r="L2446">
        <v>81</v>
      </c>
      <c r="M2446" t="s">
        <v>660</v>
      </c>
      <c r="N2446" t="s">
        <v>379</v>
      </c>
      <c r="O2446">
        <v>6175559555</v>
      </c>
      <c r="P2446" t="s">
        <v>380</v>
      </c>
      <c r="R2446" t="s">
        <v>381</v>
      </c>
      <c r="S2446" t="s">
        <v>123</v>
      </c>
      <c r="T2446">
        <v>51003</v>
      </c>
      <c r="U2446" t="s">
        <v>32</v>
      </c>
      <c r="V2446" t="s">
        <v>33</v>
      </c>
      <c r="W2446" t="s">
        <v>382</v>
      </c>
      <c r="X2446" t="s">
        <v>66</v>
      </c>
      <c r="Y2446" t="s">
        <v>51</v>
      </c>
    </row>
    <row r="2447" spans="1:25" x14ac:dyDescent="0.25">
      <c r="A2447">
        <v>10276</v>
      </c>
      <c r="B2447">
        <v>21</v>
      </c>
      <c r="C2447">
        <v>70.78</v>
      </c>
      <c r="D2447">
        <v>11</v>
      </c>
      <c r="E2447" s="5">
        <v>1486.38</v>
      </c>
      <c r="F2447" s="1">
        <v>38201</v>
      </c>
      <c r="G2447" t="s">
        <v>25</v>
      </c>
      <c r="H2447">
        <v>3</v>
      </c>
      <c r="I2447" t="str">
        <f>TEXT(Table1[[#This Row],[ORDERDATE]],"MMM")</f>
        <v>Aug</v>
      </c>
      <c r="J2447">
        <v>2004</v>
      </c>
      <c r="K2447" t="s">
        <v>26</v>
      </c>
      <c r="L2447">
        <v>81</v>
      </c>
      <c r="M2447" t="s">
        <v>660</v>
      </c>
      <c r="N2447" t="s">
        <v>458</v>
      </c>
      <c r="O2447">
        <v>6175557555</v>
      </c>
      <c r="P2447" t="s">
        <v>459</v>
      </c>
      <c r="R2447" t="s">
        <v>283</v>
      </c>
      <c r="S2447" t="s">
        <v>123</v>
      </c>
      <c r="T2447">
        <v>58339</v>
      </c>
      <c r="U2447" t="s">
        <v>32</v>
      </c>
      <c r="V2447" t="s">
        <v>33</v>
      </c>
      <c r="W2447" t="s">
        <v>460</v>
      </c>
      <c r="X2447" t="s">
        <v>461</v>
      </c>
      <c r="Y2447" t="s">
        <v>36</v>
      </c>
    </row>
    <row r="2448" spans="1:25" x14ac:dyDescent="0.25">
      <c r="A2448">
        <v>10285</v>
      </c>
      <c r="B2448">
        <v>39</v>
      </c>
      <c r="C2448">
        <v>78.92</v>
      </c>
      <c r="D2448">
        <v>2</v>
      </c>
      <c r="E2448" s="5">
        <v>3077.88</v>
      </c>
      <c r="F2448" s="1">
        <v>38226</v>
      </c>
      <c r="G2448" t="s">
        <v>25</v>
      </c>
      <c r="H2448">
        <v>3</v>
      </c>
      <c r="I2448" t="str">
        <f>TEXT(Table1[[#This Row],[ORDERDATE]],"MMM")</f>
        <v>Aug</v>
      </c>
      <c r="J2448">
        <v>2004</v>
      </c>
      <c r="K2448" t="s">
        <v>26</v>
      </c>
      <c r="L2448">
        <v>81</v>
      </c>
      <c r="M2448" t="s">
        <v>660</v>
      </c>
      <c r="N2448" t="s">
        <v>120</v>
      </c>
      <c r="O2448">
        <v>6175558555</v>
      </c>
      <c r="P2448" t="s">
        <v>121</v>
      </c>
      <c r="R2448" t="s">
        <v>122</v>
      </c>
      <c r="S2448" t="s">
        <v>123</v>
      </c>
      <c r="T2448">
        <v>51247</v>
      </c>
      <c r="U2448" t="s">
        <v>32</v>
      </c>
      <c r="V2448" t="s">
        <v>33</v>
      </c>
      <c r="W2448" t="s">
        <v>124</v>
      </c>
      <c r="X2448" t="s">
        <v>125</v>
      </c>
      <c r="Y2448" t="s">
        <v>51</v>
      </c>
    </row>
    <row r="2449" spans="1:25" x14ac:dyDescent="0.25">
      <c r="A2449">
        <v>10299</v>
      </c>
      <c r="B2449">
        <v>44</v>
      </c>
      <c r="C2449">
        <v>80.55</v>
      </c>
      <c r="D2449">
        <v>5</v>
      </c>
      <c r="E2449" s="5">
        <v>3544.2</v>
      </c>
      <c r="F2449" s="1">
        <v>38260</v>
      </c>
      <c r="G2449" t="s">
        <v>25</v>
      </c>
      <c r="H2449">
        <v>3</v>
      </c>
      <c r="I2449" t="str">
        <f>TEXT(Table1[[#This Row],[ORDERDATE]],"MMM")</f>
        <v>Sep</v>
      </c>
      <c r="J2449">
        <v>2004</v>
      </c>
      <c r="K2449" t="s">
        <v>26</v>
      </c>
      <c r="L2449">
        <v>81</v>
      </c>
      <c r="M2449" t="s">
        <v>660</v>
      </c>
      <c r="N2449" t="s">
        <v>126</v>
      </c>
      <c r="O2449" t="s">
        <v>127</v>
      </c>
      <c r="P2449" t="s">
        <v>128</v>
      </c>
      <c r="R2449" t="s">
        <v>129</v>
      </c>
      <c r="T2449">
        <v>21240</v>
      </c>
      <c r="U2449" t="s">
        <v>130</v>
      </c>
      <c r="V2449" t="s">
        <v>42</v>
      </c>
      <c r="W2449" t="s">
        <v>131</v>
      </c>
      <c r="X2449" t="s">
        <v>132</v>
      </c>
      <c r="Y2449" t="s">
        <v>51</v>
      </c>
    </row>
    <row r="2450" spans="1:25" x14ac:dyDescent="0.25">
      <c r="A2450">
        <v>10309</v>
      </c>
      <c r="B2450">
        <v>28</v>
      </c>
      <c r="C2450">
        <v>88.68</v>
      </c>
      <c r="D2450">
        <v>1</v>
      </c>
      <c r="E2450" s="5">
        <v>2483.04</v>
      </c>
      <c r="F2450" s="1">
        <v>38275</v>
      </c>
      <c r="G2450" t="s">
        <v>25</v>
      </c>
      <c r="H2450">
        <v>4</v>
      </c>
      <c r="I2450" t="str">
        <f>TEXT(Table1[[#This Row],[ORDERDATE]],"MMM")</f>
        <v>Oct</v>
      </c>
      <c r="J2450">
        <v>2004</v>
      </c>
      <c r="K2450" t="s">
        <v>26</v>
      </c>
      <c r="L2450">
        <v>81</v>
      </c>
      <c r="M2450" t="s">
        <v>660</v>
      </c>
      <c r="N2450" t="s">
        <v>133</v>
      </c>
      <c r="O2450" t="s">
        <v>134</v>
      </c>
      <c r="P2450" t="s">
        <v>135</v>
      </c>
      <c r="R2450" t="s">
        <v>136</v>
      </c>
      <c r="T2450">
        <v>4110</v>
      </c>
      <c r="U2450" t="s">
        <v>78</v>
      </c>
      <c r="V2450" t="s">
        <v>42</v>
      </c>
      <c r="W2450" t="s">
        <v>137</v>
      </c>
      <c r="X2450" t="s">
        <v>138</v>
      </c>
      <c r="Y2450" t="s">
        <v>36</v>
      </c>
    </row>
    <row r="2451" spans="1:25" x14ac:dyDescent="0.25">
      <c r="A2451">
        <v>10319</v>
      </c>
      <c r="B2451">
        <v>45</v>
      </c>
      <c r="C2451">
        <v>77.290000000000006</v>
      </c>
      <c r="D2451">
        <v>6</v>
      </c>
      <c r="E2451" s="5">
        <v>3478.05</v>
      </c>
      <c r="F2451" s="1">
        <v>38294</v>
      </c>
      <c r="G2451" t="s">
        <v>25</v>
      </c>
      <c r="H2451">
        <v>4</v>
      </c>
      <c r="I2451" t="str">
        <f>TEXT(Table1[[#This Row],[ORDERDATE]],"MMM")</f>
        <v>Nov</v>
      </c>
      <c r="J2451">
        <v>2004</v>
      </c>
      <c r="K2451" t="s">
        <v>26</v>
      </c>
      <c r="L2451">
        <v>81</v>
      </c>
      <c r="M2451" t="s">
        <v>660</v>
      </c>
      <c r="N2451" t="s">
        <v>507</v>
      </c>
      <c r="O2451">
        <v>2125551957</v>
      </c>
      <c r="P2451" t="s">
        <v>508</v>
      </c>
      <c r="Q2451" t="s">
        <v>509</v>
      </c>
      <c r="R2451" t="s">
        <v>30</v>
      </c>
      <c r="S2451" t="s">
        <v>31</v>
      </c>
      <c r="T2451">
        <v>10022</v>
      </c>
      <c r="U2451" t="s">
        <v>32</v>
      </c>
      <c r="V2451" t="s">
        <v>33</v>
      </c>
      <c r="W2451" t="s">
        <v>510</v>
      </c>
      <c r="X2451" t="s">
        <v>511</v>
      </c>
      <c r="Y2451" t="s">
        <v>51</v>
      </c>
    </row>
    <row r="2452" spans="1:25" x14ac:dyDescent="0.25">
      <c r="A2452">
        <v>10331</v>
      </c>
      <c r="B2452">
        <v>20</v>
      </c>
      <c r="C2452">
        <v>100</v>
      </c>
      <c r="D2452">
        <v>5</v>
      </c>
      <c r="E2452" s="5">
        <v>3657.8</v>
      </c>
      <c r="F2452" s="1">
        <v>38308</v>
      </c>
      <c r="G2452" t="s">
        <v>25</v>
      </c>
      <c r="H2452">
        <v>4</v>
      </c>
      <c r="I2452" t="str">
        <f>TEXT(Table1[[#This Row],[ORDERDATE]],"MMM")</f>
        <v>Nov</v>
      </c>
      <c r="J2452">
        <v>2004</v>
      </c>
      <c r="K2452" t="s">
        <v>26</v>
      </c>
      <c r="L2452">
        <v>81</v>
      </c>
      <c r="M2452" t="s">
        <v>660</v>
      </c>
      <c r="N2452" t="s">
        <v>309</v>
      </c>
      <c r="O2452">
        <v>2155559857</v>
      </c>
      <c r="P2452" t="s">
        <v>310</v>
      </c>
      <c r="R2452" t="s">
        <v>216</v>
      </c>
      <c r="S2452" t="s">
        <v>142</v>
      </c>
      <c r="T2452">
        <v>71270</v>
      </c>
      <c r="U2452" t="s">
        <v>32</v>
      </c>
      <c r="V2452" t="s">
        <v>33</v>
      </c>
      <c r="W2452" t="s">
        <v>124</v>
      </c>
      <c r="X2452" t="s">
        <v>311</v>
      </c>
      <c r="Y2452" t="s">
        <v>51</v>
      </c>
    </row>
    <row r="2453" spans="1:25" x14ac:dyDescent="0.25">
      <c r="A2453">
        <v>10341</v>
      </c>
      <c r="B2453">
        <v>38</v>
      </c>
      <c r="C2453">
        <v>100</v>
      </c>
      <c r="D2453">
        <v>3</v>
      </c>
      <c r="E2453" s="5">
        <v>4682.3599999999997</v>
      </c>
      <c r="F2453" s="1">
        <v>38315</v>
      </c>
      <c r="G2453" t="s">
        <v>25</v>
      </c>
      <c r="H2453">
        <v>4</v>
      </c>
      <c r="I2453" t="str">
        <f>TEXT(Table1[[#This Row],[ORDERDATE]],"MMM")</f>
        <v>Nov</v>
      </c>
      <c r="J2453">
        <v>2004</v>
      </c>
      <c r="K2453" t="s">
        <v>26</v>
      </c>
      <c r="L2453">
        <v>81</v>
      </c>
      <c r="M2453" t="s">
        <v>660</v>
      </c>
      <c r="N2453" t="s">
        <v>144</v>
      </c>
      <c r="O2453" t="s">
        <v>145</v>
      </c>
      <c r="P2453" t="s">
        <v>146</v>
      </c>
      <c r="R2453" t="s">
        <v>147</v>
      </c>
      <c r="T2453">
        <v>5020</v>
      </c>
      <c r="U2453" t="s">
        <v>148</v>
      </c>
      <c r="V2453" t="s">
        <v>42</v>
      </c>
      <c r="W2453" t="s">
        <v>149</v>
      </c>
      <c r="X2453" t="s">
        <v>150</v>
      </c>
      <c r="Y2453" t="s">
        <v>51</v>
      </c>
    </row>
    <row r="2454" spans="1:25" x14ac:dyDescent="0.25">
      <c r="A2454">
        <v>10356</v>
      </c>
      <c r="B2454">
        <v>26</v>
      </c>
      <c r="C2454">
        <v>100</v>
      </c>
      <c r="D2454">
        <v>4</v>
      </c>
      <c r="E2454" s="5">
        <v>3937.7</v>
      </c>
      <c r="F2454" s="1">
        <v>38330</v>
      </c>
      <c r="G2454" t="s">
        <v>25</v>
      </c>
      <c r="H2454">
        <v>4</v>
      </c>
      <c r="I2454" t="str">
        <f>TEXT(Table1[[#This Row],[ORDERDATE]],"MMM")</f>
        <v>Dec</v>
      </c>
      <c r="J2454">
        <v>2004</v>
      </c>
      <c r="K2454" t="s">
        <v>26</v>
      </c>
      <c r="L2454">
        <v>81</v>
      </c>
      <c r="M2454" t="s">
        <v>660</v>
      </c>
      <c r="N2454" t="s">
        <v>45</v>
      </c>
      <c r="O2454" t="s">
        <v>46</v>
      </c>
      <c r="P2454" t="s">
        <v>47</v>
      </c>
      <c r="R2454" t="s">
        <v>48</v>
      </c>
      <c r="T2454">
        <v>75508</v>
      </c>
      <c r="U2454" t="s">
        <v>41</v>
      </c>
      <c r="V2454" t="s">
        <v>42</v>
      </c>
      <c r="W2454" t="s">
        <v>49</v>
      </c>
      <c r="X2454" t="s">
        <v>50</v>
      </c>
      <c r="Y2454" t="s">
        <v>51</v>
      </c>
    </row>
    <row r="2455" spans="1:25" x14ac:dyDescent="0.25">
      <c r="A2455">
        <v>10365</v>
      </c>
      <c r="B2455">
        <v>44</v>
      </c>
      <c r="C2455">
        <v>100</v>
      </c>
      <c r="D2455">
        <v>2</v>
      </c>
      <c r="E2455" s="5">
        <v>4984.32</v>
      </c>
      <c r="F2455" s="1">
        <v>38359</v>
      </c>
      <c r="G2455" t="s">
        <v>25</v>
      </c>
      <c r="H2455">
        <v>1</v>
      </c>
      <c r="I2455" t="str">
        <f>TEXT(Table1[[#This Row],[ORDERDATE]],"MMM")</f>
        <v>Jan</v>
      </c>
      <c r="J2455">
        <v>2005</v>
      </c>
      <c r="K2455" t="s">
        <v>26</v>
      </c>
      <c r="L2455">
        <v>81</v>
      </c>
      <c r="M2455" t="s">
        <v>660</v>
      </c>
      <c r="N2455" t="s">
        <v>335</v>
      </c>
      <c r="O2455">
        <v>5085559555</v>
      </c>
      <c r="P2455" t="s">
        <v>336</v>
      </c>
      <c r="R2455" t="s">
        <v>162</v>
      </c>
      <c r="S2455" t="s">
        <v>123</v>
      </c>
      <c r="T2455">
        <v>50553</v>
      </c>
      <c r="U2455" t="s">
        <v>32</v>
      </c>
      <c r="V2455" t="s">
        <v>33</v>
      </c>
      <c r="W2455" t="s">
        <v>337</v>
      </c>
      <c r="X2455" t="s">
        <v>338</v>
      </c>
      <c r="Y2455" t="s">
        <v>51</v>
      </c>
    </row>
    <row r="2456" spans="1:25" x14ac:dyDescent="0.25">
      <c r="A2456">
        <v>10375</v>
      </c>
      <c r="B2456">
        <v>49</v>
      </c>
      <c r="C2456">
        <v>100</v>
      </c>
      <c r="D2456">
        <v>8</v>
      </c>
      <c r="E2456" s="5">
        <v>5406.66</v>
      </c>
      <c r="F2456" s="1">
        <v>38386</v>
      </c>
      <c r="G2456" t="s">
        <v>25</v>
      </c>
      <c r="H2456">
        <v>1</v>
      </c>
      <c r="I2456" t="str">
        <f>TEXT(Table1[[#This Row],[ORDERDATE]],"MMM")</f>
        <v>Feb</v>
      </c>
      <c r="J2456">
        <v>2005</v>
      </c>
      <c r="K2456" t="s">
        <v>26</v>
      </c>
      <c r="L2456">
        <v>81</v>
      </c>
      <c r="M2456" t="s">
        <v>660</v>
      </c>
      <c r="N2456" t="s">
        <v>114</v>
      </c>
      <c r="O2456" t="s">
        <v>115</v>
      </c>
      <c r="P2456" t="s">
        <v>116</v>
      </c>
      <c r="R2456" t="s">
        <v>117</v>
      </c>
      <c r="T2456">
        <v>44000</v>
      </c>
      <c r="U2456" t="s">
        <v>41</v>
      </c>
      <c r="V2456" t="s">
        <v>42</v>
      </c>
      <c r="W2456" t="s">
        <v>118</v>
      </c>
      <c r="X2456" t="s">
        <v>119</v>
      </c>
      <c r="Y2456" t="s">
        <v>51</v>
      </c>
    </row>
    <row r="2457" spans="1:25" x14ac:dyDescent="0.25">
      <c r="A2457">
        <v>10390</v>
      </c>
      <c r="B2457">
        <v>22</v>
      </c>
      <c r="C2457">
        <v>100</v>
      </c>
      <c r="D2457">
        <v>13</v>
      </c>
      <c r="E2457" s="5">
        <v>3491.18</v>
      </c>
      <c r="F2457" s="1">
        <v>38415</v>
      </c>
      <c r="G2457" t="s">
        <v>25</v>
      </c>
      <c r="H2457">
        <v>1</v>
      </c>
      <c r="I2457" t="str">
        <f>TEXT(Table1[[#This Row],[ORDERDATE]],"MMM")</f>
        <v>Mar</v>
      </c>
      <c r="J2457">
        <v>2005</v>
      </c>
      <c r="K2457" t="s">
        <v>26</v>
      </c>
      <c r="L2457">
        <v>81</v>
      </c>
      <c r="M2457" t="s">
        <v>660</v>
      </c>
      <c r="N2457" t="s">
        <v>272</v>
      </c>
      <c r="O2457">
        <v>4155551450</v>
      </c>
      <c r="P2457" t="s">
        <v>273</v>
      </c>
      <c r="R2457" t="s">
        <v>274</v>
      </c>
      <c r="S2457" t="s">
        <v>55</v>
      </c>
      <c r="T2457">
        <v>97562</v>
      </c>
      <c r="U2457" t="s">
        <v>32</v>
      </c>
      <c r="V2457" t="s">
        <v>33</v>
      </c>
      <c r="W2457" t="s">
        <v>275</v>
      </c>
      <c r="X2457" t="s">
        <v>276</v>
      </c>
      <c r="Y2457" t="s">
        <v>51</v>
      </c>
    </row>
    <row r="2458" spans="1:25" x14ac:dyDescent="0.25">
      <c r="A2458">
        <v>10403</v>
      </c>
      <c r="B2458">
        <v>31</v>
      </c>
      <c r="C2458">
        <v>68.34</v>
      </c>
      <c r="D2458">
        <v>3</v>
      </c>
      <c r="E2458" s="5">
        <v>2118.54</v>
      </c>
      <c r="F2458" s="1">
        <v>38450</v>
      </c>
      <c r="G2458" t="s">
        <v>25</v>
      </c>
      <c r="H2458">
        <v>2</v>
      </c>
      <c r="I2458" t="str">
        <f>TEXT(Table1[[#This Row],[ORDERDATE]],"MMM")</f>
        <v>Apr</v>
      </c>
      <c r="J2458">
        <v>2005</v>
      </c>
      <c r="K2458" t="s">
        <v>26</v>
      </c>
      <c r="L2458">
        <v>81</v>
      </c>
      <c r="M2458" t="s">
        <v>660</v>
      </c>
      <c r="N2458" t="s">
        <v>165</v>
      </c>
      <c r="O2458" t="s">
        <v>166</v>
      </c>
      <c r="P2458" t="s">
        <v>167</v>
      </c>
      <c r="R2458" t="s">
        <v>168</v>
      </c>
      <c r="T2458" t="s">
        <v>169</v>
      </c>
      <c r="U2458" t="s">
        <v>170</v>
      </c>
      <c r="V2458" t="s">
        <v>42</v>
      </c>
      <c r="W2458" t="s">
        <v>171</v>
      </c>
      <c r="X2458" t="s">
        <v>172</v>
      </c>
      <c r="Y2458" t="s">
        <v>36</v>
      </c>
    </row>
    <row r="2459" spans="1:25" x14ac:dyDescent="0.25">
      <c r="A2459">
        <v>10105</v>
      </c>
      <c r="B2459">
        <v>41</v>
      </c>
      <c r="C2459">
        <v>70.67</v>
      </c>
      <c r="D2459">
        <v>5</v>
      </c>
      <c r="E2459" s="5">
        <v>2897.47</v>
      </c>
      <c r="F2459" s="1">
        <v>37663</v>
      </c>
      <c r="G2459" t="s">
        <v>25</v>
      </c>
      <c r="H2459">
        <v>1</v>
      </c>
      <c r="I2459" t="str">
        <f>TEXT(Table1[[#This Row],[ORDERDATE]],"MMM")</f>
        <v>Feb</v>
      </c>
      <c r="J2459">
        <v>2003</v>
      </c>
      <c r="K2459" t="s">
        <v>598</v>
      </c>
      <c r="L2459">
        <v>66</v>
      </c>
      <c r="M2459" t="s">
        <v>661</v>
      </c>
      <c r="N2459" t="s">
        <v>322</v>
      </c>
      <c r="O2459" t="s">
        <v>323</v>
      </c>
      <c r="P2459" t="s">
        <v>324</v>
      </c>
      <c r="R2459" t="s">
        <v>325</v>
      </c>
      <c r="T2459">
        <v>1734</v>
      </c>
      <c r="U2459" t="s">
        <v>326</v>
      </c>
      <c r="V2459" t="s">
        <v>42</v>
      </c>
      <c r="W2459" t="s">
        <v>327</v>
      </c>
      <c r="X2459" t="s">
        <v>328</v>
      </c>
      <c r="Y2459" t="s">
        <v>36</v>
      </c>
    </row>
    <row r="2460" spans="1:25" x14ac:dyDescent="0.25">
      <c r="A2460">
        <v>10119</v>
      </c>
      <c r="B2460">
        <v>25</v>
      </c>
      <c r="C2460">
        <v>76.67</v>
      </c>
      <c r="D2460">
        <v>14</v>
      </c>
      <c r="E2460" s="5">
        <v>1916.75</v>
      </c>
      <c r="F2460" s="1">
        <v>37739</v>
      </c>
      <c r="G2460" t="s">
        <v>25</v>
      </c>
      <c r="H2460">
        <v>2</v>
      </c>
      <c r="I2460" t="str">
        <f>TEXT(Table1[[#This Row],[ORDERDATE]],"MMM")</f>
        <v>Apr</v>
      </c>
      <c r="J2460">
        <v>2003</v>
      </c>
      <c r="K2460" t="s">
        <v>598</v>
      </c>
      <c r="L2460">
        <v>66</v>
      </c>
      <c r="M2460" t="s">
        <v>661</v>
      </c>
      <c r="N2460" t="s">
        <v>144</v>
      </c>
      <c r="O2460" t="s">
        <v>145</v>
      </c>
      <c r="P2460" t="s">
        <v>146</v>
      </c>
      <c r="R2460" t="s">
        <v>147</v>
      </c>
      <c r="T2460">
        <v>5020</v>
      </c>
      <c r="U2460" t="s">
        <v>148</v>
      </c>
      <c r="V2460" t="s">
        <v>42</v>
      </c>
      <c r="W2460" t="s">
        <v>149</v>
      </c>
      <c r="X2460" t="s">
        <v>150</v>
      </c>
      <c r="Y2460" t="s">
        <v>36</v>
      </c>
    </row>
    <row r="2461" spans="1:25" x14ac:dyDescent="0.25">
      <c r="A2461">
        <v>10129</v>
      </c>
      <c r="B2461">
        <v>31</v>
      </c>
      <c r="C2461">
        <v>60</v>
      </c>
      <c r="D2461">
        <v>5</v>
      </c>
      <c r="E2461" s="5">
        <v>1860</v>
      </c>
      <c r="F2461" s="1">
        <v>37784</v>
      </c>
      <c r="G2461" t="s">
        <v>25</v>
      </c>
      <c r="H2461">
        <v>2</v>
      </c>
      <c r="I2461" t="str">
        <f>TEXT(Table1[[#This Row],[ORDERDATE]],"MMM")</f>
        <v>Jun</v>
      </c>
      <c r="J2461">
        <v>2003</v>
      </c>
      <c r="K2461" t="s">
        <v>598</v>
      </c>
      <c r="L2461">
        <v>66</v>
      </c>
      <c r="M2461" t="s">
        <v>661</v>
      </c>
      <c r="N2461" t="s">
        <v>329</v>
      </c>
      <c r="O2461" t="s">
        <v>330</v>
      </c>
      <c r="P2461" t="s">
        <v>331</v>
      </c>
      <c r="R2461" t="s">
        <v>332</v>
      </c>
      <c r="T2461" t="s">
        <v>333</v>
      </c>
      <c r="U2461" t="s">
        <v>170</v>
      </c>
      <c r="V2461" t="s">
        <v>42</v>
      </c>
      <c r="W2461" t="s">
        <v>61</v>
      </c>
      <c r="X2461" t="s">
        <v>334</v>
      </c>
      <c r="Y2461" t="s">
        <v>36</v>
      </c>
    </row>
    <row r="2462" spans="1:25" x14ac:dyDescent="0.25">
      <c r="A2462">
        <v>10142</v>
      </c>
      <c r="B2462">
        <v>41</v>
      </c>
      <c r="C2462">
        <v>64</v>
      </c>
      <c r="D2462">
        <v>2</v>
      </c>
      <c r="E2462" s="5">
        <v>2624</v>
      </c>
      <c r="F2462" s="1">
        <v>37841</v>
      </c>
      <c r="G2462" t="s">
        <v>25</v>
      </c>
      <c r="H2462">
        <v>3</v>
      </c>
      <c r="I2462" t="str">
        <f>TEXT(Table1[[#This Row],[ORDERDATE]],"MMM")</f>
        <v>Aug</v>
      </c>
      <c r="J2462">
        <v>2003</v>
      </c>
      <c r="K2462" t="s">
        <v>598</v>
      </c>
      <c r="L2462">
        <v>66</v>
      </c>
      <c r="M2462" t="s">
        <v>661</v>
      </c>
      <c r="N2462" t="s">
        <v>272</v>
      </c>
      <c r="O2462">
        <v>4155551450</v>
      </c>
      <c r="P2462" t="s">
        <v>273</v>
      </c>
      <c r="R2462" t="s">
        <v>274</v>
      </c>
      <c r="S2462" t="s">
        <v>55</v>
      </c>
      <c r="T2462">
        <v>97562</v>
      </c>
      <c r="U2462" t="s">
        <v>32</v>
      </c>
      <c r="V2462" t="s">
        <v>33</v>
      </c>
      <c r="W2462" t="s">
        <v>275</v>
      </c>
      <c r="X2462" t="s">
        <v>276</v>
      </c>
      <c r="Y2462" t="s">
        <v>36</v>
      </c>
    </row>
    <row r="2463" spans="1:25" x14ac:dyDescent="0.25">
      <c r="A2463">
        <v>10153</v>
      </c>
      <c r="B2463">
        <v>43</v>
      </c>
      <c r="C2463">
        <v>64.67</v>
      </c>
      <c r="D2463">
        <v>1</v>
      </c>
      <c r="E2463" s="5">
        <v>2780.81</v>
      </c>
      <c r="F2463" s="1">
        <v>37892</v>
      </c>
      <c r="G2463" t="s">
        <v>25</v>
      </c>
      <c r="H2463">
        <v>3</v>
      </c>
      <c r="I2463" t="str">
        <f>TEXT(Table1[[#This Row],[ORDERDATE]],"MMM")</f>
        <v>Sep</v>
      </c>
      <c r="J2463">
        <v>2003</v>
      </c>
      <c r="K2463" t="s">
        <v>598</v>
      </c>
      <c r="L2463">
        <v>66</v>
      </c>
      <c r="M2463" t="s">
        <v>661</v>
      </c>
      <c r="N2463" t="s">
        <v>174</v>
      </c>
      <c r="O2463" t="s">
        <v>175</v>
      </c>
      <c r="P2463" t="s">
        <v>176</v>
      </c>
      <c r="R2463" t="s">
        <v>177</v>
      </c>
      <c r="T2463">
        <v>28034</v>
      </c>
      <c r="U2463" t="s">
        <v>178</v>
      </c>
      <c r="V2463" t="s">
        <v>42</v>
      </c>
      <c r="W2463" t="s">
        <v>179</v>
      </c>
      <c r="X2463" t="s">
        <v>180</v>
      </c>
      <c r="Y2463" t="s">
        <v>36</v>
      </c>
    </row>
    <row r="2464" spans="1:25" x14ac:dyDescent="0.25">
      <c r="A2464">
        <v>10167</v>
      </c>
      <c r="B2464">
        <v>43</v>
      </c>
      <c r="C2464">
        <v>75.34</v>
      </c>
      <c r="D2464">
        <v>12</v>
      </c>
      <c r="E2464" s="5">
        <v>3239.62</v>
      </c>
      <c r="F2464" s="1">
        <v>37917</v>
      </c>
      <c r="G2464" t="s">
        <v>339</v>
      </c>
      <c r="H2464">
        <v>4</v>
      </c>
      <c r="I2464" t="str">
        <f>TEXT(Table1[[#This Row],[ORDERDATE]],"MMM")</f>
        <v>Oct</v>
      </c>
      <c r="J2464">
        <v>2003</v>
      </c>
      <c r="K2464" t="s">
        <v>598</v>
      </c>
      <c r="L2464">
        <v>66</v>
      </c>
      <c r="M2464" t="s">
        <v>661</v>
      </c>
      <c r="N2464" t="s">
        <v>261</v>
      </c>
      <c r="O2464" t="s">
        <v>262</v>
      </c>
      <c r="P2464" t="s">
        <v>263</v>
      </c>
      <c r="R2464" t="s">
        <v>264</v>
      </c>
      <c r="T2464" t="s">
        <v>265</v>
      </c>
      <c r="U2464" t="s">
        <v>188</v>
      </c>
      <c r="V2464" t="s">
        <v>42</v>
      </c>
      <c r="W2464" t="s">
        <v>266</v>
      </c>
      <c r="X2464" t="s">
        <v>206</v>
      </c>
      <c r="Y2464" t="s">
        <v>51</v>
      </c>
    </row>
    <row r="2465" spans="1:25" x14ac:dyDescent="0.25">
      <c r="A2465">
        <v>10177</v>
      </c>
      <c r="B2465">
        <v>24</v>
      </c>
      <c r="C2465">
        <v>76</v>
      </c>
      <c r="D2465">
        <v>3</v>
      </c>
      <c r="E2465" s="5">
        <v>1824</v>
      </c>
      <c r="F2465" s="1">
        <v>37932</v>
      </c>
      <c r="G2465" t="s">
        <v>25</v>
      </c>
      <c r="H2465">
        <v>4</v>
      </c>
      <c r="I2465" t="str">
        <f>TEXT(Table1[[#This Row],[ORDERDATE]],"MMM")</f>
        <v>Nov</v>
      </c>
      <c r="J2465">
        <v>2003</v>
      </c>
      <c r="K2465" t="s">
        <v>598</v>
      </c>
      <c r="L2465">
        <v>66</v>
      </c>
      <c r="M2465" t="s">
        <v>661</v>
      </c>
      <c r="N2465" t="s">
        <v>487</v>
      </c>
      <c r="O2465" t="s">
        <v>488</v>
      </c>
      <c r="P2465" t="s">
        <v>489</v>
      </c>
      <c r="R2465" t="s">
        <v>177</v>
      </c>
      <c r="T2465">
        <v>28023</v>
      </c>
      <c r="U2465" t="s">
        <v>178</v>
      </c>
      <c r="V2465" t="s">
        <v>42</v>
      </c>
      <c r="W2465" t="s">
        <v>490</v>
      </c>
      <c r="X2465" t="s">
        <v>491</v>
      </c>
      <c r="Y2465" t="s">
        <v>36</v>
      </c>
    </row>
    <row r="2466" spans="1:25" x14ac:dyDescent="0.25">
      <c r="A2466">
        <v>10185</v>
      </c>
      <c r="B2466">
        <v>21</v>
      </c>
      <c r="C2466">
        <v>54</v>
      </c>
      <c r="D2466">
        <v>3</v>
      </c>
      <c r="E2466" s="5">
        <v>1134</v>
      </c>
      <c r="F2466" s="1">
        <v>37939</v>
      </c>
      <c r="G2466" t="s">
        <v>25</v>
      </c>
      <c r="H2466">
        <v>4</v>
      </c>
      <c r="I2466" t="str">
        <f>TEXT(Table1[[#This Row],[ORDERDATE]],"MMM")</f>
        <v>Nov</v>
      </c>
      <c r="J2466">
        <v>2003</v>
      </c>
      <c r="K2466" t="s">
        <v>598</v>
      </c>
      <c r="L2466">
        <v>66</v>
      </c>
      <c r="M2466" t="s">
        <v>661</v>
      </c>
      <c r="N2466" t="s">
        <v>335</v>
      </c>
      <c r="O2466">
        <v>5085559555</v>
      </c>
      <c r="P2466" t="s">
        <v>336</v>
      </c>
      <c r="R2466" t="s">
        <v>162</v>
      </c>
      <c r="S2466" t="s">
        <v>123</v>
      </c>
      <c r="T2466">
        <v>50553</v>
      </c>
      <c r="U2466" t="s">
        <v>32</v>
      </c>
      <c r="V2466" t="s">
        <v>33</v>
      </c>
      <c r="W2466" t="s">
        <v>337</v>
      </c>
      <c r="X2466" t="s">
        <v>338</v>
      </c>
      <c r="Y2466" t="s">
        <v>36</v>
      </c>
    </row>
    <row r="2467" spans="1:25" x14ac:dyDescent="0.25">
      <c r="A2467">
        <v>10197</v>
      </c>
      <c r="B2467">
        <v>23</v>
      </c>
      <c r="C2467">
        <v>64.67</v>
      </c>
      <c r="D2467">
        <v>9</v>
      </c>
      <c r="E2467" s="5">
        <v>1487.41</v>
      </c>
      <c r="F2467" s="1">
        <v>37951</v>
      </c>
      <c r="G2467" t="s">
        <v>25</v>
      </c>
      <c r="H2467">
        <v>4</v>
      </c>
      <c r="I2467" t="str">
        <f>TEXT(Table1[[#This Row],[ORDERDATE]],"MMM")</f>
        <v>Nov</v>
      </c>
      <c r="J2467">
        <v>2003</v>
      </c>
      <c r="K2467" t="s">
        <v>598</v>
      </c>
      <c r="L2467">
        <v>66</v>
      </c>
      <c r="M2467" t="s">
        <v>661</v>
      </c>
      <c r="N2467" t="s">
        <v>352</v>
      </c>
      <c r="O2467" t="s">
        <v>353</v>
      </c>
      <c r="P2467" t="s">
        <v>354</v>
      </c>
      <c r="R2467" t="s">
        <v>355</v>
      </c>
      <c r="T2467">
        <v>8022</v>
      </c>
      <c r="U2467" t="s">
        <v>178</v>
      </c>
      <c r="V2467" t="s">
        <v>42</v>
      </c>
      <c r="W2467" t="s">
        <v>356</v>
      </c>
      <c r="X2467" t="s">
        <v>357</v>
      </c>
      <c r="Y2467" t="s">
        <v>36</v>
      </c>
    </row>
    <row r="2468" spans="1:25" x14ac:dyDescent="0.25">
      <c r="A2468">
        <v>10208</v>
      </c>
      <c r="B2468">
        <v>38</v>
      </c>
      <c r="C2468">
        <v>74.67</v>
      </c>
      <c r="D2468">
        <v>3</v>
      </c>
      <c r="E2468" s="5">
        <v>2837.46</v>
      </c>
      <c r="F2468" s="1">
        <v>37988</v>
      </c>
      <c r="G2468" t="s">
        <v>25</v>
      </c>
      <c r="H2468">
        <v>1</v>
      </c>
      <c r="I2468" t="str">
        <f>TEXT(Table1[[#This Row],[ORDERDATE]],"MMM")</f>
        <v>Jan</v>
      </c>
      <c r="J2468">
        <v>2004</v>
      </c>
      <c r="K2468" t="s">
        <v>598</v>
      </c>
      <c r="L2468">
        <v>66</v>
      </c>
      <c r="M2468" t="s">
        <v>661</v>
      </c>
      <c r="N2468" t="s">
        <v>219</v>
      </c>
      <c r="O2468" t="s">
        <v>220</v>
      </c>
      <c r="P2468" t="s">
        <v>221</v>
      </c>
      <c r="R2468" t="s">
        <v>222</v>
      </c>
      <c r="T2468">
        <v>69004</v>
      </c>
      <c r="U2468" t="s">
        <v>41</v>
      </c>
      <c r="V2468" t="s">
        <v>42</v>
      </c>
      <c r="W2468" t="s">
        <v>223</v>
      </c>
      <c r="X2468" t="s">
        <v>224</v>
      </c>
      <c r="Y2468" t="s">
        <v>36</v>
      </c>
    </row>
    <row r="2469" spans="1:25" x14ac:dyDescent="0.25">
      <c r="A2469">
        <v>10222</v>
      </c>
      <c r="B2469">
        <v>31</v>
      </c>
      <c r="C2469">
        <v>62.67</v>
      </c>
      <c r="D2469">
        <v>15</v>
      </c>
      <c r="E2469" s="5">
        <v>1942.77</v>
      </c>
      <c r="F2469" s="1">
        <v>38036</v>
      </c>
      <c r="G2469" t="s">
        <v>25</v>
      </c>
      <c r="H2469">
        <v>1</v>
      </c>
      <c r="I2469" t="str">
        <f>TEXT(Table1[[#This Row],[ORDERDATE]],"MMM")</f>
        <v>Feb</v>
      </c>
      <c r="J2469">
        <v>2004</v>
      </c>
      <c r="K2469" t="s">
        <v>598</v>
      </c>
      <c r="L2469">
        <v>66</v>
      </c>
      <c r="M2469" t="s">
        <v>661</v>
      </c>
      <c r="N2469" t="s">
        <v>362</v>
      </c>
      <c r="O2469">
        <v>7605558146</v>
      </c>
      <c r="P2469" t="s">
        <v>363</v>
      </c>
      <c r="R2469" t="s">
        <v>364</v>
      </c>
      <c r="S2469" t="s">
        <v>55</v>
      </c>
      <c r="T2469">
        <v>91217</v>
      </c>
      <c r="U2469" t="s">
        <v>32</v>
      </c>
      <c r="V2469" t="s">
        <v>33</v>
      </c>
      <c r="W2469" t="s">
        <v>237</v>
      </c>
      <c r="X2469" t="s">
        <v>276</v>
      </c>
      <c r="Y2469" t="s">
        <v>36</v>
      </c>
    </row>
    <row r="2470" spans="1:25" x14ac:dyDescent="0.25">
      <c r="A2470">
        <v>10233</v>
      </c>
      <c r="B2470">
        <v>36</v>
      </c>
      <c r="C2470">
        <v>70.67</v>
      </c>
      <c r="D2470">
        <v>3</v>
      </c>
      <c r="E2470" s="5">
        <v>2544.12</v>
      </c>
      <c r="F2470" s="1">
        <v>38075</v>
      </c>
      <c r="G2470" t="s">
        <v>25</v>
      </c>
      <c r="H2470">
        <v>1</v>
      </c>
      <c r="I2470" t="str">
        <f>TEXT(Table1[[#This Row],[ORDERDATE]],"MMM")</f>
        <v>Mar</v>
      </c>
      <c r="J2470">
        <v>2004</v>
      </c>
      <c r="K2470" t="s">
        <v>598</v>
      </c>
      <c r="L2470">
        <v>66</v>
      </c>
      <c r="M2470" t="s">
        <v>661</v>
      </c>
      <c r="N2470" t="s">
        <v>104</v>
      </c>
      <c r="O2470">
        <v>2015559350</v>
      </c>
      <c r="P2470" t="s">
        <v>105</v>
      </c>
      <c r="R2470" t="s">
        <v>106</v>
      </c>
      <c r="S2470" t="s">
        <v>107</v>
      </c>
      <c r="T2470">
        <v>94019</v>
      </c>
      <c r="U2470" t="s">
        <v>32</v>
      </c>
      <c r="V2470" t="s">
        <v>33</v>
      </c>
      <c r="W2470" t="s">
        <v>61</v>
      </c>
      <c r="X2470" t="s">
        <v>108</v>
      </c>
      <c r="Y2470" t="s">
        <v>36</v>
      </c>
    </row>
    <row r="2471" spans="1:25" x14ac:dyDescent="0.25">
      <c r="A2471">
        <v>10248</v>
      </c>
      <c r="B2471">
        <v>36</v>
      </c>
      <c r="C2471">
        <v>71.34</v>
      </c>
      <c r="D2471">
        <v>6</v>
      </c>
      <c r="E2471" s="5">
        <v>2568.2399999999998</v>
      </c>
      <c r="F2471" s="1">
        <v>38114</v>
      </c>
      <c r="G2471" t="s">
        <v>339</v>
      </c>
      <c r="H2471">
        <v>2</v>
      </c>
      <c r="I2471" t="str">
        <f>TEXT(Table1[[#This Row],[ORDERDATE]],"MMM")</f>
        <v>May</v>
      </c>
      <c r="J2471">
        <v>2004</v>
      </c>
      <c r="K2471" t="s">
        <v>598</v>
      </c>
      <c r="L2471">
        <v>66</v>
      </c>
      <c r="M2471" t="s">
        <v>661</v>
      </c>
      <c r="N2471" t="s">
        <v>28</v>
      </c>
      <c r="O2471">
        <v>2125557818</v>
      </c>
      <c r="P2471" t="s">
        <v>29</v>
      </c>
      <c r="R2471" t="s">
        <v>30</v>
      </c>
      <c r="S2471" t="s">
        <v>31</v>
      </c>
      <c r="T2471">
        <v>10022</v>
      </c>
      <c r="U2471" t="s">
        <v>32</v>
      </c>
      <c r="V2471" t="s">
        <v>33</v>
      </c>
      <c r="W2471" t="s">
        <v>34</v>
      </c>
      <c r="X2471" t="s">
        <v>35</v>
      </c>
      <c r="Y2471" t="s">
        <v>36</v>
      </c>
    </row>
    <row r="2472" spans="1:25" x14ac:dyDescent="0.25">
      <c r="A2472">
        <v>10261</v>
      </c>
      <c r="B2472">
        <v>34</v>
      </c>
      <c r="C2472">
        <v>62</v>
      </c>
      <c r="D2472">
        <v>4</v>
      </c>
      <c r="E2472" s="5">
        <v>2108</v>
      </c>
      <c r="F2472" s="1">
        <v>38155</v>
      </c>
      <c r="G2472" t="s">
        <v>25</v>
      </c>
      <c r="H2472">
        <v>2</v>
      </c>
      <c r="I2472" t="str">
        <f>TEXT(Table1[[#This Row],[ORDERDATE]],"MMM")</f>
        <v>Jun</v>
      </c>
      <c r="J2472">
        <v>2004</v>
      </c>
      <c r="K2472" t="s">
        <v>598</v>
      </c>
      <c r="L2472">
        <v>66</v>
      </c>
      <c r="M2472" t="s">
        <v>661</v>
      </c>
      <c r="N2472" t="s">
        <v>292</v>
      </c>
      <c r="O2472" t="s">
        <v>293</v>
      </c>
      <c r="P2472" t="s">
        <v>294</v>
      </c>
      <c r="R2472" t="s">
        <v>295</v>
      </c>
      <c r="S2472" t="s">
        <v>296</v>
      </c>
      <c r="T2472" t="s">
        <v>297</v>
      </c>
      <c r="U2472" t="s">
        <v>231</v>
      </c>
      <c r="V2472" t="s">
        <v>33</v>
      </c>
      <c r="W2472" t="s">
        <v>298</v>
      </c>
      <c r="X2472" t="s">
        <v>299</v>
      </c>
      <c r="Y2472" t="s">
        <v>36</v>
      </c>
    </row>
    <row r="2473" spans="1:25" x14ac:dyDescent="0.25">
      <c r="A2473">
        <v>10273</v>
      </c>
      <c r="B2473">
        <v>21</v>
      </c>
      <c r="C2473">
        <v>65.34</v>
      </c>
      <c r="D2473">
        <v>7</v>
      </c>
      <c r="E2473" s="5">
        <v>1372.14</v>
      </c>
      <c r="F2473" s="1">
        <v>38189</v>
      </c>
      <c r="G2473" t="s">
        <v>25</v>
      </c>
      <c r="H2473">
        <v>3</v>
      </c>
      <c r="I2473" t="str">
        <f>TEXT(Table1[[#This Row],[ORDERDATE]],"MMM")</f>
        <v>Jul</v>
      </c>
      <c r="J2473">
        <v>2004</v>
      </c>
      <c r="K2473" t="s">
        <v>598</v>
      </c>
      <c r="L2473">
        <v>66</v>
      </c>
      <c r="M2473" t="s">
        <v>661</v>
      </c>
      <c r="N2473" t="s">
        <v>365</v>
      </c>
      <c r="O2473" t="s">
        <v>366</v>
      </c>
      <c r="P2473" t="s">
        <v>367</v>
      </c>
      <c r="R2473" t="s">
        <v>368</v>
      </c>
      <c r="T2473" t="s">
        <v>369</v>
      </c>
      <c r="U2473" t="s">
        <v>370</v>
      </c>
      <c r="V2473" t="s">
        <v>42</v>
      </c>
      <c r="W2473" t="s">
        <v>371</v>
      </c>
      <c r="X2473" t="s">
        <v>372</v>
      </c>
      <c r="Y2473" t="s">
        <v>36</v>
      </c>
    </row>
    <row r="2474" spans="1:25" x14ac:dyDescent="0.25">
      <c r="A2474">
        <v>10283</v>
      </c>
      <c r="B2474">
        <v>45</v>
      </c>
      <c r="C2474">
        <v>78.67</v>
      </c>
      <c r="D2474">
        <v>9</v>
      </c>
      <c r="E2474" s="5">
        <v>3540.15</v>
      </c>
      <c r="F2474" s="1">
        <v>38219</v>
      </c>
      <c r="G2474" t="s">
        <v>25</v>
      </c>
      <c r="H2474">
        <v>3</v>
      </c>
      <c r="I2474" t="str">
        <f>TEXT(Table1[[#This Row],[ORDERDATE]],"MMM")</f>
        <v>Aug</v>
      </c>
      <c r="J2474">
        <v>2004</v>
      </c>
      <c r="K2474" t="s">
        <v>598</v>
      </c>
      <c r="L2474">
        <v>66</v>
      </c>
      <c r="M2474" t="s">
        <v>661</v>
      </c>
      <c r="N2474" t="s">
        <v>373</v>
      </c>
      <c r="O2474" t="s">
        <v>374</v>
      </c>
      <c r="P2474" t="s">
        <v>375</v>
      </c>
      <c r="R2474" t="s">
        <v>376</v>
      </c>
      <c r="S2474" t="s">
        <v>229</v>
      </c>
      <c r="T2474" t="s">
        <v>377</v>
      </c>
      <c r="U2474" t="s">
        <v>231</v>
      </c>
      <c r="V2474" t="s">
        <v>33</v>
      </c>
      <c r="W2474" t="s">
        <v>378</v>
      </c>
      <c r="X2474" t="s">
        <v>172</v>
      </c>
      <c r="Y2474" t="s">
        <v>51</v>
      </c>
    </row>
    <row r="2475" spans="1:25" x14ac:dyDescent="0.25">
      <c r="A2475">
        <v>10295</v>
      </c>
      <c r="B2475">
        <v>26</v>
      </c>
      <c r="C2475">
        <v>75.34</v>
      </c>
      <c r="D2475">
        <v>4</v>
      </c>
      <c r="E2475" s="5">
        <v>1958.84</v>
      </c>
      <c r="F2475" s="1">
        <v>38240</v>
      </c>
      <c r="G2475" t="s">
        <v>25</v>
      </c>
      <c r="H2475">
        <v>3</v>
      </c>
      <c r="I2475" t="str">
        <f>TEXT(Table1[[#This Row],[ORDERDATE]],"MMM")</f>
        <v>Sep</v>
      </c>
      <c r="J2475">
        <v>2004</v>
      </c>
      <c r="K2475" t="s">
        <v>598</v>
      </c>
      <c r="L2475">
        <v>66</v>
      </c>
      <c r="M2475" t="s">
        <v>661</v>
      </c>
      <c r="N2475" t="s">
        <v>379</v>
      </c>
      <c r="O2475">
        <v>6175559555</v>
      </c>
      <c r="P2475" t="s">
        <v>380</v>
      </c>
      <c r="R2475" t="s">
        <v>381</v>
      </c>
      <c r="S2475" t="s">
        <v>123</v>
      </c>
      <c r="T2475">
        <v>51003</v>
      </c>
      <c r="U2475" t="s">
        <v>32</v>
      </c>
      <c r="V2475" t="s">
        <v>33</v>
      </c>
      <c r="W2475" t="s">
        <v>382</v>
      </c>
      <c r="X2475" t="s">
        <v>66</v>
      </c>
      <c r="Y2475" t="s">
        <v>36</v>
      </c>
    </row>
    <row r="2476" spans="1:25" x14ac:dyDescent="0.25">
      <c r="A2476">
        <v>10306</v>
      </c>
      <c r="B2476">
        <v>50</v>
      </c>
      <c r="C2476">
        <v>54</v>
      </c>
      <c r="D2476">
        <v>3</v>
      </c>
      <c r="E2476" s="5">
        <v>2700</v>
      </c>
      <c r="F2476" s="1">
        <v>38274</v>
      </c>
      <c r="G2476" t="s">
        <v>25</v>
      </c>
      <c r="H2476">
        <v>4</v>
      </c>
      <c r="I2476" t="str">
        <f>TEXT(Table1[[#This Row],[ORDERDATE]],"MMM")</f>
        <v>Oct</v>
      </c>
      <c r="J2476">
        <v>2004</v>
      </c>
      <c r="K2476" t="s">
        <v>598</v>
      </c>
      <c r="L2476">
        <v>66</v>
      </c>
      <c r="M2476" t="s">
        <v>661</v>
      </c>
      <c r="N2476" t="s">
        <v>492</v>
      </c>
      <c r="O2476" t="s">
        <v>493</v>
      </c>
      <c r="P2476" t="s">
        <v>494</v>
      </c>
      <c r="R2476" t="s">
        <v>495</v>
      </c>
      <c r="T2476" t="s">
        <v>496</v>
      </c>
      <c r="U2476" t="s">
        <v>170</v>
      </c>
      <c r="V2476" t="s">
        <v>42</v>
      </c>
      <c r="W2476" t="s">
        <v>497</v>
      </c>
      <c r="X2476" t="s">
        <v>94</v>
      </c>
      <c r="Y2476" t="s">
        <v>36</v>
      </c>
    </row>
    <row r="2477" spans="1:25" x14ac:dyDescent="0.25">
      <c r="A2477">
        <v>10315</v>
      </c>
      <c r="B2477">
        <v>41</v>
      </c>
      <c r="C2477">
        <v>62</v>
      </c>
      <c r="D2477">
        <v>2</v>
      </c>
      <c r="E2477" s="5">
        <v>2542</v>
      </c>
      <c r="F2477" s="1">
        <v>38289</v>
      </c>
      <c r="G2477" t="s">
        <v>25</v>
      </c>
      <c r="H2477">
        <v>4</v>
      </c>
      <c r="I2477" t="str">
        <f>TEXT(Table1[[#This Row],[ORDERDATE]],"MMM")</f>
        <v>Oct</v>
      </c>
      <c r="J2477">
        <v>2004</v>
      </c>
      <c r="K2477" t="s">
        <v>598</v>
      </c>
      <c r="L2477">
        <v>66</v>
      </c>
      <c r="M2477" t="s">
        <v>661</v>
      </c>
      <c r="N2477" t="s">
        <v>114</v>
      </c>
      <c r="O2477" t="s">
        <v>115</v>
      </c>
      <c r="P2477" t="s">
        <v>116</v>
      </c>
      <c r="R2477" t="s">
        <v>117</v>
      </c>
      <c r="T2477">
        <v>44000</v>
      </c>
      <c r="U2477" t="s">
        <v>41</v>
      </c>
      <c r="V2477" t="s">
        <v>42</v>
      </c>
      <c r="W2477" t="s">
        <v>118</v>
      </c>
      <c r="X2477" t="s">
        <v>119</v>
      </c>
      <c r="Y2477" t="s">
        <v>36</v>
      </c>
    </row>
    <row r="2478" spans="1:25" x14ac:dyDescent="0.25">
      <c r="A2478">
        <v>10326</v>
      </c>
      <c r="B2478">
        <v>39</v>
      </c>
      <c r="C2478">
        <v>60</v>
      </c>
      <c r="D2478">
        <v>1</v>
      </c>
      <c r="E2478" s="5">
        <v>2340</v>
      </c>
      <c r="F2478" s="1">
        <v>38300</v>
      </c>
      <c r="G2478" t="s">
        <v>25</v>
      </c>
      <c r="H2478">
        <v>4</v>
      </c>
      <c r="I2478" t="str">
        <f>TEXT(Table1[[#This Row],[ORDERDATE]],"MMM")</f>
        <v>Nov</v>
      </c>
      <c r="J2478">
        <v>2004</v>
      </c>
      <c r="K2478" t="s">
        <v>598</v>
      </c>
      <c r="L2478">
        <v>66</v>
      </c>
      <c r="M2478" t="s">
        <v>661</v>
      </c>
      <c r="N2478" t="s">
        <v>183</v>
      </c>
      <c r="O2478" t="s">
        <v>184</v>
      </c>
      <c r="P2478" t="s">
        <v>185</v>
      </c>
      <c r="R2478" t="s">
        <v>186</v>
      </c>
      <c r="T2478" t="s">
        <v>187</v>
      </c>
      <c r="U2478" t="s">
        <v>188</v>
      </c>
      <c r="V2478" t="s">
        <v>42</v>
      </c>
      <c r="W2478" t="s">
        <v>189</v>
      </c>
      <c r="X2478" t="s">
        <v>190</v>
      </c>
      <c r="Y2478" t="s">
        <v>36</v>
      </c>
    </row>
    <row r="2479" spans="1:25" x14ac:dyDescent="0.25">
      <c r="A2479">
        <v>10339</v>
      </c>
      <c r="B2479">
        <v>22</v>
      </c>
      <c r="C2479">
        <v>100</v>
      </c>
      <c r="D2479">
        <v>5</v>
      </c>
      <c r="E2479" s="5">
        <v>2816.44</v>
      </c>
      <c r="F2479" s="1">
        <v>38314</v>
      </c>
      <c r="G2479" t="s">
        <v>25</v>
      </c>
      <c r="H2479">
        <v>4</v>
      </c>
      <c r="I2479" t="str">
        <f>TEXT(Table1[[#This Row],[ORDERDATE]],"MMM")</f>
        <v>Nov</v>
      </c>
      <c r="J2479">
        <v>2004</v>
      </c>
      <c r="K2479" t="s">
        <v>598</v>
      </c>
      <c r="L2479">
        <v>66</v>
      </c>
      <c r="M2479" t="s">
        <v>661</v>
      </c>
      <c r="N2479" t="s">
        <v>246</v>
      </c>
      <c r="O2479" t="s">
        <v>247</v>
      </c>
      <c r="P2479" t="s">
        <v>248</v>
      </c>
      <c r="R2479" t="s">
        <v>249</v>
      </c>
      <c r="S2479" t="s">
        <v>250</v>
      </c>
      <c r="T2479" t="s">
        <v>251</v>
      </c>
      <c r="U2479" t="s">
        <v>200</v>
      </c>
      <c r="V2479" t="s">
        <v>200</v>
      </c>
      <c r="W2479" t="s">
        <v>252</v>
      </c>
      <c r="X2479" t="s">
        <v>253</v>
      </c>
      <c r="Y2479" t="s">
        <v>36</v>
      </c>
    </row>
    <row r="2480" spans="1:25" x14ac:dyDescent="0.25">
      <c r="A2480">
        <v>10350</v>
      </c>
      <c r="B2480">
        <v>46</v>
      </c>
      <c r="C2480">
        <v>76.67</v>
      </c>
      <c r="D2480">
        <v>11</v>
      </c>
      <c r="E2480" s="5">
        <v>3526.82</v>
      </c>
      <c r="F2480" s="1">
        <v>38323</v>
      </c>
      <c r="G2480" t="s">
        <v>25</v>
      </c>
      <c r="H2480">
        <v>4</v>
      </c>
      <c r="I2480" t="str">
        <f>TEXT(Table1[[#This Row],[ORDERDATE]],"MMM")</f>
        <v>Dec</v>
      </c>
      <c r="J2480">
        <v>2004</v>
      </c>
      <c r="K2480" t="s">
        <v>598</v>
      </c>
      <c r="L2480">
        <v>66</v>
      </c>
      <c r="M2480" t="s">
        <v>661</v>
      </c>
      <c r="N2480" t="s">
        <v>174</v>
      </c>
      <c r="O2480" t="s">
        <v>175</v>
      </c>
      <c r="P2480" t="s">
        <v>176</v>
      </c>
      <c r="R2480" t="s">
        <v>177</v>
      </c>
      <c r="T2480">
        <v>28034</v>
      </c>
      <c r="U2480" t="s">
        <v>178</v>
      </c>
      <c r="V2480" t="s">
        <v>42</v>
      </c>
      <c r="W2480" t="s">
        <v>179</v>
      </c>
      <c r="X2480" t="s">
        <v>180</v>
      </c>
      <c r="Y2480" t="s">
        <v>51</v>
      </c>
    </row>
    <row r="2481" spans="1:25" x14ac:dyDescent="0.25">
      <c r="A2481">
        <v>10373</v>
      </c>
      <c r="B2481">
        <v>44</v>
      </c>
      <c r="C2481">
        <v>100</v>
      </c>
      <c r="D2481">
        <v>14</v>
      </c>
      <c r="E2481" s="5">
        <v>4627.92</v>
      </c>
      <c r="F2481" s="1">
        <v>38383</v>
      </c>
      <c r="G2481" t="s">
        <v>25</v>
      </c>
      <c r="H2481">
        <v>1</v>
      </c>
      <c r="I2481" t="str">
        <f>TEXT(Table1[[#This Row],[ORDERDATE]],"MMM")</f>
        <v>Jan</v>
      </c>
      <c r="J2481">
        <v>2005</v>
      </c>
      <c r="K2481" t="s">
        <v>598</v>
      </c>
      <c r="L2481">
        <v>66</v>
      </c>
      <c r="M2481" t="s">
        <v>661</v>
      </c>
      <c r="N2481" t="s">
        <v>391</v>
      </c>
      <c r="O2481" t="s">
        <v>392</v>
      </c>
      <c r="P2481" t="s">
        <v>393</v>
      </c>
      <c r="R2481" t="s">
        <v>394</v>
      </c>
      <c r="T2481">
        <v>90110</v>
      </c>
      <c r="U2481" t="s">
        <v>130</v>
      </c>
      <c r="V2481" t="s">
        <v>42</v>
      </c>
      <c r="W2481" t="s">
        <v>395</v>
      </c>
      <c r="X2481" t="s">
        <v>396</v>
      </c>
      <c r="Y2481" t="s">
        <v>51</v>
      </c>
    </row>
    <row r="2482" spans="1:25" x14ac:dyDescent="0.25">
      <c r="A2482">
        <v>10385</v>
      </c>
      <c r="B2482">
        <v>25</v>
      </c>
      <c r="C2482">
        <v>77.34</v>
      </c>
      <c r="D2482">
        <v>1</v>
      </c>
      <c r="E2482" s="5">
        <v>1933.5</v>
      </c>
      <c r="F2482" s="1">
        <v>38411</v>
      </c>
      <c r="G2482" t="s">
        <v>25</v>
      </c>
      <c r="H2482">
        <v>1</v>
      </c>
      <c r="I2482" t="str">
        <f>TEXT(Table1[[#This Row],[ORDERDATE]],"MMM")</f>
        <v>Feb</v>
      </c>
      <c r="J2482">
        <v>2005</v>
      </c>
      <c r="K2482" t="s">
        <v>598</v>
      </c>
      <c r="L2482">
        <v>66</v>
      </c>
      <c r="M2482" t="s">
        <v>661</v>
      </c>
      <c r="N2482" t="s">
        <v>272</v>
      </c>
      <c r="O2482">
        <v>4155551450</v>
      </c>
      <c r="P2482" t="s">
        <v>273</v>
      </c>
      <c r="R2482" t="s">
        <v>274</v>
      </c>
      <c r="S2482" t="s">
        <v>55</v>
      </c>
      <c r="T2482">
        <v>97562</v>
      </c>
      <c r="U2482" t="s">
        <v>32</v>
      </c>
      <c r="V2482" t="s">
        <v>33</v>
      </c>
      <c r="W2482" t="s">
        <v>275</v>
      </c>
      <c r="X2482" t="s">
        <v>276</v>
      </c>
      <c r="Y2482" t="s">
        <v>36</v>
      </c>
    </row>
    <row r="2483" spans="1:25" x14ac:dyDescent="0.25">
      <c r="A2483">
        <v>10396</v>
      </c>
      <c r="B2483">
        <v>39</v>
      </c>
      <c r="C2483">
        <v>66.67</v>
      </c>
      <c r="D2483">
        <v>1</v>
      </c>
      <c r="E2483" s="5">
        <v>2600.13</v>
      </c>
      <c r="F2483" s="1">
        <v>38434</v>
      </c>
      <c r="G2483" t="s">
        <v>25</v>
      </c>
      <c r="H2483">
        <v>1</v>
      </c>
      <c r="I2483" t="str">
        <f>TEXT(Table1[[#This Row],[ORDERDATE]],"MMM")</f>
        <v>Mar</v>
      </c>
      <c r="J2483">
        <v>2005</v>
      </c>
      <c r="K2483" t="s">
        <v>598</v>
      </c>
      <c r="L2483">
        <v>66</v>
      </c>
      <c r="M2483" t="s">
        <v>661</v>
      </c>
      <c r="N2483" t="s">
        <v>272</v>
      </c>
      <c r="O2483">
        <v>4155551450</v>
      </c>
      <c r="P2483" t="s">
        <v>273</v>
      </c>
      <c r="R2483" t="s">
        <v>274</v>
      </c>
      <c r="S2483" t="s">
        <v>55</v>
      </c>
      <c r="T2483">
        <v>97562</v>
      </c>
      <c r="U2483" t="s">
        <v>32</v>
      </c>
      <c r="V2483" t="s">
        <v>33</v>
      </c>
      <c r="W2483" t="s">
        <v>275</v>
      </c>
      <c r="X2483" t="s">
        <v>276</v>
      </c>
      <c r="Y2483" t="s">
        <v>36</v>
      </c>
    </row>
    <row r="2484" spans="1:25" x14ac:dyDescent="0.25">
      <c r="A2484">
        <v>10414</v>
      </c>
      <c r="B2484">
        <v>37</v>
      </c>
      <c r="C2484">
        <v>71.34</v>
      </c>
      <c r="D2484">
        <v>6</v>
      </c>
      <c r="E2484" s="5">
        <v>2639.58</v>
      </c>
      <c r="F2484" s="1">
        <v>38478</v>
      </c>
      <c r="G2484" t="s">
        <v>401</v>
      </c>
      <c r="H2484">
        <v>2</v>
      </c>
      <c r="I2484" t="str">
        <f>TEXT(Table1[[#This Row],[ORDERDATE]],"MMM")</f>
        <v>May</v>
      </c>
      <c r="J2484">
        <v>2005</v>
      </c>
      <c r="K2484" t="s">
        <v>598</v>
      </c>
      <c r="L2484">
        <v>66</v>
      </c>
      <c r="M2484" t="s">
        <v>661</v>
      </c>
      <c r="N2484" t="s">
        <v>379</v>
      </c>
      <c r="O2484">
        <v>6175559555</v>
      </c>
      <c r="P2484" t="s">
        <v>380</v>
      </c>
      <c r="R2484" t="s">
        <v>381</v>
      </c>
      <c r="S2484" t="s">
        <v>123</v>
      </c>
      <c r="T2484">
        <v>51003</v>
      </c>
      <c r="U2484" t="s">
        <v>32</v>
      </c>
      <c r="V2484" t="s">
        <v>33</v>
      </c>
      <c r="W2484" t="s">
        <v>382</v>
      </c>
      <c r="X2484" t="s">
        <v>66</v>
      </c>
      <c r="Y2484" t="s">
        <v>36</v>
      </c>
    </row>
    <row r="2485" spans="1:25" x14ac:dyDescent="0.25">
      <c r="A2485">
        <v>10106</v>
      </c>
      <c r="B2485">
        <v>31</v>
      </c>
      <c r="C2485">
        <v>100</v>
      </c>
      <c r="D2485">
        <v>7</v>
      </c>
      <c r="E2485" s="5">
        <v>3312.97</v>
      </c>
      <c r="F2485" s="1">
        <v>37669</v>
      </c>
      <c r="G2485" t="s">
        <v>25</v>
      </c>
      <c r="H2485">
        <v>1</v>
      </c>
      <c r="I2485" t="str">
        <f>TEXT(Table1[[#This Row],[ORDERDATE]],"MMM")</f>
        <v>Feb</v>
      </c>
      <c r="J2485">
        <v>2003</v>
      </c>
      <c r="K2485" t="s">
        <v>566</v>
      </c>
      <c r="L2485">
        <v>91</v>
      </c>
      <c r="M2485" t="s">
        <v>662</v>
      </c>
      <c r="N2485" t="s">
        <v>552</v>
      </c>
      <c r="O2485" t="s">
        <v>553</v>
      </c>
      <c r="P2485" t="s">
        <v>554</v>
      </c>
      <c r="R2485" t="s">
        <v>555</v>
      </c>
      <c r="T2485">
        <v>24100</v>
      </c>
      <c r="U2485" t="s">
        <v>258</v>
      </c>
      <c r="V2485" t="s">
        <v>42</v>
      </c>
      <c r="W2485" t="s">
        <v>556</v>
      </c>
      <c r="X2485" t="s">
        <v>557</v>
      </c>
      <c r="Y2485" t="s">
        <v>51</v>
      </c>
    </row>
    <row r="2486" spans="1:25" x14ac:dyDescent="0.25">
      <c r="A2486">
        <v>10120</v>
      </c>
      <c r="B2486">
        <v>47</v>
      </c>
      <c r="C2486">
        <v>82.21</v>
      </c>
      <c r="D2486">
        <v>13</v>
      </c>
      <c r="E2486" s="5">
        <v>3863.87</v>
      </c>
      <c r="F2486" s="1">
        <v>37740</v>
      </c>
      <c r="G2486" t="s">
        <v>25</v>
      </c>
      <c r="H2486">
        <v>2</v>
      </c>
      <c r="I2486" t="str">
        <f>TEXT(Table1[[#This Row],[ORDERDATE]],"MMM")</f>
        <v>Apr</v>
      </c>
      <c r="J2486">
        <v>2003</v>
      </c>
      <c r="K2486" t="s">
        <v>566</v>
      </c>
      <c r="L2486">
        <v>91</v>
      </c>
      <c r="M2486" t="s">
        <v>662</v>
      </c>
      <c r="N2486" t="s">
        <v>89</v>
      </c>
      <c r="O2486" t="s">
        <v>90</v>
      </c>
      <c r="P2486" t="s">
        <v>91</v>
      </c>
      <c r="Q2486" t="s">
        <v>92</v>
      </c>
      <c r="R2486" t="s">
        <v>93</v>
      </c>
      <c r="S2486" t="s">
        <v>94</v>
      </c>
      <c r="T2486">
        <v>3004</v>
      </c>
      <c r="U2486" t="s">
        <v>95</v>
      </c>
      <c r="V2486" t="s">
        <v>96</v>
      </c>
      <c r="W2486" t="s">
        <v>97</v>
      </c>
      <c r="X2486" t="s">
        <v>98</v>
      </c>
      <c r="Y2486" t="s">
        <v>51</v>
      </c>
    </row>
    <row r="2487" spans="1:25" x14ac:dyDescent="0.25">
      <c r="A2487">
        <v>10133</v>
      </c>
      <c r="B2487">
        <v>24</v>
      </c>
      <c r="C2487">
        <v>77.64</v>
      </c>
      <c r="D2487">
        <v>8</v>
      </c>
      <c r="E2487" s="5">
        <v>1863.36</v>
      </c>
      <c r="F2487" s="1">
        <v>37799</v>
      </c>
      <c r="G2487" t="s">
        <v>25</v>
      </c>
      <c r="H2487">
        <v>2</v>
      </c>
      <c r="I2487" t="str">
        <f>TEXT(Table1[[#This Row],[ORDERDATE]],"MMM")</f>
        <v>Jun</v>
      </c>
      <c r="J2487">
        <v>2003</v>
      </c>
      <c r="K2487" t="s">
        <v>566</v>
      </c>
      <c r="L2487">
        <v>91</v>
      </c>
      <c r="M2487" t="s">
        <v>662</v>
      </c>
      <c r="N2487" t="s">
        <v>174</v>
      </c>
      <c r="O2487" t="s">
        <v>175</v>
      </c>
      <c r="P2487" t="s">
        <v>176</v>
      </c>
      <c r="R2487" t="s">
        <v>177</v>
      </c>
      <c r="T2487">
        <v>28034</v>
      </c>
      <c r="U2487" t="s">
        <v>178</v>
      </c>
      <c r="V2487" t="s">
        <v>42</v>
      </c>
      <c r="W2487" t="s">
        <v>179</v>
      </c>
      <c r="X2487" t="s">
        <v>180</v>
      </c>
      <c r="Y2487" t="s">
        <v>36</v>
      </c>
    </row>
    <row r="2488" spans="1:25" x14ac:dyDescent="0.25">
      <c r="A2488">
        <v>10143</v>
      </c>
      <c r="B2488">
        <v>36</v>
      </c>
      <c r="C2488">
        <v>100</v>
      </c>
      <c r="D2488">
        <v>2</v>
      </c>
      <c r="E2488" s="5">
        <v>3945.96</v>
      </c>
      <c r="F2488" s="1">
        <v>37843</v>
      </c>
      <c r="G2488" t="s">
        <v>25</v>
      </c>
      <c r="H2488">
        <v>3</v>
      </c>
      <c r="I2488" t="str">
        <f>TEXT(Table1[[#This Row],[ORDERDATE]],"MMM")</f>
        <v>Aug</v>
      </c>
      <c r="J2488">
        <v>2003</v>
      </c>
      <c r="K2488" t="s">
        <v>566</v>
      </c>
      <c r="L2488">
        <v>91</v>
      </c>
      <c r="M2488" t="s">
        <v>662</v>
      </c>
      <c r="N2488" t="s">
        <v>335</v>
      </c>
      <c r="O2488">
        <v>5085559555</v>
      </c>
      <c r="P2488" t="s">
        <v>336</v>
      </c>
      <c r="R2488" t="s">
        <v>162</v>
      </c>
      <c r="S2488" t="s">
        <v>123</v>
      </c>
      <c r="T2488">
        <v>50553</v>
      </c>
      <c r="U2488" t="s">
        <v>32</v>
      </c>
      <c r="V2488" t="s">
        <v>33</v>
      </c>
      <c r="W2488" t="s">
        <v>337</v>
      </c>
      <c r="X2488" t="s">
        <v>338</v>
      </c>
      <c r="Y2488" t="s">
        <v>51</v>
      </c>
    </row>
    <row r="2489" spans="1:25" x14ac:dyDescent="0.25">
      <c r="A2489">
        <v>10156</v>
      </c>
      <c r="B2489">
        <v>48</v>
      </c>
      <c r="C2489">
        <v>100</v>
      </c>
      <c r="D2489">
        <v>2</v>
      </c>
      <c r="E2489" s="5">
        <v>4954.08</v>
      </c>
      <c r="F2489" s="1">
        <v>37902</v>
      </c>
      <c r="G2489" t="s">
        <v>25</v>
      </c>
      <c r="H2489">
        <v>4</v>
      </c>
      <c r="I2489" t="str">
        <f>TEXT(Table1[[#This Row],[ORDERDATE]],"MMM")</f>
        <v>Oct</v>
      </c>
      <c r="J2489">
        <v>2003</v>
      </c>
      <c r="K2489" t="s">
        <v>566</v>
      </c>
      <c r="L2489">
        <v>91</v>
      </c>
      <c r="M2489" t="s">
        <v>662</v>
      </c>
      <c r="N2489" t="s">
        <v>174</v>
      </c>
      <c r="O2489" t="s">
        <v>175</v>
      </c>
      <c r="P2489" t="s">
        <v>176</v>
      </c>
      <c r="R2489" t="s">
        <v>177</v>
      </c>
      <c r="T2489">
        <v>28034</v>
      </c>
      <c r="U2489" t="s">
        <v>178</v>
      </c>
      <c r="V2489" t="s">
        <v>42</v>
      </c>
      <c r="W2489" t="s">
        <v>179</v>
      </c>
      <c r="X2489" t="s">
        <v>180</v>
      </c>
      <c r="Y2489" t="s">
        <v>51</v>
      </c>
    </row>
    <row r="2490" spans="1:25" x14ac:dyDescent="0.25">
      <c r="A2490">
        <v>10168</v>
      </c>
      <c r="B2490">
        <v>28</v>
      </c>
      <c r="C2490">
        <v>98.65</v>
      </c>
      <c r="D2490">
        <v>14</v>
      </c>
      <c r="E2490" s="5">
        <v>2762.2</v>
      </c>
      <c r="F2490" s="1">
        <v>37922</v>
      </c>
      <c r="G2490" t="s">
        <v>25</v>
      </c>
      <c r="H2490">
        <v>4</v>
      </c>
      <c r="I2490" t="str">
        <f>TEXT(Table1[[#This Row],[ORDERDATE]],"MMM")</f>
        <v>Oct</v>
      </c>
      <c r="J2490">
        <v>2003</v>
      </c>
      <c r="K2490" t="s">
        <v>566</v>
      </c>
      <c r="L2490">
        <v>91</v>
      </c>
      <c r="M2490" t="s">
        <v>662</v>
      </c>
      <c r="N2490" t="s">
        <v>62</v>
      </c>
      <c r="O2490">
        <v>6505556809</v>
      </c>
      <c r="P2490" t="s">
        <v>63</v>
      </c>
      <c r="R2490" t="s">
        <v>64</v>
      </c>
      <c r="S2490" t="s">
        <v>55</v>
      </c>
      <c r="T2490">
        <v>94217</v>
      </c>
      <c r="U2490" t="s">
        <v>32</v>
      </c>
      <c r="V2490" t="s">
        <v>33</v>
      </c>
      <c r="W2490" t="s">
        <v>65</v>
      </c>
      <c r="X2490" t="s">
        <v>66</v>
      </c>
      <c r="Y2490" t="s">
        <v>36</v>
      </c>
    </row>
    <row r="2491" spans="1:25" x14ac:dyDescent="0.25">
      <c r="A2491">
        <v>10199</v>
      </c>
      <c r="B2491">
        <v>48</v>
      </c>
      <c r="C2491">
        <v>83.12</v>
      </c>
      <c r="D2491">
        <v>2</v>
      </c>
      <c r="E2491" s="5">
        <v>3989.76</v>
      </c>
      <c r="F2491" s="1">
        <v>37956</v>
      </c>
      <c r="G2491" t="s">
        <v>25</v>
      </c>
      <c r="H2491">
        <v>4</v>
      </c>
      <c r="I2491" t="str">
        <f>TEXT(Table1[[#This Row],[ORDERDATE]],"MMM")</f>
        <v>Dec</v>
      </c>
      <c r="J2491">
        <v>2003</v>
      </c>
      <c r="K2491" t="s">
        <v>566</v>
      </c>
      <c r="L2491">
        <v>91</v>
      </c>
      <c r="M2491" t="s">
        <v>662</v>
      </c>
      <c r="N2491" t="s">
        <v>234</v>
      </c>
      <c r="O2491">
        <v>3105553722</v>
      </c>
      <c r="P2491" t="s">
        <v>235</v>
      </c>
      <c r="R2491" t="s">
        <v>236</v>
      </c>
      <c r="S2491" t="s">
        <v>55</v>
      </c>
      <c r="T2491">
        <v>94019</v>
      </c>
      <c r="U2491" t="s">
        <v>32</v>
      </c>
      <c r="V2491" t="s">
        <v>33</v>
      </c>
      <c r="W2491" t="s">
        <v>237</v>
      </c>
      <c r="X2491" t="s">
        <v>238</v>
      </c>
      <c r="Y2491" t="s">
        <v>51</v>
      </c>
    </row>
    <row r="2492" spans="1:25" x14ac:dyDescent="0.25">
      <c r="A2492">
        <v>10210</v>
      </c>
      <c r="B2492">
        <v>21</v>
      </c>
      <c r="C2492">
        <v>78.55</v>
      </c>
      <c r="D2492">
        <v>12</v>
      </c>
      <c r="E2492" s="5">
        <v>1649.55</v>
      </c>
      <c r="F2492" s="1">
        <v>37998</v>
      </c>
      <c r="G2492" t="s">
        <v>25</v>
      </c>
      <c r="H2492">
        <v>1</v>
      </c>
      <c r="I2492" t="str">
        <f>TEXT(Table1[[#This Row],[ORDERDATE]],"MMM")</f>
        <v>Jan</v>
      </c>
      <c r="J2492">
        <v>2004</v>
      </c>
      <c r="K2492" t="s">
        <v>566</v>
      </c>
      <c r="L2492">
        <v>91</v>
      </c>
      <c r="M2492" t="s">
        <v>662</v>
      </c>
      <c r="N2492" t="s">
        <v>302</v>
      </c>
      <c r="O2492" t="s">
        <v>303</v>
      </c>
      <c r="P2492" t="s">
        <v>304</v>
      </c>
      <c r="R2492" t="s">
        <v>305</v>
      </c>
      <c r="S2492" t="s">
        <v>305</v>
      </c>
      <c r="T2492" t="s">
        <v>306</v>
      </c>
      <c r="U2492" t="s">
        <v>200</v>
      </c>
      <c r="V2492" t="s">
        <v>200</v>
      </c>
      <c r="W2492" t="s">
        <v>307</v>
      </c>
      <c r="X2492" t="s">
        <v>308</v>
      </c>
      <c r="Y2492" t="s">
        <v>36</v>
      </c>
    </row>
    <row r="2493" spans="1:25" x14ac:dyDescent="0.25">
      <c r="A2493">
        <v>10223</v>
      </c>
      <c r="B2493">
        <v>25</v>
      </c>
      <c r="C2493">
        <v>100</v>
      </c>
      <c r="D2493">
        <v>14</v>
      </c>
      <c r="E2493" s="5">
        <v>2534.75</v>
      </c>
      <c r="F2493" s="1">
        <v>38037</v>
      </c>
      <c r="G2493" t="s">
        <v>25</v>
      </c>
      <c r="H2493">
        <v>1</v>
      </c>
      <c r="I2493" t="str">
        <f>TEXT(Table1[[#This Row],[ORDERDATE]],"MMM")</f>
        <v>Feb</v>
      </c>
      <c r="J2493">
        <v>2004</v>
      </c>
      <c r="K2493" t="s">
        <v>566</v>
      </c>
      <c r="L2493">
        <v>91</v>
      </c>
      <c r="M2493" t="s">
        <v>662</v>
      </c>
      <c r="N2493" t="s">
        <v>89</v>
      </c>
      <c r="O2493" t="s">
        <v>90</v>
      </c>
      <c r="P2493" t="s">
        <v>91</v>
      </c>
      <c r="Q2493" t="s">
        <v>92</v>
      </c>
      <c r="R2493" t="s">
        <v>93</v>
      </c>
      <c r="S2493" t="s">
        <v>94</v>
      </c>
      <c r="T2493">
        <v>3004</v>
      </c>
      <c r="U2493" t="s">
        <v>95</v>
      </c>
      <c r="V2493" t="s">
        <v>96</v>
      </c>
      <c r="W2493" t="s">
        <v>97</v>
      </c>
      <c r="X2493" t="s">
        <v>98</v>
      </c>
      <c r="Y2493" t="s">
        <v>36</v>
      </c>
    </row>
    <row r="2494" spans="1:25" x14ac:dyDescent="0.25">
      <c r="A2494">
        <v>10235</v>
      </c>
      <c r="B2494">
        <v>25</v>
      </c>
      <c r="C2494">
        <v>100</v>
      </c>
      <c r="D2494">
        <v>8</v>
      </c>
      <c r="E2494" s="5">
        <v>2580.25</v>
      </c>
      <c r="F2494" s="1">
        <v>38079</v>
      </c>
      <c r="G2494" t="s">
        <v>25</v>
      </c>
      <c r="H2494">
        <v>2</v>
      </c>
      <c r="I2494" t="str">
        <f>TEXT(Table1[[#This Row],[ORDERDATE]],"MMM")</f>
        <v>Apr</v>
      </c>
      <c r="J2494">
        <v>2004</v>
      </c>
      <c r="K2494" t="s">
        <v>566</v>
      </c>
      <c r="L2494">
        <v>91</v>
      </c>
      <c r="M2494" t="s">
        <v>662</v>
      </c>
      <c r="N2494" t="s">
        <v>373</v>
      </c>
      <c r="O2494" t="s">
        <v>374</v>
      </c>
      <c r="P2494" t="s">
        <v>375</v>
      </c>
      <c r="R2494" t="s">
        <v>376</v>
      </c>
      <c r="S2494" t="s">
        <v>229</v>
      </c>
      <c r="T2494" t="s">
        <v>377</v>
      </c>
      <c r="U2494" t="s">
        <v>231</v>
      </c>
      <c r="V2494" t="s">
        <v>33</v>
      </c>
      <c r="W2494" t="s">
        <v>378</v>
      </c>
      <c r="X2494" t="s">
        <v>172</v>
      </c>
      <c r="Y2494" t="s">
        <v>36</v>
      </c>
    </row>
    <row r="2495" spans="1:25" x14ac:dyDescent="0.25">
      <c r="A2495">
        <v>10250</v>
      </c>
      <c r="B2495">
        <v>31</v>
      </c>
      <c r="C2495">
        <v>91.34</v>
      </c>
      <c r="D2495">
        <v>9</v>
      </c>
      <c r="E2495" s="5">
        <v>2831.54</v>
      </c>
      <c r="F2495" s="1">
        <v>38118</v>
      </c>
      <c r="G2495" t="s">
        <v>25</v>
      </c>
      <c r="H2495">
        <v>2</v>
      </c>
      <c r="I2495" t="str">
        <f>TEXT(Table1[[#This Row],[ORDERDATE]],"MMM")</f>
        <v>May</v>
      </c>
      <c r="J2495">
        <v>2004</v>
      </c>
      <c r="K2495" t="s">
        <v>566</v>
      </c>
      <c r="L2495">
        <v>91</v>
      </c>
      <c r="M2495" t="s">
        <v>662</v>
      </c>
      <c r="N2495" t="s">
        <v>397</v>
      </c>
      <c r="O2495">
        <v>4085553659</v>
      </c>
      <c r="P2495" t="s">
        <v>398</v>
      </c>
      <c r="R2495" t="s">
        <v>399</v>
      </c>
      <c r="S2495" t="s">
        <v>55</v>
      </c>
      <c r="T2495">
        <v>94217</v>
      </c>
      <c r="U2495" t="s">
        <v>32</v>
      </c>
      <c r="V2495" t="s">
        <v>33</v>
      </c>
      <c r="W2495" t="s">
        <v>102</v>
      </c>
      <c r="X2495" t="s">
        <v>400</v>
      </c>
      <c r="Y2495" t="s">
        <v>36</v>
      </c>
    </row>
    <row r="2496" spans="1:25" x14ac:dyDescent="0.25">
      <c r="A2496">
        <v>10262</v>
      </c>
      <c r="B2496">
        <v>40</v>
      </c>
      <c r="C2496">
        <v>84.03</v>
      </c>
      <c r="D2496">
        <v>4</v>
      </c>
      <c r="E2496" s="5">
        <v>3361.2</v>
      </c>
      <c r="F2496" s="1">
        <v>38162</v>
      </c>
      <c r="G2496" t="s">
        <v>339</v>
      </c>
      <c r="H2496">
        <v>2</v>
      </c>
      <c r="I2496" t="str">
        <f>TEXT(Table1[[#This Row],[ORDERDATE]],"MMM")</f>
        <v>Jun</v>
      </c>
      <c r="J2496">
        <v>2004</v>
      </c>
      <c r="K2496" t="s">
        <v>566</v>
      </c>
      <c r="L2496">
        <v>91</v>
      </c>
      <c r="M2496" t="s">
        <v>662</v>
      </c>
      <c r="N2496" t="s">
        <v>174</v>
      </c>
      <c r="O2496" t="s">
        <v>175</v>
      </c>
      <c r="P2496" t="s">
        <v>176</v>
      </c>
      <c r="R2496" t="s">
        <v>177</v>
      </c>
      <c r="T2496">
        <v>28034</v>
      </c>
      <c r="U2496" t="s">
        <v>178</v>
      </c>
      <c r="V2496" t="s">
        <v>42</v>
      </c>
      <c r="W2496" t="s">
        <v>179</v>
      </c>
      <c r="X2496" t="s">
        <v>180</v>
      </c>
      <c r="Y2496" t="s">
        <v>51</v>
      </c>
    </row>
    <row r="2497" spans="1:25" x14ac:dyDescent="0.25">
      <c r="A2497">
        <v>10275</v>
      </c>
      <c r="B2497">
        <v>32</v>
      </c>
      <c r="C2497">
        <v>89.51</v>
      </c>
      <c r="D2497">
        <v>14</v>
      </c>
      <c r="E2497" s="5">
        <v>2864.32</v>
      </c>
      <c r="F2497" s="1">
        <v>38191</v>
      </c>
      <c r="G2497" t="s">
        <v>25</v>
      </c>
      <c r="H2497">
        <v>3</v>
      </c>
      <c r="I2497" t="str">
        <f>TEXT(Table1[[#This Row],[ORDERDATE]],"MMM")</f>
        <v>Jul</v>
      </c>
      <c r="J2497">
        <v>2004</v>
      </c>
      <c r="K2497" t="s">
        <v>566</v>
      </c>
      <c r="L2497">
        <v>91</v>
      </c>
      <c r="M2497" t="s">
        <v>662</v>
      </c>
      <c r="N2497" t="s">
        <v>114</v>
      </c>
      <c r="O2497" t="s">
        <v>115</v>
      </c>
      <c r="P2497" t="s">
        <v>116</v>
      </c>
      <c r="R2497" t="s">
        <v>117</v>
      </c>
      <c r="T2497">
        <v>44000</v>
      </c>
      <c r="U2497" t="s">
        <v>41</v>
      </c>
      <c r="V2497" t="s">
        <v>42</v>
      </c>
      <c r="W2497" t="s">
        <v>118</v>
      </c>
      <c r="X2497" t="s">
        <v>119</v>
      </c>
      <c r="Y2497" t="s">
        <v>36</v>
      </c>
    </row>
    <row r="2498" spans="1:25" x14ac:dyDescent="0.25">
      <c r="A2498">
        <v>10284</v>
      </c>
      <c r="B2498">
        <v>24</v>
      </c>
      <c r="C2498">
        <v>83.12</v>
      </c>
      <c r="D2498">
        <v>6</v>
      </c>
      <c r="E2498" s="5">
        <v>1994.88</v>
      </c>
      <c r="F2498" s="1">
        <v>38220</v>
      </c>
      <c r="G2498" t="s">
        <v>25</v>
      </c>
      <c r="H2498">
        <v>3</v>
      </c>
      <c r="I2498" t="str">
        <f>TEXT(Table1[[#This Row],[ORDERDATE]],"MMM")</f>
        <v>Aug</v>
      </c>
      <c r="J2498">
        <v>2004</v>
      </c>
      <c r="K2498" t="s">
        <v>566</v>
      </c>
      <c r="L2498">
        <v>91</v>
      </c>
      <c r="M2498" t="s">
        <v>662</v>
      </c>
      <c r="N2498" t="s">
        <v>543</v>
      </c>
      <c r="O2498" t="s">
        <v>544</v>
      </c>
      <c r="P2498" t="s">
        <v>545</v>
      </c>
      <c r="R2498" t="s">
        <v>546</v>
      </c>
      <c r="T2498" t="s">
        <v>547</v>
      </c>
      <c r="U2498" t="s">
        <v>78</v>
      </c>
      <c r="V2498" t="s">
        <v>42</v>
      </c>
      <c r="W2498" t="s">
        <v>548</v>
      </c>
      <c r="X2498" t="s">
        <v>549</v>
      </c>
      <c r="Y2498" t="s">
        <v>36</v>
      </c>
    </row>
    <row r="2499" spans="1:25" x14ac:dyDescent="0.25">
      <c r="A2499">
        <v>10296</v>
      </c>
      <c r="B2499">
        <v>42</v>
      </c>
      <c r="C2499">
        <v>100</v>
      </c>
      <c r="D2499">
        <v>2</v>
      </c>
      <c r="E2499" s="5">
        <v>4296.6000000000004</v>
      </c>
      <c r="F2499" s="1">
        <v>38245</v>
      </c>
      <c r="G2499" t="s">
        <v>25</v>
      </c>
      <c r="H2499">
        <v>3</v>
      </c>
      <c r="I2499" t="str">
        <f>TEXT(Table1[[#This Row],[ORDERDATE]],"MMM")</f>
        <v>Sep</v>
      </c>
      <c r="J2499">
        <v>2004</v>
      </c>
      <c r="K2499" t="s">
        <v>566</v>
      </c>
      <c r="L2499">
        <v>91</v>
      </c>
      <c r="M2499" t="s">
        <v>662</v>
      </c>
      <c r="N2499" t="s">
        <v>572</v>
      </c>
      <c r="O2499" t="s">
        <v>573</v>
      </c>
      <c r="P2499" t="s">
        <v>574</v>
      </c>
      <c r="R2499" t="s">
        <v>575</v>
      </c>
      <c r="T2499">
        <v>80686</v>
      </c>
      <c r="U2499" t="s">
        <v>443</v>
      </c>
      <c r="V2499" t="s">
        <v>42</v>
      </c>
      <c r="W2499" t="s">
        <v>576</v>
      </c>
      <c r="X2499" t="s">
        <v>103</v>
      </c>
      <c r="Y2499" t="s">
        <v>51</v>
      </c>
    </row>
    <row r="2500" spans="1:25" x14ac:dyDescent="0.25">
      <c r="A2500">
        <v>10308</v>
      </c>
      <c r="B2500">
        <v>21</v>
      </c>
      <c r="C2500">
        <v>100</v>
      </c>
      <c r="D2500">
        <v>12</v>
      </c>
      <c r="E2500" s="5">
        <v>2224.9499999999998</v>
      </c>
      <c r="F2500" s="1">
        <v>38275</v>
      </c>
      <c r="G2500" t="s">
        <v>25</v>
      </c>
      <c r="H2500">
        <v>4</v>
      </c>
      <c r="I2500" t="str">
        <f>TEXT(Table1[[#This Row],[ORDERDATE]],"MMM")</f>
        <v>Oct</v>
      </c>
      <c r="J2500">
        <v>2004</v>
      </c>
      <c r="K2500" t="s">
        <v>566</v>
      </c>
      <c r="L2500">
        <v>91</v>
      </c>
      <c r="M2500" t="s">
        <v>662</v>
      </c>
      <c r="N2500" t="s">
        <v>317</v>
      </c>
      <c r="O2500">
        <v>9145554562</v>
      </c>
      <c r="P2500" t="s">
        <v>318</v>
      </c>
      <c r="R2500" t="s">
        <v>319</v>
      </c>
      <c r="S2500" t="s">
        <v>31</v>
      </c>
      <c r="T2500">
        <v>24067</v>
      </c>
      <c r="U2500" t="s">
        <v>32</v>
      </c>
      <c r="V2500" t="s">
        <v>33</v>
      </c>
      <c r="W2500" t="s">
        <v>102</v>
      </c>
      <c r="X2500" t="s">
        <v>238</v>
      </c>
      <c r="Y2500" t="s">
        <v>36</v>
      </c>
    </row>
    <row r="2501" spans="1:25" x14ac:dyDescent="0.25">
      <c r="A2501">
        <v>10316</v>
      </c>
      <c r="B2501">
        <v>34</v>
      </c>
      <c r="C2501">
        <v>82.21</v>
      </c>
      <c r="D2501">
        <v>4</v>
      </c>
      <c r="E2501" s="5">
        <v>2795.14</v>
      </c>
      <c r="F2501" s="1">
        <v>38292</v>
      </c>
      <c r="G2501" t="s">
        <v>25</v>
      </c>
      <c r="H2501">
        <v>4</v>
      </c>
      <c r="I2501" t="str">
        <f>TEXT(Table1[[#This Row],[ORDERDATE]],"MMM")</f>
        <v>Nov</v>
      </c>
      <c r="J2501">
        <v>2004</v>
      </c>
      <c r="K2501" t="s">
        <v>566</v>
      </c>
      <c r="L2501">
        <v>91</v>
      </c>
      <c r="M2501" t="s">
        <v>662</v>
      </c>
      <c r="N2501" t="s">
        <v>383</v>
      </c>
      <c r="O2501" t="s">
        <v>384</v>
      </c>
      <c r="P2501" t="s">
        <v>385</v>
      </c>
      <c r="R2501" t="s">
        <v>386</v>
      </c>
      <c r="S2501" t="s">
        <v>387</v>
      </c>
      <c r="T2501" t="s">
        <v>388</v>
      </c>
      <c r="U2501" t="s">
        <v>170</v>
      </c>
      <c r="V2501" t="s">
        <v>42</v>
      </c>
      <c r="W2501" t="s">
        <v>389</v>
      </c>
      <c r="X2501" t="s">
        <v>390</v>
      </c>
      <c r="Y2501" t="s">
        <v>36</v>
      </c>
    </row>
    <row r="2502" spans="1:25" x14ac:dyDescent="0.25">
      <c r="A2502">
        <v>10328</v>
      </c>
      <c r="B2502">
        <v>27</v>
      </c>
      <c r="C2502">
        <v>100</v>
      </c>
      <c r="D2502">
        <v>8</v>
      </c>
      <c r="E2502" s="5">
        <v>2762.1</v>
      </c>
      <c r="F2502" s="1">
        <v>38303</v>
      </c>
      <c r="G2502" t="s">
        <v>25</v>
      </c>
      <c r="H2502">
        <v>4</v>
      </c>
      <c r="I2502" t="str">
        <f>TEXT(Table1[[#This Row],[ORDERDATE]],"MMM")</f>
        <v>Nov</v>
      </c>
      <c r="J2502">
        <v>2004</v>
      </c>
      <c r="K2502" t="s">
        <v>566</v>
      </c>
      <c r="L2502">
        <v>91</v>
      </c>
      <c r="M2502" t="s">
        <v>662</v>
      </c>
      <c r="N2502" t="s">
        <v>552</v>
      </c>
      <c r="O2502" t="s">
        <v>553</v>
      </c>
      <c r="P2502" t="s">
        <v>554</v>
      </c>
      <c r="R2502" t="s">
        <v>555</v>
      </c>
      <c r="T2502">
        <v>24100</v>
      </c>
      <c r="U2502" t="s">
        <v>258</v>
      </c>
      <c r="V2502" t="s">
        <v>42</v>
      </c>
      <c r="W2502" t="s">
        <v>556</v>
      </c>
      <c r="X2502" t="s">
        <v>557</v>
      </c>
      <c r="Y2502" t="s">
        <v>36</v>
      </c>
    </row>
    <row r="2503" spans="1:25" x14ac:dyDescent="0.25">
      <c r="A2503">
        <v>10340</v>
      </c>
      <c r="B2503">
        <v>30</v>
      </c>
      <c r="C2503">
        <v>88.6</v>
      </c>
      <c r="D2503">
        <v>5</v>
      </c>
      <c r="E2503" s="5">
        <v>2658</v>
      </c>
      <c r="F2503" s="1">
        <v>38315</v>
      </c>
      <c r="G2503" t="s">
        <v>25</v>
      </c>
      <c r="H2503">
        <v>4</v>
      </c>
      <c r="I2503" t="str">
        <f>TEXT(Table1[[#This Row],[ORDERDATE]],"MMM")</f>
        <v>Nov</v>
      </c>
      <c r="J2503">
        <v>2004</v>
      </c>
      <c r="K2503" t="s">
        <v>566</v>
      </c>
      <c r="L2503">
        <v>91</v>
      </c>
      <c r="M2503" t="s">
        <v>662</v>
      </c>
      <c r="N2503" t="s">
        <v>352</v>
      </c>
      <c r="O2503" t="s">
        <v>353</v>
      </c>
      <c r="P2503" t="s">
        <v>354</v>
      </c>
      <c r="R2503" t="s">
        <v>355</v>
      </c>
      <c r="T2503">
        <v>8022</v>
      </c>
      <c r="U2503" t="s">
        <v>178</v>
      </c>
      <c r="V2503" t="s">
        <v>42</v>
      </c>
      <c r="W2503" t="s">
        <v>356</v>
      </c>
      <c r="X2503" t="s">
        <v>357</v>
      </c>
      <c r="Y2503" t="s">
        <v>36</v>
      </c>
    </row>
    <row r="2504" spans="1:25" x14ac:dyDescent="0.25">
      <c r="A2504">
        <v>10353</v>
      </c>
      <c r="B2504">
        <v>39</v>
      </c>
      <c r="C2504">
        <v>100</v>
      </c>
      <c r="D2504">
        <v>9</v>
      </c>
      <c r="E2504" s="5">
        <v>5043.87</v>
      </c>
      <c r="F2504" s="1">
        <v>38325</v>
      </c>
      <c r="G2504" t="s">
        <v>25</v>
      </c>
      <c r="H2504">
        <v>4</v>
      </c>
      <c r="I2504" t="str">
        <f>TEXT(Table1[[#This Row],[ORDERDATE]],"MMM")</f>
        <v>Dec</v>
      </c>
      <c r="J2504">
        <v>2004</v>
      </c>
      <c r="K2504" t="s">
        <v>566</v>
      </c>
      <c r="L2504">
        <v>91</v>
      </c>
      <c r="M2504" t="s">
        <v>662</v>
      </c>
      <c r="N2504" t="s">
        <v>568</v>
      </c>
      <c r="O2504">
        <v>2035554407</v>
      </c>
      <c r="P2504" t="s">
        <v>569</v>
      </c>
      <c r="R2504" t="s">
        <v>516</v>
      </c>
      <c r="S2504" t="s">
        <v>112</v>
      </c>
      <c r="T2504">
        <v>97561</v>
      </c>
      <c r="U2504" t="s">
        <v>32</v>
      </c>
      <c r="V2504" t="s">
        <v>33</v>
      </c>
      <c r="W2504" t="s">
        <v>570</v>
      </c>
      <c r="X2504" t="s">
        <v>571</v>
      </c>
      <c r="Y2504" t="s">
        <v>51</v>
      </c>
    </row>
    <row r="2505" spans="1:25" x14ac:dyDescent="0.25">
      <c r="A2505">
        <v>10361</v>
      </c>
      <c r="B2505">
        <v>20</v>
      </c>
      <c r="C2505">
        <v>60.54</v>
      </c>
      <c r="D2505">
        <v>4</v>
      </c>
      <c r="E2505" s="5">
        <v>1210.8</v>
      </c>
      <c r="F2505" s="1">
        <v>38338</v>
      </c>
      <c r="G2505" t="s">
        <v>25</v>
      </c>
      <c r="H2505">
        <v>4</v>
      </c>
      <c r="I2505" t="str">
        <f>TEXT(Table1[[#This Row],[ORDERDATE]],"MMM")</f>
        <v>Dec</v>
      </c>
      <c r="J2505">
        <v>2004</v>
      </c>
      <c r="K2505" t="s">
        <v>566</v>
      </c>
      <c r="L2505">
        <v>91</v>
      </c>
      <c r="M2505" t="s">
        <v>662</v>
      </c>
      <c r="N2505" t="s">
        <v>152</v>
      </c>
      <c r="O2505" t="s">
        <v>153</v>
      </c>
      <c r="P2505" t="s">
        <v>154</v>
      </c>
      <c r="Q2505" t="s">
        <v>155</v>
      </c>
      <c r="R2505" t="s">
        <v>156</v>
      </c>
      <c r="S2505" t="s">
        <v>157</v>
      </c>
      <c r="T2505">
        <v>2067</v>
      </c>
      <c r="U2505" t="s">
        <v>95</v>
      </c>
      <c r="V2505" t="s">
        <v>96</v>
      </c>
      <c r="W2505" t="s">
        <v>158</v>
      </c>
      <c r="X2505" t="s">
        <v>159</v>
      </c>
      <c r="Y2505" t="s">
        <v>36</v>
      </c>
    </row>
    <row r="2506" spans="1:25" x14ac:dyDescent="0.25">
      <c r="A2506">
        <v>10375</v>
      </c>
      <c r="B2506">
        <v>37</v>
      </c>
      <c r="C2506">
        <v>81.87</v>
      </c>
      <c r="D2506">
        <v>6</v>
      </c>
      <c r="E2506" s="5">
        <v>3029.19</v>
      </c>
      <c r="F2506" s="1">
        <v>38386</v>
      </c>
      <c r="G2506" t="s">
        <v>25</v>
      </c>
      <c r="H2506">
        <v>1</v>
      </c>
      <c r="I2506" t="str">
        <f>TEXT(Table1[[#This Row],[ORDERDATE]],"MMM")</f>
        <v>Feb</v>
      </c>
      <c r="J2506">
        <v>2005</v>
      </c>
      <c r="K2506" t="s">
        <v>566</v>
      </c>
      <c r="L2506">
        <v>91</v>
      </c>
      <c r="M2506" t="s">
        <v>662</v>
      </c>
      <c r="N2506" t="s">
        <v>114</v>
      </c>
      <c r="O2506" t="s">
        <v>115</v>
      </c>
      <c r="P2506" t="s">
        <v>116</v>
      </c>
      <c r="R2506" t="s">
        <v>117</v>
      </c>
      <c r="T2506">
        <v>44000</v>
      </c>
      <c r="U2506" t="s">
        <v>41</v>
      </c>
      <c r="V2506" t="s">
        <v>42</v>
      </c>
      <c r="W2506" t="s">
        <v>118</v>
      </c>
      <c r="X2506" t="s">
        <v>119</v>
      </c>
      <c r="Y2506" t="s">
        <v>51</v>
      </c>
    </row>
    <row r="2507" spans="1:25" x14ac:dyDescent="0.25">
      <c r="A2507">
        <v>10388</v>
      </c>
      <c r="B2507">
        <v>46</v>
      </c>
      <c r="C2507">
        <v>100</v>
      </c>
      <c r="D2507">
        <v>2</v>
      </c>
      <c r="E2507" s="5">
        <v>10066.6</v>
      </c>
      <c r="F2507" s="1">
        <v>38414</v>
      </c>
      <c r="G2507" t="s">
        <v>25</v>
      </c>
      <c r="H2507">
        <v>1</v>
      </c>
      <c r="I2507" t="str">
        <f>TEXT(Table1[[#This Row],[ORDERDATE]],"MMM")</f>
        <v>Mar</v>
      </c>
      <c r="J2507">
        <v>2005</v>
      </c>
      <c r="K2507" t="s">
        <v>566</v>
      </c>
      <c r="L2507">
        <v>91</v>
      </c>
      <c r="M2507" t="s">
        <v>662</v>
      </c>
      <c r="N2507" t="s">
        <v>160</v>
      </c>
      <c r="O2507">
        <v>5085552555</v>
      </c>
      <c r="P2507" t="s">
        <v>161</v>
      </c>
      <c r="R2507" t="s">
        <v>162</v>
      </c>
      <c r="S2507" t="s">
        <v>123</v>
      </c>
      <c r="T2507">
        <v>50553</v>
      </c>
      <c r="U2507" t="s">
        <v>32</v>
      </c>
      <c r="V2507" t="s">
        <v>33</v>
      </c>
      <c r="W2507" t="s">
        <v>163</v>
      </c>
      <c r="X2507" t="s">
        <v>164</v>
      </c>
      <c r="Y2507" t="s">
        <v>151</v>
      </c>
    </row>
    <row r="2508" spans="1:25" x14ac:dyDescent="0.25">
      <c r="A2508">
        <v>10398</v>
      </c>
      <c r="B2508">
        <v>47</v>
      </c>
      <c r="C2508">
        <v>87.69</v>
      </c>
      <c r="D2508">
        <v>6</v>
      </c>
      <c r="E2508" s="5">
        <v>4121.43</v>
      </c>
      <c r="F2508" s="1">
        <v>38441</v>
      </c>
      <c r="G2508" t="s">
        <v>25</v>
      </c>
      <c r="H2508">
        <v>1</v>
      </c>
      <c r="I2508" t="str">
        <f>TEXT(Table1[[#This Row],[ORDERDATE]],"MMM")</f>
        <v>Mar</v>
      </c>
      <c r="J2508">
        <v>2005</v>
      </c>
      <c r="K2508" t="s">
        <v>566</v>
      </c>
      <c r="L2508">
        <v>91</v>
      </c>
      <c r="M2508" t="s">
        <v>662</v>
      </c>
      <c r="N2508" t="s">
        <v>37</v>
      </c>
      <c r="O2508" t="s">
        <v>38</v>
      </c>
      <c r="P2508" t="s">
        <v>39</v>
      </c>
      <c r="R2508" t="s">
        <v>40</v>
      </c>
      <c r="T2508">
        <v>51100</v>
      </c>
      <c r="U2508" t="s">
        <v>41</v>
      </c>
      <c r="V2508" t="s">
        <v>42</v>
      </c>
      <c r="W2508" t="s">
        <v>43</v>
      </c>
      <c r="X2508" t="s">
        <v>44</v>
      </c>
      <c r="Y2508" t="s">
        <v>51</v>
      </c>
    </row>
    <row r="2509" spans="1:25" x14ac:dyDescent="0.25">
      <c r="A2509">
        <v>10401</v>
      </c>
      <c r="B2509">
        <v>11</v>
      </c>
      <c r="C2509">
        <v>100</v>
      </c>
      <c r="D2509">
        <v>8</v>
      </c>
      <c r="E2509" s="5">
        <v>1135.31</v>
      </c>
      <c r="F2509" s="1">
        <v>38445</v>
      </c>
      <c r="G2509" t="s">
        <v>401</v>
      </c>
      <c r="H2509">
        <v>2</v>
      </c>
      <c r="I2509" t="str">
        <f>TEXT(Table1[[#This Row],[ORDERDATE]],"MMM")</f>
        <v>Apr</v>
      </c>
      <c r="J2509">
        <v>2005</v>
      </c>
      <c r="K2509" t="s">
        <v>566</v>
      </c>
      <c r="L2509">
        <v>91</v>
      </c>
      <c r="M2509" t="s">
        <v>662</v>
      </c>
      <c r="N2509" t="s">
        <v>104</v>
      </c>
      <c r="O2509">
        <v>2015559350</v>
      </c>
      <c r="P2509" t="s">
        <v>105</v>
      </c>
      <c r="R2509" t="s">
        <v>106</v>
      </c>
      <c r="S2509" t="s">
        <v>107</v>
      </c>
      <c r="T2509">
        <v>94019</v>
      </c>
      <c r="U2509" t="s">
        <v>32</v>
      </c>
      <c r="V2509" t="s">
        <v>33</v>
      </c>
      <c r="W2509" t="s">
        <v>61</v>
      </c>
      <c r="X2509" t="s">
        <v>108</v>
      </c>
      <c r="Y2509" t="s">
        <v>36</v>
      </c>
    </row>
    <row r="2510" spans="1:25" x14ac:dyDescent="0.25">
      <c r="A2510">
        <v>10416</v>
      </c>
      <c r="B2510">
        <v>23</v>
      </c>
      <c r="C2510">
        <v>91.34</v>
      </c>
      <c r="D2510">
        <v>9</v>
      </c>
      <c r="E2510" s="5">
        <v>2100.8200000000002</v>
      </c>
      <c r="F2510" s="1">
        <v>38482</v>
      </c>
      <c r="G2510" t="s">
        <v>25</v>
      </c>
      <c r="H2510">
        <v>2</v>
      </c>
      <c r="I2510" t="str">
        <f>TEXT(Table1[[#This Row],[ORDERDATE]],"MMM")</f>
        <v>May</v>
      </c>
      <c r="J2510">
        <v>2005</v>
      </c>
      <c r="K2510" t="s">
        <v>566</v>
      </c>
      <c r="L2510">
        <v>91</v>
      </c>
      <c r="M2510" t="s">
        <v>662</v>
      </c>
      <c r="N2510" t="s">
        <v>452</v>
      </c>
      <c r="O2510" t="s">
        <v>453</v>
      </c>
      <c r="P2510" t="s">
        <v>454</v>
      </c>
      <c r="R2510" t="s">
        <v>455</v>
      </c>
      <c r="T2510">
        <v>42100</v>
      </c>
      <c r="U2510" t="s">
        <v>258</v>
      </c>
      <c r="V2510" t="s">
        <v>42</v>
      </c>
      <c r="W2510" t="s">
        <v>456</v>
      </c>
      <c r="X2510" t="s">
        <v>457</v>
      </c>
      <c r="Y2510" t="s">
        <v>36</v>
      </c>
    </row>
    <row r="2511" spans="1:25" x14ac:dyDescent="0.25">
      <c r="A2511">
        <v>10105</v>
      </c>
      <c r="B2511">
        <v>29</v>
      </c>
      <c r="C2511">
        <v>70.150000000000006</v>
      </c>
      <c r="D2511">
        <v>12</v>
      </c>
      <c r="E2511" s="5">
        <v>2034.35</v>
      </c>
      <c r="F2511" s="1">
        <v>37663</v>
      </c>
      <c r="G2511" t="s">
        <v>25</v>
      </c>
      <c r="H2511">
        <v>1</v>
      </c>
      <c r="I2511" t="str">
        <f>TEXT(Table1[[#This Row],[ORDERDATE]],"MMM")</f>
        <v>Feb</v>
      </c>
      <c r="J2511">
        <v>2003</v>
      </c>
      <c r="K2511" t="s">
        <v>598</v>
      </c>
      <c r="L2511">
        <v>86</v>
      </c>
      <c r="M2511" t="s">
        <v>663</v>
      </c>
      <c r="N2511" t="s">
        <v>322</v>
      </c>
      <c r="O2511" t="s">
        <v>323</v>
      </c>
      <c r="P2511" t="s">
        <v>324</v>
      </c>
      <c r="R2511" t="s">
        <v>325</v>
      </c>
      <c r="T2511">
        <v>1734</v>
      </c>
      <c r="U2511" t="s">
        <v>326</v>
      </c>
      <c r="V2511" t="s">
        <v>42</v>
      </c>
      <c r="W2511" t="s">
        <v>327</v>
      </c>
      <c r="X2511" t="s">
        <v>328</v>
      </c>
      <c r="Y2511" t="s">
        <v>36</v>
      </c>
    </row>
    <row r="2512" spans="1:25" x14ac:dyDescent="0.25">
      <c r="A2512">
        <v>10117</v>
      </c>
      <c r="B2512">
        <v>38</v>
      </c>
      <c r="C2512">
        <v>79.680000000000007</v>
      </c>
      <c r="D2512">
        <v>6</v>
      </c>
      <c r="E2512" s="5">
        <v>3027.84</v>
      </c>
      <c r="F2512" s="1">
        <v>37727</v>
      </c>
      <c r="G2512" t="s">
        <v>25</v>
      </c>
      <c r="H2512">
        <v>2</v>
      </c>
      <c r="I2512" t="str">
        <f>TEXT(Table1[[#This Row],[ORDERDATE]],"MMM")</f>
        <v>Apr</v>
      </c>
      <c r="J2512">
        <v>2003</v>
      </c>
      <c r="K2512" t="s">
        <v>598</v>
      </c>
      <c r="L2512">
        <v>86</v>
      </c>
      <c r="M2512" t="s">
        <v>663</v>
      </c>
      <c r="N2512" t="s">
        <v>196</v>
      </c>
      <c r="O2512" t="s">
        <v>197</v>
      </c>
      <c r="P2512" t="s">
        <v>198</v>
      </c>
      <c r="R2512" t="s">
        <v>199</v>
      </c>
      <c r="T2512">
        <v>79903</v>
      </c>
      <c r="U2512" t="s">
        <v>199</v>
      </c>
      <c r="V2512" t="s">
        <v>200</v>
      </c>
      <c r="W2512" t="s">
        <v>201</v>
      </c>
      <c r="X2512" t="s">
        <v>202</v>
      </c>
      <c r="Y2512" t="s">
        <v>51</v>
      </c>
    </row>
    <row r="2513" spans="1:25" x14ac:dyDescent="0.25">
      <c r="A2513">
        <v>10128</v>
      </c>
      <c r="B2513">
        <v>32</v>
      </c>
      <c r="C2513">
        <v>97</v>
      </c>
      <c r="D2513">
        <v>3</v>
      </c>
      <c r="E2513" s="5">
        <v>3104</v>
      </c>
      <c r="F2513" s="1">
        <v>37778</v>
      </c>
      <c r="G2513" t="s">
        <v>25</v>
      </c>
      <c r="H2513">
        <v>2</v>
      </c>
      <c r="I2513" t="str">
        <f>TEXT(Table1[[#This Row],[ORDERDATE]],"MMM")</f>
        <v>Jun</v>
      </c>
      <c r="J2513">
        <v>2003</v>
      </c>
      <c r="K2513" t="s">
        <v>598</v>
      </c>
      <c r="L2513">
        <v>86</v>
      </c>
      <c r="M2513" t="s">
        <v>663</v>
      </c>
      <c r="N2513" t="s">
        <v>174</v>
      </c>
      <c r="O2513" t="s">
        <v>175</v>
      </c>
      <c r="P2513" t="s">
        <v>176</v>
      </c>
      <c r="R2513" t="s">
        <v>177</v>
      </c>
      <c r="T2513">
        <v>28034</v>
      </c>
      <c r="U2513" t="s">
        <v>178</v>
      </c>
      <c r="V2513" t="s">
        <v>42</v>
      </c>
      <c r="W2513" t="s">
        <v>179</v>
      </c>
      <c r="X2513" t="s">
        <v>180</v>
      </c>
      <c r="Y2513" t="s">
        <v>51</v>
      </c>
    </row>
    <row r="2514" spans="1:25" x14ac:dyDescent="0.25">
      <c r="A2514">
        <v>10142</v>
      </c>
      <c r="B2514">
        <v>43</v>
      </c>
      <c r="C2514">
        <v>84.01</v>
      </c>
      <c r="D2514">
        <v>9</v>
      </c>
      <c r="E2514" s="5">
        <v>3612.43</v>
      </c>
      <c r="F2514" s="1">
        <v>37841</v>
      </c>
      <c r="G2514" t="s">
        <v>25</v>
      </c>
      <c r="H2514">
        <v>3</v>
      </c>
      <c r="I2514" t="str">
        <f>TEXT(Table1[[#This Row],[ORDERDATE]],"MMM")</f>
        <v>Aug</v>
      </c>
      <c r="J2514">
        <v>2003</v>
      </c>
      <c r="K2514" t="s">
        <v>598</v>
      </c>
      <c r="L2514">
        <v>86</v>
      </c>
      <c r="M2514" t="s">
        <v>663</v>
      </c>
      <c r="N2514" t="s">
        <v>272</v>
      </c>
      <c r="O2514">
        <v>4155551450</v>
      </c>
      <c r="P2514" t="s">
        <v>273</v>
      </c>
      <c r="R2514" t="s">
        <v>274</v>
      </c>
      <c r="S2514" t="s">
        <v>55</v>
      </c>
      <c r="T2514">
        <v>97562</v>
      </c>
      <c r="U2514" t="s">
        <v>32</v>
      </c>
      <c r="V2514" t="s">
        <v>33</v>
      </c>
      <c r="W2514" t="s">
        <v>275</v>
      </c>
      <c r="X2514" t="s">
        <v>276</v>
      </c>
      <c r="Y2514" t="s">
        <v>51</v>
      </c>
    </row>
    <row r="2515" spans="1:25" x14ac:dyDescent="0.25">
      <c r="A2515">
        <v>10153</v>
      </c>
      <c r="B2515">
        <v>31</v>
      </c>
      <c r="C2515">
        <v>87.48</v>
      </c>
      <c r="D2515">
        <v>8</v>
      </c>
      <c r="E2515" s="5">
        <v>2711.88</v>
      </c>
      <c r="F2515" s="1">
        <v>37892</v>
      </c>
      <c r="G2515" t="s">
        <v>25</v>
      </c>
      <c r="H2515">
        <v>3</v>
      </c>
      <c r="I2515" t="str">
        <f>TEXT(Table1[[#This Row],[ORDERDATE]],"MMM")</f>
        <v>Sep</v>
      </c>
      <c r="J2515">
        <v>2003</v>
      </c>
      <c r="K2515" t="s">
        <v>598</v>
      </c>
      <c r="L2515">
        <v>86</v>
      </c>
      <c r="M2515" t="s">
        <v>663</v>
      </c>
      <c r="N2515" t="s">
        <v>174</v>
      </c>
      <c r="O2515" t="s">
        <v>175</v>
      </c>
      <c r="P2515" t="s">
        <v>176</v>
      </c>
      <c r="R2515" t="s">
        <v>177</v>
      </c>
      <c r="T2515">
        <v>28034</v>
      </c>
      <c r="U2515" t="s">
        <v>178</v>
      </c>
      <c r="V2515" t="s">
        <v>42</v>
      </c>
      <c r="W2515" t="s">
        <v>179</v>
      </c>
      <c r="X2515" t="s">
        <v>180</v>
      </c>
      <c r="Y2515" t="s">
        <v>36</v>
      </c>
    </row>
    <row r="2516" spans="1:25" x14ac:dyDescent="0.25">
      <c r="A2516">
        <v>10166</v>
      </c>
      <c r="B2516">
        <v>29</v>
      </c>
      <c r="C2516">
        <v>100</v>
      </c>
      <c r="D2516">
        <v>3</v>
      </c>
      <c r="E2516" s="5">
        <v>3013.97</v>
      </c>
      <c r="F2516" s="1">
        <v>37915</v>
      </c>
      <c r="G2516" t="s">
        <v>25</v>
      </c>
      <c r="H2516">
        <v>4</v>
      </c>
      <c r="I2516" t="str">
        <f>TEXT(Table1[[#This Row],[ORDERDATE]],"MMM")</f>
        <v>Oct</v>
      </c>
      <c r="J2516">
        <v>2003</v>
      </c>
      <c r="K2516" t="s">
        <v>598</v>
      </c>
      <c r="L2516">
        <v>86</v>
      </c>
      <c r="M2516" t="s">
        <v>663</v>
      </c>
      <c r="N2516" t="s">
        <v>160</v>
      </c>
      <c r="O2516">
        <v>5085552555</v>
      </c>
      <c r="P2516" t="s">
        <v>161</v>
      </c>
      <c r="R2516" t="s">
        <v>162</v>
      </c>
      <c r="S2516" t="s">
        <v>123</v>
      </c>
      <c r="T2516">
        <v>50553</v>
      </c>
      <c r="U2516" t="s">
        <v>32</v>
      </c>
      <c r="V2516" t="s">
        <v>33</v>
      </c>
      <c r="W2516" t="s">
        <v>163</v>
      </c>
      <c r="X2516" t="s">
        <v>164</v>
      </c>
      <c r="Y2516" t="s">
        <v>51</v>
      </c>
    </row>
    <row r="2517" spans="1:25" x14ac:dyDescent="0.25">
      <c r="A2517">
        <v>10177</v>
      </c>
      <c r="B2517">
        <v>31</v>
      </c>
      <c r="C2517">
        <v>88.34</v>
      </c>
      <c r="D2517">
        <v>10</v>
      </c>
      <c r="E2517" s="5">
        <v>2738.54</v>
      </c>
      <c r="F2517" s="1">
        <v>37932</v>
      </c>
      <c r="G2517" t="s">
        <v>25</v>
      </c>
      <c r="H2517">
        <v>4</v>
      </c>
      <c r="I2517" t="str">
        <f>TEXT(Table1[[#This Row],[ORDERDATE]],"MMM")</f>
        <v>Nov</v>
      </c>
      <c r="J2517">
        <v>2003</v>
      </c>
      <c r="K2517" t="s">
        <v>598</v>
      </c>
      <c r="L2517">
        <v>86</v>
      </c>
      <c r="M2517" t="s">
        <v>663</v>
      </c>
      <c r="N2517" t="s">
        <v>487</v>
      </c>
      <c r="O2517" t="s">
        <v>488</v>
      </c>
      <c r="P2517" t="s">
        <v>489</v>
      </c>
      <c r="R2517" t="s">
        <v>177</v>
      </c>
      <c r="T2517">
        <v>28023</v>
      </c>
      <c r="U2517" t="s">
        <v>178</v>
      </c>
      <c r="V2517" t="s">
        <v>42</v>
      </c>
      <c r="W2517" t="s">
        <v>490</v>
      </c>
      <c r="X2517" t="s">
        <v>491</v>
      </c>
      <c r="Y2517" t="s">
        <v>36</v>
      </c>
    </row>
    <row r="2518" spans="1:25" x14ac:dyDescent="0.25">
      <c r="A2518">
        <v>10185</v>
      </c>
      <c r="B2518">
        <v>30</v>
      </c>
      <c r="C2518">
        <v>94.4</v>
      </c>
      <c r="D2518">
        <v>10</v>
      </c>
      <c r="E2518" s="5">
        <v>2832</v>
      </c>
      <c r="F2518" s="1">
        <v>37939</v>
      </c>
      <c r="G2518" t="s">
        <v>25</v>
      </c>
      <c r="H2518">
        <v>4</v>
      </c>
      <c r="I2518" t="str">
        <f>TEXT(Table1[[#This Row],[ORDERDATE]],"MMM")</f>
        <v>Nov</v>
      </c>
      <c r="J2518">
        <v>2003</v>
      </c>
      <c r="K2518" t="s">
        <v>598</v>
      </c>
      <c r="L2518">
        <v>86</v>
      </c>
      <c r="M2518" t="s">
        <v>663</v>
      </c>
      <c r="N2518" t="s">
        <v>335</v>
      </c>
      <c r="O2518">
        <v>5085559555</v>
      </c>
      <c r="P2518" t="s">
        <v>336</v>
      </c>
      <c r="R2518" t="s">
        <v>162</v>
      </c>
      <c r="S2518" t="s">
        <v>123</v>
      </c>
      <c r="T2518">
        <v>50553</v>
      </c>
      <c r="U2518" t="s">
        <v>32</v>
      </c>
      <c r="V2518" t="s">
        <v>33</v>
      </c>
      <c r="W2518" t="s">
        <v>337</v>
      </c>
      <c r="X2518" t="s">
        <v>338</v>
      </c>
      <c r="Y2518" t="s">
        <v>36</v>
      </c>
    </row>
    <row r="2519" spans="1:25" x14ac:dyDescent="0.25">
      <c r="A2519">
        <v>10196</v>
      </c>
      <c r="B2519">
        <v>50</v>
      </c>
      <c r="C2519">
        <v>94.4</v>
      </c>
      <c r="D2519">
        <v>2</v>
      </c>
      <c r="E2519" s="5">
        <v>4720</v>
      </c>
      <c r="F2519" s="1">
        <v>37951</v>
      </c>
      <c r="G2519" t="s">
        <v>25</v>
      </c>
      <c r="H2519">
        <v>4</v>
      </c>
      <c r="I2519" t="str">
        <f>TEXT(Table1[[#This Row],[ORDERDATE]],"MMM")</f>
        <v>Nov</v>
      </c>
      <c r="J2519">
        <v>2003</v>
      </c>
      <c r="K2519" t="s">
        <v>598</v>
      </c>
      <c r="L2519">
        <v>86</v>
      </c>
      <c r="M2519" t="s">
        <v>663</v>
      </c>
      <c r="N2519" t="s">
        <v>242</v>
      </c>
      <c r="O2519">
        <v>2035559545</v>
      </c>
      <c r="P2519" t="s">
        <v>243</v>
      </c>
      <c r="R2519" t="s">
        <v>244</v>
      </c>
      <c r="S2519" t="s">
        <v>112</v>
      </c>
      <c r="T2519">
        <v>97823</v>
      </c>
      <c r="U2519" t="s">
        <v>32</v>
      </c>
      <c r="V2519" t="s">
        <v>33</v>
      </c>
      <c r="W2519" t="s">
        <v>83</v>
      </c>
      <c r="X2519" t="s">
        <v>245</v>
      </c>
      <c r="Y2519" t="s">
        <v>51</v>
      </c>
    </row>
    <row r="2520" spans="1:25" x14ac:dyDescent="0.25">
      <c r="A2520">
        <v>10208</v>
      </c>
      <c r="B2520">
        <v>40</v>
      </c>
      <c r="C2520">
        <v>80.55</v>
      </c>
      <c r="D2520">
        <v>10</v>
      </c>
      <c r="E2520" s="5">
        <v>3222</v>
      </c>
      <c r="F2520" s="1">
        <v>37988</v>
      </c>
      <c r="G2520" t="s">
        <v>25</v>
      </c>
      <c r="H2520">
        <v>1</v>
      </c>
      <c r="I2520" t="str">
        <f>TEXT(Table1[[#This Row],[ORDERDATE]],"MMM")</f>
        <v>Jan</v>
      </c>
      <c r="J2520">
        <v>2004</v>
      </c>
      <c r="K2520" t="s">
        <v>598</v>
      </c>
      <c r="L2520">
        <v>86</v>
      </c>
      <c r="M2520" t="s">
        <v>663</v>
      </c>
      <c r="N2520" t="s">
        <v>219</v>
      </c>
      <c r="O2520" t="s">
        <v>220</v>
      </c>
      <c r="P2520" t="s">
        <v>221</v>
      </c>
      <c r="R2520" t="s">
        <v>222</v>
      </c>
      <c r="T2520">
        <v>69004</v>
      </c>
      <c r="U2520" t="s">
        <v>41</v>
      </c>
      <c r="V2520" t="s">
        <v>42</v>
      </c>
      <c r="W2520" t="s">
        <v>223</v>
      </c>
      <c r="X2520" t="s">
        <v>224</v>
      </c>
      <c r="Y2520" t="s">
        <v>51</v>
      </c>
    </row>
    <row r="2521" spans="1:25" x14ac:dyDescent="0.25">
      <c r="A2521">
        <v>10221</v>
      </c>
      <c r="B2521">
        <v>23</v>
      </c>
      <c r="C2521">
        <v>97</v>
      </c>
      <c r="D2521">
        <v>4</v>
      </c>
      <c r="E2521" s="5">
        <v>2231</v>
      </c>
      <c r="F2521" s="1">
        <v>38035</v>
      </c>
      <c r="G2521" t="s">
        <v>25</v>
      </c>
      <c r="H2521">
        <v>1</v>
      </c>
      <c r="I2521" t="str">
        <f>TEXT(Table1[[#This Row],[ORDERDATE]],"MMM")</f>
        <v>Feb</v>
      </c>
      <c r="J2521">
        <v>2004</v>
      </c>
      <c r="K2521" t="s">
        <v>598</v>
      </c>
      <c r="L2521">
        <v>86</v>
      </c>
      <c r="M2521" t="s">
        <v>663</v>
      </c>
      <c r="N2521" t="s">
        <v>365</v>
      </c>
      <c r="O2521" t="s">
        <v>366</v>
      </c>
      <c r="P2521" t="s">
        <v>367</v>
      </c>
      <c r="R2521" t="s">
        <v>368</v>
      </c>
      <c r="T2521" t="s">
        <v>369</v>
      </c>
      <c r="U2521" t="s">
        <v>370</v>
      </c>
      <c r="V2521" t="s">
        <v>42</v>
      </c>
      <c r="W2521" t="s">
        <v>371</v>
      </c>
      <c r="X2521" t="s">
        <v>372</v>
      </c>
      <c r="Y2521" t="s">
        <v>36</v>
      </c>
    </row>
    <row r="2522" spans="1:25" x14ac:dyDescent="0.25">
      <c r="A2522">
        <v>10232</v>
      </c>
      <c r="B2522">
        <v>26</v>
      </c>
      <c r="C2522">
        <v>88.34</v>
      </c>
      <c r="D2522">
        <v>7</v>
      </c>
      <c r="E2522" s="5">
        <v>2296.84</v>
      </c>
      <c r="F2522" s="1">
        <v>38066</v>
      </c>
      <c r="G2522" t="s">
        <v>25</v>
      </c>
      <c r="H2522">
        <v>1</v>
      </c>
      <c r="I2522" t="str">
        <f>TEXT(Table1[[#This Row],[ORDERDATE]],"MMM")</f>
        <v>Mar</v>
      </c>
      <c r="J2522">
        <v>2004</v>
      </c>
      <c r="K2522" t="s">
        <v>598</v>
      </c>
      <c r="L2522">
        <v>86</v>
      </c>
      <c r="M2522" t="s">
        <v>663</v>
      </c>
      <c r="N2522" t="s">
        <v>383</v>
      </c>
      <c r="O2522" t="s">
        <v>384</v>
      </c>
      <c r="P2522" t="s">
        <v>385</v>
      </c>
      <c r="R2522" t="s">
        <v>386</v>
      </c>
      <c r="S2522" t="s">
        <v>387</v>
      </c>
      <c r="T2522" t="s">
        <v>388</v>
      </c>
      <c r="U2522" t="s">
        <v>170</v>
      </c>
      <c r="V2522" t="s">
        <v>42</v>
      </c>
      <c r="W2522" t="s">
        <v>389</v>
      </c>
      <c r="X2522" t="s">
        <v>390</v>
      </c>
      <c r="Y2522" t="s">
        <v>36</v>
      </c>
    </row>
    <row r="2523" spans="1:25" x14ac:dyDescent="0.25">
      <c r="A2523">
        <v>10248</v>
      </c>
      <c r="B2523">
        <v>40</v>
      </c>
      <c r="C2523">
        <v>100</v>
      </c>
      <c r="D2523">
        <v>13</v>
      </c>
      <c r="E2523" s="5">
        <v>4157.2</v>
      </c>
      <c r="F2523" s="1">
        <v>38114</v>
      </c>
      <c r="G2523" t="s">
        <v>339</v>
      </c>
      <c r="H2523">
        <v>2</v>
      </c>
      <c r="I2523" t="str">
        <f>TEXT(Table1[[#This Row],[ORDERDATE]],"MMM")</f>
        <v>May</v>
      </c>
      <c r="J2523">
        <v>2004</v>
      </c>
      <c r="K2523" t="s">
        <v>598</v>
      </c>
      <c r="L2523">
        <v>86</v>
      </c>
      <c r="M2523" t="s">
        <v>663</v>
      </c>
      <c r="N2523" t="s">
        <v>28</v>
      </c>
      <c r="O2523">
        <v>2125557818</v>
      </c>
      <c r="P2523" t="s">
        <v>29</v>
      </c>
      <c r="R2523" t="s">
        <v>30</v>
      </c>
      <c r="S2523" t="s">
        <v>31</v>
      </c>
      <c r="T2523">
        <v>10022</v>
      </c>
      <c r="U2523" t="s">
        <v>32</v>
      </c>
      <c r="V2523" t="s">
        <v>33</v>
      </c>
      <c r="W2523" t="s">
        <v>34</v>
      </c>
      <c r="X2523" t="s">
        <v>35</v>
      </c>
      <c r="Y2523" t="s">
        <v>51</v>
      </c>
    </row>
    <row r="2524" spans="1:25" x14ac:dyDescent="0.25">
      <c r="A2524">
        <v>10273</v>
      </c>
      <c r="B2524">
        <v>21</v>
      </c>
      <c r="C2524">
        <v>100</v>
      </c>
      <c r="D2524">
        <v>14</v>
      </c>
      <c r="E2524" s="5">
        <v>2146.1999999999998</v>
      </c>
      <c r="F2524" s="1">
        <v>38189</v>
      </c>
      <c r="G2524" t="s">
        <v>25</v>
      </c>
      <c r="H2524">
        <v>3</v>
      </c>
      <c r="I2524" t="str">
        <f>TEXT(Table1[[#This Row],[ORDERDATE]],"MMM")</f>
        <v>Jul</v>
      </c>
      <c r="J2524">
        <v>2004</v>
      </c>
      <c r="K2524" t="s">
        <v>598</v>
      </c>
      <c r="L2524">
        <v>86</v>
      </c>
      <c r="M2524" t="s">
        <v>663</v>
      </c>
      <c r="N2524" t="s">
        <v>365</v>
      </c>
      <c r="O2524" t="s">
        <v>366</v>
      </c>
      <c r="P2524" t="s">
        <v>367</v>
      </c>
      <c r="R2524" t="s">
        <v>368</v>
      </c>
      <c r="T2524" t="s">
        <v>369</v>
      </c>
      <c r="U2524" t="s">
        <v>370</v>
      </c>
      <c r="V2524" t="s">
        <v>42</v>
      </c>
      <c r="W2524" t="s">
        <v>371</v>
      </c>
      <c r="X2524" t="s">
        <v>372</v>
      </c>
      <c r="Y2524" t="s">
        <v>36</v>
      </c>
    </row>
    <row r="2525" spans="1:25" x14ac:dyDescent="0.25">
      <c r="A2525">
        <v>10282</v>
      </c>
      <c r="B2525">
        <v>43</v>
      </c>
      <c r="C2525">
        <v>86.61</v>
      </c>
      <c r="D2525">
        <v>2</v>
      </c>
      <c r="E2525" s="5">
        <v>3724.23</v>
      </c>
      <c r="F2525" s="1">
        <v>38219</v>
      </c>
      <c r="G2525" t="s">
        <v>25</v>
      </c>
      <c r="H2525">
        <v>3</v>
      </c>
      <c r="I2525" t="str">
        <f>TEXT(Table1[[#This Row],[ORDERDATE]],"MMM")</f>
        <v>Aug</v>
      </c>
      <c r="J2525">
        <v>2004</v>
      </c>
      <c r="K2525" t="s">
        <v>598</v>
      </c>
      <c r="L2525">
        <v>86</v>
      </c>
      <c r="M2525" t="s">
        <v>663</v>
      </c>
      <c r="N2525" t="s">
        <v>272</v>
      </c>
      <c r="O2525">
        <v>4155551450</v>
      </c>
      <c r="P2525" t="s">
        <v>273</v>
      </c>
      <c r="R2525" t="s">
        <v>274</v>
      </c>
      <c r="S2525" t="s">
        <v>55</v>
      </c>
      <c r="T2525">
        <v>97562</v>
      </c>
      <c r="U2525" t="s">
        <v>32</v>
      </c>
      <c r="V2525" t="s">
        <v>33</v>
      </c>
      <c r="W2525" t="s">
        <v>275</v>
      </c>
      <c r="X2525" t="s">
        <v>276</v>
      </c>
      <c r="Y2525" t="s">
        <v>51</v>
      </c>
    </row>
    <row r="2526" spans="1:25" x14ac:dyDescent="0.25">
      <c r="A2526">
        <v>10293</v>
      </c>
      <c r="B2526">
        <v>29</v>
      </c>
      <c r="C2526">
        <v>71.89</v>
      </c>
      <c r="D2526">
        <v>5</v>
      </c>
      <c r="E2526" s="5">
        <v>2084.81</v>
      </c>
      <c r="F2526" s="1">
        <v>38239</v>
      </c>
      <c r="G2526" t="s">
        <v>25</v>
      </c>
      <c r="H2526">
        <v>3</v>
      </c>
      <c r="I2526" t="str">
        <f>TEXT(Table1[[#This Row],[ORDERDATE]],"MMM")</f>
        <v>Sep</v>
      </c>
      <c r="J2526">
        <v>2004</v>
      </c>
      <c r="K2526" t="s">
        <v>598</v>
      </c>
      <c r="L2526">
        <v>86</v>
      </c>
      <c r="M2526" t="s">
        <v>663</v>
      </c>
      <c r="N2526" t="s">
        <v>254</v>
      </c>
      <c r="O2526" t="s">
        <v>255</v>
      </c>
      <c r="P2526" t="s">
        <v>256</v>
      </c>
      <c r="R2526" t="s">
        <v>257</v>
      </c>
      <c r="T2526">
        <v>10100</v>
      </c>
      <c r="U2526" t="s">
        <v>258</v>
      </c>
      <c r="V2526" t="s">
        <v>42</v>
      </c>
      <c r="W2526" t="s">
        <v>259</v>
      </c>
      <c r="X2526" t="s">
        <v>260</v>
      </c>
      <c r="Y2526" t="s">
        <v>36</v>
      </c>
    </row>
    <row r="2527" spans="1:25" x14ac:dyDescent="0.25">
      <c r="A2527">
        <v>10306</v>
      </c>
      <c r="B2527">
        <v>38</v>
      </c>
      <c r="C2527">
        <v>91.81</v>
      </c>
      <c r="D2527">
        <v>10</v>
      </c>
      <c r="E2527" s="5">
        <v>3488.78</v>
      </c>
      <c r="F2527" s="1">
        <v>38274</v>
      </c>
      <c r="G2527" t="s">
        <v>25</v>
      </c>
      <c r="H2527">
        <v>4</v>
      </c>
      <c r="I2527" t="str">
        <f>TEXT(Table1[[#This Row],[ORDERDATE]],"MMM")</f>
        <v>Oct</v>
      </c>
      <c r="J2527">
        <v>2004</v>
      </c>
      <c r="K2527" t="s">
        <v>598</v>
      </c>
      <c r="L2527">
        <v>86</v>
      </c>
      <c r="M2527" t="s">
        <v>663</v>
      </c>
      <c r="N2527" t="s">
        <v>492</v>
      </c>
      <c r="O2527" t="s">
        <v>493</v>
      </c>
      <c r="P2527" t="s">
        <v>494</v>
      </c>
      <c r="R2527" t="s">
        <v>495</v>
      </c>
      <c r="T2527" t="s">
        <v>496</v>
      </c>
      <c r="U2527" t="s">
        <v>170</v>
      </c>
      <c r="V2527" t="s">
        <v>42</v>
      </c>
      <c r="W2527" t="s">
        <v>497</v>
      </c>
      <c r="X2527" t="s">
        <v>94</v>
      </c>
      <c r="Y2527" t="s">
        <v>51</v>
      </c>
    </row>
    <row r="2528" spans="1:25" x14ac:dyDescent="0.25">
      <c r="A2528">
        <v>10314</v>
      </c>
      <c r="B2528">
        <v>23</v>
      </c>
      <c r="C2528">
        <v>76.22</v>
      </c>
      <c r="D2528">
        <v>2</v>
      </c>
      <c r="E2528" s="5">
        <v>1753.06</v>
      </c>
      <c r="F2528" s="1">
        <v>38282</v>
      </c>
      <c r="G2528" t="s">
        <v>25</v>
      </c>
      <c r="H2528">
        <v>4</v>
      </c>
      <c r="I2528" t="str">
        <f>TEXT(Table1[[#This Row],[ORDERDATE]],"MMM")</f>
        <v>Oct</v>
      </c>
      <c r="J2528">
        <v>2004</v>
      </c>
      <c r="K2528" t="s">
        <v>598</v>
      </c>
      <c r="L2528">
        <v>86</v>
      </c>
      <c r="M2528" t="s">
        <v>663</v>
      </c>
      <c r="N2528" t="s">
        <v>498</v>
      </c>
      <c r="O2528" t="s">
        <v>499</v>
      </c>
      <c r="P2528" t="s">
        <v>500</v>
      </c>
      <c r="R2528" t="s">
        <v>501</v>
      </c>
      <c r="T2528">
        <v>8200</v>
      </c>
      <c r="U2528" t="s">
        <v>326</v>
      </c>
      <c r="V2528" t="s">
        <v>42</v>
      </c>
      <c r="W2528" t="s">
        <v>502</v>
      </c>
      <c r="X2528" t="s">
        <v>503</v>
      </c>
      <c r="Y2528" t="s">
        <v>36</v>
      </c>
    </row>
    <row r="2529" spans="1:25" x14ac:dyDescent="0.25">
      <c r="A2529">
        <v>10327</v>
      </c>
      <c r="B2529">
        <v>20</v>
      </c>
      <c r="C2529">
        <v>100</v>
      </c>
      <c r="D2529">
        <v>7</v>
      </c>
      <c r="E2529" s="5">
        <v>3469.2</v>
      </c>
      <c r="F2529" s="1">
        <v>38301</v>
      </c>
      <c r="G2529" t="s">
        <v>408</v>
      </c>
      <c r="H2529">
        <v>4</v>
      </c>
      <c r="I2529" t="str">
        <f>TEXT(Table1[[#This Row],[ORDERDATE]],"MMM")</f>
        <v>Nov</v>
      </c>
      <c r="J2529">
        <v>2004</v>
      </c>
      <c r="K2529" t="s">
        <v>598</v>
      </c>
      <c r="L2529">
        <v>86</v>
      </c>
      <c r="M2529" t="s">
        <v>663</v>
      </c>
      <c r="N2529" t="s">
        <v>322</v>
      </c>
      <c r="O2529" t="s">
        <v>323</v>
      </c>
      <c r="P2529" t="s">
        <v>324</v>
      </c>
      <c r="R2529" t="s">
        <v>325</v>
      </c>
      <c r="T2529">
        <v>1734</v>
      </c>
      <c r="U2529" t="s">
        <v>326</v>
      </c>
      <c r="V2529" t="s">
        <v>42</v>
      </c>
      <c r="W2529" t="s">
        <v>327</v>
      </c>
      <c r="X2529" t="s">
        <v>328</v>
      </c>
      <c r="Y2529" t="s">
        <v>51</v>
      </c>
    </row>
    <row r="2530" spans="1:25" x14ac:dyDescent="0.25">
      <c r="A2530">
        <v>10337</v>
      </c>
      <c r="B2530">
        <v>36</v>
      </c>
      <c r="C2530">
        <v>70.3</v>
      </c>
      <c r="D2530">
        <v>9</v>
      </c>
      <c r="E2530" s="5">
        <v>2530.8000000000002</v>
      </c>
      <c r="F2530" s="1">
        <v>38312</v>
      </c>
      <c r="G2530" t="s">
        <v>25</v>
      </c>
      <c r="H2530">
        <v>4</v>
      </c>
      <c r="I2530" t="str">
        <f>TEXT(Table1[[#This Row],[ORDERDATE]],"MMM")</f>
        <v>Nov</v>
      </c>
      <c r="J2530">
        <v>2004</v>
      </c>
      <c r="K2530" t="s">
        <v>598</v>
      </c>
      <c r="L2530">
        <v>86</v>
      </c>
      <c r="M2530" t="s">
        <v>663</v>
      </c>
      <c r="N2530" t="s">
        <v>203</v>
      </c>
      <c r="O2530">
        <v>2125558493</v>
      </c>
      <c r="P2530" t="s">
        <v>204</v>
      </c>
      <c r="Q2530" t="s">
        <v>205</v>
      </c>
      <c r="R2530" t="s">
        <v>30</v>
      </c>
      <c r="S2530" t="s">
        <v>31</v>
      </c>
      <c r="T2530">
        <v>10022</v>
      </c>
      <c r="U2530" t="s">
        <v>32</v>
      </c>
      <c r="V2530" t="s">
        <v>33</v>
      </c>
      <c r="W2530" t="s">
        <v>124</v>
      </c>
      <c r="X2530" t="s">
        <v>206</v>
      </c>
      <c r="Y2530" t="s">
        <v>36</v>
      </c>
    </row>
    <row r="2531" spans="1:25" x14ac:dyDescent="0.25">
      <c r="A2531">
        <v>10350</v>
      </c>
      <c r="B2531">
        <v>28</v>
      </c>
      <c r="C2531">
        <v>100</v>
      </c>
      <c r="D2531">
        <v>4</v>
      </c>
      <c r="E2531" s="5">
        <v>2924.32</v>
      </c>
      <c r="F2531" s="1">
        <v>38323</v>
      </c>
      <c r="G2531" t="s">
        <v>25</v>
      </c>
      <c r="H2531">
        <v>4</v>
      </c>
      <c r="I2531" t="str">
        <f>TEXT(Table1[[#This Row],[ORDERDATE]],"MMM")</f>
        <v>Dec</v>
      </c>
      <c r="J2531">
        <v>2004</v>
      </c>
      <c r="K2531" t="s">
        <v>598</v>
      </c>
      <c r="L2531">
        <v>86</v>
      </c>
      <c r="M2531" t="s">
        <v>663</v>
      </c>
      <c r="N2531" t="s">
        <v>174</v>
      </c>
      <c r="O2531" t="s">
        <v>175</v>
      </c>
      <c r="P2531" t="s">
        <v>176</v>
      </c>
      <c r="R2531" t="s">
        <v>177</v>
      </c>
      <c r="T2531">
        <v>28034</v>
      </c>
      <c r="U2531" t="s">
        <v>178</v>
      </c>
      <c r="V2531" t="s">
        <v>42</v>
      </c>
      <c r="W2531" t="s">
        <v>179</v>
      </c>
      <c r="X2531" t="s">
        <v>180</v>
      </c>
      <c r="Y2531" t="s">
        <v>36</v>
      </c>
    </row>
    <row r="2532" spans="1:25" x14ac:dyDescent="0.25">
      <c r="A2532">
        <v>10372</v>
      </c>
      <c r="B2532">
        <v>44</v>
      </c>
      <c r="C2532">
        <v>100</v>
      </c>
      <c r="D2532">
        <v>2</v>
      </c>
      <c r="E2532" s="5">
        <v>4496.8</v>
      </c>
      <c r="F2532" s="1">
        <v>38378</v>
      </c>
      <c r="G2532" t="s">
        <v>25</v>
      </c>
      <c r="H2532">
        <v>1</v>
      </c>
      <c r="I2532" t="str">
        <f>TEXT(Table1[[#This Row],[ORDERDATE]],"MMM")</f>
        <v>Jan</v>
      </c>
      <c r="J2532">
        <v>2005</v>
      </c>
      <c r="K2532" t="s">
        <v>598</v>
      </c>
      <c r="L2532">
        <v>86</v>
      </c>
      <c r="M2532" t="s">
        <v>663</v>
      </c>
      <c r="N2532" t="s">
        <v>246</v>
      </c>
      <c r="O2532" t="s">
        <v>247</v>
      </c>
      <c r="P2532" t="s">
        <v>248</v>
      </c>
      <c r="R2532" t="s">
        <v>249</v>
      </c>
      <c r="S2532" t="s">
        <v>250</v>
      </c>
      <c r="T2532" t="s">
        <v>251</v>
      </c>
      <c r="U2532" t="s">
        <v>200</v>
      </c>
      <c r="V2532" t="s">
        <v>200</v>
      </c>
      <c r="W2532" t="s">
        <v>252</v>
      </c>
      <c r="X2532" t="s">
        <v>253</v>
      </c>
      <c r="Y2532" t="s">
        <v>51</v>
      </c>
    </row>
    <row r="2533" spans="1:25" x14ac:dyDescent="0.25">
      <c r="A2533">
        <v>10384</v>
      </c>
      <c r="B2533">
        <v>49</v>
      </c>
      <c r="C2533">
        <v>100</v>
      </c>
      <c r="D2533">
        <v>1</v>
      </c>
      <c r="E2533" s="5">
        <v>6397.44</v>
      </c>
      <c r="F2533" s="1">
        <v>38406</v>
      </c>
      <c r="G2533" t="s">
        <v>25</v>
      </c>
      <c r="H2533">
        <v>1</v>
      </c>
      <c r="I2533" t="str">
        <f>TEXT(Table1[[#This Row],[ORDERDATE]],"MMM")</f>
        <v>Feb</v>
      </c>
      <c r="J2533">
        <v>2005</v>
      </c>
      <c r="K2533" t="s">
        <v>598</v>
      </c>
      <c r="L2533">
        <v>86</v>
      </c>
      <c r="M2533" t="s">
        <v>663</v>
      </c>
      <c r="N2533" t="s">
        <v>58</v>
      </c>
      <c r="O2533">
        <v>6505551386</v>
      </c>
      <c r="P2533" t="s">
        <v>59</v>
      </c>
      <c r="R2533" t="s">
        <v>60</v>
      </c>
      <c r="S2533" t="s">
        <v>55</v>
      </c>
      <c r="U2533" t="s">
        <v>32</v>
      </c>
      <c r="V2533" t="s">
        <v>33</v>
      </c>
      <c r="W2533" t="s">
        <v>61</v>
      </c>
      <c r="X2533" t="s">
        <v>57</v>
      </c>
      <c r="Y2533" t="s">
        <v>51</v>
      </c>
    </row>
    <row r="2534" spans="1:25" x14ac:dyDescent="0.25">
      <c r="A2534">
        <v>10397</v>
      </c>
      <c r="B2534">
        <v>32</v>
      </c>
      <c r="C2534">
        <v>80.55</v>
      </c>
      <c r="D2534">
        <v>5</v>
      </c>
      <c r="E2534" s="5">
        <v>2577.6</v>
      </c>
      <c r="F2534" s="1">
        <v>38439</v>
      </c>
      <c r="G2534" t="s">
        <v>25</v>
      </c>
      <c r="H2534">
        <v>1</v>
      </c>
      <c r="I2534" t="str">
        <f>TEXT(Table1[[#This Row],[ORDERDATE]],"MMM")</f>
        <v>Mar</v>
      </c>
      <c r="J2534">
        <v>2005</v>
      </c>
      <c r="K2534" t="s">
        <v>598</v>
      </c>
      <c r="L2534">
        <v>86</v>
      </c>
      <c r="M2534" t="s">
        <v>663</v>
      </c>
      <c r="N2534" t="s">
        <v>340</v>
      </c>
      <c r="O2534" t="s">
        <v>341</v>
      </c>
      <c r="P2534" t="s">
        <v>342</v>
      </c>
      <c r="R2534" t="s">
        <v>343</v>
      </c>
      <c r="T2534">
        <v>31000</v>
      </c>
      <c r="U2534" t="s">
        <v>41</v>
      </c>
      <c r="V2534" t="s">
        <v>42</v>
      </c>
      <c r="W2534" t="s">
        <v>344</v>
      </c>
      <c r="X2534" t="s">
        <v>345</v>
      </c>
      <c r="Y2534" t="s">
        <v>36</v>
      </c>
    </row>
    <row r="2535" spans="1:25" x14ac:dyDescent="0.25">
      <c r="A2535">
        <v>10414</v>
      </c>
      <c r="B2535">
        <v>34</v>
      </c>
      <c r="C2535">
        <v>100</v>
      </c>
      <c r="D2535">
        <v>13</v>
      </c>
      <c r="E2535" s="5">
        <v>3533.62</v>
      </c>
      <c r="F2535" s="1">
        <v>38478</v>
      </c>
      <c r="G2535" t="s">
        <v>401</v>
      </c>
      <c r="H2535">
        <v>2</v>
      </c>
      <c r="I2535" t="str">
        <f>TEXT(Table1[[#This Row],[ORDERDATE]],"MMM")</f>
        <v>May</v>
      </c>
      <c r="J2535">
        <v>2005</v>
      </c>
      <c r="K2535" t="s">
        <v>598</v>
      </c>
      <c r="L2535">
        <v>86</v>
      </c>
      <c r="M2535" t="s">
        <v>663</v>
      </c>
      <c r="N2535" t="s">
        <v>379</v>
      </c>
      <c r="O2535">
        <v>6175559555</v>
      </c>
      <c r="P2535" t="s">
        <v>380</v>
      </c>
      <c r="R2535" t="s">
        <v>381</v>
      </c>
      <c r="S2535" t="s">
        <v>123</v>
      </c>
      <c r="T2535">
        <v>51003</v>
      </c>
      <c r="U2535" t="s">
        <v>32</v>
      </c>
      <c r="V2535" t="s">
        <v>33</v>
      </c>
      <c r="W2535" t="s">
        <v>382</v>
      </c>
      <c r="X2535" t="s">
        <v>66</v>
      </c>
      <c r="Y2535" t="s">
        <v>51</v>
      </c>
    </row>
    <row r="2536" spans="1:25" x14ac:dyDescent="0.25">
      <c r="A2536">
        <v>10106</v>
      </c>
      <c r="B2536">
        <v>30</v>
      </c>
      <c r="C2536">
        <v>100</v>
      </c>
      <c r="D2536">
        <v>16</v>
      </c>
      <c r="E2536" s="5">
        <v>3177.3</v>
      </c>
      <c r="F2536" s="1">
        <v>37669</v>
      </c>
      <c r="G2536" t="s">
        <v>25</v>
      </c>
      <c r="H2536">
        <v>1</v>
      </c>
      <c r="I2536" t="str">
        <f>TEXT(Table1[[#This Row],[ORDERDATE]],"MMM")</f>
        <v>Feb</v>
      </c>
      <c r="J2536">
        <v>2003</v>
      </c>
      <c r="K2536" t="s">
        <v>598</v>
      </c>
      <c r="L2536">
        <v>90</v>
      </c>
      <c r="M2536" t="s">
        <v>664</v>
      </c>
      <c r="N2536" t="s">
        <v>552</v>
      </c>
      <c r="O2536" t="s">
        <v>553</v>
      </c>
      <c r="P2536" t="s">
        <v>554</v>
      </c>
      <c r="R2536" t="s">
        <v>555</v>
      </c>
      <c r="T2536">
        <v>24100</v>
      </c>
      <c r="U2536" t="s">
        <v>258</v>
      </c>
      <c r="V2536" t="s">
        <v>42</v>
      </c>
      <c r="W2536" t="s">
        <v>556</v>
      </c>
      <c r="X2536" t="s">
        <v>557</v>
      </c>
      <c r="Y2536" t="s">
        <v>51</v>
      </c>
    </row>
    <row r="2537" spans="1:25" x14ac:dyDescent="0.25">
      <c r="A2537">
        <v>10119</v>
      </c>
      <c r="B2537">
        <v>29</v>
      </c>
      <c r="C2537">
        <v>94.14</v>
      </c>
      <c r="D2537">
        <v>7</v>
      </c>
      <c r="E2537" s="5">
        <v>2730.06</v>
      </c>
      <c r="F2537" s="1">
        <v>37739</v>
      </c>
      <c r="G2537" t="s">
        <v>25</v>
      </c>
      <c r="H2537">
        <v>2</v>
      </c>
      <c r="I2537" t="str">
        <f>TEXT(Table1[[#This Row],[ORDERDATE]],"MMM")</f>
        <v>Apr</v>
      </c>
      <c r="J2537">
        <v>2003</v>
      </c>
      <c r="K2537" t="s">
        <v>598</v>
      </c>
      <c r="L2537">
        <v>90</v>
      </c>
      <c r="M2537" t="s">
        <v>664</v>
      </c>
      <c r="N2537" t="s">
        <v>144</v>
      </c>
      <c r="O2537" t="s">
        <v>145</v>
      </c>
      <c r="P2537" t="s">
        <v>146</v>
      </c>
      <c r="R2537" t="s">
        <v>147</v>
      </c>
      <c r="T2537">
        <v>5020</v>
      </c>
      <c r="U2537" t="s">
        <v>148</v>
      </c>
      <c r="V2537" t="s">
        <v>42</v>
      </c>
      <c r="W2537" t="s">
        <v>149</v>
      </c>
      <c r="X2537" t="s">
        <v>150</v>
      </c>
      <c r="Y2537" t="s">
        <v>36</v>
      </c>
    </row>
    <row r="2538" spans="1:25" x14ac:dyDescent="0.25">
      <c r="A2538">
        <v>10131</v>
      </c>
      <c r="B2538">
        <v>22</v>
      </c>
      <c r="C2538">
        <v>85.99</v>
      </c>
      <c r="D2538">
        <v>8</v>
      </c>
      <c r="E2538" s="5">
        <v>1891.78</v>
      </c>
      <c r="F2538" s="1">
        <v>37788</v>
      </c>
      <c r="G2538" t="s">
        <v>25</v>
      </c>
      <c r="H2538">
        <v>2</v>
      </c>
      <c r="I2538" t="str">
        <f>TEXT(Table1[[#This Row],[ORDERDATE]],"MMM")</f>
        <v>Jun</v>
      </c>
      <c r="J2538">
        <v>2003</v>
      </c>
      <c r="K2538" t="s">
        <v>598</v>
      </c>
      <c r="L2538">
        <v>90</v>
      </c>
      <c r="M2538" t="s">
        <v>664</v>
      </c>
      <c r="N2538" t="s">
        <v>568</v>
      </c>
      <c r="O2538">
        <v>2035554407</v>
      </c>
      <c r="P2538" t="s">
        <v>569</v>
      </c>
      <c r="R2538" t="s">
        <v>516</v>
      </c>
      <c r="S2538" t="s">
        <v>112</v>
      </c>
      <c r="T2538">
        <v>97561</v>
      </c>
      <c r="U2538" t="s">
        <v>32</v>
      </c>
      <c r="V2538" t="s">
        <v>33</v>
      </c>
      <c r="W2538" t="s">
        <v>570</v>
      </c>
      <c r="X2538" t="s">
        <v>571</v>
      </c>
      <c r="Y2538" t="s">
        <v>36</v>
      </c>
    </row>
    <row r="2539" spans="1:25" x14ac:dyDescent="0.25">
      <c r="A2539">
        <v>10143</v>
      </c>
      <c r="B2539">
        <v>26</v>
      </c>
      <c r="C2539">
        <v>100</v>
      </c>
      <c r="D2539">
        <v>11</v>
      </c>
      <c r="E2539" s="5">
        <v>2612.48</v>
      </c>
      <c r="F2539" s="1">
        <v>37843</v>
      </c>
      <c r="G2539" t="s">
        <v>25</v>
      </c>
      <c r="H2539">
        <v>3</v>
      </c>
      <c r="I2539" t="str">
        <f>TEXT(Table1[[#This Row],[ORDERDATE]],"MMM")</f>
        <v>Aug</v>
      </c>
      <c r="J2539">
        <v>2003</v>
      </c>
      <c r="K2539" t="s">
        <v>598</v>
      </c>
      <c r="L2539">
        <v>90</v>
      </c>
      <c r="M2539" t="s">
        <v>664</v>
      </c>
      <c r="N2539" t="s">
        <v>335</v>
      </c>
      <c r="O2539">
        <v>5085559555</v>
      </c>
      <c r="P2539" t="s">
        <v>336</v>
      </c>
      <c r="R2539" t="s">
        <v>162</v>
      </c>
      <c r="S2539" t="s">
        <v>123</v>
      </c>
      <c r="T2539">
        <v>50553</v>
      </c>
      <c r="U2539" t="s">
        <v>32</v>
      </c>
      <c r="V2539" t="s">
        <v>33</v>
      </c>
      <c r="W2539" t="s">
        <v>337</v>
      </c>
      <c r="X2539" t="s">
        <v>338</v>
      </c>
      <c r="Y2539" t="s">
        <v>36</v>
      </c>
    </row>
    <row r="2540" spans="1:25" x14ac:dyDescent="0.25">
      <c r="A2540">
        <v>10155</v>
      </c>
      <c r="B2540">
        <v>32</v>
      </c>
      <c r="C2540">
        <v>91.43</v>
      </c>
      <c r="D2540">
        <v>9</v>
      </c>
      <c r="E2540" s="5">
        <v>2925.76</v>
      </c>
      <c r="F2540" s="1">
        <v>37900</v>
      </c>
      <c r="G2540" t="s">
        <v>25</v>
      </c>
      <c r="H2540">
        <v>4</v>
      </c>
      <c r="I2540" t="str">
        <f>TEXT(Table1[[#This Row],[ORDERDATE]],"MMM")</f>
        <v>Oct</v>
      </c>
      <c r="J2540">
        <v>2003</v>
      </c>
      <c r="K2540" t="s">
        <v>598</v>
      </c>
      <c r="L2540">
        <v>90</v>
      </c>
      <c r="M2540" t="s">
        <v>664</v>
      </c>
      <c r="N2540" t="s">
        <v>126</v>
      </c>
      <c r="O2540" t="s">
        <v>127</v>
      </c>
      <c r="P2540" t="s">
        <v>128</v>
      </c>
      <c r="R2540" t="s">
        <v>129</v>
      </c>
      <c r="T2540">
        <v>21240</v>
      </c>
      <c r="U2540" t="s">
        <v>130</v>
      </c>
      <c r="V2540" t="s">
        <v>42</v>
      </c>
      <c r="W2540" t="s">
        <v>131</v>
      </c>
      <c r="X2540" t="s">
        <v>132</v>
      </c>
      <c r="Y2540" t="s">
        <v>36</v>
      </c>
    </row>
    <row r="2541" spans="1:25" x14ac:dyDescent="0.25">
      <c r="A2541">
        <v>10167</v>
      </c>
      <c r="B2541">
        <v>29</v>
      </c>
      <c r="C2541">
        <v>100</v>
      </c>
      <c r="D2541">
        <v>5</v>
      </c>
      <c r="E2541" s="5">
        <v>2940.02</v>
      </c>
      <c r="F2541" s="1">
        <v>37917</v>
      </c>
      <c r="G2541" t="s">
        <v>339</v>
      </c>
      <c r="H2541">
        <v>4</v>
      </c>
      <c r="I2541" t="str">
        <f>TEXT(Table1[[#This Row],[ORDERDATE]],"MMM")</f>
        <v>Oct</v>
      </c>
      <c r="J2541">
        <v>2003</v>
      </c>
      <c r="K2541" t="s">
        <v>598</v>
      </c>
      <c r="L2541">
        <v>90</v>
      </c>
      <c r="M2541" t="s">
        <v>664</v>
      </c>
      <c r="N2541" t="s">
        <v>261</v>
      </c>
      <c r="O2541" t="s">
        <v>262</v>
      </c>
      <c r="P2541" t="s">
        <v>263</v>
      </c>
      <c r="R2541" t="s">
        <v>264</v>
      </c>
      <c r="T2541" t="s">
        <v>265</v>
      </c>
      <c r="U2541" t="s">
        <v>188</v>
      </c>
      <c r="V2541" t="s">
        <v>42</v>
      </c>
      <c r="W2541" t="s">
        <v>266</v>
      </c>
      <c r="X2541" t="s">
        <v>206</v>
      </c>
      <c r="Y2541" t="s">
        <v>36</v>
      </c>
    </row>
    <row r="2542" spans="1:25" x14ac:dyDescent="0.25">
      <c r="A2542">
        <v>10178</v>
      </c>
      <c r="B2542">
        <v>34</v>
      </c>
      <c r="C2542">
        <v>96.86</v>
      </c>
      <c r="D2542">
        <v>8</v>
      </c>
      <c r="E2542" s="5">
        <v>3293.24</v>
      </c>
      <c r="F2542" s="1">
        <v>37933</v>
      </c>
      <c r="G2542" t="s">
        <v>25</v>
      </c>
      <c r="H2542">
        <v>4</v>
      </c>
      <c r="I2542" t="str">
        <f>TEXT(Table1[[#This Row],[ORDERDATE]],"MMM")</f>
        <v>Nov</v>
      </c>
      <c r="J2542">
        <v>2003</v>
      </c>
      <c r="K2542" t="s">
        <v>598</v>
      </c>
      <c r="L2542">
        <v>90</v>
      </c>
      <c r="M2542" t="s">
        <v>664</v>
      </c>
      <c r="N2542" t="s">
        <v>340</v>
      </c>
      <c r="O2542" t="s">
        <v>341</v>
      </c>
      <c r="P2542" t="s">
        <v>342</v>
      </c>
      <c r="R2542" t="s">
        <v>343</v>
      </c>
      <c r="T2542">
        <v>31000</v>
      </c>
      <c r="U2542" t="s">
        <v>41</v>
      </c>
      <c r="V2542" t="s">
        <v>42</v>
      </c>
      <c r="W2542" t="s">
        <v>344</v>
      </c>
      <c r="X2542" t="s">
        <v>345</v>
      </c>
      <c r="Y2542" t="s">
        <v>51</v>
      </c>
    </row>
    <row r="2543" spans="1:25" x14ac:dyDescent="0.25">
      <c r="A2543">
        <v>10186</v>
      </c>
      <c r="B2543">
        <v>24</v>
      </c>
      <c r="C2543">
        <v>99.57</v>
      </c>
      <c r="D2543">
        <v>5</v>
      </c>
      <c r="E2543" s="5">
        <v>2389.6799999999998</v>
      </c>
      <c r="F2543" s="1">
        <v>37939</v>
      </c>
      <c r="G2543" t="s">
        <v>25</v>
      </c>
      <c r="H2543">
        <v>4</v>
      </c>
      <c r="I2543" t="str">
        <f>TEXT(Table1[[#This Row],[ORDERDATE]],"MMM")</f>
        <v>Nov</v>
      </c>
      <c r="J2543">
        <v>2003</v>
      </c>
      <c r="K2543" t="s">
        <v>598</v>
      </c>
      <c r="L2543">
        <v>90</v>
      </c>
      <c r="M2543" t="s">
        <v>664</v>
      </c>
      <c r="N2543" t="s">
        <v>346</v>
      </c>
      <c r="O2543" t="s">
        <v>347</v>
      </c>
      <c r="P2543" t="s">
        <v>348</v>
      </c>
      <c r="R2543" t="s">
        <v>332</v>
      </c>
      <c r="T2543" t="s">
        <v>349</v>
      </c>
      <c r="U2543" t="s">
        <v>170</v>
      </c>
      <c r="V2543" t="s">
        <v>42</v>
      </c>
      <c r="W2543" t="s">
        <v>350</v>
      </c>
      <c r="X2543" t="s">
        <v>351</v>
      </c>
      <c r="Y2543" t="s">
        <v>36</v>
      </c>
    </row>
    <row r="2544" spans="1:25" x14ac:dyDescent="0.25">
      <c r="A2544">
        <v>10197</v>
      </c>
      <c r="B2544">
        <v>24</v>
      </c>
      <c r="C2544">
        <v>90.52</v>
      </c>
      <c r="D2544">
        <v>2</v>
      </c>
      <c r="E2544" s="5">
        <v>2172.48</v>
      </c>
      <c r="F2544" s="1">
        <v>37951</v>
      </c>
      <c r="G2544" t="s">
        <v>25</v>
      </c>
      <c r="H2544">
        <v>4</v>
      </c>
      <c r="I2544" t="str">
        <f>TEXT(Table1[[#This Row],[ORDERDATE]],"MMM")</f>
        <v>Nov</v>
      </c>
      <c r="J2544">
        <v>2003</v>
      </c>
      <c r="K2544" t="s">
        <v>598</v>
      </c>
      <c r="L2544">
        <v>90</v>
      </c>
      <c r="M2544" t="s">
        <v>664</v>
      </c>
      <c r="N2544" t="s">
        <v>352</v>
      </c>
      <c r="O2544" t="s">
        <v>353</v>
      </c>
      <c r="P2544" t="s">
        <v>354</v>
      </c>
      <c r="R2544" t="s">
        <v>355</v>
      </c>
      <c r="T2544">
        <v>8022</v>
      </c>
      <c r="U2544" t="s">
        <v>178</v>
      </c>
      <c r="V2544" t="s">
        <v>42</v>
      </c>
      <c r="W2544" t="s">
        <v>356</v>
      </c>
      <c r="X2544" t="s">
        <v>357</v>
      </c>
      <c r="Y2544" t="s">
        <v>36</v>
      </c>
    </row>
    <row r="2545" spans="1:25" x14ac:dyDescent="0.25">
      <c r="A2545">
        <v>10209</v>
      </c>
      <c r="B2545">
        <v>33</v>
      </c>
      <c r="C2545">
        <v>88.71</v>
      </c>
      <c r="D2545">
        <v>4</v>
      </c>
      <c r="E2545" s="5">
        <v>2927.43</v>
      </c>
      <c r="F2545" s="1">
        <v>37995</v>
      </c>
      <c r="G2545" t="s">
        <v>25</v>
      </c>
      <c r="H2545">
        <v>1</v>
      </c>
      <c r="I2545" t="str">
        <f>TEXT(Table1[[#This Row],[ORDERDATE]],"MMM")</f>
        <v>Jan</v>
      </c>
      <c r="J2545">
        <v>2004</v>
      </c>
      <c r="K2545" t="s">
        <v>598</v>
      </c>
      <c r="L2545">
        <v>90</v>
      </c>
      <c r="M2545" t="s">
        <v>664</v>
      </c>
      <c r="N2545" t="s">
        <v>358</v>
      </c>
      <c r="O2545">
        <v>2155554369</v>
      </c>
      <c r="P2545" t="s">
        <v>359</v>
      </c>
      <c r="R2545" t="s">
        <v>360</v>
      </c>
      <c r="S2545" t="s">
        <v>55</v>
      </c>
      <c r="U2545" t="s">
        <v>32</v>
      </c>
      <c r="V2545" t="s">
        <v>33</v>
      </c>
      <c r="W2545" t="s">
        <v>361</v>
      </c>
      <c r="X2545" t="s">
        <v>103</v>
      </c>
      <c r="Y2545" t="s">
        <v>36</v>
      </c>
    </row>
    <row r="2546" spans="1:25" x14ac:dyDescent="0.25">
      <c r="A2546">
        <v>10222</v>
      </c>
      <c r="B2546">
        <v>26</v>
      </c>
      <c r="C2546">
        <v>100</v>
      </c>
      <c r="D2546">
        <v>8</v>
      </c>
      <c r="E2546" s="5">
        <v>2659.54</v>
      </c>
      <c r="F2546" s="1">
        <v>38036</v>
      </c>
      <c r="G2546" t="s">
        <v>25</v>
      </c>
      <c r="H2546">
        <v>1</v>
      </c>
      <c r="I2546" t="str">
        <f>TEXT(Table1[[#This Row],[ORDERDATE]],"MMM")</f>
        <v>Feb</v>
      </c>
      <c r="J2546">
        <v>2004</v>
      </c>
      <c r="K2546" t="s">
        <v>598</v>
      </c>
      <c r="L2546">
        <v>90</v>
      </c>
      <c r="M2546" t="s">
        <v>664</v>
      </c>
      <c r="N2546" t="s">
        <v>362</v>
      </c>
      <c r="O2546">
        <v>7605558146</v>
      </c>
      <c r="P2546" t="s">
        <v>363</v>
      </c>
      <c r="R2546" t="s">
        <v>364</v>
      </c>
      <c r="S2546" t="s">
        <v>55</v>
      </c>
      <c r="T2546">
        <v>91217</v>
      </c>
      <c r="U2546" t="s">
        <v>32</v>
      </c>
      <c r="V2546" t="s">
        <v>33</v>
      </c>
      <c r="W2546" t="s">
        <v>237</v>
      </c>
      <c r="X2546" t="s">
        <v>276</v>
      </c>
      <c r="Y2546" t="s">
        <v>36</v>
      </c>
    </row>
    <row r="2547" spans="1:25" x14ac:dyDescent="0.25">
      <c r="A2547">
        <v>10249</v>
      </c>
      <c r="B2547">
        <v>40</v>
      </c>
      <c r="C2547">
        <v>95.95</v>
      </c>
      <c r="D2547">
        <v>4</v>
      </c>
      <c r="E2547" s="5">
        <v>3838</v>
      </c>
      <c r="F2547" s="1">
        <v>38115</v>
      </c>
      <c r="G2547" t="s">
        <v>25</v>
      </c>
      <c r="H2547">
        <v>2</v>
      </c>
      <c r="I2547" t="str">
        <f>TEXT(Table1[[#This Row],[ORDERDATE]],"MMM")</f>
        <v>May</v>
      </c>
      <c r="J2547">
        <v>2004</v>
      </c>
      <c r="K2547" t="s">
        <v>598</v>
      </c>
      <c r="L2547">
        <v>90</v>
      </c>
      <c r="M2547" t="s">
        <v>664</v>
      </c>
      <c r="N2547" t="s">
        <v>239</v>
      </c>
      <c r="O2547">
        <v>6175555555</v>
      </c>
      <c r="P2547" t="s">
        <v>240</v>
      </c>
      <c r="R2547" t="s">
        <v>122</v>
      </c>
      <c r="S2547" t="s">
        <v>123</v>
      </c>
      <c r="T2547">
        <v>51247</v>
      </c>
      <c r="U2547" t="s">
        <v>32</v>
      </c>
      <c r="V2547" t="s">
        <v>33</v>
      </c>
      <c r="W2547" t="s">
        <v>241</v>
      </c>
      <c r="X2547" t="s">
        <v>143</v>
      </c>
      <c r="Y2547" t="s">
        <v>51</v>
      </c>
    </row>
    <row r="2548" spans="1:25" x14ac:dyDescent="0.25">
      <c r="A2548">
        <v>10262</v>
      </c>
      <c r="B2548">
        <v>44</v>
      </c>
      <c r="C2548">
        <v>94.14</v>
      </c>
      <c r="D2548">
        <v>13</v>
      </c>
      <c r="E2548" s="5">
        <v>4142.16</v>
      </c>
      <c r="F2548" s="1">
        <v>38162</v>
      </c>
      <c r="G2548" t="s">
        <v>339</v>
      </c>
      <c r="H2548">
        <v>2</v>
      </c>
      <c r="I2548" t="str">
        <f>TEXT(Table1[[#This Row],[ORDERDATE]],"MMM")</f>
        <v>Jun</v>
      </c>
      <c r="J2548">
        <v>2004</v>
      </c>
      <c r="K2548" t="s">
        <v>598</v>
      </c>
      <c r="L2548">
        <v>90</v>
      </c>
      <c r="M2548" t="s">
        <v>664</v>
      </c>
      <c r="N2548" t="s">
        <v>174</v>
      </c>
      <c r="O2548" t="s">
        <v>175</v>
      </c>
      <c r="P2548" t="s">
        <v>176</v>
      </c>
      <c r="R2548" t="s">
        <v>177</v>
      </c>
      <c r="T2548">
        <v>28034</v>
      </c>
      <c r="U2548" t="s">
        <v>178</v>
      </c>
      <c r="V2548" t="s">
        <v>42</v>
      </c>
      <c r="W2548" t="s">
        <v>179</v>
      </c>
      <c r="X2548" t="s">
        <v>180</v>
      </c>
      <c r="Y2548" t="s">
        <v>51</v>
      </c>
    </row>
    <row r="2549" spans="1:25" x14ac:dyDescent="0.25">
      <c r="A2549">
        <v>10274</v>
      </c>
      <c r="B2549">
        <v>24</v>
      </c>
      <c r="C2549">
        <v>90.52</v>
      </c>
      <c r="D2549">
        <v>5</v>
      </c>
      <c r="E2549" s="5">
        <v>2172.48</v>
      </c>
      <c r="F2549" s="1">
        <v>38189</v>
      </c>
      <c r="G2549" t="s">
        <v>25</v>
      </c>
      <c r="H2549">
        <v>3</v>
      </c>
      <c r="I2549" t="str">
        <f>TEXT(Table1[[#This Row],[ORDERDATE]],"MMM")</f>
        <v>Jul</v>
      </c>
      <c r="J2549">
        <v>2004</v>
      </c>
      <c r="K2549" t="s">
        <v>598</v>
      </c>
      <c r="L2549">
        <v>90</v>
      </c>
      <c r="M2549" t="s">
        <v>664</v>
      </c>
      <c r="N2549" t="s">
        <v>281</v>
      </c>
      <c r="O2549">
        <v>6175558555</v>
      </c>
      <c r="P2549" t="s">
        <v>282</v>
      </c>
      <c r="R2549" t="s">
        <v>283</v>
      </c>
      <c r="S2549" t="s">
        <v>123</v>
      </c>
      <c r="T2549">
        <v>58339</v>
      </c>
      <c r="U2549" t="s">
        <v>32</v>
      </c>
      <c r="V2549" t="s">
        <v>33</v>
      </c>
      <c r="W2549" t="s">
        <v>275</v>
      </c>
      <c r="X2549" t="s">
        <v>284</v>
      </c>
      <c r="Y2549" t="s">
        <v>36</v>
      </c>
    </row>
    <row r="2550" spans="1:25" x14ac:dyDescent="0.25">
      <c r="A2550">
        <v>10283</v>
      </c>
      <c r="B2550">
        <v>20</v>
      </c>
      <c r="C2550">
        <v>94.14</v>
      </c>
      <c r="D2550">
        <v>2</v>
      </c>
      <c r="E2550" s="5">
        <v>1882.8</v>
      </c>
      <c r="F2550" s="1">
        <v>38219</v>
      </c>
      <c r="G2550" t="s">
        <v>25</v>
      </c>
      <c r="H2550">
        <v>3</v>
      </c>
      <c r="I2550" t="str">
        <f>TEXT(Table1[[#This Row],[ORDERDATE]],"MMM")</f>
        <v>Aug</v>
      </c>
      <c r="J2550">
        <v>2004</v>
      </c>
      <c r="K2550" t="s">
        <v>598</v>
      </c>
      <c r="L2550">
        <v>90</v>
      </c>
      <c r="M2550" t="s">
        <v>664</v>
      </c>
      <c r="N2550" t="s">
        <v>373</v>
      </c>
      <c r="O2550" t="s">
        <v>374</v>
      </c>
      <c r="P2550" t="s">
        <v>375</v>
      </c>
      <c r="R2550" t="s">
        <v>376</v>
      </c>
      <c r="S2550" t="s">
        <v>229</v>
      </c>
      <c r="T2550" t="s">
        <v>377</v>
      </c>
      <c r="U2550" t="s">
        <v>231</v>
      </c>
      <c r="V2550" t="s">
        <v>33</v>
      </c>
      <c r="W2550" t="s">
        <v>378</v>
      </c>
      <c r="X2550" t="s">
        <v>172</v>
      </c>
      <c r="Y2550" t="s">
        <v>36</v>
      </c>
    </row>
    <row r="2551" spans="1:25" x14ac:dyDescent="0.25">
      <c r="A2551">
        <v>10296</v>
      </c>
      <c r="B2551">
        <v>34</v>
      </c>
      <c r="C2551">
        <v>100</v>
      </c>
      <c r="D2551">
        <v>11</v>
      </c>
      <c r="E2551" s="5">
        <v>3477.86</v>
      </c>
      <c r="F2551" s="1">
        <v>38245</v>
      </c>
      <c r="G2551" t="s">
        <v>25</v>
      </c>
      <c r="H2551">
        <v>3</v>
      </c>
      <c r="I2551" t="str">
        <f>TEXT(Table1[[#This Row],[ORDERDATE]],"MMM")</f>
        <v>Sep</v>
      </c>
      <c r="J2551">
        <v>2004</v>
      </c>
      <c r="K2551" t="s">
        <v>598</v>
      </c>
      <c r="L2551">
        <v>90</v>
      </c>
      <c r="M2551" t="s">
        <v>664</v>
      </c>
      <c r="N2551" t="s">
        <v>572</v>
      </c>
      <c r="O2551" t="s">
        <v>573</v>
      </c>
      <c r="P2551" t="s">
        <v>574</v>
      </c>
      <c r="R2551" t="s">
        <v>575</v>
      </c>
      <c r="T2551">
        <v>80686</v>
      </c>
      <c r="U2551" t="s">
        <v>443</v>
      </c>
      <c r="V2551" t="s">
        <v>42</v>
      </c>
      <c r="W2551" t="s">
        <v>576</v>
      </c>
      <c r="X2551" t="s">
        <v>103</v>
      </c>
      <c r="Y2551" t="s">
        <v>51</v>
      </c>
    </row>
    <row r="2552" spans="1:25" x14ac:dyDescent="0.25">
      <c r="A2552">
        <v>10307</v>
      </c>
      <c r="B2552">
        <v>34</v>
      </c>
      <c r="C2552">
        <v>97.76</v>
      </c>
      <c r="D2552">
        <v>5</v>
      </c>
      <c r="E2552" s="5">
        <v>3323.84</v>
      </c>
      <c r="F2552" s="1">
        <v>38274</v>
      </c>
      <c r="G2552" t="s">
        <v>25</v>
      </c>
      <c r="H2552">
        <v>4</v>
      </c>
      <c r="I2552" t="str">
        <f>TEXT(Table1[[#This Row],[ORDERDATE]],"MMM")</f>
        <v>Oct</v>
      </c>
      <c r="J2552">
        <v>2004</v>
      </c>
      <c r="K2552" t="s">
        <v>598</v>
      </c>
      <c r="L2552">
        <v>90</v>
      </c>
      <c r="M2552" t="s">
        <v>664</v>
      </c>
      <c r="N2552" t="s">
        <v>214</v>
      </c>
      <c r="O2552">
        <v>2155554695</v>
      </c>
      <c r="P2552" t="s">
        <v>215</v>
      </c>
      <c r="R2552" t="s">
        <v>216</v>
      </c>
      <c r="S2552" t="s">
        <v>142</v>
      </c>
      <c r="T2552">
        <v>71270</v>
      </c>
      <c r="U2552" t="s">
        <v>32</v>
      </c>
      <c r="V2552" t="s">
        <v>33</v>
      </c>
      <c r="W2552" t="s">
        <v>217</v>
      </c>
      <c r="X2552" t="s">
        <v>218</v>
      </c>
      <c r="Y2552" t="s">
        <v>51</v>
      </c>
    </row>
    <row r="2553" spans="1:25" x14ac:dyDescent="0.25">
      <c r="A2553">
        <v>10316</v>
      </c>
      <c r="B2553">
        <v>45</v>
      </c>
      <c r="C2553">
        <v>93.24</v>
      </c>
      <c r="D2553">
        <v>13</v>
      </c>
      <c r="E2553" s="5">
        <v>4195.8</v>
      </c>
      <c r="F2553" s="1">
        <v>38292</v>
      </c>
      <c r="G2553" t="s">
        <v>25</v>
      </c>
      <c r="H2553">
        <v>4</v>
      </c>
      <c r="I2553" t="str">
        <f>TEXT(Table1[[#This Row],[ORDERDATE]],"MMM")</f>
        <v>Nov</v>
      </c>
      <c r="J2553">
        <v>2004</v>
      </c>
      <c r="K2553" t="s">
        <v>598</v>
      </c>
      <c r="L2553">
        <v>90</v>
      </c>
      <c r="M2553" t="s">
        <v>664</v>
      </c>
      <c r="N2553" t="s">
        <v>383</v>
      </c>
      <c r="O2553" t="s">
        <v>384</v>
      </c>
      <c r="P2553" t="s">
        <v>385</v>
      </c>
      <c r="R2553" t="s">
        <v>386</v>
      </c>
      <c r="S2553" t="s">
        <v>387</v>
      </c>
      <c r="T2553" t="s">
        <v>388</v>
      </c>
      <c r="U2553" t="s">
        <v>170</v>
      </c>
      <c r="V2553" t="s">
        <v>42</v>
      </c>
      <c r="W2553" t="s">
        <v>389</v>
      </c>
      <c r="X2553" t="s">
        <v>390</v>
      </c>
      <c r="Y2553" t="s">
        <v>51</v>
      </c>
    </row>
    <row r="2554" spans="1:25" x14ac:dyDescent="0.25">
      <c r="A2554">
        <v>10328</v>
      </c>
      <c r="B2554">
        <v>41</v>
      </c>
      <c r="C2554">
        <v>100</v>
      </c>
      <c r="D2554">
        <v>9</v>
      </c>
      <c r="E2554" s="5">
        <v>4156.58</v>
      </c>
      <c r="F2554" s="1">
        <v>38303</v>
      </c>
      <c r="G2554" t="s">
        <v>25</v>
      </c>
      <c r="H2554">
        <v>4</v>
      </c>
      <c r="I2554" t="str">
        <f>TEXT(Table1[[#This Row],[ORDERDATE]],"MMM")</f>
        <v>Nov</v>
      </c>
      <c r="J2554">
        <v>2004</v>
      </c>
      <c r="K2554" t="s">
        <v>598</v>
      </c>
      <c r="L2554">
        <v>90</v>
      </c>
      <c r="M2554" t="s">
        <v>664</v>
      </c>
      <c r="N2554" t="s">
        <v>552</v>
      </c>
      <c r="O2554" t="s">
        <v>553</v>
      </c>
      <c r="P2554" t="s">
        <v>554</v>
      </c>
      <c r="R2554" t="s">
        <v>555</v>
      </c>
      <c r="T2554">
        <v>24100</v>
      </c>
      <c r="U2554" t="s">
        <v>258</v>
      </c>
      <c r="V2554" t="s">
        <v>42</v>
      </c>
      <c r="W2554" t="s">
        <v>556</v>
      </c>
      <c r="X2554" t="s">
        <v>557</v>
      </c>
      <c r="Y2554" t="s">
        <v>51</v>
      </c>
    </row>
    <row r="2555" spans="1:25" x14ac:dyDescent="0.25">
      <c r="A2555">
        <v>10339</v>
      </c>
      <c r="B2555">
        <v>55</v>
      </c>
      <c r="C2555">
        <v>71.25</v>
      </c>
      <c r="D2555">
        <v>15</v>
      </c>
      <c r="E2555" s="5">
        <v>3918.75</v>
      </c>
      <c r="F2555" s="1">
        <v>38314</v>
      </c>
      <c r="G2555" t="s">
        <v>25</v>
      </c>
      <c r="H2555">
        <v>4</v>
      </c>
      <c r="I2555" t="str">
        <f>TEXT(Table1[[#This Row],[ORDERDATE]],"MMM")</f>
        <v>Nov</v>
      </c>
      <c r="J2555">
        <v>2004</v>
      </c>
      <c r="K2555" t="s">
        <v>598</v>
      </c>
      <c r="L2555">
        <v>90</v>
      </c>
      <c r="M2555" t="s">
        <v>664</v>
      </c>
      <c r="N2555" t="s">
        <v>246</v>
      </c>
      <c r="O2555" t="s">
        <v>247</v>
      </c>
      <c r="P2555" t="s">
        <v>248</v>
      </c>
      <c r="R2555" t="s">
        <v>249</v>
      </c>
      <c r="S2555" t="s">
        <v>250</v>
      </c>
      <c r="T2555" t="s">
        <v>251</v>
      </c>
      <c r="U2555" t="s">
        <v>200</v>
      </c>
      <c r="V2555" t="s">
        <v>200</v>
      </c>
      <c r="W2555" t="s">
        <v>252</v>
      </c>
      <c r="X2555" t="s">
        <v>253</v>
      </c>
      <c r="Y2555" t="s">
        <v>51</v>
      </c>
    </row>
    <row r="2556" spans="1:25" x14ac:dyDescent="0.25">
      <c r="A2556">
        <v>10352</v>
      </c>
      <c r="B2556">
        <v>23</v>
      </c>
      <c r="C2556">
        <v>100</v>
      </c>
      <c r="D2556">
        <v>3</v>
      </c>
      <c r="E2556" s="5">
        <v>2352.67</v>
      </c>
      <c r="F2556" s="1">
        <v>38324</v>
      </c>
      <c r="G2556" t="s">
        <v>25</v>
      </c>
      <c r="H2556">
        <v>4</v>
      </c>
      <c r="I2556" t="str">
        <f>TEXT(Table1[[#This Row],[ORDERDATE]],"MMM")</f>
        <v>Dec</v>
      </c>
      <c r="J2556">
        <v>2004</v>
      </c>
      <c r="K2556" t="s">
        <v>598</v>
      </c>
      <c r="L2556">
        <v>90</v>
      </c>
      <c r="M2556" t="s">
        <v>664</v>
      </c>
      <c r="N2556" t="s">
        <v>600</v>
      </c>
      <c r="O2556">
        <v>6175558428</v>
      </c>
      <c r="P2556" t="s">
        <v>601</v>
      </c>
      <c r="R2556" t="s">
        <v>283</v>
      </c>
      <c r="S2556" t="s">
        <v>123</v>
      </c>
      <c r="T2556">
        <v>58339</v>
      </c>
      <c r="U2556" t="s">
        <v>32</v>
      </c>
      <c r="V2556" t="s">
        <v>33</v>
      </c>
      <c r="W2556" t="s">
        <v>529</v>
      </c>
      <c r="X2556" t="s">
        <v>245</v>
      </c>
      <c r="Y2556" t="s">
        <v>36</v>
      </c>
    </row>
    <row r="2557" spans="1:25" x14ac:dyDescent="0.25">
      <c r="A2557">
        <v>10361</v>
      </c>
      <c r="B2557">
        <v>24</v>
      </c>
      <c r="C2557">
        <v>45.39</v>
      </c>
      <c r="D2557">
        <v>14</v>
      </c>
      <c r="E2557" s="5">
        <v>1089.3599999999999</v>
      </c>
      <c r="F2557" s="1">
        <v>38338</v>
      </c>
      <c r="G2557" t="s">
        <v>25</v>
      </c>
      <c r="H2557">
        <v>4</v>
      </c>
      <c r="I2557" t="str">
        <f>TEXT(Table1[[#This Row],[ORDERDATE]],"MMM")</f>
        <v>Dec</v>
      </c>
      <c r="J2557">
        <v>2004</v>
      </c>
      <c r="K2557" t="s">
        <v>598</v>
      </c>
      <c r="L2557">
        <v>90</v>
      </c>
      <c r="M2557" t="s">
        <v>664</v>
      </c>
      <c r="N2557" t="s">
        <v>152</v>
      </c>
      <c r="O2557" t="s">
        <v>153</v>
      </c>
      <c r="P2557" t="s">
        <v>154</v>
      </c>
      <c r="Q2557" t="s">
        <v>155</v>
      </c>
      <c r="R2557" t="s">
        <v>156</v>
      </c>
      <c r="S2557" t="s">
        <v>157</v>
      </c>
      <c r="T2557">
        <v>2067</v>
      </c>
      <c r="U2557" t="s">
        <v>95</v>
      </c>
      <c r="V2557" t="s">
        <v>96</v>
      </c>
      <c r="W2557" t="s">
        <v>158</v>
      </c>
      <c r="X2557" t="s">
        <v>159</v>
      </c>
      <c r="Y2557" t="s">
        <v>36</v>
      </c>
    </row>
    <row r="2558" spans="1:25" x14ac:dyDescent="0.25">
      <c r="A2558">
        <v>10373</v>
      </c>
      <c r="B2558">
        <v>32</v>
      </c>
      <c r="C2558">
        <v>84.41</v>
      </c>
      <c r="D2558">
        <v>15</v>
      </c>
      <c r="E2558" s="5">
        <v>2701.12</v>
      </c>
      <c r="F2558" s="1">
        <v>38383</v>
      </c>
      <c r="G2558" t="s">
        <v>25</v>
      </c>
      <c r="H2558">
        <v>1</v>
      </c>
      <c r="I2558" t="str">
        <f>TEXT(Table1[[#This Row],[ORDERDATE]],"MMM")</f>
        <v>Jan</v>
      </c>
      <c r="J2558">
        <v>2005</v>
      </c>
      <c r="K2558" t="s">
        <v>598</v>
      </c>
      <c r="L2558">
        <v>90</v>
      </c>
      <c r="M2558" t="s">
        <v>664</v>
      </c>
      <c r="N2558" t="s">
        <v>391</v>
      </c>
      <c r="O2558" t="s">
        <v>392</v>
      </c>
      <c r="P2558" t="s">
        <v>393</v>
      </c>
      <c r="R2558" t="s">
        <v>394</v>
      </c>
      <c r="T2558">
        <v>90110</v>
      </c>
      <c r="U2558" t="s">
        <v>130</v>
      </c>
      <c r="V2558" t="s">
        <v>42</v>
      </c>
      <c r="W2558" t="s">
        <v>395</v>
      </c>
      <c r="X2558" t="s">
        <v>396</v>
      </c>
      <c r="Y2558" t="s">
        <v>36</v>
      </c>
    </row>
    <row r="2559" spans="1:25" x14ac:dyDescent="0.25">
      <c r="A2559">
        <v>10386</v>
      </c>
      <c r="B2559">
        <v>29</v>
      </c>
      <c r="C2559">
        <v>85.76</v>
      </c>
      <c r="D2559">
        <v>13</v>
      </c>
      <c r="E2559" s="5">
        <v>2487.04</v>
      </c>
      <c r="F2559" s="1">
        <v>38412</v>
      </c>
      <c r="G2559" t="s">
        <v>408</v>
      </c>
      <c r="H2559">
        <v>1</v>
      </c>
      <c r="I2559" t="str">
        <f>TEXT(Table1[[#This Row],[ORDERDATE]],"MMM")</f>
        <v>Mar</v>
      </c>
      <c r="J2559">
        <v>2005</v>
      </c>
      <c r="K2559" t="s">
        <v>598</v>
      </c>
      <c r="L2559">
        <v>90</v>
      </c>
      <c r="M2559" t="s">
        <v>664</v>
      </c>
      <c r="N2559" t="s">
        <v>174</v>
      </c>
      <c r="O2559" t="s">
        <v>175</v>
      </c>
      <c r="P2559" t="s">
        <v>176</v>
      </c>
      <c r="R2559" t="s">
        <v>177</v>
      </c>
      <c r="T2559">
        <v>28034</v>
      </c>
      <c r="U2559" t="s">
        <v>178</v>
      </c>
      <c r="V2559" t="s">
        <v>42</v>
      </c>
      <c r="W2559" t="s">
        <v>179</v>
      </c>
      <c r="X2559" t="s">
        <v>180</v>
      </c>
      <c r="Y2559" t="s">
        <v>36</v>
      </c>
    </row>
    <row r="2560" spans="1:25" x14ac:dyDescent="0.25">
      <c r="A2560">
        <v>10398</v>
      </c>
      <c r="B2560">
        <v>36</v>
      </c>
      <c r="C2560">
        <v>100</v>
      </c>
      <c r="D2560">
        <v>7</v>
      </c>
      <c r="E2560" s="5">
        <v>3910.32</v>
      </c>
      <c r="F2560" s="1">
        <v>38441</v>
      </c>
      <c r="G2560" t="s">
        <v>25</v>
      </c>
      <c r="H2560">
        <v>1</v>
      </c>
      <c r="I2560" t="str">
        <f>TEXT(Table1[[#This Row],[ORDERDATE]],"MMM")</f>
        <v>Mar</v>
      </c>
      <c r="J2560">
        <v>2005</v>
      </c>
      <c r="K2560" t="s">
        <v>598</v>
      </c>
      <c r="L2560">
        <v>90</v>
      </c>
      <c r="M2560" t="s">
        <v>664</v>
      </c>
      <c r="N2560" t="s">
        <v>37</v>
      </c>
      <c r="O2560" t="s">
        <v>38</v>
      </c>
      <c r="P2560" t="s">
        <v>39</v>
      </c>
      <c r="R2560" t="s">
        <v>40</v>
      </c>
      <c r="T2560">
        <v>51100</v>
      </c>
      <c r="U2560" t="s">
        <v>41</v>
      </c>
      <c r="V2560" t="s">
        <v>42</v>
      </c>
      <c r="W2560" t="s">
        <v>43</v>
      </c>
      <c r="X2560" t="s">
        <v>44</v>
      </c>
      <c r="Y2560" t="s">
        <v>51</v>
      </c>
    </row>
    <row r="2561" spans="1:25" x14ac:dyDescent="0.25">
      <c r="A2561">
        <v>10400</v>
      </c>
      <c r="B2561">
        <v>46</v>
      </c>
      <c r="C2561">
        <v>87.8</v>
      </c>
      <c r="D2561">
        <v>5</v>
      </c>
      <c r="E2561" s="5">
        <v>4038.8</v>
      </c>
      <c r="F2561" s="1">
        <v>38443</v>
      </c>
      <c r="G2561" t="s">
        <v>25</v>
      </c>
      <c r="H2561">
        <v>2</v>
      </c>
      <c r="I2561" t="str">
        <f>TEXT(Table1[[#This Row],[ORDERDATE]],"MMM")</f>
        <v>Apr</v>
      </c>
      <c r="J2561">
        <v>2005</v>
      </c>
      <c r="K2561" t="s">
        <v>598</v>
      </c>
      <c r="L2561">
        <v>90</v>
      </c>
      <c r="M2561" t="s">
        <v>664</v>
      </c>
      <c r="N2561" t="s">
        <v>397</v>
      </c>
      <c r="O2561">
        <v>4085553659</v>
      </c>
      <c r="P2561" t="s">
        <v>398</v>
      </c>
      <c r="R2561" t="s">
        <v>399</v>
      </c>
      <c r="S2561" t="s">
        <v>55</v>
      </c>
      <c r="T2561">
        <v>94217</v>
      </c>
      <c r="U2561" t="s">
        <v>32</v>
      </c>
      <c r="V2561" t="s">
        <v>33</v>
      </c>
      <c r="W2561" t="s">
        <v>102</v>
      </c>
      <c r="X2561" t="s">
        <v>400</v>
      </c>
      <c r="Y2561" t="s">
        <v>51</v>
      </c>
    </row>
    <row r="2562" spans="1:25" x14ac:dyDescent="0.25">
      <c r="A2562">
        <v>10415</v>
      </c>
      <c r="B2562">
        <v>32</v>
      </c>
      <c r="C2562">
        <v>95.95</v>
      </c>
      <c r="D2562">
        <v>4</v>
      </c>
      <c r="E2562" s="5">
        <v>3070.4</v>
      </c>
      <c r="F2562" s="1">
        <v>38481</v>
      </c>
      <c r="G2562" t="s">
        <v>173</v>
      </c>
      <c r="H2562">
        <v>2</v>
      </c>
      <c r="I2562" t="str">
        <f>TEXT(Table1[[#This Row],[ORDERDATE]],"MMM")</f>
        <v>May</v>
      </c>
      <c r="J2562">
        <v>2005</v>
      </c>
      <c r="K2562" t="s">
        <v>598</v>
      </c>
      <c r="L2562">
        <v>90</v>
      </c>
      <c r="M2562" t="s">
        <v>664</v>
      </c>
      <c r="N2562" t="s">
        <v>558</v>
      </c>
      <c r="O2562" t="s">
        <v>559</v>
      </c>
      <c r="P2562" t="s">
        <v>560</v>
      </c>
      <c r="R2562" t="s">
        <v>561</v>
      </c>
      <c r="S2562" t="s">
        <v>94</v>
      </c>
      <c r="T2562">
        <v>3150</v>
      </c>
      <c r="U2562" t="s">
        <v>95</v>
      </c>
      <c r="V2562" t="s">
        <v>96</v>
      </c>
      <c r="W2562" t="s">
        <v>562</v>
      </c>
      <c r="X2562" t="s">
        <v>563</v>
      </c>
      <c r="Y2562" t="s">
        <v>51</v>
      </c>
    </row>
    <row r="2563" spans="1:25" x14ac:dyDescent="0.25">
      <c r="A2563">
        <v>10106</v>
      </c>
      <c r="B2563">
        <v>34</v>
      </c>
      <c r="C2563">
        <v>100</v>
      </c>
      <c r="D2563">
        <v>9</v>
      </c>
      <c r="E2563" s="5">
        <v>3763.46</v>
      </c>
      <c r="F2563" s="1">
        <v>37669</v>
      </c>
      <c r="G2563" t="s">
        <v>25</v>
      </c>
      <c r="H2563">
        <v>1</v>
      </c>
      <c r="I2563" t="str">
        <f>TEXT(Table1[[#This Row],[ORDERDATE]],"MMM")</f>
        <v>Feb</v>
      </c>
      <c r="J2563">
        <v>2003</v>
      </c>
      <c r="K2563" t="s">
        <v>566</v>
      </c>
      <c r="L2563">
        <v>99</v>
      </c>
      <c r="M2563" t="s">
        <v>665</v>
      </c>
      <c r="N2563" t="s">
        <v>552</v>
      </c>
      <c r="O2563" t="s">
        <v>553</v>
      </c>
      <c r="P2563" t="s">
        <v>554</v>
      </c>
      <c r="R2563" t="s">
        <v>555</v>
      </c>
      <c r="T2563">
        <v>24100</v>
      </c>
      <c r="U2563" t="s">
        <v>258</v>
      </c>
      <c r="V2563" t="s">
        <v>42</v>
      </c>
      <c r="W2563" t="s">
        <v>556</v>
      </c>
      <c r="X2563" t="s">
        <v>557</v>
      </c>
      <c r="Y2563" t="s">
        <v>51</v>
      </c>
    </row>
    <row r="2564" spans="1:25" x14ac:dyDescent="0.25">
      <c r="A2564">
        <v>10120</v>
      </c>
      <c r="B2564">
        <v>24</v>
      </c>
      <c r="C2564">
        <v>100</v>
      </c>
      <c r="D2564">
        <v>15</v>
      </c>
      <c r="E2564" s="5">
        <v>2584.8000000000002</v>
      </c>
      <c r="F2564" s="1">
        <v>37740</v>
      </c>
      <c r="G2564" t="s">
        <v>25</v>
      </c>
      <c r="H2564">
        <v>2</v>
      </c>
      <c r="I2564" t="str">
        <f>TEXT(Table1[[#This Row],[ORDERDATE]],"MMM")</f>
        <v>Apr</v>
      </c>
      <c r="J2564">
        <v>2003</v>
      </c>
      <c r="K2564" t="s">
        <v>566</v>
      </c>
      <c r="L2564">
        <v>99</v>
      </c>
      <c r="M2564" t="s">
        <v>665</v>
      </c>
      <c r="N2564" t="s">
        <v>89</v>
      </c>
      <c r="O2564" t="s">
        <v>90</v>
      </c>
      <c r="P2564" t="s">
        <v>91</v>
      </c>
      <c r="Q2564" t="s">
        <v>92</v>
      </c>
      <c r="R2564" t="s">
        <v>93</v>
      </c>
      <c r="S2564" t="s">
        <v>94</v>
      </c>
      <c r="T2564">
        <v>3004</v>
      </c>
      <c r="U2564" t="s">
        <v>95</v>
      </c>
      <c r="V2564" t="s">
        <v>96</v>
      </c>
      <c r="W2564" t="s">
        <v>97</v>
      </c>
      <c r="X2564" t="s">
        <v>98</v>
      </c>
      <c r="Y2564" t="s">
        <v>36</v>
      </c>
    </row>
    <row r="2565" spans="1:25" x14ac:dyDescent="0.25">
      <c r="A2565">
        <v>10131</v>
      </c>
      <c r="B2565">
        <v>40</v>
      </c>
      <c r="C2565">
        <v>100</v>
      </c>
      <c r="D2565">
        <v>1</v>
      </c>
      <c r="E2565" s="5">
        <v>4427.6000000000004</v>
      </c>
      <c r="F2565" s="1">
        <v>37788</v>
      </c>
      <c r="G2565" t="s">
        <v>25</v>
      </c>
      <c r="H2565">
        <v>2</v>
      </c>
      <c r="I2565" t="str">
        <f>TEXT(Table1[[#This Row],[ORDERDATE]],"MMM")</f>
        <v>Jun</v>
      </c>
      <c r="J2565">
        <v>2003</v>
      </c>
      <c r="K2565" t="s">
        <v>566</v>
      </c>
      <c r="L2565">
        <v>99</v>
      </c>
      <c r="M2565" t="s">
        <v>665</v>
      </c>
      <c r="N2565" t="s">
        <v>568</v>
      </c>
      <c r="O2565">
        <v>2035554407</v>
      </c>
      <c r="P2565" t="s">
        <v>569</v>
      </c>
      <c r="R2565" t="s">
        <v>516</v>
      </c>
      <c r="S2565" t="s">
        <v>112</v>
      </c>
      <c r="T2565">
        <v>97561</v>
      </c>
      <c r="U2565" t="s">
        <v>32</v>
      </c>
      <c r="V2565" t="s">
        <v>33</v>
      </c>
      <c r="W2565" t="s">
        <v>570</v>
      </c>
      <c r="X2565" t="s">
        <v>571</v>
      </c>
      <c r="Y2565" t="s">
        <v>51</v>
      </c>
    </row>
    <row r="2566" spans="1:25" x14ac:dyDescent="0.25">
      <c r="A2566">
        <v>10143</v>
      </c>
      <c r="B2566">
        <v>26</v>
      </c>
      <c r="C2566">
        <v>82.77</v>
      </c>
      <c r="D2566">
        <v>4</v>
      </c>
      <c r="E2566" s="5">
        <v>2152.02</v>
      </c>
      <c r="F2566" s="1">
        <v>37843</v>
      </c>
      <c r="G2566" t="s">
        <v>25</v>
      </c>
      <c r="H2566">
        <v>3</v>
      </c>
      <c r="I2566" t="str">
        <f>TEXT(Table1[[#This Row],[ORDERDATE]],"MMM")</f>
        <v>Aug</v>
      </c>
      <c r="J2566">
        <v>2003</v>
      </c>
      <c r="K2566" t="s">
        <v>566</v>
      </c>
      <c r="L2566">
        <v>99</v>
      </c>
      <c r="M2566" t="s">
        <v>665</v>
      </c>
      <c r="N2566" t="s">
        <v>335</v>
      </c>
      <c r="O2566">
        <v>5085559555</v>
      </c>
      <c r="P2566" t="s">
        <v>336</v>
      </c>
      <c r="R2566" t="s">
        <v>162</v>
      </c>
      <c r="S2566" t="s">
        <v>123</v>
      </c>
      <c r="T2566">
        <v>50553</v>
      </c>
      <c r="U2566" t="s">
        <v>32</v>
      </c>
      <c r="V2566" t="s">
        <v>33</v>
      </c>
      <c r="W2566" t="s">
        <v>337</v>
      </c>
      <c r="X2566" t="s">
        <v>338</v>
      </c>
      <c r="Y2566" t="s">
        <v>36</v>
      </c>
    </row>
    <row r="2567" spans="1:25" x14ac:dyDescent="0.25">
      <c r="A2567">
        <v>10155</v>
      </c>
      <c r="B2567">
        <v>20</v>
      </c>
      <c r="C2567">
        <v>100</v>
      </c>
      <c r="D2567">
        <v>2</v>
      </c>
      <c r="E2567" s="5">
        <v>2353.4</v>
      </c>
      <c r="F2567" s="1">
        <v>37900</v>
      </c>
      <c r="G2567" t="s">
        <v>25</v>
      </c>
      <c r="H2567">
        <v>4</v>
      </c>
      <c r="I2567" t="str">
        <f>TEXT(Table1[[#This Row],[ORDERDATE]],"MMM")</f>
        <v>Oct</v>
      </c>
      <c r="J2567">
        <v>2003</v>
      </c>
      <c r="K2567" t="s">
        <v>566</v>
      </c>
      <c r="L2567">
        <v>99</v>
      </c>
      <c r="M2567" t="s">
        <v>665</v>
      </c>
      <c r="N2567" t="s">
        <v>126</v>
      </c>
      <c r="O2567" t="s">
        <v>127</v>
      </c>
      <c r="P2567" t="s">
        <v>128</v>
      </c>
      <c r="R2567" t="s">
        <v>129</v>
      </c>
      <c r="T2567">
        <v>21240</v>
      </c>
      <c r="U2567" t="s">
        <v>130</v>
      </c>
      <c r="V2567" t="s">
        <v>42</v>
      </c>
      <c r="W2567" t="s">
        <v>131</v>
      </c>
      <c r="X2567" t="s">
        <v>132</v>
      </c>
      <c r="Y2567" t="s">
        <v>36</v>
      </c>
    </row>
    <row r="2568" spans="1:25" x14ac:dyDescent="0.25">
      <c r="A2568">
        <v>10168</v>
      </c>
      <c r="B2568">
        <v>31</v>
      </c>
      <c r="C2568">
        <v>100</v>
      </c>
      <c r="D2568">
        <v>16</v>
      </c>
      <c r="E2568" s="5">
        <v>3431.39</v>
      </c>
      <c r="F2568" s="1">
        <v>37922</v>
      </c>
      <c r="G2568" t="s">
        <v>25</v>
      </c>
      <c r="H2568">
        <v>4</v>
      </c>
      <c r="I2568" t="str">
        <f>TEXT(Table1[[#This Row],[ORDERDATE]],"MMM")</f>
        <v>Oct</v>
      </c>
      <c r="J2568">
        <v>2003</v>
      </c>
      <c r="K2568" t="s">
        <v>566</v>
      </c>
      <c r="L2568">
        <v>99</v>
      </c>
      <c r="M2568" t="s">
        <v>665</v>
      </c>
      <c r="N2568" t="s">
        <v>62</v>
      </c>
      <c r="O2568">
        <v>6505556809</v>
      </c>
      <c r="P2568" t="s">
        <v>63</v>
      </c>
      <c r="R2568" t="s">
        <v>64</v>
      </c>
      <c r="S2568" t="s">
        <v>55</v>
      </c>
      <c r="T2568">
        <v>94217</v>
      </c>
      <c r="U2568" t="s">
        <v>32</v>
      </c>
      <c r="V2568" t="s">
        <v>33</v>
      </c>
      <c r="W2568" t="s">
        <v>65</v>
      </c>
      <c r="X2568" t="s">
        <v>66</v>
      </c>
      <c r="Y2568" t="s">
        <v>51</v>
      </c>
    </row>
    <row r="2569" spans="1:25" x14ac:dyDescent="0.25">
      <c r="A2569">
        <v>10178</v>
      </c>
      <c r="B2569">
        <v>22</v>
      </c>
      <c r="C2569">
        <v>87.75</v>
      </c>
      <c r="D2569">
        <v>1</v>
      </c>
      <c r="E2569" s="5">
        <v>1930.5</v>
      </c>
      <c r="F2569" s="1">
        <v>37933</v>
      </c>
      <c r="G2569" t="s">
        <v>25</v>
      </c>
      <c r="H2569">
        <v>4</v>
      </c>
      <c r="I2569" t="str">
        <f>TEXT(Table1[[#This Row],[ORDERDATE]],"MMM")</f>
        <v>Nov</v>
      </c>
      <c r="J2569">
        <v>2003</v>
      </c>
      <c r="K2569" t="s">
        <v>566</v>
      </c>
      <c r="L2569">
        <v>99</v>
      </c>
      <c r="M2569" t="s">
        <v>665</v>
      </c>
      <c r="N2569" t="s">
        <v>340</v>
      </c>
      <c r="O2569" t="s">
        <v>341</v>
      </c>
      <c r="P2569" t="s">
        <v>342</v>
      </c>
      <c r="R2569" t="s">
        <v>343</v>
      </c>
      <c r="T2569">
        <v>31000</v>
      </c>
      <c r="U2569" t="s">
        <v>41</v>
      </c>
      <c r="V2569" t="s">
        <v>42</v>
      </c>
      <c r="W2569" t="s">
        <v>344</v>
      </c>
      <c r="X2569" t="s">
        <v>345</v>
      </c>
      <c r="Y2569" t="s">
        <v>36</v>
      </c>
    </row>
    <row r="2570" spans="1:25" x14ac:dyDescent="0.25">
      <c r="A2570">
        <v>10198</v>
      </c>
      <c r="B2570">
        <v>42</v>
      </c>
      <c r="C2570">
        <v>100</v>
      </c>
      <c r="D2570">
        <v>1</v>
      </c>
      <c r="E2570" s="5">
        <v>4774.5600000000004</v>
      </c>
      <c r="F2570" s="1">
        <v>37952</v>
      </c>
      <c r="G2570" t="s">
        <v>25</v>
      </c>
      <c r="H2570">
        <v>4</v>
      </c>
      <c r="I2570" t="str">
        <f>TEXT(Table1[[#This Row],[ORDERDATE]],"MMM")</f>
        <v>Nov</v>
      </c>
      <c r="J2570">
        <v>2003</v>
      </c>
      <c r="K2570" t="s">
        <v>566</v>
      </c>
      <c r="L2570">
        <v>99</v>
      </c>
      <c r="M2570" t="s">
        <v>665</v>
      </c>
      <c r="N2570" t="s">
        <v>425</v>
      </c>
      <c r="O2570" t="s">
        <v>426</v>
      </c>
      <c r="P2570" t="s">
        <v>427</v>
      </c>
      <c r="R2570" t="s">
        <v>428</v>
      </c>
      <c r="T2570" t="s">
        <v>429</v>
      </c>
      <c r="U2570" t="s">
        <v>430</v>
      </c>
      <c r="V2570" t="s">
        <v>200</v>
      </c>
      <c r="W2570" t="s">
        <v>431</v>
      </c>
      <c r="X2570" t="s">
        <v>432</v>
      </c>
      <c r="Y2570" t="s">
        <v>51</v>
      </c>
    </row>
    <row r="2571" spans="1:25" x14ac:dyDescent="0.25">
      <c r="A2571">
        <v>10210</v>
      </c>
      <c r="B2571">
        <v>26</v>
      </c>
      <c r="C2571">
        <v>99.72</v>
      </c>
      <c r="D2571">
        <v>14</v>
      </c>
      <c r="E2571" s="5">
        <v>2592.7199999999998</v>
      </c>
      <c r="F2571" s="1">
        <v>37998</v>
      </c>
      <c r="G2571" t="s">
        <v>25</v>
      </c>
      <c r="H2571">
        <v>1</v>
      </c>
      <c r="I2571" t="str">
        <f>TEXT(Table1[[#This Row],[ORDERDATE]],"MMM")</f>
        <v>Jan</v>
      </c>
      <c r="J2571">
        <v>2004</v>
      </c>
      <c r="K2571" t="s">
        <v>566</v>
      </c>
      <c r="L2571">
        <v>99</v>
      </c>
      <c r="M2571" t="s">
        <v>665</v>
      </c>
      <c r="N2571" t="s">
        <v>302</v>
      </c>
      <c r="O2571" t="s">
        <v>303</v>
      </c>
      <c r="P2571" t="s">
        <v>304</v>
      </c>
      <c r="R2571" t="s">
        <v>305</v>
      </c>
      <c r="S2571" t="s">
        <v>305</v>
      </c>
      <c r="T2571" t="s">
        <v>306</v>
      </c>
      <c r="U2571" t="s">
        <v>200</v>
      </c>
      <c r="V2571" t="s">
        <v>200</v>
      </c>
      <c r="W2571" t="s">
        <v>307</v>
      </c>
      <c r="X2571" t="s">
        <v>308</v>
      </c>
      <c r="Y2571" t="s">
        <v>36</v>
      </c>
    </row>
    <row r="2572" spans="1:25" x14ac:dyDescent="0.25">
      <c r="A2572">
        <v>10222</v>
      </c>
      <c r="B2572">
        <v>37</v>
      </c>
      <c r="C2572">
        <v>87.75</v>
      </c>
      <c r="D2572">
        <v>1</v>
      </c>
      <c r="E2572" s="5">
        <v>3246.75</v>
      </c>
      <c r="F2572" s="1">
        <v>38036</v>
      </c>
      <c r="G2572" t="s">
        <v>25</v>
      </c>
      <c r="H2572">
        <v>1</v>
      </c>
      <c r="I2572" t="str">
        <f>TEXT(Table1[[#This Row],[ORDERDATE]],"MMM")</f>
        <v>Feb</v>
      </c>
      <c r="J2572">
        <v>2004</v>
      </c>
      <c r="K2572" t="s">
        <v>566</v>
      </c>
      <c r="L2572">
        <v>99</v>
      </c>
      <c r="M2572" t="s">
        <v>665</v>
      </c>
      <c r="N2572" t="s">
        <v>362</v>
      </c>
      <c r="O2572">
        <v>7605558146</v>
      </c>
      <c r="P2572" t="s">
        <v>363</v>
      </c>
      <c r="R2572" t="s">
        <v>364</v>
      </c>
      <c r="S2572" t="s">
        <v>55</v>
      </c>
      <c r="T2572">
        <v>91217</v>
      </c>
      <c r="U2572" t="s">
        <v>32</v>
      </c>
      <c r="V2572" t="s">
        <v>33</v>
      </c>
      <c r="W2572" t="s">
        <v>237</v>
      </c>
      <c r="X2572" t="s">
        <v>276</v>
      </c>
      <c r="Y2572" t="s">
        <v>51</v>
      </c>
    </row>
    <row r="2573" spans="1:25" x14ac:dyDescent="0.25">
      <c r="A2573">
        <v>10235</v>
      </c>
      <c r="B2573">
        <v>38</v>
      </c>
      <c r="C2573">
        <v>88.75</v>
      </c>
      <c r="D2573">
        <v>10</v>
      </c>
      <c r="E2573" s="5">
        <v>3372.5</v>
      </c>
      <c r="F2573" s="1">
        <v>38079</v>
      </c>
      <c r="G2573" t="s">
        <v>25</v>
      </c>
      <c r="H2573">
        <v>2</v>
      </c>
      <c r="I2573" t="str">
        <f>TEXT(Table1[[#This Row],[ORDERDATE]],"MMM")</f>
        <v>Apr</v>
      </c>
      <c r="J2573">
        <v>2004</v>
      </c>
      <c r="K2573" t="s">
        <v>566</v>
      </c>
      <c r="L2573">
        <v>99</v>
      </c>
      <c r="M2573" t="s">
        <v>665</v>
      </c>
      <c r="N2573" t="s">
        <v>373</v>
      </c>
      <c r="O2573" t="s">
        <v>374</v>
      </c>
      <c r="P2573" t="s">
        <v>375</v>
      </c>
      <c r="R2573" t="s">
        <v>376</v>
      </c>
      <c r="S2573" t="s">
        <v>229</v>
      </c>
      <c r="T2573" t="s">
        <v>377</v>
      </c>
      <c r="U2573" t="s">
        <v>231</v>
      </c>
      <c r="V2573" t="s">
        <v>33</v>
      </c>
      <c r="W2573" t="s">
        <v>378</v>
      </c>
      <c r="X2573" t="s">
        <v>172</v>
      </c>
      <c r="Y2573" t="s">
        <v>51</v>
      </c>
    </row>
    <row r="2574" spans="1:25" x14ac:dyDescent="0.25">
      <c r="A2574">
        <v>10250</v>
      </c>
      <c r="B2574">
        <v>35</v>
      </c>
      <c r="C2574">
        <v>100</v>
      </c>
      <c r="D2574">
        <v>11</v>
      </c>
      <c r="E2574" s="5">
        <v>3909.15</v>
      </c>
      <c r="F2574" s="1">
        <v>38118</v>
      </c>
      <c r="G2574" t="s">
        <v>25</v>
      </c>
      <c r="H2574">
        <v>2</v>
      </c>
      <c r="I2574" t="str">
        <f>TEXT(Table1[[#This Row],[ORDERDATE]],"MMM")</f>
        <v>May</v>
      </c>
      <c r="J2574">
        <v>2004</v>
      </c>
      <c r="K2574" t="s">
        <v>566</v>
      </c>
      <c r="L2574">
        <v>99</v>
      </c>
      <c r="M2574" t="s">
        <v>665</v>
      </c>
      <c r="N2574" t="s">
        <v>397</v>
      </c>
      <c r="O2574">
        <v>4085553659</v>
      </c>
      <c r="P2574" t="s">
        <v>398</v>
      </c>
      <c r="R2574" t="s">
        <v>399</v>
      </c>
      <c r="S2574" t="s">
        <v>55</v>
      </c>
      <c r="T2574">
        <v>94217</v>
      </c>
      <c r="U2574" t="s">
        <v>32</v>
      </c>
      <c r="V2574" t="s">
        <v>33</v>
      </c>
      <c r="W2574" t="s">
        <v>102</v>
      </c>
      <c r="X2574" t="s">
        <v>400</v>
      </c>
      <c r="Y2574" t="s">
        <v>51</v>
      </c>
    </row>
    <row r="2575" spans="1:25" x14ac:dyDescent="0.25">
      <c r="A2575">
        <v>10262</v>
      </c>
      <c r="B2575">
        <v>33</v>
      </c>
      <c r="C2575">
        <v>90.75</v>
      </c>
      <c r="D2575">
        <v>6</v>
      </c>
      <c r="E2575" s="5">
        <v>2994.75</v>
      </c>
      <c r="F2575" s="1">
        <v>38162</v>
      </c>
      <c r="G2575" t="s">
        <v>339</v>
      </c>
      <c r="H2575">
        <v>2</v>
      </c>
      <c r="I2575" t="str">
        <f>TEXT(Table1[[#This Row],[ORDERDATE]],"MMM")</f>
        <v>Jun</v>
      </c>
      <c r="J2575">
        <v>2004</v>
      </c>
      <c r="K2575" t="s">
        <v>566</v>
      </c>
      <c r="L2575">
        <v>99</v>
      </c>
      <c r="M2575" t="s">
        <v>665</v>
      </c>
      <c r="N2575" t="s">
        <v>174</v>
      </c>
      <c r="O2575" t="s">
        <v>175</v>
      </c>
      <c r="P2575" t="s">
        <v>176</v>
      </c>
      <c r="R2575" t="s">
        <v>177</v>
      </c>
      <c r="T2575">
        <v>28034</v>
      </c>
      <c r="U2575" t="s">
        <v>178</v>
      </c>
      <c r="V2575" t="s">
        <v>42</v>
      </c>
      <c r="W2575" t="s">
        <v>179</v>
      </c>
      <c r="X2575" t="s">
        <v>180</v>
      </c>
      <c r="Y2575" t="s">
        <v>36</v>
      </c>
    </row>
    <row r="2576" spans="1:25" x14ac:dyDescent="0.25">
      <c r="A2576">
        <v>10275</v>
      </c>
      <c r="B2576">
        <v>39</v>
      </c>
      <c r="C2576">
        <v>100</v>
      </c>
      <c r="D2576">
        <v>16</v>
      </c>
      <c r="E2576" s="5">
        <v>4472.5200000000004</v>
      </c>
      <c r="F2576" s="1">
        <v>38191</v>
      </c>
      <c r="G2576" t="s">
        <v>25</v>
      </c>
      <c r="H2576">
        <v>3</v>
      </c>
      <c r="I2576" t="str">
        <f>TEXT(Table1[[#This Row],[ORDERDATE]],"MMM")</f>
        <v>Jul</v>
      </c>
      <c r="J2576">
        <v>2004</v>
      </c>
      <c r="K2576" t="s">
        <v>566</v>
      </c>
      <c r="L2576">
        <v>99</v>
      </c>
      <c r="M2576" t="s">
        <v>665</v>
      </c>
      <c r="N2576" t="s">
        <v>114</v>
      </c>
      <c r="O2576" t="s">
        <v>115</v>
      </c>
      <c r="P2576" t="s">
        <v>116</v>
      </c>
      <c r="R2576" t="s">
        <v>117</v>
      </c>
      <c r="T2576">
        <v>44000</v>
      </c>
      <c r="U2576" t="s">
        <v>41</v>
      </c>
      <c r="V2576" t="s">
        <v>42</v>
      </c>
      <c r="W2576" t="s">
        <v>118</v>
      </c>
      <c r="X2576" t="s">
        <v>119</v>
      </c>
      <c r="Y2576" t="s">
        <v>51</v>
      </c>
    </row>
    <row r="2577" spans="1:25" x14ac:dyDescent="0.25">
      <c r="A2577">
        <v>10284</v>
      </c>
      <c r="B2577">
        <v>45</v>
      </c>
      <c r="C2577">
        <v>100</v>
      </c>
      <c r="D2577">
        <v>8</v>
      </c>
      <c r="E2577" s="5">
        <v>4576.95</v>
      </c>
      <c r="F2577" s="1">
        <v>38220</v>
      </c>
      <c r="G2577" t="s">
        <v>25</v>
      </c>
      <c r="H2577">
        <v>3</v>
      </c>
      <c r="I2577" t="str">
        <f>TEXT(Table1[[#This Row],[ORDERDATE]],"MMM")</f>
        <v>Aug</v>
      </c>
      <c r="J2577">
        <v>2004</v>
      </c>
      <c r="K2577" t="s">
        <v>566</v>
      </c>
      <c r="L2577">
        <v>99</v>
      </c>
      <c r="M2577" t="s">
        <v>665</v>
      </c>
      <c r="N2577" t="s">
        <v>543</v>
      </c>
      <c r="O2577" t="s">
        <v>544</v>
      </c>
      <c r="P2577" t="s">
        <v>545</v>
      </c>
      <c r="R2577" t="s">
        <v>546</v>
      </c>
      <c r="T2577" t="s">
        <v>547</v>
      </c>
      <c r="U2577" t="s">
        <v>78</v>
      </c>
      <c r="V2577" t="s">
        <v>42</v>
      </c>
      <c r="W2577" t="s">
        <v>548</v>
      </c>
      <c r="X2577" t="s">
        <v>549</v>
      </c>
      <c r="Y2577" t="s">
        <v>51</v>
      </c>
    </row>
    <row r="2578" spans="1:25" x14ac:dyDescent="0.25">
      <c r="A2578">
        <v>10296</v>
      </c>
      <c r="B2578">
        <v>24</v>
      </c>
      <c r="C2578">
        <v>100</v>
      </c>
      <c r="D2578">
        <v>4</v>
      </c>
      <c r="E2578" s="5">
        <v>2441.04</v>
      </c>
      <c r="F2578" s="1">
        <v>38245</v>
      </c>
      <c r="G2578" t="s">
        <v>25</v>
      </c>
      <c r="H2578">
        <v>3</v>
      </c>
      <c r="I2578" t="str">
        <f>TEXT(Table1[[#This Row],[ORDERDATE]],"MMM")</f>
        <v>Sep</v>
      </c>
      <c r="J2578">
        <v>2004</v>
      </c>
      <c r="K2578" t="s">
        <v>566</v>
      </c>
      <c r="L2578">
        <v>99</v>
      </c>
      <c r="M2578" t="s">
        <v>665</v>
      </c>
      <c r="N2578" t="s">
        <v>572</v>
      </c>
      <c r="O2578" t="s">
        <v>573</v>
      </c>
      <c r="P2578" t="s">
        <v>574</v>
      </c>
      <c r="R2578" t="s">
        <v>575</v>
      </c>
      <c r="T2578">
        <v>80686</v>
      </c>
      <c r="U2578" t="s">
        <v>443</v>
      </c>
      <c r="V2578" t="s">
        <v>42</v>
      </c>
      <c r="W2578" t="s">
        <v>576</v>
      </c>
      <c r="X2578" t="s">
        <v>103</v>
      </c>
      <c r="Y2578" t="s">
        <v>36</v>
      </c>
    </row>
    <row r="2579" spans="1:25" x14ac:dyDescent="0.25">
      <c r="A2579">
        <v>10308</v>
      </c>
      <c r="B2579">
        <v>35</v>
      </c>
      <c r="C2579">
        <v>88.75</v>
      </c>
      <c r="D2579">
        <v>14</v>
      </c>
      <c r="E2579" s="5">
        <v>3106.25</v>
      </c>
      <c r="F2579" s="1">
        <v>38275</v>
      </c>
      <c r="G2579" t="s">
        <v>25</v>
      </c>
      <c r="H2579">
        <v>4</v>
      </c>
      <c r="I2579" t="str">
        <f>TEXT(Table1[[#This Row],[ORDERDATE]],"MMM")</f>
        <v>Oct</v>
      </c>
      <c r="J2579">
        <v>2004</v>
      </c>
      <c r="K2579" t="s">
        <v>566</v>
      </c>
      <c r="L2579">
        <v>99</v>
      </c>
      <c r="M2579" t="s">
        <v>665</v>
      </c>
      <c r="N2579" t="s">
        <v>317</v>
      </c>
      <c r="O2579">
        <v>9145554562</v>
      </c>
      <c r="P2579" t="s">
        <v>318</v>
      </c>
      <c r="R2579" t="s">
        <v>319</v>
      </c>
      <c r="S2579" t="s">
        <v>31</v>
      </c>
      <c r="T2579">
        <v>24067</v>
      </c>
      <c r="U2579" t="s">
        <v>32</v>
      </c>
      <c r="V2579" t="s">
        <v>33</v>
      </c>
      <c r="W2579" t="s">
        <v>102</v>
      </c>
      <c r="X2579" t="s">
        <v>238</v>
      </c>
      <c r="Y2579" t="s">
        <v>51</v>
      </c>
    </row>
    <row r="2580" spans="1:25" x14ac:dyDescent="0.25">
      <c r="A2580">
        <v>10316</v>
      </c>
      <c r="B2580">
        <v>23</v>
      </c>
      <c r="C2580">
        <v>100</v>
      </c>
      <c r="D2580">
        <v>6</v>
      </c>
      <c r="E2580" s="5">
        <v>2706.41</v>
      </c>
      <c r="F2580" s="1">
        <v>38292</v>
      </c>
      <c r="G2580" t="s">
        <v>25</v>
      </c>
      <c r="H2580">
        <v>4</v>
      </c>
      <c r="I2580" t="str">
        <f>TEXT(Table1[[#This Row],[ORDERDATE]],"MMM")</f>
        <v>Nov</v>
      </c>
      <c r="J2580">
        <v>2004</v>
      </c>
      <c r="K2580" t="s">
        <v>566</v>
      </c>
      <c r="L2580">
        <v>99</v>
      </c>
      <c r="M2580" t="s">
        <v>665</v>
      </c>
      <c r="N2580" t="s">
        <v>383</v>
      </c>
      <c r="O2580" t="s">
        <v>384</v>
      </c>
      <c r="P2580" t="s">
        <v>385</v>
      </c>
      <c r="R2580" t="s">
        <v>386</v>
      </c>
      <c r="S2580" t="s">
        <v>387</v>
      </c>
      <c r="T2580" t="s">
        <v>388</v>
      </c>
      <c r="U2580" t="s">
        <v>170</v>
      </c>
      <c r="V2580" t="s">
        <v>42</v>
      </c>
      <c r="W2580" t="s">
        <v>389</v>
      </c>
      <c r="X2580" t="s">
        <v>390</v>
      </c>
      <c r="Y2580" t="s">
        <v>36</v>
      </c>
    </row>
    <row r="2581" spans="1:25" x14ac:dyDescent="0.25">
      <c r="A2581">
        <v>10328</v>
      </c>
      <c r="B2581">
        <v>37</v>
      </c>
      <c r="C2581">
        <v>100</v>
      </c>
      <c r="D2581">
        <v>10</v>
      </c>
      <c r="E2581" s="5">
        <v>4021.53</v>
      </c>
      <c r="F2581" s="1">
        <v>38303</v>
      </c>
      <c r="G2581" t="s">
        <v>25</v>
      </c>
      <c r="H2581">
        <v>4</v>
      </c>
      <c r="I2581" t="str">
        <f>TEXT(Table1[[#This Row],[ORDERDATE]],"MMM")</f>
        <v>Nov</v>
      </c>
      <c r="J2581">
        <v>2004</v>
      </c>
      <c r="K2581" t="s">
        <v>566</v>
      </c>
      <c r="L2581">
        <v>99</v>
      </c>
      <c r="M2581" t="s">
        <v>665</v>
      </c>
      <c r="N2581" t="s">
        <v>552</v>
      </c>
      <c r="O2581" t="s">
        <v>553</v>
      </c>
      <c r="P2581" t="s">
        <v>554</v>
      </c>
      <c r="R2581" t="s">
        <v>555</v>
      </c>
      <c r="T2581">
        <v>24100</v>
      </c>
      <c r="U2581" t="s">
        <v>258</v>
      </c>
      <c r="V2581" t="s">
        <v>42</v>
      </c>
      <c r="W2581" t="s">
        <v>556</v>
      </c>
      <c r="X2581" t="s">
        <v>557</v>
      </c>
      <c r="Y2581" t="s">
        <v>51</v>
      </c>
    </row>
    <row r="2582" spans="1:25" x14ac:dyDescent="0.25">
      <c r="A2582">
        <v>10340</v>
      </c>
      <c r="B2582">
        <v>55</v>
      </c>
      <c r="C2582">
        <v>87.75</v>
      </c>
      <c r="D2582">
        <v>7</v>
      </c>
      <c r="E2582" s="5">
        <v>4826.25</v>
      </c>
      <c r="F2582" s="1">
        <v>38315</v>
      </c>
      <c r="G2582" t="s">
        <v>25</v>
      </c>
      <c r="H2582">
        <v>4</v>
      </c>
      <c r="I2582" t="str">
        <f>TEXT(Table1[[#This Row],[ORDERDATE]],"MMM")</f>
        <v>Nov</v>
      </c>
      <c r="J2582">
        <v>2004</v>
      </c>
      <c r="K2582" t="s">
        <v>566</v>
      </c>
      <c r="L2582">
        <v>99</v>
      </c>
      <c r="M2582" t="s">
        <v>665</v>
      </c>
      <c r="N2582" t="s">
        <v>352</v>
      </c>
      <c r="O2582" t="s">
        <v>353</v>
      </c>
      <c r="P2582" t="s">
        <v>354</v>
      </c>
      <c r="R2582" t="s">
        <v>355</v>
      </c>
      <c r="T2582">
        <v>8022</v>
      </c>
      <c r="U2582" t="s">
        <v>178</v>
      </c>
      <c r="V2582" t="s">
        <v>42</v>
      </c>
      <c r="W2582" t="s">
        <v>356</v>
      </c>
      <c r="X2582" t="s">
        <v>357</v>
      </c>
      <c r="Y2582" t="s">
        <v>51</v>
      </c>
    </row>
    <row r="2583" spans="1:25" x14ac:dyDescent="0.25">
      <c r="A2583">
        <v>10352</v>
      </c>
      <c r="B2583">
        <v>49</v>
      </c>
      <c r="C2583">
        <v>100</v>
      </c>
      <c r="D2583">
        <v>2</v>
      </c>
      <c r="E2583" s="5">
        <v>4935.28</v>
      </c>
      <c r="F2583" s="1">
        <v>38324</v>
      </c>
      <c r="G2583" t="s">
        <v>25</v>
      </c>
      <c r="H2583">
        <v>4</v>
      </c>
      <c r="I2583" t="str">
        <f>TEXT(Table1[[#This Row],[ORDERDATE]],"MMM")</f>
        <v>Dec</v>
      </c>
      <c r="J2583">
        <v>2004</v>
      </c>
      <c r="K2583" t="s">
        <v>566</v>
      </c>
      <c r="L2583">
        <v>99</v>
      </c>
      <c r="M2583" t="s">
        <v>665</v>
      </c>
      <c r="N2583" t="s">
        <v>600</v>
      </c>
      <c r="O2583">
        <v>6175558428</v>
      </c>
      <c r="P2583" t="s">
        <v>601</v>
      </c>
      <c r="R2583" t="s">
        <v>283</v>
      </c>
      <c r="S2583" t="s">
        <v>123</v>
      </c>
      <c r="T2583">
        <v>58339</v>
      </c>
      <c r="U2583" t="s">
        <v>32</v>
      </c>
      <c r="V2583" t="s">
        <v>33</v>
      </c>
      <c r="W2583" t="s">
        <v>529</v>
      </c>
      <c r="X2583" t="s">
        <v>245</v>
      </c>
      <c r="Y2583" t="s">
        <v>51</v>
      </c>
    </row>
    <row r="2584" spans="1:25" x14ac:dyDescent="0.25">
      <c r="A2584">
        <v>10361</v>
      </c>
      <c r="B2584">
        <v>26</v>
      </c>
      <c r="C2584">
        <v>100</v>
      </c>
      <c r="D2584">
        <v>9</v>
      </c>
      <c r="E2584" s="5">
        <v>2754.7</v>
      </c>
      <c r="F2584" s="1">
        <v>38338</v>
      </c>
      <c r="G2584" t="s">
        <v>25</v>
      </c>
      <c r="H2584">
        <v>4</v>
      </c>
      <c r="I2584" t="str">
        <f>TEXT(Table1[[#This Row],[ORDERDATE]],"MMM")</f>
        <v>Dec</v>
      </c>
      <c r="J2584">
        <v>2004</v>
      </c>
      <c r="K2584" t="s">
        <v>566</v>
      </c>
      <c r="L2584">
        <v>99</v>
      </c>
      <c r="M2584" t="s">
        <v>665</v>
      </c>
      <c r="N2584" t="s">
        <v>152</v>
      </c>
      <c r="O2584" t="s">
        <v>153</v>
      </c>
      <c r="P2584" t="s">
        <v>154</v>
      </c>
      <c r="Q2584" t="s">
        <v>155</v>
      </c>
      <c r="R2584" t="s">
        <v>156</v>
      </c>
      <c r="S2584" t="s">
        <v>157</v>
      </c>
      <c r="T2584">
        <v>2067</v>
      </c>
      <c r="U2584" t="s">
        <v>95</v>
      </c>
      <c r="V2584" t="s">
        <v>96</v>
      </c>
      <c r="W2584" t="s">
        <v>158</v>
      </c>
      <c r="X2584" t="s">
        <v>159</v>
      </c>
      <c r="Y2584" t="s">
        <v>36</v>
      </c>
    </row>
    <row r="2585" spans="1:25" x14ac:dyDescent="0.25">
      <c r="A2585">
        <v>10375</v>
      </c>
      <c r="B2585">
        <v>33</v>
      </c>
      <c r="C2585">
        <v>100</v>
      </c>
      <c r="D2585">
        <v>1</v>
      </c>
      <c r="E2585" s="5">
        <v>3856.71</v>
      </c>
      <c r="F2585" s="1">
        <v>38386</v>
      </c>
      <c r="G2585" t="s">
        <v>25</v>
      </c>
      <c r="H2585">
        <v>1</v>
      </c>
      <c r="I2585" t="str">
        <f>TEXT(Table1[[#This Row],[ORDERDATE]],"MMM")</f>
        <v>Feb</v>
      </c>
      <c r="J2585">
        <v>2005</v>
      </c>
      <c r="K2585" t="s">
        <v>566</v>
      </c>
      <c r="L2585">
        <v>99</v>
      </c>
      <c r="M2585" t="s">
        <v>665</v>
      </c>
      <c r="N2585" t="s">
        <v>114</v>
      </c>
      <c r="O2585" t="s">
        <v>115</v>
      </c>
      <c r="P2585" t="s">
        <v>116</v>
      </c>
      <c r="R2585" t="s">
        <v>117</v>
      </c>
      <c r="T2585">
        <v>44000</v>
      </c>
      <c r="U2585" t="s">
        <v>41</v>
      </c>
      <c r="V2585" t="s">
        <v>42</v>
      </c>
      <c r="W2585" t="s">
        <v>118</v>
      </c>
      <c r="X2585" t="s">
        <v>119</v>
      </c>
      <c r="Y2585" t="s">
        <v>51</v>
      </c>
    </row>
    <row r="2586" spans="1:25" x14ac:dyDescent="0.25">
      <c r="A2586">
        <v>10386</v>
      </c>
      <c r="B2586">
        <v>37</v>
      </c>
      <c r="C2586">
        <v>83.84</v>
      </c>
      <c r="D2586">
        <v>14</v>
      </c>
      <c r="E2586" s="5">
        <v>3102.08</v>
      </c>
      <c r="F2586" s="1">
        <v>38412</v>
      </c>
      <c r="G2586" t="s">
        <v>408</v>
      </c>
      <c r="H2586">
        <v>1</v>
      </c>
      <c r="I2586" t="str">
        <f>TEXT(Table1[[#This Row],[ORDERDATE]],"MMM")</f>
        <v>Mar</v>
      </c>
      <c r="J2586">
        <v>2005</v>
      </c>
      <c r="K2586" t="s">
        <v>566</v>
      </c>
      <c r="L2586">
        <v>99</v>
      </c>
      <c r="M2586" t="s">
        <v>665</v>
      </c>
      <c r="N2586" t="s">
        <v>174</v>
      </c>
      <c r="O2586" t="s">
        <v>175</v>
      </c>
      <c r="P2586" t="s">
        <v>176</v>
      </c>
      <c r="R2586" t="s">
        <v>177</v>
      </c>
      <c r="T2586">
        <v>28034</v>
      </c>
      <c r="U2586" t="s">
        <v>178</v>
      </c>
      <c r="V2586" t="s">
        <v>42</v>
      </c>
      <c r="W2586" t="s">
        <v>179</v>
      </c>
      <c r="X2586" t="s">
        <v>180</v>
      </c>
      <c r="Y2586" t="s">
        <v>51</v>
      </c>
    </row>
    <row r="2587" spans="1:25" x14ac:dyDescent="0.25">
      <c r="A2587">
        <v>10398</v>
      </c>
      <c r="B2587">
        <v>22</v>
      </c>
      <c r="C2587">
        <v>86.76</v>
      </c>
      <c r="D2587">
        <v>8</v>
      </c>
      <c r="E2587" s="5">
        <v>1908.72</v>
      </c>
      <c r="F2587" s="1">
        <v>38441</v>
      </c>
      <c r="G2587" t="s">
        <v>25</v>
      </c>
      <c r="H2587">
        <v>1</v>
      </c>
      <c r="I2587" t="str">
        <f>TEXT(Table1[[#This Row],[ORDERDATE]],"MMM")</f>
        <v>Mar</v>
      </c>
      <c r="J2587">
        <v>2005</v>
      </c>
      <c r="K2587" t="s">
        <v>566</v>
      </c>
      <c r="L2587">
        <v>99</v>
      </c>
      <c r="M2587" t="s">
        <v>665</v>
      </c>
      <c r="N2587" t="s">
        <v>37</v>
      </c>
      <c r="O2587" t="s">
        <v>38</v>
      </c>
      <c r="P2587" t="s">
        <v>39</v>
      </c>
      <c r="R2587" t="s">
        <v>40</v>
      </c>
      <c r="T2587">
        <v>51100</v>
      </c>
      <c r="U2587" t="s">
        <v>41</v>
      </c>
      <c r="V2587" t="s">
        <v>42</v>
      </c>
      <c r="W2587" t="s">
        <v>43</v>
      </c>
      <c r="X2587" t="s">
        <v>44</v>
      </c>
      <c r="Y2587" t="s">
        <v>36</v>
      </c>
    </row>
    <row r="2588" spans="1:25" x14ac:dyDescent="0.25">
      <c r="A2588">
        <v>10401</v>
      </c>
      <c r="B2588">
        <v>85</v>
      </c>
      <c r="C2588">
        <v>88.75</v>
      </c>
      <c r="D2588">
        <v>10</v>
      </c>
      <c r="E2588" s="5">
        <v>7543.75</v>
      </c>
      <c r="F2588" s="1">
        <v>38445</v>
      </c>
      <c r="G2588" t="s">
        <v>401</v>
      </c>
      <c r="H2588">
        <v>2</v>
      </c>
      <c r="I2588" t="str">
        <f>TEXT(Table1[[#This Row],[ORDERDATE]],"MMM")</f>
        <v>Apr</v>
      </c>
      <c r="J2588">
        <v>2005</v>
      </c>
      <c r="K2588" t="s">
        <v>566</v>
      </c>
      <c r="L2588">
        <v>99</v>
      </c>
      <c r="M2588" t="s">
        <v>665</v>
      </c>
      <c r="N2588" t="s">
        <v>104</v>
      </c>
      <c r="O2588">
        <v>2015559350</v>
      </c>
      <c r="P2588" t="s">
        <v>105</v>
      </c>
      <c r="R2588" t="s">
        <v>106</v>
      </c>
      <c r="S2588" t="s">
        <v>107</v>
      </c>
      <c r="T2588">
        <v>94019</v>
      </c>
      <c r="U2588" t="s">
        <v>32</v>
      </c>
      <c r="V2588" t="s">
        <v>33</v>
      </c>
      <c r="W2588" t="s">
        <v>61</v>
      </c>
      <c r="X2588" t="s">
        <v>108</v>
      </c>
      <c r="Y2588" t="s">
        <v>151</v>
      </c>
    </row>
    <row r="2589" spans="1:25" x14ac:dyDescent="0.25">
      <c r="A2589">
        <v>10416</v>
      </c>
      <c r="B2589">
        <v>22</v>
      </c>
      <c r="C2589">
        <v>100</v>
      </c>
      <c r="D2589">
        <v>11</v>
      </c>
      <c r="E2589" s="5">
        <v>2457.1799999999998</v>
      </c>
      <c r="F2589" s="1">
        <v>38482</v>
      </c>
      <c r="G2589" t="s">
        <v>25</v>
      </c>
      <c r="H2589">
        <v>2</v>
      </c>
      <c r="I2589" t="str">
        <f>TEXT(Table1[[#This Row],[ORDERDATE]],"MMM")</f>
        <v>May</v>
      </c>
      <c r="J2589">
        <v>2005</v>
      </c>
      <c r="K2589" t="s">
        <v>566</v>
      </c>
      <c r="L2589">
        <v>99</v>
      </c>
      <c r="M2589" t="s">
        <v>665</v>
      </c>
      <c r="N2589" t="s">
        <v>452</v>
      </c>
      <c r="O2589" t="s">
        <v>453</v>
      </c>
      <c r="P2589" t="s">
        <v>454</v>
      </c>
      <c r="R2589" t="s">
        <v>455</v>
      </c>
      <c r="T2589">
        <v>42100</v>
      </c>
      <c r="U2589" t="s">
        <v>258</v>
      </c>
      <c r="V2589" t="s">
        <v>42</v>
      </c>
      <c r="W2589" t="s">
        <v>456</v>
      </c>
      <c r="X2589" t="s">
        <v>457</v>
      </c>
      <c r="Y2589" t="s">
        <v>36</v>
      </c>
    </row>
    <row r="2590" spans="1:25" x14ac:dyDescent="0.25">
      <c r="A2590">
        <v>10105</v>
      </c>
      <c r="B2590">
        <v>31</v>
      </c>
      <c r="C2590">
        <v>65.77</v>
      </c>
      <c r="D2590">
        <v>3</v>
      </c>
      <c r="E2590" s="5">
        <v>2038.87</v>
      </c>
      <c r="F2590" s="1">
        <v>37663</v>
      </c>
      <c r="G2590" t="s">
        <v>25</v>
      </c>
      <c r="H2590">
        <v>1</v>
      </c>
      <c r="I2590" t="str">
        <f>TEXT(Table1[[#This Row],[ORDERDATE]],"MMM")</f>
        <v>Feb</v>
      </c>
      <c r="J2590">
        <v>2003</v>
      </c>
      <c r="K2590" t="s">
        <v>598</v>
      </c>
      <c r="L2590">
        <v>72</v>
      </c>
      <c r="M2590" t="s">
        <v>666</v>
      </c>
      <c r="N2590" t="s">
        <v>322</v>
      </c>
      <c r="O2590" t="s">
        <v>323</v>
      </c>
      <c r="P2590" t="s">
        <v>324</v>
      </c>
      <c r="R2590" t="s">
        <v>325</v>
      </c>
      <c r="T2590">
        <v>1734</v>
      </c>
      <c r="U2590" t="s">
        <v>326</v>
      </c>
      <c r="V2590" t="s">
        <v>42</v>
      </c>
      <c r="W2590" t="s">
        <v>327</v>
      </c>
      <c r="X2590" t="s">
        <v>328</v>
      </c>
      <c r="Y2590" t="s">
        <v>36</v>
      </c>
    </row>
    <row r="2591" spans="1:25" x14ac:dyDescent="0.25">
      <c r="A2591">
        <v>10119</v>
      </c>
      <c r="B2591">
        <v>38</v>
      </c>
      <c r="C2591">
        <v>65.77</v>
      </c>
      <c r="D2591">
        <v>12</v>
      </c>
      <c r="E2591" s="5">
        <v>2499.2600000000002</v>
      </c>
      <c r="F2591" s="1">
        <v>37739</v>
      </c>
      <c r="G2591" t="s">
        <v>25</v>
      </c>
      <c r="H2591">
        <v>2</v>
      </c>
      <c r="I2591" t="str">
        <f>TEXT(Table1[[#This Row],[ORDERDATE]],"MMM")</f>
        <v>Apr</v>
      </c>
      <c r="J2591">
        <v>2003</v>
      </c>
      <c r="K2591" t="s">
        <v>598</v>
      </c>
      <c r="L2591">
        <v>72</v>
      </c>
      <c r="M2591" t="s">
        <v>666</v>
      </c>
      <c r="N2591" t="s">
        <v>144</v>
      </c>
      <c r="O2591" t="s">
        <v>145</v>
      </c>
      <c r="P2591" t="s">
        <v>146</v>
      </c>
      <c r="R2591" t="s">
        <v>147</v>
      </c>
      <c r="T2591">
        <v>5020</v>
      </c>
      <c r="U2591" t="s">
        <v>148</v>
      </c>
      <c r="V2591" t="s">
        <v>42</v>
      </c>
      <c r="W2591" t="s">
        <v>149</v>
      </c>
      <c r="X2591" t="s">
        <v>150</v>
      </c>
      <c r="Y2591" t="s">
        <v>36</v>
      </c>
    </row>
    <row r="2592" spans="1:25" x14ac:dyDescent="0.25">
      <c r="A2592">
        <v>10129</v>
      </c>
      <c r="B2592">
        <v>45</v>
      </c>
      <c r="C2592">
        <v>85.29</v>
      </c>
      <c r="D2592">
        <v>3</v>
      </c>
      <c r="E2592" s="5">
        <v>3838.05</v>
      </c>
      <c r="F2592" s="1">
        <v>37784</v>
      </c>
      <c r="G2592" t="s">
        <v>25</v>
      </c>
      <c r="H2592">
        <v>2</v>
      </c>
      <c r="I2592" t="str">
        <f>TEXT(Table1[[#This Row],[ORDERDATE]],"MMM")</f>
        <v>Jun</v>
      </c>
      <c r="J2592">
        <v>2003</v>
      </c>
      <c r="K2592" t="s">
        <v>598</v>
      </c>
      <c r="L2592">
        <v>72</v>
      </c>
      <c r="M2592" t="s">
        <v>666</v>
      </c>
      <c r="N2592" t="s">
        <v>329</v>
      </c>
      <c r="O2592" t="s">
        <v>330</v>
      </c>
      <c r="P2592" t="s">
        <v>331</v>
      </c>
      <c r="R2592" t="s">
        <v>332</v>
      </c>
      <c r="T2592" t="s">
        <v>333</v>
      </c>
      <c r="U2592" t="s">
        <v>170</v>
      </c>
      <c r="V2592" t="s">
        <v>42</v>
      </c>
      <c r="W2592" t="s">
        <v>61</v>
      </c>
      <c r="X2592" t="s">
        <v>334</v>
      </c>
      <c r="Y2592" t="s">
        <v>51</v>
      </c>
    </row>
    <row r="2593" spans="1:25" x14ac:dyDescent="0.25">
      <c r="A2593">
        <v>10143</v>
      </c>
      <c r="B2593">
        <v>31</v>
      </c>
      <c r="C2593">
        <v>85.29</v>
      </c>
      <c r="D2593">
        <v>16</v>
      </c>
      <c r="E2593" s="5">
        <v>2643.99</v>
      </c>
      <c r="F2593" s="1">
        <v>37843</v>
      </c>
      <c r="G2593" t="s">
        <v>25</v>
      </c>
      <c r="H2593">
        <v>3</v>
      </c>
      <c r="I2593" t="str">
        <f>TEXT(Table1[[#This Row],[ORDERDATE]],"MMM")</f>
        <v>Aug</v>
      </c>
      <c r="J2593">
        <v>2003</v>
      </c>
      <c r="K2593" t="s">
        <v>598</v>
      </c>
      <c r="L2593">
        <v>72</v>
      </c>
      <c r="M2593" t="s">
        <v>666</v>
      </c>
      <c r="N2593" t="s">
        <v>335</v>
      </c>
      <c r="O2593">
        <v>5085559555</v>
      </c>
      <c r="P2593" t="s">
        <v>336</v>
      </c>
      <c r="R2593" t="s">
        <v>162</v>
      </c>
      <c r="S2593" t="s">
        <v>123</v>
      </c>
      <c r="T2593">
        <v>50553</v>
      </c>
      <c r="U2593" t="s">
        <v>32</v>
      </c>
      <c r="V2593" t="s">
        <v>33</v>
      </c>
      <c r="W2593" t="s">
        <v>337</v>
      </c>
      <c r="X2593" t="s">
        <v>338</v>
      </c>
      <c r="Y2593" t="s">
        <v>36</v>
      </c>
    </row>
    <row r="2594" spans="1:25" x14ac:dyDescent="0.25">
      <c r="A2594">
        <v>10154</v>
      </c>
      <c r="B2594">
        <v>36</v>
      </c>
      <c r="C2594">
        <v>64.33</v>
      </c>
      <c r="D2594">
        <v>1</v>
      </c>
      <c r="E2594" s="5">
        <v>2315.88</v>
      </c>
      <c r="F2594" s="1">
        <v>37896</v>
      </c>
      <c r="G2594" t="s">
        <v>25</v>
      </c>
      <c r="H2594">
        <v>4</v>
      </c>
      <c r="I2594" t="str">
        <f>TEXT(Table1[[#This Row],[ORDERDATE]],"MMM")</f>
        <v>Oct</v>
      </c>
      <c r="J2594">
        <v>2003</v>
      </c>
      <c r="K2594" t="s">
        <v>598</v>
      </c>
      <c r="L2594">
        <v>72</v>
      </c>
      <c r="M2594" t="s">
        <v>666</v>
      </c>
      <c r="N2594" t="s">
        <v>514</v>
      </c>
      <c r="O2594">
        <v>3105552373</v>
      </c>
      <c r="P2594" t="s">
        <v>515</v>
      </c>
      <c r="R2594" t="s">
        <v>516</v>
      </c>
      <c r="S2594" t="s">
        <v>55</v>
      </c>
      <c r="T2594">
        <v>92561</v>
      </c>
      <c r="U2594" t="s">
        <v>32</v>
      </c>
      <c r="V2594" t="s">
        <v>33</v>
      </c>
      <c r="W2594" t="s">
        <v>56</v>
      </c>
      <c r="X2594" t="s">
        <v>245</v>
      </c>
      <c r="Y2594" t="s">
        <v>36</v>
      </c>
    </row>
    <row r="2595" spans="1:25" x14ac:dyDescent="0.25">
      <c r="A2595">
        <v>10167</v>
      </c>
      <c r="B2595">
        <v>46</v>
      </c>
      <c r="C2595">
        <v>70.11</v>
      </c>
      <c r="D2595">
        <v>10</v>
      </c>
      <c r="E2595" s="5">
        <v>3225.06</v>
      </c>
      <c r="F2595" s="1">
        <v>37917</v>
      </c>
      <c r="G2595" t="s">
        <v>339</v>
      </c>
      <c r="H2595">
        <v>4</v>
      </c>
      <c r="I2595" t="str">
        <f>TEXT(Table1[[#This Row],[ORDERDATE]],"MMM")</f>
        <v>Oct</v>
      </c>
      <c r="J2595">
        <v>2003</v>
      </c>
      <c r="K2595" t="s">
        <v>598</v>
      </c>
      <c r="L2595">
        <v>72</v>
      </c>
      <c r="M2595" t="s">
        <v>666</v>
      </c>
      <c r="N2595" t="s">
        <v>261</v>
      </c>
      <c r="O2595" t="s">
        <v>262</v>
      </c>
      <c r="P2595" t="s">
        <v>263</v>
      </c>
      <c r="R2595" t="s">
        <v>264</v>
      </c>
      <c r="T2595" t="s">
        <v>265</v>
      </c>
      <c r="U2595" t="s">
        <v>188</v>
      </c>
      <c r="V2595" t="s">
        <v>42</v>
      </c>
      <c r="W2595" t="s">
        <v>266</v>
      </c>
      <c r="X2595" t="s">
        <v>206</v>
      </c>
      <c r="Y2595" t="s">
        <v>51</v>
      </c>
    </row>
    <row r="2596" spans="1:25" x14ac:dyDescent="0.25">
      <c r="A2596">
        <v>10177</v>
      </c>
      <c r="B2596">
        <v>32</v>
      </c>
      <c r="C2596">
        <v>76.62</v>
      </c>
      <c r="D2596">
        <v>1</v>
      </c>
      <c r="E2596" s="5">
        <v>2451.84</v>
      </c>
      <c r="F2596" s="1">
        <v>37932</v>
      </c>
      <c r="G2596" t="s">
        <v>25</v>
      </c>
      <c r="H2596">
        <v>4</v>
      </c>
      <c r="I2596" t="str">
        <f>TEXT(Table1[[#This Row],[ORDERDATE]],"MMM")</f>
        <v>Nov</v>
      </c>
      <c r="J2596">
        <v>2003</v>
      </c>
      <c r="K2596" t="s">
        <v>598</v>
      </c>
      <c r="L2596">
        <v>72</v>
      </c>
      <c r="M2596" t="s">
        <v>666</v>
      </c>
      <c r="N2596" t="s">
        <v>487</v>
      </c>
      <c r="O2596" t="s">
        <v>488</v>
      </c>
      <c r="P2596" t="s">
        <v>489</v>
      </c>
      <c r="R2596" t="s">
        <v>177</v>
      </c>
      <c r="T2596">
        <v>28023</v>
      </c>
      <c r="U2596" t="s">
        <v>178</v>
      </c>
      <c r="V2596" t="s">
        <v>42</v>
      </c>
      <c r="W2596" t="s">
        <v>490</v>
      </c>
      <c r="X2596" t="s">
        <v>491</v>
      </c>
      <c r="Y2596" t="s">
        <v>36</v>
      </c>
    </row>
    <row r="2597" spans="1:25" x14ac:dyDescent="0.25">
      <c r="A2597">
        <v>10185</v>
      </c>
      <c r="B2597">
        <v>39</v>
      </c>
      <c r="C2597">
        <v>57.82</v>
      </c>
      <c r="D2597">
        <v>1</v>
      </c>
      <c r="E2597" s="5">
        <v>2254.98</v>
      </c>
      <c r="F2597" s="1">
        <v>37939</v>
      </c>
      <c r="G2597" t="s">
        <v>25</v>
      </c>
      <c r="H2597">
        <v>4</v>
      </c>
      <c r="I2597" t="str">
        <f>TEXT(Table1[[#This Row],[ORDERDATE]],"MMM")</f>
        <v>Nov</v>
      </c>
      <c r="J2597">
        <v>2003</v>
      </c>
      <c r="K2597" t="s">
        <v>598</v>
      </c>
      <c r="L2597">
        <v>72</v>
      </c>
      <c r="M2597" t="s">
        <v>666</v>
      </c>
      <c r="N2597" t="s">
        <v>335</v>
      </c>
      <c r="O2597">
        <v>5085559555</v>
      </c>
      <c r="P2597" t="s">
        <v>336</v>
      </c>
      <c r="R2597" t="s">
        <v>162</v>
      </c>
      <c r="S2597" t="s">
        <v>123</v>
      </c>
      <c r="T2597">
        <v>50553</v>
      </c>
      <c r="U2597" t="s">
        <v>32</v>
      </c>
      <c r="V2597" t="s">
        <v>33</v>
      </c>
      <c r="W2597" t="s">
        <v>337</v>
      </c>
      <c r="X2597" t="s">
        <v>338</v>
      </c>
      <c r="Y2597" t="s">
        <v>36</v>
      </c>
    </row>
    <row r="2598" spans="1:25" x14ac:dyDescent="0.25">
      <c r="A2598">
        <v>10197</v>
      </c>
      <c r="B2598">
        <v>50</v>
      </c>
      <c r="C2598">
        <v>78.790000000000006</v>
      </c>
      <c r="D2598">
        <v>7</v>
      </c>
      <c r="E2598" s="5">
        <v>3939.5</v>
      </c>
      <c r="F2598" s="1">
        <v>37951</v>
      </c>
      <c r="G2598" t="s">
        <v>25</v>
      </c>
      <c r="H2598">
        <v>4</v>
      </c>
      <c r="I2598" t="str">
        <f>TEXT(Table1[[#This Row],[ORDERDATE]],"MMM")</f>
        <v>Nov</v>
      </c>
      <c r="J2598">
        <v>2003</v>
      </c>
      <c r="K2598" t="s">
        <v>598</v>
      </c>
      <c r="L2598">
        <v>72</v>
      </c>
      <c r="M2598" t="s">
        <v>666</v>
      </c>
      <c r="N2598" t="s">
        <v>352</v>
      </c>
      <c r="O2598" t="s">
        <v>353</v>
      </c>
      <c r="P2598" t="s">
        <v>354</v>
      </c>
      <c r="R2598" t="s">
        <v>355</v>
      </c>
      <c r="T2598">
        <v>8022</v>
      </c>
      <c r="U2598" t="s">
        <v>178</v>
      </c>
      <c r="V2598" t="s">
        <v>42</v>
      </c>
      <c r="W2598" t="s">
        <v>356</v>
      </c>
      <c r="X2598" t="s">
        <v>357</v>
      </c>
      <c r="Y2598" t="s">
        <v>51</v>
      </c>
    </row>
    <row r="2599" spans="1:25" x14ac:dyDescent="0.25">
      <c r="A2599">
        <v>10208</v>
      </c>
      <c r="B2599">
        <v>46</v>
      </c>
      <c r="C2599">
        <v>74.45</v>
      </c>
      <c r="D2599">
        <v>1</v>
      </c>
      <c r="E2599" s="5">
        <v>3424.7</v>
      </c>
      <c r="F2599" s="1">
        <v>37988</v>
      </c>
      <c r="G2599" t="s">
        <v>25</v>
      </c>
      <c r="H2599">
        <v>1</v>
      </c>
      <c r="I2599" t="str">
        <f>TEXT(Table1[[#This Row],[ORDERDATE]],"MMM")</f>
        <v>Jan</v>
      </c>
      <c r="J2599">
        <v>2004</v>
      </c>
      <c r="K2599" t="s">
        <v>598</v>
      </c>
      <c r="L2599">
        <v>72</v>
      </c>
      <c r="M2599" t="s">
        <v>666</v>
      </c>
      <c r="N2599" t="s">
        <v>219</v>
      </c>
      <c r="O2599" t="s">
        <v>220</v>
      </c>
      <c r="P2599" t="s">
        <v>221</v>
      </c>
      <c r="R2599" t="s">
        <v>222</v>
      </c>
      <c r="T2599">
        <v>69004</v>
      </c>
      <c r="U2599" t="s">
        <v>41</v>
      </c>
      <c r="V2599" t="s">
        <v>42</v>
      </c>
      <c r="W2599" t="s">
        <v>223</v>
      </c>
      <c r="X2599" t="s">
        <v>224</v>
      </c>
      <c r="Y2599" t="s">
        <v>51</v>
      </c>
    </row>
    <row r="2600" spans="1:25" x14ac:dyDescent="0.25">
      <c r="A2600">
        <v>10222</v>
      </c>
      <c r="B2600">
        <v>36</v>
      </c>
      <c r="C2600">
        <v>80.95</v>
      </c>
      <c r="D2600">
        <v>13</v>
      </c>
      <c r="E2600" s="5">
        <v>2914.2</v>
      </c>
      <c r="F2600" s="1">
        <v>38036</v>
      </c>
      <c r="G2600" t="s">
        <v>25</v>
      </c>
      <c r="H2600">
        <v>1</v>
      </c>
      <c r="I2600" t="str">
        <f>TEXT(Table1[[#This Row],[ORDERDATE]],"MMM")</f>
        <v>Feb</v>
      </c>
      <c r="J2600">
        <v>2004</v>
      </c>
      <c r="K2600" t="s">
        <v>598</v>
      </c>
      <c r="L2600">
        <v>72</v>
      </c>
      <c r="M2600" t="s">
        <v>666</v>
      </c>
      <c r="N2600" t="s">
        <v>362</v>
      </c>
      <c r="O2600">
        <v>7605558146</v>
      </c>
      <c r="P2600" t="s">
        <v>363</v>
      </c>
      <c r="R2600" t="s">
        <v>364</v>
      </c>
      <c r="S2600" t="s">
        <v>55</v>
      </c>
      <c r="T2600">
        <v>91217</v>
      </c>
      <c r="U2600" t="s">
        <v>32</v>
      </c>
      <c r="V2600" t="s">
        <v>33</v>
      </c>
      <c r="W2600" t="s">
        <v>237</v>
      </c>
      <c r="X2600" t="s">
        <v>276</v>
      </c>
      <c r="Y2600" t="s">
        <v>36</v>
      </c>
    </row>
    <row r="2601" spans="1:25" x14ac:dyDescent="0.25">
      <c r="A2601">
        <v>10233</v>
      </c>
      <c r="B2601">
        <v>29</v>
      </c>
      <c r="C2601">
        <v>82.4</v>
      </c>
      <c r="D2601">
        <v>1</v>
      </c>
      <c r="E2601" s="5">
        <v>2389.6</v>
      </c>
      <c r="F2601" s="1">
        <v>38075</v>
      </c>
      <c r="G2601" t="s">
        <v>25</v>
      </c>
      <c r="H2601">
        <v>1</v>
      </c>
      <c r="I2601" t="str">
        <f>TEXT(Table1[[#This Row],[ORDERDATE]],"MMM")</f>
        <v>Mar</v>
      </c>
      <c r="J2601">
        <v>2004</v>
      </c>
      <c r="K2601" t="s">
        <v>598</v>
      </c>
      <c r="L2601">
        <v>72</v>
      </c>
      <c r="M2601" t="s">
        <v>666</v>
      </c>
      <c r="N2601" t="s">
        <v>104</v>
      </c>
      <c r="O2601">
        <v>2015559350</v>
      </c>
      <c r="P2601" t="s">
        <v>105</v>
      </c>
      <c r="R2601" t="s">
        <v>106</v>
      </c>
      <c r="S2601" t="s">
        <v>107</v>
      </c>
      <c r="T2601">
        <v>94019</v>
      </c>
      <c r="U2601" t="s">
        <v>32</v>
      </c>
      <c r="V2601" t="s">
        <v>33</v>
      </c>
      <c r="W2601" t="s">
        <v>61</v>
      </c>
      <c r="X2601" t="s">
        <v>108</v>
      </c>
      <c r="Y2601" t="s">
        <v>36</v>
      </c>
    </row>
    <row r="2602" spans="1:25" x14ac:dyDescent="0.25">
      <c r="A2602">
        <v>10248</v>
      </c>
      <c r="B2602">
        <v>32</v>
      </c>
      <c r="C2602">
        <v>75.89</v>
      </c>
      <c r="D2602">
        <v>4</v>
      </c>
      <c r="E2602" s="5">
        <v>2428.48</v>
      </c>
      <c r="F2602" s="1">
        <v>38114</v>
      </c>
      <c r="G2602" t="s">
        <v>339</v>
      </c>
      <c r="H2602">
        <v>2</v>
      </c>
      <c r="I2602" t="str">
        <f>TEXT(Table1[[#This Row],[ORDERDATE]],"MMM")</f>
        <v>May</v>
      </c>
      <c r="J2602">
        <v>2004</v>
      </c>
      <c r="K2602" t="s">
        <v>598</v>
      </c>
      <c r="L2602">
        <v>72</v>
      </c>
      <c r="M2602" t="s">
        <v>666</v>
      </c>
      <c r="N2602" t="s">
        <v>28</v>
      </c>
      <c r="O2602">
        <v>2125557818</v>
      </c>
      <c r="P2602" t="s">
        <v>29</v>
      </c>
      <c r="R2602" t="s">
        <v>30</v>
      </c>
      <c r="S2602" t="s">
        <v>31</v>
      </c>
      <c r="T2602">
        <v>10022</v>
      </c>
      <c r="U2602" t="s">
        <v>32</v>
      </c>
      <c r="V2602" t="s">
        <v>33</v>
      </c>
      <c r="W2602" t="s">
        <v>34</v>
      </c>
      <c r="X2602" t="s">
        <v>35</v>
      </c>
      <c r="Y2602" t="s">
        <v>36</v>
      </c>
    </row>
    <row r="2603" spans="1:25" x14ac:dyDescent="0.25">
      <c r="A2603">
        <v>10261</v>
      </c>
      <c r="B2603">
        <v>44</v>
      </c>
      <c r="C2603">
        <v>68.67</v>
      </c>
      <c r="D2603">
        <v>2</v>
      </c>
      <c r="E2603" s="5">
        <v>3021.48</v>
      </c>
      <c r="F2603" s="1">
        <v>38155</v>
      </c>
      <c r="G2603" t="s">
        <v>25</v>
      </c>
      <c r="H2603">
        <v>2</v>
      </c>
      <c r="I2603" t="str">
        <f>TEXT(Table1[[#This Row],[ORDERDATE]],"MMM")</f>
        <v>Jun</v>
      </c>
      <c r="J2603">
        <v>2004</v>
      </c>
      <c r="K2603" t="s">
        <v>598</v>
      </c>
      <c r="L2603">
        <v>72</v>
      </c>
      <c r="M2603" t="s">
        <v>666</v>
      </c>
      <c r="N2603" t="s">
        <v>292</v>
      </c>
      <c r="O2603" t="s">
        <v>293</v>
      </c>
      <c r="P2603" t="s">
        <v>294</v>
      </c>
      <c r="R2603" t="s">
        <v>295</v>
      </c>
      <c r="S2603" t="s">
        <v>296</v>
      </c>
      <c r="T2603" t="s">
        <v>297</v>
      </c>
      <c r="U2603" t="s">
        <v>231</v>
      </c>
      <c r="V2603" t="s">
        <v>33</v>
      </c>
      <c r="W2603" t="s">
        <v>298</v>
      </c>
      <c r="X2603" t="s">
        <v>299</v>
      </c>
      <c r="Y2603" t="s">
        <v>51</v>
      </c>
    </row>
    <row r="2604" spans="1:25" x14ac:dyDescent="0.25">
      <c r="A2604">
        <v>10273</v>
      </c>
      <c r="B2604">
        <v>42</v>
      </c>
      <c r="C2604">
        <v>62.16</v>
      </c>
      <c r="D2604">
        <v>5</v>
      </c>
      <c r="E2604" s="5">
        <v>2610.7199999999998</v>
      </c>
      <c r="F2604" s="1">
        <v>38189</v>
      </c>
      <c r="G2604" t="s">
        <v>25</v>
      </c>
      <c r="H2604">
        <v>3</v>
      </c>
      <c r="I2604" t="str">
        <f>TEXT(Table1[[#This Row],[ORDERDATE]],"MMM")</f>
        <v>Jul</v>
      </c>
      <c r="J2604">
        <v>2004</v>
      </c>
      <c r="K2604" t="s">
        <v>598</v>
      </c>
      <c r="L2604">
        <v>72</v>
      </c>
      <c r="M2604" t="s">
        <v>666</v>
      </c>
      <c r="N2604" t="s">
        <v>365</v>
      </c>
      <c r="O2604" t="s">
        <v>366</v>
      </c>
      <c r="P2604" t="s">
        <v>367</v>
      </c>
      <c r="R2604" t="s">
        <v>368</v>
      </c>
      <c r="T2604" t="s">
        <v>369</v>
      </c>
      <c r="U2604" t="s">
        <v>370</v>
      </c>
      <c r="V2604" t="s">
        <v>42</v>
      </c>
      <c r="W2604" t="s">
        <v>371</v>
      </c>
      <c r="X2604" t="s">
        <v>372</v>
      </c>
      <c r="Y2604" t="s">
        <v>36</v>
      </c>
    </row>
    <row r="2605" spans="1:25" x14ac:dyDescent="0.25">
      <c r="A2605">
        <v>10283</v>
      </c>
      <c r="B2605">
        <v>47</v>
      </c>
      <c r="C2605">
        <v>65.77</v>
      </c>
      <c r="D2605">
        <v>7</v>
      </c>
      <c r="E2605" s="5">
        <v>3091.19</v>
      </c>
      <c r="F2605" s="1">
        <v>38219</v>
      </c>
      <c r="G2605" t="s">
        <v>25</v>
      </c>
      <c r="H2605">
        <v>3</v>
      </c>
      <c r="I2605" t="str">
        <f>TEXT(Table1[[#This Row],[ORDERDATE]],"MMM")</f>
        <v>Aug</v>
      </c>
      <c r="J2605">
        <v>2004</v>
      </c>
      <c r="K2605" t="s">
        <v>598</v>
      </c>
      <c r="L2605">
        <v>72</v>
      </c>
      <c r="M2605" t="s">
        <v>666</v>
      </c>
      <c r="N2605" t="s">
        <v>373</v>
      </c>
      <c r="O2605" t="s">
        <v>374</v>
      </c>
      <c r="P2605" t="s">
        <v>375</v>
      </c>
      <c r="R2605" t="s">
        <v>376</v>
      </c>
      <c r="S2605" t="s">
        <v>229</v>
      </c>
      <c r="T2605" t="s">
        <v>377</v>
      </c>
      <c r="U2605" t="s">
        <v>231</v>
      </c>
      <c r="V2605" t="s">
        <v>33</v>
      </c>
      <c r="W2605" t="s">
        <v>378</v>
      </c>
      <c r="X2605" t="s">
        <v>172</v>
      </c>
      <c r="Y2605" t="s">
        <v>51</v>
      </c>
    </row>
    <row r="2606" spans="1:25" x14ac:dyDescent="0.25">
      <c r="A2606">
        <v>10295</v>
      </c>
      <c r="B2606">
        <v>44</v>
      </c>
      <c r="C2606">
        <v>58.55</v>
      </c>
      <c r="D2606">
        <v>2</v>
      </c>
      <c r="E2606" s="5">
        <v>2576.1999999999998</v>
      </c>
      <c r="F2606" s="1">
        <v>38240</v>
      </c>
      <c r="G2606" t="s">
        <v>25</v>
      </c>
      <c r="H2606">
        <v>3</v>
      </c>
      <c r="I2606" t="str">
        <f>TEXT(Table1[[#This Row],[ORDERDATE]],"MMM")</f>
        <v>Sep</v>
      </c>
      <c r="J2606">
        <v>2004</v>
      </c>
      <c r="K2606" t="s">
        <v>598</v>
      </c>
      <c r="L2606">
        <v>72</v>
      </c>
      <c r="M2606" t="s">
        <v>666</v>
      </c>
      <c r="N2606" t="s">
        <v>379</v>
      </c>
      <c r="O2606">
        <v>6175559555</v>
      </c>
      <c r="P2606" t="s">
        <v>380</v>
      </c>
      <c r="R2606" t="s">
        <v>381</v>
      </c>
      <c r="S2606" t="s">
        <v>123</v>
      </c>
      <c r="T2606">
        <v>51003</v>
      </c>
      <c r="U2606" t="s">
        <v>32</v>
      </c>
      <c r="V2606" t="s">
        <v>33</v>
      </c>
      <c r="W2606" t="s">
        <v>382</v>
      </c>
      <c r="X2606" t="s">
        <v>66</v>
      </c>
      <c r="Y2606" t="s">
        <v>36</v>
      </c>
    </row>
    <row r="2607" spans="1:25" x14ac:dyDescent="0.25">
      <c r="A2607">
        <v>10306</v>
      </c>
      <c r="B2607">
        <v>43</v>
      </c>
      <c r="C2607">
        <v>75.17</v>
      </c>
      <c r="D2607">
        <v>1</v>
      </c>
      <c r="E2607" s="5">
        <v>3232.31</v>
      </c>
      <c r="F2607" s="1">
        <v>38274</v>
      </c>
      <c r="G2607" t="s">
        <v>25</v>
      </c>
      <c r="H2607">
        <v>4</v>
      </c>
      <c r="I2607" t="str">
        <f>TEXT(Table1[[#This Row],[ORDERDATE]],"MMM")</f>
        <v>Oct</v>
      </c>
      <c r="J2607">
        <v>2004</v>
      </c>
      <c r="K2607" t="s">
        <v>598</v>
      </c>
      <c r="L2607">
        <v>72</v>
      </c>
      <c r="M2607" t="s">
        <v>666</v>
      </c>
      <c r="N2607" t="s">
        <v>492</v>
      </c>
      <c r="O2607" t="s">
        <v>493</v>
      </c>
      <c r="P2607" t="s">
        <v>494</v>
      </c>
      <c r="R2607" t="s">
        <v>495</v>
      </c>
      <c r="T2607" t="s">
        <v>496</v>
      </c>
      <c r="U2607" t="s">
        <v>170</v>
      </c>
      <c r="V2607" t="s">
        <v>42</v>
      </c>
      <c r="W2607" t="s">
        <v>497</v>
      </c>
      <c r="X2607" t="s">
        <v>94</v>
      </c>
      <c r="Y2607" t="s">
        <v>51</v>
      </c>
    </row>
    <row r="2608" spans="1:25" x14ac:dyDescent="0.25">
      <c r="A2608">
        <v>10316</v>
      </c>
      <c r="B2608">
        <v>48</v>
      </c>
      <c r="C2608">
        <v>74.45</v>
      </c>
      <c r="D2608">
        <v>18</v>
      </c>
      <c r="E2608" s="5">
        <v>3573.6</v>
      </c>
      <c r="F2608" s="1">
        <v>38292</v>
      </c>
      <c r="G2608" t="s">
        <v>25</v>
      </c>
      <c r="H2608">
        <v>4</v>
      </c>
      <c r="I2608" t="str">
        <f>TEXT(Table1[[#This Row],[ORDERDATE]],"MMM")</f>
        <v>Nov</v>
      </c>
      <c r="J2608">
        <v>2004</v>
      </c>
      <c r="K2608" t="s">
        <v>598</v>
      </c>
      <c r="L2608">
        <v>72</v>
      </c>
      <c r="M2608" t="s">
        <v>666</v>
      </c>
      <c r="N2608" t="s">
        <v>383</v>
      </c>
      <c r="O2608" t="s">
        <v>384</v>
      </c>
      <c r="P2608" t="s">
        <v>385</v>
      </c>
      <c r="R2608" t="s">
        <v>386</v>
      </c>
      <c r="S2608" t="s">
        <v>387</v>
      </c>
      <c r="T2608" t="s">
        <v>388</v>
      </c>
      <c r="U2608" t="s">
        <v>170</v>
      </c>
      <c r="V2608" t="s">
        <v>42</v>
      </c>
      <c r="W2608" t="s">
        <v>389</v>
      </c>
      <c r="X2608" t="s">
        <v>390</v>
      </c>
      <c r="Y2608" t="s">
        <v>51</v>
      </c>
    </row>
    <row r="2609" spans="1:25" x14ac:dyDescent="0.25">
      <c r="A2609">
        <v>10327</v>
      </c>
      <c r="B2609">
        <v>21</v>
      </c>
      <c r="C2609">
        <v>96.31</v>
      </c>
      <c r="D2609">
        <v>1</v>
      </c>
      <c r="E2609" s="5">
        <v>2022.51</v>
      </c>
      <c r="F2609" s="1">
        <v>38301</v>
      </c>
      <c r="G2609" t="s">
        <v>408</v>
      </c>
      <c r="H2609">
        <v>4</v>
      </c>
      <c r="I2609" t="str">
        <f>TEXT(Table1[[#This Row],[ORDERDATE]],"MMM")</f>
        <v>Nov</v>
      </c>
      <c r="J2609">
        <v>2004</v>
      </c>
      <c r="K2609" t="s">
        <v>598</v>
      </c>
      <c r="L2609">
        <v>72</v>
      </c>
      <c r="M2609" t="s">
        <v>666</v>
      </c>
      <c r="N2609" t="s">
        <v>322</v>
      </c>
      <c r="O2609" t="s">
        <v>323</v>
      </c>
      <c r="P2609" t="s">
        <v>324</v>
      </c>
      <c r="R2609" t="s">
        <v>325</v>
      </c>
      <c r="T2609">
        <v>1734</v>
      </c>
      <c r="U2609" t="s">
        <v>326</v>
      </c>
      <c r="V2609" t="s">
        <v>42</v>
      </c>
      <c r="W2609" t="s">
        <v>327</v>
      </c>
      <c r="X2609" t="s">
        <v>328</v>
      </c>
      <c r="Y2609" t="s">
        <v>36</v>
      </c>
    </row>
    <row r="2610" spans="1:25" x14ac:dyDescent="0.25">
      <c r="A2610">
        <v>10339</v>
      </c>
      <c r="B2610">
        <v>50</v>
      </c>
      <c r="C2610">
        <v>74.349999999999994</v>
      </c>
      <c r="D2610">
        <v>9</v>
      </c>
      <c r="E2610" s="5">
        <v>3717.5</v>
      </c>
      <c r="F2610" s="1">
        <v>38314</v>
      </c>
      <c r="G2610" t="s">
        <v>25</v>
      </c>
      <c r="H2610">
        <v>4</v>
      </c>
      <c r="I2610" t="str">
        <f>TEXT(Table1[[#This Row],[ORDERDATE]],"MMM")</f>
        <v>Nov</v>
      </c>
      <c r="J2610">
        <v>2004</v>
      </c>
      <c r="K2610" t="s">
        <v>598</v>
      </c>
      <c r="L2610">
        <v>72</v>
      </c>
      <c r="M2610" t="s">
        <v>666</v>
      </c>
      <c r="N2610" t="s">
        <v>246</v>
      </c>
      <c r="O2610" t="s">
        <v>247</v>
      </c>
      <c r="P2610" t="s">
        <v>248</v>
      </c>
      <c r="R2610" t="s">
        <v>249</v>
      </c>
      <c r="S2610" t="s">
        <v>250</v>
      </c>
      <c r="T2610" t="s">
        <v>251</v>
      </c>
      <c r="U2610" t="s">
        <v>200</v>
      </c>
      <c r="V2610" t="s">
        <v>200</v>
      </c>
      <c r="W2610" t="s">
        <v>252</v>
      </c>
      <c r="X2610" t="s">
        <v>253</v>
      </c>
      <c r="Y2610" t="s">
        <v>51</v>
      </c>
    </row>
    <row r="2611" spans="1:25" x14ac:dyDescent="0.25">
      <c r="A2611">
        <v>10350</v>
      </c>
      <c r="B2611">
        <v>29</v>
      </c>
      <c r="C2611">
        <v>75.349999999999994</v>
      </c>
      <c r="D2611">
        <v>12</v>
      </c>
      <c r="E2611" s="5">
        <v>2185.15</v>
      </c>
      <c r="F2611" s="1">
        <v>38323</v>
      </c>
      <c r="G2611" t="s">
        <v>25</v>
      </c>
      <c r="H2611">
        <v>4</v>
      </c>
      <c r="I2611" t="str">
        <f>TEXT(Table1[[#This Row],[ORDERDATE]],"MMM")</f>
        <v>Dec</v>
      </c>
      <c r="J2611">
        <v>2004</v>
      </c>
      <c r="K2611" t="s">
        <v>598</v>
      </c>
      <c r="L2611">
        <v>72</v>
      </c>
      <c r="M2611" t="s">
        <v>666</v>
      </c>
      <c r="N2611" t="s">
        <v>174</v>
      </c>
      <c r="O2611" t="s">
        <v>175</v>
      </c>
      <c r="P2611" t="s">
        <v>176</v>
      </c>
      <c r="R2611" t="s">
        <v>177</v>
      </c>
      <c r="T2611">
        <v>28034</v>
      </c>
      <c r="U2611" t="s">
        <v>178</v>
      </c>
      <c r="V2611" t="s">
        <v>42</v>
      </c>
      <c r="W2611" t="s">
        <v>179</v>
      </c>
      <c r="X2611" t="s">
        <v>180</v>
      </c>
      <c r="Y2611" t="s">
        <v>36</v>
      </c>
    </row>
    <row r="2612" spans="1:25" x14ac:dyDescent="0.25">
      <c r="A2612">
        <v>10373</v>
      </c>
      <c r="B2612">
        <v>41</v>
      </c>
      <c r="C2612">
        <v>70.33</v>
      </c>
      <c r="D2612">
        <v>16</v>
      </c>
      <c r="E2612" s="5">
        <v>2883.53</v>
      </c>
      <c r="F2612" s="1">
        <v>38383</v>
      </c>
      <c r="G2612" t="s">
        <v>25</v>
      </c>
      <c r="H2612">
        <v>1</v>
      </c>
      <c r="I2612" t="str">
        <f>TEXT(Table1[[#This Row],[ORDERDATE]],"MMM")</f>
        <v>Jan</v>
      </c>
      <c r="J2612">
        <v>2005</v>
      </c>
      <c r="K2612" t="s">
        <v>598</v>
      </c>
      <c r="L2612">
        <v>72</v>
      </c>
      <c r="M2612" t="s">
        <v>666</v>
      </c>
      <c r="N2612" t="s">
        <v>391</v>
      </c>
      <c r="O2612" t="s">
        <v>392</v>
      </c>
      <c r="P2612" t="s">
        <v>393</v>
      </c>
      <c r="R2612" t="s">
        <v>394</v>
      </c>
      <c r="T2612">
        <v>90110</v>
      </c>
      <c r="U2612" t="s">
        <v>130</v>
      </c>
      <c r="V2612" t="s">
        <v>42</v>
      </c>
      <c r="W2612" t="s">
        <v>395</v>
      </c>
      <c r="X2612" t="s">
        <v>396</v>
      </c>
      <c r="Y2612" t="s">
        <v>36</v>
      </c>
    </row>
    <row r="2613" spans="1:25" x14ac:dyDescent="0.25">
      <c r="A2613">
        <v>10386</v>
      </c>
      <c r="B2613">
        <v>37</v>
      </c>
      <c r="C2613">
        <v>100</v>
      </c>
      <c r="D2613">
        <v>10</v>
      </c>
      <c r="E2613" s="5">
        <v>5017.57</v>
      </c>
      <c r="F2613" s="1">
        <v>38412</v>
      </c>
      <c r="G2613" t="s">
        <v>408</v>
      </c>
      <c r="H2613">
        <v>1</v>
      </c>
      <c r="I2613" t="str">
        <f>TEXT(Table1[[#This Row],[ORDERDATE]],"MMM")</f>
        <v>Mar</v>
      </c>
      <c r="J2613">
        <v>2005</v>
      </c>
      <c r="K2613" t="s">
        <v>598</v>
      </c>
      <c r="L2613">
        <v>72</v>
      </c>
      <c r="M2613" t="s">
        <v>666</v>
      </c>
      <c r="N2613" t="s">
        <v>174</v>
      </c>
      <c r="O2613" t="s">
        <v>175</v>
      </c>
      <c r="P2613" t="s">
        <v>176</v>
      </c>
      <c r="R2613" t="s">
        <v>177</v>
      </c>
      <c r="T2613">
        <v>28034</v>
      </c>
      <c r="U2613" t="s">
        <v>178</v>
      </c>
      <c r="V2613" t="s">
        <v>42</v>
      </c>
      <c r="W2613" t="s">
        <v>179</v>
      </c>
      <c r="X2613" t="s">
        <v>180</v>
      </c>
      <c r="Y2613" t="s">
        <v>51</v>
      </c>
    </row>
    <row r="2614" spans="1:25" x14ac:dyDescent="0.25">
      <c r="A2614">
        <v>10397</v>
      </c>
      <c r="B2614">
        <v>22</v>
      </c>
      <c r="C2614">
        <v>66.5</v>
      </c>
      <c r="D2614">
        <v>4</v>
      </c>
      <c r="E2614" s="5">
        <v>1463</v>
      </c>
      <c r="F2614" s="1">
        <v>38439</v>
      </c>
      <c r="G2614" t="s">
        <v>25</v>
      </c>
      <c r="H2614">
        <v>1</v>
      </c>
      <c r="I2614" t="str">
        <f>TEXT(Table1[[#This Row],[ORDERDATE]],"MMM")</f>
        <v>Mar</v>
      </c>
      <c r="J2614">
        <v>2005</v>
      </c>
      <c r="K2614" t="s">
        <v>598</v>
      </c>
      <c r="L2614">
        <v>72</v>
      </c>
      <c r="M2614" t="s">
        <v>666</v>
      </c>
      <c r="N2614" t="s">
        <v>340</v>
      </c>
      <c r="O2614" t="s">
        <v>341</v>
      </c>
      <c r="P2614" t="s">
        <v>342</v>
      </c>
      <c r="R2614" t="s">
        <v>343</v>
      </c>
      <c r="T2614">
        <v>31000</v>
      </c>
      <c r="U2614" t="s">
        <v>41</v>
      </c>
      <c r="V2614" t="s">
        <v>42</v>
      </c>
      <c r="W2614" t="s">
        <v>344</v>
      </c>
      <c r="X2614" t="s">
        <v>345</v>
      </c>
      <c r="Y2614" t="s">
        <v>36</v>
      </c>
    </row>
    <row r="2615" spans="1:25" x14ac:dyDescent="0.25">
      <c r="A2615">
        <v>10414</v>
      </c>
      <c r="B2615">
        <v>31</v>
      </c>
      <c r="C2615">
        <v>75.89</v>
      </c>
      <c r="D2615">
        <v>4</v>
      </c>
      <c r="E2615" s="5">
        <v>2352.59</v>
      </c>
      <c r="F2615" s="1">
        <v>38478</v>
      </c>
      <c r="G2615" t="s">
        <v>401</v>
      </c>
      <c r="H2615">
        <v>2</v>
      </c>
      <c r="I2615" t="str">
        <f>TEXT(Table1[[#This Row],[ORDERDATE]],"MMM")</f>
        <v>May</v>
      </c>
      <c r="J2615">
        <v>2005</v>
      </c>
      <c r="K2615" t="s">
        <v>598</v>
      </c>
      <c r="L2615">
        <v>72</v>
      </c>
      <c r="M2615" t="s">
        <v>666</v>
      </c>
      <c r="N2615" t="s">
        <v>379</v>
      </c>
      <c r="O2615">
        <v>6175559555</v>
      </c>
      <c r="P2615" t="s">
        <v>380</v>
      </c>
      <c r="R2615" t="s">
        <v>381</v>
      </c>
      <c r="S2615" t="s">
        <v>123</v>
      </c>
      <c r="T2615">
        <v>51003</v>
      </c>
      <c r="U2615" t="s">
        <v>32</v>
      </c>
      <c r="V2615" t="s">
        <v>33</v>
      </c>
      <c r="W2615" t="s">
        <v>382</v>
      </c>
      <c r="X2615" t="s">
        <v>66</v>
      </c>
      <c r="Y2615" t="s">
        <v>36</v>
      </c>
    </row>
    <row r="2616" spans="1:25" x14ac:dyDescent="0.25">
      <c r="A2616">
        <v>10103</v>
      </c>
      <c r="B2616">
        <v>42</v>
      </c>
      <c r="C2616">
        <v>100</v>
      </c>
      <c r="D2616">
        <v>6</v>
      </c>
      <c r="E2616" s="5">
        <v>4460.82</v>
      </c>
      <c r="F2616" s="1">
        <v>37650</v>
      </c>
      <c r="G2616" t="s">
        <v>25</v>
      </c>
      <c r="H2616">
        <v>1</v>
      </c>
      <c r="I2616" t="str">
        <f>TEXT(Table1[[#This Row],[ORDERDATE]],"MMM")</f>
        <v>Jan</v>
      </c>
      <c r="J2616">
        <v>2003</v>
      </c>
      <c r="K2616" t="s">
        <v>181</v>
      </c>
      <c r="L2616">
        <v>101</v>
      </c>
      <c r="M2616" t="s">
        <v>667</v>
      </c>
      <c r="N2616" t="s">
        <v>133</v>
      </c>
      <c r="O2616" t="s">
        <v>134</v>
      </c>
      <c r="P2616" t="s">
        <v>135</v>
      </c>
      <c r="R2616" t="s">
        <v>136</v>
      </c>
      <c r="T2616">
        <v>4110</v>
      </c>
      <c r="U2616" t="s">
        <v>78</v>
      </c>
      <c r="V2616" t="s">
        <v>42</v>
      </c>
      <c r="W2616" t="s">
        <v>137</v>
      </c>
      <c r="X2616" t="s">
        <v>138</v>
      </c>
      <c r="Y2616" t="s">
        <v>51</v>
      </c>
    </row>
    <row r="2617" spans="1:25" x14ac:dyDescent="0.25">
      <c r="A2617">
        <v>10114</v>
      </c>
      <c r="B2617">
        <v>42</v>
      </c>
      <c r="C2617">
        <v>100</v>
      </c>
      <c r="D2617">
        <v>10</v>
      </c>
      <c r="E2617" s="5">
        <v>4758.18</v>
      </c>
      <c r="F2617" s="1">
        <v>37712</v>
      </c>
      <c r="G2617" t="s">
        <v>25</v>
      </c>
      <c r="H2617">
        <v>2</v>
      </c>
      <c r="I2617" t="str">
        <f>TEXT(Table1[[#This Row],[ORDERDATE]],"MMM")</f>
        <v>Apr</v>
      </c>
      <c r="J2617">
        <v>2003</v>
      </c>
      <c r="K2617" t="s">
        <v>181</v>
      </c>
      <c r="L2617">
        <v>101</v>
      </c>
      <c r="M2617" t="s">
        <v>667</v>
      </c>
      <c r="N2617" t="s">
        <v>403</v>
      </c>
      <c r="O2617" t="s">
        <v>404</v>
      </c>
      <c r="P2617" t="s">
        <v>405</v>
      </c>
      <c r="R2617" t="s">
        <v>48</v>
      </c>
      <c r="T2617">
        <v>75012</v>
      </c>
      <c r="U2617" t="s">
        <v>41</v>
      </c>
      <c r="V2617" t="s">
        <v>42</v>
      </c>
      <c r="W2617" t="s">
        <v>406</v>
      </c>
      <c r="X2617" t="s">
        <v>407</v>
      </c>
      <c r="Y2617" t="s">
        <v>51</v>
      </c>
    </row>
    <row r="2618" spans="1:25" x14ac:dyDescent="0.25">
      <c r="A2618">
        <v>10126</v>
      </c>
      <c r="B2618">
        <v>45</v>
      </c>
      <c r="C2618">
        <v>100</v>
      </c>
      <c r="D2618">
        <v>6</v>
      </c>
      <c r="E2618" s="5">
        <v>4597.2</v>
      </c>
      <c r="F2618" s="1">
        <v>37769</v>
      </c>
      <c r="G2618" t="s">
        <v>25</v>
      </c>
      <c r="H2618">
        <v>2</v>
      </c>
      <c r="I2618" t="str">
        <f>TEXT(Table1[[#This Row],[ORDERDATE]],"MMM")</f>
        <v>May</v>
      </c>
      <c r="J2618">
        <v>2003</v>
      </c>
      <c r="K2618" t="s">
        <v>181</v>
      </c>
      <c r="L2618">
        <v>101</v>
      </c>
      <c r="M2618" t="s">
        <v>667</v>
      </c>
      <c r="N2618" t="s">
        <v>191</v>
      </c>
      <c r="O2618" t="s">
        <v>192</v>
      </c>
      <c r="P2618" t="s">
        <v>193</v>
      </c>
      <c r="R2618" t="s">
        <v>177</v>
      </c>
      <c r="T2618">
        <v>28023</v>
      </c>
      <c r="U2618" t="s">
        <v>178</v>
      </c>
      <c r="V2618" t="s">
        <v>42</v>
      </c>
      <c r="W2618" t="s">
        <v>194</v>
      </c>
      <c r="X2618" t="s">
        <v>195</v>
      </c>
      <c r="Y2618" t="s">
        <v>51</v>
      </c>
    </row>
    <row r="2619" spans="1:25" x14ac:dyDescent="0.25">
      <c r="A2619">
        <v>10140</v>
      </c>
      <c r="B2619">
        <v>36</v>
      </c>
      <c r="C2619">
        <v>100</v>
      </c>
      <c r="D2619">
        <v>6</v>
      </c>
      <c r="E2619" s="5">
        <v>4114.8</v>
      </c>
      <c r="F2619" s="1">
        <v>37826</v>
      </c>
      <c r="G2619" t="s">
        <v>25</v>
      </c>
      <c r="H2619">
        <v>3</v>
      </c>
      <c r="I2619" t="str">
        <f>TEXT(Table1[[#This Row],[ORDERDATE]],"MMM")</f>
        <v>Jul</v>
      </c>
      <c r="J2619">
        <v>2003</v>
      </c>
      <c r="K2619" t="s">
        <v>181</v>
      </c>
      <c r="L2619">
        <v>101</v>
      </c>
      <c r="M2619" t="s">
        <v>667</v>
      </c>
      <c r="N2619" t="s">
        <v>62</v>
      </c>
      <c r="O2619">
        <v>6505556809</v>
      </c>
      <c r="P2619" t="s">
        <v>63</v>
      </c>
      <c r="R2619" t="s">
        <v>64</v>
      </c>
      <c r="S2619" t="s">
        <v>55</v>
      </c>
      <c r="T2619">
        <v>94217</v>
      </c>
      <c r="U2619" t="s">
        <v>32</v>
      </c>
      <c r="V2619" t="s">
        <v>33</v>
      </c>
      <c r="W2619" t="s">
        <v>65</v>
      </c>
      <c r="X2619" t="s">
        <v>66</v>
      </c>
      <c r="Y2619" t="s">
        <v>51</v>
      </c>
    </row>
    <row r="2620" spans="1:25" x14ac:dyDescent="0.25">
      <c r="A2620">
        <v>10150</v>
      </c>
      <c r="B2620">
        <v>20</v>
      </c>
      <c r="C2620">
        <v>100</v>
      </c>
      <c r="D2620">
        <v>3</v>
      </c>
      <c r="E2620" s="5">
        <v>2104</v>
      </c>
      <c r="F2620" s="1">
        <v>37883</v>
      </c>
      <c r="G2620" t="s">
        <v>25</v>
      </c>
      <c r="H2620">
        <v>3</v>
      </c>
      <c r="I2620" t="str">
        <f>TEXT(Table1[[#This Row],[ORDERDATE]],"MMM")</f>
        <v>Sep</v>
      </c>
      <c r="J2620">
        <v>2003</v>
      </c>
      <c r="K2620" t="s">
        <v>181</v>
      </c>
      <c r="L2620">
        <v>101</v>
      </c>
      <c r="M2620" t="s">
        <v>667</v>
      </c>
      <c r="N2620" t="s">
        <v>196</v>
      </c>
      <c r="O2620" t="s">
        <v>197</v>
      </c>
      <c r="P2620" t="s">
        <v>198</v>
      </c>
      <c r="R2620" t="s">
        <v>199</v>
      </c>
      <c r="T2620">
        <v>79903</v>
      </c>
      <c r="U2620" t="s">
        <v>199</v>
      </c>
      <c r="V2620" t="s">
        <v>200</v>
      </c>
      <c r="W2620" t="s">
        <v>201</v>
      </c>
      <c r="X2620" t="s">
        <v>202</v>
      </c>
      <c r="Y2620" t="s">
        <v>36</v>
      </c>
    </row>
    <row r="2621" spans="1:25" x14ac:dyDescent="0.25">
      <c r="A2621">
        <v>10164</v>
      </c>
      <c r="B2621">
        <v>39</v>
      </c>
      <c r="C2621">
        <v>81.93</v>
      </c>
      <c r="D2621">
        <v>4</v>
      </c>
      <c r="E2621" s="5">
        <v>3195.27</v>
      </c>
      <c r="F2621" s="1">
        <v>37915</v>
      </c>
      <c r="G2621" t="s">
        <v>408</v>
      </c>
      <c r="H2621">
        <v>4</v>
      </c>
      <c r="I2621" t="str">
        <f>TEXT(Table1[[#This Row],[ORDERDATE]],"MMM")</f>
        <v>Oct</v>
      </c>
      <c r="J2621">
        <v>2003</v>
      </c>
      <c r="K2621" t="s">
        <v>181</v>
      </c>
      <c r="L2621">
        <v>101</v>
      </c>
      <c r="M2621" t="s">
        <v>667</v>
      </c>
      <c r="N2621" t="s">
        <v>409</v>
      </c>
      <c r="O2621" t="s">
        <v>410</v>
      </c>
      <c r="P2621" t="s">
        <v>411</v>
      </c>
      <c r="R2621" t="s">
        <v>412</v>
      </c>
      <c r="T2621">
        <v>8010</v>
      </c>
      <c r="U2621" t="s">
        <v>148</v>
      </c>
      <c r="V2621" t="s">
        <v>42</v>
      </c>
      <c r="W2621" t="s">
        <v>413</v>
      </c>
      <c r="X2621" t="s">
        <v>414</v>
      </c>
      <c r="Y2621" t="s">
        <v>51</v>
      </c>
    </row>
    <row r="2622" spans="1:25" x14ac:dyDescent="0.25">
      <c r="A2622">
        <v>10175</v>
      </c>
      <c r="B2622">
        <v>42</v>
      </c>
      <c r="C2622">
        <v>85.98</v>
      </c>
      <c r="D2622">
        <v>11</v>
      </c>
      <c r="E2622" s="5">
        <v>3611.16</v>
      </c>
      <c r="F2622" s="1">
        <v>37931</v>
      </c>
      <c r="G2622" t="s">
        <v>25</v>
      </c>
      <c r="H2622">
        <v>4</v>
      </c>
      <c r="I2622" t="str">
        <f>TEXT(Table1[[#This Row],[ORDERDATE]],"MMM")</f>
        <v>Nov</v>
      </c>
      <c r="J2622">
        <v>2003</v>
      </c>
      <c r="K2622" t="s">
        <v>181</v>
      </c>
      <c r="L2622">
        <v>101</v>
      </c>
      <c r="M2622" t="s">
        <v>667</v>
      </c>
      <c r="N2622" t="s">
        <v>329</v>
      </c>
      <c r="O2622" t="s">
        <v>330</v>
      </c>
      <c r="P2622" t="s">
        <v>331</v>
      </c>
      <c r="R2622" t="s">
        <v>332</v>
      </c>
      <c r="T2622" t="s">
        <v>333</v>
      </c>
      <c r="U2622" t="s">
        <v>170</v>
      </c>
      <c r="V2622" t="s">
        <v>42</v>
      </c>
      <c r="W2622" t="s">
        <v>61</v>
      </c>
      <c r="X2622" t="s">
        <v>334</v>
      </c>
      <c r="Y2622" t="s">
        <v>51</v>
      </c>
    </row>
    <row r="2623" spans="1:25" x14ac:dyDescent="0.25">
      <c r="A2623">
        <v>10183</v>
      </c>
      <c r="B2623">
        <v>23</v>
      </c>
      <c r="C2623">
        <v>86.99</v>
      </c>
      <c r="D2623">
        <v>3</v>
      </c>
      <c r="E2623" s="5">
        <v>2000.77</v>
      </c>
      <c r="F2623" s="1">
        <v>37938</v>
      </c>
      <c r="G2623" t="s">
        <v>25</v>
      </c>
      <c r="H2623">
        <v>4</v>
      </c>
      <c r="I2623" t="str">
        <f>TEXT(Table1[[#This Row],[ORDERDATE]],"MMM")</f>
        <v>Nov</v>
      </c>
      <c r="J2623">
        <v>2003</v>
      </c>
      <c r="K2623" t="s">
        <v>181</v>
      </c>
      <c r="L2623">
        <v>101</v>
      </c>
      <c r="M2623" t="s">
        <v>667</v>
      </c>
      <c r="N2623" t="s">
        <v>214</v>
      </c>
      <c r="O2623">
        <v>2155554695</v>
      </c>
      <c r="P2623" t="s">
        <v>215</v>
      </c>
      <c r="R2623" t="s">
        <v>216</v>
      </c>
      <c r="S2623" t="s">
        <v>142</v>
      </c>
      <c r="T2623">
        <v>71270</v>
      </c>
      <c r="U2623" t="s">
        <v>32</v>
      </c>
      <c r="V2623" t="s">
        <v>33</v>
      </c>
      <c r="W2623" t="s">
        <v>217</v>
      </c>
      <c r="X2623" t="s">
        <v>218</v>
      </c>
      <c r="Y2623" t="s">
        <v>36</v>
      </c>
    </row>
    <row r="2624" spans="1:25" x14ac:dyDescent="0.25">
      <c r="A2624">
        <v>10194</v>
      </c>
      <c r="B2624">
        <v>26</v>
      </c>
      <c r="C2624">
        <v>89.01</v>
      </c>
      <c r="D2624">
        <v>6</v>
      </c>
      <c r="E2624" s="5">
        <v>2314.2600000000002</v>
      </c>
      <c r="F2624" s="1">
        <v>37950</v>
      </c>
      <c r="G2624" t="s">
        <v>25</v>
      </c>
      <c r="H2624">
        <v>4</v>
      </c>
      <c r="I2624" t="str">
        <f>TEXT(Table1[[#This Row],[ORDERDATE]],"MMM")</f>
        <v>Nov</v>
      </c>
      <c r="J2624">
        <v>2003</v>
      </c>
      <c r="K2624" t="s">
        <v>181</v>
      </c>
      <c r="L2624">
        <v>101</v>
      </c>
      <c r="M2624" t="s">
        <v>667</v>
      </c>
      <c r="N2624" t="s">
        <v>219</v>
      </c>
      <c r="O2624" t="s">
        <v>220</v>
      </c>
      <c r="P2624" t="s">
        <v>221</v>
      </c>
      <c r="R2624" t="s">
        <v>222</v>
      </c>
      <c r="T2624">
        <v>69004</v>
      </c>
      <c r="U2624" t="s">
        <v>41</v>
      </c>
      <c r="V2624" t="s">
        <v>42</v>
      </c>
      <c r="W2624" t="s">
        <v>223</v>
      </c>
      <c r="X2624" t="s">
        <v>224</v>
      </c>
      <c r="Y2624" t="s">
        <v>36</v>
      </c>
    </row>
    <row r="2625" spans="1:25" x14ac:dyDescent="0.25">
      <c r="A2625">
        <v>10206</v>
      </c>
      <c r="B2625">
        <v>33</v>
      </c>
      <c r="C2625">
        <v>100</v>
      </c>
      <c r="D2625">
        <v>1</v>
      </c>
      <c r="E2625" s="5">
        <v>3871.89</v>
      </c>
      <c r="F2625" s="1">
        <v>37960</v>
      </c>
      <c r="G2625" t="s">
        <v>25</v>
      </c>
      <c r="H2625">
        <v>4</v>
      </c>
      <c r="I2625" t="str">
        <f>TEXT(Table1[[#This Row],[ORDERDATE]],"MMM")</f>
        <v>Dec</v>
      </c>
      <c r="J2625">
        <v>2003</v>
      </c>
      <c r="K2625" t="s">
        <v>181</v>
      </c>
      <c r="L2625">
        <v>101</v>
      </c>
      <c r="M2625" t="s">
        <v>667</v>
      </c>
      <c r="N2625" t="s">
        <v>225</v>
      </c>
      <c r="O2625" t="s">
        <v>226</v>
      </c>
      <c r="P2625" t="s">
        <v>227</v>
      </c>
      <c r="R2625" t="s">
        <v>228</v>
      </c>
      <c r="S2625" t="s">
        <v>229</v>
      </c>
      <c r="T2625" t="s">
        <v>230</v>
      </c>
      <c r="U2625" t="s">
        <v>231</v>
      </c>
      <c r="V2625" t="s">
        <v>33</v>
      </c>
      <c r="W2625" t="s">
        <v>232</v>
      </c>
      <c r="X2625" t="s">
        <v>233</v>
      </c>
      <c r="Y2625" t="s">
        <v>51</v>
      </c>
    </row>
    <row r="2626" spans="1:25" x14ac:dyDescent="0.25">
      <c r="A2626">
        <v>10217</v>
      </c>
      <c r="B2626">
        <v>31</v>
      </c>
      <c r="C2626">
        <v>88</v>
      </c>
      <c r="D2626">
        <v>6</v>
      </c>
      <c r="E2626" s="5">
        <v>2728</v>
      </c>
      <c r="F2626" s="1">
        <v>38021</v>
      </c>
      <c r="G2626" t="s">
        <v>25</v>
      </c>
      <c r="H2626">
        <v>1</v>
      </c>
      <c r="I2626" t="str">
        <f>TEXT(Table1[[#This Row],[ORDERDATE]],"MMM")</f>
        <v>Feb</v>
      </c>
      <c r="J2626">
        <v>2004</v>
      </c>
      <c r="K2626" t="s">
        <v>181</v>
      </c>
      <c r="L2626">
        <v>101</v>
      </c>
      <c r="M2626" t="s">
        <v>667</v>
      </c>
      <c r="N2626" t="s">
        <v>418</v>
      </c>
      <c r="O2626" t="s">
        <v>419</v>
      </c>
      <c r="P2626" t="s">
        <v>420</v>
      </c>
      <c r="Q2626" t="s">
        <v>421</v>
      </c>
      <c r="R2626" t="s">
        <v>199</v>
      </c>
      <c r="T2626">
        <v>69045</v>
      </c>
      <c r="U2626" t="s">
        <v>199</v>
      </c>
      <c r="V2626" t="s">
        <v>96</v>
      </c>
      <c r="W2626" t="s">
        <v>422</v>
      </c>
      <c r="X2626" t="s">
        <v>423</v>
      </c>
      <c r="Y2626" t="s">
        <v>36</v>
      </c>
    </row>
    <row r="2627" spans="1:25" x14ac:dyDescent="0.25">
      <c r="A2627">
        <v>10229</v>
      </c>
      <c r="B2627">
        <v>50</v>
      </c>
      <c r="C2627">
        <v>100</v>
      </c>
      <c r="D2627">
        <v>11</v>
      </c>
      <c r="E2627" s="5">
        <v>5614</v>
      </c>
      <c r="F2627" s="1">
        <v>38057</v>
      </c>
      <c r="G2627" t="s">
        <v>25</v>
      </c>
      <c r="H2627">
        <v>1</v>
      </c>
      <c r="I2627" t="str">
        <f>TEXT(Table1[[#This Row],[ORDERDATE]],"MMM")</f>
        <v>Mar</v>
      </c>
      <c r="J2627">
        <v>2004</v>
      </c>
      <c r="K2627" t="s">
        <v>181</v>
      </c>
      <c r="L2627">
        <v>101</v>
      </c>
      <c r="M2627" t="s">
        <v>667</v>
      </c>
      <c r="N2627" t="s">
        <v>272</v>
      </c>
      <c r="O2627">
        <v>4155551450</v>
      </c>
      <c r="P2627" t="s">
        <v>273</v>
      </c>
      <c r="R2627" t="s">
        <v>274</v>
      </c>
      <c r="S2627" t="s">
        <v>55</v>
      </c>
      <c r="T2627">
        <v>97562</v>
      </c>
      <c r="U2627" t="s">
        <v>32</v>
      </c>
      <c r="V2627" t="s">
        <v>33</v>
      </c>
      <c r="W2627" t="s">
        <v>275</v>
      </c>
      <c r="X2627" t="s">
        <v>276</v>
      </c>
      <c r="Y2627" t="s">
        <v>51</v>
      </c>
    </row>
    <row r="2628" spans="1:25" x14ac:dyDescent="0.25">
      <c r="A2628">
        <v>10245</v>
      </c>
      <c r="B2628">
        <v>44</v>
      </c>
      <c r="C2628">
        <v>100</v>
      </c>
      <c r="D2628">
        <v>4</v>
      </c>
      <c r="E2628" s="5">
        <v>4628.8</v>
      </c>
      <c r="F2628" s="1">
        <v>38111</v>
      </c>
      <c r="G2628" t="s">
        <v>25</v>
      </c>
      <c r="H2628">
        <v>2</v>
      </c>
      <c r="I2628" t="str">
        <f>TEXT(Table1[[#This Row],[ORDERDATE]],"MMM")</f>
        <v>May</v>
      </c>
      <c r="J2628">
        <v>2004</v>
      </c>
      <c r="K2628" t="s">
        <v>181</v>
      </c>
      <c r="L2628">
        <v>101</v>
      </c>
      <c r="M2628" t="s">
        <v>667</v>
      </c>
      <c r="N2628" t="s">
        <v>242</v>
      </c>
      <c r="O2628">
        <v>2035559545</v>
      </c>
      <c r="P2628" t="s">
        <v>243</v>
      </c>
      <c r="R2628" t="s">
        <v>244</v>
      </c>
      <c r="S2628" t="s">
        <v>112</v>
      </c>
      <c r="T2628">
        <v>97823</v>
      </c>
      <c r="U2628" t="s">
        <v>32</v>
      </c>
      <c r="V2628" t="s">
        <v>33</v>
      </c>
      <c r="W2628" t="s">
        <v>83</v>
      </c>
      <c r="X2628" t="s">
        <v>245</v>
      </c>
      <c r="Y2628" t="s">
        <v>51</v>
      </c>
    </row>
    <row r="2629" spans="1:25" x14ac:dyDescent="0.25">
      <c r="A2629">
        <v>10258</v>
      </c>
      <c r="B2629">
        <v>45</v>
      </c>
      <c r="C2629">
        <v>80.92</v>
      </c>
      <c r="D2629">
        <v>1</v>
      </c>
      <c r="E2629" s="5">
        <v>3641.4</v>
      </c>
      <c r="F2629" s="1">
        <v>38153</v>
      </c>
      <c r="G2629" t="s">
        <v>25</v>
      </c>
      <c r="H2629">
        <v>2</v>
      </c>
      <c r="I2629" t="str">
        <f>TEXT(Table1[[#This Row],[ORDERDATE]],"MMM")</f>
        <v>Jun</v>
      </c>
      <c r="J2629">
        <v>2004</v>
      </c>
      <c r="K2629" t="s">
        <v>181</v>
      </c>
      <c r="L2629">
        <v>101</v>
      </c>
      <c r="M2629" t="s">
        <v>667</v>
      </c>
      <c r="N2629" t="s">
        <v>246</v>
      </c>
      <c r="O2629" t="s">
        <v>247</v>
      </c>
      <c r="P2629" t="s">
        <v>248</v>
      </c>
      <c r="R2629" t="s">
        <v>249</v>
      </c>
      <c r="S2629" t="s">
        <v>250</v>
      </c>
      <c r="T2629" t="s">
        <v>251</v>
      </c>
      <c r="U2629" t="s">
        <v>200</v>
      </c>
      <c r="V2629" t="s">
        <v>200</v>
      </c>
      <c r="W2629" t="s">
        <v>252</v>
      </c>
      <c r="X2629" t="s">
        <v>253</v>
      </c>
      <c r="Y2629" t="s">
        <v>51</v>
      </c>
    </row>
    <row r="2630" spans="1:25" x14ac:dyDescent="0.25">
      <c r="A2630">
        <v>10270</v>
      </c>
      <c r="B2630">
        <v>46</v>
      </c>
      <c r="C2630">
        <v>88</v>
      </c>
      <c r="D2630">
        <v>4</v>
      </c>
      <c r="E2630" s="5">
        <v>4048</v>
      </c>
      <c r="F2630" s="1">
        <v>38187</v>
      </c>
      <c r="G2630" t="s">
        <v>25</v>
      </c>
      <c r="H2630">
        <v>3</v>
      </c>
      <c r="I2630" t="str">
        <f>TEXT(Table1[[#This Row],[ORDERDATE]],"MMM")</f>
        <v>Jul</v>
      </c>
      <c r="J2630">
        <v>2004</v>
      </c>
      <c r="K2630" t="s">
        <v>181</v>
      </c>
      <c r="L2630">
        <v>101</v>
      </c>
      <c r="M2630" t="s">
        <v>667</v>
      </c>
      <c r="N2630" t="s">
        <v>152</v>
      </c>
      <c r="O2630" t="s">
        <v>153</v>
      </c>
      <c r="P2630" t="s">
        <v>154</v>
      </c>
      <c r="Q2630" t="s">
        <v>155</v>
      </c>
      <c r="R2630" t="s">
        <v>156</v>
      </c>
      <c r="S2630" t="s">
        <v>157</v>
      </c>
      <c r="T2630">
        <v>2067</v>
      </c>
      <c r="U2630" t="s">
        <v>95</v>
      </c>
      <c r="V2630" t="s">
        <v>96</v>
      </c>
      <c r="W2630" t="s">
        <v>158</v>
      </c>
      <c r="X2630" t="s">
        <v>159</v>
      </c>
      <c r="Y2630" t="s">
        <v>51</v>
      </c>
    </row>
    <row r="2631" spans="1:25" x14ac:dyDescent="0.25">
      <c r="A2631">
        <v>10281</v>
      </c>
      <c r="B2631">
        <v>27</v>
      </c>
      <c r="C2631">
        <v>85.98</v>
      </c>
      <c r="D2631">
        <v>11</v>
      </c>
      <c r="E2631" s="5">
        <v>2321.46</v>
      </c>
      <c r="F2631" s="1">
        <v>38218</v>
      </c>
      <c r="G2631" t="s">
        <v>25</v>
      </c>
      <c r="H2631">
        <v>3</v>
      </c>
      <c r="I2631" t="str">
        <f>TEXT(Table1[[#This Row],[ORDERDATE]],"MMM")</f>
        <v>Aug</v>
      </c>
      <c r="J2631">
        <v>2004</v>
      </c>
      <c r="K2631" t="s">
        <v>181</v>
      </c>
      <c r="L2631">
        <v>101</v>
      </c>
      <c r="M2631" t="s">
        <v>667</v>
      </c>
      <c r="N2631" t="s">
        <v>139</v>
      </c>
      <c r="O2631">
        <v>2155551555</v>
      </c>
      <c r="P2631" t="s">
        <v>140</v>
      </c>
      <c r="R2631" t="s">
        <v>141</v>
      </c>
      <c r="S2631" t="s">
        <v>142</v>
      </c>
      <c r="T2631">
        <v>70267</v>
      </c>
      <c r="U2631" t="s">
        <v>32</v>
      </c>
      <c r="V2631" t="s">
        <v>33</v>
      </c>
      <c r="W2631" t="s">
        <v>34</v>
      </c>
      <c r="X2631" t="s">
        <v>143</v>
      </c>
      <c r="Y2631" t="s">
        <v>36</v>
      </c>
    </row>
    <row r="2632" spans="1:25" x14ac:dyDescent="0.25">
      <c r="A2632">
        <v>10291</v>
      </c>
      <c r="B2632">
        <v>28</v>
      </c>
      <c r="C2632">
        <v>100</v>
      </c>
      <c r="D2632">
        <v>6</v>
      </c>
      <c r="E2632" s="5">
        <v>3256.96</v>
      </c>
      <c r="F2632" s="1">
        <v>38238</v>
      </c>
      <c r="G2632" t="s">
        <v>25</v>
      </c>
      <c r="H2632">
        <v>3</v>
      </c>
      <c r="I2632" t="str">
        <f>TEXT(Table1[[#This Row],[ORDERDATE]],"MMM")</f>
        <v>Sep</v>
      </c>
      <c r="J2632">
        <v>2004</v>
      </c>
      <c r="K2632" t="s">
        <v>181</v>
      </c>
      <c r="L2632">
        <v>101</v>
      </c>
      <c r="M2632" t="s">
        <v>667</v>
      </c>
      <c r="N2632" t="s">
        <v>261</v>
      </c>
      <c r="O2632" t="s">
        <v>262</v>
      </c>
      <c r="P2632" t="s">
        <v>263</v>
      </c>
      <c r="R2632" t="s">
        <v>264</v>
      </c>
      <c r="T2632" t="s">
        <v>265</v>
      </c>
      <c r="U2632" t="s">
        <v>188</v>
      </c>
      <c r="V2632" t="s">
        <v>42</v>
      </c>
      <c r="W2632" t="s">
        <v>266</v>
      </c>
      <c r="X2632" t="s">
        <v>206</v>
      </c>
      <c r="Y2632" t="s">
        <v>51</v>
      </c>
    </row>
    <row r="2633" spans="1:25" x14ac:dyDescent="0.25">
      <c r="A2633">
        <v>10304</v>
      </c>
      <c r="B2633">
        <v>40</v>
      </c>
      <c r="C2633">
        <v>100</v>
      </c>
      <c r="D2633">
        <v>1</v>
      </c>
      <c r="E2633" s="5">
        <v>4208</v>
      </c>
      <c r="F2633" s="1">
        <v>38271</v>
      </c>
      <c r="G2633" t="s">
        <v>25</v>
      </c>
      <c r="H2633">
        <v>4</v>
      </c>
      <c r="I2633" t="str">
        <f>TEXT(Table1[[#This Row],[ORDERDATE]],"MMM")</f>
        <v>Oct</v>
      </c>
      <c r="J2633">
        <v>2004</v>
      </c>
      <c r="K2633" t="s">
        <v>181</v>
      </c>
      <c r="L2633">
        <v>101</v>
      </c>
      <c r="M2633" t="s">
        <v>667</v>
      </c>
      <c r="N2633" t="s">
        <v>267</v>
      </c>
      <c r="O2633" t="s">
        <v>268</v>
      </c>
      <c r="P2633" t="s">
        <v>269</v>
      </c>
      <c r="R2633" t="s">
        <v>270</v>
      </c>
      <c r="T2633">
        <v>78000</v>
      </c>
      <c r="U2633" t="s">
        <v>41</v>
      </c>
      <c r="V2633" t="s">
        <v>42</v>
      </c>
      <c r="W2633" t="s">
        <v>271</v>
      </c>
      <c r="X2633" t="s">
        <v>50</v>
      </c>
      <c r="Y2633" t="s">
        <v>51</v>
      </c>
    </row>
    <row r="2634" spans="1:25" x14ac:dyDescent="0.25">
      <c r="A2634">
        <v>10313</v>
      </c>
      <c r="B2634">
        <v>30</v>
      </c>
      <c r="C2634">
        <v>99.13</v>
      </c>
      <c r="D2634">
        <v>9</v>
      </c>
      <c r="E2634" s="5">
        <v>2973.9</v>
      </c>
      <c r="F2634" s="1">
        <v>38282</v>
      </c>
      <c r="G2634" t="s">
        <v>25</v>
      </c>
      <c r="H2634">
        <v>4</v>
      </c>
      <c r="I2634" t="str">
        <f>TEXT(Table1[[#This Row],[ORDERDATE]],"MMM")</f>
        <v>Oct</v>
      </c>
      <c r="J2634">
        <v>2004</v>
      </c>
      <c r="K2634" t="s">
        <v>181</v>
      </c>
      <c r="L2634">
        <v>101</v>
      </c>
      <c r="M2634" t="s">
        <v>667</v>
      </c>
      <c r="N2634" t="s">
        <v>225</v>
      </c>
      <c r="O2634" t="s">
        <v>226</v>
      </c>
      <c r="P2634" t="s">
        <v>227</v>
      </c>
      <c r="R2634" t="s">
        <v>228</v>
      </c>
      <c r="S2634" t="s">
        <v>229</v>
      </c>
      <c r="T2634" t="s">
        <v>230</v>
      </c>
      <c r="U2634" t="s">
        <v>231</v>
      </c>
      <c r="V2634" t="s">
        <v>33</v>
      </c>
      <c r="W2634" t="s">
        <v>232</v>
      </c>
      <c r="X2634" t="s">
        <v>233</v>
      </c>
      <c r="Y2634" t="s">
        <v>36</v>
      </c>
    </row>
    <row r="2635" spans="1:25" x14ac:dyDescent="0.25">
      <c r="A2635">
        <v>10324</v>
      </c>
      <c r="B2635">
        <v>34</v>
      </c>
      <c r="C2635">
        <v>100</v>
      </c>
      <c r="D2635">
        <v>5</v>
      </c>
      <c r="E2635" s="5">
        <v>4248.3</v>
      </c>
      <c r="F2635" s="1">
        <v>38296</v>
      </c>
      <c r="G2635" t="s">
        <v>25</v>
      </c>
      <c r="H2635">
        <v>4</v>
      </c>
      <c r="I2635" t="str">
        <f>TEXT(Table1[[#This Row],[ORDERDATE]],"MMM")</f>
        <v>Nov</v>
      </c>
      <c r="J2635">
        <v>2004</v>
      </c>
      <c r="K2635" t="s">
        <v>181</v>
      </c>
      <c r="L2635">
        <v>101</v>
      </c>
      <c r="M2635" t="s">
        <v>667</v>
      </c>
      <c r="N2635" t="s">
        <v>99</v>
      </c>
      <c r="O2635">
        <v>2125551500</v>
      </c>
      <c r="P2635" t="s">
        <v>100</v>
      </c>
      <c r="Q2635" t="s">
        <v>101</v>
      </c>
      <c r="R2635" t="s">
        <v>30</v>
      </c>
      <c r="S2635" t="s">
        <v>31</v>
      </c>
      <c r="T2635">
        <v>10022</v>
      </c>
      <c r="U2635" t="s">
        <v>32</v>
      </c>
      <c r="V2635" t="s">
        <v>33</v>
      </c>
      <c r="W2635" t="s">
        <v>102</v>
      </c>
      <c r="X2635" t="s">
        <v>103</v>
      </c>
      <c r="Y2635" t="s">
        <v>51</v>
      </c>
    </row>
    <row r="2636" spans="1:25" x14ac:dyDescent="0.25">
      <c r="A2636">
        <v>10336</v>
      </c>
      <c r="B2636">
        <v>46</v>
      </c>
      <c r="C2636">
        <v>100</v>
      </c>
      <c r="D2636">
        <v>2</v>
      </c>
      <c r="E2636" s="5">
        <v>9558.7999999999993</v>
      </c>
      <c r="F2636" s="1">
        <v>38311</v>
      </c>
      <c r="G2636" t="s">
        <v>25</v>
      </c>
      <c r="H2636">
        <v>4</v>
      </c>
      <c r="I2636" t="str">
        <f>TEXT(Table1[[#This Row],[ORDERDATE]],"MMM")</f>
        <v>Nov</v>
      </c>
      <c r="J2636">
        <v>2004</v>
      </c>
      <c r="K2636" t="s">
        <v>181</v>
      </c>
      <c r="L2636">
        <v>101</v>
      </c>
      <c r="M2636" t="s">
        <v>667</v>
      </c>
      <c r="N2636" t="s">
        <v>403</v>
      </c>
      <c r="O2636" t="s">
        <v>404</v>
      </c>
      <c r="P2636" t="s">
        <v>405</v>
      </c>
      <c r="R2636" t="s">
        <v>48</v>
      </c>
      <c r="T2636">
        <v>75012</v>
      </c>
      <c r="U2636" t="s">
        <v>41</v>
      </c>
      <c r="V2636" t="s">
        <v>42</v>
      </c>
      <c r="W2636" t="s">
        <v>406</v>
      </c>
      <c r="X2636" t="s">
        <v>407</v>
      </c>
      <c r="Y2636" t="s">
        <v>151</v>
      </c>
    </row>
    <row r="2637" spans="1:25" x14ac:dyDescent="0.25">
      <c r="A2637">
        <v>10348</v>
      </c>
      <c r="B2637">
        <v>32</v>
      </c>
      <c r="C2637">
        <v>82.83</v>
      </c>
      <c r="D2637">
        <v>7</v>
      </c>
      <c r="E2637" s="5">
        <v>2650.56</v>
      </c>
      <c r="F2637" s="1">
        <v>38292</v>
      </c>
      <c r="G2637" t="s">
        <v>25</v>
      </c>
      <c r="H2637">
        <v>4</v>
      </c>
      <c r="I2637" t="str">
        <f>TEXT(Table1[[#This Row],[ORDERDATE]],"MMM")</f>
        <v>Nov</v>
      </c>
      <c r="J2637">
        <v>2004</v>
      </c>
      <c r="K2637" t="s">
        <v>181</v>
      </c>
      <c r="L2637">
        <v>101</v>
      </c>
      <c r="M2637" t="s">
        <v>667</v>
      </c>
      <c r="N2637" t="s">
        <v>191</v>
      </c>
      <c r="O2637" t="s">
        <v>192</v>
      </c>
      <c r="P2637" t="s">
        <v>193</v>
      </c>
      <c r="R2637" t="s">
        <v>177</v>
      </c>
      <c r="T2637">
        <v>28023</v>
      </c>
      <c r="U2637" t="s">
        <v>178</v>
      </c>
      <c r="V2637" t="s">
        <v>42</v>
      </c>
      <c r="W2637" t="s">
        <v>194</v>
      </c>
      <c r="X2637" t="s">
        <v>195</v>
      </c>
      <c r="Y2637" t="s">
        <v>36</v>
      </c>
    </row>
    <row r="2638" spans="1:25" x14ac:dyDescent="0.25">
      <c r="A2638">
        <v>10358</v>
      </c>
      <c r="B2638">
        <v>27</v>
      </c>
      <c r="C2638">
        <v>100</v>
      </c>
      <c r="D2638">
        <v>3</v>
      </c>
      <c r="E2638" s="5">
        <v>3761.37</v>
      </c>
      <c r="F2638" s="1">
        <v>38331</v>
      </c>
      <c r="G2638" t="s">
        <v>25</v>
      </c>
      <c r="H2638">
        <v>4</v>
      </c>
      <c r="I2638" t="str">
        <f>TEXT(Table1[[#This Row],[ORDERDATE]],"MMM")</f>
        <v>Dec</v>
      </c>
      <c r="J2638">
        <v>2004</v>
      </c>
      <c r="K2638" t="s">
        <v>181</v>
      </c>
      <c r="L2638">
        <v>101</v>
      </c>
      <c r="M2638" t="s">
        <v>667</v>
      </c>
      <c r="N2638" t="s">
        <v>174</v>
      </c>
      <c r="O2638" t="s">
        <v>175</v>
      </c>
      <c r="P2638" t="s">
        <v>176</v>
      </c>
      <c r="R2638" t="s">
        <v>177</v>
      </c>
      <c r="T2638">
        <v>28034</v>
      </c>
      <c r="U2638" t="s">
        <v>178</v>
      </c>
      <c r="V2638" t="s">
        <v>42</v>
      </c>
      <c r="W2638" t="s">
        <v>179</v>
      </c>
      <c r="X2638" t="s">
        <v>180</v>
      </c>
      <c r="Y2638" t="s">
        <v>51</v>
      </c>
    </row>
    <row r="2639" spans="1:25" x14ac:dyDescent="0.25">
      <c r="A2639">
        <v>10371</v>
      </c>
      <c r="B2639">
        <v>34</v>
      </c>
      <c r="C2639">
        <v>100</v>
      </c>
      <c r="D2639">
        <v>3</v>
      </c>
      <c r="E2639" s="5">
        <v>4301.34</v>
      </c>
      <c r="F2639" s="1">
        <v>38375</v>
      </c>
      <c r="G2639" t="s">
        <v>25</v>
      </c>
      <c r="H2639">
        <v>1</v>
      </c>
      <c r="I2639" t="str">
        <f>TEXT(Table1[[#This Row],[ORDERDATE]],"MMM")</f>
        <v>Jan</v>
      </c>
      <c r="J2639">
        <v>2005</v>
      </c>
      <c r="K2639" t="s">
        <v>181</v>
      </c>
      <c r="L2639">
        <v>101</v>
      </c>
      <c r="M2639" t="s">
        <v>667</v>
      </c>
      <c r="N2639" t="s">
        <v>272</v>
      </c>
      <c r="O2639">
        <v>4155551450</v>
      </c>
      <c r="P2639" t="s">
        <v>273</v>
      </c>
      <c r="R2639" t="s">
        <v>274</v>
      </c>
      <c r="S2639" t="s">
        <v>55</v>
      </c>
      <c r="T2639">
        <v>97562</v>
      </c>
      <c r="U2639" t="s">
        <v>32</v>
      </c>
      <c r="V2639" t="s">
        <v>33</v>
      </c>
      <c r="W2639" t="s">
        <v>275</v>
      </c>
      <c r="X2639" t="s">
        <v>276</v>
      </c>
      <c r="Y2639" t="s">
        <v>51</v>
      </c>
    </row>
    <row r="2640" spans="1:25" x14ac:dyDescent="0.25">
      <c r="A2640">
        <v>10382</v>
      </c>
      <c r="B2640">
        <v>34</v>
      </c>
      <c r="C2640">
        <v>54.84</v>
      </c>
      <c r="D2640">
        <v>9</v>
      </c>
      <c r="E2640" s="5">
        <v>1864.56</v>
      </c>
      <c r="F2640" s="1">
        <v>38400</v>
      </c>
      <c r="G2640" t="s">
        <v>25</v>
      </c>
      <c r="H2640">
        <v>1</v>
      </c>
      <c r="I2640" t="str">
        <f>TEXT(Table1[[#This Row],[ORDERDATE]],"MMM")</f>
        <v>Feb</v>
      </c>
      <c r="J2640">
        <v>2005</v>
      </c>
      <c r="K2640" t="s">
        <v>181</v>
      </c>
      <c r="L2640">
        <v>101</v>
      </c>
      <c r="M2640" t="s">
        <v>667</v>
      </c>
      <c r="N2640" t="s">
        <v>272</v>
      </c>
      <c r="O2640">
        <v>4155551450</v>
      </c>
      <c r="P2640" t="s">
        <v>273</v>
      </c>
      <c r="R2640" t="s">
        <v>274</v>
      </c>
      <c r="S2640" t="s">
        <v>55</v>
      </c>
      <c r="T2640">
        <v>97562</v>
      </c>
      <c r="U2640" t="s">
        <v>32</v>
      </c>
      <c r="V2640" t="s">
        <v>33</v>
      </c>
      <c r="W2640" t="s">
        <v>275</v>
      </c>
      <c r="X2640" t="s">
        <v>276</v>
      </c>
      <c r="Y2640" t="s">
        <v>36</v>
      </c>
    </row>
    <row r="2641" spans="1:25" x14ac:dyDescent="0.25">
      <c r="A2641">
        <v>10411</v>
      </c>
      <c r="B2641">
        <v>34</v>
      </c>
      <c r="C2641">
        <v>100</v>
      </c>
      <c r="D2641">
        <v>4</v>
      </c>
      <c r="E2641" s="5">
        <v>3576.8</v>
      </c>
      <c r="F2641" s="1">
        <v>38473</v>
      </c>
      <c r="G2641" t="s">
        <v>25</v>
      </c>
      <c r="H2641">
        <v>2</v>
      </c>
      <c r="I2641" t="str">
        <f>TEXT(Table1[[#This Row],[ORDERDATE]],"MMM")</f>
        <v>May</v>
      </c>
      <c r="J2641">
        <v>2005</v>
      </c>
      <c r="K2641" t="s">
        <v>181</v>
      </c>
      <c r="L2641">
        <v>101</v>
      </c>
      <c r="M2641" t="s">
        <v>667</v>
      </c>
      <c r="N2641" t="s">
        <v>292</v>
      </c>
      <c r="O2641" t="s">
        <v>293</v>
      </c>
      <c r="P2641" t="s">
        <v>294</v>
      </c>
      <c r="R2641" t="s">
        <v>295</v>
      </c>
      <c r="S2641" t="s">
        <v>296</v>
      </c>
      <c r="T2641" t="s">
        <v>297</v>
      </c>
      <c r="U2641" t="s">
        <v>231</v>
      </c>
      <c r="V2641" t="s">
        <v>33</v>
      </c>
      <c r="W2641" t="s">
        <v>298</v>
      </c>
      <c r="X2641" t="s">
        <v>299</v>
      </c>
      <c r="Y2641" t="s">
        <v>51</v>
      </c>
    </row>
    <row r="2642" spans="1:25" x14ac:dyDescent="0.25">
      <c r="A2642">
        <v>10424</v>
      </c>
      <c r="B2642">
        <v>46</v>
      </c>
      <c r="C2642">
        <v>80.92</v>
      </c>
      <c r="D2642">
        <v>1</v>
      </c>
      <c r="E2642" s="5">
        <v>3722.32</v>
      </c>
      <c r="F2642" s="1">
        <v>38503</v>
      </c>
      <c r="G2642" t="s">
        <v>300</v>
      </c>
      <c r="H2642">
        <v>2</v>
      </c>
      <c r="I2642" t="str">
        <f>TEXT(Table1[[#This Row],[ORDERDATE]],"MMM")</f>
        <v>May</v>
      </c>
      <c r="J2642">
        <v>2005</v>
      </c>
      <c r="K2642" t="s">
        <v>181</v>
      </c>
      <c r="L2642">
        <v>101</v>
      </c>
      <c r="M2642" t="s">
        <v>667</v>
      </c>
      <c r="N2642" t="s">
        <v>174</v>
      </c>
      <c r="O2642" t="s">
        <v>175</v>
      </c>
      <c r="P2642" t="s">
        <v>176</v>
      </c>
      <c r="R2642" t="s">
        <v>177</v>
      </c>
      <c r="T2642">
        <v>28034</v>
      </c>
      <c r="U2642" t="s">
        <v>178</v>
      </c>
      <c r="V2642" t="s">
        <v>42</v>
      </c>
      <c r="W2642" t="s">
        <v>179</v>
      </c>
      <c r="X2642" t="s">
        <v>180</v>
      </c>
      <c r="Y2642" t="s">
        <v>51</v>
      </c>
    </row>
    <row r="2643" spans="1:25" x14ac:dyDescent="0.25">
      <c r="A2643">
        <v>10106</v>
      </c>
      <c r="B2643">
        <v>32</v>
      </c>
      <c r="C2643">
        <v>100</v>
      </c>
      <c r="D2643">
        <v>1</v>
      </c>
      <c r="E2643" s="5">
        <v>3986.56</v>
      </c>
      <c r="F2643" s="1">
        <v>37669</v>
      </c>
      <c r="G2643" t="s">
        <v>25</v>
      </c>
      <c r="H2643">
        <v>1</v>
      </c>
      <c r="I2643" t="str">
        <f>TEXT(Table1[[#This Row],[ORDERDATE]],"MMM")</f>
        <v>Feb</v>
      </c>
      <c r="J2643">
        <v>2003</v>
      </c>
      <c r="K2643" t="s">
        <v>566</v>
      </c>
      <c r="L2643">
        <v>118</v>
      </c>
      <c r="M2643" t="s">
        <v>668</v>
      </c>
      <c r="N2643" t="s">
        <v>552</v>
      </c>
      <c r="O2643" t="s">
        <v>553</v>
      </c>
      <c r="P2643" t="s">
        <v>554</v>
      </c>
      <c r="R2643" t="s">
        <v>555</v>
      </c>
      <c r="T2643">
        <v>24100</v>
      </c>
      <c r="U2643" t="s">
        <v>258</v>
      </c>
      <c r="V2643" t="s">
        <v>42</v>
      </c>
      <c r="W2643" t="s">
        <v>556</v>
      </c>
      <c r="X2643" t="s">
        <v>557</v>
      </c>
      <c r="Y2643" t="s">
        <v>51</v>
      </c>
    </row>
    <row r="2644" spans="1:25" x14ac:dyDescent="0.25">
      <c r="A2644">
        <v>10120</v>
      </c>
      <c r="B2644">
        <v>24</v>
      </c>
      <c r="C2644">
        <v>100</v>
      </c>
      <c r="D2644">
        <v>7</v>
      </c>
      <c r="E2644" s="5">
        <v>3417.12</v>
      </c>
      <c r="F2644" s="1">
        <v>37740</v>
      </c>
      <c r="G2644" t="s">
        <v>25</v>
      </c>
      <c r="H2644">
        <v>2</v>
      </c>
      <c r="I2644" t="str">
        <f>TEXT(Table1[[#This Row],[ORDERDATE]],"MMM")</f>
        <v>Apr</v>
      </c>
      <c r="J2644">
        <v>2003</v>
      </c>
      <c r="K2644" t="s">
        <v>566</v>
      </c>
      <c r="L2644">
        <v>118</v>
      </c>
      <c r="M2644" t="s">
        <v>668</v>
      </c>
      <c r="N2644" t="s">
        <v>89</v>
      </c>
      <c r="O2644" t="s">
        <v>90</v>
      </c>
      <c r="P2644" t="s">
        <v>91</v>
      </c>
      <c r="Q2644" t="s">
        <v>92</v>
      </c>
      <c r="R2644" t="s">
        <v>93</v>
      </c>
      <c r="S2644" t="s">
        <v>94</v>
      </c>
      <c r="T2644">
        <v>3004</v>
      </c>
      <c r="U2644" t="s">
        <v>95</v>
      </c>
      <c r="V2644" t="s">
        <v>96</v>
      </c>
      <c r="W2644" t="s">
        <v>97</v>
      </c>
      <c r="X2644" t="s">
        <v>98</v>
      </c>
      <c r="Y2644" t="s">
        <v>51</v>
      </c>
    </row>
    <row r="2645" spans="1:25" x14ac:dyDescent="0.25">
      <c r="A2645">
        <v>10133</v>
      </c>
      <c r="B2645">
        <v>27</v>
      </c>
      <c r="C2645">
        <v>99.67</v>
      </c>
      <c r="D2645">
        <v>2</v>
      </c>
      <c r="E2645" s="5">
        <v>2691.09</v>
      </c>
      <c r="F2645" s="1">
        <v>37799</v>
      </c>
      <c r="G2645" t="s">
        <v>25</v>
      </c>
      <c r="H2645">
        <v>2</v>
      </c>
      <c r="I2645" t="str">
        <f>TEXT(Table1[[#This Row],[ORDERDATE]],"MMM")</f>
        <v>Jun</v>
      </c>
      <c r="J2645">
        <v>2003</v>
      </c>
      <c r="K2645" t="s">
        <v>566</v>
      </c>
      <c r="L2645">
        <v>118</v>
      </c>
      <c r="M2645" t="s">
        <v>668</v>
      </c>
      <c r="N2645" t="s">
        <v>174</v>
      </c>
      <c r="O2645" t="s">
        <v>175</v>
      </c>
      <c r="P2645" t="s">
        <v>176</v>
      </c>
      <c r="R2645" t="s">
        <v>177</v>
      </c>
      <c r="T2645">
        <v>28034</v>
      </c>
      <c r="U2645" t="s">
        <v>178</v>
      </c>
      <c r="V2645" t="s">
        <v>42</v>
      </c>
      <c r="W2645" t="s">
        <v>179</v>
      </c>
      <c r="X2645" t="s">
        <v>180</v>
      </c>
      <c r="Y2645" t="s">
        <v>36</v>
      </c>
    </row>
    <row r="2646" spans="1:25" x14ac:dyDescent="0.25">
      <c r="A2646">
        <v>10145</v>
      </c>
      <c r="B2646">
        <v>20</v>
      </c>
      <c r="C2646">
        <v>100</v>
      </c>
      <c r="D2646">
        <v>13</v>
      </c>
      <c r="E2646" s="5">
        <v>2752.6</v>
      </c>
      <c r="F2646" s="1">
        <v>37858</v>
      </c>
      <c r="G2646" t="s">
        <v>25</v>
      </c>
      <c r="H2646">
        <v>3</v>
      </c>
      <c r="I2646" t="str">
        <f>TEXT(Table1[[#This Row],[ORDERDATE]],"MMM")</f>
        <v>Aug</v>
      </c>
      <c r="J2646">
        <v>2003</v>
      </c>
      <c r="K2646" t="s">
        <v>566</v>
      </c>
      <c r="L2646">
        <v>118</v>
      </c>
      <c r="M2646" t="s">
        <v>668</v>
      </c>
      <c r="N2646" t="s">
        <v>52</v>
      </c>
      <c r="O2646">
        <v>6265557265</v>
      </c>
      <c r="P2646" t="s">
        <v>53</v>
      </c>
      <c r="R2646" t="s">
        <v>54</v>
      </c>
      <c r="S2646" t="s">
        <v>55</v>
      </c>
      <c r="T2646">
        <v>90003</v>
      </c>
      <c r="U2646" t="s">
        <v>32</v>
      </c>
      <c r="V2646" t="s">
        <v>33</v>
      </c>
      <c r="W2646" t="s">
        <v>56</v>
      </c>
      <c r="X2646" t="s">
        <v>57</v>
      </c>
      <c r="Y2646" t="s">
        <v>36</v>
      </c>
    </row>
    <row r="2647" spans="1:25" x14ac:dyDescent="0.25">
      <c r="A2647">
        <v>10168</v>
      </c>
      <c r="B2647">
        <v>36</v>
      </c>
      <c r="C2647">
        <v>100</v>
      </c>
      <c r="D2647">
        <v>8</v>
      </c>
      <c r="E2647" s="5">
        <v>4527.72</v>
      </c>
      <c r="F2647" s="1">
        <v>37922</v>
      </c>
      <c r="G2647" t="s">
        <v>25</v>
      </c>
      <c r="H2647">
        <v>4</v>
      </c>
      <c r="I2647" t="str">
        <f>TEXT(Table1[[#This Row],[ORDERDATE]],"MMM")</f>
        <v>Oct</v>
      </c>
      <c r="J2647">
        <v>2003</v>
      </c>
      <c r="K2647" t="s">
        <v>566</v>
      </c>
      <c r="L2647">
        <v>118</v>
      </c>
      <c r="M2647" t="s">
        <v>668</v>
      </c>
      <c r="N2647" t="s">
        <v>62</v>
      </c>
      <c r="O2647">
        <v>6505556809</v>
      </c>
      <c r="P2647" t="s">
        <v>63</v>
      </c>
      <c r="R2647" t="s">
        <v>64</v>
      </c>
      <c r="S2647" t="s">
        <v>55</v>
      </c>
      <c r="T2647">
        <v>94217</v>
      </c>
      <c r="U2647" t="s">
        <v>32</v>
      </c>
      <c r="V2647" t="s">
        <v>33</v>
      </c>
      <c r="W2647" t="s">
        <v>65</v>
      </c>
      <c r="X2647" t="s">
        <v>66</v>
      </c>
      <c r="Y2647" t="s">
        <v>51</v>
      </c>
    </row>
    <row r="2648" spans="1:25" x14ac:dyDescent="0.25">
      <c r="A2648">
        <v>10188</v>
      </c>
      <c r="B2648">
        <v>29</v>
      </c>
      <c r="C2648">
        <v>100</v>
      </c>
      <c r="D2648">
        <v>8</v>
      </c>
      <c r="E2648" s="5">
        <v>3957.05</v>
      </c>
      <c r="F2648" s="1">
        <v>37943</v>
      </c>
      <c r="G2648" t="s">
        <v>25</v>
      </c>
      <c r="H2648">
        <v>4</v>
      </c>
      <c r="I2648" t="str">
        <f>TEXT(Table1[[#This Row],[ORDERDATE]],"MMM")</f>
        <v>Nov</v>
      </c>
      <c r="J2648">
        <v>2003</v>
      </c>
      <c r="K2648" t="s">
        <v>566</v>
      </c>
      <c r="L2648">
        <v>118</v>
      </c>
      <c r="M2648" t="s">
        <v>668</v>
      </c>
      <c r="N2648" t="s">
        <v>73</v>
      </c>
      <c r="O2648" t="s">
        <v>74</v>
      </c>
      <c r="P2648" t="s">
        <v>75</v>
      </c>
      <c r="R2648" t="s">
        <v>76</v>
      </c>
      <c r="T2648" t="s">
        <v>77</v>
      </c>
      <c r="U2648" t="s">
        <v>78</v>
      </c>
      <c r="V2648" t="s">
        <v>42</v>
      </c>
      <c r="W2648" t="s">
        <v>79</v>
      </c>
      <c r="X2648" t="s">
        <v>80</v>
      </c>
      <c r="Y2648" t="s">
        <v>51</v>
      </c>
    </row>
    <row r="2649" spans="1:25" x14ac:dyDescent="0.25">
      <c r="A2649">
        <v>10210</v>
      </c>
      <c r="B2649">
        <v>25</v>
      </c>
      <c r="C2649">
        <v>100</v>
      </c>
      <c r="D2649">
        <v>6</v>
      </c>
      <c r="E2649" s="5">
        <v>2818</v>
      </c>
      <c r="F2649" s="1">
        <v>37998</v>
      </c>
      <c r="G2649" t="s">
        <v>25</v>
      </c>
      <c r="H2649">
        <v>1</v>
      </c>
      <c r="I2649" t="str">
        <f>TEXT(Table1[[#This Row],[ORDERDATE]],"MMM")</f>
        <v>Jan</v>
      </c>
      <c r="J2649">
        <v>2004</v>
      </c>
      <c r="K2649" t="s">
        <v>566</v>
      </c>
      <c r="L2649">
        <v>118</v>
      </c>
      <c r="M2649" t="s">
        <v>668</v>
      </c>
      <c r="N2649" t="s">
        <v>302</v>
      </c>
      <c r="O2649" t="s">
        <v>303</v>
      </c>
      <c r="P2649" t="s">
        <v>304</v>
      </c>
      <c r="R2649" t="s">
        <v>305</v>
      </c>
      <c r="S2649" t="s">
        <v>305</v>
      </c>
      <c r="T2649" t="s">
        <v>306</v>
      </c>
      <c r="U2649" t="s">
        <v>200</v>
      </c>
      <c r="V2649" t="s">
        <v>200</v>
      </c>
      <c r="W2649" t="s">
        <v>307</v>
      </c>
      <c r="X2649" t="s">
        <v>308</v>
      </c>
      <c r="Y2649" t="s">
        <v>36</v>
      </c>
    </row>
    <row r="2650" spans="1:25" x14ac:dyDescent="0.25">
      <c r="A2650">
        <v>10223</v>
      </c>
      <c r="B2650">
        <v>29</v>
      </c>
      <c r="C2650">
        <v>100</v>
      </c>
      <c r="D2650">
        <v>8</v>
      </c>
      <c r="E2650" s="5">
        <v>3199.86</v>
      </c>
      <c r="F2650" s="1">
        <v>38037</v>
      </c>
      <c r="G2650" t="s">
        <v>25</v>
      </c>
      <c r="H2650">
        <v>1</v>
      </c>
      <c r="I2650" t="str">
        <f>TEXT(Table1[[#This Row],[ORDERDATE]],"MMM")</f>
        <v>Feb</v>
      </c>
      <c r="J2650">
        <v>2004</v>
      </c>
      <c r="K2650" t="s">
        <v>566</v>
      </c>
      <c r="L2650">
        <v>118</v>
      </c>
      <c r="M2650" t="s">
        <v>668</v>
      </c>
      <c r="N2650" t="s">
        <v>89</v>
      </c>
      <c r="O2650" t="s">
        <v>90</v>
      </c>
      <c r="P2650" t="s">
        <v>91</v>
      </c>
      <c r="Q2650" t="s">
        <v>92</v>
      </c>
      <c r="R2650" t="s">
        <v>93</v>
      </c>
      <c r="S2650" t="s">
        <v>94</v>
      </c>
      <c r="T2650">
        <v>3004</v>
      </c>
      <c r="U2650" t="s">
        <v>95</v>
      </c>
      <c r="V2650" t="s">
        <v>96</v>
      </c>
      <c r="W2650" t="s">
        <v>97</v>
      </c>
      <c r="X2650" t="s">
        <v>98</v>
      </c>
      <c r="Y2650" t="s">
        <v>51</v>
      </c>
    </row>
    <row r="2651" spans="1:25" x14ac:dyDescent="0.25">
      <c r="A2651">
        <v>10235</v>
      </c>
      <c r="B2651">
        <v>25</v>
      </c>
      <c r="C2651">
        <v>96.11</v>
      </c>
      <c r="D2651">
        <v>2</v>
      </c>
      <c r="E2651" s="5">
        <v>2402.75</v>
      </c>
      <c r="F2651" s="1">
        <v>38079</v>
      </c>
      <c r="G2651" t="s">
        <v>25</v>
      </c>
      <c r="H2651">
        <v>2</v>
      </c>
      <c r="I2651" t="str">
        <f>TEXT(Table1[[#This Row],[ORDERDATE]],"MMM")</f>
        <v>Apr</v>
      </c>
      <c r="J2651">
        <v>2004</v>
      </c>
      <c r="K2651" t="s">
        <v>566</v>
      </c>
      <c r="L2651">
        <v>118</v>
      </c>
      <c r="M2651" t="s">
        <v>668</v>
      </c>
      <c r="N2651" t="s">
        <v>373</v>
      </c>
      <c r="O2651" t="s">
        <v>374</v>
      </c>
      <c r="P2651" t="s">
        <v>375</v>
      </c>
      <c r="R2651" t="s">
        <v>376</v>
      </c>
      <c r="S2651" t="s">
        <v>229</v>
      </c>
      <c r="T2651" t="s">
        <v>377</v>
      </c>
      <c r="U2651" t="s">
        <v>231</v>
      </c>
      <c r="V2651" t="s">
        <v>33</v>
      </c>
      <c r="W2651" t="s">
        <v>378</v>
      </c>
      <c r="X2651" t="s">
        <v>172</v>
      </c>
      <c r="Y2651" t="s">
        <v>36</v>
      </c>
    </row>
    <row r="2652" spans="1:25" x14ac:dyDescent="0.25">
      <c r="A2652">
        <v>10250</v>
      </c>
      <c r="B2652">
        <v>44</v>
      </c>
      <c r="C2652">
        <v>100</v>
      </c>
      <c r="D2652">
        <v>3</v>
      </c>
      <c r="E2652" s="5">
        <v>6055.72</v>
      </c>
      <c r="F2652" s="1">
        <v>38118</v>
      </c>
      <c r="G2652" t="s">
        <v>25</v>
      </c>
      <c r="H2652">
        <v>2</v>
      </c>
      <c r="I2652" t="str">
        <f>TEXT(Table1[[#This Row],[ORDERDATE]],"MMM")</f>
        <v>May</v>
      </c>
      <c r="J2652">
        <v>2004</v>
      </c>
      <c r="K2652" t="s">
        <v>566</v>
      </c>
      <c r="L2652">
        <v>118</v>
      </c>
      <c r="M2652" t="s">
        <v>668</v>
      </c>
      <c r="N2652" t="s">
        <v>397</v>
      </c>
      <c r="O2652">
        <v>4085553659</v>
      </c>
      <c r="P2652" t="s">
        <v>398</v>
      </c>
      <c r="R2652" t="s">
        <v>399</v>
      </c>
      <c r="S2652" t="s">
        <v>55</v>
      </c>
      <c r="T2652">
        <v>94217</v>
      </c>
      <c r="U2652" t="s">
        <v>32</v>
      </c>
      <c r="V2652" t="s">
        <v>33</v>
      </c>
      <c r="W2652" t="s">
        <v>102</v>
      </c>
      <c r="X2652" t="s">
        <v>400</v>
      </c>
      <c r="Y2652" t="s">
        <v>51</v>
      </c>
    </row>
    <row r="2653" spans="1:25" x14ac:dyDescent="0.25">
      <c r="A2653">
        <v>10263</v>
      </c>
      <c r="B2653">
        <v>47</v>
      </c>
      <c r="C2653">
        <v>100</v>
      </c>
      <c r="D2653">
        <v>9</v>
      </c>
      <c r="E2653" s="5">
        <v>5465.16</v>
      </c>
      <c r="F2653" s="1">
        <v>38166</v>
      </c>
      <c r="G2653" t="s">
        <v>25</v>
      </c>
      <c r="H2653">
        <v>2</v>
      </c>
      <c r="I2653" t="str">
        <f>TEXT(Table1[[#This Row],[ORDERDATE]],"MMM")</f>
        <v>Jun</v>
      </c>
      <c r="J2653">
        <v>2004</v>
      </c>
      <c r="K2653" t="s">
        <v>566</v>
      </c>
      <c r="L2653">
        <v>118</v>
      </c>
      <c r="M2653" t="s">
        <v>668</v>
      </c>
      <c r="N2653" t="s">
        <v>109</v>
      </c>
      <c r="O2653">
        <v>2035552570</v>
      </c>
      <c r="P2653" t="s">
        <v>110</v>
      </c>
      <c r="R2653" t="s">
        <v>111</v>
      </c>
      <c r="S2653" t="s">
        <v>112</v>
      </c>
      <c r="T2653">
        <v>97562</v>
      </c>
      <c r="U2653" t="s">
        <v>32</v>
      </c>
      <c r="V2653" t="s">
        <v>33</v>
      </c>
      <c r="W2653" t="s">
        <v>113</v>
      </c>
      <c r="X2653" t="s">
        <v>57</v>
      </c>
      <c r="Y2653" t="s">
        <v>51</v>
      </c>
    </row>
    <row r="2654" spans="1:25" x14ac:dyDescent="0.25">
      <c r="A2654">
        <v>10275</v>
      </c>
      <c r="B2654">
        <v>48</v>
      </c>
      <c r="C2654">
        <v>100</v>
      </c>
      <c r="D2654">
        <v>8</v>
      </c>
      <c r="E2654" s="5">
        <v>6378.72</v>
      </c>
      <c r="F2654" s="1">
        <v>38191</v>
      </c>
      <c r="G2654" t="s">
        <v>25</v>
      </c>
      <c r="H2654">
        <v>3</v>
      </c>
      <c r="I2654" t="str">
        <f>TEXT(Table1[[#This Row],[ORDERDATE]],"MMM")</f>
        <v>Jul</v>
      </c>
      <c r="J2654">
        <v>2004</v>
      </c>
      <c r="K2654" t="s">
        <v>566</v>
      </c>
      <c r="L2654">
        <v>118</v>
      </c>
      <c r="M2654" t="s">
        <v>668</v>
      </c>
      <c r="N2654" t="s">
        <v>114</v>
      </c>
      <c r="O2654" t="s">
        <v>115</v>
      </c>
      <c r="P2654" t="s">
        <v>116</v>
      </c>
      <c r="R2654" t="s">
        <v>117</v>
      </c>
      <c r="T2654">
        <v>44000</v>
      </c>
      <c r="U2654" t="s">
        <v>41</v>
      </c>
      <c r="V2654" t="s">
        <v>42</v>
      </c>
      <c r="W2654" t="s">
        <v>118</v>
      </c>
      <c r="X2654" t="s">
        <v>119</v>
      </c>
      <c r="Y2654" t="s">
        <v>51</v>
      </c>
    </row>
    <row r="2655" spans="1:25" x14ac:dyDescent="0.25">
      <c r="A2655">
        <v>10285</v>
      </c>
      <c r="B2655">
        <v>45</v>
      </c>
      <c r="C2655">
        <v>100</v>
      </c>
      <c r="D2655">
        <v>13</v>
      </c>
      <c r="E2655" s="5">
        <v>5392.8</v>
      </c>
      <c r="F2655" s="1">
        <v>38226</v>
      </c>
      <c r="G2655" t="s">
        <v>25</v>
      </c>
      <c r="H2655">
        <v>3</v>
      </c>
      <c r="I2655" t="str">
        <f>TEXT(Table1[[#This Row],[ORDERDATE]],"MMM")</f>
        <v>Aug</v>
      </c>
      <c r="J2655">
        <v>2004</v>
      </c>
      <c r="K2655" t="s">
        <v>566</v>
      </c>
      <c r="L2655">
        <v>118</v>
      </c>
      <c r="M2655" t="s">
        <v>668</v>
      </c>
      <c r="N2655" t="s">
        <v>120</v>
      </c>
      <c r="O2655">
        <v>6175558555</v>
      </c>
      <c r="P2655" t="s">
        <v>121</v>
      </c>
      <c r="R2655" t="s">
        <v>122</v>
      </c>
      <c r="S2655" t="s">
        <v>123</v>
      </c>
      <c r="T2655">
        <v>51247</v>
      </c>
      <c r="U2655" t="s">
        <v>32</v>
      </c>
      <c r="V2655" t="s">
        <v>33</v>
      </c>
      <c r="W2655" t="s">
        <v>124</v>
      </c>
      <c r="X2655" t="s">
        <v>125</v>
      </c>
      <c r="Y2655" t="s">
        <v>51</v>
      </c>
    </row>
    <row r="2656" spans="1:25" x14ac:dyDescent="0.25">
      <c r="A2656">
        <v>10297</v>
      </c>
      <c r="B2656">
        <v>35</v>
      </c>
      <c r="C2656">
        <v>100</v>
      </c>
      <c r="D2656">
        <v>3</v>
      </c>
      <c r="E2656" s="5">
        <v>3986.5</v>
      </c>
      <c r="F2656" s="1">
        <v>38246</v>
      </c>
      <c r="G2656" t="s">
        <v>25</v>
      </c>
      <c r="H2656">
        <v>3</v>
      </c>
      <c r="I2656" t="str">
        <f>TEXT(Table1[[#This Row],[ORDERDATE]],"MMM")</f>
        <v>Sep</v>
      </c>
      <c r="J2656">
        <v>2004</v>
      </c>
      <c r="K2656" t="s">
        <v>566</v>
      </c>
      <c r="L2656">
        <v>118</v>
      </c>
      <c r="M2656" t="s">
        <v>668</v>
      </c>
      <c r="N2656" t="s">
        <v>479</v>
      </c>
      <c r="O2656" t="s">
        <v>480</v>
      </c>
      <c r="P2656" t="s">
        <v>481</v>
      </c>
      <c r="Q2656" t="s">
        <v>482</v>
      </c>
      <c r="R2656" t="s">
        <v>483</v>
      </c>
      <c r="T2656">
        <v>2</v>
      </c>
      <c r="U2656" t="s">
        <v>484</v>
      </c>
      <c r="V2656" t="s">
        <v>42</v>
      </c>
      <c r="W2656" t="s">
        <v>485</v>
      </c>
      <c r="X2656" t="s">
        <v>486</v>
      </c>
      <c r="Y2656" t="s">
        <v>51</v>
      </c>
    </row>
    <row r="2657" spans="1:25" x14ac:dyDescent="0.25">
      <c r="A2657">
        <v>10308</v>
      </c>
      <c r="B2657">
        <v>31</v>
      </c>
      <c r="C2657">
        <v>100</v>
      </c>
      <c r="D2657">
        <v>6</v>
      </c>
      <c r="E2657" s="5">
        <v>4009.23</v>
      </c>
      <c r="F2657" s="1">
        <v>38275</v>
      </c>
      <c r="G2657" t="s">
        <v>25</v>
      </c>
      <c r="H2657">
        <v>4</v>
      </c>
      <c r="I2657" t="str">
        <f>TEXT(Table1[[#This Row],[ORDERDATE]],"MMM")</f>
        <v>Oct</v>
      </c>
      <c r="J2657">
        <v>2004</v>
      </c>
      <c r="K2657" t="s">
        <v>566</v>
      </c>
      <c r="L2657">
        <v>118</v>
      </c>
      <c r="M2657" t="s">
        <v>668</v>
      </c>
      <c r="N2657" t="s">
        <v>317</v>
      </c>
      <c r="O2657">
        <v>9145554562</v>
      </c>
      <c r="P2657" t="s">
        <v>318</v>
      </c>
      <c r="R2657" t="s">
        <v>319</v>
      </c>
      <c r="S2657" t="s">
        <v>31</v>
      </c>
      <c r="T2657">
        <v>24067</v>
      </c>
      <c r="U2657" t="s">
        <v>32</v>
      </c>
      <c r="V2657" t="s">
        <v>33</v>
      </c>
      <c r="W2657" t="s">
        <v>102</v>
      </c>
      <c r="X2657" t="s">
        <v>238</v>
      </c>
      <c r="Y2657" t="s">
        <v>51</v>
      </c>
    </row>
    <row r="2658" spans="1:25" x14ac:dyDescent="0.25">
      <c r="A2658">
        <v>10318</v>
      </c>
      <c r="B2658">
        <v>50</v>
      </c>
      <c r="C2658">
        <v>100</v>
      </c>
      <c r="D2658">
        <v>8</v>
      </c>
      <c r="E2658" s="5">
        <v>7119</v>
      </c>
      <c r="F2658" s="1">
        <v>38293</v>
      </c>
      <c r="G2658" t="s">
        <v>25</v>
      </c>
      <c r="H2658">
        <v>4</v>
      </c>
      <c r="I2658" t="str">
        <f>TEXT(Table1[[#This Row],[ORDERDATE]],"MMM")</f>
        <v>Nov</v>
      </c>
      <c r="J2658">
        <v>2004</v>
      </c>
      <c r="K2658" t="s">
        <v>566</v>
      </c>
      <c r="L2658">
        <v>118</v>
      </c>
      <c r="M2658" t="s">
        <v>668</v>
      </c>
      <c r="N2658" t="s">
        <v>139</v>
      </c>
      <c r="O2658">
        <v>2155551555</v>
      </c>
      <c r="P2658" t="s">
        <v>140</v>
      </c>
      <c r="R2658" t="s">
        <v>141</v>
      </c>
      <c r="S2658" t="s">
        <v>142</v>
      </c>
      <c r="T2658">
        <v>70267</v>
      </c>
      <c r="U2658" t="s">
        <v>32</v>
      </c>
      <c r="V2658" t="s">
        <v>33</v>
      </c>
      <c r="W2658" t="s">
        <v>34</v>
      </c>
      <c r="X2658" t="s">
        <v>143</v>
      </c>
      <c r="Y2658" t="s">
        <v>151</v>
      </c>
    </row>
    <row r="2659" spans="1:25" x14ac:dyDescent="0.25">
      <c r="A2659">
        <v>10328</v>
      </c>
      <c r="B2659">
        <v>33</v>
      </c>
      <c r="C2659">
        <v>100</v>
      </c>
      <c r="D2659">
        <v>11</v>
      </c>
      <c r="E2659" s="5">
        <v>4072.2</v>
      </c>
      <c r="F2659" s="1">
        <v>38303</v>
      </c>
      <c r="G2659" t="s">
        <v>25</v>
      </c>
      <c r="H2659">
        <v>4</v>
      </c>
      <c r="I2659" t="str">
        <f>TEXT(Table1[[#This Row],[ORDERDATE]],"MMM")</f>
        <v>Nov</v>
      </c>
      <c r="J2659">
        <v>2004</v>
      </c>
      <c r="K2659" t="s">
        <v>566</v>
      </c>
      <c r="L2659">
        <v>118</v>
      </c>
      <c r="M2659" t="s">
        <v>668</v>
      </c>
      <c r="N2659" t="s">
        <v>552</v>
      </c>
      <c r="O2659" t="s">
        <v>553</v>
      </c>
      <c r="P2659" t="s">
        <v>554</v>
      </c>
      <c r="R2659" t="s">
        <v>555</v>
      </c>
      <c r="T2659">
        <v>24100</v>
      </c>
      <c r="U2659" t="s">
        <v>258</v>
      </c>
      <c r="V2659" t="s">
        <v>42</v>
      </c>
      <c r="W2659" t="s">
        <v>556</v>
      </c>
      <c r="X2659" t="s">
        <v>557</v>
      </c>
      <c r="Y2659" t="s">
        <v>51</v>
      </c>
    </row>
    <row r="2660" spans="1:25" x14ac:dyDescent="0.25">
      <c r="A2660">
        <v>10340</v>
      </c>
      <c r="B2660">
        <v>29</v>
      </c>
      <c r="C2660">
        <v>100</v>
      </c>
      <c r="D2660">
        <v>6</v>
      </c>
      <c r="E2660" s="5">
        <v>4094.51</v>
      </c>
      <c r="F2660" s="1">
        <v>38315</v>
      </c>
      <c r="G2660" t="s">
        <v>25</v>
      </c>
      <c r="H2660">
        <v>4</v>
      </c>
      <c r="I2660" t="str">
        <f>TEXT(Table1[[#This Row],[ORDERDATE]],"MMM")</f>
        <v>Nov</v>
      </c>
      <c r="J2660">
        <v>2004</v>
      </c>
      <c r="K2660" t="s">
        <v>566</v>
      </c>
      <c r="L2660">
        <v>118</v>
      </c>
      <c r="M2660" t="s">
        <v>668</v>
      </c>
      <c r="N2660" t="s">
        <v>352</v>
      </c>
      <c r="O2660" t="s">
        <v>353</v>
      </c>
      <c r="P2660" t="s">
        <v>354</v>
      </c>
      <c r="R2660" t="s">
        <v>355</v>
      </c>
      <c r="T2660">
        <v>8022</v>
      </c>
      <c r="U2660" t="s">
        <v>178</v>
      </c>
      <c r="V2660" t="s">
        <v>42</v>
      </c>
      <c r="W2660" t="s">
        <v>356</v>
      </c>
      <c r="X2660" t="s">
        <v>357</v>
      </c>
      <c r="Y2660" t="s">
        <v>51</v>
      </c>
    </row>
    <row r="2661" spans="1:25" x14ac:dyDescent="0.25">
      <c r="A2661">
        <v>10353</v>
      </c>
      <c r="B2661">
        <v>48</v>
      </c>
      <c r="C2661">
        <v>68.8</v>
      </c>
      <c r="D2661">
        <v>4</v>
      </c>
      <c r="E2661" s="5">
        <v>3302.4</v>
      </c>
      <c r="F2661" s="1">
        <v>38325</v>
      </c>
      <c r="G2661" t="s">
        <v>25</v>
      </c>
      <c r="H2661">
        <v>4</v>
      </c>
      <c r="I2661" t="str">
        <f>TEXT(Table1[[#This Row],[ORDERDATE]],"MMM")</f>
        <v>Dec</v>
      </c>
      <c r="J2661">
        <v>2004</v>
      </c>
      <c r="K2661" t="s">
        <v>566</v>
      </c>
      <c r="L2661">
        <v>118</v>
      </c>
      <c r="M2661" t="s">
        <v>668</v>
      </c>
      <c r="N2661" t="s">
        <v>568</v>
      </c>
      <c r="O2661">
        <v>2035554407</v>
      </c>
      <c r="P2661" t="s">
        <v>569</v>
      </c>
      <c r="R2661" t="s">
        <v>516</v>
      </c>
      <c r="S2661" t="s">
        <v>112</v>
      </c>
      <c r="T2661">
        <v>97561</v>
      </c>
      <c r="U2661" t="s">
        <v>32</v>
      </c>
      <c r="V2661" t="s">
        <v>33</v>
      </c>
      <c r="W2661" t="s">
        <v>570</v>
      </c>
      <c r="X2661" t="s">
        <v>571</v>
      </c>
      <c r="Y2661" t="s">
        <v>51</v>
      </c>
    </row>
    <row r="2662" spans="1:25" x14ac:dyDescent="0.25">
      <c r="A2662">
        <v>10361</v>
      </c>
      <c r="B2662">
        <v>44</v>
      </c>
      <c r="C2662">
        <v>72.42</v>
      </c>
      <c r="D2662">
        <v>5</v>
      </c>
      <c r="E2662" s="5">
        <v>3186.48</v>
      </c>
      <c r="F2662" s="1">
        <v>38338</v>
      </c>
      <c r="G2662" t="s">
        <v>25</v>
      </c>
      <c r="H2662">
        <v>4</v>
      </c>
      <c r="I2662" t="str">
        <f>TEXT(Table1[[#This Row],[ORDERDATE]],"MMM")</f>
        <v>Dec</v>
      </c>
      <c r="J2662">
        <v>2004</v>
      </c>
      <c r="K2662" t="s">
        <v>566</v>
      </c>
      <c r="L2662">
        <v>118</v>
      </c>
      <c r="M2662" t="s">
        <v>668</v>
      </c>
      <c r="N2662" t="s">
        <v>152</v>
      </c>
      <c r="O2662" t="s">
        <v>153</v>
      </c>
      <c r="P2662" t="s">
        <v>154</v>
      </c>
      <c r="Q2662" t="s">
        <v>155</v>
      </c>
      <c r="R2662" t="s">
        <v>156</v>
      </c>
      <c r="S2662" t="s">
        <v>157</v>
      </c>
      <c r="T2662">
        <v>2067</v>
      </c>
      <c r="U2662" t="s">
        <v>95</v>
      </c>
      <c r="V2662" t="s">
        <v>96</v>
      </c>
      <c r="W2662" t="s">
        <v>158</v>
      </c>
      <c r="X2662" t="s">
        <v>159</v>
      </c>
      <c r="Y2662" t="s">
        <v>51</v>
      </c>
    </row>
    <row r="2663" spans="1:25" x14ac:dyDescent="0.25">
      <c r="A2663">
        <v>10375</v>
      </c>
      <c r="B2663">
        <v>25</v>
      </c>
      <c r="C2663">
        <v>66.73</v>
      </c>
      <c r="D2663">
        <v>10</v>
      </c>
      <c r="E2663" s="5">
        <v>1668.25</v>
      </c>
      <c r="F2663" s="1">
        <v>38386</v>
      </c>
      <c r="G2663" t="s">
        <v>25</v>
      </c>
      <c r="H2663">
        <v>1</v>
      </c>
      <c r="I2663" t="str">
        <f>TEXT(Table1[[#This Row],[ORDERDATE]],"MMM")</f>
        <v>Feb</v>
      </c>
      <c r="J2663">
        <v>2005</v>
      </c>
      <c r="K2663" t="s">
        <v>566</v>
      </c>
      <c r="L2663">
        <v>118</v>
      </c>
      <c r="M2663" t="s">
        <v>668</v>
      </c>
      <c r="N2663" t="s">
        <v>114</v>
      </c>
      <c r="O2663" t="s">
        <v>115</v>
      </c>
      <c r="P2663" t="s">
        <v>116</v>
      </c>
      <c r="R2663" t="s">
        <v>117</v>
      </c>
      <c r="T2663">
        <v>44000</v>
      </c>
      <c r="U2663" t="s">
        <v>41</v>
      </c>
      <c r="V2663" t="s">
        <v>42</v>
      </c>
      <c r="W2663" t="s">
        <v>118</v>
      </c>
      <c r="X2663" t="s">
        <v>119</v>
      </c>
      <c r="Y2663" t="s">
        <v>36</v>
      </c>
    </row>
    <row r="2664" spans="1:25" x14ac:dyDescent="0.25">
      <c r="A2664">
        <v>10388</v>
      </c>
      <c r="B2664">
        <v>50</v>
      </c>
      <c r="C2664">
        <v>100</v>
      </c>
      <c r="D2664">
        <v>3</v>
      </c>
      <c r="E2664" s="5">
        <v>7154.5</v>
      </c>
      <c r="F2664" s="1">
        <v>38414</v>
      </c>
      <c r="G2664" t="s">
        <v>25</v>
      </c>
      <c r="H2664">
        <v>1</v>
      </c>
      <c r="I2664" t="str">
        <f>TEXT(Table1[[#This Row],[ORDERDATE]],"MMM")</f>
        <v>Mar</v>
      </c>
      <c r="J2664">
        <v>2005</v>
      </c>
      <c r="K2664" t="s">
        <v>566</v>
      </c>
      <c r="L2664">
        <v>118</v>
      </c>
      <c r="M2664" t="s">
        <v>668</v>
      </c>
      <c r="N2664" t="s">
        <v>160</v>
      </c>
      <c r="O2664">
        <v>5085552555</v>
      </c>
      <c r="P2664" t="s">
        <v>161</v>
      </c>
      <c r="R2664" t="s">
        <v>162</v>
      </c>
      <c r="S2664" t="s">
        <v>123</v>
      </c>
      <c r="T2664">
        <v>50553</v>
      </c>
      <c r="U2664" t="s">
        <v>32</v>
      </c>
      <c r="V2664" t="s">
        <v>33</v>
      </c>
      <c r="W2664" t="s">
        <v>163</v>
      </c>
      <c r="X2664" t="s">
        <v>164</v>
      </c>
      <c r="Y2664" t="s">
        <v>151</v>
      </c>
    </row>
    <row r="2665" spans="1:25" x14ac:dyDescent="0.25">
      <c r="A2665">
        <v>10398</v>
      </c>
      <c r="B2665">
        <v>23</v>
      </c>
      <c r="C2665">
        <v>100</v>
      </c>
      <c r="D2665">
        <v>9</v>
      </c>
      <c r="E2665" s="5">
        <v>2810.83</v>
      </c>
      <c r="F2665" s="1">
        <v>38441</v>
      </c>
      <c r="G2665" t="s">
        <v>25</v>
      </c>
      <c r="H2665">
        <v>1</v>
      </c>
      <c r="I2665" t="str">
        <f>TEXT(Table1[[#This Row],[ORDERDATE]],"MMM")</f>
        <v>Mar</v>
      </c>
      <c r="J2665">
        <v>2005</v>
      </c>
      <c r="K2665" t="s">
        <v>566</v>
      </c>
      <c r="L2665">
        <v>118</v>
      </c>
      <c r="M2665" t="s">
        <v>668</v>
      </c>
      <c r="N2665" t="s">
        <v>37</v>
      </c>
      <c r="O2665" t="s">
        <v>38</v>
      </c>
      <c r="P2665" t="s">
        <v>39</v>
      </c>
      <c r="R2665" t="s">
        <v>40</v>
      </c>
      <c r="T2665">
        <v>51100</v>
      </c>
      <c r="U2665" t="s">
        <v>41</v>
      </c>
      <c r="V2665" t="s">
        <v>42</v>
      </c>
      <c r="W2665" t="s">
        <v>43</v>
      </c>
      <c r="X2665" t="s">
        <v>44</v>
      </c>
      <c r="Y2665" t="s">
        <v>36</v>
      </c>
    </row>
    <row r="2666" spans="1:25" x14ac:dyDescent="0.25">
      <c r="A2666">
        <v>10401</v>
      </c>
      <c r="B2666">
        <v>21</v>
      </c>
      <c r="C2666">
        <v>96.11</v>
      </c>
      <c r="D2666">
        <v>2</v>
      </c>
      <c r="E2666" s="5">
        <v>2018.31</v>
      </c>
      <c r="F2666" s="1">
        <v>38445</v>
      </c>
      <c r="G2666" t="s">
        <v>401</v>
      </c>
      <c r="H2666">
        <v>2</v>
      </c>
      <c r="I2666" t="str">
        <f>TEXT(Table1[[#This Row],[ORDERDATE]],"MMM")</f>
        <v>Apr</v>
      </c>
      <c r="J2666">
        <v>2005</v>
      </c>
      <c r="K2666" t="s">
        <v>566</v>
      </c>
      <c r="L2666">
        <v>118</v>
      </c>
      <c r="M2666" t="s">
        <v>668</v>
      </c>
      <c r="N2666" t="s">
        <v>104</v>
      </c>
      <c r="O2666">
        <v>2015559350</v>
      </c>
      <c r="P2666" t="s">
        <v>105</v>
      </c>
      <c r="R2666" t="s">
        <v>106</v>
      </c>
      <c r="S2666" t="s">
        <v>107</v>
      </c>
      <c r="T2666">
        <v>94019</v>
      </c>
      <c r="U2666" t="s">
        <v>32</v>
      </c>
      <c r="V2666" t="s">
        <v>33</v>
      </c>
      <c r="W2666" t="s">
        <v>61</v>
      </c>
      <c r="X2666" t="s">
        <v>108</v>
      </c>
      <c r="Y2666" t="s">
        <v>36</v>
      </c>
    </row>
    <row r="2667" spans="1:25" x14ac:dyDescent="0.25">
      <c r="A2667">
        <v>10416</v>
      </c>
      <c r="B2667">
        <v>41</v>
      </c>
      <c r="C2667">
        <v>100</v>
      </c>
      <c r="D2667">
        <v>3</v>
      </c>
      <c r="E2667" s="5">
        <v>5642.83</v>
      </c>
      <c r="F2667" s="1">
        <v>38482</v>
      </c>
      <c r="G2667" t="s">
        <v>25</v>
      </c>
      <c r="H2667">
        <v>2</v>
      </c>
      <c r="I2667" t="str">
        <f>TEXT(Table1[[#This Row],[ORDERDATE]],"MMM")</f>
        <v>May</v>
      </c>
      <c r="J2667">
        <v>2005</v>
      </c>
      <c r="K2667" t="s">
        <v>566</v>
      </c>
      <c r="L2667">
        <v>118</v>
      </c>
      <c r="M2667" t="s">
        <v>668</v>
      </c>
      <c r="N2667" t="s">
        <v>452</v>
      </c>
      <c r="O2667" t="s">
        <v>453</v>
      </c>
      <c r="P2667" t="s">
        <v>454</v>
      </c>
      <c r="R2667" t="s">
        <v>455</v>
      </c>
      <c r="T2667">
        <v>42100</v>
      </c>
      <c r="U2667" t="s">
        <v>258</v>
      </c>
      <c r="V2667" t="s">
        <v>42</v>
      </c>
      <c r="W2667" t="s">
        <v>456</v>
      </c>
      <c r="X2667" t="s">
        <v>457</v>
      </c>
      <c r="Y2667" t="s">
        <v>51</v>
      </c>
    </row>
    <row r="2668" spans="1:25" x14ac:dyDescent="0.25">
      <c r="A2668">
        <v>10106</v>
      </c>
      <c r="B2668">
        <v>44</v>
      </c>
      <c r="C2668">
        <v>74.400000000000006</v>
      </c>
      <c r="D2668">
        <v>8</v>
      </c>
      <c r="E2668" s="5">
        <v>3273.6</v>
      </c>
      <c r="F2668" s="1">
        <v>37669</v>
      </c>
      <c r="G2668" t="s">
        <v>25</v>
      </c>
      <c r="H2668">
        <v>1</v>
      </c>
      <c r="I2668" t="str">
        <f>TEXT(Table1[[#This Row],[ORDERDATE]],"MMM")</f>
        <v>Feb</v>
      </c>
      <c r="J2668">
        <v>2003</v>
      </c>
      <c r="K2668" t="s">
        <v>566</v>
      </c>
      <c r="L2668">
        <v>80</v>
      </c>
      <c r="M2668" t="s">
        <v>669</v>
      </c>
      <c r="N2668" t="s">
        <v>552</v>
      </c>
      <c r="O2668" t="s">
        <v>553</v>
      </c>
      <c r="P2668" t="s">
        <v>554</v>
      </c>
      <c r="R2668" t="s">
        <v>555</v>
      </c>
      <c r="T2668">
        <v>24100</v>
      </c>
      <c r="U2668" t="s">
        <v>258</v>
      </c>
      <c r="V2668" t="s">
        <v>42</v>
      </c>
      <c r="W2668" t="s">
        <v>556</v>
      </c>
      <c r="X2668" t="s">
        <v>557</v>
      </c>
      <c r="Y2668" t="s">
        <v>51</v>
      </c>
    </row>
    <row r="2669" spans="1:25" x14ac:dyDescent="0.25">
      <c r="A2669">
        <v>10120</v>
      </c>
      <c r="B2669">
        <v>43</v>
      </c>
      <c r="C2669">
        <v>76</v>
      </c>
      <c r="D2669">
        <v>14</v>
      </c>
      <c r="E2669" s="5">
        <v>3268</v>
      </c>
      <c r="F2669" s="1">
        <v>37740</v>
      </c>
      <c r="G2669" t="s">
        <v>25</v>
      </c>
      <c r="H2669">
        <v>2</v>
      </c>
      <c r="I2669" t="str">
        <f>TEXT(Table1[[#This Row],[ORDERDATE]],"MMM")</f>
        <v>Apr</v>
      </c>
      <c r="J2669">
        <v>2003</v>
      </c>
      <c r="K2669" t="s">
        <v>566</v>
      </c>
      <c r="L2669">
        <v>80</v>
      </c>
      <c r="M2669" t="s">
        <v>669</v>
      </c>
      <c r="N2669" t="s">
        <v>89</v>
      </c>
      <c r="O2669" t="s">
        <v>90</v>
      </c>
      <c r="P2669" t="s">
        <v>91</v>
      </c>
      <c r="Q2669" t="s">
        <v>92</v>
      </c>
      <c r="R2669" t="s">
        <v>93</v>
      </c>
      <c r="S2669" t="s">
        <v>94</v>
      </c>
      <c r="T2669">
        <v>3004</v>
      </c>
      <c r="U2669" t="s">
        <v>95</v>
      </c>
      <c r="V2669" t="s">
        <v>96</v>
      </c>
      <c r="W2669" t="s">
        <v>97</v>
      </c>
      <c r="X2669" t="s">
        <v>98</v>
      </c>
      <c r="Y2669" t="s">
        <v>51</v>
      </c>
    </row>
    <row r="2670" spans="1:25" x14ac:dyDescent="0.25">
      <c r="A2670">
        <v>10143</v>
      </c>
      <c r="B2670">
        <v>28</v>
      </c>
      <c r="C2670">
        <v>96</v>
      </c>
      <c r="D2670">
        <v>3</v>
      </c>
      <c r="E2670" s="5">
        <v>2688</v>
      </c>
      <c r="F2670" s="1">
        <v>37843</v>
      </c>
      <c r="G2670" t="s">
        <v>25</v>
      </c>
      <c r="H2670">
        <v>3</v>
      </c>
      <c r="I2670" t="str">
        <f>TEXT(Table1[[#This Row],[ORDERDATE]],"MMM")</f>
        <v>Aug</v>
      </c>
      <c r="J2670">
        <v>2003</v>
      </c>
      <c r="K2670" t="s">
        <v>566</v>
      </c>
      <c r="L2670">
        <v>80</v>
      </c>
      <c r="M2670" t="s">
        <v>669</v>
      </c>
      <c r="N2670" t="s">
        <v>335</v>
      </c>
      <c r="O2670">
        <v>5085559555</v>
      </c>
      <c r="P2670" t="s">
        <v>336</v>
      </c>
      <c r="R2670" t="s">
        <v>162</v>
      </c>
      <c r="S2670" t="s">
        <v>123</v>
      </c>
      <c r="T2670">
        <v>50553</v>
      </c>
      <c r="U2670" t="s">
        <v>32</v>
      </c>
      <c r="V2670" t="s">
        <v>33</v>
      </c>
      <c r="W2670" t="s">
        <v>337</v>
      </c>
      <c r="X2670" t="s">
        <v>338</v>
      </c>
      <c r="Y2670" t="s">
        <v>36</v>
      </c>
    </row>
    <row r="2671" spans="1:25" x14ac:dyDescent="0.25">
      <c r="A2671">
        <v>10155</v>
      </c>
      <c r="B2671">
        <v>43</v>
      </c>
      <c r="C2671">
        <v>86.4</v>
      </c>
      <c r="D2671">
        <v>1</v>
      </c>
      <c r="E2671" s="5">
        <v>3715.2</v>
      </c>
      <c r="F2671" s="1">
        <v>37900</v>
      </c>
      <c r="G2671" t="s">
        <v>25</v>
      </c>
      <c r="H2671">
        <v>4</v>
      </c>
      <c r="I2671" t="str">
        <f>TEXT(Table1[[#This Row],[ORDERDATE]],"MMM")</f>
        <v>Oct</v>
      </c>
      <c r="J2671">
        <v>2003</v>
      </c>
      <c r="K2671" t="s">
        <v>566</v>
      </c>
      <c r="L2671">
        <v>80</v>
      </c>
      <c r="M2671" t="s">
        <v>669</v>
      </c>
      <c r="N2671" t="s">
        <v>126</v>
      </c>
      <c r="O2671" t="s">
        <v>127</v>
      </c>
      <c r="P2671" t="s">
        <v>128</v>
      </c>
      <c r="R2671" t="s">
        <v>129</v>
      </c>
      <c r="T2671">
        <v>21240</v>
      </c>
      <c r="U2671" t="s">
        <v>130</v>
      </c>
      <c r="V2671" t="s">
        <v>42</v>
      </c>
      <c r="W2671" t="s">
        <v>131</v>
      </c>
      <c r="X2671" t="s">
        <v>132</v>
      </c>
      <c r="Y2671" t="s">
        <v>51</v>
      </c>
    </row>
    <row r="2672" spans="1:25" x14ac:dyDescent="0.25">
      <c r="A2672">
        <v>10168</v>
      </c>
      <c r="B2672">
        <v>48</v>
      </c>
      <c r="C2672">
        <v>96</v>
      </c>
      <c r="D2672">
        <v>15</v>
      </c>
      <c r="E2672" s="5">
        <v>4608</v>
      </c>
      <c r="F2672" s="1">
        <v>37922</v>
      </c>
      <c r="G2672" t="s">
        <v>25</v>
      </c>
      <c r="H2672">
        <v>4</v>
      </c>
      <c r="I2672" t="str">
        <f>TEXT(Table1[[#This Row],[ORDERDATE]],"MMM")</f>
        <v>Oct</v>
      </c>
      <c r="J2672">
        <v>2003</v>
      </c>
      <c r="K2672" t="s">
        <v>566</v>
      </c>
      <c r="L2672">
        <v>80</v>
      </c>
      <c r="M2672" t="s">
        <v>669</v>
      </c>
      <c r="N2672" t="s">
        <v>62</v>
      </c>
      <c r="O2672">
        <v>6505556809</v>
      </c>
      <c r="P2672" t="s">
        <v>63</v>
      </c>
      <c r="R2672" t="s">
        <v>64</v>
      </c>
      <c r="S2672" t="s">
        <v>55</v>
      </c>
      <c r="T2672">
        <v>94217</v>
      </c>
      <c r="U2672" t="s">
        <v>32</v>
      </c>
      <c r="V2672" t="s">
        <v>33</v>
      </c>
      <c r="W2672" t="s">
        <v>65</v>
      </c>
      <c r="X2672" t="s">
        <v>66</v>
      </c>
      <c r="Y2672" t="s">
        <v>51</v>
      </c>
    </row>
    <row r="2673" spans="1:25" x14ac:dyDescent="0.25">
      <c r="A2673">
        <v>10199</v>
      </c>
      <c r="B2673">
        <v>38</v>
      </c>
      <c r="C2673">
        <v>82.4</v>
      </c>
      <c r="D2673">
        <v>3</v>
      </c>
      <c r="E2673" s="5">
        <v>3131.2</v>
      </c>
      <c r="F2673" s="1">
        <v>37956</v>
      </c>
      <c r="G2673" t="s">
        <v>25</v>
      </c>
      <c r="H2673">
        <v>4</v>
      </c>
      <c r="I2673" t="str">
        <f>TEXT(Table1[[#This Row],[ORDERDATE]],"MMM")</f>
        <v>Dec</v>
      </c>
      <c r="J2673">
        <v>2003</v>
      </c>
      <c r="K2673" t="s">
        <v>566</v>
      </c>
      <c r="L2673">
        <v>80</v>
      </c>
      <c r="M2673" t="s">
        <v>669</v>
      </c>
      <c r="N2673" t="s">
        <v>234</v>
      </c>
      <c r="O2673">
        <v>3105553722</v>
      </c>
      <c r="P2673" t="s">
        <v>235</v>
      </c>
      <c r="R2673" t="s">
        <v>236</v>
      </c>
      <c r="S2673" t="s">
        <v>55</v>
      </c>
      <c r="T2673">
        <v>94019</v>
      </c>
      <c r="U2673" t="s">
        <v>32</v>
      </c>
      <c r="V2673" t="s">
        <v>33</v>
      </c>
      <c r="W2673" t="s">
        <v>237</v>
      </c>
      <c r="X2673" t="s">
        <v>238</v>
      </c>
      <c r="Y2673" t="s">
        <v>51</v>
      </c>
    </row>
    <row r="2674" spans="1:25" x14ac:dyDescent="0.25">
      <c r="A2674">
        <v>10210</v>
      </c>
      <c r="B2674">
        <v>31</v>
      </c>
      <c r="C2674">
        <v>86.4</v>
      </c>
      <c r="D2674">
        <v>13</v>
      </c>
      <c r="E2674" s="5">
        <v>2678.4</v>
      </c>
      <c r="F2674" s="1">
        <v>37998</v>
      </c>
      <c r="G2674" t="s">
        <v>25</v>
      </c>
      <c r="H2674">
        <v>1</v>
      </c>
      <c r="I2674" t="str">
        <f>TEXT(Table1[[#This Row],[ORDERDATE]],"MMM")</f>
        <v>Jan</v>
      </c>
      <c r="J2674">
        <v>2004</v>
      </c>
      <c r="K2674" t="s">
        <v>566</v>
      </c>
      <c r="L2674">
        <v>80</v>
      </c>
      <c r="M2674" t="s">
        <v>669</v>
      </c>
      <c r="N2674" t="s">
        <v>302</v>
      </c>
      <c r="O2674" t="s">
        <v>303</v>
      </c>
      <c r="P2674" t="s">
        <v>304</v>
      </c>
      <c r="R2674" t="s">
        <v>305</v>
      </c>
      <c r="S2674" t="s">
        <v>305</v>
      </c>
      <c r="T2674" t="s">
        <v>306</v>
      </c>
      <c r="U2674" t="s">
        <v>200</v>
      </c>
      <c r="V2674" t="s">
        <v>200</v>
      </c>
      <c r="W2674" t="s">
        <v>307</v>
      </c>
      <c r="X2674" t="s">
        <v>308</v>
      </c>
      <c r="Y2674" t="s">
        <v>36</v>
      </c>
    </row>
    <row r="2675" spans="1:25" x14ac:dyDescent="0.25">
      <c r="A2675">
        <v>10223</v>
      </c>
      <c r="B2675">
        <v>26</v>
      </c>
      <c r="C2675">
        <v>67.2</v>
      </c>
      <c r="D2675">
        <v>15</v>
      </c>
      <c r="E2675" s="5">
        <v>1747.2</v>
      </c>
      <c r="F2675" s="1">
        <v>38037</v>
      </c>
      <c r="G2675" t="s">
        <v>25</v>
      </c>
      <c r="H2675">
        <v>1</v>
      </c>
      <c r="I2675" t="str">
        <f>TEXT(Table1[[#This Row],[ORDERDATE]],"MMM")</f>
        <v>Feb</v>
      </c>
      <c r="J2675">
        <v>2004</v>
      </c>
      <c r="K2675" t="s">
        <v>566</v>
      </c>
      <c r="L2675">
        <v>80</v>
      </c>
      <c r="M2675" t="s">
        <v>669</v>
      </c>
      <c r="N2675" t="s">
        <v>89</v>
      </c>
      <c r="O2675" t="s">
        <v>90</v>
      </c>
      <c r="P2675" t="s">
        <v>91</v>
      </c>
      <c r="Q2675" t="s">
        <v>92</v>
      </c>
      <c r="R2675" t="s">
        <v>93</v>
      </c>
      <c r="S2675" t="s">
        <v>94</v>
      </c>
      <c r="T2675">
        <v>3004</v>
      </c>
      <c r="U2675" t="s">
        <v>95</v>
      </c>
      <c r="V2675" t="s">
        <v>96</v>
      </c>
      <c r="W2675" t="s">
        <v>97</v>
      </c>
      <c r="X2675" t="s">
        <v>98</v>
      </c>
      <c r="Y2675" t="s">
        <v>36</v>
      </c>
    </row>
    <row r="2676" spans="1:25" x14ac:dyDescent="0.25">
      <c r="A2676">
        <v>10235</v>
      </c>
      <c r="B2676">
        <v>32</v>
      </c>
      <c r="C2676">
        <v>92</v>
      </c>
      <c r="D2676">
        <v>9</v>
      </c>
      <c r="E2676" s="5">
        <v>2944</v>
      </c>
      <c r="F2676" s="1">
        <v>38079</v>
      </c>
      <c r="G2676" t="s">
        <v>25</v>
      </c>
      <c r="H2676">
        <v>2</v>
      </c>
      <c r="I2676" t="str">
        <f>TEXT(Table1[[#This Row],[ORDERDATE]],"MMM")</f>
        <v>Apr</v>
      </c>
      <c r="J2676">
        <v>2004</v>
      </c>
      <c r="K2676" t="s">
        <v>566</v>
      </c>
      <c r="L2676">
        <v>80</v>
      </c>
      <c r="M2676" t="s">
        <v>669</v>
      </c>
      <c r="N2676" t="s">
        <v>373</v>
      </c>
      <c r="O2676" t="s">
        <v>374</v>
      </c>
      <c r="P2676" t="s">
        <v>375</v>
      </c>
      <c r="R2676" t="s">
        <v>376</v>
      </c>
      <c r="S2676" t="s">
        <v>229</v>
      </c>
      <c r="T2676" t="s">
        <v>377</v>
      </c>
      <c r="U2676" t="s">
        <v>231</v>
      </c>
      <c r="V2676" t="s">
        <v>33</v>
      </c>
      <c r="W2676" t="s">
        <v>378</v>
      </c>
      <c r="X2676" t="s">
        <v>172</v>
      </c>
      <c r="Y2676" t="s">
        <v>36</v>
      </c>
    </row>
    <row r="2677" spans="1:25" x14ac:dyDescent="0.25">
      <c r="A2677">
        <v>10250</v>
      </c>
      <c r="B2677">
        <v>44</v>
      </c>
      <c r="C2677">
        <v>67.2</v>
      </c>
      <c r="D2677">
        <v>10</v>
      </c>
      <c r="E2677" s="5">
        <v>2956.8</v>
      </c>
      <c r="F2677" s="1">
        <v>38118</v>
      </c>
      <c r="G2677" t="s">
        <v>25</v>
      </c>
      <c r="H2677">
        <v>2</v>
      </c>
      <c r="I2677" t="str">
        <f>TEXT(Table1[[#This Row],[ORDERDATE]],"MMM")</f>
        <v>May</v>
      </c>
      <c r="J2677">
        <v>2004</v>
      </c>
      <c r="K2677" t="s">
        <v>566</v>
      </c>
      <c r="L2677">
        <v>80</v>
      </c>
      <c r="M2677" t="s">
        <v>669</v>
      </c>
      <c r="N2677" t="s">
        <v>397</v>
      </c>
      <c r="O2677">
        <v>4085553659</v>
      </c>
      <c r="P2677" t="s">
        <v>398</v>
      </c>
      <c r="R2677" t="s">
        <v>399</v>
      </c>
      <c r="S2677" t="s">
        <v>55</v>
      </c>
      <c r="T2677">
        <v>94217</v>
      </c>
      <c r="U2677" t="s">
        <v>32</v>
      </c>
      <c r="V2677" t="s">
        <v>33</v>
      </c>
      <c r="W2677" t="s">
        <v>102</v>
      </c>
      <c r="X2677" t="s">
        <v>400</v>
      </c>
      <c r="Y2677" t="s">
        <v>36</v>
      </c>
    </row>
    <row r="2678" spans="1:25" x14ac:dyDescent="0.25">
      <c r="A2678">
        <v>10262</v>
      </c>
      <c r="B2678">
        <v>27</v>
      </c>
      <c r="C2678">
        <v>76</v>
      </c>
      <c r="D2678">
        <v>5</v>
      </c>
      <c r="E2678" s="5">
        <v>2052</v>
      </c>
      <c r="F2678" s="1">
        <v>38162</v>
      </c>
      <c r="G2678" t="s">
        <v>339</v>
      </c>
      <c r="H2678">
        <v>2</v>
      </c>
      <c r="I2678" t="str">
        <f>TEXT(Table1[[#This Row],[ORDERDATE]],"MMM")</f>
        <v>Jun</v>
      </c>
      <c r="J2678">
        <v>2004</v>
      </c>
      <c r="K2678" t="s">
        <v>566</v>
      </c>
      <c r="L2678">
        <v>80</v>
      </c>
      <c r="M2678" t="s">
        <v>669</v>
      </c>
      <c r="N2678" t="s">
        <v>174</v>
      </c>
      <c r="O2678" t="s">
        <v>175</v>
      </c>
      <c r="P2678" t="s">
        <v>176</v>
      </c>
      <c r="R2678" t="s">
        <v>177</v>
      </c>
      <c r="T2678">
        <v>28034</v>
      </c>
      <c r="U2678" t="s">
        <v>178</v>
      </c>
      <c r="V2678" t="s">
        <v>42</v>
      </c>
      <c r="W2678" t="s">
        <v>179</v>
      </c>
      <c r="X2678" t="s">
        <v>180</v>
      </c>
      <c r="Y2678" t="s">
        <v>36</v>
      </c>
    </row>
    <row r="2679" spans="1:25" x14ac:dyDescent="0.25">
      <c r="A2679">
        <v>10275</v>
      </c>
      <c r="B2679">
        <v>43</v>
      </c>
      <c r="C2679">
        <v>73.599999999999994</v>
      </c>
      <c r="D2679">
        <v>15</v>
      </c>
      <c r="E2679" s="5">
        <v>3164.8</v>
      </c>
      <c r="F2679" s="1">
        <v>38191</v>
      </c>
      <c r="G2679" t="s">
        <v>25</v>
      </c>
      <c r="H2679">
        <v>3</v>
      </c>
      <c r="I2679" t="str">
        <f>TEXT(Table1[[#This Row],[ORDERDATE]],"MMM")</f>
        <v>Jul</v>
      </c>
      <c r="J2679">
        <v>2004</v>
      </c>
      <c r="K2679" t="s">
        <v>566</v>
      </c>
      <c r="L2679">
        <v>80</v>
      </c>
      <c r="M2679" t="s">
        <v>669</v>
      </c>
      <c r="N2679" t="s">
        <v>114</v>
      </c>
      <c r="O2679" t="s">
        <v>115</v>
      </c>
      <c r="P2679" t="s">
        <v>116</v>
      </c>
      <c r="R2679" t="s">
        <v>117</v>
      </c>
      <c r="T2679">
        <v>44000</v>
      </c>
      <c r="U2679" t="s">
        <v>41</v>
      </c>
      <c r="V2679" t="s">
        <v>42</v>
      </c>
      <c r="W2679" t="s">
        <v>118</v>
      </c>
      <c r="X2679" t="s">
        <v>119</v>
      </c>
      <c r="Y2679" t="s">
        <v>51</v>
      </c>
    </row>
    <row r="2680" spans="1:25" x14ac:dyDescent="0.25">
      <c r="A2680">
        <v>10284</v>
      </c>
      <c r="B2680">
        <v>25</v>
      </c>
      <c r="C2680">
        <v>69.599999999999994</v>
      </c>
      <c r="D2680">
        <v>7</v>
      </c>
      <c r="E2680" s="5">
        <v>1740</v>
      </c>
      <c r="F2680" s="1">
        <v>38220</v>
      </c>
      <c r="G2680" t="s">
        <v>25</v>
      </c>
      <c r="H2680">
        <v>3</v>
      </c>
      <c r="I2680" t="str">
        <f>TEXT(Table1[[#This Row],[ORDERDATE]],"MMM")</f>
        <v>Aug</v>
      </c>
      <c r="J2680">
        <v>2004</v>
      </c>
      <c r="K2680" t="s">
        <v>566</v>
      </c>
      <c r="L2680">
        <v>80</v>
      </c>
      <c r="M2680" t="s">
        <v>669</v>
      </c>
      <c r="N2680" t="s">
        <v>543</v>
      </c>
      <c r="O2680" t="s">
        <v>544</v>
      </c>
      <c r="P2680" t="s">
        <v>545</v>
      </c>
      <c r="R2680" t="s">
        <v>546</v>
      </c>
      <c r="T2680" t="s">
        <v>547</v>
      </c>
      <c r="U2680" t="s">
        <v>78</v>
      </c>
      <c r="V2680" t="s">
        <v>42</v>
      </c>
      <c r="W2680" t="s">
        <v>548</v>
      </c>
      <c r="X2680" t="s">
        <v>549</v>
      </c>
      <c r="Y2680" t="s">
        <v>36</v>
      </c>
    </row>
    <row r="2681" spans="1:25" x14ac:dyDescent="0.25">
      <c r="A2681">
        <v>10296</v>
      </c>
      <c r="B2681">
        <v>22</v>
      </c>
      <c r="C2681">
        <v>80.8</v>
      </c>
      <c r="D2681">
        <v>3</v>
      </c>
      <c r="E2681" s="5">
        <v>1777.6</v>
      </c>
      <c r="F2681" s="1">
        <v>38245</v>
      </c>
      <c r="G2681" t="s">
        <v>25</v>
      </c>
      <c r="H2681">
        <v>3</v>
      </c>
      <c r="I2681" t="str">
        <f>TEXT(Table1[[#This Row],[ORDERDATE]],"MMM")</f>
        <v>Sep</v>
      </c>
      <c r="J2681">
        <v>2004</v>
      </c>
      <c r="K2681" t="s">
        <v>566</v>
      </c>
      <c r="L2681">
        <v>80</v>
      </c>
      <c r="M2681" t="s">
        <v>669</v>
      </c>
      <c r="N2681" t="s">
        <v>572</v>
      </c>
      <c r="O2681" t="s">
        <v>573</v>
      </c>
      <c r="P2681" t="s">
        <v>574</v>
      </c>
      <c r="R2681" t="s">
        <v>575</v>
      </c>
      <c r="T2681">
        <v>80686</v>
      </c>
      <c r="U2681" t="s">
        <v>443</v>
      </c>
      <c r="V2681" t="s">
        <v>42</v>
      </c>
      <c r="W2681" t="s">
        <v>576</v>
      </c>
      <c r="X2681" t="s">
        <v>103</v>
      </c>
      <c r="Y2681" t="s">
        <v>36</v>
      </c>
    </row>
    <row r="2682" spans="1:25" x14ac:dyDescent="0.25">
      <c r="A2682">
        <v>10308</v>
      </c>
      <c r="B2682">
        <v>21</v>
      </c>
      <c r="C2682">
        <v>87.2</v>
      </c>
      <c r="D2682">
        <v>13</v>
      </c>
      <c r="E2682" s="5">
        <v>1831.2</v>
      </c>
      <c r="F2682" s="1">
        <v>38275</v>
      </c>
      <c r="G2682" t="s">
        <v>25</v>
      </c>
      <c r="H2682">
        <v>4</v>
      </c>
      <c r="I2682" t="str">
        <f>TEXT(Table1[[#This Row],[ORDERDATE]],"MMM")</f>
        <v>Oct</v>
      </c>
      <c r="J2682">
        <v>2004</v>
      </c>
      <c r="K2682" t="s">
        <v>566</v>
      </c>
      <c r="L2682">
        <v>80</v>
      </c>
      <c r="M2682" t="s">
        <v>669</v>
      </c>
      <c r="N2682" t="s">
        <v>317</v>
      </c>
      <c r="O2682">
        <v>9145554562</v>
      </c>
      <c r="P2682" t="s">
        <v>318</v>
      </c>
      <c r="R2682" t="s">
        <v>319</v>
      </c>
      <c r="S2682" t="s">
        <v>31</v>
      </c>
      <c r="T2682">
        <v>24067</v>
      </c>
      <c r="U2682" t="s">
        <v>32</v>
      </c>
      <c r="V2682" t="s">
        <v>33</v>
      </c>
      <c r="W2682" t="s">
        <v>102</v>
      </c>
      <c r="X2682" t="s">
        <v>238</v>
      </c>
      <c r="Y2682" t="s">
        <v>36</v>
      </c>
    </row>
    <row r="2683" spans="1:25" x14ac:dyDescent="0.25">
      <c r="A2683">
        <v>10316</v>
      </c>
      <c r="B2683">
        <v>48</v>
      </c>
      <c r="C2683">
        <v>75.2</v>
      </c>
      <c r="D2683">
        <v>5</v>
      </c>
      <c r="E2683" s="5">
        <v>3609.6</v>
      </c>
      <c r="F2683" s="1">
        <v>38292</v>
      </c>
      <c r="G2683" t="s">
        <v>25</v>
      </c>
      <c r="H2683">
        <v>4</v>
      </c>
      <c r="I2683" t="str">
        <f>TEXT(Table1[[#This Row],[ORDERDATE]],"MMM")</f>
        <v>Nov</v>
      </c>
      <c r="J2683">
        <v>2004</v>
      </c>
      <c r="K2683" t="s">
        <v>566</v>
      </c>
      <c r="L2683">
        <v>80</v>
      </c>
      <c r="M2683" t="s">
        <v>669</v>
      </c>
      <c r="N2683" t="s">
        <v>383</v>
      </c>
      <c r="O2683" t="s">
        <v>384</v>
      </c>
      <c r="P2683" t="s">
        <v>385</v>
      </c>
      <c r="R2683" t="s">
        <v>386</v>
      </c>
      <c r="S2683" t="s">
        <v>387</v>
      </c>
      <c r="T2683" t="s">
        <v>388</v>
      </c>
      <c r="U2683" t="s">
        <v>170</v>
      </c>
      <c r="V2683" t="s">
        <v>42</v>
      </c>
      <c r="W2683" t="s">
        <v>389</v>
      </c>
      <c r="X2683" t="s">
        <v>390</v>
      </c>
      <c r="Y2683" t="s">
        <v>51</v>
      </c>
    </row>
    <row r="2684" spans="1:25" x14ac:dyDescent="0.25">
      <c r="A2684">
        <v>10328</v>
      </c>
      <c r="B2684">
        <v>33</v>
      </c>
      <c r="C2684">
        <v>64</v>
      </c>
      <c r="D2684">
        <v>13</v>
      </c>
      <c r="E2684" s="5">
        <v>2112</v>
      </c>
      <c r="F2684" s="1">
        <v>38303</v>
      </c>
      <c r="G2684" t="s">
        <v>25</v>
      </c>
      <c r="H2684">
        <v>4</v>
      </c>
      <c r="I2684" t="str">
        <f>TEXT(Table1[[#This Row],[ORDERDATE]],"MMM")</f>
        <v>Nov</v>
      </c>
      <c r="J2684">
        <v>2004</v>
      </c>
      <c r="K2684" t="s">
        <v>566</v>
      </c>
      <c r="L2684">
        <v>80</v>
      </c>
      <c r="M2684" t="s">
        <v>669</v>
      </c>
      <c r="N2684" t="s">
        <v>552</v>
      </c>
      <c r="O2684" t="s">
        <v>553</v>
      </c>
      <c r="P2684" t="s">
        <v>554</v>
      </c>
      <c r="R2684" t="s">
        <v>555</v>
      </c>
      <c r="T2684">
        <v>24100</v>
      </c>
      <c r="U2684" t="s">
        <v>258</v>
      </c>
      <c r="V2684" t="s">
        <v>42</v>
      </c>
      <c r="W2684" t="s">
        <v>556</v>
      </c>
      <c r="X2684" t="s">
        <v>557</v>
      </c>
      <c r="Y2684" t="s">
        <v>36</v>
      </c>
    </row>
    <row r="2685" spans="1:25" x14ac:dyDescent="0.25">
      <c r="A2685">
        <v>10341</v>
      </c>
      <c r="B2685">
        <v>34</v>
      </c>
      <c r="C2685">
        <v>100</v>
      </c>
      <c r="D2685">
        <v>5</v>
      </c>
      <c r="E2685" s="5">
        <v>3644.12</v>
      </c>
      <c r="F2685" s="1">
        <v>38315</v>
      </c>
      <c r="G2685" t="s">
        <v>25</v>
      </c>
      <c r="H2685">
        <v>4</v>
      </c>
      <c r="I2685" t="str">
        <f>TEXT(Table1[[#This Row],[ORDERDATE]],"MMM")</f>
        <v>Nov</v>
      </c>
      <c r="J2685">
        <v>2004</v>
      </c>
      <c r="K2685" t="s">
        <v>566</v>
      </c>
      <c r="L2685">
        <v>80</v>
      </c>
      <c r="M2685" t="s">
        <v>669</v>
      </c>
      <c r="N2685" t="s">
        <v>144</v>
      </c>
      <c r="O2685" t="s">
        <v>145</v>
      </c>
      <c r="P2685" t="s">
        <v>146</v>
      </c>
      <c r="R2685" t="s">
        <v>147</v>
      </c>
      <c r="T2685">
        <v>5020</v>
      </c>
      <c r="U2685" t="s">
        <v>148</v>
      </c>
      <c r="V2685" t="s">
        <v>42</v>
      </c>
      <c r="W2685" t="s">
        <v>149</v>
      </c>
      <c r="X2685" t="s">
        <v>150</v>
      </c>
      <c r="Y2685" t="s">
        <v>51</v>
      </c>
    </row>
    <row r="2686" spans="1:25" x14ac:dyDescent="0.25">
      <c r="A2686">
        <v>10353</v>
      </c>
      <c r="B2686">
        <v>43</v>
      </c>
      <c r="C2686">
        <v>81.95</v>
      </c>
      <c r="D2686">
        <v>6</v>
      </c>
      <c r="E2686" s="5">
        <v>3523.85</v>
      </c>
      <c r="F2686" s="1">
        <v>38325</v>
      </c>
      <c r="G2686" t="s">
        <v>25</v>
      </c>
      <c r="H2686">
        <v>4</v>
      </c>
      <c r="I2686" t="str">
        <f>TEXT(Table1[[#This Row],[ORDERDATE]],"MMM")</f>
        <v>Dec</v>
      </c>
      <c r="J2686">
        <v>2004</v>
      </c>
      <c r="K2686" t="s">
        <v>566</v>
      </c>
      <c r="L2686">
        <v>80</v>
      </c>
      <c r="M2686" t="s">
        <v>669</v>
      </c>
      <c r="N2686" t="s">
        <v>568</v>
      </c>
      <c r="O2686">
        <v>2035554407</v>
      </c>
      <c r="P2686" t="s">
        <v>569</v>
      </c>
      <c r="R2686" t="s">
        <v>516</v>
      </c>
      <c r="S2686" t="s">
        <v>112</v>
      </c>
      <c r="T2686">
        <v>97561</v>
      </c>
      <c r="U2686" t="s">
        <v>32</v>
      </c>
      <c r="V2686" t="s">
        <v>33</v>
      </c>
      <c r="W2686" t="s">
        <v>570</v>
      </c>
      <c r="X2686" t="s">
        <v>571</v>
      </c>
      <c r="Y2686" t="s">
        <v>51</v>
      </c>
    </row>
    <row r="2687" spans="1:25" x14ac:dyDescent="0.25">
      <c r="A2687">
        <v>10361</v>
      </c>
      <c r="B2687">
        <v>44</v>
      </c>
      <c r="C2687">
        <v>100</v>
      </c>
      <c r="D2687">
        <v>10</v>
      </c>
      <c r="E2687" s="5">
        <v>5001.92</v>
      </c>
      <c r="F2687" s="1">
        <v>38338</v>
      </c>
      <c r="G2687" t="s">
        <v>25</v>
      </c>
      <c r="H2687">
        <v>4</v>
      </c>
      <c r="I2687" t="str">
        <f>TEXT(Table1[[#This Row],[ORDERDATE]],"MMM")</f>
        <v>Dec</v>
      </c>
      <c r="J2687">
        <v>2004</v>
      </c>
      <c r="K2687" t="s">
        <v>566</v>
      </c>
      <c r="L2687">
        <v>80</v>
      </c>
      <c r="M2687" t="s">
        <v>669</v>
      </c>
      <c r="N2687" t="s">
        <v>152</v>
      </c>
      <c r="O2687" t="s">
        <v>153</v>
      </c>
      <c r="P2687" t="s">
        <v>154</v>
      </c>
      <c r="Q2687" t="s">
        <v>155</v>
      </c>
      <c r="R2687" t="s">
        <v>156</v>
      </c>
      <c r="S2687" t="s">
        <v>157</v>
      </c>
      <c r="T2687">
        <v>2067</v>
      </c>
      <c r="U2687" t="s">
        <v>95</v>
      </c>
      <c r="V2687" t="s">
        <v>96</v>
      </c>
      <c r="W2687" t="s">
        <v>158</v>
      </c>
      <c r="X2687" t="s">
        <v>159</v>
      </c>
      <c r="Y2687" t="s">
        <v>51</v>
      </c>
    </row>
    <row r="2688" spans="1:25" x14ac:dyDescent="0.25">
      <c r="A2688">
        <v>10375</v>
      </c>
      <c r="B2688">
        <v>44</v>
      </c>
      <c r="C2688">
        <v>100</v>
      </c>
      <c r="D2688">
        <v>11</v>
      </c>
      <c r="E2688" s="5">
        <v>5208.72</v>
      </c>
      <c r="F2688" s="1">
        <v>38386</v>
      </c>
      <c r="G2688" t="s">
        <v>25</v>
      </c>
      <c r="H2688">
        <v>1</v>
      </c>
      <c r="I2688" t="str">
        <f>TEXT(Table1[[#This Row],[ORDERDATE]],"MMM")</f>
        <v>Feb</v>
      </c>
      <c r="J2688">
        <v>2005</v>
      </c>
      <c r="K2688" t="s">
        <v>566</v>
      </c>
      <c r="L2688">
        <v>80</v>
      </c>
      <c r="M2688" t="s">
        <v>669</v>
      </c>
      <c r="N2688" t="s">
        <v>114</v>
      </c>
      <c r="O2688" t="s">
        <v>115</v>
      </c>
      <c r="P2688" t="s">
        <v>116</v>
      </c>
      <c r="R2688" t="s">
        <v>117</v>
      </c>
      <c r="T2688">
        <v>44000</v>
      </c>
      <c r="U2688" t="s">
        <v>41</v>
      </c>
      <c r="V2688" t="s">
        <v>42</v>
      </c>
      <c r="W2688" t="s">
        <v>118</v>
      </c>
      <c r="X2688" t="s">
        <v>119</v>
      </c>
      <c r="Y2688" t="s">
        <v>51</v>
      </c>
    </row>
    <row r="2689" spans="1:25" x14ac:dyDescent="0.25">
      <c r="A2689">
        <v>10386</v>
      </c>
      <c r="B2689">
        <v>32</v>
      </c>
      <c r="C2689">
        <v>94.34</v>
      </c>
      <c r="D2689">
        <v>17</v>
      </c>
      <c r="E2689" s="5">
        <v>3018.88</v>
      </c>
      <c r="F2689" s="1">
        <v>38412</v>
      </c>
      <c r="G2689" t="s">
        <v>408</v>
      </c>
      <c r="H2689">
        <v>1</v>
      </c>
      <c r="I2689" t="str">
        <f>TEXT(Table1[[#This Row],[ORDERDATE]],"MMM")</f>
        <v>Mar</v>
      </c>
      <c r="J2689">
        <v>2005</v>
      </c>
      <c r="K2689" t="s">
        <v>566</v>
      </c>
      <c r="L2689">
        <v>80</v>
      </c>
      <c r="M2689" t="s">
        <v>669</v>
      </c>
      <c r="N2689" t="s">
        <v>174</v>
      </c>
      <c r="O2689" t="s">
        <v>175</v>
      </c>
      <c r="P2689" t="s">
        <v>176</v>
      </c>
      <c r="R2689" t="s">
        <v>177</v>
      </c>
      <c r="T2689">
        <v>28034</v>
      </c>
      <c r="U2689" t="s">
        <v>178</v>
      </c>
      <c r="V2689" t="s">
        <v>42</v>
      </c>
      <c r="W2689" t="s">
        <v>179</v>
      </c>
      <c r="X2689" t="s">
        <v>180</v>
      </c>
      <c r="Y2689" t="s">
        <v>51</v>
      </c>
    </row>
    <row r="2690" spans="1:25" x14ac:dyDescent="0.25">
      <c r="A2690">
        <v>10398</v>
      </c>
      <c r="B2690">
        <v>29</v>
      </c>
      <c r="C2690">
        <v>65.599999999999994</v>
      </c>
      <c r="D2690">
        <v>10</v>
      </c>
      <c r="E2690" s="5">
        <v>1902.4</v>
      </c>
      <c r="F2690" s="1">
        <v>38441</v>
      </c>
      <c r="G2690" t="s">
        <v>25</v>
      </c>
      <c r="H2690">
        <v>1</v>
      </c>
      <c r="I2690" t="str">
        <f>TEXT(Table1[[#This Row],[ORDERDATE]],"MMM")</f>
        <v>Mar</v>
      </c>
      <c r="J2690">
        <v>2005</v>
      </c>
      <c r="K2690" t="s">
        <v>566</v>
      </c>
      <c r="L2690">
        <v>80</v>
      </c>
      <c r="M2690" t="s">
        <v>669</v>
      </c>
      <c r="N2690" t="s">
        <v>37</v>
      </c>
      <c r="O2690" t="s">
        <v>38</v>
      </c>
      <c r="P2690" t="s">
        <v>39</v>
      </c>
      <c r="R2690" t="s">
        <v>40</v>
      </c>
      <c r="T2690">
        <v>51100</v>
      </c>
      <c r="U2690" t="s">
        <v>41</v>
      </c>
      <c r="V2690" t="s">
        <v>42</v>
      </c>
      <c r="W2690" t="s">
        <v>43</v>
      </c>
      <c r="X2690" t="s">
        <v>44</v>
      </c>
      <c r="Y2690" t="s">
        <v>36</v>
      </c>
    </row>
    <row r="2691" spans="1:25" x14ac:dyDescent="0.25">
      <c r="A2691">
        <v>10401</v>
      </c>
      <c r="B2691">
        <v>77</v>
      </c>
      <c r="C2691">
        <v>92</v>
      </c>
      <c r="D2691">
        <v>9</v>
      </c>
      <c r="E2691" s="5">
        <v>7084</v>
      </c>
      <c r="F2691" s="1">
        <v>38445</v>
      </c>
      <c r="G2691" t="s">
        <v>401</v>
      </c>
      <c r="H2691">
        <v>2</v>
      </c>
      <c r="I2691" t="str">
        <f>TEXT(Table1[[#This Row],[ORDERDATE]],"MMM")</f>
        <v>Apr</v>
      </c>
      <c r="J2691">
        <v>2005</v>
      </c>
      <c r="K2691" t="s">
        <v>566</v>
      </c>
      <c r="L2691">
        <v>80</v>
      </c>
      <c r="M2691" t="s">
        <v>669</v>
      </c>
      <c r="N2691" t="s">
        <v>104</v>
      </c>
      <c r="O2691">
        <v>2015559350</v>
      </c>
      <c r="P2691" t="s">
        <v>105</v>
      </c>
      <c r="R2691" t="s">
        <v>106</v>
      </c>
      <c r="S2691" t="s">
        <v>107</v>
      </c>
      <c r="T2691">
        <v>94019</v>
      </c>
      <c r="U2691" t="s">
        <v>32</v>
      </c>
      <c r="V2691" t="s">
        <v>33</v>
      </c>
      <c r="W2691" t="s">
        <v>61</v>
      </c>
      <c r="X2691" t="s">
        <v>108</v>
      </c>
      <c r="Y2691" t="s">
        <v>151</v>
      </c>
    </row>
    <row r="2692" spans="1:25" x14ac:dyDescent="0.25">
      <c r="A2692">
        <v>10416</v>
      </c>
      <c r="B2692">
        <v>39</v>
      </c>
      <c r="C2692">
        <v>67.2</v>
      </c>
      <c r="D2692">
        <v>10</v>
      </c>
      <c r="E2692" s="5">
        <v>2620.8000000000002</v>
      </c>
      <c r="F2692" s="1">
        <v>38482</v>
      </c>
      <c r="G2692" t="s">
        <v>25</v>
      </c>
      <c r="H2692">
        <v>2</v>
      </c>
      <c r="I2692" t="str">
        <f>TEXT(Table1[[#This Row],[ORDERDATE]],"MMM")</f>
        <v>May</v>
      </c>
      <c r="J2692">
        <v>2005</v>
      </c>
      <c r="K2692" t="s">
        <v>566</v>
      </c>
      <c r="L2692">
        <v>80</v>
      </c>
      <c r="M2692" t="s">
        <v>669</v>
      </c>
      <c r="N2692" t="s">
        <v>452</v>
      </c>
      <c r="O2692" t="s">
        <v>453</v>
      </c>
      <c r="P2692" t="s">
        <v>454</v>
      </c>
      <c r="R2692" t="s">
        <v>455</v>
      </c>
      <c r="T2692">
        <v>42100</v>
      </c>
      <c r="U2692" t="s">
        <v>258</v>
      </c>
      <c r="V2692" t="s">
        <v>42</v>
      </c>
      <c r="W2692" t="s">
        <v>456</v>
      </c>
      <c r="X2692" t="s">
        <v>457</v>
      </c>
      <c r="Y2692" t="s">
        <v>36</v>
      </c>
    </row>
    <row r="2693" spans="1:25" x14ac:dyDescent="0.25">
      <c r="A2693">
        <v>10105</v>
      </c>
      <c r="B2693">
        <v>39</v>
      </c>
      <c r="C2693">
        <v>81.14</v>
      </c>
      <c r="D2693">
        <v>6</v>
      </c>
      <c r="E2693" s="5">
        <v>3164.46</v>
      </c>
      <c r="F2693" s="1">
        <v>37663</v>
      </c>
      <c r="G2693" t="s">
        <v>25</v>
      </c>
      <c r="H2693">
        <v>1</v>
      </c>
      <c r="I2693" t="str">
        <f>TEXT(Table1[[#This Row],[ORDERDATE]],"MMM")</f>
        <v>Feb</v>
      </c>
      <c r="J2693">
        <v>2003</v>
      </c>
      <c r="K2693" t="s">
        <v>598</v>
      </c>
      <c r="L2693">
        <v>100</v>
      </c>
      <c r="M2693" t="s">
        <v>670</v>
      </c>
      <c r="N2693" t="s">
        <v>322</v>
      </c>
      <c r="O2693" t="s">
        <v>323</v>
      </c>
      <c r="P2693" t="s">
        <v>324</v>
      </c>
      <c r="R2693" t="s">
        <v>325</v>
      </c>
      <c r="T2693">
        <v>1734</v>
      </c>
      <c r="U2693" t="s">
        <v>326</v>
      </c>
      <c r="V2693" t="s">
        <v>42</v>
      </c>
      <c r="W2693" t="s">
        <v>327</v>
      </c>
      <c r="X2693" t="s">
        <v>328</v>
      </c>
      <c r="Y2693" t="s">
        <v>51</v>
      </c>
    </row>
    <row r="2694" spans="1:25" x14ac:dyDescent="0.25">
      <c r="A2694">
        <v>10118</v>
      </c>
      <c r="B2694">
        <v>36</v>
      </c>
      <c r="C2694">
        <v>100</v>
      </c>
      <c r="D2694">
        <v>1</v>
      </c>
      <c r="E2694" s="5">
        <v>4219.2</v>
      </c>
      <c r="F2694" s="1">
        <v>37732</v>
      </c>
      <c r="G2694" t="s">
        <v>25</v>
      </c>
      <c r="H2694">
        <v>2</v>
      </c>
      <c r="I2694" t="str">
        <f>TEXT(Table1[[#This Row],[ORDERDATE]],"MMM")</f>
        <v>Apr</v>
      </c>
      <c r="J2694">
        <v>2003</v>
      </c>
      <c r="K2694" t="s">
        <v>598</v>
      </c>
      <c r="L2694">
        <v>100</v>
      </c>
      <c r="M2694" t="s">
        <v>670</v>
      </c>
      <c r="N2694" t="s">
        <v>352</v>
      </c>
      <c r="O2694" t="s">
        <v>353</v>
      </c>
      <c r="P2694" t="s">
        <v>354</v>
      </c>
      <c r="R2694" t="s">
        <v>355</v>
      </c>
      <c r="T2694">
        <v>8022</v>
      </c>
      <c r="U2694" t="s">
        <v>178</v>
      </c>
      <c r="V2694" t="s">
        <v>42</v>
      </c>
      <c r="W2694" t="s">
        <v>356</v>
      </c>
      <c r="X2694" t="s">
        <v>357</v>
      </c>
      <c r="Y2694" t="s">
        <v>51</v>
      </c>
    </row>
    <row r="2695" spans="1:25" x14ac:dyDescent="0.25">
      <c r="A2695">
        <v>10129</v>
      </c>
      <c r="B2695">
        <v>42</v>
      </c>
      <c r="C2695">
        <v>91.15</v>
      </c>
      <c r="D2695">
        <v>6</v>
      </c>
      <c r="E2695" s="5">
        <v>3828.3</v>
      </c>
      <c r="F2695" s="1">
        <v>37784</v>
      </c>
      <c r="G2695" t="s">
        <v>25</v>
      </c>
      <c r="H2695">
        <v>2</v>
      </c>
      <c r="I2695" t="str">
        <f>TEXT(Table1[[#This Row],[ORDERDATE]],"MMM")</f>
        <v>Jun</v>
      </c>
      <c r="J2695">
        <v>2003</v>
      </c>
      <c r="K2695" t="s">
        <v>598</v>
      </c>
      <c r="L2695">
        <v>100</v>
      </c>
      <c r="M2695" t="s">
        <v>670</v>
      </c>
      <c r="N2695" t="s">
        <v>329</v>
      </c>
      <c r="O2695" t="s">
        <v>330</v>
      </c>
      <c r="P2695" t="s">
        <v>331</v>
      </c>
      <c r="R2695" t="s">
        <v>332</v>
      </c>
      <c r="T2695" t="s">
        <v>333</v>
      </c>
      <c r="U2695" t="s">
        <v>170</v>
      </c>
      <c r="V2695" t="s">
        <v>42</v>
      </c>
      <c r="W2695" t="s">
        <v>61</v>
      </c>
      <c r="X2695" t="s">
        <v>334</v>
      </c>
      <c r="Y2695" t="s">
        <v>51</v>
      </c>
    </row>
    <row r="2696" spans="1:25" x14ac:dyDescent="0.25">
      <c r="A2696">
        <v>10142</v>
      </c>
      <c r="B2696">
        <v>21</v>
      </c>
      <c r="C2696">
        <v>100</v>
      </c>
      <c r="D2696">
        <v>3</v>
      </c>
      <c r="E2696" s="5">
        <v>2334.9899999999998</v>
      </c>
      <c r="F2696" s="1">
        <v>37841</v>
      </c>
      <c r="G2696" t="s">
        <v>25</v>
      </c>
      <c r="H2696">
        <v>3</v>
      </c>
      <c r="I2696" t="str">
        <f>TEXT(Table1[[#This Row],[ORDERDATE]],"MMM")</f>
        <v>Aug</v>
      </c>
      <c r="J2696">
        <v>2003</v>
      </c>
      <c r="K2696" t="s">
        <v>598</v>
      </c>
      <c r="L2696">
        <v>100</v>
      </c>
      <c r="M2696" t="s">
        <v>670</v>
      </c>
      <c r="N2696" t="s">
        <v>272</v>
      </c>
      <c r="O2696">
        <v>4155551450</v>
      </c>
      <c r="P2696" t="s">
        <v>273</v>
      </c>
      <c r="R2696" t="s">
        <v>274</v>
      </c>
      <c r="S2696" t="s">
        <v>55</v>
      </c>
      <c r="T2696">
        <v>97562</v>
      </c>
      <c r="U2696" t="s">
        <v>32</v>
      </c>
      <c r="V2696" t="s">
        <v>33</v>
      </c>
      <c r="W2696" t="s">
        <v>275</v>
      </c>
      <c r="X2696" t="s">
        <v>276</v>
      </c>
      <c r="Y2696" t="s">
        <v>36</v>
      </c>
    </row>
    <row r="2697" spans="1:25" x14ac:dyDescent="0.25">
      <c r="A2697">
        <v>10153</v>
      </c>
      <c r="B2697">
        <v>50</v>
      </c>
      <c r="C2697">
        <v>88.15</v>
      </c>
      <c r="D2697">
        <v>2</v>
      </c>
      <c r="E2697" s="5">
        <v>4407.5</v>
      </c>
      <c r="F2697" s="1">
        <v>37892</v>
      </c>
      <c r="G2697" t="s">
        <v>25</v>
      </c>
      <c r="H2697">
        <v>3</v>
      </c>
      <c r="I2697" t="str">
        <f>TEXT(Table1[[#This Row],[ORDERDATE]],"MMM")</f>
        <v>Sep</v>
      </c>
      <c r="J2697">
        <v>2003</v>
      </c>
      <c r="K2697" t="s">
        <v>598</v>
      </c>
      <c r="L2697">
        <v>100</v>
      </c>
      <c r="M2697" t="s">
        <v>670</v>
      </c>
      <c r="N2697" t="s">
        <v>174</v>
      </c>
      <c r="O2697" t="s">
        <v>175</v>
      </c>
      <c r="P2697" t="s">
        <v>176</v>
      </c>
      <c r="R2697" t="s">
        <v>177</v>
      </c>
      <c r="T2697">
        <v>28034</v>
      </c>
      <c r="U2697" t="s">
        <v>178</v>
      </c>
      <c r="V2697" t="s">
        <v>42</v>
      </c>
      <c r="W2697" t="s">
        <v>179</v>
      </c>
      <c r="X2697" t="s">
        <v>180</v>
      </c>
      <c r="Y2697" t="s">
        <v>51</v>
      </c>
    </row>
    <row r="2698" spans="1:25" x14ac:dyDescent="0.25">
      <c r="A2698">
        <v>10167</v>
      </c>
      <c r="B2698">
        <v>24</v>
      </c>
      <c r="C2698">
        <v>100</v>
      </c>
      <c r="D2698">
        <v>13</v>
      </c>
      <c r="E2698" s="5">
        <v>2812.8</v>
      </c>
      <c r="F2698" s="1">
        <v>37917</v>
      </c>
      <c r="G2698" t="s">
        <v>339</v>
      </c>
      <c r="H2698">
        <v>4</v>
      </c>
      <c r="I2698" t="str">
        <f>TEXT(Table1[[#This Row],[ORDERDATE]],"MMM")</f>
        <v>Oct</v>
      </c>
      <c r="J2698">
        <v>2003</v>
      </c>
      <c r="K2698" t="s">
        <v>598</v>
      </c>
      <c r="L2698">
        <v>100</v>
      </c>
      <c r="M2698" t="s">
        <v>670</v>
      </c>
      <c r="N2698" t="s">
        <v>261</v>
      </c>
      <c r="O2698" t="s">
        <v>262</v>
      </c>
      <c r="P2698" t="s">
        <v>263</v>
      </c>
      <c r="R2698" t="s">
        <v>264</v>
      </c>
      <c r="T2698" t="s">
        <v>265</v>
      </c>
      <c r="U2698" t="s">
        <v>188</v>
      </c>
      <c r="V2698" t="s">
        <v>42</v>
      </c>
      <c r="W2698" t="s">
        <v>266</v>
      </c>
      <c r="X2698" t="s">
        <v>206</v>
      </c>
      <c r="Y2698" t="s">
        <v>36</v>
      </c>
    </row>
    <row r="2699" spans="1:25" x14ac:dyDescent="0.25">
      <c r="A2699">
        <v>10177</v>
      </c>
      <c r="B2699">
        <v>44</v>
      </c>
      <c r="C2699">
        <v>92.16</v>
      </c>
      <c r="D2699">
        <v>4</v>
      </c>
      <c r="E2699" s="5">
        <v>4055.04</v>
      </c>
      <c r="F2699" s="1">
        <v>37932</v>
      </c>
      <c r="G2699" t="s">
        <v>25</v>
      </c>
      <c r="H2699">
        <v>4</v>
      </c>
      <c r="I2699" t="str">
        <f>TEXT(Table1[[#This Row],[ORDERDATE]],"MMM")</f>
        <v>Nov</v>
      </c>
      <c r="J2699">
        <v>2003</v>
      </c>
      <c r="K2699" t="s">
        <v>598</v>
      </c>
      <c r="L2699">
        <v>100</v>
      </c>
      <c r="M2699" t="s">
        <v>670</v>
      </c>
      <c r="N2699" t="s">
        <v>487</v>
      </c>
      <c r="O2699" t="s">
        <v>488</v>
      </c>
      <c r="P2699" t="s">
        <v>489</v>
      </c>
      <c r="R2699" t="s">
        <v>177</v>
      </c>
      <c r="T2699">
        <v>28023</v>
      </c>
      <c r="U2699" t="s">
        <v>178</v>
      </c>
      <c r="V2699" t="s">
        <v>42</v>
      </c>
      <c r="W2699" t="s">
        <v>490</v>
      </c>
      <c r="X2699" t="s">
        <v>491</v>
      </c>
      <c r="Y2699" t="s">
        <v>51</v>
      </c>
    </row>
    <row r="2700" spans="1:25" x14ac:dyDescent="0.25">
      <c r="A2700">
        <v>10185</v>
      </c>
      <c r="B2700">
        <v>37</v>
      </c>
      <c r="C2700">
        <v>100</v>
      </c>
      <c r="D2700">
        <v>4</v>
      </c>
      <c r="E2700" s="5">
        <v>3891.66</v>
      </c>
      <c r="F2700" s="1">
        <v>37939</v>
      </c>
      <c r="G2700" t="s">
        <v>25</v>
      </c>
      <c r="H2700">
        <v>4</v>
      </c>
      <c r="I2700" t="str">
        <f>TEXT(Table1[[#This Row],[ORDERDATE]],"MMM")</f>
        <v>Nov</v>
      </c>
      <c r="J2700">
        <v>2003</v>
      </c>
      <c r="K2700" t="s">
        <v>598</v>
      </c>
      <c r="L2700">
        <v>100</v>
      </c>
      <c r="M2700" t="s">
        <v>670</v>
      </c>
      <c r="N2700" t="s">
        <v>335</v>
      </c>
      <c r="O2700">
        <v>5085559555</v>
      </c>
      <c r="P2700" t="s">
        <v>336</v>
      </c>
      <c r="R2700" t="s">
        <v>162</v>
      </c>
      <c r="S2700" t="s">
        <v>123</v>
      </c>
      <c r="T2700">
        <v>50553</v>
      </c>
      <c r="U2700" t="s">
        <v>32</v>
      </c>
      <c r="V2700" t="s">
        <v>33</v>
      </c>
      <c r="W2700" t="s">
        <v>337</v>
      </c>
      <c r="X2700" t="s">
        <v>338</v>
      </c>
      <c r="Y2700" t="s">
        <v>51</v>
      </c>
    </row>
    <row r="2701" spans="1:25" x14ac:dyDescent="0.25">
      <c r="A2701">
        <v>10197</v>
      </c>
      <c r="B2701">
        <v>27</v>
      </c>
      <c r="C2701">
        <v>92.16</v>
      </c>
      <c r="D2701">
        <v>10</v>
      </c>
      <c r="E2701" s="5">
        <v>2488.3200000000002</v>
      </c>
      <c r="F2701" s="1">
        <v>37951</v>
      </c>
      <c r="G2701" t="s">
        <v>25</v>
      </c>
      <c r="H2701">
        <v>4</v>
      </c>
      <c r="I2701" t="str">
        <f>TEXT(Table1[[#This Row],[ORDERDATE]],"MMM")</f>
        <v>Nov</v>
      </c>
      <c r="J2701">
        <v>2003</v>
      </c>
      <c r="K2701" t="s">
        <v>598</v>
      </c>
      <c r="L2701">
        <v>100</v>
      </c>
      <c r="M2701" t="s">
        <v>670</v>
      </c>
      <c r="N2701" t="s">
        <v>352</v>
      </c>
      <c r="O2701" t="s">
        <v>353</v>
      </c>
      <c r="P2701" t="s">
        <v>354</v>
      </c>
      <c r="R2701" t="s">
        <v>355</v>
      </c>
      <c r="T2701">
        <v>8022</v>
      </c>
      <c r="U2701" t="s">
        <v>178</v>
      </c>
      <c r="V2701" t="s">
        <v>42</v>
      </c>
      <c r="W2701" t="s">
        <v>356</v>
      </c>
      <c r="X2701" t="s">
        <v>357</v>
      </c>
      <c r="Y2701" t="s">
        <v>36</v>
      </c>
    </row>
    <row r="2702" spans="1:25" x14ac:dyDescent="0.25">
      <c r="A2702">
        <v>10208</v>
      </c>
      <c r="B2702">
        <v>37</v>
      </c>
      <c r="C2702">
        <v>100</v>
      </c>
      <c r="D2702">
        <v>4</v>
      </c>
      <c r="E2702" s="5">
        <v>4447.3999999999996</v>
      </c>
      <c r="F2702" s="1">
        <v>37988</v>
      </c>
      <c r="G2702" t="s">
        <v>25</v>
      </c>
      <c r="H2702">
        <v>1</v>
      </c>
      <c r="I2702" t="str">
        <f>TEXT(Table1[[#This Row],[ORDERDATE]],"MMM")</f>
        <v>Jan</v>
      </c>
      <c r="J2702">
        <v>2004</v>
      </c>
      <c r="K2702" t="s">
        <v>598</v>
      </c>
      <c r="L2702">
        <v>100</v>
      </c>
      <c r="M2702" t="s">
        <v>670</v>
      </c>
      <c r="N2702" t="s">
        <v>219</v>
      </c>
      <c r="O2702" t="s">
        <v>220</v>
      </c>
      <c r="P2702" t="s">
        <v>221</v>
      </c>
      <c r="R2702" t="s">
        <v>222</v>
      </c>
      <c r="T2702">
        <v>69004</v>
      </c>
      <c r="U2702" t="s">
        <v>41</v>
      </c>
      <c r="V2702" t="s">
        <v>42</v>
      </c>
      <c r="W2702" t="s">
        <v>223</v>
      </c>
      <c r="X2702" t="s">
        <v>224</v>
      </c>
      <c r="Y2702" t="s">
        <v>51</v>
      </c>
    </row>
    <row r="2703" spans="1:25" x14ac:dyDescent="0.25">
      <c r="A2703">
        <v>10222</v>
      </c>
      <c r="B2703">
        <v>38</v>
      </c>
      <c r="C2703">
        <v>100</v>
      </c>
      <c r="D2703">
        <v>16</v>
      </c>
      <c r="E2703" s="5">
        <v>4187.22</v>
      </c>
      <c r="F2703" s="1">
        <v>38036</v>
      </c>
      <c r="G2703" t="s">
        <v>25</v>
      </c>
      <c r="H2703">
        <v>1</v>
      </c>
      <c r="I2703" t="str">
        <f>TEXT(Table1[[#This Row],[ORDERDATE]],"MMM")</f>
        <v>Feb</v>
      </c>
      <c r="J2703">
        <v>2004</v>
      </c>
      <c r="K2703" t="s">
        <v>598</v>
      </c>
      <c r="L2703">
        <v>100</v>
      </c>
      <c r="M2703" t="s">
        <v>670</v>
      </c>
      <c r="N2703" t="s">
        <v>362</v>
      </c>
      <c r="O2703">
        <v>7605558146</v>
      </c>
      <c r="P2703" t="s">
        <v>363</v>
      </c>
      <c r="R2703" t="s">
        <v>364</v>
      </c>
      <c r="S2703" t="s">
        <v>55</v>
      </c>
      <c r="T2703">
        <v>91217</v>
      </c>
      <c r="U2703" t="s">
        <v>32</v>
      </c>
      <c r="V2703" t="s">
        <v>33</v>
      </c>
      <c r="W2703" t="s">
        <v>237</v>
      </c>
      <c r="X2703" t="s">
        <v>276</v>
      </c>
      <c r="Y2703" t="s">
        <v>51</v>
      </c>
    </row>
    <row r="2704" spans="1:25" x14ac:dyDescent="0.25">
      <c r="A2704">
        <v>10232</v>
      </c>
      <c r="B2704">
        <v>48</v>
      </c>
      <c r="C2704">
        <v>96.16</v>
      </c>
      <c r="D2704">
        <v>1</v>
      </c>
      <c r="E2704" s="5">
        <v>4615.68</v>
      </c>
      <c r="F2704" s="1">
        <v>38066</v>
      </c>
      <c r="G2704" t="s">
        <v>25</v>
      </c>
      <c r="H2704">
        <v>1</v>
      </c>
      <c r="I2704" t="str">
        <f>TEXT(Table1[[#This Row],[ORDERDATE]],"MMM")</f>
        <v>Mar</v>
      </c>
      <c r="J2704">
        <v>2004</v>
      </c>
      <c r="K2704" t="s">
        <v>598</v>
      </c>
      <c r="L2704">
        <v>100</v>
      </c>
      <c r="M2704" t="s">
        <v>670</v>
      </c>
      <c r="N2704" t="s">
        <v>383</v>
      </c>
      <c r="O2704" t="s">
        <v>384</v>
      </c>
      <c r="P2704" t="s">
        <v>385</v>
      </c>
      <c r="R2704" t="s">
        <v>386</v>
      </c>
      <c r="S2704" t="s">
        <v>387</v>
      </c>
      <c r="T2704" t="s">
        <v>388</v>
      </c>
      <c r="U2704" t="s">
        <v>170</v>
      </c>
      <c r="V2704" t="s">
        <v>42</v>
      </c>
      <c r="W2704" t="s">
        <v>389</v>
      </c>
      <c r="X2704" t="s">
        <v>390</v>
      </c>
      <c r="Y2704" t="s">
        <v>51</v>
      </c>
    </row>
    <row r="2705" spans="1:25" x14ac:dyDescent="0.25">
      <c r="A2705">
        <v>10248</v>
      </c>
      <c r="B2705">
        <v>30</v>
      </c>
      <c r="C2705">
        <v>100</v>
      </c>
      <c r="D2705">
        <v>7</v>
      </c>
      <c r="E2705" s="5">
        <v>3245.4</v>
      </c>
      <c r="F2705" s="1">
        <v>38114</v>
      </c>
      <c r="G2705" t="s">
        <v>339</v>
      </c>
      <c r="H2705">
        <v>2</v>
      </c>
      <c r="I2705" t="str">
        <f>TEXT(Table1[[#This Row],[ORDERDATE]],"MMM")</f>
        <v>May</v>
      </c>
      <c r="J2705">
        <v>2004</v>
      </c>
      <c r="K2705" t="s">
        <v>598</v>
      </c>
      <c r="L2705">
        <v>100</v>
      </c>
      <c r="M2705" t="s">
        <v>670</v>
      </c>
      <c r="N2705" t="s">
        <v>28</v>
      </c>
      <c r="O2705">
        <v>2125557818</v>
      </c>
      <c r="P2705" t="s">
        <v>29</v>
      </c>
      <c r="R2705" t="s">
        <v>30</v>
      </c>
      <c r="S2705" t="s">
        <v>31</v>
      </c>
      <c r="T2705">
        <v>10022</v>
      </c>
      <c r="U2705" t="s">
        <v>32</v>
      </c>
      <c r="V2705" t="s">
        <v>33</v>
      </c>
      <c r="W2705" t="s">
        <v>34</v>
      </c>
      <c r="X2705" t="s">
        <v>35</v>
      </c>
      <c r="Y2705" t="s">
        <v>51</v>
      </c>
    </row>
    <row r="2706" spans="1:25" x14ac:dyDescent="0.25">
      <c r="A2706">
        <v>10261</v>
      </c>
      <c r="B2706">
        <v>25</v>
      </c>
      <c r="C2706">
        <v>88.15</v>
      </c>
      <c r="D2706">
        <v>5</v>
      </c>
      <c r="E2706" s="5">
        <v>2203.75</v>
      </c>
      <c r="F2706" s="1">
        <v>38155</v>
      </c>
      <c r="G2706" t="s">
        <v>25</v>
      </c>
      <c r="H2706">
        <v>2</v>
      </c>
      <c r="I2706" t="str">
        <f>TEXT(Table1[[#This Row],[ORDERDATE]],"MMM")</f>
        <v>Jun</v>
      </c>
      <c r="J2706">
        <v>2004</v>
      </c>
      <c r="K2706" t="s">
        <v>598</v>
      </c>
      <c r="L2706">
        <v>100</v>
      </c>
      <c r="M2706" t="s">
        <v>670</v>
      </c>
      <c r="N2706" t="s">
        <v>292</v>
      </c>
      <c r="O2706" t="s">
        <v>293</v>
      </c>
      <c r="P2706" t="s">
        <v>294</v>
      </c>
      <c r="R2706" t="s">
        <v>295</v>
      </c>
      <c r="S2706" t="s">
        <v>296</v>
      </c>
      <c r="T2706" t="s">
        <v>297</v>
      </c>
      <c r="U2706" t="s">
        <v>231</v>
      </c>
      <c r="V2706" t="s">
        <v>33</v>
      </c>
      <c r="W2706" t="s">
        <v>298</v>
      </c>
      <c r="X2706" t="s">
        <v>299</v>
      </c>
      <c r="Y2706" t="s">
        <v>36</v>
      </c>
    </row>
    <row r="2707" spans="1:25" x14ac:dyDescent="0.25">
      <c r="A2707">
        <v>10273</v>
      </c>
      <c r="B2707">
        <v>40</v>
      </c>
      <c r="C2707">
        <v>86.15</v>
      </c>
      <c r="D2707">
        <v>8</v>
      </c>
      <c r="E2707" s="5">
        <v>3446</v>
      </c>
      <c r="F2707" s="1">
        <v>38189</v>
      </c>
      <c r="G2707" t="s">
        <v>25</v>
      </c>
      <c r="H2707">
        <v>3</v>
      </c>
      <c r="I2707" t="str">
        <f>TEXT(Table1[[#This Row],[ORDERDATE]],"MMM")</f>
        <v>Jul</v>
      </c>
      <c r="J2707">
        <v>2004</v>
      </c>
      <c r="K2707" t="s">
        <v>598</v>
      </c>
      <c r="L2707">
        <v>100</v>
      </c>
      <c r="M2707" t="s">
        <v>670</v>
      </c>
      <c r="N2707" t="s">
        <v>365</v>
      </c>
      <c r="O2707" t="s">
        <v>366</v>
      </c>
      <c r="P2707" t="s">
        <v>367</v>
      </c>
      <c r="R2707" t="s">
        <v>368</v>
      </c>
      <c r="T2707" t="s">
        <v>369</v>
      </c>
      <c r="U2707" t="s">
        <v>370</v>
      </c>
      <c r="V2707" t="s">
        <v>42</v>
      </c>
      <c r="W2707" t="s">
        <v>371</v>
      </c>
      <c r="X2707" t="s">
        <v>372</v>
      </c>
      <c r="Y2707" t="s">
        <v>51</v>
      </c>
    </row>
    <row r="2708" spans="1:25" x14ac:dyDescent="0.25">
      <c r="A2708">
        <v>10283</v>
      </c>
      <c r="B2708">
        <v>22</v>
      </c>
      <c r="C2708">
        <v>88.15</v>
      </c>
      <c r="D2708">
        <v>10</v>
      </c>
      <c r="E2708" s="5">
        <v>1939.3</v>
      </c>
      <c r="F2708" s="1">
        <v>38219</v>
      </c>
      <c r="G2708" t="s">
        <v>25</v>
      </c>
      <c r="H2708">
        <v>3</v>
      </c>
      <c r="I2708" t="str">
        <f>TEXT(Table1[[#This Row],[ORDERDATE]],"MMM")</f>
        <v>Aug</v>
      </c>
      <c r="J2708">
        <v>2004</v>
      </c>
      <c r="K2708" t="s">
        <v>598</v>
      </c>
      <c r="L2708">
        <v>100</v>
      </c>
      <c r="M2708" t="s">
        <v>670</v>
      </c>
      <c r="N2708" t="s">
        <v>373</v>
      </c>
      <c r="O2708" t="s">
        <v>374</v>
      </c>
      <c r="P2708" t="s">
        <v>375</v>
      </c>
      <c r="R2708" t="s">
        <v>376</v>
      </c>
      <c r="S2708" t="s">
        <v>229</v>
      </c>
      <c r="T2708" t="s">
        <v>377</v>
      </c>
      <c r="U2708" t="s">
        <v>231</v>
      </c>
      <c r="V2708" t="s">
        <v>33</v>
      </c>
      <c r="W2708" t="s">
        <v>378</v>
      </c>
      <c r="X2708" t="s">
        <v>172</v>
      </c>
      <c r="Y2708" t="s">
        <v>36</v>
      </c>
    </row>
    <row r="2709" spans="1:25" x14ac:dyDescent="0.25">
      <c r="A2709">
        <v>10295</v>
      </c>
      <c r="B2709">
        <v>34</v>
      </c>
      <c r="C2709">
        <v>100</v>
      </c>
      <c r="D2709">
        <v>5</v>
      </c>
      <c r="E2709" s="5">
        <v>3473.78</v>
      </c>
      <c r="F2709" s="1">
        <v>38240</v>
      </c>
      <c r="G2709" t="s">
        <v>25</v>
      </c>
      <c r="H2709">
        <v>3</v>
      </c>
      <c r="I2709" t="str">
        <f>TEXT(Table1[[#This Row],[ORDERDATE]],"MMM")</f>
        <v>Sep</v>
      </c>
      <c r="J2709">
        <v>2004</v>
      </c>
      <c r="K2709" t="s">
        <v>598</v>
      </c>
      <c r="L2709">
        <v>100</v>
      </c>
      <c r="M2709" t="s">
        <v>670</v>
      </c>
      <c r="N2709" t="s">
        <v>379</v>
      </c>
      <c r="O2709">
        <v>6175559555</v>
      </c>
      <c r="P2709" t="s">
        <v>380</v>
      </c>
      <c r="R2709" t="s">
        <v>381</v>
      </c>
      <c r="S2709" t="s">
        <v>123</v>
      </c>
      <c r="T2709">
        <v>51003</v>
      </c>
      <c r="U2709" t="s">
        <v>32</v>
      </c>
      <c r="V2709" t="s">
        <v>33</v>
      </c>
      <c r="W2709" t="s">
        <v>382</v>
      </c>
      <c r="X2709" t="s">
        <v>66</v>
      </c>
      <c r="Y2709" t="s">
        <v>51</v>
      </c>
    </row>
    <row r="2710" spans="1:25" x14ac:dyDescent="0.25">
      <c r="A2710">
        <v>10306</v>
      </c>
      <c r="B2710">
        <v>32</v>
      </c>
      <c r="C2710">
        <v>90.15</v>
      </c>
      <c r="D2710">
        <v>4</v>
      </c>
      <c r="E2710" s="5">
        <v>2884.8</v>
      </c>
      <c r="F2710" s="1">
        <v>38274</v>
      </c>
      <c r="G2710" t="s">
        <v>25</v>
      </c>
      <c r="H2710">
        <v>4</v>
      </c>
      <c r="I2710" t="str">
        <f>TEXT(Table1[[#This Row],[ORDERDATE]],"MMM")</f>
        <v>Oct</v>
      </c>
      <c r="J2710">
        <v>2004</v>
      </c>
      <c r="K2710" t="s">
        <v>598</v>
      </c>
      <c r="L2710">
        <v>100</v>
      </c>
      <c r="M2710" t="s">
        <v>670</v>
      </c>
      <c r="N2710" t="s">
        <v>492</v>
      </c>
      <c r="O2710" t="s">
        <v>493</v>
      </c>
      <c r="P2710" t="s">
        <v>494</v>
      </c>
      <c r="R2710" t="s">
        <v>495</v>
      </c>
      <c r="T2710" t="s">
        <v>496</v>
      </c>
      <c r="U2710" t="s">
        <v>170</v>
      </c>
      <c r="V2710" t="s">
        <v>42</v>
      </c>
      <c r="W2710" t="s">
        <v>497</v>
      </c>
      <c r="X2710" t="s">
        <v>94</v>
      </c>
      <c r="Y2710" t="s">
        <v>36</v>
      </c>
    </row>
    <row r="2711" spans="1:25" x14ac:dyDescent="0.25">
      <c r="A2711">
        <v>10315</v>
      </c>
      <c r="B2711">
        <v>31</v>
      </c>
      <c r="C2711">
        <v>86.15</v>
      </c>
      <c r="D2711">
        <v>3</v>
      </c>
      <c r="E2711" s="5">
        <v>2670.65</v>
      </c>
      <c r="F2711" s="1">
        <v>38289</v>
      </c>
      <c r="G2711" t="s">
        <v>25</v>
      </c>
      <c r="H2711">
        <v>4</v>
      </c>
      <c r="I2711" t="str">
        <f>TEXT(Table1[[#This Row],[ORDERDATE]],"MMM")</f>
        <v>Oct</v>
      </c>
      <c r="J2711">
        <v>2004</v>
      </c>
      <c r="K2711" t="s">
        <v>598</v>
      </c>
      <c r="L2711">
        <v>100</v>
      </c>
      <c r="M2711" t="s">
        <v>670</v>
      </c>
      <c r="N2711" t="s">
        <v>114</v>
      </c>
      <c r="O2711" t="s">
        <v>115</v>
      </c>
      <c r="P2711" t="s">
        <v>116</v>
      </c>
      <c r="R2711" t="s">
        <v>117</v>
      </c>
      <c r="T2711">
        <v>44000</v>
      </c>
      <c r="U2711" t="s">
        <v>41</v>
      </c>
      <c r="V2711" t="s">
        <v>42</v>
      </c>
      <c r="W2711" t="s">
        <v>118</v>
      </c>
      <c r="X2711" t="s">
        <v>119</v>
      </c>
      <c r="Y2711" t="s">
        <v>36</v>
      </c>
    </row>
    <row r="2712" spans="1:25" x14ac:dyDescent="0.25">
      <c r="A2712">
        <v>10327</v>
      </c>
      <c r="B2712">
        <v>43</v>
      </c>
      <c r="C2712">
        <v>80</v>
      </c>
      <c r="D2712">
        <v>2</v>
      </c>
      <c r="E2712" s="5">
        <v>3440</v>
      </c>
      <c r="F2712" s="1">
        <v>38301</v>
      </c>
      <c r="G2712" t="s">
        <v>408</v>
      </c>
      <c r="H2712">
        <v>4</v>
      </c>
      <c r="I2712" t="str">
        <f>TEXT(Table1[[#This Row],[ORDERDATE]],"MMM")</f>
        <v>Nov</v>
      </c>
      <c r="J2712">
        <v>2004</v>
      </c>
      <c r="K2712" t="s">
        <v>598</v>
      </c>
      <c r="L2712">
        <v>100</v>
      </c>
      <c r="M2712" t="s">
        <v>670</v>
      </c>
      <c r="N2712" t="s">
        <v>322</v>
      </c>
      <c r="O2712" t="s">
        <v>323</v>
      </c>
      <c r="P2712" t="s">
        <v>324</v>
      </c>
      <c r="R2712" t="s">
        <v>325</v>
      </c>
      <c r="T2712">
        <v>1734</v>
      </c>
      <c r="U2712" t="s">
        <v>326</v>
      </c>
      <c r="V2712" t="s">
        <v>42</v>
      </c>
      <c r="W2712" t="s">
        <v>327</v>
      </c>
      <c r="X2712" t="s">
        <v>328</v>
      </c>
      <c r="Y2712" t="s">
        <v>51</v>
      </c>
    </row>
    <row r="2713" spans="1:25" x14ac:dyDescent="0.25">
      <c r="A2713">
        <v>10337</v>
      </c>
      <c r="B2713">
        <v>31</v>
      </c>
      <c r="C2713">
        <v>89.38</v>
      </c>
      <c r="D2713">
        <v>1</v>
      </c>
      <c r="E2713" s="5">
        <v>2770.78</v>
      </c>
      <c r="F2713" s="1">
        <v>38312</v>
      </c>
      <c r="G2713" t="s">
        <v>25</v>
      </c>
      <c r="H2713">
        <v>4</v>
      </c>
      <c r="I2713" t="str">
        <f>TEXT(Table1[[#This Row],[ORDERDATE]],"MMM")</f>
        <v>Nov</v>
      </c>
      <c r="J2713">
        <v>2004</v>
      </c>
      <c r="K2713" t="s">
        <v>598</v>
      </c>
      <c r="L2713">
        <v>100</v>
      </c>
      <c r="M2713" t="s">
        <v>670</v>
      </c>
      <c r="N2713" t="s">
        <v>203</v>
      </c>
      <c r="O2713">
        <v>2125558493</v>
      </c>
      <c r="P2713" t="s">
        <v>204</v>
      </c>
      <c r="Q2713" t="s">
        <v>205</v>
      </c>
      <c r="R2713" t="s">
        <v>30</v>
      </c>
      <c r="S2713" t="s">
        <v>31</v>
      </c>
      <c r="T2713">
        <v>10022</v>
      </c>
      <c r="U2713" t="s">
        <v>32</v>
      </c>
      <c r="V2713" t="s">
        <v>33</v>
      </c>
      <c r="W2713" t="s">
        <v>124</v>
      </c>
      <c r="X2713" t="s">
        <v>206</v>
      </c>
      <c r="Y2713" t="s">
        <v>36</v>
      </c>
    </row>
    <row r="2714" spans="1:25" x14ac:dyDescent="0.25">
      <c r="A2714">
        <v>10350</v>
      </c>
      <c r="B2714">
        <v>31</v>
      </c>
      <c r="C2714">
        <v>77.34</v>
      </c>
      <c r="D2714">
        <v>13</v>
      </c>
      <c r="E2714" s="5">
        <v>2397.54</v>
      </c>
      <c r="F2714" s="1">
        <v>38323</v>
      </c>
      <c r="G2714" t="s">
        <v>25</v>
      </c>
      <c r="H2714">
        <v>4</v>
      </c>
      <c r="I2714" t="str">
        <f>TEXT(Table1[[#This Row],[ORDERDATE]],"MMM")</f>
        <v>Dec</v>
      </c>
      <c r="J2714">
        <v>2004</v>
      </c>
      <c r="K2714" t="s">
        <v>598</v>
      </c>
      <c r="L2714">
        <v>100</v>
      </c>
      <c r="M2714" t="s">
        <v>670</v>
      </c>
      <c r="N2714" t="s">
        <v>174</v>
      </c>
      <c r="O2714" t="s">
        <v>175</v>
      </c>
      <c r="P2714" t="s">
        <v>176</v>
      </c>
      <c r="R2714" t="s">
        <v>177</v>
      </c>
      <c r="T2714">
        <v>28034</v>
      </c>
      <c r="U2714" t="s">
        <v>178</v>
      </c>
      <c r="V2714" t="s">
        <v>42</v>
      </c>
      <c r="W2714" t="s">
        <v>179</v>
      </c>
      <c r="X2714" t="s">
        <v>180</v>
      </c>
      <c r="Y2714" t="s">
        <v>36</v>
      </c>
    </row>
    <row r="2715" spans="1:25" x14ac:dyDescent="0.25">
      <c r="A2715">
        <v>10373</v>
      </c>
      <c r="B2715">
        <v>34</v>
      </c>
      <c r="C2715">
        <v>96.34</v>
      </c>
      <c r="D2715">
        <v>2</v>
      </c>
      <c r="E2715" s="5">
        <v>3275.56</v>
      </c>
      <c r="F2715" s="1">
        <v>38383</v>
      </c>
      <c r="G2715" t="s">
        <v>25</v>
      </c>
      <c r="H2715">
        <v>1</v>
      </c>
      <c r="I2715" t="str">
        <f>TEXT(Table1[[#This Row],[ORDERDATE]],"MMM")</f>
        <v>Jan</v>
      </c>
      <c r="J2715">
        <v>2005</v>
      </c>
      <c r="K2715" t="s">
        <v>598</v>
      </c>
      <c r="L2715">
        <v>100</v>
      </c>
      <c r="M2715" t="s">
        <v>670</v>
      </c>
      <c r="N2715" t="s">
        <v>391</v>
      </c>
      <c r="O2715" t="s">
        <v>392</v>
      </c>
      <c r="P2715" t="s">
        <v>393</v>
      </c>
      <c r="R2715" t="s">
        <v>394</v>
      </c>
      <c r="T2715">
        <v>90110</v>
      </c>
      <c r="U2715" t="s">
        <v>130</v>
      </c>
      <c r="V2715" t="s">
        <v>42</v>
      </c>
      <c r="W2715" t="s">
        <v>395</v>
      </c>
      <c r="X2715" t="s">
        <v>396</v>
      </c>
      <c r="Y2715" t="s">
        <v>51</v>
      </c>
    </row>
    <row r="2716" spans="1:25" x14ac:dyDescent="0.25">
      <c r="A2716">
        <v>10386</v>
      </c>
      <c r="B2716">
        <v>45</v>
      </c>
      <c r="C2716">
        <v>92.08</v>
      </c>
      <c r="D2716">
        <v>2</v>
      </c>
      <c r="E2716" s="5">
        <v>4143.6000000000004</v>
      </c>
      <c r="F2716" s="1">
        <v>38412</v>
      </c>
      <c r="G2716" t="s">
        <v>408</v>
      </c>
      <c r="H2716">
        <v>1</v>
      </c>
      <c r="I2716" t="str">
        <f>TEXT(Table1[[#This Row],[ORDERDATE]],"MMM")</f>
        <v>Mar</v>
      </c>
      <c r="J2716">
        <v>2005</v>
      </c>
      <c r="K2716" t="s">
        <v>598</v>
      </c>
      <c r="L2716">
        <v>100</v>
      </c>
      <c r="M2716" t="s">
        <v>670</v>
      </c>
      <c r="N2716" t="s">
        <v>174</v>
      </c>
      <c r="O2716" t="s">
        <v>175</v>
      </c>
      <c r="P2716" t="s">
        <v>176</v>
      </c>
      <c r="R2716" t="s">
        <v>177</v>
      </c>
      <c r="T2716">
        <v>28034</v>
      </c>
      <c r="U2716" t="s">
        <v>178</v>
      </c>
      <c r="V2716" t="s">
        <v>42</v>
      </c>
      <c r="W2716" t="s">
        <v>179</v>
      </c>
      <c r="X2716" t="s">
        <v>180</v>
      </c>
      <c r="Y2716" t="s">
        <v>51</v>
      </c>
    </row>
    <row r="2717" spans="1:25" x14ac:dyDescent="0.25">
      <c r="A2717">
        <v>10397</v>
      </c>
      <c r="B2717">
        <v>48</v>
      </c>
      <c r="C2717">
        <v>100</v>
      </c>
      <c r="D2717">
        <v>3</v>
      </c>
      <c r="E2717" s="5">
        <v>5192.6400000000003</v>
      </c>
      <c r="F2717" s="1">
        <v>38439</v>
      </c>
      <c r="G2717" t="s">
        <v>25</v>
      </c>
      <c r="H2717">
        <v>1</v>
      </c>
      <c r="I2717" t="str">
        <f>TEXT(Table1[[#This Row],[ORDERDATE]],"MMM")</f>
        <v>Mar</v>
      </c>
      <c r="J2717">
        <v>2005</v>
      </c>
      <c r="K2717" t="s">
        <v>598</v>
      </c>
      <c r="L2717">
        <v>100</v>
      </c>
      <c r="M2717" t="s">
        <v>670</v>
      </c>
      <c r="N2717" t="s">
        <v>340</v>
      </c>
      <c r="O2717" t="s">
        <v>341</v>
      </c>
      <c r="P2717" t="s">
        <v>342</v>
      </c>
      <c r="R2717" t="s">
        <v>343</v>
      </c>
      <c r="T2717">
        <v>31000</v>
      </c>
      <c r="U2717" t="s">
        <v>41</v>
      </c>
      <c r="V2717" t="s">
        <v>42</v>
      </c>
      <c r="W2717" t="s">
        <v>344</v>
      </c>
      <c r="X2717" t="s">
        <v>345</v>
      </c>
      <c r="Y2717" t="s">
        <v>51</v>
      </c>
    </row>
    <row r="2718" spans="1:25" x14ac:dyDescent="0.25">
      <c r="A2718">
        <v>10414</v>
      </c>
      <c r="B2718">
        <v>28</v>
      </c>
      <c r="C2718">
        <v>100</v>
      </c>
      <c r="D2718">
        <v>7</v>
      </c>
      <c r="E2718" s="5">
        <v>3029.04</v>
      </c>
      <c r="F2718" s="1">
        <v>38478</v>
      </c>
      <c r="G2718" t="s">
        <v>401</v>
      </c>
      <c r="H2718">
        <v>2</v>
      </c>
      <c r="I2718" t="str">
        <f>TEXT(Table1[[#This Row],[ORDERDATE]],"MMM")</f>
        <v>May</v>
      </c>
      <c r="J2718">
        <v>2005</v>
      </c>
      <c r="K2718" t="s">
        <v>598</v>
      </c>
      <c r="L2718">
        <v>100</v>
      </c>
      <c r="M2718" t="s">
        <v>670</v>
      </c>
      <c r="N2718" t="s">
        <v>379</v>
      </c>
      <c r="O2718">
        <v>6175559555</v>
      </c>
      <c r="P2718" t="s">
        <v>380</v>
      </c>
      <c r="R2718" t="s">
        <v>381</v>
      </c>
      <c r="S2718" t="s">
        <v>123</v>
      </c>
      <c r="T2718">
        <v>51003</v>
      </c>
      <c r="U2718" t="s">
        <v>32</v>
      </c>
      <c r="V2718" t="s">
        <v>33</v>
      </c>
      <c r="W2718" t="s">
        <v>382</v>
      </c>
      <c r="X2718" t="s">
        <v>66</v>
      </c>
      <c r="Y2718" t="s">
        <v>51</v>
      </c>
    </row>
    <row r="2719" spans="1:25" x14ac:dyDescent="0.25">
      <c r="A2719">
        <v>10105</v>
      </c>
      <c r="B2719">
        <v>22</v>
      </c>
      <c r="C2719">
        <v>100</v>
      </c>
      <c r="D2719">
        <v>7</v>
      </c>
      <c r="E2719" s="5">
        <v>2556.1799999999998</v>
      </c>
      <c r="F2719" s="1">
        <v>37663</v>
      </c>
      <c r="G2719" t="s">
        <v>25</v>
      </c>
      <c r="H2719">
        <v>1</v>
      </c>
      <c r="I2719" t="str">
        <f>TEXT(Table1[[#This Row],[ORDERDATE]],"MMM")</f>
        <v>Feb</v>
      </c>
      <c r="J2719">
        <v>2003</v>
      </c>
      <c r="K2719" t="s">
        <v>598</v>
      </c>
      <c r="L2719">
        <v>99</v>
      </c>
      <c r="M2719" t="s">
        <v>671</v>
      </c>
      <c r="N2719" t="s">
        <v>322</v>
      </c>
      <c r="O2719" t="s">
        <v>323</v>
      </c>
      <c r="P2719" t="s">
        <v>324</v>
      </c>
      <c r="R2719" t="s">
        <v>325</v>
      </c>
      <c r="T2719">
        <v>1734</v>
      </c>
      <c r="U2719" t="s">
        <v>326</v>
      </c>
      <c r="V2719" t="s">
        <v>42</v>
      </c>
      <c r="W2719" t="s">
        <v>327</v>
      </c>
      <c r="X2719" t="s">
        <v>328</v>
      </c>
      <c r="Y2719" t="s">
        <v>36</v>
      </c>
    </row>
    <row r="2720" spans="1:25" x14ac:dyDescent="0.25">
      <c r="A2720">
        <v>10117</v>
      </c>
      <c r="B2720">
        <v>45</v>
      </c>
      <c r="C2720">
        <v>83.42</v>
      </c>
      <c r="D2720">
        <v>1</v>
      </c>
      <c r="E2720" s="5">
        <v>3753.9</v>
      </c>
      <c r="F2720" s="1">
        <v>37727</v>
      </c>
      <c r="G2720" t="s">
        <v>25</v>
      </c>
      <c r="H2720">
        <v>2</v>
      </c>
      <c r="I2720" t="str">
        <f>TEXT(Table1[[#This Row],[ORDERDATE]],"MMM")</f>
        <v>Apr</v>
      </c>
      <c r="J2720">
        <v>2003</v>
      </c>
      <c r="K2720" t="s">
        <v>598</v>
      </c>
      <c r="L2720">
        <v>99</v>
      </c>
      <c r="M2720" t="s">
        <v>671</v>
      </c>
      <c r="N2720" t="s">
        <v>196</v>
      </c>
      <c r="O2720" t="s">
        <v>197</v>
      </c>
      <c r="P2720" t="s">
        <v>198</v>
      </c>
      <c r="R2720" t="s">
        <v>199</v>
      </c>
      <c r="T2720">
        <v>79903</v>
      </c>
      <c r="U2720" t="s">
        <v>199</v>
      </c>
      <c r="V2720" t="s">
        <v>200</v>
      </c>
      <c r="W2720" t="s">
        <v>201</v>
      </c>
      <c r="X2720" t="s">
        <v>202</v>
      </c>
      <c r="Y2720" t="s">
        <v>51</v>
      </c>
    </row>
    <row r="2721" spans="1:25" x14ac:dyDescent="0.25">
      <c r="A2721">
        <v>10129</v>
      </c>
      <c r="B2721">
        <v>30</v>
      </c>
      <c r="C2721">
        <v>85.41</v>
      </c>
      <c r="D2721">
        <v>7</v>
      </c>
      <c r="E2721" s="5">
        <v>2562.3000000000002</v>
      </c>
      <c r="F2721" s="1">
        <v>37784</v>
      </c>
      <c r="G2721" t="s">
        <v>25</v>
      </c>
      <c r="H2721">
        <v>2</v>
      </c>
      <c r="I2721" t="str">
        <f>TEXT(Table1[[#This Row],[ORDERDATE]],"MMM")</f>
        <v>Jun</v>
      </c>
      <c r="J2721">
        <v>2003</v>
      </c>
      <c r="K2721" t="s">
        <v>598</v>
      </c>
      <c r="L2721">
        <v>99</v>
      </c>
      <c r="M2721" t="s">
        <v>671</v>
      </c>
      <c r="N2721" t="s">
        <v>329</v>
      </c>
      <c r="O2721" t="s">
        <v>330</v>
      </c>
      <c r="P2721" t="s">
        <v>331</v>
      </c>
      <c r="R2721" t="s">
        <v>332</v>
      </c>
      <c r="T2721" t="s">
        <v>333</v>
      </c>
      <c r="U2721" t="s">
        <v>170</v>
      </c>
      <c r="V2721" t="s">
        <v>42</v>
      </c>
      <c r="W2721" t="s">
        <v>61</v>
      </c>
      <c r="X2721" t="s">
        <v>334</v>
      </c>
      <c r="Y2721" t="s">
        <v>36</v>
      </c>
    </row>
    <row r="2722" spans="1:25" x14ac:dyDescent="0.25">
      <c r="A2722">
        <v>10142</v>
      </c>
      <c r="B2722">
        <v>38</v>
      </c>
      <c r="C2722">
        <v>85.41</v>
      </c>
      <c r="D2722">
        <v>4</v>
      </c>
      <c r="E2722" s="5">
        <v>3245.58</v>
      </c>
      <c r="F2722" s="1">
        <v>37841</v>
      </c>
      <c r="G2722" t="s">
        <v>25</v>
      </c>
      <c r="H2722">
        <v>3</v>
      </c>
      <c r="I2722" t="str">
        <f>TEXT(Table1[[#This Row],[ORDERDATE]],"MMM")</f>
        <v>Aug</v>
      </c>
      <c r="J2722">
        <v>2003</v>
      </c>
      <c r="K2722" t="s">
        <v>598</v>
      </c>
      <c r="L2722">
        <v>99</v>
      </c>
      <c r="M2722" t="s">
        <v>671</v>
      </c>
      <c r="N2722" t="s">
        <v>272</v>
      </c>
      <c r="O2722">
        <v>4155551450</v>
      </c>
      <c r="P2722" t="s">
        <v>273</v>
      </c>
      <c r="R2722" t="s">
        <v>274</v>
      </c>
      <c r="S2722" t="s">
        <v>55</v>
      </c>
      <c r="T2722">
        <v>97562</v>
      </c>
      <c r="U2722" t="s">
        <v>32</v>
      </c>
      <c r="V2722" t="s">
        <v>33</v>
      </c>
      <c r="W2722" t="s">
        <v>275</v>
      </c>
      <c r="X2722" t="s">
        <v>276</v>
      </c>
      <c r="Y2722" t="s">
        <v>51</v>
      </c>
    </row>
    <row r="2723" spans="1:25" x14ac:dyDescent="0.25">
      <c r="A2723">
        <v>10153</v>
      </c>
      <c r="B2723">
        <v>20</v>
      </c>
      <c r="C2723">
        <v>100</v>
      </c>
      <c r="D2723">
        <v>3</v>
      </c>
      <c r="E2723" s="5">
        <v>2204.6</v>
      </c>
      <c r="F2723" s="1">
        <v>37892</v>
      </c>
      <c r="G2723" t="s">
        <v>25</v>
      </c>
      <c r="H2723">
        <v>3</v>
      </c>
      <c r="I2723" t="str">
        <f>TEXT(Table1[[#This Row],[ORDERDATE]],"MMM")</f>
        <v>Sep</v>
      </c>
      <c r="J2723">
        <v>2003</v>
      </c>
      <c r="K2723" t="s">
        <v>598</v>
      </c>
      <c r="L2723">
        <v>99</v>
      </c>
      <c r="M2723" t="s">
        <v>671</v>
      </c>
      <c r="N2723" t="s">
        <v>174</v>
      </c>
      <c r="O2723" t="s">
        <v>175</v>
      </c>
      <c r="P2723" t="s">
        <v>176</v>
      </c>
      <c r="R2723" t="s">
        <v>177</v>
      </c>
      <c r="T2723">
        <v>28034</v>
      </c>
      <c r="U2723" t="s">
        <v>178</v>
      </c>
      <c r="V2723" t="s">
        <v>42</v>
      </c>
      <c r="W2723" t="s">
        <v>179</v>
      </c>
      <c r="X2723" t="s">
        <v>180</v>
      </c>
      <c r="Y2723" t="s">
        <v>36</v>
      </c>
    </row>
    <row r="2724" spans="1:25" x14ac:dyDescent="0.25">
      <c r="A2724">
        <v>10167</v>
      </c>
      <c r="B2724">
        <v>28</v>
      </c>
      <c r="C2724">
        <v>100</v>
      </c>
      <c r="D2724">
        <v>14</v>
      </c>
      <c r="E2724" s="5">
        <v>3003</v>
      </c>
      <c r="F2724" s="1">
        <v>37917</v>
      </c>
      <c r="G2724" t="s">
        <v>339</v>
      </c>
      <c r="H2724">
        <v>4</v>
      </c>
      <c r="I2724" t="str">
        <f>TEXT(Table1[[#This Row],[ORDERDATE]],"MMM")</f>
        <v>Oct</v>
      </c>
      <c r="J2724">
        <v>2003</v>
      </c>
      <c r="K2724" t="s">
        <v>598</v>
      </c>
      <c r="L2724">
        <v>99</v>
      </c>
      <c r="M2724" t="s">
        <v>671</v>
      </c>
      <c r="N2724" t="s">
        <v>261</v>
      </c>
      <c r="O2724" t="s">
        <v>262</v>
      </c>
      <c r="P2724" t="s">
        <v>263</v>
      </c>
      <c r="R2724" t="s">
        <v>264</v>
      </c>
      <c r="T2724" t="s">
        <v>265</v>
      </c>
      <c r="U2724" t="s">
        <v>188</v>
      </c>
      <c r="V2724" t="s">
        <v>42</v>
      </c>
      <c r="W2724" t="s">
        <v>266</v>
      </c>
      <c r="X2724" t="s">
        <v>206</v>
      </c>
      <c r="Y2724" t="s">
        <v>51</v>
      </c>
    </row>
    <row r="2725" spans="1:25" x14ac:dyDescent="0.25">
      <c r="A2725">
        <v>10177</v>
      </c>
      <c r="B2725">
        <v>24</v>
      </c>
      <c r="C2725">
        <v>100</v>
      </c>
      <c r="D2725">
        <v>5</v>
      </c>
      <c r="E2725" s="5">
        <v>2526.48</v>
      </c>
      <c r="F2725" s="1">
        <v>37932</v>
      </c>
      <c r="G2725" t="s">
        <v>25</v>
      </c>
      <c r="H2725">
        <v>4</v>
      </c>
      <c r="I2725" t="str">
        <f>TEXT(Table1[[#This Row],[ORDERDATE]],"MMM")</f>
        <v>Nov</v>
      </c>
      <c r="J2725">
        <v>2003</v>
      </c>
      <c r="K2725" t="s">
        <v>598</v>
      </c>
      <c r="L2725">
        <v>99</v>
      </c>
      <c r="M2725" t="s">
        <v>671</v>
      </c>
      <c r="N2725" t="s">
        <v>487</v>
      </c>
      <c r="O2725" t="s">
        <v>488</v>
      </c>
      <c r="P2725" t="s">
        <v>489</v>
      </c>
      <c r="R2725" t="s">
        <v>177</v>
      </c>
      <c r="T2725">
        <v>28023</v>
      </c>
      <c r="U2725" t="s">
        <v>178</v>
      </c>
      <c r="V2725" t="s">
        <v>42</v>
      </c>
      <c r="W2725" t="s">
        <v>490</v>
      </c>
      <c r="X2725" t="s">
        <v>491</v>
      </c>
      <c r="Y2725" t="s">
        <v>36</v>
      </c>
    </row>
    <row r="2726" spans="1:25" x14ac:dyDescent="0.25">
      <c r="A2726">
        <v>10185</v>
      </c>
      <c r="B2726">
        <v>22</v>
      </c>
      <c r="C2726">
        <v>79.45</v>
      </c>
      <c r="D2726">
        <v>5</v>
      </c>
      <c r="E2726" s="5">
        <v>1747.9</v>
      </c>
      <c r="F2726" s="1">
        <v>37939</v>
      </c>
      <c r="G2726" t="s">
        <v>25</v>
      </c>
      <c r="H2726">
        <v>4</v>
      </c>
      <c r="I2726" t="str">
        <f>TEXT(Table1[[#This Row],[ORDERDATE]],"MMM")</f>
        <v>Nov</v>
      </c>
      <c r="J2726">
        <v>2003</v>
      </c>
      <c r="K2726" t="s">
        <v>598</v>
      </c>
      <c r="L2726">
        <v>99</v>
      </c>
      <c r="M2726" t="s">
        <v>671</v>
      </c>
      <c r="N2726" t="s">
        <v>335</v>
      </c>
      <c r="O2726">
        <v>5085559555</v>
      </c>
      <c r="P2726" t="s">
        <v>336</v>
      </c>
      <c r="R2726" t="s">
        <v>162</v>
      </c>
      <c r="S2726" t="s">
        <v>123</v>
      </c>
      <c r="T2726">
        <v>50553</v>
      </c>
      <c r="U2726" t="s">
        <v>32</v>
      </c>
      <c r="V2726" t="s">
        <v>33</v>
      </c>
      <c r="W2726" t="s">
        <v>337</v>
      </c>
      <c r="X2726" t="s">
        <v>338</v>
      </c>
      <c r="Y2726" t="s">
        <v>36</v>
      </c>
    </row>
    <row r="2727" spans="1:25" x14ac:dyDescent="0.25">
      <c r="A2727">
        <v>10197</v>
      </c>
      <c r="B2727">
        <v>35</v>
      </c>
      <c r="C2727">
        <v>93.35</v>
      </c>
      <c r="D2727">
        <v>11</v>
      </c>
      <c r="E2727" s="5">
        <v>3267.25</v>
      </c>
      <c r="F2727" s="1">
        <v>37951</v>
      </c>
      <c r="G2727" t="s">
        <v>25</v>
      </c>
      <c r="H2727">
        <v>4</v>
      </c>
      <c r="I2727" t="str">
        <f>TEXT(Table1[[#This Row],[ORDERDATE]],"MMM")</f>
        <v>Nov</v>
      </c>
      <c r="J2727">
        <v>2003</v>
      </c>
      <c r="K2727" t="s">
        <v>598</v>
      </c>
      <c r="L2727">
        <v>99</v>
      </c>
      <c r="M2727" t="s">
        <v>671</v>
      </c>
      <c r="N2727" t="s">
        <v>352</v>
      </c>
      <c r="O2727" t="s">
        <v>353</v>
      </c>
      <c r="P2727" t="s">
        <v>354</v>
      </c>
      <c r="R2727" t="s">
        <v>355</v>
      </c>
      <c r="T2727">
        <v>8022</v>
      </c>
      <c r="U2727" t="s">
        <v>178</v>
      </c>
      <c r="V2727" t="s">
        <v>42</v>
      </c>
      <c r="W2727" t="s">
        <v>356</v>
      </c>
      <c r="X2727" t="s">
        <v>357</v>
      </c>
      <c r="Y2727" t="s">
        <v>51</v>
      </c>
    </row>
    <row r="2728" spans="1:25" x14ac:dyDescent="0.25">
      <c r="A2728">
        <v>10208</v>
      </c>
      <c r="B2728">
        <v>33</v>
      </c>
      <c r="C2728">
        <v>85.41</v>
      </c>
      <c r="D2728">
        <v>5</v>
      </c>
      <c r="E2728" s="5">
        <v>2818.53</v>
      </c>
      <c r="F2728" s="1">
        <v>37988</v>
      </c>
      <c r="G2728" t="s">
        <v>25</v>
      </c>
      <c r="H2728">
        <v>1</v>
      </c>
      <c r="I2728" t="str">
        <f>TEXT(Table1[[#This Row],[ORDERDATE]],"MMM")</f>
        <v>Jan</v>
      </c>
      <c r="J2728">
        <v>2004</v>
      </c>
      <c r="K2728" t="s">
        <v>598</v>
      </c>
      <c r="L2728">
        <v>99</v>
      </c>
      <c r="M2728" t="s">
        <v>671</v>
      </c>
      <c r="N2728" t="s">
        <v>219</v>
      </c>
      <c r="O2728" t="s">
        <v>220</v>
      </c>
      <c r="P2728" t="s">
        <v>221</v>
      </c>
      <c r="R2728" t="s">
        <v>222</v>
      </c>
      <c r="T2728">
        <v>69004</v>
      </c>
      <c r="U2728" t="s">
        <v>41</v>
      </c>
      <c r="V2728" t="s">
        <v>42</v>
      </c>
      <c r="W2728" t="s">
        <v>223</v>
      </c>
      <c r="X2728" t="s">
        <v>224</v>
      </c>
      <c r="Y2728" t="s">
        <v>36</v>
      </c>
    </row>
    <row r="2729" spans="1:25" x14ac:dyDescent="0.25">
      <c r="A2729">
        <v>10222</v>
      </c>
      <c r="B2729">
        <v>31</v>
      </c>
      <c r="C2729">
        <v>95.34</v>
      </c>
      <c r="D2729">
        <v>17</v>
      </c>
      <c r="E2729" s="5">
        <v>2955.54</v>
      </c>
      <c r="F2729" s="1">
        <v>38036</v>
      </c>
      <c r="G2729" t="s">
        <v>25</v>
      </c>
      <c r="H2729">
        <v>1</v>
      </c>
      <c r="I2729" t="str">
        <f>TEXT(Table1[[#This Row],[ORDERDATE]],"MMM")</f>
        <v>Feb</v>
      </c>
      <c r="J2729">
        <v>2004</v>
      </c>
      <c r="K2729" t="s">
        <v>598</v>
      </c>
      <c r="L2729">
        <v>99</v>
      </c>
      <c r="M2729" t="s">
        <v>671</v>
      </c>
      <c r="N2729" t="s">
        <v>362</v>
      </c>
      <c r="O2729">
        <v>7605558146</v>
      </c>
      <c r="P2729" t="s">
        <v>363</v>
      </c>
      <c r="R2729" t="s">
        <v>364</v>
      </c>
      <c r="S2729" t="s">
        <v>55</v>
      </c>
      <c r="T2729">
        <v>91217</v>
      </c>
      <c r="U2729" t="s">
        <v>32</v>
      </c>
      <c r="V2729" t="s">
        <v>33</v>
      </c>
      <c r="W2729" t="s">
        <v>237</v>
      </c>
      <c r="X2729" t="s">
        <v>276</v>
      </c>
      <c r="Y2729" t="s">
        <v>36</v>
      </c>
    </row>
    <row r="2730" spans="1:25" x14ac:dyDescent="0.25">
      <c r="A2730">
        <v>10232</v>
      </c>
      <c r="B2730">
        <v>35</v>
      </c>
      <c r="C2730">
        <v>82.43</v>
      </c>
      <c r="D2730">
        <v>2</v>
      </c>
      <c r="E2730" s="5">
        <v>2885.05</v>
      </c>
      <c r="F2730" s="1">
        <v>38066</v>
      </c>
      <c r="G2730" t="s">
        <v>25</v>
      </c>
      <c r="H2730">
        <v>1</v>
      </c>
      <c r="I2730" t="str">
        <f>TEXT(Table1[[#This Row],[ORDERDATE]],"MMM")</f>
        <v>Mar</v>
      </c>
      <c r="J2730">
        <v>2004</v>
      </c>
      <c r="K2730" t="s">
        <v>598</v>
      </c>
      <c r="L2730">
        <v>99</v>
      </c>
      <c r="M2730" t="s">
        <v>671</v>
      </c>
      <c r="N2730" t="s">
        <v>383</v>
      </c>
      <c r="O2730" t="s">
        <v>384</v>
      </c>
      <c r="P2730" t="s">
        <v>385</v>
      </c>
      <c r="R2730" t="s">
        <v>386</v>
      </c>
      <c r="S2730" t="s">
        <v>387</v>
      </c>
      <c r="T2730" t="s">
        <v>388</v>
      </c>
      <c r="U2730" t="s">
        <v>170</v>
      </c>
      <c r="V2730" t="s">
        <v>42</v>
      </c>
      <c r="W2730" t="s">
        <v>389</v>
      </c>
      <c r="X2730" t="s">
        <v>390</v>
      </c>
      <c r="Y2730" t="s">
        <v>36</v>
      </c>
    </row>
    <row r="2731" spans="1:25" x14ac:dyDescent="0.25">
      <c r="A2731">
        <v>10248</v>
      </c>
      <c r="B2731">
        <v>35</v>
      </c>
      <c r="C2731">
        <v>90.37</v>
      </c>
      <c r="D2731">
        <v>8</v>
      </c>
      <c r="E2731" s="5">
        <v>3162.95</v>
      </c>
      <c r="F2731" s="1">
        <v>38114</v>
      </c>
      <c r="G2731" t="s">
        <v>339</v>
      </c>
      <c r="H2731">
        <v>2</v>
      </c>
      <c r="I2731" t="str">
        <f>TEXT(Table1[[#This Row],[ORDERDATE]],"MMM")</f>
        <v>May</v>
      </c>
      <c r="J2731">
        <v>2004</v>
      </c>
      <c r="K2731" t="s">
        <v>598</v>
      </c>
      <c r="L2731">
        <v>99</v>
      </c>
      <c r="M2731" t="s">
        <v>671</v>
      </c>
      <c r="N2731" t="s">
        <v>28</v>
      </c>
      <c r="O2731">
        <v>2125557818</v>
      </c>
      <c r="P2731" t="s">
        <v>29</v>
      </c>
      <c r="R2731" t="s">
        <v>30</v>
      </c>
      <c r="S2731" t="s">
        <v>31</v>
      </c>
      <c r="T2731">
        <v>10022</v>
      </c>
      <c r="U2731" t="s">
        <v>32</v>
      </c>
      <c r="V2731" t="s">
        <v>33</v>
      </c>
      <c r="W2731" t="s">
        <v>34</v>
      </c>
      <c r="X2731" t="s">
        <v>35</v>
      </c>
      <c r="Y2731" t="s">
        <v>51</v>
      </c>
    </row>
    <row r="2732" spans="1:25" x14ac:dyDescent="0.25">
      <c r="A2732">
        <v>10261</v>
      </c>
      <c r="B2732">
        <v>50</v>
      </c>
      <c r="C2732">
        <v>81.430000000000007</v>
      </c>
      <c r="D2732">
        <v>6</v>
      </c>
      <c r="E2732" s="5">
        <v>4071.5</v>
      </c>
      <c r="F2732" s="1">
        <v>38155</v>
      </c>
      <c r="G2732" t="s">
        <v>25</v>
      </c>
      <c r="H2732">
        <v>2</v>
      </c>
      <c r="I2732" t="str">
        <f>TEXT(Table1[[#This Row],[ORDERDATE]],"MMM")</f>
        <v>Jun</v>
      </c>
      <c r="J2732">
        <v>2004</v>
      </c>
      <c r="K2732" t="s">
        <v>598</v>
      </c>
      <c r="L2732">
        <v>99</v>
      </c>
      <c r="M2732" t="s">
        <v>671</v>
      </c>
      <c r="N2732" t="s">
        <v>292</v>
      </c>
      <c r="O2732" t="s">
        <v>293</v>
      </c>
      <c r="P2732" t="s">
        <v>294</v>
      </c>
      <c r="R2732" t="s">
        <v>295</v>
      </c>
      <c r="S2732" t="s">
        <v>296</v>
      </c>
      <c r="T2732" t="s">
        <v>297</v>
      </c>
      <c r="U2732" t="s">
        <v>231</v>
      </c>
      <c r="V2732" t="s">
        <v>33</v>
      </c>
      <c r="W2732" t="s">
        <v>298</v>
      </c>
      <c r="X2732" t="s">
        <v>299</v>
      </c>
      <c r="Y2732" t="s">
        <v>51</v>
      </c>
    </row>
    <row r="2733" spans="1:25" x14ac:dyDescent="0.25">
      <c r="A2733">
        <v>10273</v>
      </c>
      <c r="B2733">
        <v>26</v>
      </c>
      <c r="C2733">
        <v>100</v>
      </c>
      <c r="D2733">
        <v>9</v>
      </c>
      <c r="E2733" s="5">
        <v>2969.46</v>
      </c>
      <c r="F2733" s="1">
        <v>38189</v>
      </c>
      <c r="G2733" t="s">
        <v>25</v>
      </c>
      <c r="H2733">
        <v>3</v>
      </c>
      <c r="I2733" t="str">
        <f>TEXT(Table1[[#This Row],[ORDERDATE]],"MMM")</f>
        <v>Jul</v>
      </c>
      <c r="J2733">
        <v>2004</v>
      </c>
      <c r="K2733" t="s">
        <v>598</v>
      </c>
      <c r="L2733">
        <v>99</v>
      </c>
      <c r="M2733" t="s">
        <v>671</v>
      </c>
      <c r="N2733" t="s">
        <v>365</v>
      </c>
      <c r="O2733" t="s">
        <v>366</v>
      </c>
      <c r="P2733" t="s">
        <v>367</v>
      </c>
      <c r="R2733" t="s">
        <v>368</v>
      </c>
      <c r="T2733" t="s">
        <v>369</v>
      </c>
      <c r="U2733" t="s">
        <v>370</v>
      </c>
      <c r="V2733" t="s">
        <v>42</v>
      </c>
      <c r="W2733" t="s">
        <v>371</v>
      </c>
      <c r="X2733" t="s">
        <v>372</v>
      </c>
      <c r="Y2733" t="s">
        <v>36</v>
      </c>
    </row>
    <row r="2734" spans="1:25" x14ac:dyDescent="0.25">
      <c r="A2734">
        <v>10283</v>
      </c>
      <c r="B2734">
        <v>38</v>
      </c>
      <c r="C2734">
        <v>89.38</v>
      </c>
      <c r="D2734">
        <v>11</v>
      </c>
      <c r="E2734" s="5">
        <v>3396.44</v>
      </c>
      <c r="F2734" s="1">
        <v>38219</v>
      </c>
      <c r="G2734" t="s">
        <v>25</v>
      </c>
      <c r="H2734">
        <v>3</v>
      </c>
      <c r="I2734" t="str">
        <f>TEXT(Table1[[#This Row],[ORDERDATE]],"MMM")</f>
        <v>Aug</v>
      </c>
      <c r="J2734">
        <v>2004</v>
      </c>
      <c r="K2734" t="s">
        <v>598</v>
      </c>
      <c r="L2734">
        <v>99</v>
      </c>
      <c r="M2734" t="s">
        <v>671</v>
      </c>
      <c r="N2734" t="s">
        <v>373</v>
      </c>
      <c r="O2734" t="s">
        <v>374</v>
      </c>
      <c r="P2734" t="s">
        <v>375</v>
      </c>
      <c r="R2734" t="s">
        <v>376</v>
      </c>
      <c r="S2734" t="s">
        <v>229</v>
      </c>
      <c r="T2734" t="s">
        <v>377</v>
      </c>
      <c r="U2734" t="s">
        <v>231</v>
      </c>
      <c r="V2734" t="s">
        <v>33</v>
      </c>
      <c r="W2734" t="s">
        <v>378</v>
      </c>
      <c r="X2734" t="s">
        <v>172</v>
      </c>
      <c r="Y2734" t="s">
        <v>51</v>
      </c>
    </row>
    <row r="2735" spans="1:25" x14ac:dyDescent="0.25">
      <c r="A2735">
        <v>10294</v>
      </c>
      <c r="B2735">
        <v>45</v>
      </c>
      <c r="C2735">
        <v>100</v>
      </c>
      <c r="D2735">
        <v>1</v>
      </c>
      <c r="E2735" s="5">
        <v>4692.6000000000004</v>
      </c>
      <c r="F2735" s="1">
        <v>38240</v>
      </c>
      <c r="G2735" t="s">
        <v>25</v>
      </c>
      <c r="H2735">
        <v>3</v>
      </c>
      <c r="I2735" t="str">
        <f>TEXT(Table1[[#This Row],[ORDERDATE]],"MMM")</f>
        <v>Sep</v>
      </c>
      <c r="J2735">
        <v>2004</v>
      </c>
      <c r="K2735" t="s">
        <v>598</v>
      </c>
      <c r="L2735">
        <v>99</v>
      </c>
      <c r="M2735" t="s">
        <v>671</v>
      </c>
      <c r="N2735" t="s">
        <v>458</v>
      </c>
      <c r="O2735">
        <v>6175557555</v>
      </c>
      <c r="P2735" t="s">
        <v>459</v>
      </c>
      <c r="R2735" t="s">
        <v>283</v>
      </c>
      <c r="S2735" t="s">
        <v>123</v>
      </c>
      <c r="T2735">
        <v>58339</v>
      </c>
      <c r="U2735" t="s">
        <v>32</v>
      </c>
      <c r="V2735" t="s">
        <v>33</v>
      </c>
      <c r="W2735" t="s">
        <v>460</v>
      </c>
      <c r="X2735" t="s">
        <v>461</v>
      </c>
      <c r="Y2735" t="s">
        <v>51</v>
      </c>
    </row>
    <row r="2736" spans="1:25" x14ac:dyDescent="0.25">
      <c r="A2736">
        <v>10306</v>
      </c>
      <c r="B2736">
        <v>30</v>
      </c>
      <c r="C2736">
        <v>100</v>
      </c>
      <c r="D2736">
        <v>5</v>
      </c>
      <c r="E2736" s="5">
        <v>3515.7</v>
      </c>
      <c r="F2736" s="1">
        <v>38274</v>
      </c>
      <c r="G2736" t="s">
        <v>25</v>
      </c>
      <c r="H2736">
        <v>4</v>
      </c>
      <c r="I2736" t="str">
        <f>TEXT(Table1[[#This Row],[ORDERDATE]],"MMM")</f>
        <v>Oct</v>
      </c>
      <c r="J2736">
        <v>2004</v>
      </c>
      <c r="K2736" t="s">
        <v>598</v>
      </c>
      <c r="L2736">
        <v>99</v>
      </c>
      <c r="M2736" t="s">
        <v>671</v>
      </c>
      <c r="N2736" t="s">
        <v>492</v>
      </c>
      <c r="O2736" t="s">
        <v>493</v>
      </c>
      <c r="P2736" t="s">
        <v>494</v>
      </c>
      <c r="R2736" t="s">
        <v>495</v>
      </c>
      <c r="T2736" t="s">
        <v>496</v>
      </c>
      <c r="U2736" t="s">
        <v>170</v>
      </c>
      <c r="V2736" t="s">
        <v>42</v>
      </c>
      <c r="W2736" t="s">
        <v>497</v>
      </c>
      <c r="X2736" t="s">
        <v>94</v>
      </c>
      <c r="Y2736" t="s">
        <v>51</v>
      </c>
    </row>
    <row r="2737" spans="1:25" x14ac:dyDescent="0.25">
      <c r="A2737">
        <v>10315</v>
      </c>
      <c r="B2737">
        <v>37</v>
      </c>
      <c r="C2737">
        <v>91.37</v>
      </c>
      <c r="D2737">
        <v>4</v>
      </c>
      <c r="E2737" s="5">
        <v>3380.69</v>
      </c>
      <c r="F2737" s="1">
        <v>38289</v>
      </c>
      <c r="G2737" t="s">
        <v>25</v>
      </c>
      <c r="H2737">
        <v>4</v>
      </c>
      <c r="I2737" t="str">
        <f>TEXT(Table1[[#This Row],[ORDERDATE]],"MMM")</f>
        <v>Oct</v>
      </c>
      <c r="J2737">
        <v>2004</v>
      </c>
      <c r="K2737" t="s">
        <v>598</v>
      </c>
      <c r="L2737">
        <v>99</v>
      </c>
      <c r="M2737" t="s">
        <v>671</v>
      </c>
      <c r="N2737" t="s">
        <v>114</v>
      </c>
      <c r="O2737" t="s">
        <v>115</v>
      </c>
      <c r="P2737" t="s">
        <v>116</v>
      </c>
      <c r="R2737" t="s">
        <v>117</v>
      </c>
      <c r="T2737">
        <v>44000</v>
      </c>
      <c r="U2737" t="s">
        <v>41</v>
      </c>
      <c r="V2737" t="s">
        <v>42</v>
      </c>
      <c r="W2737" t="s">
        <v>118</v>
      </c>
      <c r="X2737" t="s">
        <v>119</v>
      </c>
      <c r="Y2737" t="s">
        <v>51</v>
      </c>
    </row>
    <row r="2738" spans="1:25" x14ac:dyDescent="0.25">
      <c r="A2738">
        <v>10327</v>
      </c>
      <c r="B2738">
        <v>37</v>
      </c>
      <c r="C2738">
        <v>86.61</v>
      </c>
      <c r="D2738">
        <v>3</v>
      </c>
      <c r="E2738" s="5">
        <v>3204.57</v>
      </c>
      <c r="F2738" s="1">
        <v>38301</v>
      </c>
      <c r="G2738" t="s">
        <v>408</v>
      </c>
      <c r="H2738">
        <v>4</v>
      </c>
      <c r="I2738" t="str">
        <f>TEXT(Table1[[#This Row],[ORDERDATE]],"MMM")</f>
        <v>Nov</v>
      </c>
      <c r="J2738">
        <v>2004</v>
      </c>
      <c r="K2738" t="s">
        <v>598</v>
      </c>
      <c r="L2738">
        <v>99</v>
      </c>
      <c r="M2738" t="s">
        <v>671</v>
      </c>
      <c r="N2738" t="s">
        <v>322</v>
      </c>
      <c r="O2738" t="s">
        <v>323</v>
      </c>
      <c r="P2738" t="s">
        <v>324</v>
      </c>
      <c r="R2738" t="s">
        <v>325</v>
      </c>
      <c r="T2738">
        <v>1734</v>
      </c>
      <c r="U2738" t="s">
        <v>326</v>
      </c>
      <c r="V2738" t="s">
        <v>42</v>
      </c>
      <c r="W2738" t="s">
        <v>327</v>
      </c>
      <c r="X2738" t="s">
        <v>328</v>
      </c>
      <c r="Y2738" t="s">
        <v>51</v>
      </c>
    </row>
    <row r="2739" spans="1:25" x14ac:dyDescent="0.25">
      <c r="A2739">
        <v>10337</v>
      </c>
      <c r="B2739">
        <v>36</v>
      </c>
      <c r="C2739">
        <v>71.89</v>
      </c>
      <c r="D2739">
        <v>7</v>
      </c>
      <c r="E2739" s="5">
        <v>2588.04</v>
      </c>
      <c r="F2739" s="1">
        <v>38312</v>
      </c>
      <c r="G2739" t="s">
        <v>25</v>
      </c>
      <c r="H2739">
        <v>4</v>
      </c>
      <c r="I2739" t="str">
        <f>TEXT(Table1[[#This Row],[ORDERDATE]],"MMM")</f>
        <v>Nov</v>
      </c>
      <c r="J2739">
        <v>2004</v>
      </c>
      <c r="K2739" t="s">
        <v>598</v>
      </c>
      <c r="L2739">
        <v>99</v>
      </c>
      <c r="M2739" t="s">
        <v>671</v>
      </c>
      <c r="N2739" t="s">
        <v>203</v>
      </c>
      <c r="O2739">
        <v>2125558493</v>
      </c>
      <c r="P2739" t="s">
        <v>204</v>
      </c>
      <c r="Q2739" t="s">
        <v>205</v>
      </c>
      <c r="R2739" t="s">
        <v>30</v>
      </c>
      <c r="S2739" t="s">
        <v>31</v>
      </c>
      <c r="T2739">
        <v>10022</v>
      </c>
      <c r="U2739" t="s">
        <v>32</v>
      </c>
      <c r="V2739" t="s">
        <v>33</v>
      </c>
      <c r="W2739" t="s">
        <v>124</v>
      </c>
      <c r="X2739" t="s">
        <v>206</v>
      </c>
      <c r="Y2739" t="s">
        <v>36</v>
      </c>
    </row>
    <row r="2740" spans="1:25" x14ac:dyDescent="0.25">
      <c r="A2740">
        <v>10350</v>
      </c>
      <c r="B2740">
        <v>25</v>
      </c>
      <c r="C2740">
        <v>100</v>
      </c>
      <c r="D2740">
        <v>16</v>
      </c>
      <c r="E2740" s="5">
        <v>2854.75</v>
      </c>
      <c r="F2740" s="1">
        <v>38323</v>
      </c>
      <c r="G2740" t="s">
        <v>25</v>
      </c>
      <c r="H2740">
        <v>4</v>
      </c>
      <c r="I2740" t="str">
        <f>TEXT(Table1[[#This Row],[ORDERDATE]],"MMM")</f>
        <v>Dec</v>
      </c>
      <c r="J2740">
        <v>2004</v>
      </c>
      <c r="K2740" t="s">
        <v>598</v>
      </c>
      <c r="L2740">
        <v>99</v>
      </c>
      <c r="M2740" t="s">
        <v>671</v>
      </c>
      <c r="N2740" t="s">
        <v>174</v>
      </c>
      <c r="O2740" t="s">
        <v>175</v>
      </c>
      <c r="P2740" t="s">
        <v>176</v>
      </c>
      <c r="R2740" t="s">
        <v>177</v>
      </c>
      <c r="T2740">
        <v>28034</v>
      </c>
      <c r="U2740" t="s">
        <v>178</v>
      </c>
      <c r="V2740" t="s">
        <v>42</v>
      </c>
      <c r="W2740" t="s">
        <v>179</v>
      </c>
      <c r="X2740" t="s">
        <v>180</v>
      </c>
      <c r="Y2740" t="s">
        <v>36</v>
      </c>
    </row>
    <row r="2741" spans="1:25" x14ac:dyDescent="0.25">
      <c r="A2741">
        <v>10373</v>
      </c>
      <c r="B2741">
        <v>37</v>
      </c>
      <c r="C2741">
        <v>100</v>
      </c>
      <c r="D2741">
        <v>8</v>
      </c>
      <c r="E2741" s="5">
        <v>4025.6</v>
      </c>
      <c r="F2741" s="1">
        <v>38383</v>
      </c>
      <c r="G2741" t="s">
        <v>25</v>
      </c>
      <c r="H2741">
        <v>1</v>
      </c>
      <c r="I2741" t="str">
        <f>TEXT(Table1[[#This Row],[ORDERDATE]],"MMM")</f>
        <v>Jan</v>
      </c>
      <c r="J2741">
        <v>2005</v>
      </c>
      <c r="K2741" t="s">
        <v>598</v>
      </c>
      <c r="L2741">
        <v>99</v>
      </c>
      <c r="M2741" t="s">
        <v>671</v>
      </c>
      <c r="N2741" t="s">
        <v>391</v>
      </c>
      <c r="O2741" t="s">
        <v>392</v>
      </c>
      <c r="P2741" t="s">
        <v>393</v>
      </c>
      <c r="R2741" t="s">
        <v>394</v>
      </c>
      <c r="T2741">
        <v>90110</v>
      </c>
      <c r="U2741" t="s">
        <v>130</v>
      </c>
      <c r="V2741" t="s">
        <v>42</v>
      </c>
      <c r="W2741" t="s">
        <v>395</v>
      </c>
      <c r="X2741" t="s">
        <v>396</v>
      </c>
      <c r="Y2741" t="s">
        <v>51</v>
      </c>
    </row>
    <row r="2742" spans="1:25" x14ac:dyDescent="0.25">
      <c r="A2742">
        <v>10386</v>
      </c>
      <c r="B2742">
        <v>30</v>
      </c>
      <c r="C2742">
        <v>95.48</v>
      </c>
      <c r="D2742">
        <v>3</v>
      </c>
      <c r="E2742" s="5">
        <v>2864.4</v>
      </c>
      <c r="F2742" s="1">
        <v>38412</v>
      </c>
      <c r="G2742" t="s">
        <v>408</v>
      </c>
      <c r="H2742">
        <v>1</v>
      </c>
      <c r="I2742" t="str">
        <f>TEXT(Table1[[#This Row],[ORDERDATE]],"MMM")</f>
        <v>Mar</v>
      </c>
      <c r="J2742">
        <v>2005</v>
      </c>
      <c r="K2742" t="s">
        <v>598</v>
      </c>
      <c r="L2742">
        <v>99</v>
      </c>
      <c r="M2742" t="s">
        <v>671</v>
      </c>
      <c r="N2742" t="s">
        <v>174</v>
      </c>
      <c r="O2742" t="s">
        <v>175</v>
      </c>
      <c r="P2742" t="s">
        <v>176</v>
      </c>
      <c r="R2742" t="s">
        <v>177</v>
      </c>
      <c r="T2742">
        <v>28034</v>
      </c>
      <c r="U2742" t="s">
        <v>178</v>
      </c>
      <c r="V2742" t="s">
        <v>42</v>
      </c>
      <c r="W2742" t="s">
        <v>179</v>
      </c>
      <c r="X2742" t="s">
        <v>180</v>
      </c>
      <c r="Y2742" t="s">
        <v>36</v>
      </c>
    </row>
    <row r="2743" spans="1:25" x14ac:dyDescent="0.25">
      <c r="A2743">
        <v>10397</v>
      </c>
      <c r="B2743">
        <v>36</v>
      </c>
      <c r="C2743">
        <v>100</v>
      </c>
      <c r="D2743">
        <v>2</v>
      </c>
      <c r="E2743" s="5">
        <v>3789.72</v>
      </c>
      <c r="F2743" s="1">
        <v>38439</v>
      </c>
      <c r="G2743" t="s">
        <v>25</v>
      </c>
      <c r="H2743">
        <v>1</v>
      </c>
      <c r="I2743" t="str">
        <f>TEXT(Table1[[#This Row],[ORDERDATE]],"MMM")</f>
        <v>Mar</v>
      </c>
      <c r="J2743">
        <v>2005</v>
      </c>
      <c r="K2743" t="s">
        <v>598</v>
      </c>
      <c r="L2743">
        <v>99</v>
      </c>
      <c r="M2743" t="s">
        <v>671</v>
      </c>
      <c r="N2743" t="s">
        <v>340</v>
      </c>
      <c r="O2743" t="s">
        <v>341</v>
      </c>
      <c r="P2743" t="s">
        <v>342</v>
      </c>
      <c r="R2743" t="s">
        <v>343</v>
      </c>
      <c r="T2743">
        <v>31000</v>
      </c>
      <c r="U2743" t="s">
        <v>41</v>
      </c>
      <c r="V2743" t="s">
        <v>42</v>
      </c>
      <c r="W2743" t="s">
        <v>344</v>
      </c>
      <c r="X2743" t="s">
        <v>345</v>
      </c>
      <c r="Y2743" t="s">
        <v>51</v>
      </c>
    </row>
    <row r="2744" spans="1:25" x14ac:dyDescent="0.25">
      <c r="A2744">
        <v>10414</v>
      </c>
      <c r="B2744">
        <v>27</v>
      </c>
      <c r="C2744">
        <v>90.37</v>
      </c>
      <c r="D2744">
        <v>8</v>
      </c>
      <c r="E2744" s="5">
        <v>2439.9899999999998</v>
      </c>
      <c r="F2744" s="1">
        <v>38478</v>
      </c>
      <c r="G2744" t="s">
        <v>401</v>
      </c>
      <c r="H2744">
        <v>2</v>
      </c>
      <c r="I2744" t="str">
        <f>TEXT(Table1[[#This Row],[ORDERDATE]],"MMM")</f>
        <v>May</v>
      </c>
      <c r="J2744">
        <v>2005</v>
      </c>
      <c r="K2744" t="s">
        <v>598</v>
      </c>
      <c r="L2744">
        <v>99</v>
      </c>
      <c r="M2744" t="s">
        <v>671</v>
      </c>
      <c r="N2744" t="s">
        <v>379</v>
      </c>
      <c r="O2744">
        <v>6175559555</v>
      </c>
      <c r="P2744" t="s">
        <v>380</v>
      </c>
      <c r="R2744" t="s">
        <v>381</v>
      </c>
      <c r="S2744" t="s">
        <v>123</v>
      </c>
      <c r="T2744">
        <v>51003</v>
      </c>
      <c r="U2744" t="s">
        <v>32</v>
      </c>
      <c r="V2744" t="s">
        <v>33</v>
      </c>
      <c r="W2744" t="s">
        <v>382</v>
      </c>
      <c r="X2744" t="s">
        <v>66</v>
      </c>
      <c r="Y2744" t="s">
        <v>36</v>
      </c>
    </row>
    <row r="2745" spans="1:25" x14ac:dyDescent="0.25">
      <c r="A2745">
        <v>10106</v>
      </c>
      <c r="B2745">
        <v>48</v>
      </c>
      <c r="C2745">
        <v>61.44</v>
      </c>
      <c r="D2745">
        <v>10</v>
      </c>
      <c r="E2745" s="5">
        <v>2949.12</v>
      </c>
      <c r="F2745" s="1">
        <v>37669</v>
      </c>
      <c r="G2745" t="s">
        <v>25</v>
      </c>
      <c r="H2745">
        <v>1</v>
      </c>
      <c r="I2745" t="str">
        <f>TEXT(Table1[[#This Row],[ORDERDATE]],"MMM")</f>
        <v>Feb</v>
      </c>
      <c r="J2745">
        <v>2003</v>
      </c>
      <c r="K2745" t="s">
        <v>566</v>
      </c>
      <c r="L2745">
        <v>74</v>
      </c>
      <c r="M2745" t="s">
        <v>672</v>
      </c>
      <c r="N2745" t="s">
        <v>552</v>
      </c>
      <c r="O2745" t="s">
        <v>553</v>
      </c>
      <c r="P2745" t="s">
        <v>554</v>
      </c>
      <c r="R2745" t="s">
        <v>555</v>
      </c>
      <c r="T2745">
        <v>24100</v>
      </c>
      <c r="U2745" t="s">
        <v>258</v>
      </c>
      <c r="V2745" t="s">
        <v>42</v>
      </c>
      <c r="W2745" t="s">
        <v>556</v>
      </c>
      <c r="X2745" t="s">
        <v>557</v>
      </c>
      <c r="Y2745" t="s">
        <v>36</v>
      </c>
    </row>
    <row r="2746" spans="1:25" x14ac:dyDescent="0.25">
      <c r="A2746">
        <v>10119</v>
      </c>
      <c r="B2746">
        <v>26</v>
      </c>
      <c r="C2746">
        <v>59.22</v>
      </c>
      <c r="D2746">
        <v>1</v>
      </c>
      <c r="E2746" s="5">
        <v>1539.72</v>
      </c>
      <c r="F2746" s="1">
        <v>37739</v>
      </c>
      <c r="G2746" t="s">
        <v>25</v>
      </c>
      <c r="H2746">
        <v>2</v>
      </c>
      <c r="I2746" t="str">
        <f>TEXT(Table1[[#This Row],[ORDERDATE]],"MMM")</f>
        <v>Apr</v>
      </c>
      <c r="J2746">
        <v>2003</v>
      </c>
      <c r="K2746" t="s">
        <v>566</v>
      </c>
      <c r="L2746">
        <v>74</v>
      </c>
      <c r="M2746" t="s">
        <v>672</v>
      </c>
      <c r="N2746" t="s">
        <v>144</v>
      </c>
      <c r="O2746" t="s">
        <v>145</v>
      </c>
      <c r="P2746" t="s">
        <v>146</v>
      </c>
      <c r="R2746" t="s">
        <v>147</v>
      </c>
      <c r="T2746">
        <v>5020</v>
      </c>
      <c r="U2746" t="s">
        <v>148</v>
      </c>
      <c r="V2746" t="s">
        <v>42</v>
      </c>
      <c r="W2746" t="s">
        <v>149</v>
      </c>
      <c r="X2746" t="s">
        <v>150</v>
      </c>
      <c r="Y2746" t="s">
        <v>36</v>
      </c>
    </row>
    <row r="2747" spans="1:25" x14ac:dyDescent="0.25">
      <c r="A2747">
        <v>10131</v>
      </c>
      <c r="B2747">
        <v>26</v>
      </c>
      <c r="C2747">
        <v>85.13</v>
      </c>
      <c r="D2747">
        <v>2</v>
      </c>
      <c r="E2747" s="5">
        <v>2213.38</v>
      </c>
      <c r="F2747" s="1">
        <v>37788</v>
      </c>
      <c r="G2747" t="s">
        <v>25</v>
      </c>
      <c r="H2747">
        <v>2</v>
      </c>
      <c r="I2747" t="str">
        <f>TEXT(Table1[[#This Row],[ORDERDATE]],"MMM")</f>
        <v>Jun</v>
      </c>
      <c r="J2747">
        <v>2003</v>
      </c>
      <c r="K2747" t="s">
        <v>566</v>
      </c>
      <c r="L2747">
        <v>74</v>
      </c>
      <c r="M2747" t="s">
        <v>672</v>
      </c>
      <c r="N2747" t="s">
        <v>568</v>
      </c>
      <c r="O2747">
        <v>2035554407</v>
      </c>
      <c r="P2747" t="s">
        <v>569</v>
      </c>
      <c r="R2747" t="s">
        <v>516</v>
      </c>
      <c r="S2747" t="s">
        <v>112</v>
      </c>
      <c r="T2747">
        <v>97561</v>
      </c>
      <c r="U2747" t="s">
        <v>32</v>
      </c>
      <c r="V2747" t="s">
        <v>33</v>
      </c>
      <c r="W2747" t="s">
        <v>570</v>
      </c>
      <c r="X2747" t="s">
        <v>571</v>
      </c>
      <c r="Y2747" t="s">
        <v>36</v>
      </c>
    </row>
    <row r="2748" spans="1:25" x14ac:dyDescent="0.25">
      <c r="A2748">
        <v>10143</v>
      </c>
      <c r="B2748">
        <v>34</v>
      </c>
      <c r="C2748">
        <v>85.87</v>
      </c>
      <c r="D2748">
        <v>5</v>
      </c>
      <c r="E2748" s="5">
        <v>2919.58</v>
      </c>
      <c r="F2748" s="1">
        <v>37843</v>
      </c>
      <c r="G2748" t="s">
        <v>25</v>
      </c>
      <c r="H2748">
        <v>3</v>
      </c>
      <c r="I2748" t="str">
        <f>TEXT(Table1[[#This Row],[ORDERDATE]],"MMM")</f>
        <v>Aug</v>
      </c>
      <c r="J2748">
        <v>2003</v>
      </c>
      <c r="K2748" t="s">
        <v>566</v>
      </c>
      <c r="L2748">
        <v>74</v>
      </c>
      <c r="M2748" t="s">
        <v>672</v>
      </c>
      <c r="N2748" t="s">
        <v>335</v>
      </c>
      <c r="O2748">
        <v>5085559555</v>
      </c>
      <c r="P2748" t="s">
        <v>336</v>
      </c>
      <c r="R2748" t="s">
        <v>162</v>
      </c>
      <c r="S2748" t="s">
        <v>123</v>
      </c>
      <c r="T2748">
        <v>50553</v>
      </c>
      <c r="U2748" t="s">
        <v>32</v>
      </c>
      <c r="V2748" t="s">
        <v>33</v>
      </c>
      <c r="W2748" t="s">
        <v>337</v>
      </c>
      <c r="X2748" t="s">
        <v>338</v>
      </c>
      <c r="Y2748" t="s">
        <v>36</v>
      </c>
    </row>
    <row r="2749" spans="1:25" x14ac:dyDescent="0.25">
      <c r="A2749">
        <v>10155</v>
      </c>
      <c r="B2749">
        <v>44</v>
      </c>
      <c r="C2749">
        <v>85.87</v>
      </c>
      <c r="D2749">
        <v>3</v>
      </c>
      <c r="E2749" s="5">
        <v>3778.28</v>
      </c>
      <c r="F2749" s="1">
        <v>37900</v>
      </c>
      <c r="G2749" t="s">
        <v>25</v>
      </c>
      <c r="H2749">
        <v>4</v>
      </c>
      <c r="I2749" t="str">
        <f>TEXT(Table1[[#This Row],[ORDERDATE]],"MMM")</f>
        <v>Oct</v>
      </c>
      <c r="J2749">
        <v>2003</v>
      </c>
      <c r="K2749" t="s">
        <v>566</v>
      </c>
      <c r="L2749">
        <v>74</v>
      </c>
      <c r="M2749" t="s">
        <v>672</v>
      </c>
      <c r="N2749" t="s">
        <v>126</v>
      </c>
      <c r="O2749" t="s">
        <v>127</v>
      </c>
      <c r="P2749" t="s">
        <v>128</v>
      </c>
      <c r="R2749" t="s">
        <v>129</v>
      </c>
      <c r="T2749">
        <v>21240</v>
      </c>
      <c r="U2749" t="s">
        <v>130</v>
      </c>
      <c r="V2749" t="s">
        <v>42</v>
      </c>
      <c r="W2749" t="s">
        <v>131</v>
      </c>
      <c r="X2749" t="s">
        <v>132</v>
      </c>
      <c r="Y2749" t="s">
        <v>51</v>
      </c>
    </row>
    <row r="2750" spans="1:25" x14ac:dyDescent="0.25">
      <c r="A2750">
        <v>10168</v>
      </c>
      <c r="B2750">
        <v>39</v>
      </c>
      <c r="C2750">
        <v>82.91</v>
      </c>
      <c r="D2750">
        <v>17</v>
      </c>
      <c r="E2750" s="5">
        <v>3233.49</v>
      </c>
      <c r="F2750" s="1">
        <v>37922</v>
      </c>
      <c r="G2750" t="s">
        <v>25</v>
      </c>
      <c r="H2750">
        <v>4</v>
      </c>
      <c r="I2750" t="str">
        <f>TEXT(Table1[[#This Row],[ORDERDATE]],"MMM")</f>
        <v>Oct</v>
      </c>
      <c r="J2750">
        <v>2003</v>
      </c>
      <c r="K2750" t="s">
        <v>566</v>
      </c>
      <c r="L2750">
        <v>74</v>
      </c>
      <c r="M2750" t="s">
        <v>672</v>
      </c>
      <c r="N2750" t="s">
        <v>62</v>
      </c>
      <c r="O2750">
        <v>6505556809</v>
      </c>
      <c r="P2750" t="s">
        <v>63</v>
      </c>
      <c r="R2750" t="s">
        <v>64</v>
      </c>
      <c r="S2750" t="s">
        <v>55</v>
      </c>
      <c r="T2750">
        <v>94217</v>
      </c>
      <c r="U2750" t="s">
        <v>32</v>
      </c>
      <c r="V2750" t="s">
        <v>33</v>
      </c>
      <c r="W2750" t="s">
        <v>65</v>
      </c>
      <c r="X2750" t="s">
        <v>66</v>
      </c>
      <c r="Y2750" t="s">
        <v>51</v>
      </c>
    </row>
    <row r="2751" spans="1:25" x14ac:dyDescent="0.25">
      <c r="A2751">
        <v>10178</v>
      </c>
      <c r="B2751">
        <v>45</v>
      </c>
      <c r="C2751">
        <v>76.25</v>
      </c>
      <c r="D2751">
        <v>2</v>
      </c>
      <c r="E2751" s="5">
        <v>3431.25</v>
      </c>
      <c r="F2751" s="1">
        <v>37933</v>
      </c>
      <c r="G2751" t="s">
        <v>25</v>
      </c>
      <c r="H2751">
        <v>4</v>
      </c>
      <c r="I2751" t="str">
        <f>TEXT(Table1[[#This Row],[ORDERDATE]],"MMM")</f>
        <v>Nov</v>
      </c>
      <c r="J2751">
        <v>2003</v>
      </c>
      <c r="K2751" t="s">
        <v>566</v>
      </c>
      <c r="L2751">
        <v>74</v>
      </c>
      <c r="M2751" t="s">
        <v>672</v>
      </c>
      <c r="N2751" t="s">
        <v>340</v>
      </c>
      <c r="O2751" t="s">
        <v>341</v>
      </c>
      <c r="P2751" t="s">
        <v>342</v>
      </c>
      <c r="R2751" t="s">
        <v>343</v>
      </c>
      <c r="T2751">
        <v>31000</v>
      </c>
      <c r="U2751" t="s">
        <v>41</v>
      </c>
      <c r="V2751" t="s">
        <v>42</v>
      </c>
      <c r="W2751" t="s">
        <v>344</v>
      </c>
      <c r="X2751" t="s">
        <v>345</v>
      </c>
      <c r="Y2751" t="s">
        <v>51</v>
      </c>
    </row>
    <row r="2752" spans="1:25" x14ac:dyDescent="0.25">
      <c r="A2752">
        <v>10198</v>
      </c>
      <c r="B2752">
        <v>40</v>
      </c>
      <c r="C2752">
        <v>63.67</v>
      </c>
      <c r="D2752">
        <v>2</v>
      </c>
      <c r="E2752" s="5">
        <v>2546.8000000000002</v>
      </c>
      <c r="F2752" s="1">
        <v>37952</v>
      </c>
      <c r="G2752" t="s">
        <v>25</v>
      </c>
      <c r="H2752">
        <v>4</v>
      </c>
      <c r="I2752" t="str">
        <f>TEXT(Table1[[#This Row],[ORDERDATE]],"MMM")</f>
        <v>Nov</v>
      </c>
      <c r="J2752">
        <v>2003</v>
      </c>
      <c r="K2752" t="s">
        <v>566</v>
      </c>
      <c r="L2752">
        <v>74</v>
      </c>
      <c r="M2752" t="s">
        <v>672</v>
      </c>
      <c r="N2752" t="s">
        <v>425</v>
      </c>
      <c r="O2752" t="s">
        <v>426</v>
      </c>
      <c r="P2752" t="s">
        <v>427</v>
      </c>
      <c r="R2752" t="s">
        <v>428</v>
      </c>
      <c r="T2752" t="s">
        <v>429</v>
      </c>
      <c r="U2752" t="s">
        <v>430</v>
      </c>
      <c r="V2752" t="s">
        <v>200</v>
      </c>
      <c r="W2752" t="s">
        <v>431</v>
      </c>
      <c r="X2752" t="s">
        <v>432</v>
      </c>
      <c r="Y2752" t="s">
        <v>36</v>
      </c>
    </row>
    <row r="2753" spans="1:25" x14ac:dyDescent="0.25">
      <c r="A2753">
        <v>10210</v>
      </c>
      <c r="B2753">
        <v>42</v>
      </c>
      <c r="C2753">
        <v>70.33</v>
      </c>
      <c r="D2753">
        <v>15</v>
      </c>
      <c r="E2753" s="5">
        <v>2953.86</v>
      </c>
      <c r="F2753" s="1">
        <v>37998</v>
      </c>
      <c r="G2753" t="s">
        <v>25</v>
      </c>
      <c r="H2753">
        <v>1</v>
      </c>
      <c r="I2753" t="str">
        <f>TEXT(Table1[[#This Row],[ORDERDATE]],"MMM")</f>
        <v>Jan</v>
      </c>
      <c r="J2753">
        <v>2004</v>
      </c>
      <c r="K2753" t="s">
        <v>566</v>
      </c>
      <c r="L2753">
        <v>74</v>
      </c>
      <c r="M2753" t="s">
        <v>672</v>
      </c>
      <c r="N2753" t="s">
        <v>302</v>
      </c>
      <c r="O2753" t="s">
        <v>303</v>
      </c>
      <c r="P2753" t="s">
        <v>304</v>
      </c>
      <c r="R2753" t="s">
        <v>305</v>
      </c>
      <c r="S2753" t="s">
        <v>305</v>
      </c>
      <c r="T2753" t="s">
        <v>306</v>
      </c>
      <c r="U2753" t="s">
        <v>200</v>
      </c>
      <c r="V2753" t="s">
        <v>200</v>
      </c>
      <c r="W2753" t="s">
        <v>307</v>
      </c>
      <c r="X2753" t="s">
        <v>308</v>
      </c>
      <c r="Y2753" t="s">
        <v>36</v>
      </c>
    </row>
    <row r="2754" spans="1:25" x14ac:dyDescent="0.25">
      <c r="A2754">
        <v>10222</v>
      </c>
      <c r="B2754">
        <v>43</v>
      </c>
      <c r="C2754">
        <v>74.03</v>
      </c>
      <c r="D2754">
        <v>2</v>
      </c>
      <c r="E2754" s="5">
        <v>3183.29</v>
      </c>
      <c r="F2754" s="1">
        <v>38036</v>
      </c>
      <c r="G2754" t="s">
        <v>25</v>
      </c>
      <c r="H2754">
        <v>1</v>
      </c>
      <c r="I2754" t="str">
        <f>TEXT(Table1[[#This Row],[ORDERDATE]],"MMM")</f>
        <v>Feb</v>
      </c>
      <c r="J2754">
        <v>2004</v>
      </c>
      <c r="K2754" t="s">
        <v>566</v>
      </c>
      <c r="L2754">
        <v>74</v>
      </c>
      <c r="M2754" t="s">
        <v>672</v>
      </c>
      <c r="N2754" t="s">
        <v>362</v>
      </c>
      <c r="O2754">
        <v>7605558146</v>
      </c>
      <c r="P2754" t="s">
        <v>363</v>
      </c>
      <c r="R2754" t="s">
        <v>364</v>
      </c>
      <c r="S2754" t="s">
        <v>55</v>
      </c>
      <c r="T2754">
        <v>91217</v>
      </c>
      <c r="U2754" t="s">
        <v>32</v>
      </c>
      <c r="V2754" t="s">
        <v>33</v>
      </c>
      <c r="W2754" t="s">
        <v>237</v>
      </c>
      <c r="X2754" t="s">
        <v>276</v>
      </c>
      <c r="Y2754" t="s">
        <v>51</v>
      </c>
    </row>
    <row r="2755" spans="1:25" x14ac:dyDescent="0.25">
      <c r="A2755">
        <v>10235</v>
      </c>
      <c r="B2755">
        <v>34</v>
      </c>
      <c r="C2755">
        <v>72.55</v>
      </c>
      <c r="D2755">
        <v>11</v>
      </c>
      <c r="E2755" s="5">
        <v>2466.6999999999998</v>
      </c>
      <c r="F2755" s="1">
        <v>38079</v>
      </c>
      <c r="G2755" t="s">
        <v>25</v>
      </c>
      <c r="H2755">
        <v>2</v>
      </c>
      <c r="I2755" t="str">
        <f>TEXT(Table1[[#This Row],[ORDERDATE]],"MMM")</f>
        <v>Apr</v>
      </c>
      <c r="J2755">
        <v>2004</v>
      </c>
      <c r="K2755" t="s">
        <v>566</v>
      </c>
      <c r="L2755">
        <v>74</v>
      </c>
      <c r="M2755" t="s">
        <v>672</v>
      </c>
      <c r="N2755" t="s">
        <v>373</v>
      </c>
      <c r="O2755" t="s">
        <v>374</v>
      </c>
      <c r="P2755" t="s">
        <v>375</v>
      </c>
      <c r="R2755" t="s">
        <v>376</v>
      </c>
      <c r="S2755" t="s">
        <v>229</v>
      </c>
      <c r="T2755" t="s">
        <v>377</v>
      </c>
      <c r="U2755" t="s">
        <v>231</v>
      </c>
      <c r="V2755" t="s">
        <v>33</v>
      </c>
      <c r="W2755" t="s">
        <v>378</v>
      </c>
      <c r="X2755" t="s">
        <v>172</v>
      </c>
      <c r="Y2755" t="s">
        <v>36</v>
      </c>
    </row>
    <row r="2756" spans="1:25" x14ac:dyDescent="0.25">
      <c r="A2756">
        <v>10250</v>
      </c>
      <c r="B2756">
        <v>38</v>
      </c>
      <c r="C2756">
        <v>62.19</v>
      </c>
      <c r="D2756">
        <v>12</v>
      </c>
      <c r="E2756" s="5">
        <v>2363.2199999999998</v>
      </c>
      <c r="F2756" s="1">
        <v>38118</v>
      </c>
      <c r="G2756" t="s">
        <v>25</v>
      </c>
      <c r="H2756">
        <v>2</v>
      </c>
      <c r="I2756" t="str">
        <f>TEXT(Table1[[#This Row],[ORDERDATE]],"MMM")</f>
        <v>May</v>
      </c>
      <c r="J2756">
        <v>2004</v>
      </c>
      <c r="K2756" t="s">
        <v>566</v>
      </c>
      <c r="L2756">
        <v>74</v>
      </c>
      <c r="M2756" t="s">
        <v>672</v>
      </c>
      <c r="N2756" t="s">
        <v>397</v>
      </c>
      <c r="O2756">
        <v>4085553659</v>
      </c>
      <c r="P2756" t="s">
        <v>398</v>
      </c>
      <c r="R2756" t="s">
        <v>399</v>
      </c>
      <c r="S2756" t="s">
        <v>55</v>
      </c>
      <c r="T2756">
        <v>94217</v>
      </c>
      <c r="U2756" t="s">
        <v>32</v>
      </c>
      <c r="V2756" t="s">
        <v>33</v>
      </c>
      <c r="W2756" t="s">
        <v>102</v>
      </c>
      <c r="X2756" t="s">
        <v>400</v>
      </c>
      <c r="Y2756" t="s">
        <v>36</v>
      </c>
    </row>
    <row r="2757" spans="1:25" x14ac:dyDescent="0.25">
      <c r="A2757">
        <v>10262</v>
      </c>
      <c r="B2757">
        <v>35</v>
      </c>
      <c r="C2757">
        <v>71.069999999999993</v>
      </c>
      <c r="D2757">
        <v>7</v>
      </c>
      <c r="E2757" s="5">
        <v>2487.4499999999998</v>
      </c>
      <c r="F2757" s="1">
        <v>38162</v>
      </c>
      <c r="G2757" t="s">
        <v>339</v>
      </c>
      <c r="H2757">
        <v>2</v>
      </c>
      <c r="I2757" t="str">
        <f>TEXT(Table1[[#This Row],[ORDERDATE]],"MMM")</f>
        <v>Jun</v>
      </c>
      <c r="J2757">
        <v>2004</v>
      </c>
      <c r="K2757" t="s">
        <v>566</v>
      </c>
      <c r="L2757">
        <v>74</v>
      </c>
      <c r="M2757" t="s">
        <v>672</v>
      </c>
      <c r="N2757" t="s">
        <v>174</v>
      </c>
      <c r="O2757" t="s">
        <v>175</v>
      </c>
      <c r="P2757" t="s">
        <v>176</v>
      </c>
      <c r="R2757" t="s">
        <v>177</v>
      </c>
      <c r="T2757">
        <v>28034</v>
      </c>
      <c r="U2757" t="s">
        <v>178</v>
      </c>
      <c r="V2757" t="s">
        <v>42</v>
      </c>
      <c r="W2757" t="s">
        <v>179</v>
      </c>
      <c r="X2757" t="s">
        <v>180</v>
      </c>
      <c r="Y2757" t="s">
        <v>36</v>
      </c>
    </row>
    <row r="2758" spans="1:25" x14ac:dyDescent="0.25">
      <c r="A2758">
        <v>10275</v>
      </c>
      <c r="B2758">
        <v>31</v>
      </c>
      <c r="C2758">
        <v>72.55</v>
      </c>
      <c r="D2758">
        <v>17</v>
      </c>
      <c r="E2758" s="5">
        <v>2249.0500000000002</v>
      </c>
      <c r="F2758" s="1">
        <v>38191</v>
      </c>
      <c r="G2758" t="s">
        <v>25</v>
      </c>
      <c r="H2758">
        <v>3</v>
      </c>
      <c r="I2758" t="str">
        <f>TEXT(Table1[[#This Row],[ORDERDATE]],"MMM")</f>
        <v>Jul</v>
      </c>
      <c r="J2758">
        <v>2004</v>
      </c>
      <c r="K2758" t="s">
        <v>566</v>
      </c>
      <c r="L2758">
        <v>74</v>
      </c>
      <c r="M2758" t="s">
        <v>672</v>
      </c>
      <c r="N2758" t="s">
        <v>114</v>
      </c>
      <c r="O2758" t="s">
        <v>115</v>
      </c>
      <c r="P2758" t="s">
        <v>116</v>
      </c>
      <c r="R2758" t="s">
        <v>117</v>
      </c>
      <c r="T2758">
        <v>44000</v>
      </c>
      <c r="U2758" t="s">
        <v>41</v>
      </c>
      <c r="V2758" t="s">
        <v>42</v>
      </c>
      <c r="W2758" t="s">
        <v>118</v>
      </c>
      <c r="X2758" t="s">
        <v>119</v>
      </c>
      <c r="Y2758" t="s">
        <v>36</v>
      </c>
    </row>
    <row r="2759" spans="1:25" x14ac:dyDescent="0.25">
      <c r="A2759">
        <v>10284</v>
      </c>
      <c r="B2759">
        <v>32</v>
      </c>
      <c r="C2759">
        <v>64.41</v>
      </c>
      <c r="D2759">
        <v>9</v>
      </c>
      <c r="E2759" s="5">
        <v>2061.12</v>
      </c>
      <c r="F2759" s="1">
        <v>38220</v>
      </c>
      <c r="G2759" t="s">
        <v>25</v>
      </c>
      <c r="H2759">
        <v>3</v>
      </c>
      <c r="I2759" t="str">
        <f>TEXT(Table1[[#This Row],[ORDERDATE]],"MMM")</f>
        <v>Aug</v>
      </c>
      <c r="J2759">
        <v>2004</v>
      </c>
      <c r="K2759" t="s">
        <v>566</v>
      </c>
      <c r="L2759">
        <v>74</v>
      </c>
      <c r="M2759" t="s">
        <v>672</v>
      </c>
      <c r="N2759" t="s">
        <v>543</v>
      </c>
      <c r="O2759" t="s">
        <v>544</v>
      </c>
      <c r="P2759" t="s">
        <v>545</v>
      </c>
      <c r="R2759" t="s">
        <v>546</v>
      </c>
      <c r="T2759" t="s">
        <v>547</v>
      </c>
      <c r="U2759" t="s">
        <v>78</v>
      </c>
      <c r="V2759" t="s">
        <v>42</v>
      </c>
      <c r="W2759" t="s">
        <v>548</v>
      </c>
      <c r="X2759" t="s">
        <v>549</v>
      </c>
      <c r="Y2759" t="s">
        <v>36</v>
      </c>
    </row>
    <row r="2760" spans="1:25" x14ac:dyDescent="0.25">
      <c r="A2760">
        <v>10296</v>
      </c>
      <c r="B2760">
        <v>47</v>
      </c>
      <c r="C2760">
        <v>86.62</v>
      </c>
      <c r="D2760">
        <v>5</v>
      </c>
      <c r="E2760" s="5">
        <v>4071.14</v>
      </c>
      <c r="F2760" s="1">
        <v>38245</v>
      </c>
      <c r="G2760" t="s">
        <v>25</v>
      </c>
      <c r="H2760">
        <v>3</v>
      </c>
      <c r="I2760" t="str">
        <f>TEXT(Table1[[#This Row],[ORDERDATE]],"MMM")</f>
        <v>Sep</v>
      </c>
      <c r="J2760">
        <v>2004</v>
      </c>
      <c r="K2760" t="s">
        <v>566</v>
      </c>
      <c r="L2760">
        <v>74</v>
      </c>
      <c r="M2760" t="s">
        <v>672</v>
      </c>
      <c r="N2760" t="s">
        <v>572</v>
      </c>
      <c r="O2760" t="s">
        <v>573</v>
      </c>
      <c r="P2760" t="s">
        <v>574</v>
      </c>
      <c r="R2760" t="s">
        <v>575</v>
      </c>
      <c r="T2760">
        <v>80686</v>
      </c>
      <c r="U2760" t="s">
        <v>443</v>
      </c>
      <c r="V2760" t="s">
        <v>42</v>
      </c>
      <c r="W2760" t="s">
        <v>576</v>
      </c>
      <c r="X2760" t="s">
        <v>103</v>
      </c>
      <c r="Y2760" t="s">
        <v>51</v>
      </c>
    </row>
    <row r="2761" spans="1:25" x14ac:dyDescent="0.25">
      <c r="A2761">
        <v>10308</v>
      </c>
      <c r="B2761">
        <v>39</v>
      </c>
      <c r="C2761">
        <v>68.11</v>
      </c>
      <c r="D2761">
        <v>15</v>
      </c>
      <c r="E2761" s="5">
        <v>2656.29</v>
      </c>
      <c r="F2761" s="1">
        <v>38275</v>
      </c>
      <c r="G2761" t="s">
        <v>25</v>
      </c>
      <c r="H2761">
        <v>4</v>
      </c>
      <c r="I2761" t="str">
        <f>TEXT(Table1[[#This Row],[ORDERDATE]],"MMM")</f>
        <v>Oct</v>
      </c>
      <c r="J2761">
        <v>2004</v>
      </c>
      <c r="K2761" t="s">
        <v>566</v>
      </c>
      <c r="L2761">
        <v>74</v>
      </c>
      <c r="M2761" t="s">
        <v>672</v>
      </c>
      <c r="N2761" t="s">
        <v>317</v>
      </c>
      <c r="O2761">
        <v>9145554562</v>
      </c>
      <c r="P2761" t="s">
        <v>318</v>
      </c>
      <c r="R2761" t="s">
        <v>319</v>
      </c>
      <c r="S2761" t="s">
        <v>31</v>
      </c>
      <c r="T2761">
        <v>24067</v>
      </c>
      <c r="U2761" t="s">
        <v>32</v>
      </c>
      <c r="V2761" t="s">
        <v>33</v>
      </c>
      <c r="W2761" t="s">
        <v>102</v>
      </c>
      <c r="X2761" t="s">
        <v>238</v>
      </c>
      <c r="Y2761" t="s">
        <v>36</v>
      </c>
    </row>
    <row r="2762" spans="1:25" x14ac:dyDescent="0.25">
      <c r="A2762">
        <v>10316</v>
      </c>
      <c r="B2762">
        <v>44</v>
      </c>
      <c r="C2762">
        <v>62.19</v>
      </c>
      <c r="D2762">
        <v>7</v>
      </c>
      <c r="E2762" s="5">
        <v>2736.36</v>
      </c>
      <c r="F2762" s="1">
        <v>38292</v>
      </c>
      <c r="G2762" t="s">
        <v>25</v>
      </c>
      <c r="H2762">
        <v>4</v>
      </c>
      <c r="I2762" t="str">
        <f>TEXT(Table1[[#This Row],[ORDERDATE]],"MMM")</f>
        <v>Nov</v>
      </c>
      <c r="J2762">
        <v>2004</v>
      </c>
      <c r="K2762" t="s">
        <v>566</v>
      </c>
      <c r="L2762">
        <v>74</v>
      </c>
      <c r="M2762" t="s">
        <v>672</v>
      </c>
      <c r="N2762" t="s">
        <v>383</v>
      </c>
      <c r="O2762" t="s">
        <v>384</v>
      </c>
      <c r="P2762" t="s">
        <v>385</v>
      </c>
      <c r="R2762" t="s">
        <v>386</v>
      </c>
      <c r="S2762" t="s">
        <v>387</v>
      </c>
      <c r="T2762" t="s">
        <v>388</v>
      </c>
      <c r="U2762" t="s">
        <v>170</v>
      </c>
      <c r="V2762" t="s">
        <v>42</v>
      </c>
      <c r="W2762" t="s">
        <v>389</v>
      </c>
      <c r="X2762" t="s">
        <v>390</v>
      </c>
      <c r="Y2762" t="s">
        <v>36</v>
      </c>
    </row>
    <row r="2763" spans="1:25" x14ac:dyDescent="0.25">
      <c r="A2763">
        <v>10328</v>
      </c>
      <c r="B2763">
        <v>39</v>
      </c>
      <c r="C2763">
        <v>85.87</v>
      </c>
      <c r="D2763">
        <v>12</v>
      </c>
      <c r="E2763" s="5">
        <v>3348.93</v>
      </c>
      <c r="F2763" s="1">
        <v>38303</v>
      </c>
      <c r="G2763" t="s">
        <v>25</v>
      </c>
      <c r="H2763">
        <v>4</v>
      </c>
      <c r="I2763" t="str">
        <f>TEXT(Table1[[#This Row],[ORDERDATE]],"MMM")</f>
        <v>Nov</v>
      </c>
      <c r="J2763">
        <v>2004</v>
      </c>
      <c r="K2763" t="s">
        <v>566</v>
      </c>
      <c r="L2763">
        <v>74</v>
      </c>
      <c r="M2763" t="s">
        <v>672</v>
      </c>
      <c r="N2763" t="s">
        <v>552</v>
      </c>
      <c r="O2763" t="s">
        <v>553</v>
      </c>
      <c r="P2763" t="s">
        <v>554</v>
      </c>
      <c r="R2763" t="s">
        <v>555</v>
      </c>
      <c r="T2763">
        <v>24100</v>
      </c>
      <c r="U2763" t="s">
        <v>258</v>
      </c>
      <c r="V2763" t="s">
        <v>42</v>
      </c>
      <c r="W2763" t="s">
        <v>556</v>
      </c>
      <c r="X2763" t="s">
        <v>557</v>
      </c>
      <c r="Y2763" t="s">
        <v>51</v>
      </c>
    </row>
    <row r="2764" spans="1:25" x14ac:dyDescent="0.25">
      <c r="A2764">
        <v>10339</v>
      </c>
      <c r="B2764">
        <v>50</v>
      </c>
      <c r="C2764">
        <v>57.86</v>
      </c>
      <c r="D2764">
        <v>8</v>
      </c>
      <c r="E2764" s="5">
        <v>2893</v>
      </c>
      <c r="F2764" s="1">
        <v>38314</v>
      </c>
      <c r="G2764" t="s">
        <v>25</v>
      </c>
      <c r="H2764">
        <v>4</v>
      </c>
      <c r="I2764" t="str">
        <f>TEXT(Table1[[#This Row],[ORDERDATE]],"MMM")</f>
        <v>Nov</v>
      </c>
      <c r="J2764">
        <v>2004</v>
      </c>
      <c r="K2764" t="s">
        <v>566</v>
      </c>
      <c r="L2764">
        <v>74</v>
      </c>
      <c r="M2764" t="s">
        <v>672</v>
      </c>
      <c r="N2764" t="s">
        <v>246</v>
      </c>
      <c r="O2764" t="s">
        <v>247</v>
      </c>
      <c r="P2764" t="s">
        <v>248</v>
      </c>
      <c r="R2764" t="s">
        <v>249</v>
      </c>
      <c r="S2764" t="s">
        <v>250</v>
      </c>
      <c r="T2764" t="s">
        <v>251</v>
      </c>
      <c r="U2764" t="s">
        <v>200</v>
      </c>
      <c r="V2764" t="s">
        <v>200</v>
      </c>
      <c r="W2764" t="s">
        <v>252</v>
      </c>
      <c r="X2764" t="s">
        <v>253</v>
      </c>
      <c r="Y2764" t="s">
        <v>36</v>
      </c>
    </row>
    <row r="2765" spans="1:25" x14ac:dyDescent="0.25">
      <c r="A2765">
        <v>10352</v>
      </c>
      <c r="B2765">
        <v>22</v>
      </c>
      <c r="C2765">
        <v>75.510000000000005</v>
      </c>
      <c r="D2765">
        <v>1</v>
      </c>
      <c r="E2765" s="5">
        <v>1661.22</v>
      </c>
      <c r="F2765" s="1">
        <v>38324</v>
      </c>
      <c r="G2765" t="s">
        <v>25</v>
      </c>
      <c r="H2765">
        <v>4</v>
      </c>
      <c r="I2765" t="str">
        <f>TEXT(Table1[[#This Row],[ORDERDATE]],"MMM")</f>
        <v>Dec</v>
      </c>
      <c r="J2765">
        <v>2004</v>
      </c>
      <c r="K2765" t="s">
        <v>566</v>
      </c>
      <c r="L2765">
        <v>74</v>
      </c>
      <c r="M2765" t="s">
        <v>672</v>
      </c>
      <c r="N2765" t="s">
        <v>600</v>
      </c>
      <c r="O2765">
        <v>6175558428</v>
      </c>
      <c r="P2765" t="s">
        <v>601</v>
      </c>
      <c r="R2765" t="s">
        <v>283</v>
      </c>
      <c r="S2765" t="s">
        <v>123</v>
      </c>
      <c r="T2765">
        <v>58339</v>
      </c>
      <c r="U2765" t="s">
        <v>32</v>
      </c>
      <c r="V2765" t="s">
        <v>33</v>
      </c>
      <c r="W2765" t="s">
        <v>529</v>
      </c>
      <c r="X2765" t="s">
        <v>245</v>
      </c>
      <c r="Y2765" t="s">
        <v>36</v>
      </c>
    </row>
    <row r="2766" spans="1:25" x14ac:dyDescent="0.25">
      <c r="A2766">
        <v>10361</v>
      </c>
      <c r="B2766">
        <v>35</v>
      </c>
      <c r="C2766">
        <v>100</v>
      </c>
      <c r="D2766">
        <v>11</v>
      </c>
      <c r="E2766" s="5">
        <v>4277.3500000000004</v>
      </c>
      <c r="F2766" s="1">
        <v>38338</v>
      </c>
      <c r="G2766" t="s">
        <v>25</v>
      </c>
      <c r="H2766">
        <v>4</v>
      </c>
      <c r="I2766" t="str">
        <f>TEXT(Table1[[#This Row],[ORDERDATE]],"MMM")</f>
        <v>Dec</v>
      </c>
      <c r="J2766">
        <v>2004</v>
      </c>
      <c r="K2766" t="s">
        <v>566</v>
      </c>
      <c r="L2766">
        <v>74</v>
      </c>
      <c r="M2766" t="s">
        <v>672</v>
      </c>
      <c r="N2766" t="s">
        <v>152</v>
      </c>
      <c r="O2766" t="s">
        <v>153</v>
      </c>
      <c r="P2766" t="s">
        <v>154</v>
      </c>
      <c r="Q2766" t="s">
        <v>155</v>
      </c>
      <c r="R2766" t="s">
        <v>156</v>
      </c>
      <c r="S2766" t="s">
        <v>157</v>
      </c>
      <c r="T2766">
        <v>2067</v>
      </c>
      <c r="U2766" t="s">
        <v>95</v>
      </c>
      <c r="V2766" t="s">
        <v>96</v>
      </c>
      <c r="W2766" t="s">
        <v>158</v>
      </c>
      <c r="X2766" t="s">
        <v>159</v>
      </c>
      <c r="Y2766" t="s">
        <v>51</v>
      </c>
    </row>
    <row r="2767" spans="1:25" x14ac:dyDescent="0.25">
      <c r="A2767">
        <v>10373</v>
      </c>
      <c r="B2767">
        <v>45</v>
      </c>
      <c r="C2767">
        <v>55.62</v>
      </c>
      <c r="D2767">
        <v>17</v>
      </c>
      <c r="E2767" s="5">
        <v>2502.9</v>
      </c>
      <c r="F2767" s="1">
        <v>38383</v>
      </c>
      <c r="G2767" t="s">
        <v>25</v>
      </c>
      <c r="H2767">
        <v>1</v>
      </c>
      <c r="I2767" t="str">
        <f>TEXT(Table1[[#This Row],[ORDERDATE]],"MMM")</f>
        <v>Jan</v>
      </c>
      <c r="J2767">
        <v>2005</v>
      </c>
      <c r="K2767" t="s">
        <v>566</v>
      </c>
      <c r="L2767">
        <v>74</v>
      </c>
      <c r="M2767" t="s">
        <v>672</v>
      </c>
      <c r="N2767" t="s">
        <v>391</v>
      </c>
      <c r="O2767" t="s">
        <v>392</v>
      </c>
      <c r="P2767" t="s">
        <v>393</v>
      </c>
      <c r="R2767" t="s">
        <v>394</v>
      </c>
      <c r="T2767">
        <v>90110</v>
      </c>
      <c r="U2767" t="s">
        <v>130</v>
      </c>
      <c r="V2767" t="s">
        <v>42</v>
      </c>
      <c r="W2767" t="s">
        <v>395</v>
      </c>
      <c r="X2767" t="s">
        <v>396</v>
      </c>
      <c r="Y2767" t="s">
        <v>36</v>
      </c>
    </row>
    <row r="2768" spans="1:25" x14ac:dyDescent="0.25">
      <c r="A2768">
        <v>10386</v>
      </c>
      <c r="B2768">
        <v>44</v>
      </c>
      <c r="C2768">
        <v>86.4</v>
      </c>
      <c r="D2768">
        <v>15</v>
      </c>
      <c r="E2768" s="5">
        <v>3801.6</v>
      </c>
      <c r="F2768" s="1">
        <v>38412</v>
      </c>
      <c r="G2768" t="s">
        <v>408</v>
      </c>
      <c r="H2768">
        <v>1</v>
      </c>
      <c r="I2768" t="str">
        <f>TEXT(Table1[[#This Row],[ORDERDATE]],"MMM")</f>
        <v>Mar</v>
      </c>
      <c r="J2768">
        <v>2005</v>
      </c>
      <c r="K2768" t="s">
        <v>566</v>
      </c>
      <c r="L2768">
        <v>74</v>
      </c>
      <c r="M2768" t="s">
        <v>672</v>
      </c>
      <c r="N2768" t="s">
        <v>174</v>
      </c>
      <c r="O2768" t="s">
        <v>175</v>
      </c>
      <c r="P2768" t="s">
        <v>176</v>
      </c>
      <c r="R2768" t="s">
        <v>177</v>
      </c>
      <c r="T2768">
        <v>28034</v>
      </c>
      <c r="U2768" t="s">
        <v>178</v>
      </c>
      <c r="V2768" t="s">
        <v>42</v>
      </c>
      <c r="W2768" t="s">
        <v>179</v>
      </c>
      <c r="X2768" t="s">
        <v>180</v>
      </c>
      <c r="Y2768" t="s">
        <v>51</v>
      </c>
    </row>
    <row r="2769" spans="1:25" x14ac:dyDescent="0.25">
      <c r="A2769">
        <v>10398</v>
      </c>
      <c r="B2769">
        <v>36</v>
      </c>
      <c r="C2769">
        <v>87.36</v>
      </c>
      <c r="D2769">
        <v>12</v>
      </c>
      <c r="E2769" s="5">
        <v>3144.96</v>
      </c>
      <c r="F2769" s="1">
        <v>38441</v>
      </c>
      <c r="G2769" t="s">
        <v>25</v>
      </c>
      <c r="H2769">
        <v>1</v>
      </c>
      <c r="I2769" t="str">
        <f>TEXT(Table1[[#This Row],[ORDERDATE]],"MMM")</f>
        <v>Mar</v>
      </c>
      <c r="J2769">
        <v>2005</v>
      </c>
      <c r="K2769" t="s">
        <v>566</v>
      </c>
      <c r="L2769">
        <v>74</v>
      </c>
      <c r="M2769" t="s">
        <v>672</v>
      </c>
      <c r="N2769" t="s">
        <v>37</v>
      </c>
      <c r="O2769" t="s">
        <v>38</v>
      </c>
      <c r="P2769" t="s">
        <v>39</v>
      </c>
      <c r="R2769" t="s">
        <v>40</v>
      </c>
      <c r="T2769">
        <v>51100</v>
      </c>
      <c r="U2769" t="s">
        <v>41</v>
      </c>
      <c r="V2769" t="s">
        <v>42</v>
      </c>
      <c r="W2769" t="s">
        <v>43</v>
      </c>
      <c r="X2769" t="s">
        <v>44</v>
      </c>
      <c r="Y2769" t="s">
        <v>51</v>
      </c>
    </row>
    <row r="2770" spans="1:25" x14ac:dyDescent="0.25">
      <c r="A2770">
        <v>10401</v>
      </c>
      <c r="B2770">
        <v>28</v>
      </c>
      <c r="C2770">
        <v>72.55</v>
      </c>
      <c r="D2770">
        <v>11</v>
      </c>
      <c r="E2770" s="5">
        <v>2031.4</v>
      </c>
      <c r="F2770" s="1">
        <v>38445</v>
      </c>
      <c r="G2770" t="s">
        <v>401</v>
      </c>
      <c r="H2770">
        <v>2</v>
      </c>
      <c r="I2770" t="str">
        <f>TEXT(Table1[[#This Row],[ORDERDATE]],"MMM")</f>
        <v>Apr</v>
      </c>
      <c r="J2770">
        <v>2005</v>
      </c>
      <c r="K2770" t="s">
        <v>566</v>
      </c>
      <c r="L2770">
        <v>74</v>
      </c>
      <c r="M2770" t="s">
        <v>672</v>
      </c>
      <c r="N2770" t="s">
        <v>104</v>
      </c>
      <c r="O2770">
        <v>2015559350</v>
      </c>
      <c r="P2770" t="s">
        <v>105</v>
      </c>
      <c r="R2770" t="s">
        <v>106</v>
      </c>
      <c r="S2770" t="s">
        <v>107</v>
      </c>
      <c r="T2770">
        <v>94019</v>
      </c>
      <c r="U2770" t="s">
        <v>32</v>
      </c>
      <c r="V2770" t="s">
        <v>33</v>
      </c>
      <c r="W2770" t="s">
        <v>61</v>
      </c>
      <c r="X2770" t="s">
        <v>108</v>
      </c>
      <c r="Y2770" t="s">
        <v>36</v>
      </c>
    </row>
    <row r="2771" spans="1:25" x14ac:dyDescent="0.25">
      <c r="A2771">
        <v>10416</v>
      </c>
      <c r="B2771">
        <v>43</v>
      </c>
      <c r="C2771">
        <v>62.19</v>
      </c>
      <c r="D2771">
        <v>12</v>
      </c>
      <c r="E2771" s="5">
        <v>2674.17</v>
      </c>
      <c r="F2771" s="1">
        <v>38482</v>
      </c>
      <c r="G2771" t="s">
        <v>25</v>
      </c>
      <c r="H2771">
        <v>2</v>
      </c>
      <c r="I2771" t="str">
        <f>TEXT(Table1[[#This Row],[ORDERDATE]],"MMM")</f>
        <v>May</v>
      </c>
      <c r="J2771">
        <v>2005</v>
      </c>
      <c r="K2771" t="s">
        <v>566</v>
      </c>
      <c r="L2771">
        <v>74</v>
      </c>
      <c r="M2771" t="s">
        <v>672</v>
      </c>
      <c r="N2771" t="s">
        <v>452</v>
      </c>
      <c r="O2771" t="s">
        <v>453</v>
      </c>
      <c r="P2771" t="s">
        <v>454</v>
      </c>
      <c r="R2771" t="s">
        <v>455</v>
      </c>
      <c r="T2771">
        <v>42100</v>
      </c>
      <c r="U2771" t="s">
        <v>258</v>
      </c>
      <c r="V2771" t="s">
        <v>42</v>
      </c>
      <c r="W2771" t="s">
        <v>456</v>
      </c>
      <c r="X2771" t="s">
        <v>457</v>
      </c>
      <c r="Y2771" t="s">
        <v>36</v>
      </c>
    </row>
    <row r="2772" spans="1:25" x14ac:dyDescent="0.25">
      <c r="A2772">
        <v>10106</v>
      </c>
      <c r="B2772">
        <v>48</v>
      </c>
      <c r="C2772">
        <v>52.64</v>
      </c>
      <c r="D2772">
        <v>15</v>
      </c>
      <c r="E2772" s="5">
        <v>2526.7199999999998</v>
      </c>
      <c r="F2772" s="1">
        <v>37669</v>
      </c>
      <c r="G2772" t="s">
        <v>25</v>
      </c>
      <c r="H2772">
        <v>1</v>
      </c>
      <c r="I2772" t="str">
        <f>TEXT(Table1[[#This Row],[ORDERDATE]],"MMM")</f>
        <v>Feb</v>
      </c>
      <c r="J2772">
        <v>2003</v>
      </c>
      <c r="K2772" t="s">
        <v>566</v>
      </c>
      <c r="L2772">
        <v>49</v>
      </c>
      <c r="M2772" t="s">
        <v>673</v>
      </c>
      <c r="N2772" t="s">
        <v>552</v>
      </c>
      <c r="O2772" t="s">
        <v>553</v>
      </c>
      <c r="P2772" t="s">
        <v>554</v>
      </c>
      <c r="R2772" t="s">
        <v>555</v>
      </c>
      <c r="T2772">
        <v>24100</v>
      </c>
      <c r="U2772" t="s">
        <v>258</v>
      </c>
      <c r="V2772" t="s">
        <v>42</v>
      </c>
      <c r="W2772" t="s">
        <v>556</v>
      </c>
      <c r="X2772" t="s">
        <v>557</v>
      </c>
      <c r="Y2772" t="s">
        <v>36</v>
      </c>
    </row>
    <row r="2773" spans="1:25" x14ac:dyDescent="0.25">
      <c r="A2773">
        <v>10119</v>
      </c>
      <c r="B2773">
        <v>28</v>
      </c>
      <c r="C2773">
        <v>48.17</v>
      </c>
      <c r="D2773">
        <v>6</v>
      </c>
      <c r="E2773" s="5">
        <v>1348.76</v>
      </c>
      <c r="F2773" s="1">
        <v>37739</v>
      </c>
      <c r="G2773" t="s">
        <v>25</v>
      </c>
      <c r="H2773">
        <v>2</v>
      </c>
      <c r="I2773" t="str">
        <f>TEXT(Table1[[#This Row],[ORDERDATE]],"MMM")</f>
        <v>Apr</v>
      </c>
      <c r="J2773">
        <v>2003</v>
      </c>
      <c r="K2773" t="s">
        <v>566</v>
      </c>
      <c r="L2773">
        <v>49</v>
      </c>
      <c r="M2773" t="s">
        <v>673</v>
      </c>
      <c r="N2773" t="s">
        <v>144</v>
      </c>
      <c r="O2773" t="s">
        <v>145</v>
      </c>
      <c r="P2773" t="s">
        <v>146</v>
      </c>
      <c r="R2773" t="s">
        <v>147</v>
      </c>
      <c r="T2773">
        <v>5020</v>
      </c>
      <c r="U2773" t="s">
        <v>148</v>
      </c>
      <c r="V2773" t="s">
        <v>42</v>
      </c>
      <c r="W2773" t="s">
        <v>149</v>
      </c>
      <c r="X2773" t="s">
        <v>150</v>
      </c>
      <c r="Y2773" t="s">
        <v>36</v>
      </c>
    </row>
    <row r="2774" spans="1:25" x14ac:dyDescent="0.25">
      <c r="A2774">
        <v>10131</v>
      </c>
      <c r="B2774">
        <v>21</v>
      </c>
      <c r="C2774">
        <v>41.71</v>
      </c>
      <c r="D2774">
        <v>7</v>
      </c>
      <c r="E2774" s="5">
        <v>875.91</v>
      </c>
      <c r="F2774" s="1">
        <v>37788</v>
      </c>
      <c r="G2774" t="s">
        <v>25</v>
      </c>
      <c r="H2774">
        <v>2</v>
      </c>
      <c r="I2774" t="str">
        <f>TEXT(Table1[[#This Row],[ORDERDATE]],"MMM")</f>
        <v>Jun</v>
      </c>
      <c r="J2774">
        <v>2003</v>
      </c>
      <c r="K2774" t="s">
        <v>566</v>
      </c>
      <c r="L2774">
        <v>49</v>
      </c>
      <c r="M2774" t="s">
        <v>673</v>
      </c>
      <c r="N2774" t="s">
        <v>568</v>
      </c>
      <c r="O2774">
        <v>2035554407</v>
      </c>
      <c r="P2774" t="s">
        <v>569</v>
      </c>
      <c r="R2774" t="s">
        <v>516</v>
      </c>
      <c r="S2774" t="s">
        <v>112</v>
      </c>
      <c r="T2774">
        <v>97561</v>
      </c>
      <c r="U2774" t="s">
        <v>32</v>
      </c>
      <c r="V2774" t="s">
        <v>33</v>
      </c>
      <c r="W2774" t="s">
        <v>570</v>
      </c>
      <c r="X2774" t="s">
        <v>571</v>
      </c>
      <c r="Y2774" t="s">
        <v>36</v>
      </c>
    </row>
    <row r="2775" spans="1:25" x14ac:dyDescent="0.25">
      <c r="A2775">
        <v>10143</v>
      </c>
      <c r="B2775">
        <v>37</v>
      </c>
      <c r="C2775">
        <v>50.65</v>
      </c>
      <c r="D2775">
        <v>10</v>
      </c>
      <c r="E2775" s="5">
        <v>1874.05</v>
      </c>
      <c r="F2775" s="1">
        <v>37843</v>
      </c>
      <c r="G2775" t="s">
        <v>25</v>
      </c>
      <c r="H2775">
        <v>3</v>
      </c>
      <c r="I2775" t="str">
        <f>TEXT(Table1[[#This Row],[ORDERDATE]],"MMM")</f>
        <v>Aug</v>
      </c>
      <c r="J2775">
        <v>2003</v>
      </c>
      <c r="K2775" t="s">
        <v>566</v>
      </c>
      <c r="L2775">
        <v>49</v>
      </c>
      <c r="M2775" t="s">
        <v>673</v>
      </c>
      <c r="N2775" t="s">
        <v>335</v>
      </c>
      <c r="O2775">
        <v>5085559555</v>
      </c>
      <c r="P2775" t="s">
        <v>336</v>
      </c>
      <c r="R2775" t="s">
        <v>162</v>
      </c>
      <c r="S2775" t="s">
        <v>123</v>
      </c>
      <c r="T2775">
        <v>50553</v>
      </c>
      <c r="U2775" t="s">
        <v>32</v>
      </c>
      <c r="V2775" t="s">
        <v>33</v>
      </c>
      <c r="W2775" t="s">
        <v>337</v>
      </c>
      <c r="X2775" t="s">
        <v>338</v>
      </c>
      <c r="Y2775" t="s">
        <v>36</v>
      </c>
    </row>
    <row r="2776" spans="1:25" x14ac:dyDescent="0.25">
      <c r="A2776">
        <v>10155</v>
      </c>
      <c r="B2776">
        <v>34</v>
      </c>
      <c r="C2776">
        <v>49.16</v>
      </c>
      <c r="D2776">
        <v>8</v>
      </c>
      <c r="E2776" s="5">
        <v>1671.44</v>
      </c>
      <c r="F2776" s="1">
        <v>37900</v>
      </c>
      <c r="G2776" t="s">
        <v>25</v>
      </c>
      <c r="H2776">
        <v>4</v>
      </c>
      <c r="I2776" t="str">
        <f>TEXT(Table1[[#This Row],[ORDERDATE]],"MMM")</f>
        <v>Oct</v>
      </c>
      <c r="J2776">
        <v>2003</v>
      </c>
      <c r="K2776" t="s">
        <v>566</v>
      </c>
      <c r="L2776">
        <v>49</v>
      </c>
      <c r="M2776" t="s">
        <v>673</v>
      </c>
      <c r="N2776" t="s">
        <v>126</v>
      </c>
      <c r="O2776" t="s">
        <v>127</v>
      </c>
      <c r="P2776" t="s">
        <v>128</v>
      </c>
      <c r="R2776" t="s">
        <v>129</v>
      </c>
      <c r="T2776">
        <v>21240</v>
      </c>
      <c r="U2776" t="s">
        <v>130</v>
      </c>
      <c r="V2776" t="s">
        <v>42</v>
      </c>
      <c r="W2776" t="s">
        <v>131</v>
      </c>
      <c r="X2776" t="s">
        <v>132</v>
      </c>
      <c r="Y2776" t="s">
        <v>36</v>
      </c>
    </row>
    <row r="2777" spans="1:25" x14ac:dyDescent="0.25">
      <c r="A2777">
        <v>10167</v>
      </c>
      <c r="B2777">
        <v>40</v>
      </c>
      <c r="C2777">
        <v>41.71</v>
      </c>
      <c r="D2777">
        <v>4</v>
      </c>
      <c r="E2777" s="5">
        <v>1668.4</v>
      </c>
      <c r="F2777" s="1">
        <v>37917</v>
      </c>
      <c r="G2777" t="s">
        <v>339</v>
      </c>
      <c r="H2777">
        <v>4</v>
      </c>
      <c r="I2777" t="str">
        <f>TEXT(Table1[[#This Row],[ORDERDATE]],"MMM")</f>
        <v>Oct</v>
      </c>
      <c r="J2777">
        <v>2003</v>
      </c>
      <c r="K2777" t="s">
        <v>566</v>
      </c>
      <c r="L2777">
        <v>49</v>
      </c>
      <c r="M2777" t="s">
        <v>673</v>
      </c>
      <c r="N2777" t="s">
        <v>261</v>
      </c>
      <c r="O2777" t="s">
        <v>262</v>
      </c>
      <c r="P2777" t="s">
        <v>263</v>
      </c>
      <c r="R2777" t="s">
        <v>264</v>
      </c>
      <c r="T2777" t="s">
        <v>265</v>
      </c>
      <c r="U2777" t="s">
        <v>188</v>
      </c>
      <c r="V2777" t="s">
        <v>42</v>
      </c>
      <c r="W2777" t="s">
        <v>266</v>
      </c>
      <c r="X2777" t="s">
        <v>206</v>
      </c>
      <c r="Y2777" t="s">
        <v>36</v>
      </c>
    </row>
    <row r="2778" spans="1:25" x14ac:dyDescent="0.25">
      <c r="A2778">
        <v>10178</v>
      </c>
      <c r="B2778">
        <v>45</v>
      </c>
      <c r="C2778">
        <v>51.15</v>
      </c>
      <c r="D2778">
        <v>7</v>
      </c>
      <c r="E2778" s="5">
        <v>2301.75</v>
      </c>
      <c r="F2778" s="1">
        <v>37933</v>
      </c>
      <c r="G2778" t="s">
        <v>25</v>
      </c>
      <c r="H2778">
        <v>4</v>
      </c>
      <c r="I2778" t="str">
        <f>TEXT(Table1[[#This Row],[ORDERDATE]],"MMM")</f>
        <v>Nov</v>
      </c>
      <c r="J2778">
        <v>2003</v>
      </c>
      <c r="K2778" t="s">
        <v>566</v>
      </c>
      <c r="L2778">
        <v>49</v>
      </c>
      <c r="M2778" t="s">
        <v>673</v>
      </c>
      <c r="N2778" t="s">
        <v>340</v>
      </c>
      <c r="O2778" t="s">
        <v>341</v>
      </c>
      <c r="P2778" t="s">
        <v>342</v>
      </c>
      <c r="R2778" t="s">
        <v>343</v>
      </c>
      <c r="T2778">
        <v>31000</v>
      </c>
      <c r="U2778" t="s">
        <v>41</v>
      </c>
      <c r="V2778" t="s">
        <v>42</v>
      </c>
      <c r="W2778" t="s">
        <v>344</v>
      </c>
      <c r="X2778" t="s">
        <v>345</v>
      </c>
      <c r="Y2778" t="s">
        <v>36</v>
      </c>
    </row>
    <row r="2779" spans="1:25" x14ac:dyDescent="0.25">
      <c r="A2779">
        <v>10186</v>
      </c>
      <c r="B2779">
        <v>28</v>
      </c>
      <c r="C2779">
        <v>52.14</v>
      </c>
      <c r="D2779">
        <v>4</v>
      </c>
      <c r="E2779" s="5">
        <v>1459.92</v>
      </c>
      <c r="F2779" s="1">
        <v>37939</v>
      </c>
      <c r="G2779" t="s">
        <v>25</v>
      </c>
      <c r="H2779">
        <v>4</v>
      </c>
      <c r="I2779" t="str">
        <f>TEXT(Table1[[#This Row],[ORDERDATE]],"MMM")</f>
        <v>Nov</v>
      </c>
      <c r="J2779">
        <v>2003</v>
      </c>
      <c r="K2779" t="s">
        <v>566</v>
      </c>
      <c r="L2779">
        <v>49</v>
      </c>
      <c r="M2779" t="s">
        <v>673</v>
      </c>
      <c r="N2779" t="s">
        <v>346</v>
      </c>
      <c r="O2779" t="s">
        <v>347</v>
      </c>
      <c r="P2779" t="s">
        <v>348</v>
      </c>
      <c r="R2779" t="s">
        <v>332</v>
      </c>
      <c r="T2779" t="s">
        <v>349</v>
      </c>
      <c r="U2779" t="s">
        <v>170</v>
      </c>
      <c r="V2779" t="s">
        <v>42</v>
      </c>
      <c r="W2779" t="s">
        <v>350</v>
      </c>
      <c r="X2779" t="s">
        <v>351</v>
      </c>
      <c r="Y2779" t="s">
        <v>36</v>
      </c>
    </row>
    <row r="2780" spans="1:25" x14ac:dyDescent="0.25">
      <c r="A2780">
        <v>10197</v>
      </c>
      <c r="B2780">
        <v>29</v>
      </c>
      <c r="C2780">
        <v>41.71</v>
      </c>
      <c r="D2780">
        <v>1</v>
      </c>
      <c r="E2780" s="5">
        <v>1209.5899999999999</v>
      </c>
      <c r="F2780" s="1">
        <v>37951</v>
      </c>
      <c r="G2780" t="s">
        <v>25</v>
      </c>
      <c r="H2780">
        <v>4</v>
      </c>
      <c r="I2780" t="str">
        <f>TEXT(Table1[[#This Row],[ORDERDATE]],"MMM")</f>
        <v>Nov</v>
      </c>
      <c r="J2780">
        <v>2003</v>
      </c>
      <c r="K2780" t="s">
        <v>566</v>
      </c>
      <c r="L2780">
        <v>49</v>
      </c>
      <c r="M2780" t="s">
        <v>673</v>
      </c>
      <c r="N2780" t="s">
        <v>352</v>
      </c>
      <c r="O2780" t="s">
        <v>353</v>
      </c>
      <c r="P2780" t="s">
        <v>354</v>
      </c>
      <c r="R2780" t="s">
        <v>355</v>
      </c>
      <c r="T2780">
        <v>8022</v>
      </c>
      <c r="U2780" t="s">
        <v>178</v>
      </c>
      <c r="V2780" t="s">
        <v>42</v>
      </c>
      <c r="W2780" t="s">
        <v>356</v>
      </c>
      <c r="X2780" t="s">
        <v>357</v>
      </c>
      <c r="Y2780" t="s">
        <v>36</v>
      </c>
    </row>
    <row r="2781" spans="1:25" x14ac:dyDescent="0.25">
      <c r="A2781">
        <v>10209</v>
      </c>
      <c r="B2781">
        <v>48</v>
      </c>
      <c r="C2781">
        <v>44.69</v>
      </c>
      <c r="D2781">
        <v>3</v>
      </c>
      <c r="E2781" s="5">
        <v>2145.12</v>
      </c>
      <c r="F2781" s="1">
        <v>37995</v>
      </c>
      <c r="G2781" t="s">
        <v>25</v>
      </c>
      <c r="H2781">
        <v>1</v>
      </c>
      <c r="I2781" t="str">
        <f>TEXT(Table1[[#This Row],[ORDERDATE]],"MMM")</f>
        <v>Jan</v>
      </c>
      <c r="J2781">
        <v>2004</v>
      </c>
      <c r="K2781" t="s">
        <v>566</v>
      </c>
      <c r="L2781">
        <v>49</v>
      </c>
      <c r="M2781" t="s">
        <v>673</v>
      </c>
      <c r="N2781" t="s">
        <v>358</v>
      </c>
      <c r="O2781">
        <v>2155554369</v>
      </c>
      <c r="P2781" t="s">
        <v>359</v>
      </c>
      <c r="R2781" t="s">
        <v>360</v>
      </c>
      <c r="S2781" t="s">
        <v>55</v>
      </c>
      <c r="U2781" t="s">
        <v>32</v>
      </c>
      <c r="V2781" t="s">
        <v>33</v>
      </c>
      <c r="W2781" t="s">
        <v>361</v>
      </c>
      <c r="X2781" t="s">
        <v>103</v>
      </c>
      <c r="Y2781" t="s">
        <v>36</v>
      </c>
    </row>
    <row r="2782" spans="1:25" x14ac:dyDescent="0.25">
      <c r="A2782">
        <v>10222</v>
      </c>
      <c r="B2782">
        <v>31</v>
      </c>
      <c r="C2782">
        <v>45.69</v>
      </c>
      <c r="D2782">
        <v>7</v>
      </c>
      <c r="E2782" s="5">
        <v>1416.39</v>
      </c>
      <c r="F2782" s="1">
        <v>38036</v>
      </c>
      <c r="G2782" t="s">
        <v>25</v>
      </c>
      <c r="H2782">
        <v>1</v>
      </c>
      <c r="I2782" t="str">
        <f>TEXT(Table1[[#This Row],[ORDERDATE]],"MMM")</f>
        <v>Feb</v>
      </c>
      <c r="J2782">
        <v>2004</v>
      </c>
      <c r="K2782" t="s">
        <v>566</v>
      </c>
      <c r="L2782">
        <v>49</v>
      </c>
      <c r="M2782" t="s">
        <v>673</v>
      </c>
      <c r="N2782" t="s">
        <v>362</v>
      </c>
      <c r="O2782">
        <v>7605558146</v>
      </c>
      <c r="P2782" t="s">
        <v>363</v>
      </c>
      <c r="R2782" t="s">
        <v>364</v>
      </c>
      <c r="S2782" t="s">
        <v>55</v>
      </c>
      <c r="T2782">
        <v>91217</v>
      </c>
      <c r="U2782" t="s">
        <v>32</v>
      </c>
      <c r="V2782" t="s">
        <v>33</v>
      </c>
      <c r="W2782" t="s">
        <v>237</v>
      </c>
      <c r="X2782" t="s">
        <v>276</v>
      </c>
      <c r="Y2782" t="s">
        <v>36</v>
      </c>
    </row>
    <row r="2783" spans="1:25" x14ac:dyDescent="0.25">
      <c r="A2783">
        <v>10249</v>
      </c>
      <c r="B2783">
        <v>32</v>
      </c>
      <c r="C2783">
        <v>57.61</v>
      </c>
      <c r="D2783">
        <v>3</v>
      </c>
      <c r="E2783" s="5">
        <v>1843.52</v>
      </c>
      <c r="F2783" s="1">
        <v>38115</v>
      </c>
      <c r="G2783" t="s">
        <v>25</v>
      </c>
      <c r="H2783">
        <v>2</v>
      </c>
      <c r="I2783" t="str">
        <f>TEXT(Table1[[#This Row],[ORDERDATE]],"MMM")</f>
        <v>May</v>
      </c>
      <c r="J2783">
        <v>2004</v>
      </c>
      <c r="K2783" t="s">
        <v>566</v>
      </c>
      <c r="L2783">
        <v>49</v>
      </c>
      <c r="M2783" t="s">
        <v>673</v>
      </c>
      <c r="N2783" t="s">
        <v>239</v>
      </c>
      <c r="O2783">
        <v>6175555555</v>
      </c>
      <c r="P2783" t="s">
        <v>240</v>
      </c>
      <c r="R2783" t="s">
        <v>122</v>
      </c>
      <c r="S2783" t="s">
        <v>123</v>
      </c>
      <c r="T2783">
        <v>51247</v>
      </c>
      <c r="U2783" t="s">
        <v>32</v>
      </c>
      <c r="V2783" t="s">
        <v>33</v>
      </c>
      <c r="W2783" t="s">
        <v>241</v>
      </c>
      <c r="X2783" t="s">
        <v>143</v>
      </c>
      <c r="Y2783" t="s">
        <v>36</v>
      </c>
    </row>
    <row r="2784" spans="1:25" x14ac:dyDescent="0.25">
      <c r="A2784">
        <v>10262</v>
      </c>
      <c r="B2784">
        <v>21</v>
      </c>
      <c r="C2784">
        <v>57.11</v>
      </c>
      <c r="D2784">
        <v>12</v>
      </c>
      <c r="E2784" s="5">
        <v>1199.31</v>
      </c>
      <c r="F2784" s="1">
        <v>38162</v>
      </c>
      <c r="G2784" t="s">
        <v>339</v>
      </c>
      <c r="H2784">
        <v>2</v>
      </c>
      <c r="I2784" t="str">
        <f>TEXT(Table1[[#This Row],[ORDERDATE]],"MMM")</f>
        <v>Jun</v>
      </c>
      <c r="J2784">
        <v>2004</v>
      </c>
      <c r="K2784" t="s">
        <v>566</v>
      </c>
      <c r="L2784">
        <v>49</v>
      </c>
      <c r="M2784" t="s">
        <v>673</v>
      </c>
      <c r="N2784" t="s">
        <v>174</v>
      </c>
      <c r="O2784" t="s">
        <v>175</v>
      </c>
      <c r="P2784" t="s">
        <v>176</v>
      </c>
      <c r="R2784" t="s">
        <v>177</v>
      </c>
      <c r="T2784">
        <v>28034</v>
      </c>
      <c r="U2784" t="s">
        <v>178</v>
      </c>
      <c r="V2784" t="s">
        <v>42</v>
      </c>
      <c r="W2784" t="s">
        <v>179</v>
      </c>
      <c r="X2784" t="s">
        <v>180</v>
      </c>
      <c r="Y2784" t="s">
        <v>36</v>
      </c>
    </row>
    <row r="2785" spans="1:25" x14ac:dyDescent="0.25">
      <c r="A2785">
        <v>10274</v>
      </c>
      <c r="B2785">
        <v>32</v>
      </c>
      <c r="C2785">
        <v>58.6</v>
      </c>
      <c r="D2785">
        <v>4</v>
      </c>
      <c r="E2785" s="5">
        <v>1875.2</v>
      </c>
      <c r="F2785" s="1">
        <v>38189</v>
      </c>
      <c r="G2785" t="s">
        <v>25</v>
      </c>
      <c r="H2785">
        <v>3</v>
      </c>
      <c r="I2785" t="str">
        <f>TEXT(Table1[[#This Row],[ORDERDATE]],"MMM")</f>
        <v>Jul</v>
      </c>
      <c r="J2785">
        <v>2004</v>
      </c>
      <c r="K2785" t="s">
        <v>566</v>
      </c>
      <c r="L2785">
        <v>49</v>
      </c>
      <c r="M2785" t="s">
        <v>673</v>
      </c>
      <c r="N2785" t="s">
        <v>281</v>
      </c>
      <c r="O2785">
        <v>6175558555</v>
      </c>
      <c r="P2785" t="s">
        <v>282</v>
      </c>
      <c r="R2785" t="s">
        <v>283</v>
      </c>
      <c r="S2785" t="s">
        <v>123</v>
      </c>
      <c r="T2785">
        <v>58339</v>
      </c>
      <c r="U2785" t="s">
        <v>32</v>
      </c>
      <c r="V2785" t="s">
        <v>33</v>
      </c>
      <c r="W2785" t="s">
        <v>275</v>
      </c>
      <c r="X2785" t="s">
        <v>284</v>
      </c>
      <c r="Y2785" t="s">
        <v>36</v>
      </c>
    </row>
    <row r="2786" spans="1:25" x14ac:dyDescent="0.25">
      <c r="A2786">
        <v>10283</v>
      </c>
      <c r="B2786">
        <v>43</v>
      </c>
      <c r="C2786">
        <v>57.61</v>
      </c>
      <c r="D2786">
        <v>1</v>
      </c>
      <c r="E2786" s="5">
        <v>2477.23</v>
      </c>
      <c r="F2786" s="1">
        <v>38219</v>
      </c>
      <c r="G2786" t="s">
        <v>25</v>
      </c>
      <c r="H2786">
        <v>3</v>
      </c>
      <c r="I2786" t="str">
        <f>TEXT(Table1[[#This Row],[ORDERDATE]],"MMM")</f>
        <v>Aug</v>
      </c>
      <c r="J2786">
        <v>2004</v>
      </c>
      <c r="K2786" t="s">
        <v>566</v>
      </c>
      <c r="L2786">
        <v>49</v>
      </c>
      <c r="M2786" t="s">
        <v>673</v>
      </c>
      <c r="N2786" t="s">
        <v>373</v>
      </c>
      <c r="O2786" t="s">
        <v>374</v>
      </c>
      <c r="P2786" t="s">
        <v>375</v>
      </c>
      <c r="R2786" t="s">
        <v>376</v>
      </c>
      <c r="S2786" t="s">
        <v>229</v>
      </c>
      <c r="T2786" t="s">
        <v>377</v>
      </c>
      <c r="U2786" t="s">
        <v>231</v>
      </c>
      <c r="V2786" t="s">
        <v>33</v>
      </c>
      <c r="W2786" t="s">
        <v>378</v>
      </c>
      <c r="X2786" t="s">
        <v>172</v>
      </c>
      <c r="Y2786" t="s">
        <v>36</v>
      </c>
    </row>
    <row r="2787" spans="1:25" x14ac:dyDescent="0.25">
      <c r="A2787">
        <v>10296</v>
      </c>
      <c r="B2787">
        <v>21</v>
      </c>
      <c r="C2787">
        <v>45.19</v>
      </c>
      <c r="D2787">
        <v>10</v>
      </c>
      <c r="E2787" s="5">
        <v>948.99</v>
      </c>
      <c r="F2787" s="1">
        <v>38245</v>
      </c>
      <c r="G2787" t="s">
        <v>25</v>
      </c>
      <c r="H2787">
        <v>3</v>
      </c>
      <c r="I2787" t="str">
        <f>TEXT(Table1[[#This Row],[ORDERDATE]],"MMM")</f>
        <v>Sep</v>
      </c>
      <c r="J2787">
        <v>2004</v>
      </c>
      <c r="K2787" t="s">
        <v>566</v>
      </c>
      <c r="L2787">
        <v>49</v>
      </c>
      <c r="M2787" t="s">
        <v>673</v>
      </c>
      <c r="N2787" t="s">
        <v>572</v>
      </c>
      <c r="O2787" t="s">
        <v>573</v>
      </c>
      <c r="P2787" t="s">
        <v>574</v>
      </c>
      <c r="R2787" t="s">
        <v>575</v>
      </c>
      <c r="T2787">
        <v>80686</v>
      </c>
      <c r="U2787" t="s">
        <v>443</v>
      </c>
      <c r="V2787" t="s">
        <v>42</v>
      </c>
      <c r="W2787" t="s">
        <v>576</v>
      </c>
      <c r="X2787" t="s">
        <v>103</v>
      </c>
      <c r="Y2787" t="s">
        <v>36</v>
      </c>
    </row>
    <row r="2788" spans="1:25" x14ac:dyDescent="0.25">
      <c r="A2788">
        <v>10307</v>
      </c>
      <c r="B2788">
        <v>34</v>
      </c>
      <c r="C2788">
        <v>53.63</v>
      </c>
      <c r="D2788">
        <v>4</v>
      </c>
      <c r="E2788" s="5">
        <v>1823.42</v>
      </c>
      <c r="F2788" s="1">
        <v>38274</v>
      </c>
      <c r="G2788" t="s">
        <v>25</v>
      </c>
      <c r="H2788">
        <v>4</v>
      </c>
      <c r="I2788" t="str">
        <f>TEXT(Table1[[#This Row],[ORDERDATE]],"MMM")</f>
        <v>Oct</v>
      </c>
      <c r="J2788">
        <v>2004</v>
      </c>
      <c r="K2788" t="s">
        <v>566</v>
      </c>
      <c r="L2788">
        <v>49</v>
      </c>
      <c r="M2788" t="s">
        <v>673</v>
      </c>
      <c r="N2788" t="s">
        <v>214</v>
      </c>
      <c r="O2788">
        <v>2155554695</v>
      </c>
      <c r="P2788" t="s">
        <v>215</v>
      </c>
      <c r="R2788" t="s">
        <v>216</v>
      </c>
      <c r="S2788" t="s">
        <v>142</v>
      </c>
      <c r="T2788">
        <v>71270</v>
      </c>
      <c r="U2788" t="s">
        <v>32</v>
      </c>
      <c r="V2788" t="s">
        <v>33</v>
      </c>
      <c r="W2788" t="s">
        <v>217</v>
      </c>
      <c r="X2788" t="s">
        <v>218</v>
      </c>
      <c r="Y2788" t="s">
        <v>36</v>
      </c>
    </row>
    <row r="2789" spans="1:25" x14ac:dyDescent="0.25">
      <c r="A2789">
        <v>10316</v>
      </c>
      <c r="B2789">
        <v>34</v>
      </c>
      <c r="C2789">
        <v>43.7</v>
      </c>
      <c r="D2789">
        <v>12</v>
      </c>
      <c r="E2789" s="5">
        <v>1485.8</v>
      </c>
      <c r="F2789" s="1">
        <v>38292</v>
      </c>
      <c r="G2789" t="s">
        <v>25</v>
      </c>
      <c r="H2789">
        <v>4</v>
      </c>
      <c r="I2789" t="str">
        <f>TEXT(Table1[[#This Row],[ORDERDATE]],"MMM")</f>
        <v>Nov</v>
      </c>
      <c r="J2789">
        <v>2004</v>
      </c>
      <c r="K2789" t="s">
        <v>566</v>
      </c>
      <c r="L2789">
        <v>49</v>
      </c>
      <c r="M2789" t="s">
        <v>673</v>
      </c>
      <c r="N2789" t="s">
        <v>383</v>
      </c>
      <c r="O2789" t="s">
        <v>384</v>
      </c>
      <c r="P2789" t="s">
        <v>385</v>
      </c>
      <c r="R2789" t="s">
        <v>386</v>
      </c>
      <c r="S2789" t="s">
        <v>387</v>
      </c>
      <c r="T2789" t="s">
        <v>388</v>
      </c>
      <c r="U2789" t="s">
        <v>170</v>
      </c>
      <c r="V2789" t="s">
        <v>42</v>
      </c>
      <c r="W2789" t="s">
        <v>389</v>
      </c>
      <c r="X2789" t="s">
        <v>390</v>
      </c>
      <c r="Y2789" t="s">
        <v>36</v>
      </c>
    </row>
    <row r="2790" spans="1:25" x14ac:dyDescent="0.25">
      <c r="A2790">
        <v>10329</v>
      </c>
      <c r="B2790">
        <v>44</v>
      </c>
      <c r="C2790">
        <v>86.13</v>
      </c>
      <c r="D2790">
        <v>8</v>
      </c>
      <c r="E2790" s="5">
        <v>3789.72</v>
      </c>
      <c r="F2790" s="1">
        <v>38306</v>
      </c>
      <c r="G2790" t="s">
        <v>25</v>
      </c>
      <c r="H2790">
        <v>4</v>
      </c>
      <c r="I2790" t="str">
        <f>TEXT(Table1[[#This Row],[ORDERDATE]],"MMM")</f>
        <v>Nov</v>
      </c>
      <c r="J2790">
        <v>2004</v>
      </c>
      <c r="K2790" t="s">
        <v>566</v>
      </c>
      <c r="L2790">
        <v>49</v>
      </c>
      <c r="M2790" t="s">
        <v>673</v>
      </c>
      <c r="N2790" t="s">
        <v>28</v>
      </c>
      <c r="O2790">
        <v>2125557818</v>
      </c>
      <c r="P2790" t="s">
        <v>29</v>
      </c>
      <c r="R2790" t="s">
        <v>30</v>
      </c>
      <c r="S2790" t="s">
        <v>31</v>
      </c>
      <c r="T2790">
        <v>10022</v>
      </c>
      <c r="U2790" t="s">
        <v>32</v>
      </c>
      <c r="V2790" t="s">
        <v>33</v>
      </c>
      <c r="W2790" t="s">
        <v>34</v>
      </c>
      <c r="X2790" t="s">
        <v>35</v>
      </c>
      <c r="Y2790" t="s">
        <v>51</v>
      </c>
    </row>
    <row r="2791" spans="1:25" x14ac:dyDescent="0.25">
      <c r="A2791">
        <v>10339</v>
      </c>
      <c r="B2791">
        <v>27</v>
      </c>
      <c r="C2791">
        <v>76.31</v>
      </c>
      <c r="D2791">
        <v>6</v>
      </c>
      <c r="E2791" s="5">
        <v>2060.37</v>
      </c>
      <c r="F2791" s="1">
        <v>38314</v>
      </c>
      <c r="G2791" t="s">
        <v>25</v>
      </c>
      <c r="H2791">
        <v>4</v>
      </c>
      <c r="I2791" t="str">
        <f>TEXT(Table1[[#This Row],[ORDERDATE]],"MMM")</f>
        <v>Nov</v>
      </c>
      <c r="J2791">
        <v>2004</v>
      </c>
      <c r="K2791" t="s">
        <v>566</v>
      </c>
      <c r="L2791">
        <v>49</v>
      </c>
      <c r="M2791" t="s">
        <v>673</v>
      </c>
      <c r="N2791" t="s">
        <v>246</v>
      </c>
      <c r="O2791" t="s">
        <v>247</v>
      </c>
      <c r="P2791" t="s">
        <v>248</v>
      </c>
      <c r="R2791" t="s">
        <v>249</v>
      </c>
      <c r="S2791" t="s">
        <v>250</v>
      </c>
      <c r="T2791" t="s">
        <v>251</v>
      </c>
      <c r="U2791" t="s">
        <v>200</v>
      </c>
      <c r="V2791" t="s">
        <v>200</v>
      </c>
      <c r="W2791" t="s">
        <v>252</v>
      </c>
      <c r="X2791" t="s">
        <v>253</v>
      </c>
      <c r="Y2791" t="s">
        <v>36</v>
      </c>
    </row>
    <row r="2792" spans="1:25" x14ac:dyDescent="0.25">
      <c r="A2792">
        <v>10352</v>
      </c>
      <c r="B2792">
        <v>49</v>
      </c>
      <c r="C2792">
        <v>52.64</v>
      </c>
      <c r="D2792">
        <v>4</v>
      </c>
      <c r="E2792" s="5">
        <v>2579.36</v>
      </c>
      <c r="F2792" s="1">
        <v>38324</v>
      </c>
      <c r="G2792" t="s">
        <v>25</v>
      </c>
      <c r="H2792">
        <v>4</v>
      </c>
      <c r="I2792" t="str">
        <f>TEXT(Table1[[#This Row],[ORDERDATE]],"MMM")</f>
        <v>Dec</v>
      </c>
      <c r="J2792">
        <v>2004</v>
      </c>
      <c r="K2792" t="s">
        <v>566</v>
      </c>
      <c r="L2792">
        <v>49</v>
      </c>
      <c r="M2792" t="s">
        <v>673</v>
      </c>
      <c r="N2792" t="s">
        <v>600</v>
      </c>
      <c r="O2792">
        <v>6175558428</v>
      </c>
      <c r="P2792" t="s">
        <v>601</v>
      </c>
      <c r="R2792" t="s">
        <v>283</v>
      </c>
      <c r="S2792" t="s">
        <v>123</v>
      </c>
      <c r="T2792">
        <v>58339</v>
      </c>
      <c r="U2792" t="s">
        <v>32</v>
      </c>
      <c r="V2792" t="s">
        <v>33</v>
      </c>
      <c r="W2792" t="s">
        <v>529</v>
      </c>
      <c r="X2792" t="s">
        <v>245</v>
      </c>
      <c r="Y2792" t="s">
        <v>36</v>
      </c>
    </row>
    <row r="2793" spans="1:25" x14ac:dyDescent="0.25">
      <c r="A2793">
        <v>10361</v>
      </c>
      <c r="B2793">
        <v>23</v>
      </c>
      <c r="C2793">
        <v>95.2</v>
      </c>
      <c r="D2793">
        <v>12</v>
      </c>
      <c r="E2793" s="5">
        <v>2189.6</v>
      </c>
      <c r="F2793" s="1">
        <v>38338</v>
      </c>
      <c r="G2793" t="s">
        <v>25</v>
      </c>
      <c r="H2793">
        <v>4</v>
      </c>
      <c r="I2793" t="str">
        <f>TEXT(Table1[[#This Row],[ORDERDATE]],"MMM")</f>
        <v>Dec</v>
      </c>
      <c r="J2793">
        <v>2004</v>
      </c>
      <c r="K2793" t="s">
        <v>566</v>
      </c>
      <c r="L2793">
        <v>49</v>
      </c>
      <c r="M2793" t="s">
        <v>673</v>
      </c>
      <c r="N2793" t="s">
        <v>152</v>
      </c>
      <c r="O2793" t="s">
        <v>153</v>
      </c>
      <c r="P2793" t="s">
        <v>154</v>
      </c>
      <c r="Q2793" t="s">
        <v>155</v>
      </c>
      <c r="R2793" t="s">
        <v>156</v>
      </c>
      <c r="S2793" t="s">
        <v>157</v>
      </c>
      <c r="T2793">
        <v>2067</v>
      </c>
      <c r="U2793" t="s">
        <v>95</v>
      </c>
      <c r="V2793" t="s">
        <v>96</v>
      </c>
      <c r="W2793" t="s">
        <v>158</v>
      </c>
      <c r="X2793" t="s">
        <v>159</v>
      </c>
      <c r="Y2793" t="s">
        <v>36</v>
      </c>
    </row>
    <row r="2794" spans="1:25" x14ac:dyDescent="0.25">
      <c r="A2794">
        <v>10373</v>
      </c>
      <c r="B2794">
        <v>25</v>
      </c>
      <c r="C2794">
        <v>64.97</v>
      </c>
      <c r="D2794">
        <v>9</v>
      </c>
      <c r="E2794" s="5">
        <v>1624.25</v>
      </c>
      <c r="F2794" s="1">
        <v>38383</v>
      </c>
      <c r="G2794" t="s">
        <v>25</v>
      </c>
      <c r="H2794">
        <v>1</v>
      </c>
      <c r="I2794" t="str">
        <f>TEXT(Table1[[#This Row],[ORDERDATE]],"MMM")</f>
        <v>Jan</v>
      </c>
      <c r="J2794">
        <v>2005</v>
      </c>
      <c r="K2794" t="s">
        <v>566</v>
      </c>
      <c r="L2794">
        <v>49</v>
      </c>
      <c r="M2794" t="s">
        <v>673</v>
      </c>
      <c r="N2794" t="s">
        <v>391</v>
      </c>
      <c r="O2794" t="s">
        <v>392</v>
      </c>
      <c r="P2794" t="s">
        <v>393</v>
      </c>
      <c r="R2794" t="s">
        <v>394</v>
      </c>
      <c r="T2794">
        <v>90110</v>
      </c>
      <c r="U2794" t="s">
        <v>130</v>
      </c>
      <c r="V2794" t="s">
        <v>42</v>
      </c>
      <c r="W2794" t="s">
        <v>395</v>
      </c>
      <c r="X2794" t="s">
        <v>396</v>
      </c>
      <c r="Y2794" t="s">
        <v>36</v>
      </c>
    </row>
    <row r="2795" spans="1:25" x14ac:dyDescent="0.25">
      <c r="A2795">
        <v>10386</v>
      </c>
      <c r="B2795">
        <v>50</v>
      </c>
      <c r="C2795">
        <v>87.15</v>
      </c>
      <c r="D2795">
        <v>16</v>
      </c>
      <c r="E2795" s="5">
        <v>4357.5</v>
      </c>
      <c r="F2795" s="1">
        <v>38412</v>
      </c>
      <c r="G2795" t="s">
        <v>408</v>
      </c>
      <c r="H2795">
        <v>1</v>
      </c>
      <c r="I2795" t="str">
        <f>TEXT(Table1[[#This Row],[ORDERDATE]],"MMM")</f>
        <v>Mar</v>
      </c>
      <c r="J2795">
        <v>2005</v>
      </c>
      <c r="K2795" t="s">
        <v>566</v>
      </c>
      <c r="L2795">
        <v>49</v>
      </c>
      <c r="M2795" t="s">
        <v>673</v>
      </c>
      <c r="N2795" t="s">
        <v>174</v>
      </c>
      <c r="O2795" t="s">
        <v>175</v>
      </c>
      <c r="P2795" t="s">
        <v>176</v>
      </c>
      <c r="R2795" t="s">
        <v>177</v>
      </c>
      <c r="T2795">
        <v>28034</v>
      </c>
      <c r="U2795" t="s">
        <v>178</v>
      </c>
      <c r="V2795" t="s">
        <v>42</v>
      </c>
      <c r="W2795" t="s">
        <v>179</v>
      </c>
      <c r="X2795" t="s">
        <v>180</v>
      </c>
      <c r="Y2795" t="s">
        <v>51</v>
      </c>
    </row>
    <row r="2796" spans="1:25" x14ac:dyDescent="0.25">
      <c r="A2796">
        <v>10398</v>
      </c>
      <c r="B2796">
        <v>34</v>
      </c>
      <c r="C2796">
        <v>40.22</v>
      </c>
      <c r="D2796">
        <v>1</v>
      </c>
      <c r="E2796" s="5">
        <v>1367.48</v>
      </c>
      <c r="F2796" s="1">
        <v>38441</v>
      </c>
      <c r="G2796" t="s">
        <v>25</v>
      </c>
      <c r="H2796">
        <v>1</v>
      </c>
      <c r="I2796" t="str">
        <f>TEXT(Table1[[#This Row],[ORDERDATE]],"MMM")</f>
        <v>Mar</v>
      </c>
      <c r="J2796">
        <v>2005</v>
      </c>
      <c r="K2796" t="s">
        <v>566</v>
      </c>
      <c r="L2796">
        <v>49</v>
      </c>
      <c r="M2796" t="s">
        <v>673</v>
      </c>
      <c r="N2796" t="s">
        <v>37</v>
      </c>
      <c r="O2796" t="s">
        <v>38</v>
      </c>
      <c r="P2796" t="s">
        <v>39</v>
      </c>
      <c r="R2796" t="s">
        <v>40</v>
      </c>
      <c r="T2796">
        <v>51100</v>
      </c>
      <c r="U2796" t="s">
        <v>41</v>
      </c>
      <c r="V2796" t="s">
        <v>42</v>
      </c>
      <c r="W2796" t="s">
        <v>43</v>
      </c>
      <c r="X2796" t="s">
        <v>44</v>
      </c>
      <c r="Y2796" t="s">
        <v>36</v>
      </c>
    </row>
    <row r="2797" spans="1:25" x14ac:dyDescent="0.25">
      <c r="A2797">
        <v>10400</v>
      </c>
      <c r="B2797">
        <v>20</v>
      </c>
      <c r="C2797">
        <v>56.12</v>
      </c>
      <c r="D2797">
        <v>4</v>
      </c>
      <c r="E2797" s="5">
        <v>1122.4000000000001</v>
      </c>
      <c r="F2797" s="1">
        <v>38443</v>
      </c>
      <c r="G2797" t="s">
        <v>25</v>
      </c>
      <c r="H2797">
        <v>2</v>
      </c>
      <c r="I2797" t="str">
        <f>TEXT(Table1[[#This Row],[ORDERDATE]],"MMM")</f>
        <v>Apr</v>
      </c>
      <c r="J2797">
        <v>2005</v>
      </c>
      <c r="K2797" t="s">
        <v>566</v>
      </c>
      <c r="L2797">
        <v>49</v>
      </c>
      <c r="M2797" t="s">
        <v>673</v>
      </c>
      <c r="N2797" t="s">
        <v>397</v>
      </c>
      <c r="O2797">
        <v>4085553659</v>
      </c>
      <c r="P2797" t="s">
        <v>398</v>
      </c>
      <c r="R2797" t="s">
        <v>399</v>
      </c>
      <c r="S2797" t="s">
        <v>55</v>
      </c>
      <c r="T2797">
        <v>94217</v>
      </c>
      <c r="U2797" t="s">
        <v>32</v>
      </c>
      <c r="V2797" t="s">
        <v>33</v>
      </c>
      <c r="W2797" t="s">
        <v>102</v>
      </c>
      <c r="X2797" t="s">
        <v>400</v>
      </c>
      <c r="Y2797" t="s">
        <v>36</v>
      </c>
    </row>
    <row r="2798" spans="1:25" x14ac:dyDescent="0.25">
      <c r="A2798">
        <v>10415</v>
      </c>
      <c r="B2798">
        <v>42</v>
      </c>
      <c r="C2798">
        <v>57.61</v>
      </c>
      <c r="D2798">
        <v>3</v>
      </c>
      <c r="E2798" s="5">
        <v>2419.62</v>
      </c>
      <c r="F2798" s="1">
        <v>38481</v>
      </c>
      <c r="G2798" t="s">
        <v>173</v>
      </c>
      <c r="H2798">
        <v>2</v>
      </c>
      <c r="I2798" t="str">
        <f>TEXT(Table1[[#This Row],[ORDERDATE]],"MMM")</f>
        <v>May</v>
      </c>
      <c r="J2798">
        <v>2005</v>
      </c>
      <c r="K2798" t="s">
        <v>566</v>
      </c>
      <c r="L2798">
        <v>49</v>
      </c>
      <c r="M2798" t="s">
        <v>673</v>
      </c>
      <c r="N2798" t="s">
        <v>558</v>
      </c>
      <c r="O2798" t="s">
        <v>559</v>
      </c>
      <c r="P2798" t="s">
        <v>560</v>
      </c>
      <c r="R2798" t="s">
        <v>561</v>
      </c>
      <c r="S2798" t="s">
        <v>94</v>
      </c>
      <c r="T2798">
        <v>3150</v>
      </c>
      <c r="U2798" t="s">
        <v>95</v>
      </c>
      <c r="V2798" t="s">
        <v>96</v>
      </c>
      <c r="W2798" t="s">
        <v>562</v>
      </c>
      <c r="X2798" t="s">
        <v>563</v>
      </c>
      <c r="Y2798" t="s">
        <v>36</v>
      </c>
    </row>
    <row r="2799" spans="1:25" x14ac:dyDescent="0.25">
      <c r="A2799">
        <v>10105</v>
      </c>
      <c r="B2799">
        <v>25</v>
      </c>
      <c r="C2799">
        <v>56.78</v>
      </c>
      <c r="D2799">
        <v>8</v>
      </c>
      <c r="E2799" s="5">
        <v>1419.5</v>
      </c>
      <c r="F2799" s="1">
        <v>37663</v>
      </c>
      <c r="G2799" t="s">
        <v>25</v>
      </c>
      <c r="H2799">
        <v>1</v>
      </c>
      <c r="I2799" t="str">
        <f>TEXT(Table1[[#This Row],[ORDERDATE]],"MMM")</f>
        <v>Feb</v>
      </c>
      <c r="J2799">
        <v>2003</v>
      </c>
      <c r="K2799" t="s">
        <v>598</v>
      </c>
      <c r="L2799">
        <v>54</v>
      </c>
      <c r="M2799" t="s">
        <v>674</v>
      </c>
      <c r="N2799" t="s">
        <v>322</v>
      </c>
      <c r="O2799" t="s">
        <v>323</v>
      </c>
      <c r="P2799" t="s">
        <v>324</v>
      </c>
      <c r="R2799" t="s">
        <v>325</v>
      </c>
      <c r="T2799">
        <v>1734</v>
      </c>
      <c r="U2799" t="s">
        <v>326</v>
      </c>
      <c r="V2799" t="s">
        <v>42</v>
      </c>
      <c r="W2799" t="s">
        <v>327</v>
      </c>
      <c r="X2799" t="s">
        <v>328</v>
      </c>
      <c r="Y2799" t="s">
        <v>36</v>
      </c>
    </row>
    <row r="2800" spans="1:25" x14ac:dyDescent="0.25">
      <c r="A2800">
        <v>10117</v>
      </c>
      <c r="B2800">
        <v>50</v>
      </c>
      <c r="C2800">
        <v>43.68</v>
      </c>
      <c r="D2800">
        <v>2</v>
      </c>
      <c r="E2800" s="5">
        <v>2184</v>
      </c>
      <c r="F2800" s="1">
        <v>37727</v>
      </c>
      <c r="G2800" t="s">
        <v>25</v>
      </c>
      <c r="H2800">
        <v>2</v>
      </c>
      <c r="I2800" t="str">
        <f>TEXT(Table1[[#This Row],[ORDERDATE]],"MMM")</f>
        <v>Apr</v>
      </c>
      <c r="J2800">
        <v>2003</v>
      </c>
      <c r="K2800" t="s">
        <v>598</v>
      </c>
      <c r="L2800">
        <v>54</v>
      </c>
      <c r="M2800" t="s">
        <v>674</v>
      </c>
      <c r="N2800" t="s">
        <v>196</v>
      </c>
      <c r="O2800" t="s">
        <v>197</v>
      </c>
      <c r="P2800" t="s">
        <v>198</v>
      </c>
      <c r="R2800" t="s">
        <v>199</v>
      </c>
      <c r="T2800">
        <v>79903</v>
      </c>
      <c r="U2800" t="s">
        <v>199</v>
      </c>
      <c r="V2800" t="s">
        <v>200</v>
      </c>
      <c r="W2800" t="s">
        <v>201</v>
      </c>
      <c r="X2800" t="s">
        <v>202</v>
      </c>
      <c r="Y2800" t="s">
        <v>36</v>
      </c>
    </row>
    <row r="2801" spans="1:25" x14ac:dyDescent="0.25">
      <c r="A2801">
        <v>10129</v>
      </c>
      <c r="B2801">
        <v>32</v>
      </c>
      <c r="C2801">
        <v>64.97</v>
      </c>
      <c r="D2801">
        <v>8</v>
      </c>
      <c r="E2801" s="5">
        <v>2079.04</v>
      </c>
      <c r="F2801" s="1">
        <v>37784</v>
      </c>
      <c r="G2801" t="s">
        <v>25</v>
      </c>
      <c r="H2801">
        <v>2</v>
      </c>
      <c r="I2801" t="str">
        <f>TEXT(Table1[[#This Row],[ORDERDATE]],"MMM")</f>
        <v>Jun</v>
      </c>
      <c r="J2801">
        <v>2003</v>
      </c>
      <c r="K2801" t="s">
        <v>598</v>
      </c>
      <c r="L2801">
        <v>54</v>
      </c>
      <c r="M2801" t="s">
        <v>674</v>
      </c>
      <c r="N2801" t="s">
        <v>329</v>
      </c>
      <c r="O2801" t="s">
        <v>330</v>
      </c>
      <c r="P2801" t="s">
        <v>331</v>
      </c>
      <c r="R2801" t="s">
        <v>332</v>
      </c>
      <c r="T2801" t="s">
        <v>333</v>
      </c>
      <c r="U2801" t="s">
        <v>170</v>
      </c>
      <c r="V2801" t="s">
        <v>42</v>
      </c>
      <c r="W2801" t="s">
        <v>61</v>
      </c>
      <c r="X2801" t="s">
        <v>334</v>
      </c>
      <c r="Y2801" t="s">
        <v>36</v>
      </c>
    </row>
    <row r="2802" spans="1:25" x14ac:dyDescent="0.25">
      <c r="A2802">
        <v>10142</v>
      </c>
      <c r="B2802">
        <v>39</v>
      </c>
      <c r="C2802">
        <v>44.23</v>
      </c>
      <c r="D2802">
        <v>5</v>
      </c>
      <c r="E2802" s="5">
        <v>1724.97</v>
      </c>
      <c r="F2802" s="1">
        <v>37841</v>
      </c>
      <c r="G2802" t="s">
        <v>25</v>
      </c>
      <c r="H2802">
        <v>3</v>
      </c>
      <c r="I2802" t="str">
        <f>TEXT(Table1[[#This Row],[ORDERDATE]],"MMM")</f>
        <v>Aug</v>
      </c>
      <c r="J2802">
        <v>2003</v>
      </c>
      <c r="K2802" t="s">
        <v>598</v>
      </c>
      <c r="L2802">
        <v>54</v>
      </c>
      <c r="M2802" t="s">
        <v>674</v>
      </c>
      <c r="N2802" t="s">
        <v>272</v>
      </c>
      <c r="O2802">
        <v>4155551450</v>
      </c>
      <c r="P2802" t="s">
        <v>273</v>
      </c>
      <c r="R2802" t="s">
        <v>274</v>
      </c>
      <c r="S2802" t="s">
        <v>55</v>
      </c>
      <c r="T2802">
        <v>97562</v>
      </c>
      <c r="U2802" t="s">
        <v>32</v>
      </c>
      <c r="V2802" t="s">
        <v>33</v>
      </c>
      <c r="W2802" t="s">
        <v>275</v>
      </c>
      <c r="X2802" t="s">
        <v>276</v>
      </c>
      <c r="Y2802" t="s">
        <v>36</v>
      </c>
    </row>
    <row r="2803" spans="1:25" x14ac:dyDescent="0.25">
      <c r="A2803">
        <v>10153</v>
      </c>
      <c r="B2803">
        <v>50</v>
      </c>
      <c r="C2803">
        <v>60.06</v>
      </c>
      <c r="D2803">
        <v>4</v>
      </c>
      <c r="E2803" s="5">
        <v>3003</v>
      </c>
      <c r="F2803" s="1">
        <v>37892</v>
      </c>
      <c r="G2803" t="s">
        <v>25</v>
      </c>
      <c r="H2803">
        <v>3</v>
      </c>
      <c r="I2803" t="str">
        <f>TEXT(Table1[[#This Row],[ORDERDATE]],"MMM")</f>
        <v>Sep</v>
      </c>
      <c r="J2803">
        <v>2003</v>
      </c>
      <c r="K2803" t="s">
        <v>598</v>
      </c>
      <c r="L2803">
        <v>54</v>
      </c>
      <c r="M2803" t="s">
        <v>674</v>
      </c>
      <c r="N2803" t="s">
        <v>174</v>
      </c>
      <c r="O2803" t="s">
        <v>175</v>
      </c>
      <c r="P2803" t="s">
        <v>176</v>
      </c>
      <c r="R2803" t="s">
        <v>177</v>
      </c>
      <c r="T2803">
        <v>28034</v>
      </c>
      <c r="U2803" t="s">
        <v>178</v>
      </c>
      <c r="V2803" t="s">
        <v>42</v>
      </c>
      <c r="W2803" t="s">
        <v>179</v>
      </c>
      <c r="X2803" t="s">
        <v>180</v>
      </c>
      <c r="Y2803" t="s">
        <v>51</v>
      </c>
    </row>
    <row r="2804" spans="1:25" x14ac:dyDescent="0.25">
      <c r="A2804">
        <v>10167</v>
      </c>
      <c r="B2804">
        <v>38</v>
      </c>
      <c r="C2804">
        <v>48.59</v>
      </c>
      <c r="D2804">
        <v>15</v>
      </c>
      <c r="E2804" s="5">
        <v>1846.42</v>
      </c>
      <c r="F2804" s="1">
        <v>37917</v>
      </c>
      <c r="G2804" t="s">
        <v>339</v>
      </c>
      <c r="H2804">
        <v>4</v>
      </c>
      <c r="I2804" t="str">
        <f>TEXT(Table1[[#This Row],[ORDERDATE]],"MMM")</f>
        <v>Oct</v>
      </c>
      <c r="J2804">
        <v>2003</v>
      </c>
      <c r="K2804" t="s">
        <v>598</v>
      </c>
      <c r="L2804">
        <v>54</v>
      </c>
      <c r="M2804" t="s">
        <v>674</v>
      </c>
      <c r="N2804" t="s">
        <v>261</v>
      </c>
      <c r="O2804" t="s">
        <v>262</v>
      </c>
      <c r="P2804" t="s">
        <v>263</v>
      </c>
      <c r="R2804" t="s">
        <v>264</v>
      </c>
      <c r="T2804" t="s">
        <v>265</v>
      </c>
      <c r="U2804" t="s">
        <v>188</v>
      </c>
      <c r="V2804" t="s">
        <v>42</v>
      </c>
      <c r="W2804" t="s">
        <v>266</v>
      </c>
      <c r="X2804" t="s">
        <v>206</v>
      </c>
      <c r="Y2804" t="s">
        <v>36</v>
      </c>
    </row>
    <row r="2805" spans="1:25" x14ac:dyDescent="0.25">
      <c r="A2805">
        <v>10177</v>
      </c>
      <c r="B2805">
        <v>40</v>
      </c>
      <c r="C2805">
        <v>50.23</v>
      </c>
      <c r="D2805">
        <v>6</v>
      </c>
      <c r="E2805" s="5">
        <v>2009.2</v>
      </c>
      <c r="F2805" s="1">
        <v>37932</v>
      </c>
      <c r="G2805" t="s">
        <v>25</v>
      </c>
      <c r="H2805">
        <v>4</v>
      </c>
      <c r="I2805" t="str">
        <f>TEXT(Table1[[#This Row],[ORDERDATE]],"MMM")</f>
        <v>Nov</v>
      </c>
      <c r="J2805">
        <v>2003</v>
      </c>
      <c r="K2805" t="s">
        <v>598</v>
      </c>
      <c r="L2805">
        <v>54</v>
      </c>
      <c r="M2805" t="s">
        <v>674</v>
      </c>
      <c r="N2805" t="s">
        <v>487</v>
      </c>
      <c r="O2805" t="s">
        <v>488</v>
      </c>
      <c r="P2805" t="s">
        <v>489</v>
      </c>
      <c r="R2805" t="s">
        <v>177</v>
      </c>
      <c r="T2805">
        <v>28023</v>
      </c>
      <c r="U2805" t="s">
        <v>178</v>
      </c>
      <c r="V2805" t="s">
        <v>42</v>
      </c>
      <c r="W2805" t="s">
        <v>490</v>
      </c>
      <c r="X2805" t="s">
        <v>491</v>
      </c>
      <c r="Y2805" t="s">
        <v>36</v>
      </c>
    </row>
    <row r="2806" spans="1:25" x14ac:dyDescent="0.25">
      <c r="A2806">
        <v>10185</v>
      </c>
      <c r="B2806">
        <v>28</v>
      </c>
      <c r="C2806">
        <v>64.430000000000007</v>
      </c>
      <c r="D2806">
        <v>6</v>
      </c>
      <c r="E2806" s="5">
        <v>1804.04</v>
      </c>
      <c r="F2806" s="1">
        <v>37939</v>
      </c>
      <c r="G2806" t="s">
        <v>25</v>
      </c>
      <c r="H2806">
        <v>4</v>
      </c>
      <c r="I2806" t="str">
        <f>TEXT(Table1[[#This Row],[ORDERDATE]],"MMM")</f>
        <v>Nov</v>
      </c>
      <c r="J2806">
        <v>2003</v>
      </c>
      <c r="K2806" t="s">
        <v>598</v>
      </c>
      <c r="L2806">
        <v>54</v>
      </c>
      <c r="M2806" t="s">
        <v>674</v>
      </c>
      <c r="N2806" t="s">
        <v>335</v>
      </c>
      <c r="O2806">
        <v>5085559555</v>
      </c>
      <c r="P2806" t="s">
        <v>336</v>
      </c>
      <c r="R2806" t="s">
        <v>162</v>
      </c>
      <c r="S2806" t="s">
        <v>123</v>
      </c>
      <c r="T2806">
        <v>50553</v>
      </c>
      <c r="U2806" t="s">
        <v>32</v>
      </c>
      <c r="V2806" t="s">
        <v>33</v>
      </c>
      <c r="W2806" t="s">
        <v>337</v>
      </c>
      <c r="X2806" t="s">
        <v>338</v>
      </c>
      <c r="Y2806" t="s">
        <v>36</v>
      </c>
    </row>
    <row r="2807" spans="1:25" x14ac:dyDescent="0.25">
      <c r="A2807">
        <v>10197</v>
      </c>
      <c r="B2807">
        <v>42</v>
      </c>
      <c r="C2807">
        <v>50.23</v>
      </c>
      <c r="D2807">
        <v>12</v>
      </c>
      <c r="E2807" s="5">
        <v>2109.66</v>
      </c>
      <c r="F2807" s="1">
        <v>37951</v>
      </c>
      <c r="G2807" t="s">
        <v>25</v>
      </c>
      <c r="H2807">
        <v>4</v>
      </c>
      <c r="I2807" t="str">
        <f>TEXT(Table1[[#This Row],[ORDERDATE]],"MMM")</f>
        <v>Nov</v>
      </c>
      <c r="J2807">
        <v>2003</v>
      </c>
      <c r="K2807" t="s">
        <v>598</v>
      </c>
      <c r="L2807">
        <v>54</v>
      </c>
      <c r="M2807" t="s">
        <v>674</v>
      </c>
      <c r="N2807" t="s">
        <v>352</v>
      </c>
      <c r="O2807" t="s">
        <v>353</v>
      </c>
      <c r="P2807" t="s">
        <v>354</v>
      </c>
      <c r="R2807" t="s">
        <v>355</v>
      </c>
      <c r="T2807">
        <v>8022</v>
      </c>
      <c r="U2807" t="s">
        <v>178</v>
      </c>
      <c r="V2807" t="s">
        <v>42</v>
      </c>
      <c r="W2807" t="s">
        <v>356</v>
      </c>
      <c r="X2807" t="s">
        <v>357</v>
      </c>
      <c r="Y2807" t="s">
        <v>36</v>
      </c>
    </row>
    <row r="2808" spans="1:25" x14ac:dyDescent="0.25">
      <c r="A2808">
        <v>10208</v>
      </c>
      <c r="B2808">
        <v>42</v>
      </c>
      <c r="C2808">
        <v>63.88</v>
      </c>
      <c r="D2808">
        <v>6</v>
      </c>
      <c r="E2808" s="5">
        <v>2682.96</v>
      </c>
      <c r="F2808" s="1">
        <v>37988</v>
      </c>
      <c r="G2808" t="s">
        <v>25</v>
      </c>
      <c r="H2808">
        <v>1</v>
      </c>
      <c r="I2808" t="str">
        <f>TEXT(Table1[[#This Row],[ORDERDATE]],"MMM")</f>
        <v>Jan</v>
      </c>
      <c r="J2808">
        <v>2004</v>
      </c>
      <c r="K2808" t="s">
        <v>598</v>
      </c>
      <c r="L2808">
        <v>54</v>
      </c>
      <c r="M2808" t="s">
        <v>674</v>
      </c>
      <c r="N2808" t="s">
        <v>219</v>
      </c>
      <c r="O2808" t="s">
        <v>220</v>
      </c>
      <c r="P2808" t="s">
        <v>221</v>
      </c>
      <c r="R2808" t="s">
        <v>222</v>
      </c>
      <c r="T2808">
        <v>69004</v>
      </c>
      <c r="U2808" t="s">
        <v>41</v>
      </c>
      <c r="V2808" t="s">
        <v>42</v>
      </c>
      <c r="W2808" t="s">
        <v>223</v>
      </c>
      <c r="X2808" t="s">
        <v>224</v>
      </c>
      <c r="Y2808" t="s">
        <v>36</v>
      </c>
    </row>
    <row r="2809" spans="1:25" x14ac:dyDescent="0.25">
      <c r="A2809">
        <v>10222</v>
      </c>
      <c r="B2809">
        <v>36</v>
      </c>
      <c r="C2809">
        <v>63.34</v>
      </c>
      <c r="D2809">
        <v>18</v>
      </c>
      <c r="E2809" s="5">
        <v>2280.2399999999998</v>
      </c>
      <c r="F2809" s="1">
        <v>38036</v>
      </c>
      <c r="G2809" t="s">
        <v>25</v>
      </c>
      <c r="H2809">
        <v>1</v>
      </c>
      <c r="I2809" t="str">
        <f>TEXT(Table1[[#This Row],[ORDERDATE]],"MMM")</f>
        <v>Feb</v>
      </c>
      <c r="J2809">
        <v>2004</v>
      </c>
      <c r="K2809" t="s">
        <v>598</v>
      </c>
      <c r="L2809">
        <v>54</v>
      </c>
      <c r="M2809" t="s">
        <v>674</v>
      </c>
      <c r="N2809" t="s">
        <v>362</v>
      </c>
      <c r="O2809">
        <v>7605558146</v>
      </c>
      <c r="P2809" t="s">
        <v>363</v>
      </c>
      <c r="R2809" t="s">
        <v>364</v>
      </c>
      <c r="S2809" t="s">
        <v>55</v>
      </c>
      <c r="T2809">
        <v>91217</v>
      </c>
      <c r="U2809" t="s">
        <v>32</v>
      </c>
      <c r="V2809" t="s">
        <v>33</v>
      </c>
      <c r="W2809" t="s">
        <v>237</v>
      </c>
      <c r="X2809" t="s">
        <v>276</v>
      </c>
      <c r="Y2809" t="s">
        <v>36</v>
      </c>
    </row>
    <row r="2810" spans="1:25" x14ac:dyDescent="0.25">
      <c r="A2810">
        <v>10232</v>
      </c>
      <c r="B2810">
        <v>24</v>
      </c>
      <c r="C2810">
        <v>49.69</v>
      </c>
      <c r="D2810">
        <v>3</v>
      </c>
      <c r="E2810" s="5">
        <v>1192.56</v>
      </c>
      <c r="F2810" s="1">
        <v>38066</v>
      </c>
      <c r="G2810" t="s">
        <v>25</v>
      </c>
      <c r="H2810">
        <v>1</v>
      </c>
      <c r="I2810" t="str">
        <f>TEXT(Table1[[#This Row],[ORDERDATE]],"MMM")</f>
        <v>Mar</v>
      </c>
      <c r="J2810">
        <v>2004</v>
      </c>
      <c r="K2810" t="s">
        <v>598</v>
      </c>
      <c r="L2810">
        <v>54</v>
      </c>
      <c r="M2810" t="s">
        <v>674</v>
      </c>
      <c r="N2810" t="s">
        <v>383</v>
      </c>
      <c r="O2810" t="s">
        <v>384</v>
      </c>
      <c r="P2810" t="s">
        <v>385</v>
      </c>
      <c r="R2810" t="s">
        <v>386</v>
      </c>
      <c r="S2810" t="s">
        <v>387</v>
      </c>
      <c r="T2810" t="s">
        <v>388</v>
      </c>
      <c r="U2810" t="s">
        <v>170</v>
      </c>
      <c r="V2810" t="s">
        <v>42</v>
      </c>
      <c r="W2810" t="s">
        <v>389</v>
      </c>
      <c r="X2810" t="s">
        <v>390</v>
      </c>
      <c r="Y2810" t="s">
        <v>36</v>
      </c>
    </row>
    <row r="2811" spans="1:25" x14ac:dyDescent="0.25">
      <c r="A2811">
        <v>10248</v>
      </c>
      <c r="B2811">
        <v>23</v>
      </c>
      <c r="C2811">
        <v>65.52</v>
      </c>
      <c r="D2811">
        <v>9</v>
      </c>
      <c r="E2811" s="5">
        <v>1506.96</v>
      </c>
      <c r="F2811" s="1">
        <v>38114</v>
      </c>
      <c r="G2811" t="s">
        <v>339</v>
      </c>
      <c r="H2811">
        <v>2</v>
      </c>
      <c r="I2811" t="str">
        <f>TEXT(Table1[[#This Row],[ORDERDATE]],"MMM")</f>
        <v>May</v>
      </c>
      <c r="J2811">
        <v>2004</v>
      </c>
      <c r="K2811" t="s">
        <v>598</v>
      </c>
      <c r="L2811">
        <v>54</v>
      </c>
      <c r="M2811" t="s">
        <v>674</v>
      </c>
      <c r="N2811" t="s">
        <v>28</v>
      </c>
      <c r="O2811">
        <v>2125557818</v>
      </c>
      <c r="P2811" t="s">
        <v>29</v>
      </c>
      <c r="R2811" t="s">
        <v>30</v>
      </c>
      <c r="S2811" t="s">
        <v>31</v>
      </c>
      <c r="T2811">
        <v>10022</v>
      </c>
      <c r="U2811" t="s">
        <v>32</v>
      </c>
      <c r="V2811" t="s">
        <v>33</v>
      </c>
      <c r="W2811" t="s">
        <v>34</v>
      </c>
      <c r="X2811" t="s">
        <v>35</v>
      </c>
      <c r="Y2811" t="s">
        <v>36</v>
      </c>
    </row>
    <row r="2812" spans="1:25" x14ac:dyDescent="0.25">
      <c r="A2812">
        <v>10261</v>
      </c>
      <c r="B2812">
        <v>29</v>
      </c>
      <c r="C2812">
        <v>50.78</v>
      </c>
      <c r="D2812">
        <v>7</v>
      </c>
      <c r="E2812" s="5">
        <v>1472.62</v>
      </c>
      <c r="F2812" s="1">
        <v>38155</v>
      </c>
      <c r="G2812" t="s">
        <v>25</v>
      </c>
      <c r="H2812">
        <v>2</v>
      </c>
      <c r="I2812" t="str">
        <f>TEXT(Table1[[#This Row],[ORDERDATE]],"MMM")</f>
        <v>Jun</v>
      </c>
      <c r="J2812">
        <v>2004</v>
      </c>
      <c r="K2812" t="s">
        <v>598</v>
      </c>
      <c r="L2812">
        <v>54</v>
      </c>
      <c r="M2812" t="s">
        <v>674</v>
      </c>
      <c r="N2812" t="s">
        <v>292</v>
      </c>
      <c r="O2812" t="s">
        <v>293</v>
      </c>
      <c r="P2812" t="s">
        <v>294</v>
      </c>
      <c r="R2812" t="s">
        <v>295</v>
      </c>
      <c r="S2812" t="s">
        <v>296</v>
      </c>
      <c r="T2812" t="s">
        <v>297</v>
      </c>
      <c r="U2812" t="s">
        <v>231</v>
      </c>
      <c r="V2812" t="s">
        <v>33</v>
      </c>
      <c r="W2812" t="s">
        <v>298</v>
      </c>
      <c r="X2812" t="s">
        <v>299</v>
      </c>
      <c r="Y2812" t="s">
        <v>36</v>
      </c>
    </row>
    <row r="2813" spans="1:25" x14ac:dyDescent="0.25">
      <c r="A2813">
        <v>10273</v>
      </c>
      <c r="B2813">
        <v>37</v>
      </c>
      <c r="C2813">
        <v>45.86</v>
      </c>
      <c r="D2813">
        <v>10</v>
      </c>
      <c r="E2813" s="5">
        <v>1696.82</v>
      </c>
      <c r="F2813" s="1">
        <v>38189</v>
      </c>
      <c r="G2813" t="s">
        <v>25</v>
      </c>
      <c r="H2813">
        <v>3</v>
      </c>
      <c r="I2813" t="str">
        <f>TEXT(Table1[[#This Row],[ORDERDATE]],"MMM")</f>
        <v>Jul</v>
      </c>
      <c r="J2813">
        <v>2004</v>
      </c>
      <c r="K2813" t="s">
        <v>598</v>
      </c>
      <c r="L2813">
        <v>54</v>
      </c>
      <c r="M2813" t="s">
        <v>674</v>
      </c>
      <c r="N2813" t="s">
        <v>365</v>
      </c>
      <c r="O2813" t="s">
        <v>366</v>
      </c>
      <c r="P2813" t="s">
        <v>367</v>
      </c>
      <c r="R2813" t="s">
        <v>368</v>
      </c>
      <c r="T2813" t="s">
        <v>369</v>
      </c>
      <c r="U2813" t="s">
        <v>370</v>
      </c>
      <c r="V2813" t="s">
        <v>42</v>
      </c>
      <c r="W2813" t="s">
        <v>371</v>
      </c>
      <c r="X2813" t="s">
        <v>372</v>
      </c>
      <c r="Y2813" t="s">
        <v>36</v>
      </c>
    </row>
    <row r="2814" spans="1:25" x14ac:dyDescent="0.25">
      <c r="A2814">
        <v>10283</v>
      </c>
      <c r="B2814">
        <v>33</v>
      </c>
      <c r="C2814">
        <v>51.32</v>
      </c>
      <c r="D2814">
        <v>12</v>
      </c>
      <c r="E2814" s="5">
        <v>1693.56</v>
      </c>
      <c r="F2814" s="1">
        <v>38219</v>
      </c>
      <c r="G2814" t="s">
        <v>25</v>
      </c>
      <c r="H2814">
        <v>3</v>
      </c>
      <c r="I2814" t="str">
        <f>TEXT(Table1[[#This Row],[ORDERDATE]],"MMM")</f>
        <v>Aug</v>
      </c>
      <c r="J2814">
        <v>2004</v>
      </c>
      <c r="K2814" t="s">
        <v>598</v>
      </c>
      <c r="L2814">
        <v>54</v>
      </c>
      <c r="M2814" t="s">
        <v>674</v>
      </c>
      <c r="N2814" t="s">
        <v>373</v>
      </c>
      <c r="O2814" t="s">
        <v>374</v>
      </c>
      <c r="P2814" t="s">
        <v>375</v>
      </c>
      <c r="R2814" t="s">
        <v>376</v>
      </c>
      <c r="S2814" t="s">
        <v>229</v>
      </c>
      <c r="T2814" t="s">
        <v>377</v>
      </c>
      <c r="U2814" t="s">
        <v>231</v>
      </c>
      <c r="V2814" t="s">
        <v>33</v>
      </c>
      <c r="W2814" t="s">
        <v>378</v>
      </c>
      <c r="X2814" t="s">
        <v>172</v>
      </c>
      <c r="Y2814" t="s">
        <v>36</v>
      </c>
    </row>
    <row r="2815" spans="1:25" x14ac:dyDescent="0.25">
      <c r="A2815">
        <v>10293</v>
      </c>
      <c r="B2815">
        <v>32</v>
      </c>
      <c r="C2815">
        <v>60.06</v>
      </c>
      <c r="D2815">
        <v>1</v>
      </c>
      <c r="E2815" s="5">
        <v>1921.92</v>
      </c>
      <c r="F2815" s="1">
        <v>38239</v>
      </c>
      <c r="G2815" t="s">
        <v>25</v>
      </c>
      <c r="H2815">
        <v>3</v>
      </c>
      <c r="I2815" t="str">
        <f>TEXT(Table1[[#This Row],[ORDERDATE]],"MMM")</f>
        <v>Sep</v>
      </c>
      <c r="J2815">
        <v>2004</v>
      </c>
      <c r="K2815" t="s">
        <v>598</v>
      </c>
      <c r="L2815">
        <v>54</v>
      </c>
      <c r="M2815" t="s">
        <v>674</v>
      </c>
      <c r="N2815" t="s">
        <v>254</v>
      </c>
      <c r="O2815" t="s">
        <v>255</v>
      </c>
      <c r="P2815" t="s">
        <v>256</v>
      </c>
      <c r="R2815" t="s">
        <v>257</v>
      </c>
      <c r="T2815">
        <v>10100</v>
      </c>
      <c r="U2815" t="s">
        <v>258</v>
      </c>
      <c r="V2815" t="s">
        <v>42</v>
      </c>
      <c r="W2815" t="s">
        <v>259</v>
      </c>
      <c r="X2815" t="s">
        <v>260</v>
      </c>
      <c r="Y2815" t="s">
        <v>36</v>
      </c>
    </row>
    <row r="2816" spans="1:25" x14ac:dyDescent="0.25">
      <c r="A2816">
        <v>10306</v>
      </c>
      <c r="B2816">
        <v>35</v>
      </c>
      <c r="C2816">
        <v>59.51</v>
      </c>
      <c r="D2816">
        <v>6</v>
      </c>
      <c r="E2816" s="5">
        <v>2082.85</v>
      </c>
      <c r="F2816" s="1">
        <v>38274</v>
      </c>
      <c r="G2816" t="s">
        <v>25</v>
      </c>
      <c r="H2816">
        <v>4</v>
      </c>
      <c r="I2816" t="str">
        <f>TEXT(Table1[[#This Row],[ORDERDATE]],"MMM")</f>
        <v>Oct</v>
      </c>
      <c r="J2816">
        <v>2004</v>
      </c>
      <c r="K2816" t="s">
        <v>598</v>
      </c>
      <c r="L2816">
        <v>54</v>
      </c>
      <c r="M2816" t="s">
        <v>674</v>
      </c>
      <c r="N2816" t="s">
        <v>492</v>
      </c>
      <c r="O2816" t="s">
        <v>493</v>
      </c>
      <c r="P2816" t="s">
        <v>494</v>
      </c>
      <c r="R2816" t="s">
        <v>495</v>
      </c>
      <c r="T2816" t="s">
        <v>496</v>
      </c>
      <c r="U2816" t="s">
        <v>170</v>
      </c>
      <c r="V2816" t="s">
        <v>42</v>
      </c>
      <c r="W2816" t="s">
        <v>497</v>
      </c>
      <c r="X2816" t="s">
        <v>94</v>
      </c>
      <c r="Y2816" t="s">
        <v>36</v>
      </c>
    </row>
    <row r="2817" spans="1:25" x14ac:dyDescent="0.25">
      <c r="A2817">
        <v>10315</v>
      </c>
      <c r="B2817">
        <v>40</v>
      </c>
      <c r="C2817">
        <v>55.69</v>
      </c>
      <c r="D2817">
        <v>5</v>
      </c>
      <c r="E2817" s="5">
        <v>2227.6</v>
      </c>
      <c r="F2817" s="1">
        <v>38289</v>
      </c>
      <c r="G2817" t="s">
        <v>25</v>
      </c>
      <c r="H2817">
        <v>4</v>
      </c>
      <c r="I2817" t="str">
        <f>TEXT(Table1[[#This Row],[ORDERDATE]],"MMM")</f>
        <v>Oct</v>
      </c>
      <c r="J2817">
        <v>2004</v>
      </c>
      <c r="K2817" t="s">
        <v>598</v>
      </c>
      <c r="L2817">
        <v>54</v>
      </c>
      <c r="M2817" t="s">
        <v>674</v>
      </c>
      <c r="N2817" t="s">
        <v>114</v>
      </c>
      <c r="O2817" t="s">
        <v>115</v>
      </c>
      <c r="P2817" t="s">
        <v>116</v>
      </c>
      <c r="R2817" t="s">
        <v>117</v>
      </c>
      <c r="T2817">
        <v>44000</v>
      </c>
      <c r="U2817" t="s">
        <v>41</v>
      </c>
      <c r="V2817" t="s">
        <v>42</v>
      </c>
      <c r="W2817" t="s">
        <v>118</v>
      </c>
      <c r="X2817" t="s">
        <v>119</v>
      </c>
      <c r="Y2817" t="s">
        <v>36</v>
      </c>
    </row>
    <row r="2818" spans="1:25" x14ac:dyDescent="0.25">
      <c r="A2818">
        <v>10327</v>
      </c>
      <c r="B2818">
        <v>37</v>
      </c>
      <c r="C2818">
        <v>86.74</v>
      </c>
      <c r="D2818">
        <v>4</v>
      </c>
      <c r="E2818" s="5">
        <v>3209.38</v>
      </c>
      <c r="F2818" s="1">
        <v>38301</v>
      </c>
      <c r="G2818" t="s">
        <v>408</v>
      </c>
      <c r="H2818">
        <v>4</v>
      </c>
      <c r="I2818" t="str">
        <f>TEXT(Table1[[#This Row],[ORDERDATE]],"MMM")</f>
        <v>Nov</v>
      </c>
      <c r="J2818">
        <v>2004</v>
      </c>
      <c r="K2818" t="s">
        <v>598</v>
      </c>
      <c r="L2818">
        <v>54</v>
      </c>
      <c r="M2818" t="s">
        <v>674</v>
      </c>
      <c r="N2818" t="s">
        <v>322</v>
      </c>
      <c r="O2818" t="s">
        <v>323</v>
      </c>
      <c r="P2818" t="s">
        <v>324</v>
      </c>
      <c r="R2818" t="s">
        <v>325</v>
      </c>
      <c r="T2818">
        <v>1734</v>
      </c>
      <c r="U2818" t="s">
        <v>326</v>
      </c>
      <c r="V2818" t="s">
        <v>42</v>
      </c>
      <c r="W2818" t="s">
        <v>327</v>
      </c>
      <c r="X2818" t="s">
        <v>328</v>
      </c>
      <c r="Y2818" t="s">
        <v>51</v>
      </c>
    </row>
    <row r="2819" spans="1:25" x14ac:dyDescent="0.25">
      <c r="A2819">
        <v>10337</v>
      </c>
      <c r="B2819">
        <v>42</v>
      </c>
      <c r="C2819">
        <v>97.16</v>
      </c>
      <c r="D2819">
        <v>5</v>
      </c>
      <c r="E2819" s="5">
        <v>4080.72</v>
      </c>
      <c r="F2819" s="1">
        <v>38312</v>
      </c>
      <c r="G2819" t="s">
        <v>25</v>
      </c>
      <c r="H2819">
        <v>4</v>
      </c>
      <c r="I2819" t="str">
        <f>TEXT(Table1[[#This Row],[ORDERDATE]],"MMM")</f>
        <v>Nov</v>
      </c>
      <c r="J2819">
        <v>2004</v>
      </c>
      <c r="K2819" t="s">
        <v>598</v>
      </c>
      <c r="L2819">
        <v>54</v>
      </c>
      <c r="M2819" t="s">
        <v>674</v>
      </c>
      <c r="N2819" t="s">
        <v>203</v>
      </c>
      <c r="O2819">
        <v>2125558493</v>
      </c>
      <c r="P2819" t="s">
        <v>204</v>
      </c>
      <c r="Q2819" t="s">
        <v>205</v>
      </c>
      <c r="R2819" t="s">
        <v>30</v>
      </c>
      <c r="S2819" t="s">
        <v>31</v>
      </c>
      <c r="T2819">
        <v>10022</v>
      </c>
      <c r="U2819" t="s">
        <v>32</v>
      </c>
      <c r="V2819" t="s">
        <v>33</v>
      </c>
      <c r="W2819" t="s">
        <v>124</v>
      </c>
      <c r="X2819" t="s">
        <v>206</v>
      </c>
      <c r="Y2819" t="s">
        <v>51</v>
      </c>
    </row>
    <row r="2820" spans="1:25" x14ac:dyDescent="0.25">
      <c r="A2820">
        <v>10350</v>
      </c>
      <c r="B2820">
        <v>20</v>
      </c>
      <c r="C2820">
        <v>100</v>
      </c>
      <c r="D2820">
        <v>15</v>
      </c>
      <c r="E2820" s="5">
        <v>2244.4</v>
      </c>
      <c r="F2820" s="1">
        <v>38323</v>
      </c>
      <c r="G2820" t="s">
        <v>25</v>
      </c>
      <c r="H2820">
        <v>4</v>
      </c>
      <c r="I2820" t="str">
        <f>TEXT(Table1[[#This Row],[ORDERDATE]],"MMM")</f>
        <v>Dec</v>
      </c>
      <c r="J2820">
        <v>2004</v>
      </c>
      <c r="K2820" t="s">
        <v>598</v>
      </c>
      <c r="L2820">
        <v>54</v>
      </c>
      <c r="M2820" t="s">
        <v>674</v>
      </c>
      <c r="N2820" t="s">
        <v>174</v>
      </c>
      <c r="O2820" t="s">
        <v>175</v>
      </c>
      <c r="P2820" t="s">
        <v>176</v>
      </c>
      <c r="R2820" t="s">
        <v>177</v>
      </c>
      <c r="T2820">
        <v>28034</v>
      </c>
      <c r="U2820" t="s">
        <v>178</v>
      </c>
      <c r="V2820" t="s">
        <v>42</v>
      </c>
      <c r="W2820" t="s">
        <v>179</v>
      </c>
      <c r="X2820" t="s">
        <v>180</v>
      </c>
      <c r="Y2820" t="s">
        <v>36</v>
      </c>
    </row>
    <row r="2821" spans="1:25" x14ac:dyDescent="0.25">
      <c r="A2821">
        <v>10373</v>
      </c>
      <c r="B2821">
        <v>29</v>
      </c>
      <c r="C2821">
        <v>100</v>
      </c>
      <c r="D2821">
        <v>1</v>
      </c>
      <c r="E2821" s="5">
        <v>3978.51</v>
      </c>
      <c r="F2821" s="1">
        <v>38383</v>
      </c>
      <c r="G2821" t="s">
        <v>25</v>
      </c>
      <c r="H2821">
        <v>1</v>
      </c>
      <c r="I2821" t="str">
        <f>TEXT(Table1[[#This Row],[ORDERDATE]],"MMM")</f>
        <v>Jan</v>
      </c>
      <c r="J2821">
        <v>2005</v>
      </c>
      <c r="K2821" t="s">
        <v>598</v>
      </c>
      <c r="L2821">
        <v>54</v>
      </c>
      <c r="M2821" t="s">
        <v>674</v>
      </c>
      <c r="N2821" t="s">
        <v>391</v>
      </c>
      <c r="O2821" t="s">
        <v>392</v>
      </c>
      <c r="P2821" t="s">
        <v>393</v>
      </c>
      <c r="R2821" t="s">
        <v>394</v>
      </c>
      <c r="T2821">
        <v>90110</v>
      </c>
      <c r="U2821" t="s">
        <v>130</v>
      </c>
      <c r="V2821" t="s">
        <v>42</v>
      </c>
      <c r="W2821" t="s">
        <v>395</v>
      </c>
      <c r="X2821" t="s">
        <v>396</v>
      </c>
      <c r="Y2821" t="s">
        <v>51</v>
      </c>
    </row>
    <row r="2822" spans="1:25" x14ac:dyDescent="0.25">
      <c r="A2822">
        <v>10386</v>
      </c>
      <c r="B2822">
        <v>43</v>
      </c>
      <c r="C2822">
        <v>100</v>
      </c>
      <c r="D2822">
        <v>4</v>
      </c>
      <c r="E2822" s="5">
        <v>5417.57</v>
      </c>
      <c r="F2822" s="1">
        <v>38412</v>
      </c>
      <c r="G2822" t="s">
        <v>408</v>
      </c>
      <c r="H2822">
        <v>1</v>
      </c>
      <c r="I2822" t="str">
        <f>TEXT(Table1[[#This Row],[ORDERDATE]],"MMM")</f>
        <v>Mar</v>
      </c>
      <c r="J2822">
        <v>2005</v>
      </c>
      <c r="K2822" t="s">
        <v>598</v>
      </c>
      <c r="L2822">
        <v>54</v>
      </c>
      <c r="M2822" t="s">
        <v>674</v>
      </c>
      <c r="N2822" t="s">
        <v>174</v>
      </c>
      <c r="O2822" t="s">
        <v>175</v>
      </c>
      <c r="P2822" t="s">
        <v>176</v>
      </c>
      <c r="R2822" t="s">
        <v>177</v>
      </c>
      <c r="T2822">
        <v>28034</v>
      </c>
      <c r="U2822" t="s">
        <v>178</v>
      </c>
      <c r="V2822" t="s">
        <v>42</v>
      </c>
      <c r="W2822" t="s">
        <v>179</v>
      </c>
      <c r="X2822" t="s">
        <v>180</v>
      </c>
      <c r="Y2822" t="s">
        <v>51</v>
      </c>
    </row>
    <row r="2823" spans="1:25" x14ac:dyDescent="0.25">
      <c r="A2823">
        <v>10397</v>
      </c>
      <c r="B2823">
        <v>34</v>
      </c>
      <c r="C2823">
        <v>62.24</v>
      </c>
      <c r="D2823">
        <v>1</v>
      </c>
      <c r="E2823" s="5">
        <v>2116.16</v>
      </c>
      <c r="F2823" s="1">
        <v>38439</v>
      </c>
      <c r="G2823" t="s">
        <v>25</v>
      </c>
      <c r="H2823">
        <v>1</v>
      </c>
      <c r="I2823" t="str">
        <f>TEXT(Table1[[#This Row],[ORDERDATE]],"MMM")</f>
        <v>Mar</v>
      </c>
      <c r="J2823">
        <v>2005</v>
      </c>
      <c r="K2823" t="s">
        <v>598</v>
      </c>
      <c r="L2823">
        <v>54</v>
      </c>
      <c r="M2823" t="s">
        <v>674</v>
      </c>
      <c r="N2823" t="s">
        <v>340</v>
      </c>
      <c r="O2823" t="s">
        <v>341</v>
      </c>
      <c r="P2823" t="s">
        <v>342</v>
      </c>
      <c r="R2823" t="s">
        <v>343</v>
      </c>
      <c r="T2823">
        <v>31000</v>
      </c>
      <c r="U2823" t="s">
        <v>41</v>
      </c>
      <c r="V2823" t="s">
        <v>42</v>
      </c>
      <c r="W2823" t="s">
        <v>344</v>
      </c>
      <c r="X2823" t="s">
        <v>345</v>
      </c>
      <c r="Y2823" t="s">
        <v>36</v>
      </c>
    </row>
    <row r="2824" spans="1:25" x14ac:dyDescent="0.25">
      <c r="A2824">
        <v>10414</v>
      </c>
      <c r="B2824">
        <v>47</v>
      </c>
      <c r="C2824">
        <v>65.52</v>
      </c>
      <c r="D2824">
        <v>9</v>
      </c>
      <c r="E2824" s="5">
        <v>3079.44</v>
      </c>
      <c r="F2824" s="1">
        <v>38478</v>
      </c>
      <c r="G2824" t="s">
        <v>401</v>
      </c>
      <c r="H2824">
        <v>2</v>
      </c>
      <c r="I2824" t="str">
        <f>TEXT(Table1[[#This Row],[ORDERDATE]],"MMM")</f>
        <v>May</v>
      </c>
      <c r="J2824">
        <v>2005</v>
      </c>
      <c r="K2824" t="s">
        <v>598</v>
      </c>
      <c r="L2824">
        <v>54</v>
      </c>
      <c r="M2824" t="s">
        <v>674</v>
      </c>
      <c r="N2824" t="s">
        <v>379</v>
      </c>
      <c r="O2824">
        <v>6175559555</v>
      </c>
      <c r="P2824" t="s">
        <v>380</v>
      </c>
      <c r="R2824" t="s">
        <v>381</v>
      </c>
      <c r="S2824" t="s">
        <v>123</v>
      </c>
      <c r="T2824">
        <v>51003</v>
      </c>
      <c r="U2824" t="s">
        <v>32</v>
      </c>
      <c r="V2824" t="s">
        <v>33</v>
      </c>
      <c r="W2824" t="s">
        <v>382</v>
      </c>
      <c r="X2824" t="s">
        <v>66</v>
      </c>
      <c r="Y2824" t="s">
        <v>51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8A7A42-72A9-4BF3-B4F7-09B8511DF50A}">
  <dimension ref="A3:K48"/>
  <sheetViews>
    <sheetView showGridLines="0" workbookViewId="0">
      <selection activeCell="G29" sqref="G29"/>
    </sheetView>
  </sheetViews>
  <sheetFormatPr defaultRowHeight="15" x14ac:dyDescent="0.25"/>
  <cols>
    <col min="1" max="1" width="13.42578125" bestFit="1" customWidth="1"/>
    <col min="2" max="2" width="14.28515625" bestFit="1" customWidth="1"/>
    <col min="3" max="3" width="3.85546875" customWidth="1"/>
    <col min="4" max="4" width="19.28515625" bestFit="1" customWidth="1"/>
    <col min="5" max="5" width="11.28515625" bestFit="1" customWidth="1"/>
    <col min="6" max="6" width="3.140625" customWidth="1"/>
    <col min="7" max="7" width="13.42578125" bestFit="1" customWidth="1"/>
    <col min="8" max="8" width="14.85546875" bestFit="1" customWidth="1"/>
    <col min="9" max="9" width="4.140625" customWidth="1"/>
    <col min="10" max="10" width="13.42578125" bestFit="1" customWidth="1"/>
    <col min="11" max="11" width="24.140625" bestFit="1" customWidth="1"/>
    <col min="12" max="12" width="22.5703125" bestFit="1" customWidth="1"/>
  </cols>
  <sheetData>
    <row r="3" spans="1:11" x14ac:dyDescent="0.25">
      <c r="A3" t="s">
        <v>675</v>
      </c>
      <c r="G3" t="s">
        <v>686</v>
      </c>
      <c r="H3" t="s">
        <v>684</v>
      </c>
      <c r="J3" s="3" t="s">
        <v>676</v>
      </c>
      <c r="K3" t="s">
        <v>675</v>
      </c>
    </row>
    <row r="4" spans="1:11" x14ac:dyDescent="0.25">
      <c r="A4" s="2">
        <v>2823</v>
      </c>
      <c r="G4" s="2">
        <v>35.092809068366982</v>
      </c>
      <c r="H4" s="2">
        <v>3553.8890719093201</v>
      </c>
      <c r="J4" s="4" t="s">
        <v>151</v>
      </c>
      <c r="K4" s="2">
        <v>157</v>
      </c>
    </row>
    <row r="5" spans="1:11" x14ac:dyDescent="0.25">
      <c r="J5" s="4" t="s">
        <v>51</v>
      </c>
      <c r="K5" s="2">
        <v>1384</v>
      </c>
    </row>
    <row r="6" spans="1:11" x14ac:dyDescent="0.25">
      <c r="A6" s="3" t="s">
        <v>676</v>
      </c>
      <c r="B6" t="s">
        <v>681</v>
      </c>
      <c r="D6" s="20" t="s">
        <v>679</v>
      </c>
      <c r="E6" s="20" t="s">
        <v>680</v>
      </c>
      <c r="G6" s="3" t="s">
        <v>6</v>
      </c>
      <c r="H6" t="s">
        <v>25</v>
      </c>
      <c r="J6" s="4" t="s">
        <v>36</v>
      </c>
      <c r="K6" s="2">
        <v>1282</v>
      </c>
    </row>
    <row r="7" spans="1:11" x14ac:dyDescent="0.25">
      <c r="A7" s="4" t="s">
        <v>25</v>
      </c>
      <c r="B7" s="2">
        <v>2617</v>
      </c>
      <c r="D7" s="11">
        <f>GETPIVOTDATA("ORDERNUMBER",$A$6,"STATUS","Shipped")/GETPIVOTDATA("ORDERNUMBER",$A$6)</f>
        <v>0.92702798441374423</v>
      </c>
      <c r="E7" s="11">
        <f>1-D7</f>
        <v>7.2972015586255767E-2</v>
      </c>
      <c r="J7" s="4" t="s">
        <v>677</v>
      </c>
      <c r="K7" s="2">
        <v>2823</v>
      </c>
    </row>
    <row r="8" spans="1:11" x14ac:dyDescent="0.25">
      <c r="A8" s="4" t="s">
        <v>339</v>
      </c>
      <c r="B8" s="2">
        <v>60</v>
      </c>
      <c r="D8" s="20" t="s">
        <v>339</v>
      </c>
      <c r="E8" s="20" t="s">
        <v>680</v>
      </c>
      <c r="G8" t="s">
        <v>689</v>
      </c>
    </row>
    <row r="9" spans="1:11" x14ac:dyDescent="0.25">
      <c r="A9" s="4" t="s">
        <v>408</v>
      </c>
      <c r="B9" s="2">
        <v>47</v>
      </c>
      <c r="D9" s="11">
        <f>IFERROR(GETPIVOTDATA("ORDERNUMBER",$A$6,"STATUS","Cancelled")/GETPIVOTDATA("ORDERNUMBER",$A$6),0)</f>
        <v>2.1253985122210415E-2</v>
      </c>
      <c r="E9" s="11">
        <f>1-D9</f>
        <v>0.97874601487778956</v>
      </c>
      <c r="G9" s="2">
        <v>91403</v>
      </c>
    </row>
    <row r="10" spans="1:11" x14ac:dyDescent="0.25">
      <c r="A10" s="4" t="s">
        <v>401</v>
      </c>
      <c r="B10" s="2">
        <v>44</v>
      </c>
      <c r="D10" s="8"/>
      <c r="E10" s="8"/>
    </row>
    <row r="11" spans="1:11" x14ac:dyDescent="0.25">
      <c r="A11" s="4" t="s">
        <v>300</v>
      </c>
      <c r="B11" s="2">
        <v>41</v>
      </c>
      <c r="D11" s="20" t="s">
        <v>682</v>
      </c>
      <c r="E11" s="9">
        <f>GETPIVOTDATA("ORDERNUMBER",$A$3)</f>
        <v>2823</v>
      </c>
      <c r="G11" s="3" t="s">
        <v>676</v>
      </c>
      <c r="H11" t="s">
        <v>678</v>
      </c>
    </row>
    <row r="12" spans="1:11" ht="17.25" x14ac:dyDescent="0.25">
      <c r="A12" s="4" t="s">
        <v>173</v>
      </c>
      <c r="B12" s="2">
        <v>14</v>
      </c>
      <c r="D12" s="20" t="s">
        <v>683</v>
      </c>
      <c r="E12" s="15" t="str">
        <f>TEXT(GETPIVOTDATA("SALES",$A$15),"0.0,,\M")</f>
        <v>10.0M</v>
      </c>
      <c r="G12" s="4" t="s">
        <v>181</v>
      </c>
      <c r="H12" s="2">
        <v>3919615.6599999969</v>
      </c>
    </row>
    <row r="13" spans="1:11" x14ac:dyDescent="0.25">
      <c r="A13" s="4" t="s">
        <v>677</v>
      </c>
      <c r="B13" s="2">
        <v>2823</v>
      </c>
      <c r="D13" s="21" t="s">
        <v>687</v>
      </c>
      <c r="E13" s="19">
        <f>GETPIVOTDATA("QUANTITYORDERED",$G$8)</f>
        <v>91403</v>
      </c>
      <c r="G13" s="4" t="s">
        <v>550</v>
      </c>
      <c r="H13" s="2">
        <v>1903150.8399999992</v>
      </c>
    </row>
    <row r="14" spans="1:11" ht="17.25" x14ac:dyDescent="0.25">
      <c r="D14" s="21" t="s">
        <v>685</v>
      </c>
      <c r="E14" s="10" t="str">
        <f>ROUNDUP(GETPIVOTDATA("Average of SALES",$G$3),-2)/1000&amp;"K"</f>
        <v>3.6K</v>
      </c>
      <c r="G14" s="4" t="s">
        <v>26</v>
      </c>
      <c r="H14" s="2">
        <v>1166388.3400000003</v>
      </c>
    </row>
    <row r="15" spans="1:11" x14ac:dyDescent="0.25">
      <c r="A15" s="3" t="s">
        <v>676</v>
      </c>
      <c r="B15" t="s">
        <v>678</v>
      </c>
      <c r="G15" s="4" t="s">
        <v>504</v>
      </c>
      <c r="H15" s="2">
        <v>1127789.8399999996</v>
      </c>
    </row>
    <row r="16" spans="1:11" x14ac:dyDescent="0.25">
      <c r="A16" s="4">
        <v>2003</v>
      </c>
      <c r="B16" s="2">
        <v>3516979.54</v>
      </c>
      <c r="G16" s="4" t="s">
        <v>566</v>
      </c>
      <c r="H16" s="2">
        <v>975003.57000000007</v>
      </c>
    </row>
    <row r="17" spans="1:8" x14ac:dyDescent="0.25">
      <c r="A17" s="6" t="s">
        <v>549</v>
      </c>
      <c r="B17" s="2">
        <v>129753.60000000001</v>
      </c>
      <c r="G17" s="4" t="s">
        <v>598</v>
      </c>
      <c r="H17" s="2">
        <v>714437.13</v>
      </c>
    </row>
    <row r="18" spans="1:8" x14ac:dyDescent="0.25">
      <c r="A18" s="6" t="s">
        <v>690</v>
      </c>
      <c r="B18" s="2">
        <v>140836.19000000003</v>
      </c>
      <c r="G18" s="4" t="s">
        <v>605</v>
      </c>
      <c r="H18" s="2">
        <v>226243.46999999997</v>
      </c>
    </row>
    <row r="19" spans="1:8" x14ac:dyDescent="0.25">
      <c r="A19" s="6" t="s">
        <v>691</v>
      </c>
      <c r="B19" s="2">
        <v>174504.9</v>
      </c>
      <c r="G19" s="4" t="s">
        <v>677</v>
      </c>
      <c r="H19" s="2">
        <v>10032628.849999996</v>
      </c>
    </row>
    <row r="20" spans="1:8" x14ac:dyDescent="0.25">
      <c r="A20" s="6" t="s">
        <v>692</v>
      </c>
      <c r="B20" s="2">
        <v>201609.55000000002</v>
      </c>
    </row>
    <row r="21" spans="1:8" x14ac:dyDescent="0.25">
      <c r="A21" s="6" t="s">
        <v>693</v>
      </c>
      <c r="B21" s="2">
        <v>192673.11</v>
      </c>
    </row>
    <row r="22" spans="1:8" x14ac:dyDescent="0.25">
      <c r="A22" s="6" t="s">
        <v>694</v>
      </c>
      <c r="B22" s="2">
        <v>168082.55999999997</v>
      </c>
    </row>
    <row r="23" spans="1:8" x14ac:dyDescent="0.25">
      <c r="A23" s="6" t="s">
        <v>695</v>
      </c>
      <c r="B23" s="2">
        <v>187731.87999999998</v>
      </c>
      <c r="D23" s="13" t="s">
        <v>688</v>
      </c>
      <c r="E23" s="13" t="s">
        <v>683</v>
      </c>
      <c r="G23" s="3" t="s">
        <v>676</v>
      </c>
      <c r="H23" s="7" t="s">
        <v>678</v>
      </c>
    </row>
    <row r="24" spans="1:8" x14ac:dyDescent="0.25">
      <c r="A24" s="6" t="s">
        <v>696</v>
      </c>
      <c r="B24" s="2">
        <v>197809.3</v>
      </c>
      <c r="D24" s="12" t="str" cm="1">
        <f t="array" ref="D24:E42">_xlfn._xlws.SORT(G24:H42,2,-1)</f>
        <v>USA</v>
      </c>
      <c r="E24" s="18">
        <v>3627982.83</v>
      </c>
      <c r="G24" s="4" t="s">
        <v>95</v>
      </c>
      <c r="H24" s="14">
        <v>630623.10000000009</v>
      </c>
    </row>
    <row r="25" spans="1:8" x14ac:dyDescent="0.25">
      <c r="A25" s="6" t="s">
        <v>697</v>
      </c>
      <c r="B25" s="2">
        <v>263973.36</v>
      </c>
      <c r="D25" s="12" t="str">
        <v>Spain</v>
      </c>
      <c r="E25" s="18">
        <v>1215686.9200000009</v>
      </c>
      <c r="G25" s="4" t="s">
        <v>148</v>
      </c>
      <c r="H25" s="14">
        <v>202062.53</v>
      </c>
    </row>
    <row r="26" spans="1:8" x14ac:dyDescent="0.25">
      <c r="A26" s="6" t="s">
        <v>698</v>
      </c>
      <c r="B26" s="2">
        <v>568290.97</v>
      </c>
      <c r="D26" s="12" t="str">
        <v>France</v>
      </c>
      <c r="E26" s="18">
        <v>1110916.5199999993</v>
      </c>
      <c r="G26" s="4" t="s">
        <v>370</v>
      </c>
      <c r="H26" s="14">
        <v>108412.62</v>
      </c>
    </row>
    <row r="27" spans="1:8" x14ac:dyDescent="0.25">
      <c r="A27" s="6" t="s">
        <v>699</v>
      </c>
      <c r="B27" s="2">
        <v>1029837.6600000001</v>
      </c>
      <c r="D27" s="12" t="str">
        <v>Australia</v>
      </c>
      <c r="E27" s="18">
        <v>630623.10000000009</v>
      </c>
      <c r="G27" s="4" t="s">
        <v>231</v>
      </c>
      <c r="H27" s="14">
        <v>224078.55999999994</v>
      </c>
    </row>
    <row r="28" spans="1:8" x14ac:dyDescent="0.25">
      <c r="A28" s="6" t="s">
        <v>700</v>
      </c>
      <c r="B28" s="2">
        <v>261876.46000000005</v>
      </c>
      <c r="D28" s="12" t="str">
        <v>UK</v>
      </c>
      <c r="E28" s="18">
        <v>478880.46000000008</v>
      </c>
      <c r="G28" s="4" t="s">
        <v>326</v>
      </c>
      <c r="H28" s="14">
        <v>245637.15</v>
      </c>
    </row>
    <row r="29" spans="1:8" x14ac:dyDescent="0.25">
      <c r="A29" s="4">
        <v>2004</v>
      </c>
      <c r="B29" s="2">
        <v>4724162.6000000006</v>
      </c>
      <c r="D29" s="12" t="str">
        <v>Italy</v>
      </c>
      <c r="E29" s="18">
        <v>374674.30999999976</v>
      </c>
      <c r="G29" s="4" t="s">
        <v>130</v>
      </c>
      <c r="H29" s="14">
        <v>329581.91000000009</v>
      </c>
    </row>
    <row r="30" spans="1:8" x14ac:dyDescent="0.25">
      <c r="A30" s="6" t="s">
        <v>549</v>
      </c>
      <c r="B30" s="2">
        <v>316577.4200000001</v>
      </c>
      <c r="D30" s="12" t="str">
        <v>Finland</v>
      </c>
      <c r="E30" s="18">
        <v>329581.91000000009</v>
      </c>
      <c r="G30" s="4" t="s">
        <v>41</v>
      </c>
      <c r="H30" s="14">
        <v>1110916.5199999993</v>
      </c>
    </row>
    <row r="31" spans="1:8" x14ac:dyDescent="0.25">
      <c r="A31" s="6" t="s">
        <v>690</v>
      </c>
      <c r="B31" s="2">
        <v>311419.52999999991</v>
      </c>
      <c r="D31" s="12" t="str">
        <v>Norway</v>
      </c>
      <c r="E31" s="18">
        <v>307463.70000000013</v>
      </c>
      <c r="G31" s="4" t="s">
        <v>443</v>
      </c>
      <c r="H31" s="14">
        <v>220472.08999999994</v>
      </c>
    </row>
    <row r="32" spans="1:8" x14ac:dyDescent="0.25">
      <c r="A32" s="6" t="s">
        <v>691</v>
      </c>
      <c r="B32" s="2">
        <v>205733.72999999992</v>
      </c>
      <c r="D32" s="12" t="str">
        <v>Singapore</v>
      </c>
      <c r="E32" s="18">
        <v>288488.41000000003</v>
      </c>
      <c r="G32" s="4" t="s">
        <v>484</v>
      </c>
      <c r="H32" s="14">
        <v>57756.43</v>
      </c>
    </row>
    <row r="33" spans="1:8" x14ac:dyDescent="0.25">
      <c r="A33" s="6" t="s">
        <v>692</v>
      </c>
      <c r="B33" s="2">
        <v>206148.12000000008</v>
      </c>
      <c r="D33" s="12" t="str">
        <v>Denmark</v>
      </c>
      <c r="E33" s="18">
        <v>245637.15</v>
      </c>
      <c r="G33" s="4" t="s">
        <v>258</v>
      </c>
      <c r="H33" s="14">
        <v>374674.30999999976</v>
      </c>
    </row>
    <row r="34" spans="1:8" x14ac:dyDescent="0.25">
      <c r="A34" s="6" t="s">
        <v>693</v>
      </c>
      <c r="B34" s="2">
        <v>273438.39000000007</v>
      </c>
      <c r="D34" s="12" t="str">
        <v>Canada</v>
      </c>
      <c r="E34" s="18">
        <v>224078.55999999994</v>
      </c>
      <c r="G34" s="4" t="s">
        <v>200</v>
      </c>
      <c r="H34" s="14">
        <v>188167.80999999997</v>
      </c>
    </row>
    <row r="35" spans="1:8" x14ac:dyDescent="0.25">
      <c r="A35" s="6" t="s">
        <v>694</v>
      </c>
      <c r="B35" s="2">
        <v>286674.21999999997</v>
      </c>
      <c r="D35" s="12" t="str">
        <v>Germany</v>
      </c>
      <c r="E35" s="18">
        <v>220472.08999999994</v>
      </c>
      <c r="G35" s="4" t="s">
        <v>78</v>
      </c>
      <c r="H35" s="14">
        <v>307463.70000000013</v>
      </c>
    </row>
    <row r="36" spans="1:8" x14ac:dyDescent="0.25">
      <c r="A36" s="6" t="s">
        <v>695</v>
      </c>
      <c r="B36" s="2">
        <v>327144.08999999979</v>
      </c>
      <c r="D36" s="12" t="str">
        <v>Sweden</v>
      </c>
      <c r="E36" s="18">
        <v>210014.21</v>
      </c>
      <c r="G36" s="4" t="s">
        <v>430</v>
      </c>
      <c r="H36" s="14">
        <v>94015.73</v>
      </c>
    </row>
    <row r="37" spans="1:8" x14ac:dyDescent="0.25">
      <c r="A37" s="6" t="s">
        <v>696</v>
      </c>
      <c r="B37" s="2">
        <v>461501.27000000008</v>
      </c>
      <c r="D37" s="12" t="str">
        <v>Austria</v>
      </c>
      <c r="E37" s="18">
        <v>202062.53</v>
      </c>
      <c r="G37" s="4" t="s">
        <v>199</v>
      </c>
      <c r="H37" s="14">
        <v>288488.41000000003</v>
      </c>
    </row>
    <row r="38" spans="1:8" x14ac:dyDescent="0.25">
      <c r="A38" s="6" t="s">
        <v>697</v>
      </c>
      <c r="B38" s="2">
        <v>320750.91000000003</v>
      </c>
      <c r="D38" s="12" t="str">
        <v>Japan</v>
      </c>
      <c r="E38" s="18">
        <v>188167.80999999997</v>
      </c>
      <c r="G38" s="4" t="s">
        <v>178</v>
      </c>
      <c r="H38" s="14">
        <v>1215686.9200000009</v>
      </c>
    </row>
    <row r="39" spans="1:8" x14ac:dyDescent="0.25">
      <c r="A39" s="6" t="s">
        <v>698</v>
      </c>
      <c r="B39" s="2">
        <v>552924.25</v>
      </c>
      <c r="D39" s="12" t="str">
        <v>Switzerland</v>
      </c>
      <c r="E39" s="18">
        <v>117713.55999999998</v>
      </c>
      <c r="G39" s="4" t="s">
        <v>188</v>
      </c>
      <c r="H39" s="14">
        <v>210014.21</v>
      </c>
    </row>
    <row r="40" spans="1:8" x14ac:dyDescent="0.25">
      <c r="A40" s="6" t="s">
        <v>699</v>
      </c>
      <c r="B40" s="2">
        <v>1089048.0100000005</v>
      </c>
      <c r="D40" s="12" t="str">
        <v>Belgium</v>
      </c>
      <c r="E40" s="18">
        <v>108412.62</v>
      </c>
      <c r="G40" s="4" t="s">
        <v>450</v>
      </c>
      <c r="H40" s="14">
        <v>117713.55999999998</v>
      </c>
    </row>
    <row r="41" spans="1:8" x14ac:dyDescent="0.25">
      <c r="A41" s="6" t="s">
        <v>700</v>
      </c>
      <c r="B41" s="2">
        <v>372802.65999999992</v>
      </c>
      <c r="D41" s="12" t="str">
        <v>Philippines</v>
      </c>
      <c r="E41" s="18">
        <v>94015.73</v>
      </c>
      <c r="G41" s="4" t="s">
        <v>170</v>
      </c>
      <c r="H41" s="14">
        <v>478880.46000000008</v>
      </c>
    </row>
    <row r="42" spans="1:8" x14ac:dyDescent="0.25">
      <c r="A42" s="4">
        <v>2005</v>
      </c>
      <c r="B42" s="2">
        <v>1791486.7099999995</v>
      </c>
      <c r="D42" s="12" t="str">
        <v>Ireland</v>
      </c>
      <c r="E42" s="18">
        <v>57756.43</v>
      </c>
      <c r="G42" s="4" t="s">
        <v>32</v>
      </c>
      <c r="H42" s="14">
        <v>3627982.83</v>
      </c>
    </row>
    <row r="43" spans="1:8" x14ac:dyDescent="0.25">
      <c r="A43" s="6" t="s">
        <v>549</v>
      </c>
      <c r="B43" s="2">
        <v>339543.42</v>
      </c>
      <c r="D43" s="17"/>
      <c r="E43" s="17"/>
      <c r="G43" s="4" t="s">
        <v>677</v>
      </c>
      <c r="H43" s="7">
        <v>10032628.85</v>
      </c>
    </row>
    <row r="44" spans="1:8" x14ac:dyDescent="0.25">
      <c r="A44" s="6" t="s">
        <v>690</v>
      </c>
      <c r="B44" s="2">
        <v>358186.18000000005</v>
      </c>
    </row>
    <row r="45" spans="1:8" x14ac:dyDescent="0.25">
      <c r="A45" s="6" t="s">
        <v>691</v>
      </c>
      <c r="B45" s="2">
        <v>374262.75999999989</v>
      </c>
    </row>
    <row r="46" spans="1:8" x14ac:dyDescent="0.25">
      <c r="A46" s="6" t="s">
        <v>692</v>
      </c>
      <c r="B46" s="2">
        <v>261633.29000000007</v>
      </c>
    </row>
    <row r="47" spans="1:8" x14ac:dyDescent="0.25">
      <c r="A47" s="6" t="s">
        <v>693</v>
      </c>
      <c r="B47" s="2">
        <v>457861.05999999965</v>
      </c>
    </row>
    <row r="48" spans="1:8" x14ac:dyDescent="0.25">
      <c r="A48" s="4" t="s">
        <v>677</v>
      </c>
      <c r="B48" s="7">
        <v>10032628.850000001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Dasboard</vt:lpstr>
      <vt:lpstr>sales_data_sample</vt:lpstr>
      <vt:lpstr>helping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MUHAMMAD USMAN</dc:creator>
  <cp:lastModifiedBy>MUHAMMAD USMAN</cp:lastModifiedBy>
  <dcterms:created xsi:type="dcterms:W3CDTF">2024-11-08T16:40:27Z</dcterms:created>
  <dcterms:modified xsi:type="dcterms:W3CDTF">2024-11-09T12:14:26Z</dcterms:modified>
</cp:coreProperties>
</file>