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00" yWindow="13" windowWidth="19659" windowHeight="114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7" i="1" l="1"/>
  <c r="H31" i="1"/>
  <c r="H30" i="1"/>
  <c r="H29" i="1"/>
  <c r="H28" i="1"/>
  <c r="H27" i="1"/>
  <c r="I26" i="1" s="1"/>
  <c r="H26" i="1"/>
  <c r="H25" i="1"/>
  <c r="H24" i="1"/>
  <c r="H23" i="1"/>
  <c r="I23" i="1" s="1"/>
  <c r="H22" i="1"/>
  <c r="H21" i="1"/>
  <c r="I20" i="1" s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14" i="1" l="1"/>
  <c r="I7" i="1"/>
</calcChain>
</file>

<file path=xl/sharedStrings.xml><?xml version="1.0" encoding="utf-8"?>
<sst xmlns="http://schemas.openxmlformats.org/spreadsheetml/2006/main" count="42" uniqueCount="40">
  <si>
    <t>NZB12</t>
  </si>
  <si>
    <t>NZB13</t>
  </si>
  <si>
    <t>NZB14</t>
  </si>
  <si>
    <t>NZB17</t>
  </si>
  <si>
    <t>NZBA22</t>
  </si>
  <si>
    <t>nzb23</t>
  </si>
  <si>
    <t>NZB28</t>
  </si>
  <si>
    <t>NZA12</t>
  </si>
  <si>
    <t>NZA13</t>
  </si>
  <si>
    <t>NZA14</t>
  </si>
  <si>
    <t>NZA17</t>
  </si>
  <si>
    <t>NZA22</t>
  </si>
  <si>
    <t>NZA23</t>
  </si>
  <si>
    <t>SZD11</t>
  </si>
  <si>
    <t>SZD12</t>
  </si>
  <si>
    <t>SZD14</t>
  </si>
  <si>
    <t>SZE13</t>
  </si>
  <si>
    <t>SZE14</t>
  </si>
  <si>
    <t>SZE22</t>
  </si>
  <si>
    <t>WZC11</t>
  </si>
  <si>
    <t>WZC12</t>
  </si>
  <si>
    <t>WZC14</t>
  </si>
  <si>
    <t>WZC22</t>
  </si>
  <si>
    <t>WZC24</t>
  </si>
  <si>
    <t>WZC25</t>
  </si>
  <si>
    <t>West Building</t>
  </si>
  <si>
    <t>Point
Name</t>
  </si>
  <si>
    <t>North Building West Side</t>
  </si>
  <si>
    <t>North Building East Side</t>
  </si>
  <si>
    <t>South Buiding North Side</t>
  </si>
  <si>
    <t>South Building South Side</t>
  </si>
  <si>
    <t>Forrestal Building Sub Metering Data Reference Guide</t>
  </si>
  <si>
    <t>Consumptn Hi</t>
  </si>
  <si>
    <t>Consumptn Lo</t>
  </si>
  <si>
    <t>KWh Used
at Point</t>
  </si>
  <si>
    <t>KWh Used
in Zone</t>
  </si>
  <si>
    <t>Zone
Description</t>
  </si>
  <si>
    <t>*Note:  CSV files contain data from the previous day (e.g. Nov 12 2014 data is in the file:  DEM_Report_11-13-14.csv)</t>
  </si>
  <si>
    <t>Midnight Nov 12, 2014*</t>
  </si>
  <si>
    <t>Midnight Nov 13, 2014*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</si>
</sst>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8F39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1" applyAlignment="1">
      <alignment vertical="center"/>
    </xf>
    <xf numFmtId="3" fontId="1" fillId="0" borderId="0" xfId="1" applyNumberFormat="1" applyAlignment="1">
      <alignment vertical="center"/>
    </xf>
    <xf numFmtId="4" fontId="1" fillId="0" borderId="0" xfId="1" applyNumberFormat="1" applyAlignment="1">
      <alignment vertical="center"/>
    </xf>
    <xf numFmtId="0" fontId="0" fillId="0" borderId="0" xfId="0" applyAlignment="1">
      <alignment vertical="center"/>
    </xf>
    <xf numFmtId="0" fontId="2" fillId="3" borderId="5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2" fillId="3" borderId="1" xfId="1" applyNumberFormat="1" applyFont="1" applyFill="1" applyBorder="1" applyAlignment="1">
      <alignment horizontal="center" vertical="center" wrapText="1"/>
    </xf>
    <xf numFmtId="4" fontId="2" fillId="3" borderId="1" xfId="1" applyNumberFormat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4" fontId="2" fillId="3" borderId="1" xfId="1" applyNumberFormat="1" applyFont="1" applyFill="1" applyBorder="1" applyAlignment="1">
      <alignment horizontal="center" vertical="center"/>
    </xf>
    <xf numFmtId="14" fontId="4" fillId="0" borderId="0" xfId="1" applyNumberFormat="1" applyFont="1" applyAlignment="1">
      <alignment horizontal="center" vertical="center"/>
    </xf>
    <xf numFmtId="3" fontId="2" fillId="3" borderId="1" xfId="1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4" fontId="3" fillId="4" borderId="1" xfId="1" applyNumberFormat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3" fontId="3" fillId="4" borderId="2" xfId="1" applyNumberFormat="1" applyFont="1" applyFill="1" applyBorder="1" applyAlignment="1">
      <alignment horizontal="center" vertical="center" wrapText="1"/>
    </xf>
    <xf numFmtId="3" fontId="3" fillId="4" borderId="6" xfId="1" applyNumberFormat="1" applyFont="1" applyFill="1" applyBorder="1" applyAlignment="1">
      <alignment horizontal="center" vertical="center" wrapText="1"/>
    </xf>
    <xf numFmtId="3" fontId="3" fillId="4" borderId="3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4" fontId="3" fillId="5" borderId="1" xfId="1" applyNumberFormat="1" applyFont="1" applyFill="1" applyBorder="1" applyAlignment="1">
      <alignment vertical="center"/>
    </xf>
    <xf numFmtId="3" fontId="3" fillId="5" borderId="2" xfId="1" applyNumberFormat="1" applyFont="1" applyFill="1" applyBorder="1" applyAlignment="1">
      <alignment horizontal="center" vertical="center" wrapText="1"/>
    </xf>
    <xf numFmtId="3" fontId="3" fillId="5" borderId="6" xfId="1" applyNumberFormat="1" applyFont="1" applyFill="1" applyBorder="1" applyAlignment="1">
      <alignment horizontal="center" vertical="center" wrapText="1"/>
    </xf>
    <xf numFmtId="3" fontId="3" fillId="5" borderId="3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4" fontId="3" fillId="2" borderId="1" xfId="1" applyNumberFormat="1" applyFont="1" applyFill="1" applyBorder="1" applyAlignment="1">
      <alignment vertical="center"/>
    </xf>
    <xf numFmtId="3" fontId="3" fillId="2" borderId="2" xfId="1" applyNumberFormat="1" applyFont="1" applyFill="1" applyBorder="1" applyAlignment="1">
      <alignment horizontal="center" vertical="center" wrapText="1"/>
    </xf>
    <xf numFmtId="3" fontId="3" fillId="2" borderId="6" xfId="1" applyNumberFormat="1" applyFont="1" applyFill="1" applyBorder="1" applyAlignment="1">
      <alignment horizontal="center" vertical="center" wrapText="1"/>
    </xf>
    <xf numFmtId="3" fontId="3" fillId="2" borderId="3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4" fontId="3" fillId="6" borderId="1" xfId="1" applyNumberFormat="1" applyFont="1" applyFill="1" applyBorder="1" applyAlignment="1">
      <alignment vertical="center"/>
    </xf>
    <xf numFmtId="3" fontId="3" fillId="6" borderId="2" xfId="1" applyNumberFormat="1" applyFont="1" applyFill="1" applyBorder="1" applyAlignment="1">
      <alignment horizontal="center" vertical="center" wrapText="1"/>
    </xf>
    <xf numFmtId="3" fontId="3" fillId="6" borderId="6" xfId="1" applyNumberFormat="1" applyFont="1" applyFill="1" applyBorder="1" applyAlignment="1">
      <alignment horizontal="center" vertical="center" wrapText="1"/>
    </xf>
    <xf numFmtId="3" fontId="3" fillId="6" borderId="3" xfId="1" applyNumberFormat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/>
    </xf>
    <xf numFmtId="4" fontId="3" fillId="7" borderId="1" xfId="1" applyNumberFormat="1" applyFont="1" applyFill="1" applyBorder="1" applyAlignment="1">
      <alignment vertical="center"/>
    </xf>
    <xf numFmtId="3" fontId="3" fillId="7" borderId="2" xfId="1" applyNumberFormat="1" applyFont="1" applyFill="1" applyBorder="1" applyAlignment="1">
      <alignment horizontal="center" vertical="center" wrapText="1"/>
    </xf>
    <xf numFmtId="3" fontId="3" fillId="7" borderId="6" xfId="1" applyNumberFormat="1" applyFont="1" applyFill="1" applyBorder="1" applyAlignment="1">
      <alignment horizontal="center" vertical="center" wrapText="1"/>
    </xf>
    <xf numFmtId="3" fontId="3" fillId="7" borderId="3" xfId="1" applyNumberFormat="1" applyFont="1" applyFill="1" applyBorder="1" applyAlignment="1">
      <alignment horizontal="center" vertical="center" wrapText="1"/>
    </xf>
    <xf numFmtId="4" fontId="3" fillId="5" borderId="2" xfId="1" applyNumberFormat="1" applyFont="1" applyFill="1" applyBorder="1" applyAlignment="1">
      <alignment horizontal="center" vertical="center"/>
    </xf>
    <xf numFmtId="4" fontId="3" fillId="5" borderId="6" xfId="1" applyNumberFormat="1" applyFont="1" applyFill="1" applyBorder="1" applyAlignment="1">
      <alignment horizontal="center" vertical="center"/>
    </xf>
    <xf numFmtId="4" fontId="3" fillId="5" borderId="3" xfId="1" applyNumberFormat="1" applyFont="1" applyFill="1" applyBorder="1" applyAlignment="1">
      <alignment horizontal="center" vertical="center"/>
    </xf>
    <xf numFmtId="4" fontId="3" fillId="4" borderId="2" xfId="1" applyNumberFormat="1" applyFont="1" applyFill="1" applyBorder="1" applyAlignment="1">
      <alignment horizontal="center" vertical="center"/>
    </xf>
    <xf numFmtId="4" fontId="3" fillId="4" borderId="6" xfId="1" applyNumberFormat="1" applyFont="1" applyFill="1" applyBorder="1" applyAlignment="1">
      <alignment horizontal="center" vertical="center"/>
    </xf>
    <xf numFmtId="4" fontId="3" fillId="4" borderId="3" xfId="1" applyNumberFormat="1" applyFont="1" applyFill="1" applyBorder="1" applyAlignment="1">
      <alignment horizontal="center" vertical="center"/>
    </xf>
    <xf numFmtId="4" fontId="3" fillId="6" borderId="2" xfId="1" applyNumberFormat="1" applyFont="1" applyFill="1" applyBorder="1" applyAlignment="1">
      <alignment horizontal="center" vertical="center"/>
    </xf>
    <xf numFmtId="4" fontId="3" fillId="6" borderId="6" xfId="1" applyNumberFormat="1" applyFont="1" applyFill="1" applyBorder="1" applyAlignment="1">
      <alignment horizontal="center" vertical="center"/>
    </xf>
    <xf numFmtId="4" fontId="3" fillId="6" borderId="3" xfId="1" applyNumberFormat="1" applyFont="1" applyFill="1" applyBorder="1" applyAlignment="1">
      <alignment horizontal="center" vertical="center"/>
    </xf>
    <xf numFmtId="4" fontId="3" fillId="7" borderId="2" xfId="1" applyNumberFormat="1" applyFont="1" applyFill="1" applyBorder="1" applyAlignment="1">
      <alignment horizontal="center" vertical="center"/>
    </xf>
    <xf numFmtId="4" fontId="3" fillId="7" borderId="6" xfId="1" applyNumberFormat="1" applyFont="1" applyFill="1" applyBorder="1" applyAlignment="1">
      <alignment horizontal="center" vertical="center"/>
    </xf>
    <xf numFmtId="4" fontId="3" fillId="7" borderId="3" xfId="1" applyNumberFormat="1" applyFont="1" applyFill="1" applyBorder="1" applyAlignment="1">
      <alignment horizontal="center" vertical="center"/>
    </xf>
    <xf numFmtId="4" fontId="3" fillId="2" borderId="2" xfId="1" applyNumberFormat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/>
    </xf>
    <xf numFmtId="4" fontId="3" fillId="2" borderId="3" xfId="1" applyNumberFormat="1" applyFont="1" applyFill="1" applyBorder="1" applyAlignment="1">
      <alignment horizontal="center" vertical="center"/>
    </xf>
  </cellXfs>
  <cellStyles count="5">
    <cellStyle name="Comma 2" xfId="4"/>
    <cellStyle name="Currency 2" xfId="3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98F391"/>
      <color rgb="FF64ED59"/>
      <color rgb="FFFFFF99"/>
      <color rgb="FF00CC00"/>
      <color rgb="FF66FF66"/>
      <color rgb="FF33CC33"/>
      <color rgb="FFFFFF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87456</xdr:colOff>
      <xdr:row>37</xdr:row>
      <xdr:rowOff>111311</xdr:rowOff>
    </xdr:from>
    <xdr:to>
      <xdr:col>9</xdr:col>
      <xdr:colOff>739861</xdr:colOff>
      <xdr:row>65</xdr:row>
      <xdr:rowOff>7944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265" y="7259534"/>
          <a:ext cx="7395111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showGridLines="0" tabSelected="1" workbookViewId="0">
      <selection activeCell="A3" sqref="A3"/>
    </sheetView>
  </sheetViews>
  <sheetFormatPr defaultRowHeight="13.15" x14ac:dyDescent="0.25"/>
  <cols>
    <col min="1" max="1" width="5.625" style="4" customWidth="1"/>
    <col min="2" max="2" width="12.625" style="4" customWidth="1"/>
    <col min="3" max="6" width="15.625" style="4" customWidth="1"/>
    <col min="7" max="7" width="5.625" style="4" customWidth="1"/>
    <col min="8" max="9" width="12.625" style="4" customWidth="1"/>
    <col min="10" max="10" width="15.625" style="4" customWidth="1"/>
    <col min="11" max="13" width="9" style="4"/>
  </cols>
  <sheetData>
    <row r="2" spans="2:10" ht="15.65" x14ac:dyDescent="0.25">
      <c r="B2" s="30" t="s">
        <v>31</v>
      </c>
      <c r="C2" s="30"/>
      <c r="D2" s="30"/>
      <c r="E2" s="30"/>
      <c r="F2" s="30"/>
      <c r="G2" s="30"/>
      <c r="H2" s="30"/>
      <c r="I2" s="30"/>
      <c r="J2" s="30"/>
    </row>
    <row r="5" spans="2:10" ht="20.05" customHeight="1" x14ac:dyDescent="0.25">
      <c r="B5" s="5" t="s">
        <v>26</v>
      </c>
      <c r="C5" s="6" t="s">
        <v>38</v>
      </c>
      <c r="D5" s="6"/>
      <c r="E5" s="6" t="s">
        <v>39</v>
      </c>
      <c r="F5" s="6"/>
      <c r="G5" s="7"/>
      <c r="H5" s="8" t="s">
        <v>34</v>
      </c>
      <c r="I5" s="9" t="s">
        <v>35</v>
      </c>
      <c r="J5" s="9" t="s">
        <v>36</v>
      </c>
    </row>
    <row r="6" spans="2:10" ht="20.05" customHeight="1" x14ac:dyDescent="0.25">
      <c r="B6" s="10"/>
      <c r="C6" s="11" t="s">
        <v>32</v>
      </c>
      <c r="D6" s="11" t="s">
        <v>33</v>
      </c>
      <c r="E6" s="11" t="s">
        <v>32</v>
      </c>
      <c r="F6" s="11" t="s">
        <v>33</v>
      </c>
      <c r="G6" s="12"/>
      <c r="H6" s="13"/>
      <c r="I6" s="9"/>
      <c r="J6" s="9"/>
    </row>
    <row r="7" spans="2:10" ht="15.05" customHeight="1" x14ac:dyDescent="0.25">
      <c r="B7" s="14" t="s">
        <v>0</v>
      </c>
      <c r="C7" s="15">
        <v>741376</v>
      </c>
      <c r="D7" s="15">
        <v>1023</v>
      </c>
      <c r="E7" s="15">
        <v>741376</v>
      </c>
      <c r="F7" s="15">
        <v>1578.5</v>
      </c>
      <c r="G7" s="16"/>
      <c r="H7" s="15">
        <f>(E7+F7)-(C7+D7)</f>
        <v>555.5</v>
      </c>
      <c r="I7" s="44">
        <f>SUM(H7:H13)</f>
        <v>5193.2999999999884</v>
      </c>
      <c r="J7" s="17" t="s">
        <v>27</v>
      </c>
    </row>
    <row r="8" spans="2:10" ht="15.05" customHeight="1" x14ac:dyDescent="0.25">
      <c r="B8" s="14" t="s">
        <v>1</v>
      </c>
      <c r="C8" s="15">
        <v>1216512</v>
      </c>
      <c r="D8" s="15">
        <v>623</v>
      </c>
      <c r="E8" s="15">
        <v>1216512</v>
      </c>
      <c r="F8" s="15">
        <v>1480</v>
      </c>
      <c r="G8" s="16"/>
      <c r="H8" s="15">
        <f t="shared" ref="H8:H31" si="0">(E8+F8)-(C8+D8)</f>
        <v>857</v>
      </c>
      <c r="I8" s="45"/>
      <c r="J8" s="18"/>
    </row>
    <row r="9" spans="2:10" ht="15.05" customHeight="1" x14ac:dyDescent="0.25">
      <c r="B9" s="14" t="s">
        <v>2</v>
      </c>
      <c r="C9" s="15">
        <v>765952</v>
      </c>
      <c r="D9" s="15">
        <v>2495</v>
      </c>
      <c r="E9" s="15">
        <v>765952</v>
      </c>
      <c r="F9" s="15">
        <v>3052</v>
      </c>
      <c r="G9" s="16"/>
      <c r="H9" s="15">
        <f t="shared" si="0"/>
        <v>557</v>
      </c>
      <c r="I9" s="45"/>
      <c r="J9" s="18"/>
    </row>
    <row r="10" spans="2:10" ht="15.05" customHeight="1" x14ac:dyDescent="0.25">
      <c r="B10" s="14" t="s">
        <v>3</v>
      </c>
      <c r="C10" s="15">
        <v>2551808</v>
      </c>
      <c r="D10" s="15">
        <v>3945</v>
      </c>
      <c r="E10" s="15">
        <v>2555904</v>
      </c>
      <c r="F10" s="15">
        <v>1705</v>
      </c>
      <c r="G10" s="16"/>
      <c r="H10" s="15">
        <f t="shared" si="0"/>
        <v>1856</v>
      </c>
      <c r="I10" s="45"/>
      <c r="J10" s="18"/>
    </row>
    <row r="11" spans="2:10" ht="15.05" customHeight="1" x14ac:dyDescent="0.25">
      <c r="B11" s="14" t="s">
        <v>4</v>
      </c>
      <c r="C11" s="15">
        <v>356515.81</v>
      </c>
      <c r="D11" s="15">
        <v>878.4</v>
      </c>
      <c r="E11" s="15">
        <v>356515.81</v>
      </c>
      <c r="F11" s="15">
        <v>1203.2</v>
      </c>
      <c r="G11" s="16"/>
      <c r="H11" s="15">
        <f t="shared" si="0"/>
        <v>324.79999999998836</v>
      </c>
      <c r="I11" s="45"/>
      <c r="J11" s="18"/>
    </row>
    <row r="12" spans="2:10" ht="15.05" customHeight="1" x14ac:dyDescent="0.25">
      <c r="B12" s="14" t="s">
        <v>5</v>
      </c>
      <c r="C12" s="15">
        <v>655360</v>
      </c>
      <c r="D12" s="15">
        <v>3091</v>
      </c>
      <c r="E12" s="15">
        <v>655360</v>
      </c>
      <c r="F12" s="15">
        <v>3597</v>
      </c>
      <c r="G12" s="16"/>
      <c r="H12" s="15">
        <f t="shared" si="0"/>
        <v>506</v>
      </c>
      <c r="I12" s="45"/>
      <c r="J12" s="18"/>
    </row>
    <row r="13" spans="2:10" ht="15.05" customHeight="1" x14ac:dyDescent="0.25">
      <c r="B13" s="14" t="s">
        <v>6</v>
      </c>
      <c r="C13" s="15">
        <v>679936</v>
      </c>
      <c r="D13" s="15">
        <v>2375</v>
      </c>
      <c r="E13" s="15">
        <v>679936</v>
      </c>
      <c r="F13" s="15">
        <v>2912</v>
      </c>
      <c r="G13" s="16"/>
      <c r="H13" s="15">
        <f t="shared" si="0"/>
        <v>537</v>
      </c>
      <c r="I13" s="46"/>
      <c r="J13" s="19"/>
    </row>
    <row r="14" spans="2:10" ht="15.05" customHeight="1" x14ac:dyDescent="0.25">
      <c r="B14" s="20" t="s">
        <v>7</v>
      </c>
      <c r="C14" s="21">
        <v>868352</v>
      </c>
      <c r="D14" s="21">
        <v>3684</v>
      </c>
      <c r="E14" s="21">
        <v>872448</v>
      </c>
      <c r="F14" s="21">
        <v>260</v>
      </c>
      <c r="G14" s="16"/>
      <c r="H14" s="21">
        <f>(E14+F14)-(C14+D14)</f>
        <v>672</v>
      </c>
      <c r="I14" s="41">
        <f>SUM(H14:H19)</f>
        <v>3799.5</v>
      </c>
      <c r="J14" s="22" t="s">
        <v>28</v>
      </c>
    </row>
    <row r="15" spans="2:10" ht="15.05" customHeight="1" x14ac:dyDescent="0.25">
      <c r="B15" s="20" t="s">
        <v>8</v>
      </c>
      <c r="C15" s="21">
        <v>622592</v>
      </c>
      <c r="D15" s="21">
        <v>3839</v>
      </c>
      <c r="E15" s="21">
        <v>626688</v>
      </c>
      <c r="F15" s="21">
        <v>302</v>
      </c>
      <c r="G15" s="16"/>
      <c r="H15" s="21">
        <f>(E15+F15)-(C15+D15)</f>
        <v>559</v>
      </c>
      <c r="I15" s="42"/>
      <c r="J15" s="23"/>
    </row>
    <row r="16" spans="2:10" ht="15.05" customHeight="1" x14ac:dyDescent="0.25">
      <c r="B16" s="20" t="s">
        <v>9</v>
      </c>
      <c r="C16" s="21">
        <v>909312</v>
      </c>
      <c r="D16" s="21">
        <v>3492</v>
      </c>
      <c r="E16" s="21">
        <v>913408</v>
      </c>
      <c r="F16" s="21">
        <v>115</v>
      </c>
      <c r="G16" s="16"/>
      <c r="H16" s="21">
        <f>(E16+F16)-(C16+D16)</f>
        <v>719</v>
      </c>
      <c r="I16" s="42"/>
      <c r="J16" s="23"/>
    </row>
    <row r="17" spans="2:10" ht="15.05" customHeight="1" x14ac:dyDescent="0.25">
      <c r="B17" s="20" t="s">
        <v>10</v>
      </c>
      <c r="C17" s="21">
        <v>1243136</v>
      </c>
      <c r="D17" s="21">
        <v>986</v>
      </c>
      <c r="E17" s="21">
        <v>1243136</v>
      </c>
      <c r="F17" s="21">
        <v>1809.5</v>
      </c>
      <c r="G17" s="16"/>
      <c r="H17" s="21">
        <f>(E17+F17)-(C17+D17)</f>
        <v>823.5</v>
      </c>
      <c r="I17" s="42"/>
      <c r="J17" s="23"/>
    </row>
    <row r="18" spans="2:10" ht="15.05" customHeight="1" x14ac:dyDescent="0.25">
      <c r="B18" s="20" t="s">
        <v>11</v>
      </c>
      <c r="C18" s="21">
        <v>368640</v>
      </c>
      <c r="D18" s="21">
        <v>1062.5</v>
      </c>
      <c r="E18" s="21">
        <v>368640</v>
      </c>
      <c r="F18" s="21">
        <v>1346</v>
      </c>
      <c r="G18" s="16"/>
      <c r="H18" s="21">
        <f>(E18+F18)-(C18+D18)</f>
        <v>283.5</v>
      </c>
      <c r="I18" s="42"/>
      <c r="J18" s="23"/>
    </row>
    <row r="19" spans="2:10" ht="15.05" customHeight="1" x14ac:dyDescent="0.25">
      <c r="B19" s="20" t="s">
        <v>12</v>
      </c>
      <c r="C19" s="21">
        <v>989184</v>
      </c>
      <c r="D19" s="21">
        <v>1733.5</v>
      </c>
      <c r="E19" s="21">
        <v>991232</v>
      </c>
      <c r="F19" s="21">
        <v>428</v>
      </c>
      <c r="G19" s="16"/>
      <c r="H19" s="21">
        <f>(E19+F19)-(C19+D19)</f>
        <v>742.5</v>
      </c>
      <c r="I19" s="43"/>
      <c r="J19" s="24"/>
    </row>
    <row r="20" spans="2:10" ht="15.05" customHeight="1" x14ac:dyDescent="0.25">
      <c r="B20" s="31" t="s">
        <v>13</v>
      </c>
      <c r="C20" s="32">
        <v>3891200</v>
      </c>
      <c r="D20" s="32">
        <v>8177</v>
      </c>
      <c r="E20" s="32">
        <v>3899392</v>
      </c>
      <c r="F20" s="32">
        <v>2642</v>
      </c>
      <c r="G20" s="16"/>
      <c r="H20" s="32">
        <f t="shared" si="0"/>
        <v>2657</v>
      </c>
      <c r="I20" s="47">
        <f>SUM(H20:H22)</f>
        <v>7390</v>
      </c>
      <c r="J20" s="33" t="s">
        <v>29</v>
      </c>
    </row>
    <row r="21" spans="2:10" ht="15.05" customHeight="1" x14ac:dyDescent="0.25">
      <c r="B21" s="31" t="s">
        <v>14</v>
      </c>
      <c r="C21" s="32">
        <v>3104768</v>
      </c>
      <c r="D21" s="32">
        <v>3793.25</v>
      </c>
      <c r="E21" s="32">
        <v>3104768</v>
      </c>
      <c r="F21" s="32">
        <v>6108.25</v>
      </c>
      <c r="G21" s="16"/>
      <c r="H21" s="32">
        <f t="shared" si="0"/>
        <v>2315</v>
      </c>
      <c r="I21" s="48"/>
      <c r="J21" s="34"/>
    </row>
    <row r="22" spans="2:10" ht="15.05" customHeight="1" x14ac:dyDescent="0.25">
      <c r="B22" s="31" t="s">
        <v>15</v>
      </c>
      <c r="C22" s="32">
        <v>3256320</v>
      </c>
      <c r="D22" s="32">
        <v>6251.25</v>
      </c>
      <c r="E22" s="32">
        <v>3256320</v>
      </c>
      <c r="F22" s="32">
        <v>8669.25</v>
      </c>
      <c r="G22" s="16"/>
      <c r="H22" s="32">
        <f t="shared" si="0"/>
        <v>2418</v>
      </c>
      <c r="I22" s="49"/>
      <c r="J22" s="35"/>
    </row>
    <row r="23" spans="2:10" ht="15.05" customHeight="1" x14ac:dyDescent="0.25">
      <c r="B23" s="36" t="s">
        <v>16</v>
      </c>
      <c r="C23" s="37">
        <v>3170304</v>
      </c>
      <c r="D23" s="37">
        <v>5684.5</v>
      </c>
      <c r="E23" s="37">
        <v>3170304</v>
      </c>
      <c r="F23" s="37">
        <v>8028.25</v>
      </c>
      <c r="G23" s="16"/>
      <c r="H23" s="37">
        <f t="shared" si="0"/>
        <v>2343.75</v>
      </c>
      <c r="I23" s="50">
        <f>SUM(H23:H25)</f>
        <v>6660.5</v>
      </c>
      <c r="J23" s="38" t="s">
        <v>30</v>
      </c>
    </row>
    <row r="24" spans="2:10" ht="15.05" customHeight="1" x14ac:dyDescent="0.25">
      <c r="B24" s="36" t="s">
        <v>17</v>
      </c>
      <c r="C24" s="37">
        <v>3088384</v>
      </c>
      <c r="D24" s="37">
        <v>6566.25</v>
      </c>
      <c r="E24" s="37">
        <v>3096576</v>
      </c>
      <c r="F24" s="37">
        <v>877.75</v>
      </c>
      <c r="G24" s="16"/>
      <c r="H24" s="37">
        <f t="shared" si="0"/>
        <v>2503.5</v>
      </c>
      <c r="I24" s="51"/>
      <c r="J24" s="39"/>
    </row>
    <row r="25" spans="2:10" ht="15.05" customHeight="1" x14ac:dyDescent="0.25">
      <c r="B25" s="36" t="s">
        <v>18</v>
      </c>
      <c r="C25" s="37">
        <v>2482176</v>
      </c>
      <c r="D25" s="37">
        <v>4930.75</v>
      </c>
      <c r="E25" s="37">
        <v>2482176</v>
      </c>
      <c r="F25" s="37">
        <v>6744</v>
      </c>
      <c r="G25" s="16"/>
      <c r="H25" s="37">
        <f t="shared" si="0"/>
        <v>1813.25</v>
      </c>
      <c r="I25" s="52"/>
      <c r="J25" s="40"/>
    </row>
    <row r="26" spans="2:10" ht="15.05" customHeight="1" x14ac:dyDescent="0.25">
      <c r="B26" s="25" t="s">
        <v>19</v>
      </c>
      <c r="C26" s="26">
        <v>441712.63</v>
      </c>
      <c r="D26" s="26">
        <v>499.2</v>
      </c>
      <c r="E26" s="26">
        <v>441712.63</v>
      </c>
      <c r="F26" s="26">
        <v>784</v>
      </c>
      <c r="G26" s="16"/>
      <c r="H26" s="26">
        <f t="shared" si="0"/>
        <v>284.79999999998836</v>
      </c>
      <c r="I26" s="53">
        <f>SUM(H26:H31)</f>
        <v>2936.6399999998976</v>
      </c>
      <c r="J26" s="27" t="s">
        <v>25</v>
      </c>
    </row>
    <row r="27" spans="2:10" ht="15.05" customHeight="1" x14ac:dyDescent="0.25">
      <c r="B27" s="25" t="s">
        <v>20</v>
      </c>
      <c r="C27" s="26">
        <v>785121.25</v>
      </c>
      <c r="D27" s="26">
        <v>1007.2</v>
      </c>
      <c r="E27" s="26">
        <v>786431.94</v>
      </c>
      <c r="F27" s="26">
        <v>272</v>
      </c>
      <c r="G27" s="16"/>
      <c r="H27" s="26">
        <f t="shared" si="0"/>
        <v>575.48999999999069</v>
      </c>
      <c r="I27" s="54"/>
      <c r="J27" s="28"/>
    </row>
    <row r="28" spans="2:10" ht="15.05" customHeight="1" x14ac:dyDescent="0.25">
      <c r="B28" s="25" t="s">
        <v>21</v>
      </c>
      <c r="C28" s="26">
        <v>663224.25</v>
      </c>
      <c r="D28" s="26">
        <v>406.4</v>
      </c>
      <c r="E28" s="26">
        <v>663224.25</v>
      </c>
      <c r="F28" s="26">
        <v>928</v>
      </c>
      <c r="G28" s="16"/>
      <c r="H28" s="26">
        <f t="shared" si="0"/>
        <v>521.59999999997672</v>
      </c>
      <c r="I28" s="54"/>
      <c r="J28" s="28"/>
    </row>
    <row r="29" spans="2:10" ht="15.05" customHeight="1" x14ac:dyDescent="0.25">
      <c r="B29" s="25" t="s">
        <v>22</v>
      </c>
      <c r="C29" s="26">
        <v>420741.09</v>
      </c>
      <c r="D29" s="26">
        <v>928</v>
      </c>
      <c r="E29" s="26">
        <v>420741.09</v>
      </c>
      <c r="F29" s="26">
        <v>1216.8</v>
      </c>
      <c r="G29" s="16"/>
      <c r="H29" s="26">
        <f t="shared" si="0"/>
        <v>288.79999999998836</v>
      </c>
      <c r="I29" s="54"/>
      <c r="J29" s="28"/>
    </row>
    <row r="30" spans="2:10" ht="15.05" customHeight="1" x14ac:dyDescent="0.25">
      <c r="B30" s="25" t="s">
        <v>23</v>
      </c>
      <c r="C30" s="26">
        <v>635699.13</v>
      </c>
      <c r="D30" s="26">
        <v>1168.8</v>
      </c>
      <c r="E30" s="26">
        <v>637009.88</v>
      </c>
      <c r="F30" s="26">
        <v>316.8</v>
      </c>
      <c r="G30" s="16"/>
      <c r="H30" s="26">
        <f t="shared" si="0"/>
        <v>458.75</v>
      </c>
      <c r="I30" s="54"/>
      <c r="J30" s="28"/>
    </row>
    <row r="31" spans="2:10" ht="15.05" customHeight="1" x14ac:dyDescent="0.25">
      <c r="B31" s="25" t="s">
        <v>24</v>
      </c>
      <c r="C31" s="26">
        <v>1047265.25</v>
      </c>
      <c r="D31" s="26">
        <v>72</v>
      </c>
      <c r="E31" s="26">
        <v>1047265.25</v>
      </c>
      <c r="F31" s="26">
        <v>879.2</v>
      </c>
      <c r="G31" s="16"/>
      <c r="H31" s="26">
        <f t="shared" si="0"/>
        <v>807.19999999995343</v>
      </c>
      <c r="I31" s="55"/>
      <c r="J31" s="29"/>
    </row>
    <row r="32" spans="2:10" x14ac:dyDescent="0.25">
      <c r="B32" s="1"/>
      <c r="C32" s="3"/>
      <c r="D32" s="3"/>
      <c r="E32" s="3"/>
      <c r="F32" s="3"/>
      <c r="G32" s="1"/>
      <c r="H32" s="2"/>
      <c r="I32" s="1"/>
    </row>
    <row r="33" spans="2:2" x14ac:dyDescent="0.25">
      <c r="B33" s="4" t="s">
        <v>37</v>
      </c>
    </row>
  </sheetData>
  <mergeCells count="17">
    <mergeCell ref="J23:J25"/>
    <mergeCell ref="J26:J31"/>
    <mergeCell ref="B2:J2"/>
    <mergeCell ref="I5:I6"/>
    <mergeCell ref="J5:J6"/>
    <mergeCell ref="J7:J13"/>
    <mergeCell ref="J14:J19"/>
    <mergeCell ref="J20:J22"/>
    <mergeCell ref="C5:D5"/>
    <mergeCell ref="E5:F5"/>
    <mergeCell ref="B5:B6"/>
    <mergeCell ref="H5:H6"/>
    <mergeCell ref="I7:I13"/>
    <mergeCell ref="I14:I19"/>
    <mergeCell ref="I20:I22"/>
    <mergeCell ref="I23:I25"/>
    <mergeCell ref="I26:I31"/>
  </mergeCells>
  <pageMargins left="0.5" right="0.5" top="0.5" bottom="0.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Haukdal</dc:creator>
  <cp:lastModifiedBy>Haukdal</cp:lastModifiedBy>
  <cp:lastPrinted>2014-11-14T13:14:48Z</cp:lastPrinted>
  <dcterms:created xsi:type="dcterms:W3CDTF">2014-11-14T12:37:41Z</dcterms:created>
  <dcterms:modified xsi:type="dcterms:W3CDTF">2014-11-14T13:42:45Z</dcterms:modified>
</cp:coreProperties>
</file>