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240" yWindow="105" windowWidth="14805" windowHeight="8010" tabRatio="773"/>
  </bookViews>
  <sheets>
    <sheet name="FreqRng" sheetId="4" r:id="rId1"/>
    <sheet name="MagRng" sheetId="6" r:id="rId2"/>
    <sheet name="Harmonics" sheetId="7" r:id="rId3"/>
    <sheet name="OOB" sheetId="11" r:id="rId4"/>
    <sheet name="FreqRamp Pos" sheetId="8" r:id="rId5"/>
    <sheet name="FreqRamp Neg" sheetId="18" r:id="rId6"/>
    <sheet name="PM" sheetId="9" r:id="rId7"/>
    <sheet name="AM" sheetId="5" r:id="rId8"/>
    <sheet name="Phase Step Pos" sheetId="14" r:id="rId9"/>
    <sheet name="Phase Step Neg" sheetId="16" r:id="rId10"/>
    <sheet name="Mag Step Pos" sheetId="15" r:id="rId11"/>
    <sheet name="Mag Step Neg" sheetId="17" r:id="rId12"/>
    <sheet name="TypeB" sheetId="10" r:id="rId13"/>
  </sheets>
  <calcPr calcId="152511"/>
</workbook>
</file>

<file path=xl/calcChain.xml><?xml version="1.0" encoding="utf-8"?>
<calcChain xmlns="http://schemas.openxmlformats.org/spreadsheetml/2006/main">
  <c r="AA20" i="17" l="1"/>
  <c r="Z20" i="17"/>
  <c r="Y20" i="17"/>
  <c r="X20" i="17"/>
  <c r="V20" i="17"/>
  <c r="U20" i="17"/>
  <c r="T20" i="17" s="1"/>
  <c r="S20" i="17"/>
  <c r="R20" i="17"/>
  <c r="P20" i="17"/>
  <c r="O20" i="17"/>
  <c r="M20" i="17"/>
  <c r="L20" i="17"/>
  <c r="K20" i="17" s="1"/>
  <c r="J20" i="17"/>
  <c r="H20" i="17" s="1"/>
  <c r="I20" i="17"/>
  <c r="G20" i="17"/>
  <c r="F20" i="17"/>
  <c r="D20" i="17"/>
  <c r="C20" i="17"/>
  <c r="AA20" i="15"/>
  <c r="Z20" i="15"/>
  <c r="Y20" i="15"/>
  <c r="X20" i="15"/>
  <c r="W20" i="15" s="1"/>
  <c r="V20" i="15"/>
  <c r="U20" i="15"/>
  <c r="T20" i="15" s="1"/>
  <c r="S20" i="15"/>
  <c r="R20" i="15"/>
  <c r="Q20" i="15" s="1"/>
  <c r="P20" i="15"/>
  <c r="O20" i="15"/>
  <c r="N20" i="15" s="1"/>
  <c r="M20" i="15"/>
  <c r="L20" i="15"/>
  <c r="K20" i="15"/>
  <c r="J20" i="15"/>
  <c r="I20" i="15"/>
  <c r="G20" i="15"/>
  <c r="F20" i="15"/>
  <c r="E20" i="15" s="1"/>
  <c r="D20" i="15"/>
  <c r="C20" i="15"/>
  <c r="B20" i="15" s="1"/>
  <c r="AA20" i="16"/>
  <c r="Z20" i="16"/>
  <c r="Y20" i="16"/>
  <c r="X20" i="16"/>
  <c r="V20" i="16"/>
  <c r="U20" i="16"/>
  <c r="T20" i="16" s="1"/>
  <c r="S20" i="16"/>
  <c r="R20" i="16"/>
  <c r="P20" i="16"/>
  <c r="O20" i="16"/>
  <c r="N20" i="16" s="1"/>
  <c r="M20" i="16"/>
  <c r="L20" i="16"/>
  <c r="J20" i="16"/>
  <c r="H20" i="16" s="1"/>
  <c r="I20" i="16"/>
  <c r="G20" i="16"/>
  <c r="F20" i="16"/>
  <c r="D20" i="16"/>
  <c r="C20" i="16"/>
  <c r="AA20" i="14"/>
  <c r="Z20" i="14"/>
  <c r="Y20" i="14"/>
  <c r="X20" i="14"/>
  <c r="W20" i="14" s="1"/>
  <c r="V20" i="14"/>
  <c r="T20" i="14" s="1"/>
  <c r="U20" i="14"/>
  <c r="S20" i="14"/>
  <c r="R20" i="14"/>
  <c r="Q20" i="14" s="1"/>
  <c r="P20" i="14"/>
  <c r="O20" i="14"/>
  <c r="N20" i="14"/>
  <c r="M20" i="14"/>
  <c r="L20" i="14"/>
  <c r="K20" i="14" s="1"/>
  <c r="J20" i="14"/>
  <c r="H20" i="14" s="1"/>
  <c r="I20" i="14"/>
  <c r="G20" i="14"/>
  <c r="F20" i="14"/>
  <c r="D20" i="14"/>
  <c r="C20" i="14"/>
  <c r="AA20" i="5"/>
  <c r="Z20" i="5"/>
  <c r="Y20" i="5"/>
  <c r="X20" i="5"/>
  <c r="V20" i="5"/>
  <c r="U20" i="5"/>
  <c r="T20" i="5" s="1"/>
  <c r="S20" i="5"/>
  <c r="Q20" i="5" s="1"/>
  <c r="R20" i="5"/>
  <c r="P20" i="5"/>
  <c r="N20" i="5" s="1"/>
  <c r="O20" i="5"/>
  <c r="M20" i="5"/>
  <c r="L20" i="5"/>
  <c r="K20" i="5" s="1"/>
  <c r="J20" i="5"/>
  <c r="I20" i="5"/>
  <c r="H20" i="5" s="1"/>
  <c r="G20" i="5"/>
  <c r="F20" i="5"/>
  <c r="E20" i="5"/>
  <c r="D20" i="5"/>
  <c r="C20" i="5"/>
  <c r="AA20" i="9"/>
  <c r="Z20" i="9"/>
  <c r="Y20" i="9"/>
  <c r="X20" i="9"/>
  <c r="V20" i="9"/>
  <c r="U20" i="9"/>
  <c r="S20" i="9"/>
  <c r="R20" i="9"/>
  <c r="P20" i="9"/>
  <c r="N20" i="9" s="1"/>
  <c r="O20" i="9"/>
  <c r="M20" i="9"/>
  <c r="L20" i="9"/>
  <c r="K20" i="9" s="1"/>
  <c r="J20" i="9"/>
  <c r="I20" i="9"/>
  <c r="G20" i="9"/>
  <c r="F20" i="9"/>
  <c r="E20" i="9" s="1"/>
  <c r="D20" i="9"/>
  <c r="C20" i="9"/>
  <c r="AA20" i="18"/>
  <c r="Z20" i="18"/>
  <c r="Y20" i="18"/>
  <c r="X20" i="18"/>
  <c r="V20" i="18"/>
  <c r="U20" i="18"/>
  <c r="T20" i="18" s="1"/>
  <c r="S20" i="18"/>
  <c r="R20" i="18"/>
  <c r="P20" i="18"/>
  <c r="O20" i="18"/>
  <c r="M20" i="18"/>
  <c r="L20" i="18"/>
  <c r="J20" i="18"/>
  <c r="I20" i="18"/>
  <c r="H20" i="18" s="1"/>
  <c r="G20" i="18"/>
  <c r="F20" i="18"/>
  <c r="E20" i="18"/>
  <c r="D20" i="18"/>
  <c r="C20" i="18"/>
  <c r="AA20" i="8"/>
  <c r="Z20" i="8"/>
  <c r="Y20" i="8"/>
  <c r="X20" i="8"/>
  <c r="W20" i="8" s="1"/>
  <c r="V20" i="8"/>
  <c r="U20" i="8"/>
  <c r="T20" i="8" s="1"/>
  <c r="S20" i="8"/>
  <c r="R20" i="8"/>
  <c r="Q20" i="8" s="1"/>
  <c r="P20" i="8"/>
  <c r="O20" i="8"/>
  <c r="M20" i="8"/>
  <c r="L20" i="8"/>
  <c r="J20" i="8"/>
  <c r="H20" i="8" s="1"/>
  <c r="I20" i="8"/>
  <c r="G20" i="8"/>
  <c r="F20" i="8"/>
  <c r="E20" i="8" s="1"/>
  <c r="D20" i="8"/>
  <c r="C20" i="8"/>
  <c r="AA20" i="11"/>
  <c r="Z20" i="11"/>
  <c r="Y20" i="11"/>
  <c r="X20" i="11"/>
  <c r="W20" i="11" s="1"/>
  <c r="V20" i="11"/>
  <c r="U20" i="11"/>
  <c r="T20" i="11"/>
  <c r="S20" i="11"/>
  <c r="R20" i="11"/>
  <c r="P20" i="11"/>
  <c r="O20" i="11"/>
  <c r="N20" i="11" s="1"/>
  <c r="M20" i="11"/>
  <c r="L20" i="11"/>
  <c r="J20" i="11"/>
  <c r="I20" i="11"/>
  <c r="H20" i="11" s="1"/>
  <c r="G20" i="11"/>
  <c r="F20" i="11"/>
  <c r="E20" i="11"/>
  <c r="D20" i="11"/>
  <c r="C20" i="11"/>
  <c r="AA20" i="7"/>
  <c r="Z20" i="7"/>
  <c r="Y20" i="7"/>
  <c r="X20" i="7"/>
  <c r="W20" i="7" s="1"/>
  <c r="V20" i="7"/>
  <c r="U20" i="7"/>
  <c r="S20" i="7"/>
  <c r="Q20" i="7" s="1"/>
  <c r="R20" i="7"/>
  <c r="P20" i="7"/>
  <c r="O20" i="7"/>
  <c r="N20" i="7"/>
  <c r="M20" i="7"/>
  <c r="L20" i="7"/>
  <c r="K20" i="7"/>
  <c r="J20" i="7"/>
  <c r="I20" i="7"/>
  <c r="G20" i="7"/>
  <c r="F20" i="7"/>
  <c r="E20" i="7" s="1"/>
  <c r="D20" i="7"/>
  <c r="C20" i="7"/>
  <c r="B20" i="7" s="1"/>
  <c r="AA20" i="6"/>
  <c r="Z20" i="6"/>
  <c r="Y20" i="6"/>
  <c r="X20" i="6"/>
  <c r="W20" i="6" s="1"/>
  <c r="V20" i="6"/>
  <c r="U20" i="6"/>
  <c r="S20" i="6"/>
  <c r="R20" i="6"/>
  <c r="Q20" i="6" s="1"/>
  <c r="P20" i="6"/>
  <c r="O20" i="6"/>
  <c r="N20" i="6"/>
  <c r="M20" i="6"/>
  <c r="L20" i="6"/>
  <c r="K20" i="6" s="1"/>
  <c r="J20" i="6"/>
  <c r="I20" i="6"/>
  <c r="H20" i="6" s="1"/>
  <c r="G20" i="6"/>
  <c r="F20" i="6"/>
  <c r="E20" i="6" s="1"/>
  <c r="D20" i="6"/>
  <c r="C20" i="6"/>
  <c r="B20" i="6" s="1"/>
  <c r="Y20" i="4"/>
  <c r="X20" i="4"/>
  <c r="V20" i="4"/>
  <c r="S20" i="4"/>
  <c r="P20" i="4"/>
  <c r="M20" i="4"/>
  <c r="J20" i="4"/>
  <c r="G20" i="4"/>
  <c r="D20" i="4"/>
  <c r="U20" i="4"/>
  <c r="R20" i="4"/>
  <c r="O20" i="4"/>
  <c r="L20" i="4"/>
  <c r="I20" i="4"/>
  <c r="F20" i="4"/>
  <c r="C20" i="4"/>
  <c r="W20" i="17" l="1"/>
  <c r="B20" i="17"/>
  <c r="N20" i="17"/>
  <c r="E20" i="17"/>
  <c r="Q20" i="17"/>
  <c r="H20" i="15"/>
  <c r="K20" i="16"/>
  <c r="W20" i="16"/>
  <c r="B20" i="16"/>
  <c r="E20" i="16"/>
  <c r="Q20" i="16"/>
  <c r="B20" i="14"/>
  <c r="E20" i="14"/>
  <c r="B20" i="5"/>
  <c r="W20" i="5"/>
  <c r="T20" i="9"/>
  <c r="W20" i="9"/>
  <c r="B20" i="9"/>
  <c r="Q20" i="9"/>
  <c r="H20" i="9"/>
  <c r="Q20" i="18"/>
  <c r="K20" i="18"/>
  <c r="B20" i="18"/>
  <c r="W20" i="18"/>
  <c r="N20" i="18"/>
  <c r="K20" i="8"/>
  <c r="B20" i="8"/>
  <c r="N20" i="8"/>
  <c r="Q20" i="11"/>
  <c r="B20" i="11"/>
  <c r="K20" i="11"/>
  <c r="T20" i="7"/>
  <c r="H20" i="7"/>
  <c r="T20" i="6"/>
  <c r="E20" i="4"/>
  <c r="H20" i="4"/>
  <c r="K20" i="4"/>
  <c r="B20" i="4"/>
  <c r="W20" i="4"/>
  <c r="T20" i="4"/>
  <c r="Q20" i="4"/>
  <c r="N20" i="4"/>
  <c r="AA20" i="4" l="1"/>
  <c r="Z20" i="4"/>
  <c r="H6" i="10" l="1"/>
  <c r="B6" i="10" s="1"/>
  <c r="H7" i="10"/>
  <c r="B7" i="10" s="1"/>
  <c r="H5" i="10"/>
  <c r="B5" i="10" s="1"/>
  <c r="H3" i="10"/>
  <c r="B3" i="10" s="1"/>
  <c r="H4" i="10"/>
  <c r="B4" i="10" s="1"/>
  <c r="H2" i="10"/>
  <c r="B2" i="10" s="1"/>
</calcChain>
</file>

<file path=xl/sharedStrings.xml><?xml version="1.0" encoding="utf-8"?>
<sst xmlns="http://schemas.openxmlformats.org/spreadsheetml/2006/main" count="760" uniqueCount="75">
  <si>
    <t>IC</t>
  </si>
  <si>
    <t>IB</t>
  </si>
  <si>
    <t>IA</t>
  </si>
  <si>
    <t>VC</t>
  </si>
  <si>
    <t>VB</t>
  </si>
  <si>
    <t>VA</t>
  </si>
  <si>
    <t>CT gain uncertainty</t>
  </si>
  <si>
    <t>Sin (delay uncertainty)</t>
  </si>
  <si>
    <t>HP3458 RMS uncertainty</t>
  </si>
  <si>
    <t xml:space="preserve">gain factor uncertainty </t>
  </si>
  <si>
    <t>Column1</t>
  </si>
  <si>
    <t>Total % TVE</t>
  </si>
  <si>
    <t>Phase</t>
  </si>
  <si>
    <t>Combined
Type A Type B</t>
  </si>
  <si>
    <t>Delay Estimate</t>
  </si>
  <si>
    <t>F0</t>
  </si>
  <si>
    <t>Dly Est</t>
  </si>
  <si>
    <t>VA TVE (%)</t>
  </si>
  <si>
    <t>VB TVE (%)</t>
  </si>
  <si>
    <t>VC TVE (%)</t>
  </si>
  <si>
    <t>IA TVE (%)</t>
  </si>
  <si>
    <t>IC TVE (%)</t>
  </si>
  <si>
    <t>V+ TVE (%)</t>
  </si>
  <si>
    <t>FE (Hz)</t>
  </si>
  <si>
    <t>RFE (Hz/s)</t>
  </si>
  <si>
    <t>VA ME %</t>
  </si>
  <si>
    <t>VA PE (%)</t>
  </si>
  <si>
    <t>VB ME (%)</t>
  </si>
  <si>
    <t>VB PE (%)</t>
  </si>
  <si>
    <t>VC ME (%)</t>
  </si>
  <si>
    <t>VC PE (%)</t>
  </si>
  <si>
    <t>IA ME (%)</t>
  </si>
  <si>
    <t>IA PE %</t>
  </si>
  <si>
    <t>IB TVE (%)</t>
  </si>
  <si>
    <t>IC ME (%)</t>
  </si>
  <si>
    <t>IB PE %</t>
  </si>
  <si>
    <t>IB ME (%)</t>
  </si>
  <si>
    <t>IC PE (%)</t>
  </si>
  <si>
    <t>V+ ME (%)</t>
  </si>
  <si>
    <t>V+ PE (%)</t>
  </si>
  <si>
    <t>Median Offset</t>
  </si>
  <si>
    <t>StDev Offset x 2</t>
  </si>
  <si>
    <t>RMS StDev x 2</t>
  </si>
  <si>
    <t>RMS Slope</t>
  </si>
  <si>
    <t>CDF(95) Slope</t>
  </si>
  <si>
    <t>RMS Sine Ampl</t>
  </si>
  <si>
    <t>CDF(95) Sin Ampl</t>
  </si>
  <si>
    <t>Uncertainty</t>
  </si>
  <si>
    <t>RSS(ME,PE)</t>
  </si>
  <si>
    <t>VA TVE</t>
  </si>
  <si>
    <t>VA ME</t>
  </si>
  <si>
    <t>VA PE</t>
  </si>
  <si>
    <t>VB TVE</t>
  </si>
  <si>
    <t>VB ME</t>
  </si>
  <si>
    <t>VB PE</t>
  </si>
  <si>
    <t>VC TVE</t>
  </si>
  <si>
    <t>VC ME</t>
  </si>
  <si>
    <t>VC PE</t>
  </si>
  <si>
    <t>IA TVE</t>
  </si>
  <si>
    <t>IA ME</t>
  </si>
  <si>
    <t>IA PE</t>
  </si>
  <si>
    <t>IB TVE</t>
  </si>
  <si>
    <t>IB ME</t>
  </si>
  <si>
    <t>IB PE</t>
  </si>
  <si>
    <t>IC TVE</t>
  </si>
  <si>
    <t>IC ME</t>
  </si>
  <si>
    <t>IC PE</t>
  </si>
  <si>
    <t>V+ TVE</t>
  </si>
  <si>
    <t>V+ ME</t>
  </si>
  <si>
    <t>V+ PE</t>
  </si>
  <si>
    <t>I+ TVE</t>
  </si>
  <si>
    <t>I+ ME</t>
  </si>
  <si>
    <t>I+ PE</t>
  </si>
  <si>
    <t>FE</t>
  </si>
  <si>
    <t>RFE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</si>
</sst>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%"/>
    <numFmt numFmtId="166" formatCode="0.0000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wrapText="1"/>
    </xf>
    <xf numFmtId="0" fontId="0" fillId="0" borderId="0" xfId="0" applyFont="1"/>
    <xf numFmtId="49" fontId="0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6" fontId="0" fillId="0" borderId="0" xfId="0" applyNumberFormat="1"/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48" fontId="0" fillId="0" borderId="0" xfId="0" applyNumberFormat="1" applyAlignment="1">
      <alignment horizontal="center"/>
    </xf>
    <xf numFmtId="48" fontId="0" fillId="0" borderId="5" xfId="0" applyNumberFormat="1" applyBorder="1" applyAlignment="1">
      <alignment horizontal="center"/>
    </xf>
    <xf numFmtId="48" fontId="0" fillId="0" borderId="4" xfId="0" applyNumberFormat="1" applyBorder="1" applyAlignment="1">
      <alignment horizontal="center"/>
    </xf>
    <xf numFmtId="48" fontId="0" fillId="0" borderId="2" xfId="0" applyNumberFormat="1" applyBorder="1" applyAlignment="1">
      <alignment horizontal="center"/>
    </xf>
    <xf numFmtId="48" fontId="0" fillId="0" borderId="1" xfId="0" applyNumberFormat="1" applyBorder="1" applyAlignment="1">
      <alignment horizontal="center"/>
    </xf>
    <xf numFmtId="164" fontId="1" fillId="0" borderId="0" xfId="0" applyNumberFormat="1" applyFont="1"/>
    <xf numFmtId="164" fontId="0" fillId="0" borderId="0" xfId="0" applyNumberFormat="1" applyFont="1"/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12">
    <dxf>
      <numFmt numFmtId="16" formatCode="##0.0E+0"/>
      <alignment horizontal="center" vertical="bottom" textRotation="0" wrapText="0" indent="0" justifyLastLine="0" shrinkToFit="0" readingOrder="0"/>
    </dxf>
    <dxf>
      <numFmt numFmtId="16" formatCode="##0.0E+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" formatCode="##0.0E+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" formatCode="##0.0E+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" formatCode="##0.0E+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0.00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19050</xdr:rowOff>
    </xdr:from>
    <xdr:to>
      <xdr:col>4</xdr:col>
      <xdr:colOff>819150</xdr:colOff>
      <xdr:row>12</xdr:row>
      <xdr:rowOff>171450</xdr:rowOff>
    </xdr:to>
    <xdr:sp macro="" textlink="">
      <xdr:nvSpPr>
        <xdr:cNvPr id="2" name="TextBox 1"/>
        <xdr:cNvSpPr txBox="1"/>
      </xdr:nvSpPr>
      <xdr:spPr>
        <a:xfrm>
          <a:off x="142875" y="1733550"/>
          <a:ext cx="49911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Date: 2015</a:t>
          </a:r>
          <a:r>
            <a:rPr lang="en-US" sz="2800" baseline="0"/>
            <a:t> / 01 / 28</a:t>
          </a:r>
          <a:endParaRPr lang="en-US" sz="28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H7" totalsRowShown="0" headerRowDxfId="11" headerRowBorderDxfId="10" tableBorderDxfId="9" totalsRowBorderDxfId="8">
  <autoFilter ref="A1:H7"/>
  <tableColumns count="8">
    <tableColumn id="1" name="Phase" dataDxfId="7"/>
    <tableColumn id="2" name="Total % TVE" dataDxfId="6">
      <calculatedColumnFormula>(D2^2+E2^2+F2^2+G2^2+H2^2)^0.5</calculatedColumnFormula>
    </tableColumn>
    <tableColumn id="3" name="Column1" dataDxfId="5"/>
    <tableColumn id="4" name="gain factor uncertainty " dataDxfId="4"/>
    <tableColumn id="5" name="HP3458 RMS uncertainty" dataDxfId="3"/>
    <tableColumn id="6" name="Sin (delay uncertainty)" dataDxfId="2"/>
    <tableColumn id="7" name="CT gain uncertainty" dataDxfId="1"/>
    <tableColumn id="8" name="Delay Estimate" dataDxfId="0">
      <calculatedColumnFormula>($G$10*$H$11*360)/0.573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>
      <selection activeCell="C13" sqref="C13"/>
    </sheetView>
  </sheetViews>
  <sheetFormatPr defaultColWidth="9.140625" defaultRowHeight="15" x14ac:dyDescent="0.25"/>
  <cols>
    <col min="1" max="1" width="10.140625" style="2" customWidth="1"/>
    <col min="2" max="2" width="14.7109375" style="3" bestFit="1" customWidth="1"/>
    <col min="3" max="21" width="11.5703125" style="3" bestFit="1" customWidth="1"/>
    <col min="22" max="22" width="12.7109375" style="3" customWidth="1"/>
    <col min="23" max="25" width="11" style="3" customWidth="1"/>
    <col min="26" max="16384" width="9.140625" style="3"/>
  </cols>
  <sheetData>
    <row r="1" spans="1:27" s="1" customFormat="1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</row>
    <row r="2" spans="1:27" s="4" customFormat="1" x14ac:dyDescent="0.25">
      <c r="A2" s="33" t="s">
        <v>40</v>
      </c>
      <c r="B2" s="4">
        <v>9.2317504619414837E-3</v>
      </c>
      <c r="C2" s="4">
        <v>-1.2796444487572897E-4</v>
      </c>
      <c r="D2" s="4">
        <v>3.4190934399543362E-3</v>
      </c>
      <c r="E2" s="4">
        <v>6.7764336898853998E-3</v>
      </c>
      <c r="F2" s="4">
        <v>1.9040256154499596E-3</v>
      </c>
      <c r="G2" s="4">
        <v>2.3947265883861113E-3</v>
      </c>
      <c r="H2" s="4">
        <v>7.0618487972932105E-3</v>
      </c>
      <c r="I2" s="4">
        <v>4.5566652204301434E-3</v>
      </c>
      <c r="J2" s="4">
        <v>1.5517441321690599E-3</v>
      </c>
      <c r="K2" s="4">
        <v>8.6898109485879123E-3</v>
      </c>
      <c r="L2" s="4">
        <v>1.765995604219202E-3</v>
      </c>
      <c r="M2" s="4">
        <v>2.5149397321801562E-3</v>
      </c>
      <c r="N2" s="4">
        <v>8.5098093948781824E-3</v>
      </c>
      <c r="O2" s="4">
        <v>-6.0661487996577744E-4</v>
      </c>
      <c r="P2" s="4">
        <v>2.5790819139546424E-3</v>
      </c>
      <c r="Q2" s="4">
        <v>8.4865480875258321E-3</v>
      </c>
      <c r="R2" s="4">
        <v>-7.3436457741075706E-4</v>
      </c>
      <c r="S2" s="4">
        <v>4.0613453038629245E-3</v>
      </c>
      <c r="T2" s="4">
        <v>5.0390385049952444E-3</v>
      </c>
      <c r="U2" s="4">
        <v>2.074614006837016E-3</v>
      </c>
      <c r="V2" s="4">
        <v>2.4143217351620546E-3</v>
      </c>
      <c r="W2" s="4">
        <v>8.5584252561350625E-3</v>
      </c>
      <c r="X2" s="4">
        <v>9.5700980380055724E-5</v>
      </c>
      <c r="Y2" s="4">
        <v>3.0605177732665719E-3</v>
      </c>
      <c r="Z2" s="25">
        <v>4.9120384685155497E-7</v>
      </c>
      <c r="AA2" s="25">
        <v>-2.5625950104226926E-8</v>
      </c>
    </row>
    <row r="3" spans="1:27" s="4" customFormat="1" x14ac:dyDescent="0.25">
      <c r="A3" s="33" t="s">
        <v>41</v>
      </c>
      <c r="B3" s="4">
        <v>4.0456777940813139E-3</v>
      </c>
      <c r="C3" s="4">
        <v>1.2443145800509999E-3</v>
      </c>
      <c r="D3" s="4">
        <v>1.5641530970051556E-3</v>
      </c>
      <c r="E3" s="4">
        <v>8.0005830390081118E-4</v>
      </c>
      <c r="F3" s="4">
        <v>8.1489802343186039E-4</v>
      </c>
      <c r="G3" s="4">
        <v>1.0445774828637666E-3</v>
      </c>
      <c r="H3" s="4">
        <v>1.508918334291039E-3</v>
      </c>
      <c r="I3" s="4">
        <v>1.0753115330100909E-3</v>
      </c>
      <c r="J3" s="4">
        <v>1.0663516937980278E-3</v>
      </c>
      <c r="K3" s="4">
        <v>8.575181316086181E-3</v>
      </c>
      <c r="L3" s="4">
        <v>2.0313615818774778E-3</v>
      </c>
      <c r="M3" s="4">
        <v>1.8743332230826554E-2</v>
      </c>
      <c r="N3" s="4">
        <v>9.3990836195918803E-3</v>
      </c>
      <c r="O3" s="4">
        <v>2.000598996877791E-3</v>
      </c>
      <c r="P3" s="4">
        <v>1.9377059459352336E-2</v>
      </c>
      <c r="Q3" s="4">
        <v>9.5388716030767422E-3</v>
      </c>
      <c r="R3" s="4">
        <v>1.7947827826673723E-3</v>
      </c>
      <c r="S3" s="4">
        <v>1.8931725490338284E-2</v>
      </c>
      <c r="T3" s="4">
        <v>1.1591638260620724E-3</v>
      </c>
      <c r="U3" s="4">
        <v>6.7569700194122274E-4</v>
      </c>
      <c r="V3" s="4">
        <v>9.8329811647851115E-4</v>
      </c>
      <c r="W3" s="4">
        <v>9.8230489260712119E-3</v>
      </c>
      <c r="X3" s="4">
        <v>1.8946012123662135E-3</v>
      </c>
      <c r="Y3" s="4">
        <v>1.9010324250770646E-2</v>
      </c>
      <c r="Z3" s="25">
        <v>9.2090947968418506E-6</v>
      </c>
      <c r="AA3" s="25">
        <v>8.6525376656178952E-7</v>
      </c>
    </row>
    <row r="4" spans="1:27" s="4" customFormat="1" x14ac:dyDescent="0.25">
      <c r="A4" s="33" t="s">
        <v>42</v>
      </c>
      <c r="B4" s="4">
        <v>1.0612370708679054E-2</v>
      </c>
      <c r="C4" s="4">
        <v>8.1991421962981249E-3</v>
      </c>
      <c r="D4" s="4">
        <v>1.7902142998225453E-2</v>
      </c>
      <c r="E4" s="4">
        <v>7.7580616912648623E-3</v>
      </c>
      <c r="F4" s="4">
        <v>5.4129209009214294E-3</v>
      </c>
      <c r="G4" s="4">
        <v>1.3090055885742012E-2</v>
      </c>
      <c r="H4" s="4">
        <v>6.391108820169026E-3</v>
      </c>
      <c r="I4" s="4">
        <v>5.4614236268563602E-3</v>
      </c>
      <c r="J4" s="4">
        <v>1.1008410890212728E-2</v>
      </c>
      <c r="K4" s="4">
        <v>7.2266048836275862E-3</v>
      </c>
      <c r="L4" s="4">
        <v>3.3724585677015898E-3</v>
      </c>
      <c r="M4" s="4">
        <v>8.3167050099591036E-3</v>
      </c>
      <c r="N4" s="4">
        <v>5.2695492502201702E-3</v>
      </c>
      <c r="O4" s="4">
        <v>2.6065481919781228E-3</v>
      </c>
      <c r="P4" s="4">
        <v>5.8195398649156472E-3</v>
      </c>
      <c r="Q4" s="4">
        <v>4.7820532641916231E-3</v>
      </c>
      <c r="R4" s="4">
        <v>2.2746658538427477E-3</v>
      </c>
      <c r="S4" s="4">
        <v>5.2463854499251988E-3</v>
      </c>
      <c r="T4" s="4">
        <v>5.1549230874648752E-3</v>
      </c>
      <c r="U4" s="4">
        <v>3.7534714457641478E-3</v>
      </c>
      <c r="V4" s="4">
        <v>8.2468634847598938E-3</v>
      </c>
      <c r="W4" s="4">
        <v>3.7030763607450111E-3</v>
      </c>
      <c r="X4" s="4">
        <v>1.6363799058985253E-3</v>
      </c>
      <c r="Y4" s="4">
        <v>3.9329617917755397E-3</v>
      </c>
      <c r="Z4" s="25">
        <v>2.1762502337504999E-4</v>
      </c>
      <c r="AA4" s="25">
        <v>1.7426559937748585E-4</v>
      </c>
    </row>
    <row r="5" spans="1:27" s="4" customFormat="1" x14ac:dyDescent="0.25">
      <c r="A5" s="33" t="s">
        <v>43</v>
      </c>
      <c r="B5" s="4">
        <v>3.1674477968956751E-4</v>
      </c>
      <c r="C5" s="4">
        <v>3.7819409278428041E-4</v>
      </c>
      <c r="D5" s="4">
        <v>3.3197054683771439E-4</v>
      </c>
      <c r="E5" s="4">
        <v>1.9125597192187519E-4</v>
      </c>
      <c r="F5" s="4">
        <v>2.3380096750899156E-4</v>
      </c>
      <c r="G5" s="4">
        <v>2.262714519321034E-4</v>
      </c>
      <c r="H5" s="4">
        <v>1.8136200315616567E-4</v>
      </c>
      <c r="I5" s="4">
        <v>1.9584005184758874E-4</v>
      </c>
      <c r="J5" s="4">
        <v>2.162598886360799E-4</v>
      </c>
      <c r="K5" s="4">
        <v>1.4455138207810541E-4</v>
      </c>
      <c r="L5" s="4">
        <v>1.1932280671443788E-4</v>
      </c>
      <c r="M5" s="4">
        <v>1.7693267234082869E-4</v>
      </c>
      <c r="N5" s="4">
        <v>1.2095676270089497E-4</v>
      </c>
      <c r="O5" s="4">
        <v>1.1162320338009141E-4</v>
      </c>
      <c r="P5" s="4">
        <v>1.3462757934437796E-4</v>
      </c>
      <c r="Q5" s="4">
        <v>1.3298467674884278E-4</v>
      </c>
      <c r="R5" s="4">
        <v>8.4797385496949068E-5</v>
      </c>
      <c r="S5" s="4">
        <v>1.5266730102665913E-4</v>
      </c>
      <c r="T5" s="4">
        <v>1.3025331193116982E-4</v>
      </c>
      <c r="U5" s="4">
        <v>1.5129578581553606E-4</v>
      </c>
      <c r="V5" s="4">
        <v>1.4758709168185774E-4</v>
      </c>
      <c r="W5" s="4">
        <v>9.067263252263361E-5</v>
      </c>
      <c r="X5" s="4">
        <v>6.8783753735161222E-5</v>
      </c>
      <c r="Y5" s="4">
        <v>9.8417199888685224E-5</v>
      </c>
      <c r="Z5" s="25">
        <v>2.6357051459986594E-6</v>
      </c>
      <c r="AA5" s="25">
        <v>5.4271313411099213E-7</v>
      </c>
    </row>
    <row r="6" spans="1:27" s="4" customFormat="1" x14ac:dyDescent="0.25">
      <c r="A6" s="33" t="s">
        <v>44</v>
      </c>
      <c r="B6" s="4">
        <v>1.5045377035254456E-3</v>
      </c>
      <c r="C6" s="4">
        <v>1.7964219407253319E-3</v>
      </c>
      <c r="D6" s="4">
        <v>1.5768600974791433E-3</v>
      </c>
      <c r="E6" s="4">
        <v>9.084658666289071E-4</v>
      </c>
      <c r="F6" s="4">
        <v>1.11055459566771E-3</v>
      </c>
      <c r="G6" s="4">
        <v>1.0747893966774912E-3</v>
      </c>
      <c r="H6" s="4">
        <v>8.6146951499178697E-4</v>
      </c>
      <c r="I6" s="4">
        <v>9.3024024627604658E-4</v>
      </c>
      <c r="J6" s="4">
        <v>1.0272344710213796E-3</v>
      </c>
      <c r="K6" s="4">
        <v>6.8661906487100068E-4</v>
      </c>
      <c r="L6" s="4">
        <v>5.6678333189357996E-4</v>
      </c>
      <c r="M6" s="4">
        <v>8.4043019361893629E-4</v>
      </c>
      <c r="N6" s="4">
        <v>5.7454462282925114E-4</v>
      </c>
      <c r="O6" s="4">
        <v>5.3021021605543421E-4</v>
      </c>
      <c r="P6" s="4">
        <v>6.3948100188579524E-4</v>
      </c>
      <c r="Q6" s="4">
        <v>6.3167721455700322E-4</v>
      </c>
      <c r="R6" s="4">
        <v>4.0278758111050807E-4</v>
      </c>
      <c r="S6" s="4">
        <v>7.2516967987663091E-4</v>
      </c>
      <c r="T6" s="4">
        <v>6.1870323167305668E-4</v>
      </c>
      <c r="U6" s="4">
        <v>7.1865498262379634E-4</v>
      </c>
      <c r="V6" s="4">
        <v>7.0103868548882431E-4</v>
      </c>
      <c r="W6" s="4">
        <v>4.3069500448250967E-4</v>
      </c>
      <c r="X6" s="4">
        <v>3.2672283024201581E-4</v>
      </c>
      <c r="Y6" s="4">
        <v>4.6748169947125479E-4</v>
      </c>
      <c r="Z6" s="25">
        <v>1.2519599443493632E-5</v>
      </c>
      <c r="AA6" s="25">
        <v>2.5778873870272126E-6</v>
      </c>
    </row>
    <row r="7" spans="1:27" s="4" customFormat="1" x14ac:dyDescent="0.25">
      <c r="A7" s="33" t="s">
        <v>45</v>
      </c>
      <c r="B7" s="4">
        <v>2.1611239326032095E-3</v>
      </c>
      <c r="C7" s="4">
        <v>2.3637251678531716E-3</v>
      </c>
      <c r="D7" s="4">
        <v>4.0985901376085114E-3</v>
      </c>
      <c r="E7" s="4">
        <v>1.5314298748933606E-3</v>
      </c>
      <c r="F7" s="4">
        <v>1.5167988612454835E-3</v>
      </c>
      <c r="G7" s="4">
        <v>2.7685675988386618E-3</v>
      </c>
      <c r="H7" s="4">
        <v>1.3364035621596954E-3</v>
      </c>
      <c r="I7" s="4">
        <v>1.4606216686558796E-3</v>
      </c>
      <c r="J7" s="4">
        <v>2.303303618598524E-3</v>
      </c>
      <c r="K7" s="4">
        <v>1.71427325049853E-3</v>
      </c>
      <c r="L7" s="4">
        <v>9.0198367556513332E-4</v>
      </c>
      <c r="M7" s="4">
        <v>2.0098633944646577E-3</v>
      </c>
      <c r="N7" s="4">
        <v>1.0706600662575487E-3</v>
      </c>
      <c r="O7" s="4">
        <v>7.1040324056211479E-4</v>
      </c>
      <c r="P7" s="4">
        <v>1.1861003206386797E-3</v>
      </c>
      <c r="Q7" s="4">
        <v>1.6862021011229912E-3</v>
      </c>
      <c r="R7" s="4">
        <v>6.1778023085528406E-4</v>
      </c>
      <c r="S7" s="4">
        <v>1.9207984946369968E-3</v>
      </c>
      <c r="T7" s="4">
        <v>1.0314973869273306E-3</v>
      </c>
      <c r="U7" s="4">
        <v>1.035932141801849E-3</v>
      </c>
      <c r="V7" s="4">
        <v>1.7677148402699778E-3</v>
      </c>
      <c r="W7" s="4">
        <v>9.1263851815059287E-4</v>
      </c>
      <c r="X7" s="4">
        <v>4.427528034021814E-4</v>
      </c>
      <c r="Y7" s="4">
        <v>9.9693709863923311E-4</v>
      </c>
      <c r="Z7" s="25">
        <v>4.7563462113039063E-5</v>
      </c>
      <c r="AA7" s="25">
        <v>4.441395155244749E-5</v>
      </c>
    </row>
    <row r="8" spans="1:27" s="4" customFormat="1" x14ac:dyDescent="0.25">
      <c r="A8" s="33" t="s">
        <v>46</v>
      </c>
      <c r="B8" s="4">
        <v>2.1345169108133023E-3</v>
      </c>
      <c r="C8" s="4">
        <v>2.3346237886598623E-3</v>
      </c>
      <c r="D8" s="4">
        <v>4.0481296917941473E-3</v>
      </c>
      <c r="E8" s="4">
        <v>1.5125754318712427E-3</v>
      </c>
      <c r="F8" s="4">
        <v>1.4981245502801461E-3</v>
      </c>
      <c r="G8" s="4">
        <v>2.7344819375224225E-3</v>
      </c>
      <c r="H8" s="4">
        <v>1.3199502166749404E-3</v>
      </c>
      <c r="I8" s="4">
        <v>1.4426389921520268E-3</v>
      </c>
      <c r="J8" s="4">
        <v>2.2749461289403522E-3</v>
      </c>
      <c r="K8" s="4">
        <v>1.6931677021115258E-3</v>
      </c>
      <c r="L8" s="4">
        <v>8.9087875976282959E-4</v>
      </c>
      <c r="M8" s="4">
        <v>1.9851186409017086E-3</v>
      </c>
      <c r="N8" s="4">
        <v>1.0574784641833985E-3</v>
      </c>
      <c r="O8" s="4">
        <v>7.0165699782420352E-4</v>
      </c>
      <c r="P8" s="4">
        <v>1.1714974574709783E-3</v>
      </c>
      <c r="Q8" s="4">
        <v>1.6654421551662018E-3</v>
      </c>
      <c r="R8" s="4">
        <v>6.101743310659366E-4</v>
      </c>
      <c r="S8" s="4">
        <v>1.8971502777856539E-3</v>
      </c>
      <c r="T8" s="4">
        <v>1.0187979424224759E-3</v>
      </c>
      <c r="U8" s="4">
        <v>1.023178098105435E-3</v>
      </c>
      <c r="V8" s="4">
        <v>1.7459513372316531E-3</v>
      </c>
      <c r="W8" s="4">
        <v>9.0140242355536454E-4</v>
      </c>
      <c r="X8" s="4">
        <v>4.3730178168614579E-4</v>
      </c>
      <c r="Y8" s="4">
        <v>9.8466314863271528E-4</v>
      </c>
      <c r="Z8" s="25">
        <v>4.6977876967387253E-5</v>
      </c>
      <c r="AA8" s="25">
        <v>4.3867142108109702E-5</v>
      </c>
    </row>
    <row r="9" spans="1:27" s="4" customFormat="1" x14ac:dyDescent="0.25">
      <c r="A9" s="33" t="s">
        <v>47</v>
      </c>
      <c r="B9" s="4">
        <v>2.7528853579040599E-2</v>
      </c>
      <c r="C9" s="4">
        <v>1.344653806085859E-2</v>
      </c>
      <c r="D9" s="4">
        <v>2.8510379324458233E-2</v>
      </c>
      <c r="E9" s="4">
        <v>1.7755594983551223E-2</v>
      </c>
      <c r="F9" s="4">
        <v>1.0740523685751105E-2</v>
      </c>
      <c r="G9" s="4">
        <v>2.0338631291191803E-2</v>
      </c>
      <c r="H9" s="4">
        <v>1.7143295683420004E-2</v>
      </c>
      <c r="I9" s="4">
        <v>1.3466279618724668E-2</v>
      </c>
      <c r="J9" s="4">
        <v>1.6928687316141548E-2</v>
      </c>
      <c r="K9" s="4">
        <v>2.6871383915284208E-2</v>
      </c>
      <c r="L9" s="4">
        <v>8.6274778454546799E-3</v>
      </c>
      <c r="M9" s="4">
        <v>3.2400525807486459E-2</v>
      </c>
      <c r="N9" s="4">
        <v>2.4810465351702879E-2</v>
      </c>
      <c r="O9" s="4">
        <v>5.2323995227697749E-3</v>
      </c>
      <c r="P9" s="4">
        <v>2.9586659697579398E-2</v>
      </c>
      <c r="Q9" s="4">
        <v>2.5104592324517404E-2</v>
      </c>
      <c r="R9" s="4">
        <v>4.3480459712758081E-3</v>
      </c>
      <c r="S9" s="4">
        <v>3.0861776201788694E-2</v>
      </c>
      <c r="T9" s="4">
        <v>1.2990626592617724E-2</v>
      </c>
      <c r="U9" s="4">
        <v>8.2456155352716182E-3</v>
      </c>
      <c r="V9" s="4">
        <v>1.4091473359120938E-2</v>
      </c>
      <c r="W9" s="4">
        <v>2.3416647970989156E-2</v>
      </c>
      <c r="X9" s="4">
        <v>4.3907067105729558E-3</v>
      </c>
      <c r="Y9" s="4">
        <v>2.7455948663916725E-2</v>
      </c>
      <c r="Z9" s="25">
        <v>2.8682279842962428E-4</v>
      </c>
      <c r="AA9" s="25">
        <v>2.2155025668908033E-4</v>
      </c>
    </row>
    <row r="10" spans="1:27" s="4" customFormat="1" x14ac:dyDescent="0.25">
      <c r="A10" s="33" t="s">
        <v>48</v>
      </c>
      <c r="B10" s="4">
        <v>3.1522232075895482E-2</v>
      </c>
      <c r="E10" s="4">
        <v>2.300040807992821E-2</v>
      </c>
      <c r="H10" s="4">
        <v>2.1631484947117502E-2</v>
      </c>
      <c r="K10" s="4">
        <v>3.3529501138182885E-2</v>
      </c>
      <c r="N10" s="4">
        <v>3.0045772361952196E-2</v>
      </c>
      <c r="Q10" s="4">
        <v>3.116656436146947E-2</v>
      </c>
      <c r="T10" s="4">
        <v>1.6326659088323238E-2</v>
      </c>
      <c r="W10" s="4">
        <v>2.7804809340362342E-2</v>
      </c>
    </row>
    <row r="11" spans="1:27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3" spans="1:27" x14ac:dyDescent="0.25">
      <c r="C13" s="2"/>
      <c r="D13" s="4"/>
      <c r="E13" s="4"/>
      <c r="F13" s="4"/>
    </row>
    <row r="14" spans="1:27" x14ac:dyDescent="0.25">
      <c r="D14" s="4"/>
      <c r="E14" s="4"/>
      <c r="F14" s="4"/>
    </row>
    <row r="15" spans="1:27" x14ac:dyDescent="0.25">
      <c r="C15" s="2"/>
      <c r="D15" s="4"/>
      <c r="E15" s="4"/>
      <c r="F15" s="4"/>
    </row>
    <row r="16" spans="1:27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27" x14ac:dyDescent="0.25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27" s="4" customFormat="1" ht="32.25" customHeight="1" x14ac:dyDescent="0.25">
      <c r="A18" s="26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6.2568008691996135E-2</v>
      </c>
      <c r="C20" s="37">
        <f>(C$9^2+((TypeB!$D$2+TypeB!$G2)*100)^2)^0.5</f>
        <v>5.2733380185906113E-2</v>
      </c>
      <c r="D20" s="37">
        <f>(D9^2+((TypeB!$F$2+TypeB!$H2)*100)^2)^0.5</f>
        <v>3.3674119525985952E-2</v>
      </c>
      <c r="E20" s="37">
        <f>(F$20^2+G$20^2)^0.5</f>
        <v>6.4663101584571503E-2</v>
      </c>
      <c r="F20" s="37">
        <f>(F$9^2+((TypeB!$D$3+TypeB!$G3)*100)^2)^0.5</f>
        <v>5.8611934356920602E-2</v>
      </c>
      <c r="G20" s="37">
        <f>(G9^2+((TypeB!$F$3+TypeB!$H3)*100)^2)^0.5</f>
        <v>2.7312229082896971E-2</v>
      </c>
      <c r="H20" s="37">
        <f>(I$20^2+J$20^2)^0.5</f>
        <v>5.7321050701342281E-2</v>
      </c>
      <c r="I20" s="37">
        <f>(I$9^2+((TypeB!$D$4+TypeB!$G4)*100)^2)^0.5</f>
        <v>5.1974423390336255E-2</v>
      </c>
      <c r="J20" s="37">
        <f>(J9^2+((TypeB!$F$4+TypeB!$H$4)*100)^2)^0.5</f>
        <v>2.4173584069142898E-2</v>
      </c>
      <c r="K20" s="37">
        <f>(L$20^2+M$20^2)^0.5</f>
        <v>5.5744136301448317E-2</v>
      </c>
      <c r="L20" s="37">
        <f>(L$9^2+((TypeB!$D$5+TypeB!$G5)*100)^2)^0.5</f>
        <v>2.7866213023580947E-2</v>
      </c>
      <c r="M20" s="37">
        <f>(M9^2+((TypeB!$F$5+TypeB!$H$5)*100)^2)^0.5</f>
        <v>4.8279218134916556E-2</v>
      </c>
      <c r="N20" s="37">
        <f>(O$20^2+P$20^2)^0.5</f>
        <v>5.4687179494722883E-2</v>
      </c>
      <c r="O20" s="37">
        <f>(O$9^2+((TypeB!$D$6+TypeB!$G6)*100)^2)^0.5</f>
        <v>2.8821746859705778E-2</v>
      </c>
      <c r="P20" s="37">
        <f>(P9^2+((TypeB!$F$6+TypeB!$H$6)*100)^2)^0.5</f>
        <v>4.6475741081160607E-2</v>
      </c>
      <c r="Q20" s="37">
        <f>(R$20^2+S$20^2)^0.5</f>
        <v>5.5464135647808138E-2</v>
      </c>
      <c r="R20" s="37">
        <f>(R$9^2+((TypeB!$D$7+TypeB!$G7)*100)^2)^0.5</f>
        <v>2.9106768447901516E-2</v>
      </c>
      <c r="S20" s="37">
        <f>(S9^2+((TypeB!$F$7+TypeB!$H$7)*100)^2)^0.5</f>
        <v>4.7212989459244223E-2</v>
      </c>
      <c r="T20" s="37">
        <f>(U$20^2+V$20^2)^0.5</f>
        <v>5.8186943283960187E-2</v>
      </c>
      <c r="U20" s="37">
        <f>(U$9^2+((AVERAGE(TypeB!$D$2:$D$4)+AVERAGE(TypeB!$G$2:$G$4))*100)^2)^0.5</f>
        <v>5.3574751121650686E-2</v>
      </c>
      <c r="V20" s="37">
        <f>(V$9^2+((AVERAGE(TypeB!$F$2:$F$4)+AVERAGE(TypeB!$H$2:$H$4))*100)^2)^0.5</f>
        <v>2.2703885371979572E-2</v>
      </c>
      <c r="W20" s="37">
        <f>(X$20^2+Y$20^2)^0.5</f>
        <v>5.3205310034586097E-2</v>
      </c>
      <c r="X20" s="37">
        <f>(X$9^2+((AVERAGE(TypeB!$D$5:$D$7)+AVERAGE(TypeB!$G$5:$G$7))*100)^2)^0.5</f>
        <v>2.8217039366323162E-2</v>
      </c>
      <c r="Y20" s="37">
        <f>(Y$9^2+((AVERAGE(TypeB!$F$5:$F$7)+AVERAGE(TypeB!$H$5:$H$7))*100)^2)^0.5</f>
        <v>4.5106581618160745E-2</v>
      </c>
      <c r="Z20" s="36">
        <f>Z9</f>
        <v>2.8682279842962428E-4</v>
      </c>
      <c r="AA20" s="36">
        <f>AA9</f>
        <v>2.2155025668908033E-4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sheetData>
    <row r="1" spans="1:27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</row>
    <row r="2" spans="1:27" x14ac:dyDescent="0.25">
      <c r="A2" t="s">
        <v>40</v>
      </c>
      <c r="B2">
        <v>1.059796459066098E-2</v>
      </c>
      <c r="C2">
        <v>-4.6936808082913235E-4</v>
      </c>
      <c r="D2">
        <v>2.2994603993848413E-3</v>
      </c>
      <c r="E2">
        <v>1.0693289687339944E-2</v>
      </c>
      <c r="F2">
        <v>3.428288447337757E-4</v>
      </c>
      <c r="G2">
        <v>1.8702815278719099E-3</v>
      </c>
      <c r="H2">
        <v>6.7795705857935339E-3</v>
      </c>
      <c r="I2">
        <v>3.0719449617938295E-3</v>
      </c>
      <c r="J2">
        <v>-2.6545695092405853E-4</v>
      </c>
      <c r="K2">
        <v>2.3976282894435917E-3</v>
      </c>
      <c r="L2">
        <v>-5.4600032404414811E-4</v>
      </c>
      <c r="M2">
        <v>9.9994615229376748E-4</v>
      </c>
      <c r="N2">
        <v>3.4344400262829593E-3</v>
      </c>
      <c r="O2">
        <v>-1.8083079643016206E-3</v>
      </c>
      <c r="P2">
        <v>2.1228849747643203E-3</v>
      </c>
      <c r="Q2">
        <v>2.6504824723934798E-3</v>
      </c>
      <c r="R2">
        <v>-1.46334128962479E-3</v>
      </c>
      <c r="S2">
        <v>1.8218014374285123E-3</v>
      </c>
      <c r="T2">
        <v>5.4093569904019962E-3</v>
      </c>
      <c r="U2">
        <v>1.0213113747659297E-3</v>
      </c>
      <c r="V2">
        <v>1.3014828286598791E-3</v>
      </c>
      <c r="W2">
        <v>2.2783216539976783E-3</v>
      </c>
      <c r="X2">
        <v>-1.273036480492522E-3</v>
      </c>
      <c r="Y2">
        <v>1.6480448271036206E-3</v>
      </c>
      <c r="Z2">
        <v>5.4408482363062529E-6</v>
      </c>
      <c r="AA2">
        <v>4.9341645619704495E-5</v>
      </c>
    </row>
    <row r="3" spans="1:27" x14ac:dyDescent="0.25">
      <c r="A3" t="s">
        <v>41</v>
      </c>
      <c r="B3">
        <v>1.0953759944419505E-2</v>
      </c>
      <c r="C3">
        <v>1.8454051652461147E-2</v>
      </c>
      <c r="D3">
        <v>1.4178573658810678E-2</v>
      </c>
      <c r="E3">
        <v>1.1470890601943583E-2</v>
      </c>
      <c r="F3">
        <v>1.9452664451262463E-2</v>
      </c>
      <c r="G3">
        <v>1.3864636905296893E-2</v>
      </c>
      <c r="H3">
        <v>6.7166999685448047E-3</v>
      </c>
      <c r="I3">
        <v>9.4579039904247181E-3</v>
      </c>
      <c r="J3">
        <v>9.7241907411026521E-3</v>
      </c>
      <c r="K3">
        <v>2.5510654379696197E-3</v>
      </c>
      <c r="L3">
        <v>3.2513672885498531E-3</v>
      </c>
      <c r="M3">
        <v>3.674457180236455E-3</v>
      </c>
      <c r="N3">
        <v>3.0624896265745555E-3</v>
      </c>
      <c r="O3">
        <v>3.6097201318187389E-3</v>
      </c>
      <c r="P3">
        <v>3.4846662540872577E-3</v>
      </c>
      <c r="Q3">
        <v>2.0480826908348408E-3</v>
      </c>
      <c r="R3">
        <v>2.313785772514676E-3</v>
      </c>
      <c r="S3">
        <v>2.2432101528397082E-3</v>
      </c>
      <c r="T3">
        <v>5.6459296735447521E-3</v>
      </c>
      <c r="U3">
        <v>8.9769973999060029E-3</v>
      </c>
      <c r="V3">
        <v>7.3296261427663574E-3</v>
      </c>
      <c r="W3">
        <v>1.6440770059465866E-3</v>
      </c>
      <c r="X3">
        <v>1.7109370600835974E-3</v>
      </c>
      <c r="Y3">
        <v>1.740594926969808E-3</v>
      </c>
      <c r="Z3">
        <v>3.440129785693089E-4</v>
      </c>
      <c r="AA3">
        <v>1.4360531731375767E-2</v>
      </c>
    </row>
    <row r="4" spans="1:27" x14ac:dyDescent="0.25">
      <c r="A4" t="s">
        <v>42</v>
      </c>
      <c r="B4">
        <v>1.0953759944419505E-2</v>
      </c>
      <c r="C4">
        <v>1.8454051652461147E-2</v>
      </c>
      <c r="D4">
        <v>1.4178573658810678E-2</v>
      </c>
      <c r="E4">
        <v>1.1470890601943583E-2</v>
      </c>
      <c r="F4">
        <v>1.9452664451262463E-2</v>
      </c>
      <c r="G4">
        <v>1.3864636905296893E-2</v>
      </c>
      <c r="H4">
        <v>6.7166999685448047E-3</v>
      </c>
      <c r="I4">
        <v>9.4579039904247181E-3</v>
      </c>
      <c r="J4">
        <v>9.7241907411026521E-3</v>
      </c>
      <c r="K4">
        <v>2.5510654379696197E-3</v>
      </c>
      <c r="L4">
        <v>3.2513672885498531E-3</v>
      </c>
      <c r="M4">
        <v>3.674457180236455E-3</v>
      </c>
      <c r="N4">
        <v>3.0624896265745555E-3</v>
      </c>
      <c r="O4">
        <v>3.6097201318187389E-3</v>
      </c>
      <c r="P4">
        <v>3.4846662540872577E-3</v>
      </c>
      <c r="Q4">
        <v>2.0480826908348408E-3</v>
      </c>
      <c r="R4">
        <v>2.313785772514676E-3</v>
      </c>
      <c r="S4">
        <v>2.2432101528397082E-3</v>
      </c>
      <c r="T4">
        <v>5.6459296735447521E-3</v>
      </c>
      <c r="U4">
        <v>8.9769973999060029E-3</v>
      </c>
      <c r="V4">
        <v>7.3296261427663574E-3</v>
      </c>
      <c r="W4">
        <v>1.6440770059465866E-3</v>
      </c>
      <c r="X4">
        <v>1.7109370600835974E-3</v>
      </c>
      <c r="Y4">
        <v>1.740594926969808E-3</v>
      </c>
      <c r="Z4">
        <v>3.440129785693089E-4</v>
      </c>
      <c r="AA4">
        <v>1.4360531731375767E-2</v>
      </c>
    </row>
    <row r="5" spans="1:27" x14ac:dyDescent="0.25">
      <c r="A5" t="s">
        <v>43</v>
      </c>
      <c r="B5">
        <v>3.4497426295504991E-5</v>
      </c>
      <c r="C5">
        <v>9.355505155442934E-4</v>
      </c>
      <c r="D5">
        <v>2.3849087202269185E-4</v>
      </c>
      <c r="E5">
        <v>5.4044470393313602E-4</v>
      </c>
      <c r="F5">
        <v>1.7249465349624901E-3</v>
      </c>
      <c r="G5">
        <v>1.9690284086637102E-4</v>
      </c>
      <c r="H5">
        <v>5.7215053049811804E-5</v>
      </c>
      <c r="I5">
        <v>1.5648308996358179E-4</v>
      </c>
      <c r="J5">
        <v>1.6174763261315899E-3</v>
      </c>
      <c r="K5">
        <v>1.8745754401564009E-5</v>
      </c>
      <c r="L5">
        <v>7.8827387158079843E-5</v>
      </c>
      <c r="M5">
        <v>1.5552340139405173E-4</v>
      </c>
      <c r="N5">
        <v>5.4364145973006662E-5</v>
      </c>
      <c r="O5">
        <v>3.3922577204529978E-4</v>
      </c>
      <c r="P5">
        <v>4.0892051636161215E-5</v>
      </c>
      <c r="Q5">
        <v>2.8162417433335139E-6</v>
      </c>
      <c r="R5">
        <v>1.7074569552681581E-4</v>
      </c>
      <c r="S5">
        <v>1.4705687968973711E-4</v>
      </c>
      <c r="T5">
        <v>9.1359427796098327E-6</v>
      </c>
      <c r="U5">
        <v>8.3260092216338782E-4</v>
      </c>
      <c r="V5">
        <v>3.9242600508236517E-4</v>
      </c>
      <c r="W5">
        <v>3.2789749230898718E-5</v>
      </c>
      <c r="X5">
        <v>1.9723416839703423E-4</v>
      </c>
      <c r="Y5">
        <v>1.1429581984161228E-4</v>
      </c>
      <c r="Z5">
        <v>5.8825684437242769E-6</v>
      </c>
      <c r="AA5">
        <v>1.2853232450561815E-4</v>
      </c>
    </row>
    <row r="6" spans="1:27" x14ac:dyDescent="0.25">
      <c r="A6" t="s">
        <v>44</v>
      </c>
      <c r="B6">
        <v>1.6386277490364871E-4</v>
      </c>
      <c r="C6">
        <v>4.4438649488353936E-3</v>
      </c>
      <c r="D6">
        <v>1.1328316421077864E-3</v>
      </c>
      <c r="E6">
        <v>2.5671123436823962E-3</v>
      </c>
      <c r="F6">
        <v>8.193496041071828E-3</v>
      </c>
      <c r="G6">
        <v>9.3528849411526232E-4</v>
      </c>
      <c r="H6">
        <v>2.7177150198660606E-4</v>
      </c>
      <c r="I6">
        <v>7.4329467732701352E-4</v>
      </c>
      <c r="J6">
        <v>7.6830125491250522E-3</v>
      </c>
      <c r="K6">
        <v>8.9042333407429044E-5</v>
      </c>
      <c r="L6">
        <v>3.7443008900087924E-4</v>
      </c>
      <c r="M6">
        <v>7.3873615662174567E-4</v>
      </c>
      <c r="N6">
        <v>2.5822969337178166E-4</v>
      </c>
      <c r="O6">
        <v>1.611322417215174E-3</v>
      </c>
      <c r="P6">
        <v>1.9423724527176578E-4</v>
      </c>
      <c r="Q6">
        <v>1.3377148280834191E-5</v>
      </c>
      <c r="R6">
        <v>8.1104205375237505E-4</v>
      </c>
      <c r="S6">
        <v>6.9852017852625129E-4</v>
      </c>
      <c r="T6">
        <v>4.3395728203146709E-5</v>
      </c>
      <c r="U6">
        <v>3.9548543802760926E-3</v>
      </c>
      <c r="V6">
        <v>1.8640235241412346E-3</v>
      </c>
      <c r="W6">
        <v>1.5575130884676891E-4</v>
      </c>
      <c r="X6">
        <v>9.3686229988591265E-4</v>
      </c>
      <c r="Y6">
        <v>5.429051442476583E-4</v>
      </c>
      <c r="Z6">
        <v>2.7942200107690317E-5</v>
      </c>
      <c r="AA6">
        <v>6.1052854140168623E-4</v>
      </c>
    </row>
    <row r="7" spans="1:27" x14ac:dyDescent="0.25">
      <c r="A7" t="s">
        <v>45</v>
      </c>
      <c r="B7">
        <v>1.643918286263431E-3</v>
      </c>
      <c r="C7">
        <v>3.1873999189727812E-3</v>
      </c>
      <c r="D7">
        <v>2.5366598442902719E-3</v>
      </c>
      <c r="E7">
        <v>1.3695475546493731E-3</v>
      </c>
      <c r="F7">
        <v>2.4527023951133142E-3</v>
      </c>
      <c r="G7">
        <v>2.0359080421114288E-3</v>
      </c>
      <c r="H7">
        <v>9.7939739745526609E-4</v>
      </c>
      <c r="I7">
        <v>1.6326452181593615E-3</v>
      </c>
      <c r="J7">
        <v>1.5413152053040491E-3</v>
      </c>
      <c r="K7">
        <v>4.1684323131569844E-4</v>
      </c>
      <c r="L7">
        <v>4.9097672225124726E-4</v>
      </c>
      <c r="M7">
        <v>6.6528271822512933E-4</v>
      </c>
      <c r="N7">
        <v>3.952495401315761E-4</v>
      </c>
      <c r="O7">
        <v>6.3084724962555181E-4</v>
      </c>
      <c r="P7">
        <v>5.550790448135616E-4</v>
      </c>
      <c r="Q7">
        <v>2.566011902777145E-4</v>
      </c>
      <c r="R7">
        <v>3.5908171651093129E-4</v>
      </c>
      <c r="S7">
        <v>4.1337031854986436E-4</v>
      </c>
      <c r="T7">
        <v>6.2192076702316838E-4</v>
      </c>
      <c r="U7">
        <v>1.3865866848210031E-3</v>
      </c>
      <c r="V7">
        <v>1.4663647239364064E-3</v>
      </c>
      <c r="W7">
        <v>2.3234390536373513E-4</v>
      </c>
      <c r="X7">
        <v>3.2413761426146082E-4</v>
      </c>
      <c r="Y7">
        <v>2.7312151864852981E-4</v>
      </c>
      <c r="Z7">
        <v>3.6510127312372654E-5</v>
      </c>
      <c r="AA7">
        <v>1.8613972484565074E-3</v>
      </c>
    </row>
    <row r="8" spans="1:27" x14ac:dyDescent="0.25">
      <c r="A8" t="s">
        <v>46</v>
      </c>
      <c r="B8">
        <v>1.6236789242335306E-3</v>
      </c>
      <c r="C8">
        <v>3.1481577367833023E-3</v>
      </c>
      <c r="D8">
        <v>2.5054293522613789E-3</v>
      </c>
      <c r="E8">
        <v>1.3526861516177679E-3</v>
      </c>
      <c r="F8">
        <v>2.422505558603189E-3</v>
      </c>
      <c r="G8">
        <v>2.0108426357173326E-3</v>
      </c>
      <c r="H8">
        <v>9.6733939027578825E-4</v>
      </c>
      <c r="I8">
        <v>1.6125446463044063E-3</v>
      </c>
      <c r="J8">
        <v>1.5223390574608101E-3</v>
      </c>
      <c r="K8">
        <v>4.1171119942651734E-4</v>
      </c>
      <c r="L8">
        <v>4.8493198407117423E-4</v>
      </c>
      <c r="M8">
        <v>6.570919839904005E-4</v>
      </c>
      <c r="N8">
        <v>3.9038336241354769E-4</v>
      </c>
      <c r="O8">
        <v>6.2308047315166783E-4</v>
      </c>
      <c r="P8">
        <v>5.4824510067104067E-4</v>
      </c>
      <c r="Q8">
        <v>2.53442003820133E-4</v>
      </c>
      <c r="R8">
        <v>3.5466082471873538E-4</v>
      </c>
      <c r="S8">
        <v>4.08281043979799E-4</v>
      </c>
      <c r="T8">
        <v>6.1426389036276841E-4</v>
      </c>
      <c r="U8">
        <v>1.3695155018221697E-3</v>
      </c>
      <c r="V8">
        <v>1.4483113408919964E-3</v>
      </c>
      <c r="W8">
        <v>2.2948336633610126E-4</v>
      </c>
      <c r="X8">
        <v>3.2014694235436907E-4</v>
      </c>
      <c r="Y8">
        <v>2.6975893953479034E-4</v>
      </c>
      <c r="Z8">
        <v>3.6060627060074557E-5</v>
      </c>
      <c r="AA8">
        <v>1.8384803595163631E-3</v>
      </c>
    </row>
    <row r="9" spans="1:27" x14ac:dyDescent="0.25">
      <c r="A9" t="s">
        <v>47</v>
      </c>
      <c r="B9">
        <v>3.4293026178637172E-2</v>
      </c>
      <c r="C9">
        <v>4.4030757909711851E-2</v>
      </c>
      <c r="D9">
        <v>3.4294868711375361E-2</v>
      </c>
      <c r="E9">
        <v>3.7554869386527273E-2</v>
      </c>
      <c r="F9">
        <v>4.9864159346933723E-2</v>
      </c>
      <c r="G9">
        <v>3.2545686468298293E-2</v>
      </c>
      <c r="H9">
        <v>2.1452081415145537E-2</v>
      </c>
      <c r="I9">
        <v>2.4343592266274684E-2</v>
      </c>
      <c r="J9">
        <v>2.8388276137867111E-2</v>
      </c>
      <c r="K9">
        <v>8.0005126982167774E-3</v>
      </c>
      <c r="L9">
        <v>6.8160963261276117E-3</v>
      </c>
      <c r="M9">
        <v>9.7446886533788229E-3</v>
      </c>
      <c r="N9">
        <v>1.0208032335217401E-2</v>
      </c>
      <c r="O9">
        <v>7.645535189702699E-3</v>
      </c>
      <c r="P9">
        <v>9.8346998288816427E-3</v>
      </c>
      <c r="Q9">
        <v>7.0134670061641289E-3</v>
      </c>
      <c r="R9">
        <v>4.3299331338756721E-3</v>
      </c>
      <c r="S9">
        <v>7.4150229656139788E-3</v>
      </c>
      <c r="T9">
        <v>1.7358875956057417E-2</v>
      </c>
      <c r="U9">
        <v>2.4299676056676194E-2</v>
      </c>
      <c r="V9">
        <v>1.9273069979225822E-2</v>
      </c>
      <c r="W9">
        <v>5.951710341073722E-3</v>
      </c>
      <c r="X9">
        <v>3.4058468819149544E-3</v>
      </c>
      <c r="Y9">
        <v>5.9418987648256847E-3</v>
      </c>
      <c r="Z9">
        <v>7.5746963254268889E-4</v>
      </c>
      <c r="AA9">
        <v>3.1219414009289289E-2</v>
      </c>
    </row>
    <row r="10" spans="1:27" x14ac:dyDescent="0.25">
      <c r="A10" t="s">
        <v>48</v>
      </c>
      <c r="B10">
        <v>5.5810802377623321E-2</v>
      </c>
      <c r="E10">
        <v>5.9545412040468509E-2</v>
      </c>
      <c r="H10">
        <v>3.7396586829634919E-2</v>
      </c>
      <c r="K10">
        <v>1.18919353377968E-2</v>
      </c>
      <c r="N10">
        <v>1.2456947020084291E-2</v>
      </c>
      <c r="Q10">
        <v>8.5866691169752853E-3</v>
      </c>
      <c r="T10">
        <v>3.1014923551147728E-2</v>
      </c>
      <c r="W10">
        <v>6.8487921500427224E-3</v>
      </c>
    </row>
    <row r="18" spans="1:27" ht="29.25" customHeight="1" x14ac:dyDescent="0.25">
      <c r="A18" s="27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7.769137827757476E-2</v>
      </c>
      <c r="C20" s="37">
        <f>(C$9^2+((TypeB!$D$2+TypeB!$G2)*100)^2)^0.5</f>
        <v>6.7369931290694143E-2</v>
      </c>
      <c r="D20" s="37">
        <f>(D9^2+((TypeB!$F$2+TypeB!$H2)*100)^2)^0.5</f>
        <v>3.8694219420429783E-2</v>
      </c>
      <c r="E20" s="37">
        <f>(F$20^2+G$20^2)^0.5</f>
        <v>8.4840756890556784E-2</v>
      </c>
      <c r="F20" s="37">
        <f>(F$9^2+((TypeB!$D$3+TypeB!$G3)*100)^2)^0.5</f>
        <v>7.6199963171855845E-2</v>
      </c>
      <c r="G20" s="37">
        <f>(G9^2+((TypeB!$F$3+TypeB!$H3)*100)^2)^0.5</f>
        <v>3.7303078188942684E-2</v>
      </c>
      <c r="H20" s="37">
        <f>(I$20^2+J$20^2)^0.5</f>
        <v>6.4932937858954945E-2</v>
      </c>
      <c r="I20" s="37">
        <f>(I$9^2+((TypeB!$D$4+TypeB!$G4)*100)^2)^0.5</f>
        <v>5.5790774187269361E-2</v>
      </c>
      <c r="J20" s="37">
        <f>(J9^2+((TypeB!$F$4+TypeB!$H$4)*100)^2)^0.5</f>
        <v>3.3221618482247715E-2</v>
      </c>
      <c r="K20" s="37">
        <f>(L$20^2+M$20^2)^0.5</f>
        <v>4.6093377089310571E-2</v>
      </c>
      <c r="L20" s="37">
        <f>(L$9^2+((TypeB!$D$5+TypeB!$G5)*100)^2)^0.5</f>
        <v>2.7359671478817713E-2</v>
      </c>
      <c r="M20" s="37">
        <f>(M9^2+((TypeB!$F$5+TypeB!$H$5)*100)^2)^0.5</f>
        <v>3.7095118116384933E-2</v>
      </c>
      <c r="N20" s="37">
        <f>(O$20^2+P$20^2)^0.5</f>
        <v>4.7361531788182025E-2</v>
      </c>
      <c r="O20" s="37">
        <f>(O$9^2+((TypeB!$D$6+TypeB!$G6)*100)^2)^0.5</f>
        <v>2.935590733763923E-2</v>
      </c>
      <c r="P20" s="37">
        <f>(P9^2+((TypeB!$F$6+TypeB!$H$6)*100)^2)^0.5</f>
        <v>3.7166455274977667E-2</v>
      </c>
      <c r="Q20" s="37">
        <f>(R$20^2+S$20^2)^0.5</f>
        <v>4.6675973429434324E-2</v>
      </c>
      <c r="R20" s="37">
        <f>(R$9^2+((TypeB!$D$7+TypeB!$G7)*100)^2)^0.5</f>
        <v>2.9104068214860647E-2</v>
      </c>
      <c r="S20" s="37">
        <f>(S9^2+((TypeB!$F$7+TypeB!$H$7)*100)^2)^0.5</f>
        <v>3.6491090815841579E-2</v>
      </c>
      <c r="T20" s="37">
        <f>(U$20^2+V$20^2)^0.5</f>
        <v>6.3883378547381242E-2</v>
      </c>
      <c r="U20" s="37">
        <f>(U$9^2+((AVERAGE(TypeB!$D$2:$D$4)+AVERAGE(TypeB!$G$2:$G$4))*100)^2)^0.5</f>
        <v>5.82472148574565E-2</v>
      </c>
      <c r="V20" s="37">
        <f>(V$9^2+((AVERAGE(TypeB!$F$2:$F$4)+AVERAGE(TypeB!$H$2:$H$4))*100)^2)^0.5</f>
        <v>2.623638725086418E-2</v>
      </c>
      <c r="W20" s="37">
        <f>(X$20^2+Y$20^2)^0.5</f>
        <v>4.5875958271593777E-2</v>
      </c>
      <c r="X20" s="37">
        <f>(X$9^2+((AVERAGE(TypeB!$D$5:$D$7)+AVERAGE(TypeB!$G$5:$G$7))*100)^2)^0.5</f>
        <v>2.8080648108001541E-2</v>
      </c>
      <c r="Y20" s="37">
        <f>(Y$9^2+((AVERAGE(TypeB!$F$5:$F$7)+AVERAGE(TypeB!$H$5:$H$7))*100)^2)^0.5</f>
        <v>3.6277827238846636E-2</v>
      </c>
      <c r="Z20" s="36">
        <f>Z9</f>
        <v>7.5746963254268889E-4</v>
      </c>
      <c r="AA20" s="36">
        <f>AA9</f>
        <v>3.1219414009289289E-2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sheetData>
    <row r="1" spans="1:27" x14ac:dyDescent="0.25">
      <c r="A1" s="6"/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t="s">
        <v>71</v>
      </c>
      <c r="Y1" t="s">
        <v>72</v>
      </c>
      <c r="Z1" t="s">
        <v>73</v>
      </c>
      <c r="AA1" t="s">
        <v>74</v>
      </c>
    </row>
    <row r="2" spans="1:27" x14ac:dyDescent="0.25">
      <c r="A2" s="8" t="s">
        <v>40</v>
      </c>
      <c r="B2">
        <v>8.8910183368440376E-3</v>
      </c>
      <c r="C2">
        <v>-7.6861118864406585E-4</v>
      </c>
      <c r="D2">
        <v>1.3589964095195408E-3</v>
      </c>
      <c r="E2">
        <v>5.176509142256449E-3</v>
      </c>
      <c r="F2">
        <v>7.4569581952198998E-4</v>
      </c>
      <c r="G2">
        <v>2.0481973611059232E-3</v>
      </c>
      <c r="H2">
        <v>4.5405561196156874E-3</v>
      </c>
      <c r="I2">
        <v>3.5470150409595675E-3</v>
      </c>
      <c r="J2">
        <v>-4.5440490601414494E-4</v>
      </c>
      <c r="K2">
        <v>2.8196877376754953E-3</v>
      </c>
      <c r="L2">
        <v>-5.226010379031829E-4</v>
      </c>
      <c r="M2">
        <v>4.1510841957008709E-4</v>
      </c>
      <c r="N2">
        <v>2.3152502422698297E-3</v>
      </c>
      <c r="O2">
        <v>-7.9340903145541707E-4</v>
      </c>
      <c r="P2">
        <v>1.3004254917491202E-3</v>
      </c>
      <c r="Q2">
        <v>2.9591700793783317E-3</v>
      </c>
      <c r="R2">
        <v>-2.2175639507646663E-3</v>
      </c>
      <c r="S2">
        <v>1.4316397027796213E-3</v>
      </c>
      <c r="T2">
        <v>3.6201799985091697E-3</v>
      </c>
      <c r="U2">
        <v>1.1750549605890612E-3</v>
      </c>
      <c r="V2">
        <v>9.832369407248116E-4</v>
      </c>
      <c r="W2">
        <v>1.8826895116721774E-3</v>
      </c>
      <c r="X2">
        <v>-1.1867273391178107E-3</v>
      </c>
      <c r="Y2">
        <v>1.0547716756038421E-3</v>
      </c>
      <c r="Z2">
        <v>-2.7393983192151658E-6</v>
      </c>
      <c r="AA2">
        <v>2.0378050855216108E-6</v>
      </c>
    </row>
    <row r="3" spans="1:27" x14ac:dyDescent="0.25">
      <c r="A3" s="8" t="s">
        <v>41</v>
      </c>
      <c r="B3">
        <v>9.7126928307677621E-3</v>
      </c>
      <c r="C3">
        <v>1.6182064436947717E-2</v>
      </c>
      <c r="D3">
        <v>1.1431162643653067E-2</v>
      </c>
      <c r="E3">
        <v>5.2085767961608858E-3</v>
      </c>
      <c r="F3">
        <v>7.8924494348306482E-3</v>
      </c>
      <c r="G3">
        <v>7.1570336847838808E-3</v>
      </c>
      <c r="H3">
        <v>4.1571573291500378E-3</v>
      </c>
      <c r="I3">
        <v>4.9095388431643549E-3</v>
      </c>
      <c r="J3">
        <v>4.9604868759289215E-3</v>
      </c>
      <c r="K3">
        <v>2.5688290177100655E-3</v>
      </c>
      <c r="L3">
        <v>4.10516968271265E-3</v>
      </c>
      <c r="M3">
        <v>4.2743120008036347E-3</v>
      </c>
      <c r="N3">
        <v>2.3085959221909526E-3</v>
      </c>
      <c r="O3">
        <v>2.8167325779159076E-3</v>
      </c>
      <c r="P3">
        <v>3.0229785602920558E-3</v>
      </c>
      <c r="Q3">
        <v>2.1856253925256024E-3</v>
      </c>
      <c r="R3">
        <v>2.2504916937738607E-3</v>
      </c>
      <c r="S3">
        <v>2.4010912615391659E-3</v>
      </c>
      <c r="T3">
        <v>3.9233258561598072E-3</v>
      </c>
      <c r="U3">
        <v>5.9056408210859251E-3</v>
      </c>
      <c r="V3">
        <v>4.6787777634844045E-3</v>
      </c>
      <c r="W3">
        <v>1.5370228746681316E-3</v>
      </c>
      <c r="X3">
        <v>1.7037606572244625E-3</v>
      </c>
      <c r="Y3">
        <v>1.8607829684719082E-3</v>
      </c>
      <c r="Z3">
        <v>2.2784637733635146E-4</v>
      </c>
      <c r="AA3">
        <v>9.3271417145705492E-3</v>
      </c>
    </row>
    <row r="4" spans="1:27" x14ac:dyDescent="0.25">
      <c r="A4" s="8" t="s">
        <v>42</v>
      </c>
      <c r="B4">
        <v>9.7126928307677621E-3</v>
      </c>
      <c r="C4">
        <v>1.6182064436947717E-2</v>
      </c>
      <c r="D4">
        <v>1.1431162643653067E-2</v>
      </c>
      <c r="E4">
        <v>5.2085767961608858E-3</v>
      </c>
      <c r="F4">
        <v>7.8924494348306482E-3</v>
      </c>
      <c r="G4">
        <v>7.1570336847838808E-3</v>
      </c>
      <c r="H4">
        <v>4.1571573291500378E-3</v>
      </c>
      <c r="I4">
        <v>4.9095388431643549E-3</v>
      </c>
      <c r="J4">
        <v>4.9604868759289215E-3</v>
      </c>
      <c r="K4">
        <v>2.5688290177100655E-3</v>
      </c>
      <c r="L4">
        <v>4.10516968271265E-3</v>
      </c>
      <c r="M4">
        <v>4.2743120008036347E-3</v>
      </c>
      <c r="N4">
        <v>2.3085959221909526E-3</v>
      </c>
      <c r="O4">
        <v>2.8167325779159076E-3</v>
      </c>
      <c r="P4">
        <v>3.0229785602920558E-3</v>
      </c>
      <c r="Q4">
        <v>2.1856253925256024E-3</v>
      </c>
      <c r="R4">
        <v>2.2504916937738607E-3</v>
      </c>
      <c r="S4">
        <v>2.4010912615391659E-3</v>
      </c>
      <c r="T4">
        <v>3.9233258561598072E-3</v>
      </c>
      <c r="U4">
        <v>5.9056408210859251E-3</v>
      </c>
      <c r="V4">
        <v>4.6787777634844045E-3</v>
      </c>
      <c r="W4">
        <v>1.5370228746681316E-3</v>
      </c>
      <c r="X4">
        <v>1.7037606572244625E-3</v>
      </c>
      <c r="Y4">
        <v>1.8607829684719082E-3</v>
      </c>
      <c r="Z4">
        <v>2.2784637733635146E-4</v>
      </c>
      <c r="AA4">
        <v>9.3271417145705492E-3</v>
      </c>
    </row>
    <row r="5" spans="1:27" x14ac:dyDescent="0.25">
      <c r="A5" s="8" t="s">
        <v>43</v>
      </c>
      <c r="B5">
        <v>9.6001475211616896E-4</v>
      </c>
      <c r="C5">
        <v>8.6025547092165086E-5</v>
      </c>
      <c r="D5">
        <v>4.294682334673376E-5</v>
      </c>
      <c r="E5">
        <v>4.3894370355984538E-4</v>
      </c>
      <c r="F5">
        <v>2.200055092140822E-4</v>
      </c>
      <c r="G5">
        <v>3.8711089184425804E-5</v>
      </c>
      <c r="H5">
        <v>4.9410998702541112E-4</v>
      </c>
      <c r="I5">
        <v>2.1808132021076514E-4</v>
      </c>
      <c r="J5">
        <v>5.0021737605825708E-4</v>
      </c>
      <c r="K5">
        <v>2.8667254123463997E-4</v>
      </c>
      <c r="L5">
        <v>1.7935771506886016E-4</v>
      </c>
      <c r="M5">
        <v>7.8178785110066324E-5</v>
      </c>
      <c r="N5">
        <v>9.2147462848546989E-5</v>
      </c>
      <c r="O5">
        <v>2.5586446425913788E-4</v>
      </c>
      <c r="P5">
        <v>7.5217436168262757E-5</v>
      </c>
      <c r="Q5">
        <v>5.392338164506989E-4</v>
      </c>
      <c r="R5">
        <v>9.1653794027286503E-4</v>
      </c>
      <c r="S5">
        <v>1.6017758872460602E-4</v>
      </c>
      <c r="T5">
        <v>2.5821252936503988E-4</v>
      </c>
      <c r="U5">
        <v>1.167888127831858E-4</v>
      </c>
      <c r="V5">
        <v>1.4059256242997706E-4</v>
      </c>
      <c r="W5">
        <v>1.2045684128678667E-4</v>
      </c>
      <c r="X5">
        <v>2.7652125277331904E-4</v>
      </c>
      <c r="Y5">
        <v>2.6514531367053694E-6</v>
      </c>
      <c r="Z5">
        <v>3.0987574023569026E-6</v>
      </c>
      <c r="AA5">
        <v>3.2449113072992634E-5</v>
      </c>
    </row>
    <row r="6" spans="1:27" x14ac:dyDescent="0.25">
      <c r="A6" s="8" t="s">
        <v>44</v>
      </c>
      <c r="B6">
        <v>4.5600700725518025E-3</v>
      </c>
      <c r="C6">
        <v>4.0862134868778418E-4</v>
      </c>
      <c r="D6">
        <v>2.0399741089698536E-4</v>
      </c>
      <c r="E6">
        <v>2.0849825919092655E-3</v>
      </c>
      <c r="F6">
        <v>1.0450261687668906E-3</v>
      </c>
      <c r="G6">
        <v>1.8387767362602257E-4</v>
      </c>
      <c r="H6">
        <v>2.3470224383707028E-3</v>
      </c>
      <c r="I6">
        <v>1.0358862710011345E-3</v>
      </c>
      <c r="J6">
        <v>2.3760325362767211E-3</v>
      </c>
      <c r="K6">
        <v>1.3616945708645398E-3</v>
      </c>
      <c r="L6">
        <v>8.5194914657708571E-4</v>
      </c>
      <c r="M6">
        <v>3.7134922927281502E-4</v>
      </c>
      <c r="N6">
        <v>4.377004485305982E-4</v>
      </c>
      <c r="O6">
        <v>1.2153562052309049E-3</v>
      </c>
      <c r="P6">
        <v>3.5728282179924812E-4</v>
      </c>
      <c r="Q6">
        <v>2.5613606281408197E-3</v>
      </c>
      <c r="R6">
        <v>4.3535552162961089E-3</v>
      </c>
      <c r="S6">
        <v>7.608435464418786E-4</v>
      </c>
      <c r="T6">
        <v>1.2265095144839394E-3</v>
      </c>
      <c r="U6">
        <v>5.547468607201326E-4</v>
      </c>
      <c r="V6">
        <v>6.67814671542391E-4</v>
      </c>
      <c r="W6">
        <v>5.7216999611223673E-4</v>
      </c>
      <c r="X6">
        <v>1.3134759506732655E-3</v>
      </c>
      <c r="Y6">
        <v>1.2594402399350505E-5</v>
      </c>
      <c r="Z6">
        <v>1.4719097661195287E-5</v>
      </c>
      <c r="AA6">
        <v>1.5413328709671501E-4</v>
      </c>
    </row>
    <row r="7" spans="1:27" x14ac:dyDescent="0.25">
      <c r="A7" s="8" t="s">
        <v>45</v>
      </c>
      <c r="B7">
        <v>1.5397353774525772E-3</v>
      </c>
      <c r="C7">
        <v>2.823794077455948E-3</v>
      </c>
      <c r="D7">
        <v>1.8490730410490163E-3</v>
      </c>
      <c r="E7">
        <v>7.4751320146652109E-4</v>
      </c>
      <c r="F7">
        <v>1.2215637442254223E-3</v>
      </c>
      <c r="G7">
        <v>1.1917561729607692E-3</v>
      </c>
      <c r="H7">
        <v>7.5955208071380796E-4</v>
      </c>
      <c r="I7">
        <v>8.2504943901298017E-4</v>
      </c>
      <c r="J7">
        <v>8.6156747456850183E-4</v>
      </c>
      <c r="K7">
        <v>3.4000370993914769E-4</v>
      </c>
      <c r="L7">
        <v>6.2986153145922039E-4</v>
      </c>
      <c r="M7">
        <v>6.3737353532238332E-4</v>
      </c>
      <c r="N7">
        <v>3.2630122266222875E-4</v>
      </c>
      <c r="O7">
        <v>4.8637153951050515E-4</v>
      </c>
      <c r="P7">
        <v>4.2133500073501123E-4</v>
      </c>
      <c r="Q7">
        <v>4.0390886053190568E-4</v>
      </c>
      <c r="R7">
        <v>3.4683190929875118E-4</v>
      </c>
      <c r="S7">
        <v>4.2710780013201574E-4</v>
      </c>
      <c r="T7">
        <v>4.9115669257318573E-4</v>
      </c>
      <c r="U7">
        <v>1.0198046378567609E-3</v>
      </c>
      <c r="V7">
        <v>7.2232234160982546E-4</v>
      </c>
      <c r="W7">
        <v>2.4121703340236611E-4</v>
      </c>
      <c r="X7">
        <v>3.0370541293485599E-4</v>
      </c>
      <c r="Y7">
        <v>3.7747487918587643E-4</v>
      </c>
      <c r="Z7">
        <v>2.3396832595022479E-5</v>
      </c>
      <c r="AA7">
        <v>1.0475312933860804E-3</v>
      </c>
    </row>
    <row r="8" spans="1:27" x14ac:dyDescent="0.25">
      <c r="A8" s="8" t="s">
        <v>46</v>
      </c>
      <c r="B8">
        <v>1.520778679911764E-3</v>
      </c>
      <c r="C8">
        <v>2.7890284865448429E-3</v>
      </c>
      <c r="D8">
        <v>1.8263078835529078E-3</v>
      </c>
      <c r="E8">
        <v>7.3831007352942706E-4</v>
      </c>
      <c r="F8">
        <v>1.2065242674651905E-3</v>
      </c>
      <c r="G8">
        <v>1.1770836768656341E-3</v>
      </c>
      <c r="H8">
        <v>7.5020073419580508E-4</v>
      </c>
      <c r="I8">
        <v>8.1489171132767958E-4</v>
      </c>
      <c r="J8">
        <v>8.5096014926730706E-4</v>
      </c>
      <c r="K8">
        <v>3.358177000659873E-4</v>
      </c>
      <c r="L8">
        <v>6.2210689081166953E-4</v>
      </c>
      <c r="M8">
        <v>6.2952640944182109E-4</v>
      </c>
      <c r="N8">
        <v>3.2228391314542123E-4</v>
      </c>
      <c r="O8">
        <v>4.8038349877183327E-4</v>
      </c>
      <c r="P8">
        <v>4.1614766771061435E-4</v>
      </c>
      <c r="Q8">
        <v>3.9893607221043079E-4</v>
      </c>
      <c r="R8">
        <v>3.4256183296072683E-4</v>
      </c>
      <c r="S8">
        <v>4.2184939436763037E-4</v>
      </c>
      <c r="T8">
        <v>4.8510973865980596E-4</v>
      </c>
      <c r="U8">
        <v>1.0072491504959694E-3</v>
      </c>
      <c r="V8">
        <v>7.1342935495940271E-4</v>
      </c>
      <c r="W8">
        <v>2.3824725144446488E-4</v>
      </c>
      <c r="X8">
        <v>2.9996629533138899E-4</v>
      </c>
      <c r="Y8">
        <v>3.7282753703944834E-4</v>
      </c>
      <c r="Z8">
        <v>2.3108778760959981E-5</v>
      </c>
      <c r="AA8">
        <v>1.0346344448859761E-3</v>
      </c>
    </row>
    <row r="9" spans="1:27" x14ac:dyDescent="0.25">
      <c r="A9" s="8" t="s">
        <v>47</v>
      </c>
      <c r="B9">
        <v>3.4397252750843134E-2</v>
      </c>
      <c r="C9">
        <v>3.4793167520483996E-2</v>
      </c>
      <c r="D9">
        <v>2.6251626991275565E-2</v>
      </c>
      <c r="E9">
        <v>1.8416955400016918E-2</v>
      </c>
      <c r="F9">
        <v>1.8782145125415366E-2</v>
      </c>
      <c r="G9">
        <v>1.772322608116534E-2</v>
      </c>
      <c r="H9">
        <v>1.5952093950482273E-2</v>
      </c>
      <c r="I9">
        <v>1.5216870709617091E-2</v>
      </c>
      <c r="J9">
        <v>1.2693561531387726E-2</v>
      </c>
      <c r="K9">
        <v>9.6548580440261531E-3</v>
      </c>
      <c r="L9">
        <v>9.1617943649108715E-3</v>
      </c>
      <c r="M9">
        <v>9.9646080598919905E-3</v>
      </c>
      <c r="N9">
        <v>7.6924264483277539E-3</v>
      </c>
      <c r="O9">
        <v>6.5357958283791366E-3</v>
      </c>
      <c r="P9">
        <v>8.1198131018430948E-3</v>
      </c>
      <c r="Q9">
        <v>1.0290717564780788E-2</v>
      </c>
      <c r="R9">
        <v>6.9795364860398912E-3</v>
      </c>
      <c r="S9">
        <v>7.4165151666674631E-3</v>
      </c>
      <c r="T9">
        <v>1.317845096397253E-2</v>
      </c>
      <c r="U9">
        <v>1.4548332613977014E-2</v>
      </c>
      <c r="V9">
        <v>1.1722036494195414E-2</v>
      </c>
      <c r="W9">
        <v>5.7671525085651425E-3</v>
      </c>
      <c r="X9">
        <v>3.8342362213357687E-3</v>
      </c>
      <c r="Y9">
        <v>5.1617595519864575E-3</v>
      </c>
      <c r="Z9">
        <v>4.9078123277564297E-4</v>
      </c>
      <c r="AA9">
        <v>1.9845088966209311E-2</v>
      </c>
    </row>
    <row r="10" spans="1:27" x14ac:dyDescent="0.25">
      <c r="A10" s="8" t="s">
        <v>48</v>
      </c>
      <c r="B10">
        <v>4.3585690608243556E-2</v>
      </c>
      <c r="E10">
        <v>2.5824053094668609E-2</v>
      </c>
      <c r="H10">
        <v>1.9816146410044738E-2</v>
      </c>
      <c r="K10">
        <v>1.3536317437625974E-2</v>
      </c>
      <c r="N10">
        <v>1.0423434746719572E-2</v>
      </c>
      <c r="Q10">
        <v>1.0184234226360398E-2</v>
      </c>
      <c r="T10">
        <v>1.8683150735841005E-2</v>
      </c>
      <c r="W10">
        <v>6.4300178128467601E-3</v>
      </c>
    </row>
    <row r="11" spans="1:27" x14ac:dyDescent="0.25">
      <c r="A11" s="2"/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x14ac:dyDescent="0.25">
      <c r="A12" s="2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A13" s="8"/>
      <c r="C13" s="8"/>
    </row>
    <row r="14" spans="1:27" x14ac:dyDescent="0.25">
      <c r="A14" s="8"/>
    </row>
    <row r="15" spans="1:27" x14ac:dyDescent="0.25">
      <c r="A15" s="8"/>
      <c r="C15" s="8"/>
    </row>
    <row r="16" spans="1:27" x14ac:dyDescent="0.25">
      <c r="A16" s="8"/>
    </row>
    <row r="17" spans="1:27" x14ac:dyDescent="0.25">
      <c r="A17" s="8"/>
    </row>
    <row r="18" spans="1:27" x14ac:dyDescent="0.25">
      <c r="A18" s="5"/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6.9432103687218222E-2</v>
      </c>
      <c r="C20" s="37">
        <f>(C$9^2+((TypeB!$D$2+TypeB!$G2)*100)^2)^0.5</f>
        <v>6.172977001510422E-2</v>
      </c>
      <c r="D20" s="37">
        <f>(D9^2+((TypeB!$F$2+TypeB!$H2)*100)^2)^0.5</f>
        <v>3.1784469734682706E-2</v>
      </c>
      <c r="E20" s="37">
        <f>(F$20^2+G$20^2)^0.5</f>
        <v>6.5720466012724313E-2</v>
      </c>
      <c r="F20" s="37">
        <f>(F$9^2+((TypeB!$D$3+TypeB!$G3)*100)^2)^0.5</f>
        <v>6.0603374291601571E-2</v>
      </c>
      <c r="G20" s="37">
        <f>(G9^2+((TypeB!$F$3+TypeB!$H3)*100)^2)^0.5</f>
        <v>2.5424607713821192E-2</v>
      </c>
      <c r="H20" s="37">
        <f>(I$20^2+J$20^2)^0.5</f>
        <v>5.6660933375940865E-2</v>
      </c>
      <c r="I20" s="37">
        <f>(I$9^2+((TypeB!$D$4+TypeB!$G4)*100)^2)^0.5</f>
        <v>5.2455249062238335E-2</v>
      </c>
      <c r="J20" s="37">
        <f>(J9^2+((TypeB!$F$4+TypeB!$H$4)*100)^2)^0.5</f>
        <v>2.1422143143284098E-2</v>
      </c>
      <c r="K20" s="37">
        <f>(L$20^2+M$20^2)^0.5</f>
        <v>4.6544743797675134E-2</v>
      </c>
      <c r="L20" s="37">
        <f>(L$9^2+((TypeB!$D$5+TypeB!$G5)*100)^2)^0.5</f>
        <v>2.8036243155720661E-2</v>
      </c>
      <c r="M20" s="37">
        <f>(M9^2+((TypeB!$F$5+TypeB!$H$5)*100)^2)^0.5</f>
        <v>3.7153495729265157E-2</v>
      </c>
      <c r="N20" s="37">
        <f>(O$20^2+P$20^2)^0.5</f>
        <v>4.6867762440518858E-2</v>
      </c>
      <c r="O20" s="37">
        <f>(O$9^2+((TypeB!$D$6+TypeB!$G6)*100)^2)^0.5</f>
        <v>2.9086624320971598E-2</v>
      </c>
      <c r="P20" s="37">
        <f>(P9^2+((TypeB!$F$6+TypeB!$H$6)*100)^2)^0.5</f>
        <v>3.6749903969827913E-2</v>
      </c>
      <c r="Q20" s="37">
        <f>(R$20^2+S$20^2)^0.5</f>
        <v>4.6996108730811031E-2</v>
      </c>
      <c r="R20" s="37">
        <f>(R$9^2+((TypeB!$D$7+TypeB!$G7)*100)^2)^0.5</f>
        <v>2.9614395068469478E-2</v>
      </c>
      <c r="S20" s="37">
        <f>(S9^2+((TypeB!$F$7+TypeB!$H$7)*100)^2)^0.5</f>
        <v>3.6491394061707531E-2</v>
      </c>
      <c r="T20" s="37">
        <f>(U$20^2+V$20^2)^0.5</f>
        <v>5.8891601210721282E-2</v>
      </c>
      <c r="U20" s="37">
        <f>(U$9^2+((AVERAGE(TypeB!$D$2:$D$4)+AVERAGE(TypeB!$G$2:$G$4))*100)^2)^0.5</f>
        <v>5.4899159957491207E-2</v>
      </c>
      <c r="V20" s="37">
        <f>(V$9^2+((AVERAGE(TypeB!$F$2:$F$4)+AVERAGE(TypeB!$H$2:$H$4))*100)^2)^0.5</f>
        <v>2.1314383151393848E-2</v>
      </c>
      <c r="W20" s="37">
        <f>(X$20^2+Y$20^2)^0.5</f>
        <v>4.5815311005122004E-2</v>
      </c>
      <c r="X20" s="37">
        <f>(X$9^2+((AVERAGE(TypeB!$D$5:$D$7)+AVERAGE(TypeB!$G$5:$G$7))*100)^2)^0.5</f>
        <v>2.8135820097935013E-2</v>
      </c>
      <c r="Y20" s="37">
        <f>(Y$9^2+((AVERAGE(TypeB!$F$5:$F$7)+AVERAGE(TypeB!$H$5:$H$7))*100)^2)^0.5</f>
        <v>3.6158240415051862E-2</v>
      </c>
      <c r="Z20" s="36">
        <f>Z9</f>
        <v>4.9078123277564297E-4</v>
      </c>
      <c r="AA20" s="36">
        <f>AA9</f>
        <v>1.9845088966209311E-2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sheetData>
    <row r="1" spans="1:27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</row>
    <row r="2" spans="1:27" x14ac:dyDescent="0.25">
      <c r="A2" t="s">
        <v>40</v>
      </c>
      <c r="B2">
        <v>9.5964087538922098E-3</v>
      </c>
      <c r="C2">
        <v>1.0398340290163075E-3</v>
      </c>
      <c r="D2">
        <v>8.4623862385511939E-4</v>
      </c>
      <c r="E2">
        <v>5.2804940679121925E-3</v>
      </c>
      <c r="F2">
        <v>3.0790115137107384E-4</v>
      </c>
      <c r="G2">
        <v>1.2458439192925932E-3</v>
      </c>
      <c r="H2">
        <v>5.0556723736238486E-3</v>
      </c>
      <c r="I2">
        <v>3.4173899102381273E-3</v>
      </c>
      <c r="J2">
        <v>-6.9523476615273758E-4</v>
      </c>
      <c r="K2">
        <v>3.3418182965851764E-3</v>
      </c>
      <c r="L2">
        <v>-2.0890604480634068E-4</v>
      </c>
      <c r="M2">
        <v>4.4362924744806515E-4</v>
      </c>
      <c r="N2">
        <v>2.2901785091094737E-3</v>
      </c>
      <c r="O2">
        <v>-6.0139258968401371E-4</v>
      </c>
      <c r="P2">
        <v>1.2293425398780509E-3</v>
      </c>
      <c r="Q2">
        <v>2.3925235097135632E-3</v>
      </c>
      <c r="R2">
        <v>-8.5991157912499252E-4</v>
      </c>
      <c r="S2">
        <v>1.7800448790813795E-3</v>
      </c>
      <c r="T2">
        <v>4.1558964149791405E-3</v>
      </c>
      <c r="U2">
        <v>1.6127993517906316E-3</v>
      </c>
      <c r="V2">
        <v>4.6596363286515813E-4</v>
      </c>
      <c r="W2">
        <v>1.702432304828406E-3</v>
      </c>
      <c r="X2">
        <v>-5.6144897743187002E-4</v>
      </c>
      <c r="Y2">
        <v>1.1505719221815468E-3</v>
      </c>
      <c r="Z2">
        <v>2.6170565350962758E-6</v>
      </c>
      <c r="AA2">
        <v>-8.0676957573466525E-7</v>
      </c>
    </row>
    <row r="3" spans="1:27" x14ac:dyDescent="0.25">
      <c r="A3" t="s">
        <v>41</v>
      </c>
      <c r="B3">
        <v>1.0197522071717027E-2</v>
      </c>
      <c r="C3">
        <v>1.7158845063408413E-2</v>
      </c>
      <c r="D3">
        <v>1.224418445861823E-2</v>
      </c>
      <c r="E3">
        <v>5.4467207770701048E-3</v>
      </c>
      <c r="F3">
        <v>7.7642292256063349E-3</v>
      </c>
      <c r="G3">
        <v>8.4636942486078E-3</v>
      </c>
      <c r="H3">
        <v>5.3038112212531151E-3</v>
      </c>
      <c r="I3">
        <v>6.1190282848450645E-3</v>
      </c>
      <c r="J3">
        <v>6.4179671039730404E-3</v>
      </c>
      <c r="K3">
        <v>2.9544860183860402E-3</v>
      </c>
      <c r="L3">
        <v>4.9892415890116825E-3</v>
      </c>
      <c r="M3">
        <v>5.2515031527107297E-3</v>
      </c>
      <c r="N3">
        <v>2.4153618291726728E-3</v>
      </c>
      <c r="O3">
        <v>3.082930390633995E-3</v>
      </c>
      <c r="P3">
        <v>3.1522576653112231E-3</v>
      </c>
      <c r="Q3">
        <v>2.0555018241844563E-3</v>
      </c>
      <c r="R3">
        <v>2.3694443237474634E-3</v>
      </c>
      <c r="S3">
        <v>2.3061199470328104E-3</v>
      </c>
      <c r="T3">
        <v>4.6117101426744102E-3</v>
      </c>
      <c r="U3">
        <v>6.9562539815297151E-3</v>
      </c>
      <c r="V3">
        <v>5.4125531597044611E-3</v>
      </c>
      <c r="W3">
        <v>1.5717021720278019E-3</v>
      </c>
      <c r="X3">
        <v>1.8684699464059094E-3</v>
      </c>
      <c r="Y3">
        <v>2.0126164583280808E-3</v>
      </c>
      <c r="Z3">
        <v>2.5669021522956432E-4</v>
      </c>
      <c r="AA3">
        <v>1.0470946475247234E-2</v>
      </c>
    </row>
    <row r="4" spans="1:27" x14ac:dyDescent="0.25">
      <c r="A4" t="s">
        <v>42</v>
      </c>
      <c r="B4">
        <v>1.0197522071717027E-2</v>
      </c>
      <c r="C4">
        <v>1.7158845063408413E-2</v>
      </c>
      <c r="D4">
        <v>1.224418445861823E-2</v>
      </c>
      <c r="E4">
        <v>5.4467207770701048E-3</v>
      </c>
      <c r="F4">
        <v>7.7642292256063349E-3</v>
      </c>
      <c r="G4">
        <v>8.4636942486078E-3</v>
      </c>
      <c r="H4">
        <v>5.3038112212531151E-3</v>
      </c>
      <c r="I4">
        <v>6.1190282848450645E-3</v>
      </c>
      <c r="J4">
        <v>6.4179671039730404E-3</v>
      </c>
      <c r="K4">
        <v>2.9544860183860402E-3</v>
      </c>
      <c r="L4">
        <v>4.9892415890116825E-3</v>
      </c>
      <c r="M4">
        <v>5.2515031527107297E-3</v>
      </c>
      <c r="N4">
        <v>2.4153618291726728E-3</v>
      </c>
      <c r="O4">
        <v>3.082930390633995E-3</v>
      </c>
      <c r="P4">
        <v>3.1522576653112231E-3</v>
      </c>
      <c r="Q4">
        <v>2.0555018241844563E-3</v>
      </c>
      <c r="R4">
        <v>2.3694443237474634E-3</v>
      </c>
      <c r="S4">
        <v>2.3061199470328104E-3</v>
      </c>
      <c r="T4">
        <v>4.6117101426744102E-3</v>
      </c>
      <c r="U4">
        <v>6.9562539815297151E-3</v>
      </c>
      <c r="V4">
        <v>5.4125531597044611E-3</v>
      </c>
      <c r="W4">
        <v>1.5717021720278019E-3</v>
      </c>
      <c r="X4">
        <v>1.8684699464059094E-3</v>
      </c>
      <c r="Y4">
        <v>2.0126164583280808E-3</v>
      </c>
      <c r="Z4">
        <v>2.5669021522956432E-4</v>
      </c>
      <c r="AA4">
        <v>1.0470946475247234E-2</v>
      </c>
    </row>
    <row r="5" spans="1:27" x14ac:dyDescent="0.25">
      <c r="A5" t="s">
        <v>43</v>
      </c>
      <c r="B5">
        <v>4.9511036918197047E-4</v>
      </c>
      <c r="C5">
        <v>1.9423940609677151E-3</v>
      </c>
      <c r="D5">
        <v>1.0436336057515474E-3</v>
      </c>
      <c r="E5">
        <v>9.9711324887103868E-5</v>
      </c>
      <c r="F5">
        <v>7.5412495672310352E-4</v>
      </c>
      <c r="G5">
        <v>1.0714230442376458E-3</v>
      </c>
      <c r="H5">
        <v>5.036145987061877E-4</v>
      </c>
      <c r="I5">
        <v>9.442785596405868E-4</v>
      </c>
      <c r="J5">
        <v>3.1660867158521351E-4</v>
      </c>
      <c r="K5">
        <v>3.9167238226546519E-4</v>
      </c>
      <c r="L5">
        <v>2.2475225451207083E-4</v>
      </c>
      <c r="M5">
        <v>2.7471671534801462E-5</v>
      </c>
      <c r="N5">
        <v>3.7429684552728885E-5</v>
      </c>
      <c r="O5">
        <v>5.6569269008478037E-5</v>
      </c>
      <c r="P5">
        <v>1.9089007063873462E-4</v>
      </c>
      <c r="Q5">
        <v>6.0804348797310102E-5</v>
      </c>
      <c r="R5">
        <v>5.4575867316988206E-4</v>
      </c>
      <c r="S5">
        <v>1.5930801227542949E-4</v>
      </c>
      <c r="T5">
        <v>7.3994219843916099E-5</v>
      </c>
      <c r="U5">
        <v>7.1228842419060305E-4</v>
      </c>
      <c r="V5">
        <v>8.101462236248287E-4</v>
      </c>
      <c r="W5">
        <v>7.4935648243692149E-6</v>
      </c>
      <c r="X5">
        <v>8.8835650089715281E-5</v>
      </c>
      <c r="Y5">
        <v>1.2358110472558224E-6</v>
      </c>
      <c r="Z5">
        <v>3.3263612994780209E-6</v>
      </c>
      <c r="AA5">
        <v>4.3325065544051201E-5</v>
      </c>
    </row>
    <row r="6" spans="1:27" x14ac:dyDescent="0.25">
      <c r="A6" t="s">
        <v>44</v>
      </c>
      <c r="B6">
        <v>2.3517742536143596E-3</v>
      </c>
      <c r="C6">
        <v>9.2263717895966473E-3</v>
      </c>
      <c r="D6">
        <v>4.95725962731985E-3</v>
      </c>
      <c r="E6">
        <v>4.7362879321374336E-4</v>
      </c>
      <c r="F6">
        <v>3.5820935444347418E-3</v>
      </c>
      <c r="G6">
        <v>5.0892594601288175E-3</v>
      </c>
      <c r="H6">
        <v>2.3921693438543916E-3</v>
      </c>
      <c r="I6">
        <v>4.4853231582927871E-3</v>
      </c>
      <c r="J6">
        <v>1.5038911900297641E-3</v>
      </c>
      <c r="K6">
        <v>1.8604438157609597E-3</v>
      </c>
      <c r="L6">
        <v>1.0675732089323365E-3</v>
      </c>
      <c r="M6">
        <v>1.3049043979030693E-4</v>
      </c>
      <c r="N6">
        <v>1.7779100162546219E-4</v>
      </c>
      <c r="O6">
        <v>2.6870402779027066E-4</v>
      </c>
      <c r="P6">
        <v>9.067278355339894E-4</v>
      </c>
      <c r="Q6">
        <v>2.8882065678722299E-4</v>
      </c>
      <c r="R6">
        <v>2.5923536975569397E-3</v>
      </c>
      <c r="S6">
        <v>7.5671305830829006E-4</v>
      </c>
      <c r="T6">
        <v>3.5147254425860148E-4</v>
      </c>
      <c r="U6">
        <v>3.3833700149053644E-3</v>
      </c>
      <c r="V6">
        <v>3.8481945622179364E-3</v>
      </c>
      <c r="W6">
        <v>3.5594432915753774E-5</v>
      </c>
      <c r="X6">
        <v>4.2196933792614758E-4</v>
      </c>
      <c r="Y6">
        <v>5.8701024744651568E-6</v>
      </c>
      <c r="Z6">
        <v>1.58002161725206E-5</v>
      </c>
      <c r="AA6">
        <v>2.0579406133424321E-4</v>
      </c>
    </row>
    <row r="7" spans="1:27" x14ac:dyDescent="0.25">
      <c r="A7" t="s">
        <v>45</v>
      </c>
      <c r="B7">
        <v>1.197696916378379E-3</v>
      </c>
      <c r="C7">
        <v>2.8353862142240691E-3</v>
      </c>
      <c r="D7">
        <v>1.998211801513806E-3</v>
      </c>
      <c r="E7">
        <v>6.5565345761427738E-4</v>
      </c>
      <c r="F7">
        <v>9.2647802511890555E-4</v>
      </c>
      <c r="G7">
        <v>1.1102945706255429E-3</v>
      </c>
      <c r="H7">
        <v>1.0778926401918509E-3</v>
      </c>
      <c r="I7">
        <v>1.3861638598940634E-3</v>
      </c>
      <c r="J7">
        <v>1.1080923663908194E-3</v>
      </c>
      <c r="K7">
        <v>4.3237640579778301E-4</v>
      </c>
      <c r="L7">
        <v>9.6756393316493351E-4</v>
      </c>
      <c r="M7">
        <v>9.2351246004243365E-4</v>
      </c>
      <c r="N7">
        <v>4.3822450340793526E-4</v>
      </c>
      <c r="O7">
        <v>5.8533888095367614E-4</v>
      </c>
      <c r="P7">
        <v>6.7164926705574738E-4</v>
      </c>
      <c r="Q7">
        <v>2.5530477925586549E-4</v>
      </c>
      <c r="R7">
        <v>4.5460594030206512E-4</v>
      </c>
      <c r="S7">
        <v>4.1039835847954051E-4</v>
      </c>
      <c r="T7">
        <v>7.250164601206551E-4</v>
      </c>
      <c r="U7">
        <v>1.0182799327494874E-3</v>
      </c>
      <c r="V7">
        <v>8.0892474327260702E-4</v>
      </c>
      <c r="W7">
        <v>3.0469849569028336E-4</v>
      </c>
      <c r="X7">
        <v>3.8115683863896389E-4</v>
      </c>
      <c r="Y7">
        <v>3.0335768879939846E-4</v>
      </c>
      <c r="Z7">
        <v>2.9191646401367178E-5</v>
      </c>
      <c r="AA7">
        <v>1.4915485372517996E-3</v>
      </c>
    </row>
    <row r="8" spans="1:27" x14ac:dyDescent="0.25">
      <c r="A8" t="s">
        <v>46</v>
      </c>
      <c r="B8">
        <v>1.1829512798736746E-3</v>
      </c>
      <c r="C8">
        <v>2.8004779048733004E-3</v>
      </c>
      <c r="D8">
        <v>1.9736104983947918E-3</v>
      </c>
      <c r="E8">
        <v>6.4758127555651006E-4</v>
      </c>
      <c r="F8">
        <v>9.1507154322755207E-4</v>
      </c>
      <c r="G8">
        <v>1.0966250020329332E-3</v>
      </c>
      <c r="H8">
        <v>1.0646219931308011E-3</v>
      </c>
      <c r="I8">
        <v>1.3690978825717185E-3</v>
      </c>
      <c r="J8">
        <v>1.0944499105866876E-3</v>
      </c>
      <c r="K8">
        <v>4.2705313475490216E-4</v>
      </c>
      <c r="L8">
        <v>9.5565161556737785E-4</v>
      </c>
      <c r="M8">
        <v>9.1214248917824469E-4</v>
      </c>
      <c r="N8">
        <v>4.3282923257911181E-4</v>
      </c>
      <c r="O8">
        <v>5.781323880149512E-4</v>
      </c>
      <c r="P8">
        <v>6.6338015004023163E-4</v>
      </c>
      <c r="Q8">
        <v>2.5216155376923369E-4</v>
      </c>
      <c r="R8">
        <v>4.4900898680163892E-4</v>
      </c>
      <c r="S8">
        <v>4.0534567366962582E-4</v>
      </c>
      <c r="T8">
        <v>7.160903044007306E-4</v>
      </c>
      <c r="U8">
        <v>1.0057432170386695E-3</v>
      </c>
      <c r="V8">
        <v>7.9896553734926893E-4</v>
      </c>
      <c r="W8">
        <v>3.0094715159017068E-4</v>
      </c>
      <c r="X8">
        <v>3.7646416546180687E-4</v>
      </c>
      <c r="Y8">
        <v>2.9962285225705403E-4</v>
      </c>
      <c r="Z8">
        <v>2.8832248793406369E-5</v>
      </c>
      <c r="AA8">
        <v>1.4731850996753347E-3</v>
      </c>
    </row>
    <row r="9" spans="1:27" x14ac:dyDescent="0.25">
      <c r="A9" t="s">
        <v>47</v>
      </c>
      <c r="B9">
        <v>3.3526178430814298E-2</v>
      </c>
      <c r="C9">
        <v>4.7384373850303085E-2</v>
      </c>
      <c r="D9">
        <v>3.2265477666806222E-2</v>
      </c>
      <c r="E9">
        <v>1.7295145690822657E-2</v>
      </c>
      <c r="F9">
        <v>2.0333524690246036E-2</v>
      </c>
      <c r="G9">
        <v>2.4359116878669942E-2</v>
      </c>
      <c r="H9">
        <v>1.9120086153115272E-2</v>
      </c>
      <c r="I9">
        <v>2.1509867520792765E-2</v>
      </c>
      <c r="J9">
        <v>1.4739040542409796E-2</v>
      </c>
      <c r="K9">
        <v>1.1538287283873119E-2</v>
      </c>
      <c r="L9">
        <v>1.179280195771674E-2</v>
      </c>
      <c r="M9">
        <v>1.1989268481838075E-2</v>
      </c>
      <c r="N9">
        <v>7.7315224016593926E-3</v>
      </c>
      <c r="O9">
        <v>6.4113046073891984E-3</v>
      </c>
      <c r="P9">
        <v>9.1039658560747184E-3</v>
      </c>
      <c r="Q9">
        <v>7.0445093686389328E-3</v>
      </c>
      <c r="R9">
        <v>6.9203397527285125E-3</v>
      </c>
      <c r="S9">
        <v>7.5543435051249165E-3</v>
      </c>
      <c r="T9">
        <v>1.4446879548987294E-2</v>
      </c>
      <c r="U9">
        <v>1.9914420546794095E-2</v>
      </c>
      <c r="V9">
        <v>1.5938230051841286E-2</v>
      </c>
      <c r="W9">
        <v>5.1823782333899338E-3</v>
      </c>
      <c r="X9">
        <v>3.9739244187679025E-3</v>
      </c>
      <c r="Y9">
        <v>5.4812977935692281E-3</v>
      </c>
      <c r="Z9">
        <v>5.6062995196015186E-4</v>
      </c>
      <c r="AA9">
        <v>2.262006534192831E-2</v>
      </c>
    </row>
    <row r="10" spans="1:27" x14ac:dyDescent="0.25">
      <c r="A10" t="s">
        <v>48</v>
      </c>
      <c r="B10">
        <v>5.7326607559251737E-2</v>
      </c>
      <c r="E10">
        <v>3.1730408151133954E-2</v>
      </c>
      <c r="H10">
        <v>2.6075155164885504E-2</v>
      </c>
      <c r="K10">
        <v>1.6817037097643674E-2</v>
      </c>
      <c r="N10">
        <v>1.1134945939577087E-2</v>
      </c>
      <c r="Q10">
        <v>1.0244960131040898E-2</v>
      </c>
      <c r="T10">
        <v>2.5507083778824883E-2</v>
      </c>
      <c r="W10">
        <v>6.7702807022948985E-3</v>
      </c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7.8787337376557839E-2</v>
      </c>
      <c r="C20" s="37">
        <f>(C$9^2+((TypeB!$D$2+TypeB!$G2)*100)^2)^0.5</f>
        <v>6.9608037504260117E-2</v>
      </c>
      <c r="D20" s="37">
        <f>(D9^2+((TypeB!$F$2+TypeB!$H2)*100)^2)^0.5</f>
        <v>3.690752830647244E-2</v>
      </c>
      <c r="E20" s="37">
        <f>(F$20^2+G$20^2)^0.5</f>
        <v>6.8257722904671636E-2</v>
      </c>
      <c r="F20" s="37">
        <f>(F$9^2+((TypeB!$D$3+TypeB!$G3)*100)^2)^0.5</f>
        <v>6.1101982180160365E-2</v>
      </c>
      <c r="G20" s="37">
        <f>(G9^2+((TypeB!$F$3+TypeB!$H3)*100)^2)^0.5</f>
        <v>3.042473516378244E-2</v>
      </c>
      <c r="H20" s="37">
        <f>(I$20^2+J$20^2)^0.5</f>
        <v>5.9141317446953577E-2</v>
      </c>
      <c r="I20" s="37">
        <f>(I$9^2+((TypeB!$D$4+TypeB!$G4)*100)^2)^0.5</f>
        <v>5.461386637796585E-2</v>
      </c>
      <c r="J20" s="37">
        <f>(J9^2+((TypeB!$F$4+TypeB!$H$4)*100)^2)^0.5</f>
        <v>2.2694074746748925E-2</v>
      </c>
      <c r="K20" s="37">
        <f>(L$20^2+M$20^2)^0.5</f>
        <v>4.7602458152521537E-2</v>
      </c>
      <c r="L20" s="37">
        <f>(L$9^2+((TypeB!$D$5+TypeB!$G5)*100)^2)^0.5</f>
        <v>2.9002803869896936E-2</v>
      </c>
      <c r="M20" s="37">
        <f>(M9^2+((TypeB!$F$5+TypeB!$H$5)*100)^2)^0.5</f>
        <v>3.7746938814251618E-2</v>
      </c>
      <c r="N20" s="37">
        <f>(O$20^2+P$20^2)^0.5</f>
        <v>4.703111932900484E-2</v>
      </c>
      <c r="O20" s="37">
        <f>(O$9^2+((TypeB!$D$6+TypeB!$G6)*100)^2)^0.5</f>
        <v>2.9058904212784908E-2</v>
      </c>
      <c r="P20" s="37">
        <f>(P9^2+((TypeB!$F$6+TypeB!$H$6)*100)^2)^0.5</f>
        <v>3.6979808967750015E-2</v>
      </c>
      <c r="Q20" s="37">
        <f>(R$20^2+S$20^2)^0.5</f>
        <v>4.7009305644174965E-2</v>
      </c>
      <c r="R20" s="37">
        <f>(R$9^2+((TypeB!$D$7+TypeB!$G7)*100)^2)^0.5</f>
        <v>2.9600499455323757E-2</v>
      </c>
      <c r="S20" s="37">
        <f>(S9^2+((TypeB!$F$7+TypeB!$H$7)*100)^2)^0.5</f>
        <v>3.6519655654768134E-2</v>
      </c>
      <c r="T20" s="37">
        <f>(U$20^2+V$20^2)^0.5</f>
        <v>6.1398468178322355E-2</v>
      </c>
      <c r="U20" s="37">
        <f>(U$9^2+((AVERAGE(TypeB!$D$2:$D$4)+AVERAGE(TypeB!$G$2:$G$4))*100)^2)^0.5</f>
        <v>5.6558358603356527E-2</v>
      </c>
      <c r="V20" s="37">
        <f>(V$9^2+((AVERAGE(TypeB!$F$2:$F$4)+AVERAGE(TypeB!$H$2:$H$4))*100)^2)^0.5</f>
        <v>2.3894015291252107E-2</v>
      </c>
      <c r="W20" s="37">
        <f>(X$20^2+Y$20^2)^0.5</f>
        <v>4.5864303049434792E-2</v>
      </c>
      <c r="X20" s="37">
        <f>(X$9^2+((AVERAGE(TypeB!$D$5:$D$7)+AVERAGE(TypeB!$G$5:$G$7))*100)^2)^0.5</f>
        <v>2.8155196331555575E-2</v>
      </c>
      <c r="Y20" s="37">
        <f>(Y$9^2+((AVERAGE(TypeB!$F$5:$F$7)+AVERAGE(TypeB!$H$5:$H$7))*100)^2)^0.5</f>
        <v>3.6205237379997292E-2</v>
      </c>
      <c r="Z20" s="36">
        <f>Z9</f>
        <v>5.6062995196015186E-4</v>
      </c>
      <c r="AA20" s="36">
        <f>AA9</f>
        <v>2.262006534192831E-2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6" sqref="E16"/>
    </sheetView>
  </sheetViews>
  <sheetFormatPr defaultColWidth="9.140625" defaultRowHeight="15" x14ac:dyDescent="0.25"/>
  <cols>
    <col min="1" max="1" width="9.140625" style="9"/>
    <col min="2" max="2" width="13.7109375" style="12" customWidth="1"/>
    <col min="3" max="3" width="11" style="11" customWidth="1"/>
    <col min="4" max="4" width="30.85546875" style="10" customWidth="1"/>
    <col min="5" max="5" width="24.5703125" style="9" customWidth="1"/>
    <col min="6" max="6" width="24.28515625" style="9" customWidth="1"/>
    <col min="7" max="7" width="23.42578125" style="9" customWidth="1"/>
    <col min="8" max="8" width="22.140625" style="9" customWidth="1"/>
    <col min="9" max="16384" width="9.140625" style="9"/>
  </cols>
  <sheetData>
    <row r="1" spans="1:8" s="18" customFormat="1" x14ac:dyDescent="0.25">
      <c r="A1" s="24" t="s">
        <v>12</v>
      </c>
      <c r="B1" s="23" t="s">
        <v>11</v>
      </c>
      <c r="C1" s="22" t="s">
        <v>10</v>
      </c>
      <c r="D1" s="21" t="s">
        <v>9</v>
      </c>
      <c r="E1" s="20" t="s">
        <v>8</v>
      </c>
      <c r="F1" s="20" t="s">
        <v>7</v>
      </c>
      <c r="G1" s="19" t="s">
        <v>6</v>
      </c>
      <c r="H1" s="20" t="s">
        <v>14</v>
      </c>
    </row>
    <row r="2" spans="1:8" x14ac:dyDescent="0.25">
      <c r="A2" s="17" t="s">
        <v>5</v>
      </c>
      <c r="B2" s="16">
        <f t="shared" ref="B2:B7" si="0">(D2^2+E2^2+F2^2+G2^2+H2^2)^0.5</f>
        <v>5.2588853707688087E-4</v>
      </c>
      <c r="C2" s="15"/>
      <c r="D2" s="29">
        <v>5.099019513601803E-4</v>
      </c>
      <c r="E2" s="29">
        <v>1.0000000000000001E-5</v>
      </c>
      <c r="F2" s="29">
        <v>1.038012462089439E-4</v>
      </c>
      <c r="G2" s="30">
        <v>0</v>
      </c>
      <c r="H2" s="28">
        <f>(($G$10*$H$10*360)/0.573)/100</f>
        <v>7.5392670157068076E-5</v>
      </c>
    </row>
    <row r="3" spans="1:8" x14ac:dyDescent="0.25">
      <c r="A3" s="17" t="s">
        <v>4</v>
      </c>
      <c r="B3" s="16">
        <f t="shared" si="0"/>
        <v>5.9094092888705113E-4</v>
      </c>
      <c r="C3" s="15"/>
      <c r="D3" s="29">
        <v>5.7619441163688748E-4</v>
      </c>
      <c r="E3" s="29">
        <v>1.0000000000000001E-5</v>
      </c>
      <c r="F3" s="29">
        <v>1.068977395406439E-4</v>
      </c>
      <c r="G3" s="30">
        <v>0</v>
      </c>
      <c r="H3" s="28">
        <f t="shared" ref="H3:H4" si="1">(($G$10*$H$10*360)/0.573)/100</f>
        <v>7.5392670157068076E-5</v>
      </c>
    </row>
    <row r="4" spans="1:8" x14ac:dyDescent="0.25">
      <c r="A4" s="17" t="s">
        <v>3</v>
      </c>
      <c r="B4" s="16">
        <f t="shared" si="0"/>
        <v>5.1693929078441912E-4</v>
      </c>
      <c r="C4" s="15"/>
      <c r="D4" s="29">
        <v>5.0199601591927533E-4</v>
      </c>
      <c r="E4" s="29">
        <v>1.0000000000000001E-5</v>
      </c>
      <c r="F4" s="29">
        <v>9.7170858000021786E-5</v>
      </c>
      <c r="G4" s="30">
        <v>0</v>
      </c>
      <c r="H4" s="28">
        <f t="shared" si="1"/>
        <v>7.5392670157068076E-5</v>
      </c>
    </row>
    <row r="5" spans="1:8" x14ac:dyDescent="0.25">
      <c r="A5" s="17" t="s">
        <v>2</v>
      </c>
      <c r="B5" s="16">
        <f t="shared" si="0"/>
        <v>3.5811037134812106E-4</v>
      </c>
      <c r="C5" s="15"/>
      <c r="D5" s="29">
        <v>2.4322170955825236E-4</v>
      </c>
      <c r="E5" s="29">
        <v>1.0000000000000001E-5</v>
      </c>
      <c r="F5" s="29">
        <v>1.3174500235659079E-4</v>
      </c>
      <c r="G5" s="30">
        <v>2.174856317093157E-5</v>
      </c>
      <c r="H5" s="28">
        <f>(($G$10*$H$11*360)/0.573)/100</f>
        <v>2.2617801047120423E-4</v>
      </c>
    </row>
    <row r="6" spans="1:8" x14ac:dyDescent="0.25">
      <c r="A6" s="17" t="s">
        <v>1</v>
      </c>
      <c r="B6" s="16">
        <f t="shared" si="0"/>
        <v>3.7281682454356877E-4</v>
      </c>
      <c r="C6" s="15"/>
      <c r="D6" s="29">
        <v>2.6435809047593411E-4</v>
      </c>
      <c r="E6" s="29">
        <v>1.0000000000000001E-5</v>
      </c>
      <c r="F6" s="29">
        <v>1.3223851774460093E-4</v>
      </c>
      <c r="G6" s="30">
        <v>1.9070046320517072E-5</v>
      </c>
      <c r="H6" s="28">
        <f t="shared" ref="H6:H7" si="2">(($G$10*$H$11*360)/0.573)/100</f>
        <v>2.2617801047120423E-4</v>
      </c>
    </row>
    <row r="7" spans="1:8" x14ac:dyDescent="0.25">
      <c r="A7" s="14" t="s">
        <v>0</v>
      </c>
      <c r="B7" s="16">
        <f t="shared" si="0"/>
        <v>3.7486178384989465E-4</v>
      </c>
      <c r="C7" s="13"/>
      <c r="D7" s="31">
        <v>2.6771029117387114E-4</v>
      </c>
      <c r="E7" s="31">
        <v>1.0000000000000001E-5</v>
      </c>
      <c r="F7" s="31">
        <v>1.3111978456109306E-4</v>
      </c>
      <c r="G7" s="32">
        <v>2.0091457554559516E-5</v>
      </c>
      <c r="H7" s="28">
        <f t="shared" si="2"/>
        <v>2.2617801047120423E-4</v>
      </c>
    </row>
    <row r="9" spans="1:8" x14ac:dyDescent="0.25">
      <c r="G9" s="9" t="s">
        <v>15</v>
      </c>
      <c r="H9" s="9" t="s">
        <v>16</v>
      </c>
    </row>
    <row r="10" spans="1:8" x14ac:dyDescent="0.25">
      <c r="G10" s="9">
        <v>60</v>
      </c>
      <c r="H10" s="28">
        <v>1.9999999999999999E-7</v>
      </c>
    </row>
    <row r="11" spans="1:8" x14ac:dyDescent="0.25">
      <c r="H11" s="28">
        <v>5.9999999999999997E-7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ColWidth="9.140625" defaultRowHeight="15" x14ac:dyDescent="0.25"/>
  <cols>
    <col min="1" max="1" width="11.140625" style="2" customWidth="1"/>
    <col min="2" max="2" width="14.7109375" style="3" bestFit="1" customWidth="1"/>
    <col min="3" max="4" width="11.5703125" style="3" bestFit="1" customWidth="1"/>
    <col min="5" max="23" width="11.7109375" style="3" bestFit="1" customWidth="1"/>
    <col min="24" max="27" width="9.5703125" style="3" bestFit="1" customWidth="1"/>
    <col min="28" max="16384" width="9.140625" style="3"/>
  </cols>
  <sheetData>
    <row r="1" spans="1:27" s="1" customFormat="1" x14ac:dyDescent="0.25">
      <c r="A1" s="34"/>
      <c r="B1" s="34" t="s">
        <v>49</v>
      </c>
      <c r="C1" s="34" t="s">
        <v>50</v>
      </c>
      <c r="D1" s="34" t="s">
        <v>51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  <c r="J1" s="34" t="s">
        <v>57</v>
      </c>
      <c r="K1" s="34" t="s">
        <v>58</v>
      </c>
      <c r="L1" s="34" t="s">
        <v>59</v>
      </c>
      <c r="M1" s="34" t="s">
        <v>60</v>
      </c>
      <c r="N1" s="34" t="s">
        <v>61</v>
      </c>
      <c r="O1" s="34" t="s">
        <v>62</v>
      </c>
      <c r="P1" s="34" t="s">
        <v>63</v>
      </c>
      <c r="Q1" s="34" t="s">
        <v>64</v>
      </c>
      <c r="R1" s="34" t="s">
        <v>65</v>
      </c>
      <c r="S1" s="34" t="s">
        <v>66</v>
      </c>
      <c r="T1" s="34" t="s">
        <v>67</v>
      </c>
      <c r="U1" s="34" t="s">
        <v>68</v>
      </c>
      <c r="V1" s="34" t="s">
        <v>69</v>
      </c>
      <c r="W1" s="34" t="s">
        <v>70</v>
      </c>
      <c r="X1" s="34" t="s">
        <v>71</v>
      </c>
      <c r="Y1" s="34" t="s">
        <v>72</v>
      </c>
      <c r="Z1" s="34" t="s">
        <v>73</v>
      </c>
      <c r="AA1" s="34" t="s">
        <v>74</v>
      </c>
    </row>
    <row r="2" spans="1:27" x14ac:dyDescent="0.25">
      <c r="A2" s="33" t="s">
        <v>40</v>
      </c>
      <c r="B2" s="4">
        <v>6.041626715970267E-3</v>
      </c>
      <c r="C2" s="4">
        <v>2.294794115351183E-5</v>
      </c>
      <c r="D2" s="4">
        <v>3.1562259850233271E-3</v>
      </c>
      <c r="E2" s="4">
        <v>5.4875047680703146E-3</v>
      </c>
      <c r="F2" s="4">
        <v>2.7314484427392351E-3</v>
      </c>
      <c r="G2" s="4">
        <v>1.3347678896196238E-3</v>
      </c>
      <c r="H2" s="4">
        <v>6.4401754082062408E-3</v>
      </c>
      <c r="I2" s="4">
        <v>4.9232368562704245E-3</v>
      </c>
      <c r="J2" s="4">
        <v>1.171360012500864E-3</v>
      </c>
      <c r="K2" s="4">
        <v>4.8808866975459369E-3</v>
      </c>
      <c r="L2" s="4">
        <v>2.439271056336143E-3</v>
      </c>
      <c r="M2" s="4">
        <v>1.5602027083547829E-3</v>
      </c>
      <c r="N2" s="4">
        <v>3.7134948102630783E-3</v>
      </c>
      <c r="O2" s="4">
        <v>1.1545450346977068E-3</v>
      </c>
      <c r="P2" s="4">
        <v>1.6878142200309212E-3</v>
      </c>
      <c r="Q2" s="4">
        <v>3.847015728726237E-3</v>
      </c>
      <c r="R2" s="4">
        <v>1.3120536371019772E-3</v>
      </c>
      <c r="S2" s="4">
        <v>1.5131809401311364E-3</v>
      </c>
      <c r="T2" s="4">
        <v>4.0834784013162959E-3</v>
      </c>
      <c r="U2" s="4">
        <v>2.193981732665226E-3</v>
      </c>
      <c r="V2" s="4">
        <v>1.9531802234252758E-3</v>
      </c>
      <c r="W2" s="4">
        <v>2.9708423912044963E-3</v>
      </c>
      <c r="X2" s="4">
        <v>1.6572954005052566E-3</v>
      </c>
      <c r="Y2" s="4">
        <v>1.7279493717310762E-3</v>
      </c>
      <c r="Z2" s="25">
        <v>1.3250970918624874E-5</v>
      </c>
      <c r="AA2" s="25">
        <v>2.8203422090341268E-7</v>
      </c>
    </row>
    <row r="3" spans="1:27" x14ac:dyDescent="0.25">
      <c r="A3" s="33" t="s">
        <v>41</v>
      </c>
      <c r="B3" s="4">
        <v>2.4879387187454853E-2</v>
      </c>
      <c r="C3" s="4">
        <v>4.7479965540785886E-3</v>
      </c>
      <c r="D3" s="4">
        <v>3.1369241278298307E-2</v>
      </c>
      <c r="E3" s="4">
        <v>2.6449871441284932E-2</v>
      </c>
      <c r="F3" s="4">
        <v>4.7408388610837831E-3</v>
      </c>
      <c r="G3" s="4">
        <v>3.1120924180141587E-2</v>
      </c>
      <c r="H3" s="4">
        <v>2.5937360096230905E-2</v>
      </c>
      <c r="I3" s="4">
        <v>3.5884115938567456E-3</v>
      </c>
      <c r="J3" s="4">
        <v>3.0924302060924561E-2</v>
      </c>
      <c r="K3" s="4">
        <v>3.4157411082588657E-2</v>
      </c>
      <c r="L3" s="4">
        <v>2.281288506276774E-2</v>
      </c>
      <c r="M3" s="4">
        <v>3.0023274173857604E-2</v>
      </c>
      <c r="N3" s="4">
        <v>3.0465717672618436E-2</v>
      </c>
      <c r="O3" s="4">
        <v>1.253010646281472E-2</v>
      </c>
      <c r="P3" s="4">
        <v>3.1411188074197599E-2</v>
      </c>
      <c r="Q3" s="4">
        <v>2.763134097024892E-2</v>
      </c>
      <c r="R3" s="4">
        <v>1.0270164345119013E-2</v>
      </c>
      <c r="S3" s="4">
        <v>2.9761421619815525E-2</v>
      </c>
      <c r="T3" s="4">
        <v>2.701032919668812E-2</v>
      </c>
      <c r="U3" s="4">
        <v>4.072573813291E-3</v>
      </c>
      <c r="V3" s="4">
        <v>3.1148447829974894E-2</v>
      </c>
      <c r="W3" s="4">
        <v>3.0464940521573506E-2</v>
      </c>
      <c r="X3" s="4">
        <v>1.4702245657653294E-2</v>
      </c>
      <c r="Y3" s="4">
        <v>3.0423320101356063E-2</v>
      </c>
      <c r="Z3" s="25">
        <v>3.1044451773190549E-5</v>
      </c>
      <c r="AA3" s="25">
        <v>1.0561742032818156E-6</v>
      </c>
    </row>
    <row r="4" spans="1:27" x14ac:dyDescent="0.25">
      <c r="A4" s="33" t="s">
        <v>42</v>
      </c>
      <c r="B4" s="4">
        <v>7.7441508959416499E-3</v>
      </c>
      <c r="C4" s="4">
        <v>6.3187400162394956E-3</v>
      </c>
      <c r="D4" s="4">
        <v>1.0896794387154986E-2</v>
      </c>
      <c r="E4" s="4">
        <v>8.4159695296621099E-3</v>
      </c>
      <c r="F4" s="4">
        <v>4.8136484038095312E-3</v>
      </c>
      <c r="G4" s="4">
        <v>1.1237194563634395E-2</v>
      </c>
      <c r="H4" s="4">
        <v>6.9767242487858054E-3</v>
      </c>
      <c r="I4" s="4">
        <v>3.860773497029363E-3</v>
      </c>
      <c r="J4" s="4">
        <v>9.7737970737470387E-3</v>
      </c>
      <c r="K4" s="4">
        <v>9.1301405202953417E-3</v>
      </c>
      <c r="L4" s="4">
        <v>5.2546792010596984E-3</v>
      </c>
      <c r="M4" s="4">
        <v>1.2939012564441897E-2</v>
      </c>
      <c r="N4" s="4">
        <v>9.5392317348014354E-3</v>
      </c>
      <c r="O4" s="4">
        <v>6.1769767929906513E-3</v>
      </c>
      <c r="P4" s="4">
        <v>1.1941377402550244E-2</v>
      </c>
      <c r="Q4" s="4">
        <v>8.691572144079715E-3</v>
      </c>
      <c r="R4" s="4">
        <v>4.3842251200702752E-3</v>
      </c>
      <c r="S4" s="4">
        <v>1.0681613098535174E-2</v>
      </c>
      <c r="T4" s="4">
        <v>4.8426686313622147E-3</v>
      </c>
      <c r="U4" s="4">
        <v>3.0048229442128493E-3</v>
      </c>
      <c r="V4" s="4">
        <v>6.3651578813279886E-3</v>
      </c>
      <c r="W4" s="4">
        <v>5.9621673802958287E-3</v>
      </c>
      <c r="X4" s="4">
        <v>3.1122533255921233E-3</v>
      </c>
      <c r="Y4" s="4">
        <v>7.5533728514179423E-3</v>
      </c>
      <c r="Z4" s="25">
        <v>2.3343794713275343E-4</v>
      </c>
      <c r="AA4" s="25">
        <v>1.8999976424530129E-4</v>
      </c>
    </row>
    <row r="5" spans="1:27" x14ac:dyDescent="0.25">
      <c r="A5" s="33" t="s">
        <v>43</v>
      </c>
      <c r="B5" s="4">
        <v>3.8716803106689287E-3</v>
      </c>
      <c r="C5" s="4">
        <v>7.5940865002288929E-4</v>
      </c>
      <c r="D5" s="4">
        <v>4.081017289808953E-3</v>
      </c>
      <c r="E5" s="4">
        <v>3.979194412153198E-3</v>
      </c>
      <c r="F5" s="4">
        <v>3.2604941070341731E-4</v>
      </c>
      <c r="G5" s="4">
        <v>4.2321102808961907E-3</v>
      </c>
      <c r="H5" s="4">
        <v>3.8431844383459844E-3</v>
      </c>
      <c r="I5" s="4">
        <v>2.8427279974118242E-4</v>
      </c>
      <c r="J5" s="4">
        <v>4.2022021336697163E-3</v>
      </c>
      <c r="K5" s="4">
        <v>3.8171502001981333E-3</v>
      </c>
      <c r="L5" s="4">
        <v>6.1815604038537822E-4</v>
      </c>
      <c r="M5" s="4">
        <v>4.1272937506611094E-3</v>
      </c>
      <c r="N5" s="4">
        <v>4.00685784765224E-3</v>
      </c>
      <c r="O5" s="4">
        <v>3.5420528678048837E-4</v>
      </c>
      <c r="P5" s="4">
        <v>4.4449626615211037E-3</v>
      </c>
      <c r="Q5" s="4">
        <v>3.756250817822813E-3</v>
      </c>
      <c r="R5" s="4">
        <v>2.7488269010946995E-4</v>
      </c>
      <c r="S5" s="4">
        <v>3.9827957233068137E-3</v>
      </c>
      <c r="T5" s="4">
        <v>3.9563884067191643E-3</v>
      </c>
      <c r="U5" s="4">
        <v>3.014420983417067E-4</v>
      </c>
      <c r="V5" s="4">
        <v>4.1604263067578336E-3</v>
      </c>
      <c r="W5" s="4">
        <v>3.936068750830384E-3</v>
      </c>
      <c r="X5" s="4">
        <v>1.8171958223589304E-4</v>
      </c>
      <c r="Y5" s="4">
        <v>4.1718100010863799E-3</v>
      </c>
      <c r="Z5" s="25">
        <v>7.239576251771866E-6</v>
      </c>
      <c r="AA5" s="25">
        <v>1.0377377090348342E-6</v>
      </c>
    </row>
    <row r="6" spans="1:27" x14ac:dyDescent="0.25">
      <c r="A6" s="33" t="s">
        <v>44</v>
      </c>
      <c r="B6" s="4">
        <v>1.8390481475677411E-2</v>
      </c>
      <c r="C6" s="4">
        <v>3.6071910876087241E-3</v>
      </c>
      <c r="D6" s="4">
        <v>1.9384832126592526E-2</v>
      </c>
      <c r="E6" s="4">
        <v>1.8901173457727689E-2</v>
      </c>
      <c r="F6" s="4">
        <v>1.5487347008412322E-3</v>
      </c>
      <c r="G6" s="4">
        <v>2.0102523834256907E-2</v>
      </c>
      <c r="H6" s="4">
        <v>1.8255126082143427E-2</v>
      </c>
      <c r="I6" s="4">
        <v>1.3502957987706165E-3</v>
      </c>
      <c r="J6" s="4">
        <v>1.9960460134931152E-2</v>
      </c>
      <c r="K6" s="4">
        <v>1.8131463450941132E-2</v>
      </c>
      <c r="L6" s="4">
        <v>2.9362411918305467E-3</v>
      </c>
      <c r="M6" s="4">
        <v>1.9604645315640271E-2</v>
      </c>
      <c r="N6" s="4">
        <v>1.9032574776348139E-2</v>
      </c>
      <c r="O6" s="4">
        <v>1.6824751122073197E-3</v>
      </c>
      <c r="P6" s="4">
        <v>2.1113572642225242E-2</v>
      </c>
      <c r="Q6" s="4">
        <v>1.7842191384658361E-2</v>
      </c>
      <c r="R6" s="4">
        <v>1.3056927780199822E-3</v>
      </c>
      <c r="S6" s="4">
        <v>1.8918279685707366E-2</v>
      </c>
      <c r="T6" s="4">
        <v>1.879284493191603E-2</v>
      </c>
      <c r="U6" s="4">
        <v>1.4318499671231069E-3</v>
      </c>
      <c r="V6" s="4">
        <v>1.9762024957099708E-2</v>
      </c>
      <c r="W6" s="4">
        <v>1.8696326566444325E-2</v>
      </c>
      <c r="X6" s="4">
        <v>8.6316801562049197E-4</v>
      </c>
      <c r="Y6" s="4">
        <v>1.9816097505160304E-2</v>
      </c>
      <c r="Z6" s="25">
        <v>3.4387987195916364E-5</v>
      </c>
      <c r="AA6" s="25">
        <v>4.9292541179154621E-6</v>
      </c>
    </row>
    <row r="7" spans="1:27" x14ac:dyDescent="0.25">
      <c r="A7" s="33" t="s">
        <v>45</v>
      </c>
      <c r="B7" s="4">
        <v>2.2665461766672888E-3</v>
      </c>
      <c r="C7" s="4">
        <v>2.6008537452204181E-3</v>
      </c>
      <c r="D7" s="4">
        <v>3.0284924531168633E-3</v>
      </c>
      <c r="E7" s="4">
        <v>2.9342854333484231E-3</v>
      </c>
      <c r="F7" s="4">
        <v>1.6814986007868749E-3</v>
      </c>
      <c r="G7" s="4">
        <v>3.7943155492457031E-3</v>
      </c>
      <c r="H7" s="4">
        <v>3.0429630559277686E-3</v>
      </c>
      <c r="I7" s="4">
        <v>1.4502328025318538E-3</v>
      </c>
      <c r="J7" s="4">
        <v>3.6644067117086575E-3</v>
      </c>
      <c r="K7" s="4">
        <v>2.4171764869618797E-3</v>
      </c>
      <c r="L7" s="4">
        <v>1.8318122891479648E-3</v>
      </c>
      <c r="M7" s="4">
        <v>3.5925814699410007E-3</v>
      </c>
      <c r="N7" s="4">
        <v>3.2140502992689976E-3</v>
      </c>
      <c r="O7" s="4">
        <v>1.8056451849347427E-3</v>
      </c>
      <c r="P7" s="4">
        <v>3.7774352681688508E-3</v>
      </c>
      <c r="Q7" s="4">
        <v>2.7304110325362643E-3</v>
      </c>
      <c r="R7" s="4">
        <v>1.6513645760548338E-3</v>
      </c>
      <c r="S7" s="4">
        <v>2.9080526746073291E-3</v>
      </c>
      <c r="T7" s="4">
        <v>1.5074845141560022E-3</v>
      </c>
      <c r="U7" s="4">
        <v>1.1176683948656721E-3</v>
      </c>
      <c r="V7" s="4">
        <v>1.9028103930653765E-3</v>
      </c>
      <c r="W7" s="4">
        <v>1.5148833080392472E-3</v>
      </c>
      <c r="X7" s="4">
        <v>8.8424577276825745E-4</v>
      </c>
      <c r="Y7" s="4">
        <v>1.9155668695440332E-3</v>
      </c>
      <c r="Z7" s="25">
        <v>6.6930465878426682E-5</v>
      </c>
      <c r="AA7" s="25">
        <v>6.4177438537407281E-5</v>
      </c>
    </row>
    <row r="8" spans="1:27" x14ac:dyDescent="0.25">
      <c r="A8" s="33" t="s">
        <v>46</v>
      </c>
      <c r="B8" s="4">
        <v>2.2386412321147684E-3</v>
      </c>
      <c r="C8" s="4">
        <v>2.5688329197474037E-3</v>
      </c>
      <c r="D8" s="4">
        <v>2.9912066855238926E-3</v>
      </c>
      <c r="E8" s="4">
        <v>2.8981595104963886E-3</v>
      </c>
      <c r="F8" s="4">
        <v>1.6607965627242344E-3</v>
      </c>
      <c r="G8" s="4">
        <v>3.7476012285288167E-3</v>
      </c>
      <c r="H8" s="4">
        <v>3.0054991312016069E-3</v>
      </c>
      <c r="I8" s="4">
        <v>1.4323780302093227E-3</v>
      </c>
      <c r="J8" s="4">
        <v>3.6192917843532089E-3</v>
      </c>
      <c r="K8" s="4">
        <v>2.3874170333329633E-3</v>
      </c>
      <c r="L8" s="4">
        <v>1.8092596401503339E-3</v>
      </c>
      <c r="M8" s="4">
        <v>3.5483508304988672E-3</v>
      </c>
      <c r="N8" s="4">
        <v>3.1744800066743017E-3</v>
      </c>
      <c r="O8" s="4">
        <v>1.7834146964117964E-3</v>
      </c>
      <c r="P8" s="4">
        <v>3.730928771723241E-3</v>
      </c>
      <c r="Q8" s="4">
        <v>2.6967951418683995E-3</v>
      </c>
      <c r="R8" s="4">
        <v>1.6310335378411918E-3</v>
      </c>
      <c r="S8" s="4">
        <v>2.8722497205461647E-3</v>
      </c>
      <c r="T8" s="4">
        <v>1.4889248782596091E-3</v>
      </c>
      <c r="U8" s="4">
        <v>1.1039080422605067E-3</v>
      </c>
      <c r="V8" s="4">
        <v>1.8793836395939233E-3</v>
      </c>
      <c r="W8" s="4">
        <v>1.4962325807125567E-3</v>
      </c>
      <c r="X8" s="4">
        <v>8.7335923998374532E-4</v>
      </c>
      <c r="Y8" s="4">
        <v>1.8919830626789686E-3</v>
      </c>
      <c r="Z8" s="25">
        <v>6.6106440778722732E-5</v>
      </c>
      <c r="AA8" s="25">
        <v>6.3387307772658238E-5</v>
      </c>
    </row>
    <row r="9" spans="1:27" x14ac:dyDescent="0.25">
      <c r="A9" s="33" t="s">
        <v>47</v>
      </c>
      <c r="B9" s="4">
        <v>5.9294287507158955E-2</v>
      </c>
      <c r="C9" s="4">
        <v>1.7265708518827725E-2</v>
      </c>
      <c r="D9" s="4">
        <v>6.7798300462593039E-2</v>
      </c>
      <c r="E9" s="4">
        <v>6.2152678707241428E-2</v>
      </c>
      <c r="F9" s="4">
        <v>1.5495466971198016E-2</v>
      </c>
      <c r="G9" s="4">
        <v>6.7543011696181321E-2</v>
      </c>
      <c r="H9" s="4">
        <v>6.0614884966567986E-2</v>
      </c>
      <c r="I9" s="4">
        <v>1.5155095776136473E-2</v>
      </c>
      <c r="J9" s="4">
        <v>6.5449211066456819E-2</v>
      </c>
      <c r="K9" s="4">
        <v>6.8687318784704035E-2</v>
      </c>
      <c r="L9" s="4">
        <v>3.5252336152144466E-2</v>
      </c>
      <c r="M9" s="4">
        <v>6.7675485592793419E-2</v>
      </c>
      <c r="N9" s="4">
        <v>6.5925499000705393E-2</v>
      </c>
      <c r="O9" s="4">
        <v>2.3327518099122195E-2</v>
      </c>
      <c r="P9" s="4">
        <v>6.9884881110727243E-2</v>
      </c>
      <c r="Q9" s="4">
        <v>6.0708915369581631E-2</v>
      </c>
      <c r="R9" s="4">
        <v>1.8903169418152441E-2</v>
      </c>
      <c r="S9" s="4">
        <v>6.3746745064735377E-2</v>
      </c>
      <c r="T9" s="4">
        <v>5.6218246039542272E-2</v>
      </c>
      <c r="U9" s="4">
        <v>1.1807136499552688E-2</v>
      </c>
      <c r="V9" s="4">
        <v>6.1108194531421786E-2</v>
      </c>
      <c r="W9" s="4">
        <v>5.9590509440230706E-2</v>
      </c>
      <c r="X9" s="4">
        <v>2.1208321639354908E-2</v>
      </c>
      <c r="Y9" s="4">
        <v>6.1412722892344361E-2</v>
      </c>
      <c r="Z9" s="25">
        <v>3.7822779779920796E-4</v>
      </c>
      <c r="AA9" s="25">
        <v>2.5965453456006023E-4</v>
      </c>
    </row>
    <row r="10" spans="1:27" x14ac:dyDescent="0.25">
      <c r="A10" s="33" t="s">
        <v>48</v>
      </c>
      <c r="B10" s="4">
        <v>6.9962234357352854E-2</v>
      </c>
      <c r="C10" s="4"/>
      <c r="D10" s="4"/>
      <c r="E10" s="4">
        <v>6.9297676192250315E-2</v>
      </c>
      <c r="F10" s="4"/>
      <c r="G10" s="4"/>
      <c r="H10" s="4">
        <v>6.7180921080359432E-2</v>
      </c>
      <c r="I10" s="4"/>
      <c r="J10" s="4"/>
      <c r="K10" s="4">
        <v>7.6306608851423749E-2</v>
      </c>
      <c r="L10" s="4"/>
      <c r="M10" s="4"/>
      <c r="N10" s="4">
        <v>7.3675434905573198E-2</v>
      </c>
      <c r="O10" s="4"/>
      <c r="P10" s="4"/>
      <c r="Q10" s="4">
        <v>6.6490430291882896E-2</v>
      </c>
      <c r="R10" s="4"/>
      <c r="S10" s="4"/>
      <c r="T10" s="4">
        <v>6.2238411862845254E-2</v>
      </c>
      <c r="U10" s="4"/>
      <c r="V10" s="4"/>
      <c r="W10" s="4">
        <v>6.4971651047285292E-2</v>
      </c>
      <c r="X10" s="4"/>
      <c r="Y10" s="4"/>
      <c r="Z10" s="4"/>
      <c r="AA10" s="4"/>
    </row>
    <row r="11" spans="1:27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5"/>
      <c r="W11" s="4"/>
    </row>
    <row r="13" spans="1:27" x14ac:dyDescent="0.25">
      <c r="C13" s="2"/>
      <c r="D13" s="4"/>
      <c r="E13" s="4"/>
      <c r="F13" s="4"/>
    </row>
    <row r="14" spans="1:27" x14ac:dyDescent="0.25">
      <c r="D14" s="4"/>
      <c r="E14" s="4"/>
      <c r="F14" s="4"/>
    </row>
    <row r="15" spans="1:27" x14ac:dyDescent="0.25">
      <c r="C15" s="2"/>
      <c r="D15" s="4"/>
      <c r="E15" s="4"/>
      <c r="F15" s="4"/>
    </row>
    <row r="16" spans="1:27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27" x14ac:dyDescent="0.25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27" ht="16.5" customHeight="1" x14ac:dyDescent="0.25">
      <c r="A18" s="5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8.8407119808917273E-2</v>
      </c>
      <c r="C20" s="37">
        <f>(C$9^2+((TypeB!$D$2+TypeB!$G2)*100)^2)^0.5</f>
        <v>5.3834047689787522E-2</v>
      </c>
      <c r="D20" s="37">
        <f>(D9^2+((TypeB!$F$2+TypeB!$H2)*100)^2)^0.5</f>
        <v>7.0126415438420464E-2</v>
      </c>
      <c r="E20" s="37">
        <f>(F$20^2+G$20^2)^0.5</f>
        <v>9.1948169423536452E-2</v>
      </c>
      <c r="F20" s="37">
        <f>(F$9^2+((TypeB!$D$3+TypeB!$G3)*100)^2)^0.5</f>
        <v>5.9666653137839719E-2</v>
      </c>
      <c r="G20" s="37">
        <f>(G9^2+((TypeB!$F$3+TypeB!$H3)*100)^2)^0.5</f>
        <v>6.9959676697852774E-2</v>
      </c>
      <c r="H20" s="37">
        <f>(I$20^2+J$20^2)^0.5</f>
        <v>8.5621596981684256E-2</v>
      </c>
      <c r="I20" s="37">
        <f>(I$9^2+((TypeB!$D$4+TypeB!$G4)*100)^2)^0.5</f>
        <v>5.2437361947109074E-2</v>
      </c>
      <c r="J20" s="37">
        <f>(J9^2+((TypeB!$F$4+TypeB!$H$4)*100)^2)^0.5</f>
        <v>6.76858991350624E-2</v>
      </c>
      <c r="K20" s="37">
        <f>(L$20^2+M$20^2)^0.5</f>
        <v>8.8350890430279314E-2</v>
      </c>
      <c r="L20" s="37">
        <f>(L$9^2+((TypeB!$D$5+TypeB!$G5)*100)^2)^0.5</f>
        <v>4.4100109506503185E-2</v>
      </c>
      <c r="M20" s="37">
        <f>(M9^2+((TypeB!$F$5+TypeB!$H$5)*100)^2)^0.5</f>
        <v>7.6557561229036342E-2</v>
      </c>
      <c r="N20" s="37">
        <f>(O$20^2+P$20^2)^0.5</f>
        <v>8.6694918379263408E-2</v>
      </c>
      <c r="O20" s="37">
        <f>(O$9^2+((TypeB!$D$6+TypeB!$G6)*100)^2)^0.5</f>
        <v>3.6708148794837803E-2</v>
      </c>
      <c r="P20" s="37">
        <f>(P9^2+((TypeB!$F$6+TypeB!$H$6)*100)^2)^0.5</f>
        <v>7.8539930512085326E-2</v>
      </c>
      <c r="Q20" s="37">
        <f>(R$20^2+S$20^2)^0.5</f>
        <v>8.0782999012543349E-2</v>
      </c>
      <c r="R20" s="37">
        <f>(R$9^2+((TypeB!$D$7+TypeB!$G7)*100)^2)^0.5</f>
        <v>3.4432953398783571E-2</v>
      </c>
      <c r="S20" s="37">
        <f>(S9^2+((TypeB!$F$7+TypeB!$H$7)*100)^2)^0.5</f>
        <v>7.3077114404564297E-2</v>
      </c>
      <c r="T20" s="37">
        <f>(U$20^2+V$20^2)^0.5</f>
        <v>8.3622846656602343E-2</v>
      </c>
      <c r="U20" s="37">
        <f>(U$9^2+((AVERAGE(TypeB!$D$2:$D$4)+AVERAGE(TypeB!$G$2:$G$4))*100)^2)^0.5</f>
        <v>5.4237185163966313E-2</v>
      </c>
      <c r="V20" s="37">
        <f>(V$9^2+((AVERAGE(TypeB!$F$2:$F$4)+AVERAGE(TypeB!$H$2:$H$4))*100)^2)^0.5</f>
        <v>6.3648316776198102E-2</v>
      </c>
      <c r="W20" s="37">
        <f>(X$20^2+Y$20^2)^0.5</f>
        <v>7.9240223581415595E-2</v>
      </c>
      <c r="X20" s="37">
        <f>(X$9^2+((AVERAGE(TypeB!$D$5:$D$7)+AVERAGE(TypeB!$G$5:$G$7))*100)^2)^0.5</f>
        <v>3.502450444960914E-2</v>
      </c>
      <c r="Y20" s="37">
        <f>(Y$9^2+((AVERAGE(TypeB!$F$5:$F$7)+AVERAGE(TypeB!$H$5:$H$7))*100)^2)^0.5</f>
        <v>7.107951266920759E-2</v>
      </c>
      <c r="Z20" s="36">
        <f>Z9</f>
        <v>3.7822779779920796E-4</v>
      </c>
      <c r="AA20" s="36">
        <f>AA9</f>
        <v>2.5965453456006023E-4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0.5703125" style="8" customWidth="1"/>
  </cols>
  <sheetData>
    <row r="1" spans="1:27" s="6" customFormat="1" x14ac:dyDescent="0.25"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6" t="s">
        <v>71</v>
      </c>
      <c r="Y1" s="6" t="s">
        <v>72</v>
      </c>
      <c r="Z1" s="6" t="s">
        <v>73</v>
      </c>
      <c r="AA1" s="6" t="s">
        <v>74</v>
      </c>
    </row>
    <row r="2" spans="1:27" x14ac:dyDescent="0.25">
      <c r="A2" s="8" t="s">
        <v>40</v>
      </c>
      <c r="B2">
        <v>9.7490744502524585E-3</v>
      </c>
      <c r="C2">
        <v>5.7600283149691401E-4</v>
      </c>
      <c r="D2">
        <v>3.2164204556932351E-3</v>
      </c>
      <c r="E2">
        <v>6.2669390598388526E-3</v>
      </c>
      <c r="F2">
        <v>2.6267483276953369E-3</v>
      </c>
      <c r="G2">
        <v>1.2943236735379427E-3</v>
      </c>
      <c r="H2">
        <v>6.7845618342021741E-3</v>
      </c>
      <c r="I2">
        <v>4.8201904828033834E-3</v>
      </c>
      <c r="J2">
        <v>1.5916413387603789E-3</v>
      </c>
      <c r="K2">
        <v>3.5741017558409351E-3</v>
      </c>
      <c r="L2">
        <v>1.763039804035596E-3</v>
      </c>
      <c r="M2">
        <v>1.9228561536039415E-3</v>
      </c>
      <c r="N2">
        <v>3.0827473462866251E-3</v>
      </c>
      <c r="O2">
        <v>7.3749283299446948E-4</v>
      </c>
      <c r="P2">
        <v>1.5038527161661511E-3</v>
      </c>
      <c r="Q2">
        <v>2.671077861973019E-3</v>
      </c>
      <c r="R2">
        <v>3.361848882067627E-4</v>
      </c>
      <c r="S2">
        <v>1.2557071369689835E-3</v>
      </c>
      <c r="T2">
        <v>5.1867575432174972E-3</v>
      </c>
      <c r="U2">
        <v>2.6596145090363394E-3</v>
      </c>
      <c r="V2">
        <v>2.0966085896974192E-3</v>
      </c>
      <c r="W2">
        <v>2.2750982710541164E-3</v>
      </c>
      <c r="X2">
        <v>9.9133309534769356E-4</v>
      </c>
      <c r="Y2">
        <v>1.5639857402061968E-3</v>
      </c>
      <c r="Z2">
        <v>2.6341793768522856E-5</v>
      </c>
      <c r="AA2">
        <v>1.6738766500060168E-8</v>
      </c>
    </row>
    <row r="3" spans="1:27" x14ac:dyDescent="0.25">
      <c r="A3" s="8" t="s">
        <v>41</v>
      </c>
      <c r="B3">
        <v>3.5298545024601917E-3</v>
      </c>
      <c r="C3">
        <v>1.3252892298125118E-3</v>
      </c>
      <c r="D3">
        <v>2.3976222735131417E-3</v>
      </c>
      <c r="E3">
        <v>1.4287534213501306E-3</v>
      </c>
      <c r="F3">
        <v>9.2365716515712543E-4</v>
      </c>
      <c r="G3">
        <v>2.0360269216371735E-3</v>
      </c>
      <c r="H3">
        <v>1.5441987404925662E-3</v>
      </c>
      <c r="I3">
        <v>1.4448986844435669E-3</v>
      </c>
      <c r="J3">
        <v>1.8404812556378324E-3</v>
      </c>
      <c r="K3">
        <v>4.8884775456960866E-4</v>
      </c>
      <c r="L3">
        <v>5.4091191543758385E-4</v>
      </c>
      <c r="M3">
        <v>1.7173010350788219E-3</v>
      </c>
      <c r="N3">
        <v>4.0203967721196406E-4</v>
      </c>
      <c r="O3">
        <v>5.6689977405067332E-4</v>
      </c>
      <c r="P3">
        <v>1.7566221639937121E-3</v>
      </c>
      <c r="Q3">
        <v>1.3070285794104239E-3</v>
      </c>
      <c r="R3">
        <v>6.3588450281479726E-4</v>
      </c>
      <c r="S3">
        <v>2.6170188905030567E-3</v>
      </c>
      <c r="T3">
        <v>8.6591837047099039E-4</v>
      </c>
      <c r="U3">
        <v>7.16554247339469E-4</v>
      </c>
      <c r="V3">
        <v>1.8603680637519369E-3</v>
      </c>
      <c r="W3">
        <v>6.1451673086017561E-4</v>
      </c>
      <c r="X3">
        <v>3.4164965352177816E-4</v>
      </c>
      <c r="Y3">
        <v>1.8393956286966507E-3</v>
      </c>
      <c r="Z3">
        <v>1.9755709704320262E-5</v>
      </c>
      <c r="AA3">
        <v>1.2130567153921501E-6</v>
      </c>
    </row>
    <row r="4" spans="1:27" x14ac:dyDescent="0.25">
      <c r="A4" s="8" t="s">
        <v>42</v>
      </c>
      <c r="B4">
        <v>1.1608417618653328E-2</v>
      </c>
      <c r="C4">
        <v>8.3255864806249524E-3</v>
      </c>
      <c r="D4">
        <v>1.9989949819409492E-2</v>
      </c>
      <c r="E4">
        <v>6.745591018387077E-3</v>
      </c>
      <c r="F4">
        <v>5.3476905098689444E-3</v>
      </c>
      <c r="G4">
        <v>1.1693305411189193E-2</v>
      </c>
      <c r="H4">
        <v>5.289494968363553E-3</v>
      </c>
      <c r="I4">
        <v>3.9049757206033203E-3</v>
      </c>
      <c r="J4">
        <v>9.3640757210788836E-3</v>
      </c>
      <c r="K4">
        <v>3.6202401486668955E-3</v>
      </c>
      <c r="L4">
        <v>2.5276906936569123E-3</v>
      </c>
      <c r="M4">
        <v>5.5379373870055697E-3</v>
      </c>
      <c r="N4">
        <v>3.4137401762655284E-3</v>
      </c>
      <c r="O4">
        <v>2.7040646322993777E-3</v>
      </c>
      <c r="P4">
        <v>5.2973290835158782E-3</v>
      </c>
      <c r="Q4">
        <v>3.2685454058231662E-3</v>
      </c>
      <c r="R4">
        <v>2.2439211215516393E-3</v>
      </c>
      <c r="S4">
        <v>4.9879681393963241E-3</v>
      </c>
      <c r="T4">
        <v>5.0599990568794533E-3</v>
      </c>
      <c r="U4">
        <v>3.5121515403979692E-3</v>
      </c>
      <c r="V4">
        <v>8.3332950158503168E-3</v>
      </c>
      <c r="W4">
        <v>2.2749150484392589E-3</v>
      </c>
      <c r="X4">
        <v>1.4766272460061841E-3</v>
      </c>
      <c r="Y4">
        <v>3.0737601832180853E-3</v>
      </c>
      <c r="Z4">
        <v>2.1002210806915321E-4</v>
      </c>
      <c r="AA4">
        <v>1.7756161709155978E-4</v>
      </c>
    </row>
    <row r="5" spans="1:27" x14ac:dyDescent="0.25">
      <c r="A5" s="8" t="s">
        <v>43</v>
      </c>
      <c r="B5">
        <v>6.0614243727545591E-4</v>
      </c>
      <c r="C5">
        <v>5.6442833533049087E-4</v>
      </c>
      <c r="D5">
        <v>7.969112536014393E-4</v>
      </c>
      <c r="E5">
        <v>2.9918342384655991E-4</v>
      </c>
      <c r="F5">
        <v>4.4987862725894847E-4</v>
      </c>
      <c r="G5">
        <v>5.4386129323524812E-4</v>
      </c>
      <c r="H5">
        <v>3.4215858963310294E-4</v>
      </c>
      <c r="I5">
        <v>3.1894212313871603E-4</v>
      </c>
      <c r="J5">
        <v>4.9563526260815866E-4</v>
      </c>
      <c r="K5">
        <v>1.6840665842936915E-4</v>
      </c>
      <c r="L5">
        <v>1.8747475475697022E-4</v>
      </c>
      <c r="M5">
        <v>2.9777543648788838E-4</v>
      </c>
      <c r="N5">
        <v>1.6140835207300723E-4</v>
      </c>
      <c r="O5">
        <v>1.5919196830017934E-4</v>
      </c>
      <c r="P5">
        <v>3.2009596735456207E-4</v>
      </c>
      <c r="Q5">
        <v>1.6788733004325163E-4</v>
      </c>
      <c r="R5">
        <v>1.7528735038075625E-4</v>
      </c>
      <c r="S5">
        <v>3.8778081374482408E-4</v>
      </c>
      <c r="T5">
        <v>2.0170340140867295E-4</v>
      </c>
      <c r="U5">
        <v>2.3408789498555546E-4</v>
      </c>
      <c r="V5">
        <v>3.9928643844449593E-4</v>
      </c>
      <c r="W5">
        <v>1.1611286344945897E-4</v>
      </c>
      <c r="X5">
        <v>8.704878765732784E-5</v>
      </c>
      <c r="Y5">
        <v>2.7981437936442521E-4</v>
      </c>
      <c r="Z5">
        <v>4.5648027686828227E-6</v>
      </c>
      <c r="AA5">
        <v>1.5905067046643297E-6</v>
      </c>
    </row>
    <row r="6" spans="1:27" x14ac:dyDescent="0.25">
      <c r="A6" s="8" t="s">
        <v>44</v>
      </c>
      <c r="B6">
        <v>2.8791765770584156E-3</v>
      </c>
      <c r="C6">
        <v>2.6810345928198315E-3</v>
      </c>
      <c r="D6">
        <v>3.7853284546068367E-3</v>
      </c>
      <c r="E6">
        <v>1.4211212632711597E-3</v>
      </c>
      <c r="F6">
        <v>2.1369234794800054E-3</v>
      </c>
      <c r="G6">
        <v>2.5833411428674287E-3</v>
      </c>
      <c r="H6">
        <v>1.6252533007572389E-3</v>
      </c>
      <c r="I6">
        <v>1.5149750849089011E-3</v>
      </c>
      <c r="J6">
        <v>2.3542674973887536E-3</v>
      </c>
      <c r="K6">
        <v>7.9993162753950347E-4</v>
      </c>
      <c r="L6">
        <v>8.905050850956085E-4</v>
      </c>
      <c r="M6">
        <v>1.4144333233174699E-3</v>
      </c>
      <c r="N6">
        <v>7.6668967234678434E-4</v>
      </c>
      <c r="O6">
        <v>7.5616184942585191E-4</v>
      </c>
      <c r="P6">
        <v>1.5204558449341699E-3</v>
      </c>
      <c r="Q6">
        <v>7.9746481770544525E-4</v>
      </c>
      <c r="R6">
        <v>8.3261491430859213E-4</v>
      </c>
      <c r="S6">
        <v>1.8419588652879143E-3</v>
      </c>
      <c r="T6">
        <v>9.5809115669119648E-4</v>
      </c>
      <c r="U6">
        <v>1.1119175011813885E-3</v>
      </c>
      <c r="V6">
        <v>1.8966105826113556E-3</v>
      </c>
      <c r="W6">
        <v>5.5153610138493011E-4</v>
      </c>
      <c r="X6">
        <v>4.1348174137230723E-4</v>
      </c>
      <c r="Y6">
        <v>1.3291183019810198E-3</v>
      </c>
      <c r="Z6">
        <v>2.1682813151243409E-5</v>
      </c>
      <c r="AA6">
        <v>7.5549068471555663E-6</v>
      </c>
    </row>
    <row r="7" spans="1:27" x14ac:dyDescent="0.25">
      <c r="A7" s="8" t="s">
        <v>45</v>
      </c>
      <c r="B7">
        <v>2.7690269661041875E-3</v>
      </c>
      <c r="C7">
        <v>3.0972151889891598E-3</v>
      </c>
      <c r="D7">
        <v>5.5477809536727011E-3</v>
      </c>
      <c r="E7">
        <v>1.6897625029780085E-3</v>
      </c>
      <c r="F7">
        <v>1.6744010239687565E-3</v>
      </c>
      <c r="G7">
        <v>3.0955899351616826E-3</v>
      </c>
      <c r="H7">
        <v>1.3193595571628735E-3</v>
      </c>
      <c r="I7">
        <v>1.3391220321265023E-3</v>
      </c>
      <c r="J7">
        <v>2.9587136175383017E-3</v>
      </c>
      <c r="K7">
        <v>9.0963834126203246E-4</v>
      </c>
      <c r="L7">
        <v>8.4693942660828505E-4</v>
      </c>
      <c r="M7">
        <v>1.475200310828431E-3</v>
      </c>
      <c r="N7">
        <v>8.7295001871107972E-4</v>
      </c>
      <c r="O7">
        <v>8.4405578749407952E-4</v>
      </c>
      <c r="P7">
        <v>1.4057682287455867E-3</v>
      </c>
      <c r="Q7">
        <v>8.064709525865693E-4</v>
      </c>
      <c r="R7">
        <v>7.5379888501692549E-4</v>
      </c>
      <c r="S7">
        <v>1.3150609650978559E-3</v>
      </c>
      <c r="T7">
        <v>1.2911601476177604E-3</v>
      </c>
      <c r="U7">
        <v>1.2783691988293164E-3</v>
      </c>
      <c r="V7">
        <v>2.3291496590999447E-3</v>
      </c>
      <c r="W7">
        <v>5.9199541313118454E-4</v>
      </c>
      <c r="X7">
        <v>4.9334863223549812E-4</v>
      </c>
      <c r="Y7">
        <v>8.312567597422969E-4</v>
      </c>
      <c r="Z7">
        <v>6.1110284575227589E-5</v>
      </c>
      <c r="AA7">
        <v>5.7227268996526056E-5</v>
      </c>
    </row>
    <row r="8" spans="1:27" x14ac:dyDescent="0.25">
      <c r="A8" s="8" t="s">
        <v>46</v>
      </c>
      <c r="B8">
        <v>2.7349356492146334E-3</v>
      </c>
      <c r="C8">
        <v>3.0590833304787587E-3</v>
      </c>
      <c r="D8">
        <v>5.4794785641183001E-3</v>
      </c>
      <c r="E8">
        <v>1.6689587225662355E-3</v>
      </c>
      <c r="F8">
        <v>1.6537863688545005E-3</v>
      </c>
      <c r="G8">
        <v>3.057478086222852E-3</v>
      </c>
      <c r="H8">
        <v>1.3031160516625343E-3</v>
      </c>
      <c r="I8">
        <v>1.3226352177654137E-3</v>
      </c>
      <c r="J8">
        <v>2.9222869432026419E-3</v>
      </c>
      <c r="K8">
        <v>8.9843918382281039E-4</v>
      </c>
      <c r="L8">
        <v>8.3651219685133447E-4</v>
      </c>
      <c r="M8">
        <v>1.4570381470475644E-3</v>
      </c>
      <c r="N8">
        <v>8.6220255540324071E-4</v>
      </c>
      <c r="O8">
        <v>8.3366406011974958E-4</v>
      </c>
      <c r="P8">
        <v>1.3884608891110944E-3</v>
      </c>
      <c r="Q8">
        <v>7.965419568984086E-4</v>
      </c>
      <c r="R8">
        <v>7.4451836988483208E-4</v>
      </c>
      <c r="S8">
        <v>1.2988703823989414E-3</v>
      </c>
      <c r="T8">
        <v>1.2752638236431587E-3</v>
      </c>
      <c r="U8">
        <v>1.262630352659663E-3</v>
      </c>
      <c r="V8">
        <v>2.3004739617941551E-3</v>
      </c>
      <c r="W8">
        <v>5.8470696723547265E-4</v>
      </c>
      <c r="X8">
        <v>4.8727469190756E-4</v>
      </c>
      <c r="Y8">
        <v>8.2102260963836022E-4</v>
      </c>
      <c r="Z8">
        <v>6.0357915565403174E-5</v>
      </c>
      <c r="AA8">
        <v>5.6522706351970389E-5</v>
      </c>
    </row>
    <row r="9" spans="1:27" x14ac:dyDescent="0.25">
      <c r="A9" s="8" t="s">
        <v>47</v>
      </c>
      <c r="B9">
        <v>3.050145879763903E-2</v>
      </c>
      <c r="C9">
        <v>1.5966996465232967E-2</v>
      </c>
      <c r="D9">
        <v>3.4868799567341E-2</v>
      </c>
      <c r="E9">
        <v>1.7531363485413454E-2</v>
      </c>
      <c r="F9">
        <v>1.2688805851055912E-2</v>
      </c>
      <c r="G9">
        <v>2.0664475235454588E-2</v>
      </c>
      <c r="H9">
        <v>1.6546624895478066E-2</v>
      </c>
      <c r="I9">
        <v>1.3007675190524585E-2</v>
      </c>
      <c r="J9">
        <v>1.807275275606849E-2</v>
      </c>
      <c r="K9">
        <v>9.381560470439752E-3</v>
      </c>
      <c r="L9">
        <v>6.5586596950770355E-3</v>
      </c>
      <c r="M9">
        <v>1.2049566046053367E-2</v>
      </c>
      <c r="N9">
        <v>8.5274194275141418E-3</v>
      </c>
      <c r="O9">
        <v>5.5982831488901224E-3</v>
      </c>
      <c r="P9">
        <v>1.1466720697721006E-2</v>
      </c>
      <c r="Q9">
        <v>8.8406586218104637E-3</v>
      </c>
      <c r="R9">
        <v>4.7931237967666239E-3</v>
      </c>
      <c r="S9">
        <v>1.200152341455522E-2</v>
      </c>
      <c r="T9">
        <v>1.3346029950902297E-2</v>
      </c>
      <c r="U9">
        <v>9.2628681506148284E-3</v>
      </c>
      <c r="V9">
        <v>1.6487356213705184E-2</v>
      </c>
      <c r="W9">
        <v>6.300773118973953E-3</v>
      </c>
      <c r="X9">
        <v>3.7103664281555233E-3</v>
      </c>
      <c r="Y9">
        <v>8.6272824637403135E-3</v>
      </c>
      <c r="Z9">
        <v>3.3816034025864288E-4</v>
      </c>
      <c r="AA9">
        <v>2.4286902577257794E-4</v>
      </c>
    </row>
    <row r="10" spans="1:27" x14ac:dyDescent="0.25">
      <c r="A10" s="8" t="s">
        <v>48</v>
      </c>
      <c r="B10">
        <v>3.8350725669642316E-2</v>
      </c>
      <c r="E10">
        <v>2.4249254229408927E-2</v>
      </c>
      <c r="H10">
        <v>2.2267105919812975E-2</v>
      </c>
      <c r="K10">
        <v>1.3718894230003749E-2</v>
      </c>
      <c r="N10">
        <v>1.2760347086764153E-2</v>
      </c>
      <c r="Q10">
        <v>1.2923258103173815E-2</v>
      </c>
      <c r="T10">
        <v>1.8911204120660257E-2</v>
      </c>
      <c r="W10">
        <v>9.3913162943404637E-3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6.6271281532978163E-2</v>
      </c>
      <c r="C20" s="37">
        <f>(C$9^2+((TypeB!$D$2+TypeB!$G2)*100)^2)^0.5</f>
        <v>5.3431685132793248E-2</v>
      </c>
      <c r="D20" s="37">
        <f>(D9^2+((TypeB!$F$2+TypeB!$H2)*100)^2)^0.5</f>
        <v>3.9203798028932008E-2</v>
      </c>
      <c r="E20" s="37">
        <f>(F$20^2+G$20^2)^0.5</f>
        <v>6.511777226975668E-2</v>
      </c>
      <c r="F20" s="37">
        <f>(F$9^2+((TypeB!$D$3+TypeB!$G3)*100)^2)^0.5</f>
        <v>5.9000049101179397E-2</v>
      </c>
      <c r="G20" s="37">
        <f>(G9^2+((TypeB!$F$3+TypeB!$H3)*100)^2)^0.5</f>
        <v>2.7555733912097365E-2</v>
      </c>
      <c r="H20" s="37">
        <f>(I$20^2+J$20^2)^0.5</f>
        <v>5.7563927233404172E-2</v>
      </c>
      <c r="I20" s="37">
        <f>(I$9^2+((TypeB!$D$4+TypeB!$G4)*100)^2)^0.5</f>
        <v>5.1857493324016748E-2</v>
      </c>
      <c r="J20" s="37">
        <f>(J9^2+((TypeB!$F$4+TypeB!$H$4)*100)^2)^0.5</f>
        <v>2.4988119270609559E-2</v>
      </c>
      <c r="K20" s="37">
        <f>(L$20^2+M$20^2)^0.5</f>
        <v>4.6598168894421928E-2</v>
      </c>
      <c r="L20" s="37">
        <f>(L$9^2+((TypeB!$D$5+TypeB!$G5)*100)^2)^0.5</f>
        <v>2.7296675096018731E-2</v>
      </c>
      <c r="M20" s="37">
        <f>(M9^2+((TypeB!$F$5+TypeB!$H$5)*100)^2)^0.5</f>
        <v>3.7766133943196542E-2</v>
      </c>
      <c r="N20" s="37">
        <f>(O$20^2+P$20^2)^0.5</f>
        <v>4.7442234580977315E-2</v>
      </c>
      <c r="O20" s="37">
        <f>(O$9^2+((TypeB!$D$6+TypeB!$G6)*100)^2)^0.5</f>
        <v>2.8890411237886968E-2</v>
      </c>
      <c r="P20" s="37">
        <f>(P9^2+((TypeB!$F$6+TypeB!$H$6)*100)^2)^0.5</f>
        <v>3.7631233842942938E-2</v>
      </c>
      <c r="Q20" s="37">
        <f>(R$20^2+S$20^2)^0.5</f>
        <v>4.7664727095223042E-2</v>
      </c>
      <c r="R20" s="37">
        <f>(R$9^2+((TypeB!$D$7+TypeB!$G7)*100)^2)^0.5</f>
        <v>2.9176574532363421E-2</v>
      </c>
      <c r="S20" s="37">
        <f>(S9^2+((TypeB!$F$7+TypeB!$H$7)*100)^2)^0.5</f>
        <v>3.7691560164306435E-2</v>
      </c>
      <c r="T20" s="37">
        <f>(U$20^2+V$20^2)^0.5</f>
        <v>5.8964346965244593E-2</v>
      </c>
      <c r="U20" s="37">
        <f>(U$9^2+((AVERAGE(TypeB!$D$2:$D$4)+AVERAGE(TypeB!$G$2:$G$4))*100)^2)^0.5</f>
        <v>5.3740715556893852E-2</v>
      </c>
      <c r="V20" s="37">
        <f>(V$9^2+((AVERAGE(TypeB!$F$2:$F$4)+AVERAGE(TypeB!$H$2:$H$4))*100)^2)^0.5</f>
        <v>2.4263752893375252E-2</v>
      </c>
      <c r="W20" s="37">
        <f>(X$20^2+Y$20^2)^0.5</f>
        <v>4.6323799662407572E-2</v>
      </c>
      <c r="X20" s="37">
        <f>(X$9^2+((AVERAGE(TypeB!$D$5:$D$7)+AVERAGE(TypeB!$G$5:$G$7))*100)^2)^0.5</f>
        <v>2.8119207389497029E-2</v>
      </c>
      <c r="Y20" s="37">
        <f>(Y$9^2+((AVERAGE(TypeB!$F$5:$F$7)+AVERAGE(TypeB!$H$5:$H$7))*100)^2)^0.5</f>
        <v>3.6813103522378106E-2</v>
      </c>
      <c r="Z20" s="36">
        <f>Z9</f>
        <v>3.3816034025864288E-4</v>
      </c>
      <c r="AA20" s="36">
        <f>AA9</f>
        <v>2.4286902577257794E-4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9.140625" style="8"/>
  </cols>
  <sheetData>
    <row r="1" spans="1:27" s="6" customFormat="1" x14ac:dyDescent="0.25"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6" t="s">
        <v>71</v>
      </c>
      <c r="Y1" s="6" t="s">
        <v>72</v>
      </c>
      <c r="Z1" s="6" t="s">
        <v>73</v>
      </c>
      <c r="AA1" s="6" t="s">
        <v>74</v>
      </c>
    </row>
    <row r="2" spans="1:27" x14ac:dyDescent="0.25">
      <c r="A2" s="8" t="s">
        <v>40</v>
      </c>
      <c r="B2">
        <v>9.409797148450541E-3</v>
      </c>
      <c r="C2">
        <v>4.7263267575267079E-4</v>
      </c>
      <c r="D2">
        <v>2.9848221775651742E-3</v>
      </c>
      <c r="E2">
        <v>6.6442884846143538E-3</v>
      </c>
      <c r="F2">
        <v>2.7131263004442057E-3</v>
      </c>
      <c r="G2">
        <v>1.4909461163758971E-3</v>
      </c>
      <c r="H2">
        <v>7.430031364005862E-3</v>
      </c>
      <c r="I2">
        <v>4.9103922702753051E-3</v>
      </c>
      <c r="J2">
        <v>1.6634440280208144E-3</v>
      </c>
      <c r="K2">
        <v>3.8882349651893264E-3</v>
      </c>
      <c r="L2">
        <v>1.7329061665435155E-3</v>
      </c>
      <c r="M2">
        <v>1.7909912324300921E-3</v>
      </c>
      <c r="N2">
        <v>3.4081210881587161E-3</v>
      </c>
      <c r="O2">
        <v>6.1954610554874174E-4</v>
      </c>
      <c r="P2">
        <v>1.7425689758269547E-3</v>
      </c>
      <c r="Q2">
        <v>2.9578428198196475E-3</v>
      </c>
      <c r="R2">
        <v>2.8802015715282423E-4</v>
      </c>
      <c r="S2">
        <v>1.1607612845726686E-3</v>
      </c>
      <c r="T2">
        <v>5.1599510066631096E-3</v>
      </c>
      <c r="U2">
        <v>2.6549348028226906E-3</v>
      </c>
      <c r="V2">
        <v>2.0811583609832412E-3</v>
      </c>
      <c r="W2">
        <v>2.5185132704746327E-3</v>
      </c>
      <c r="X2">
        <v>8.7471222279633198E-4</v>
      </c>
      <c r="Y2">
        <v>1.5454422650991511E-3</v>
      </c>
      <c r="Z2">
        <v>2.4284041377250069E-5</v>
      </c>
      <c r="AA2">
        <v>-8.9904784764577831E-8</v>
      </c>
    </row>
    <row r="3" spans="1:27" x14ac:dyDescent="0.25">
      <c r="A3" s="8" t="s">
        <v>41</v>
      </c>
      <c r="B3">
        <v>1.5913645668153918E-2</v>
      </c>
      <c r="C3">
        <v>1.326998211908095E-3</v>
      </c>
      <c r="D3">
        <v>1.5088546891216338E-2</v>
      </c>
      <c r="E3">
        <v>1.295180961533756E-2</v>
      </c>
      <c r="F3">
        <v>1.1191617356171603E-3</v>
      </c>
      <c r="G3">
        <v>1.5268157791272682E-2</v>
      </c>
      <c r="H3">
        <v>1.165893963172793E-2</v>
      </c>
      <c r="I3">
        <v>1.6517933058053905E-3</v>
      </c>
      <c r="J3">
        <v>1.5060988504018651E-2</v>
      </c>
      <c r="K3">
        <v>1.256899733913381E-2</v>
      </c>
      <c r="L3">
        <v>6.0383730488641979E-4</v>
      </c>
      <c r="M3">
        <v>1.5155588279665195E-2</v>
      </c>
      <c r="N3">
        <v>1.2938343577769905E-2</v>
      </c>
      <c r="O3">
        <v>6.2301079761159874E-4</v>
      </c>
      <c r="P3">
        <v>1.517937902513696E-2</v>
      </c>
      <c r="Q3">
        <v>1.3287465878364399E-2</v>
      </c>
      <c r="R3">
        <v>1.0289459293856117E-3</v>
      </c>
      <c r="S3">
        <v>1.5257952754168422E-2</v>
      </c>
      <c r="T3">
        <v>1.2369449829525937E-2</v>
      </c>
      <c r="U3">
        <v>7.9913638370851005E-4</v>
      </c>
      <c r="V3">
        <v>1.5115690198978479E-2</v>
      </c>
      <c r="W3">
        <v>1.3180471021296323E-2</v>
      </c>
      <c r="X3">
        <v>6.145914928069715E-4</v>
      </c>
      <c r="Y3">
        <v>1.5183681961632967E-2</v>
      </c>
      <c r="Z3">
        <v>2.8776987338194256E-5</v>
      </c>
      <c r="AA3">
        <v>2.2364544036449753E-6</v>
      </c>
    </row>
    <row r="4" spans="1:27" x14ac:dyDescent="0.25">
      <c r="A4" s="8" t="s">
        <v>42</v>
      </c>
      <c r="B4">
        <v>1.6461562257057184E-2</v>
      </c>
      <c r="C4">
        <v>1.567256309398856E-2</v>
      </c>
      <c r="D4">
        <v>2.5517178135803561E-2</v>
      </c>
      <c r="E4">
        <v>1.0687810972603753E-2</v>
      </c>
      <c r="F4">
        <v>9.64219843242318E-3</v>
      </c>
      <c r="G4">
        <v>1.6247709695760258E-2</v>
      </c>
      <c r="H4">
        <v>8.5486925000078096E-3</v>
      </c>
      <c r="I4">
        <v>7.6826896413052358E-3</v>
      </c>
      <c r="J4">
        <v>1.3198393731551324E-2</v>
      </c>
      <c r="K4">
        <v>5.5261845022677942E-3</v>
      </c>
      <c r="L4">
        <v>4.6324870721981357E-3</v>
      </c>
      <c r="M4">
        <v>8.0711398887212127E-3</v>
      </c>
      <c r="N4">
        <v>5.62088042636027E-3</v>
      </c>
      <c r="O4">
        <v>5.2218705617017337E-3</v>
      </c>
      <c r="P4">
        <v>8.2285333890698177E-3</v>
      </c>
      <c r="Q4">
        <v>5.0551570941908524E-3</v>
      </c>
      <c r="R4">
        <v>4.3071862484761938E-3</v>
      </c>
      <c r="S4">
        <v>7.237793433156359E-3</v>
      </c>
      <c r="T4">
        <v>7.3584493705204038E-3</v>
      </c>
      <c r="U4">
        <v>6.8956851542635198E-3</v>
      </c>
      <c r="V4">
        <v>1.1284049371023348E-2</v>
      </c>
      <c r="W4">
        <v>3.425621886487395E-3</v>
      </c>
      <c r="X4">
        <v>2.8678560118598779E-3</v>
      </c>
      <c r="Y4">
        <v>4.7698631468785901E-3</v>
      </c>
      <c r="Z4">
        <v>3.037800261416924E-4</v>
      </c>
      <c r="AA4">
        <v>2.329305860998538E-4</v>
      </c>
    </row>
    <row r="5" spans="1:27" x14ac:dyDescent="0.25">
      <c r="A5" s="8" t="s">
        <v>43</v>
      </c>
      <c r="B5">
        <v>1.6261794795661918E-3</v>
      </c>
      <c r="C5">
        <v>9.1410827487195339E-4</v>
      </c>
      <c r="D5">
        <v>1.5387952630422919E-3</v>
      </c>
      <c r="E5">
        <v>1.2595132992789014E-3</v>
      </c>
      <c r="F5">
        <v>5.2141297462164138E-4</v>
      </c>
      <c r="G5">
        <v>1.5177409809677671E-3</v>
      </c>
      <c r="H5">
        <v>1.2360886612146833E-3</v>
      </c>
      <c r="I5">
        <v>3.8195270029046507E-4</v>
      </c>
      <c r="J5">
        <v>1.4887427403327512E-3</v>
      </c>
      <c r="K5">
        <v>1.1399034843084079E-3</v>
      </c>
      <c r="L5">
        <v>2.4143383143221465E-4</v>
      </c>
      <c r="M5">
        <v>1.3384357904029488E-3</v>
      </c>
      <c r="N5">
        <v>1.1868429087729692E-3</v>
      </c>
      <c r="O5">
        <v>2.5346454794144619E-4</v>
      </c>
      <c r="P5">
        <v>1.3237623006368778E-3</v>
      </c>
      <c r="Q5">
        <v>1.2933730775792714E-3</v>
      </c>
      <c r="R5">
        <v>2.1242206468520829E-4</v>
      </c>
      <c r="S5">
        <v>1.3969311888521816E-3</v>
      </c>
      <c r="T5">
        <v>1.2209975146858763E-3</v>
      </c>
      <c r="U5">
        <v>3.570426657670466E-4</v>
      </c>
      <c r="V5">
        <v>1.3987407834441829E-3</v>
      </c>
      <c r="W5">
        <v>1.2216316632128058E-3</v>
      </c>
      <c r="X5">
        <v>1.4260694135193459E-4</v>
      </c>
      <c r="Y5">
        <v>1.3334076390974618E-3</v>
      </c>
      <c r="Z5">
        <v>6.2879118094230594E-6</v>
      </c>
      <c r="AA5">
        <v>1.8769676178739435E-6</v>
      </c>
    </row>
    <row r="6" spans="1:27" x14ac:dyDescent="0.25">
      <c r="A6" s="8" t="s">
        <v>44</v>
      </c>
      <c r="B6">
        <v>7.7243525279394112E-3</v>
      </c>
      <c r="C6">
        <v>4.3420143056417783E-3</v>
      </c>
      <c r="D6">
        <v>7.3092774994508863E-3</v>
      </c>
      <c r="E6">
        <v>5.9826881715747821E-3</v>
      </c>
      <c r="F6">
        <v>2.4767116294527967E-3</v>
      </c>
      <c r="G6">
        <v>7.2092696595968935E-3</v>
      </c>
      <c r="H6">
        <v>5.8714211407697456E-3</v>
      </c>
      <c r="I6">
        <v>1.814275326379709E-3</v>
      </c>
      <c r="J6">
        <v>7.0715280165805682E-3</v>
      </c>
      <c r="K6">
        <v>5.4145415504649377E-3</v>
      </c>
      <c r="L6">
        <v>1.1468106993030196E-3</v>
      </c>
      <c r="M6">
        <v>6.3575700044140072E-3</v>
      </c>
      <c r="N6">
        <v>5.6375038166716039E-3</v>
      </c>
      <c r="O6">
        <v>1.2039566027218693E-3</v>
      </c>
      <c r="P6">
        <v>6.2878709280251698E-3</v>
      </c>
      <c r="Q6">
        <v>6.1435221185015387E-3</v>
      </c>
      <c r="R6">
        <v>1.0090048072547394E-3</v>
      </c>
      <c r="S6">
        <v>6.6354231470478631E-3</v>
      </c>
      <c r="T6">
        <v>5.7997381947579125E-3</v>
      </c>
      <c r="U6">
        <v>1.6959526623934714E-3</v>
      </c>
      <c r="V6">
        <v>6.6440187213598683E-3</v>
      </c>
      <c r="W6">
        <v>5.8027504002608277E-3</v>
      </c>
      <c r="X6">
        <v>6.7738297142168932E-4</v>
      </c>
      <c r="Y6">
        <v>6.3336862857129436E-3</v>
      </c>
      <c r="Z6">
        <v>2.9867581094759534E-5</v>
      </c>
      <c r="AA6">
        <v>8.9155961849012316E-6</v>
      </c>
    </row>
    <row r="7" spans="1:27" x14ac:dyDescent="0.25">
      <c r="A7" s="8" t="s">
        <v>45</v>
      </c>
      <c r="B7">
        <v>4.1423786158559222E-3</v>
      </c>
      <c r="C7">
        <v>4.6822035265971533E-3</v>
      </c>
      <c r="D7">
        <v>7.429118865790528E-3</v>
      </c>
      <c r="E7">
        <v>2.6126511431021839E-3</v>
      </c>
      <c r="F7">
        <v>2.7418415344397798E-3</v>
      </c>
      <c r="G7">
        <v>4.2917531741589613E-3</v>
      </c>
      <c r="H7">
        <v>2.1179514011116503E-3</v>
      </c>
      <c r="I7">
        <v>2.2193252852425842E-3</v>
      </c>
      <c r="J7">
        <v>3.4519751812332696E-3</v>
      </c>
      <c r="K7">
        <v>1.3751326459063369E-3</v>
      </c>
      <c r="L7">
        <v>1.4495844128302896E-3</v>
      </c>
      <c r="M7">
        <v>2.3193557804278586E-3</v>
      </c>
      <c r="N7">
        <v>1.4675013229652086E-3</v>
      </c>
      <c r="O7">
        <v>1.7987326783702998E-3</v>
      </c>
      <c r="P7">
        <v>2.5121189409128045E-3</v>
      </c>
      <c r="Q7">
        <v>1.2659498120028414E-3</v>
      </c>
      <c r="R7">
        <v>1.2017033572616698E-3</v>
      </c>
      <c r="S7">
        <v>2.0013193556072542E-3</v>
      </c>
      <c r="T7">
        <v>1.8029726326544994E-3</v>
      </c>
      <c r="U7">
        <v>2.1013140774260382E-3</v>
      </c>
      <c r="V7">
        <v>3.3316360385069808E-3</v>
      </c>
      <c r="W7">
        <v>9.45958242801533E-4</v>
      </c>
      <c r="X7">
        <v>8.9400357537042501E-4</v>
      </c>
      <c r="Y7">
        <v>1.3791354081908367E-3</v>
      </c>
      <c r="Z7">
        <v>9.3438443726665378E-5</v>
      </c>
      <c r="AA7">
        <v>7.4949662810376696E-5</v>
      </c>
    </row>
    <row r="8" spans="1:27" x14ac:dyDescent="0.25">
      <c r="A8" s="8" t="s">
        <v>46</v>
      </c>
      <c r="B8">
        <v>4.0913790612115194E-3</v>
      </c>
      <c r="C8">
        <v>4.6245578315134437E-3</v>
      </c>
      <c r="D8">
        <v>7.3376540846366778E-3</v>
      </c>
      <c r="E8">
        <v>2.5804850720845857E-3</v>
      </c>
      <c r="F8">
        <v>2.708084915325652E-3</v>
      </c>
      <c r="G8">
        <v>4.2389145708289794E-3</v>
      </c>
      <c r="H8">
        <v>2.0918759048251128E-3</v>
      </c>
      <c r="I8">
        <v>2.1920017082220785E-3</v>
      </c>
      <c r="J8">
        <v>3.4094756385278876E-3</v>
      </c>
      <c r="K8">
        <v>1.358202481133431E-3</v>
      </c>
      <c r="L8">
        <v>1.4317376232609257E-3</v>
      </c>
      <c r="M8">
        <v>2.2908006620205321E-3</v>
      </c>
      <c r="N8">
        <v>1.449433946500676E-3</v>
      </c>
      <c r="O8">
        <v>1.7765872942738089E-3</v>
      </c>
      <c r="P8">
        <v>2.4811905881277825E-3</v>
      </c>
      <c r="Q8">
        <v>1.250363869093813E-3</v>
      </c>
      <c r="R8">
        <v>1.1869083948213845E-3</v>
      </c>
      <c r="S8">
        <v>1.9766797933406591E-3</v>
      </c>
      <c r="T8">
        <v>1.7807750476849693E-3</v>
      </c>
      <c r="U8">
        <v>2.0754434142021263E-3</v>
      </c>
      <c r="V8">
        <v>3.2906180703399178E-3</v>
      </c>
      <c r="W8">
        <v>9.3431192710493845E-4</v>
      </c>
      <c r="X8">
        <v>8.8299690784373512E-4</v>
      </c>
      <c r="Y8">
        <v>1.3621559627720052E-3</v>
      </c>
      <c r="Z8">
        <v>9.228806143218228E-5</v>
      </c>
      <c r="AA8">
        <v>7.4026908089346055E-5</v>
      </c>
    </row>
    <row r="9" spans="1:27" x14ac:dyDescent="0.25">
      <c r="A9" s="8" t="s">
        <v>47</v>
      </c>
      <c r="B9">
        <v>5.3600736662812579E-2</v>
      </c>
      <c r="C9">
        <v>2.6438766118804545E-2</v>
      </c>
      <c r="D9">
        <v>5.8237478788672643E-2</v>
      </c>
      <c r="E9">
        <v>3.8847082316215038E-2</v>
      </c>
      <c r="F9">
        <v>1.8659283013262997E-2</v>
      </c>
      <c r="G9">
        <v>4.4454997833834706E-2</v>
      </c>
      <c r="H9">
        <v>3.5600960541336456E-2</v>
      </c>
      <c r="I9">
        <v>1.8251152251987719E-2</v>
      </c>
      <c r="J9">
        <v>4.0403829918699244E-2</v>
      </c>
      <c r="K9">
        <v>2.8756160838189295E-2</v>
      </c>
      <c r="L9">
        <v>9.5477788661920172E-3</v>
      </c>
      <c r="M9">
        <v>3.3666090067251034E-2</v>
      </c>
      <c r="N9">
        <v>2.9054282855461171E-2</v>
      </c>
      <c r="O9">
        <v>9.444971361857752E-3</v>
      </c>
      <c r="P9">
        <v>3.3919542906186685E-2</v>
      </c>
      <c r="Q9">
        <v>2.8694351779970251E-2</v>
      </c>
      <c r="R9">
        <v>7.8200655370907531E-3</v>
      </c>
      <c r="S9">
        <v>3.2268610412285972E-2</v>
      </c>
      <c r="T9">
        <v>3.2468363449152333E-2</v>
      </c>
      <c r="U9">
        <v>1.4121152417390318E-2</v>
      </c>
      <c r="V9">
        <v>3.8415534722684851E-2</v>
      </c>
      <c r="W9">
        <v>2.5861668505624116E-2</v>
      </c>
      <c r="X9">
        <v>5.917539606728606E-3</v>
      </c>
      <c r="Y9">
        <v>2.9194829622095658E-2</v>
      </c>
      <c r="Z9">
        <v>4.7899669738407852E-4</v>
      </c>
      <c r="AA9">
        <v>3.1801963999298147E-4</v>
      </c>
    </row>
    <row r="10" spans="1:27" x14ac:dyDescent="0.25">
      <c r="A10" s="8" t="s">
        <v>48</v>
      </c>
      <c r="B10">
        <v>6.3957894661612683E-2</v>
      </c>
      <c r="E10">
        <v>4.8212194255969031E-2</v>
      </c>
      <c r="H10">
        <v>4.4334794807514476E-2</v>
      </c>
      <c r="K10">
        <v>3.4993795188489656E-2</v>
      </c>
      <c r="N10">
        <v>3.5209982604240984E-2</v>
      </c>
      <c r="Q10">
        <v>3.3202660178730942E-2</v>
      </c>
      <c r="T10">
        <v>4.092872162216863E-2</v>
      </c>
      <c r="W10">
        <v>2.9788510396802255E-2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8.3735995164451432E-2</v>
      </c>
      <c r="C20" s="37">
        <f>(C$9^2+((TypeB!$D$2+TypeB!$G2)*100)^2)^0.5</f>
        <v>5.7436994645385514E-2</v>
      </c>
      <c r="D20" s="37">
        <f>(D9^2+((TypeB!$F$2+TypeB!$H2)*100)^2)^0.5</f>
        <v>6.0931999247415054E-2</v>
      </c>
      <c r="E20" s="37">
        <f>(F$20^2+G$20^2)^0.5</f>
        <v>7.730920779356544E-2</v>
      </c>
      <c r="F20" s="37">
        <f>(F$9^2+((TypeB!$D$3+TypeB!$G3)*100)^2)^0.5</f>
        <v>6.0565409621208995E-2</v>
      </c>
      <c r="G20" s="37">
        <f>(G9^2+((TypeB!$F$3+TypeB!$H3)*100)^2)^0.5</f>
        <v>4.8047318000944077E-2</v>
      </c>
      <c r="H20" s="37">
        <f>(I$20^2+J$20^2)^0.5</f>
        <v>6.9161808414130513E-2</v>
      </c>
      <c r="I20" s="37">
        <f>(I$9^2+((TypeB!$D$4+TypeB!$G4)*100)^2)^0.5</f>
        <v>5.3414460200525191E-2</v>
      </c>
      <c r="J20" s="37">
        <f>(J9^2+((TypeB!$F$4+TypeB!$H$4)*100)^2)^0.5</f>
        <v>4.393462398381718E-2</v>
      </c>
      <c r="K20" s="37">
        <f>(L$20^2+M$20^2)^0.5</f>
        <v>5.6636975441075613E-2</v>
      </c>
      <c r="L20" s="37">
        <f>(L$9^2+((TypeB!$D$5+TypeB!$G5)*100)^2)^0.5</f>
        <v>2.8164739224418252E-2</v>
      </c>
      <c r="M20" s="37">
        <f>(M9^2+((TypeB!$F$5+TypeB!$H$5)*100)^2)^0.5</f>
        <v>4.9137505548547317E-2</v>
      </c>
      <c r="N20" s="37">
        <f>(O$20^2+P$20^2)^0.5</f>
        <v>5.7686064515208017E-2</v>
      </c>
      <c r="O20" s="37">
        <f>(O$9^2+((TypeB!$D$6+TypeB!$G6)*100)^2)^0.5</f>
        <v>2.9875116255930981E-2</v>
      </c>
      <c r="P20" s="37">
        <f>(P9^2+((TypeB!$F$6+TypeB!$H$6)*100)^2)^0.5</f>
        <v>4.9347334962967858E-2</v>
      </c>
      <c r="Q20" s="37">
        <f>(R$20^2+S$20^2)^0.5</f>
        <v>5.6633313976891086E-2</v>
      </c>
      <c r="R20" s="37">
        <f>(R$9^2+((TypeB!$D$7+TypeB!$G7)*100)^2)^0.5</f>
        <v>2.9823680033084814E-2</v>
      </c>
      <c r="S20" s="37">
        <f>(S9^2+((TypeB!$F$7+TypeB!$H$7)*100)^2)^0.5</f>
        <v>4.8144369985381526E-2</v>
      </c>
      <c r="T20" s="37">
        <f>(U$20^2+V$20^2)^0.5</f>
        <v>6.9241034259819131E-2</v>
      </c>
      <c r="U20" s="37">
        <f>(U$9^2+((AVERAGE(TypeB!$D$2:$D$4)+AVERAGE(TypeB!$G$2:$G$4))*100)^2)^0.5</f>
        <v>5.4787505215938309E-2</v>
      </c>
      <c r="V20" s="37">
        <f>(V$9^2+((AVERAGE(TypeB!$F$2:$F$4)+AVERAGE(TypeB!$H$2:$H$4))*100)^2)^0.5</f>
        <v>4.2339698836706179E-2</v>
      </c>
      <c r="W20" s="37">
        <f>(X$20^2+Y$20^2)^0.5</f>
        <v>5.4268342015238703E-2</v>
      </c>
      <c r="X20" s="37">
        <f>(X$9^2+((AVERAGE(TypeB!$D$5:$D$7)+AVERAGE(TypeB!$G$5:$G$7))*100)^2)^0.5</f>
        <v>2.8494565800860388E-2</v>
      </c>
      <c r="Y20" s="37">
        <f>(Y$9^2+((AVERAGE(TypeB!$F$5:$F$7)+AVERAGE(TypeB!$H$5:$H$7))*100)^2)^0.5</f>
        <v>4.6185632667566222E-2</v>
      </c>
      <c r="Z20" s="36">
        <f>Z9</f>
        <v>4.7899669738407852E-4</v>
      </c>
      <c r="AA20" s="36">
        <f>AA9</f>
        <v>3.1801963999298147E-4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0.85546875" style="8" customWidth="1"/>
  </cols>
  <sheetData>
    <row r="1" spans="1:27" s="6" customFormat="1" x14ac:dyDescent="0.25"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6" t="s">
        <v>71</v>
      </c>
      <c r="Y1" s="6" t="s">
        <v>72</v>
      </c>
      <c r="Z1" s="6" t="s">
        <v>73</v>
      </c>
      <c r="AA1" s="6" t="s">
        <v>74</v>
      </c>
    </row>
    <row r="2" spans="1:27" x14ac:dyDescent="0.25">
      <c r="A2" s="8" t="s">
        <v>40</v>
      </c>
      <c r="B2">
        <v>1.170386060425206E-2</v>
      </c>
      <c r="C2">
        <v>7.2341412781974309E-5</v>
      </c>
      <c r="D2">
        <v>1.0108537591285049E-2</v>
      </c>
      <c r="E2">
        <v>8.7747781514736171E-3</v>
      </c>
      <c r="F2">
        <v>2.5540210767220736E-3</v>
      </c>
      <c r="G2">
        <v>7.8707389307802553E-3</v>
      </c>
      <c r="H2">
        <v>9.3053374057321028E-3</v>
      </c>
      <c r="I2">
        <v>5.2417710507108983E-3</v>
      </c>
      <c r="J2">
        <v>7.2360985960844794E-3</v>
      </c>
      <c r="K2">
        <v>1.2085808730391124E-2</v>
      </c>
      <c r="L2">
        <v>2.0985809178393883E-3</v>
      </c>
      <c r="M2">
        <v>8.3349862397202375E-3</v>
      </c>
      <c r="N2">
        <v>1.2568915763940359E-2</v>
      </c>
      <c r="O2">
        <v>-1.8057559088616428E-4</v>
      </c>
      <c r="P2">
        <v>8.2972309455443712E-3</v>
      </c>
      <c r="Q2">
        <v>1.2790080193937519E-2</v>
      </c>
      <c r="R2">
        <v>8.0910293082207439E-4</v>
      </c>
      <c r="S2">
        <v>8.866016197492126E-3</v>
      </c>
      <c r="T2">
        <v>9.0687358451903149E-3</v>
      </c>
      <c r="U2">
        <v>2.6030051092083275E-3</v>
      </c>
      <c r="V2">
        <v>8.4037537275476835E-3</v>
      </c>
      <c r="W2">
        <v>1.2297110121921737E-2</v>
      </c>
      <c r="X2">
        <v>9.0752102460896851E-4</v>
      </c>
      <c r="Y2">
        <v>8.4429900742990539E-3</v>
      </c>
      <c r="Z2">
        <v>6.1304327239647875E-6</v>
      </c>
      <c r="AA2">
        <v>2.6981758704892452E-6</v>
      </c>
    </row>
    <row r="3" spans="1:27" x14ac:dyDescent="0.25">
      <c r="A3" s="8" t="s">
        <v>41</v>
      </c>
      <c r="B3">
        <v>1.0991195047765133E-2</v>
      </c>
      <c r="C3">
        <v>9.6792201435849379E-3</v>
      </c>
      <c r="D3">
        <v>1.2570139331140458E-2</v>
      </c>
      <c r="E3">
        <v>4.7429920576195642E-3</v>
      </c>
      <c r="F3">
        <v>4.5033131166746379E-3</v>
      </c>
      <c r="G3">
        <v>4.8692347290128467E-3</v>
      </c>
      <c r="H3">
        <v>3.8328414376092366E-3</v>
      </c>
      <c r="I3">
        <v>3.4825619483007083E-3</v>
      </c>
      <c r="J3">
        <v>3.9713798776162415E-3</v>
      </c>
      <c r="K3">
        <v>6.9684489101912309E-3</v>
      </c>
      <c r="L3">
        <v>2.493237876575976E-3</v>
      </c>
      <c r="M3">
        <v>3.0258715010015964E-3</v>
      </c>
      <c r="N3">
        <v>9.9389380889989484E-3</v>
      </c>
      <c r="O3">
        <v>2.587515115421911E-3</v>
      </c>
      <c r="P3">
        <v>2.558436359607712E-3</v>
      </c>
      <c r="Q3">
        <v>1.0161051168116782E-2</v>
      </c>
      <c r="R3">
        <v>2.2459928630981347E-3</v>
      </c>
      <c r="S3">
        <v>2.509003262588059E-3</v>
      </c>
      <c r="T3">
        <v>4.6685574098424302E-3</v>
      </c>
      <c r="U3">
        <v>3.7826956535322938E-3</v>
      </c>
      <c r="V3">
        <v>4.6940039373649838E-3</v>
      </c>
      <c r="W3">
        <v>9.043696603590284E-3</v>
      </c>
      <c r="X3">
        <v>1.4558338399059494E-3</v>
      </c>
      <c r="Y3">
        <v>1.9194349815651681E-3</v>
      </c>
      <c r="Z3">
        <v>1.8220170040178681E-4</v>
      </c>
      <c r="AA3">
        <v>7.6504385819314534E-3</v>
      </c>
    </row>
    <row r="4" spans="1:27" x14ac:dyDescent="0.25">
      <c r="A4" s="8" t="s">
        <v>42</v>
      </c>
      <c r="B4">
        <v>1.0991195047765133E-2</v>
      </c>
      <c r="C4">
        <v>9.6792201435849379E-3</v>
      </c>
      <c r="D4">
        <v>1.2570139331140458E-2</v>
      </c>
      <c r="E4">
        <v>4.7429920576195642E-3</v>
      </c>
      <c r="F4">
        <v>4.5033131166746379E-3</v>
      </c>
      <c r="G4">
        <v>4.8692347290128467E-3</v>
      </c>
      <c r="H4">
        <v>3.8328414376092366E-3</v>
      </c>
      <c r="I4">
        <v>3.4825619483007083E-3</v>
      </c>
      <c r="J4">
        <v>3.9713798776162415E-3</v>
      </c>
      <c r="K4">
        <v>6.9684489101912309E-3</v>
      </c>
      <c r="L4">
        <v>2.493237876575976E-3</v>
      </c>
      <c r="M4">
        <v>3.0258715010015964E-3</v>
      </c>
      <c r="N4">
        <v>9.9389380889989484E-3</v>
      </c>
      <c r="O4">
        <v>2.587515115421911E-3</v>
      </c>
      <c r="P4">
        <v>2.558436359607712E-3</v>
      </c>
      <c r="Q4">
        <v>1.0161051168116782E-2</v>
      </c>
      <c r="R4">
        <v>2.2459928630981347E-3</v>
      </c>
      <c r="S4">
        <v>2.509003262588059E-3</v>
      </c>
      <c r="T4">
        <v>4.6685574098424302E-3</v>
      </c>
      <c r="U4">
        <v>3.7826956535322938E-3</v>
      </c>
      <c r="V4">
        <v>4.6940039373649838E-3</v>
      </c>
      <c r="W4">
        <v>9.043696603590284E-3</v>
      </c>
      <c r="X4">
        <v>1.4558338399059494E-3</v>
      </c>
      <c r="Y4">
        <v>1.9194349815651681E-3</v>
      </c>
      <c r="Z4">
        <v>1.8220170040178681E-4</v>
      </c>
      <c r="AA4">
        <v>7.6504385819314534E-3</v>
      </c>
    </row>
    <row r="5" spans="1:27" x14ac:dyDescent="0.25">
      <c r="A5" s="8" t="s">
        <v>43</v>
      </c>
      <c r="B5">
        <v>1.5647908533655132E-3</v>
      </c>
      <c r="C5">
        <v>3.65219644867671E-4</v>
      </c>
      <c r="D5">
        <v>1.509442616556188E-3</v>
      </c>
      <c r="E5">
        <v>1.1141964340034027E-3</v>
      </c>
      <c r="F5">
        <v>7.7958039790669445E-6</v>
      </c>
      <c r="G5">
        <v>1.2573324812082823E-3</v>
      </c>
      <c r="H5">
        <v>9.0435181105136156E-4</v>
      </c>
      <c r="I5">
        <v>3.6206714890261692E-5</v>
      </c>
      <c r="J5">
        <v>1.1657455458764104E-3</v>
      </c>
      <c r="K5">
        <v>2.4576945503374283E-3</v>
      </c>
      <c r="L5">
        <v>3.3118228671181815E-4</v>
      </c>
      <c r="M5">
        <v>4.3777996851885647E-3</v>
      </c>
      <c r="N5">
        <v>2.3587305213351993E-3</v>
      </c>
      <c r="O5">
        <v>3.2499017502553561E-4</v>
      </c>
      <c r="P5">
        <v>4.4403204658240427E-3</v>
      </c>
      <c r="Q5">
        <v>2.558181630579272E-3</v>
      </c>
      <c r="R5">
        <v>2.9053288345391184E-4</v>
      </c>
      <c r="S5">
        <v>4.4215622519703495E-3</v>
      </c>
      <c r="T5">
        <v>1.2679165337938761E-3</v>
      </c>
      <c r="U5">
        <v>1.3117680012043718E-4</v>
      </c>
      <c r="V5">
        <v>1.3108898228486297E-3</v>
      </c>
      <c r="W5">
        <v>2.4831747880632712E-3</v>
      </c>
      <c r="X5">
        <v>3.1550756152893021E-4</v>
      </c>
      <c r="Y5">
        <v>4.4132557404138149E-3</v>
      </c>
      <c r="Z5">
        <v>4.2611136057038389E-7</v>
      </c>
      <c r="AA5">
        <v>6.3253966519250145E-6</v>
      </c>
    </row>
    <row r="6" spans="1:27" x14ac:dyDescent="0.25">
      <c r="A6" s="8" t="s">
        <v>44</v>
      </c>
      <c r="B6">
        <v>7.4327565534861879E-3</v>
      </c>
      <c r="C6">
        <v>1.7347933131214373E-3</v>
      </c>
      <c r="D6">
        <v>7.1698524286418928E-3</v>
      </c>
      <c r="E6">
        <v>5.2924330615161629E-3</v>
      </c>
      <c r="F6">
        <v>3.7030068900567986E-5</v>
      </c>
      <c r="G6">
        <v>5.9723292857393412E-3</v>
      </c>
      <c r="H6">
        <v>4.2956711024939673E-3</v>
      </c>
      <c r="I6">
        <v>1.7198189572874303E-4</v>
      </c>
      <c r="J6">
        <v>5.5372913429129495E-3</v>
      </c>
      <c r="K6">
        <v>1.1674049114102785E-2</v>
      </c>
      <c r="L6">
        <v>1.5731158618811363E-3</v>
      </c>
      <c r="M6">
        <v>2.0794548504645682E-2</v>
      </c>
      <c r="N6">
        <v>1.1203969976342196E-2</v>
      </c>
      <c r="O6">
        <v>1.5437033313712941E-3</v>
      </c>
      <c r="P6">
        <v>2.1091522212664204E-2</v>
      </c>
      <c r="Q6">
        <v>1.2151362745251542E-2</v>
      </c>
      <c r="R6">
        <v>1.3800311964060812E-3</v>
      </c>
      <c r="S6">
        <v>2.1002420696859161E-2</v>
      </c>
      <c r="T6">
        <v>6.0226035355209111E-3</v>
      </c>
      <c r="U6">
        <v>6.2308980057207658E-4</v>
      </c>
      <c r="V6">
        <v>6.2267266585309912E-3</v>
      </c>
      <c r="W6">
        <v>1.1795080243300539E-2</v>
      </c>
      <c r="X6">
        <v>1.4986609172624185E-3</v>
      </c>
      <c r="Y6">
        <v>2.096296476696562E-2</v>
      </c>
      <c r="Z6">
        <v>2.0240289627093234E-6</v>
      </c>
      <c r="AA6">
        <v>3.0045634096643819E-5</v>
      </c>
    </row>
    <row r="7" spans="1:27" x14ac:dyDescent="0.25">
      <c r="A7" s="8" t="s">
        <v>45</v>
      </c>
      <c r="B7">
        <v>3.3464539021545565E-3</v>
      </c>
      <c r="C7">
        <v>2.1820256747515552E-3</v>
      </c>
      <c r="D7">
        <v>3.5952373282202607E-3</v>
      </c>
      <c r="E7">
        <v>1.1397430671307471E-3</v>
      </c>
      <c r="F7">
        <v>9.8363653369884074E-4</v>
      </c>
      <c r="G7">
        <v>1.1487681954197439E-3</v>
      </c>
      <c r="H7">
        <v>6.7593470062232285E-4</v>
      </c>
      <c r="I7">
        <v>6.849159341251837E-4</v>
      </c>
      <c r="J7">
        <v>7.6732312253605572E-4</v>
      </c>
      <c r="K7">
        <v>3.5550247471434009E-3</v>
      </c>
      <c r="L7">
        <v>6.4146803054773325E-4</v>
      </c>
      <c r="M7">
        <v>7.6397729860946495E-4</v>
      </c>
      <c r="N7">
        <v>3.0570146399052176E-3</v>
      </c>
      <c r="O7">
        <v>5.0031909350004402E-4</v>
      </c>
      <c r="P7">
        <v>5.0053747083780267E-4</v>
      </c>
      <c r="Q7">
        <v>2.4402255641796885E-3</v>
      </c>
      <c r="R7">
        <v>4.0615306757984078E-4</v>
      </c>
      <c r="S7">
        <v>5.3500170565174505E-4</v>
      </c>
      <c r="T7">
        <v>1.2452226065514319E-3</v>
      </c>
      <c r="U7">
        <v>6.7696655249354211E-4</v>
      </c>
      <c r="V7">
        <v>1.1611441099792909E-3</v>
      </c>
      <c r="W7">
        <v>2.991498876472062E-3</v>
      </c>
      <c r="X7">
        <v>2.6721547643482129E-4</v>
      </c>
      <c r="Y7">
        <v>3.8277551989399002E-4</v>
      </c>
      <c r="Z7">
        <v>3.5421080101100691E-5</v>
      </c>
      <c r="AA7">
        <v>1.7668355868667267E-3</v>
      </c>
    </row>
    <row r="8" spans="1:27" x14ac:dyDescent="0.25">
      <c r="A8" s="8" t="s">
        <v>46</v>
      </c>
      <c r="B8">
        <v>3.3052535014971569E-3</v>
      </c>
      <c r="C8">
        <v>2.155161317831349E-3</v>
      </c>
      <c r="D8">
        <v>3.5509739907555655E-3</v>
      </c>
      <c r="E8">
        <v>1.1257109386791802E-3</v>
      </c>
      <c r="F8">
        <v>9.7152633571776122E-4</v>
      </c>
      <c r="G8">
        <v>1.1346249526625976E-3</v>
      </c>
      <c r="H8">
        <v>6.6761282280833323E-4</v>
      </c>
      <c r="I8">
        <v>6.7648348242327133E-4</v>
      </c>
      <c r="J8">
        <v>7.5787610159791638E-4</v>
      </c>
      <c r="K8">
        <v>3.5112564932807144E-3</v>
      </c>
      <c r="L8">
        <v>6.335704946365217E-4</v>
      </c>
      <c r="M8">
        <v>7.5457147031593843E-4</v>
      </c>
      <c r="N8">
        <v>3.0193777168630266E-3</v>
      </c>
      <c r="O8">
        <v>4.9415933522712198E-4</v>
      </c>
      <c r="P8">
        <v>4.9437502397747639E-4</v>
      </c>
      <c r="Q8">
        <v>2.4101823381624701E-3</v>
      </c>
      <c r="R8">
        <v>4.0115264934555774E-4</v>
      </c>
      <c r="S8">
        <v>5.284149468707404E-4</v>
      </c>
      <c r="T8">
        <v>1.2298918499363358E-3</v>
      </c>
      <c r="U8">
        <v>6.6863197087075775E-4</v>
      </c>
      <c r="V8">
        <v>1.1468484991772638E-3</v>
      </c>
      <c r="W8">
        <v>2.9546685611949097E-3</v>
      </c>
      <c r="X8">
        <v>2.6392561050124773E-4</v>
      </c>
      <c r="Y8">
        <v>3.780629180645361E-4</v>
      </c>
      <c r="Z8">
        <v>3.4984987827143593E-5</v>
      </c>
      <c r="AA8">
        <v>1.7450829088968335E-3</v>
      </c>
    </row>
    <row r="9" spans="1:27" x14ac:dyDescent="0.25">
      <c r="A9" s="8" t="s">
        <v>47</v>
      </c>
      <c r="B9">
        <v>4.4424260754765667E-2</v>
      </c>
      <c r="C9">
        <v>2.3320736330904632E-2</v>
      </c>
      <c r="D9">
        <v>4.5969642672963419E-2</v>
      </c>
      <c r="E9">
        <v>2.467890626690809E-2</v>
      </c>
      <c r="F9">
        <v>1.256920371468968E-2</v>
      </c>
      <c r="G9">
        <v>2.4716162627207886E-2</v>
      </c>
      <c r="H9">
        <v>2.1934304206252878E-2</v>
      </c>
      <c r="I9">
        <v>1.3055360325464329E-2</v>
      </c>
      <c r="J9">
        <v>2.1474025795827828E-2</v>
      </c>
      <c r="K9">
        <v>4.1208012158157087E-2</v>
      </c>
      <c r="L9">
        <v>9.2917430275089967E-3</v>
      </c>
      <c r="M9">
        <v>3.5935849216685058E-2</v>
      </c>
      <c r="N9">
        <v>4.6670139635143472E-2</v>
      </c>
      <c r="O9">
        <v>7.0323173065560745E-3</v>
      </c>
      <c r="P9">
        <v>3.5000000901401478E-2</v>
      </c>
      <c r="Q9">
        <v>4.7673727613585092E-2</v>
      </c>
      <c r="R9">
        <v>7.0822725027699816E-3</v>
      </c>
      <c r="S9">
        <v>3.5414858366398141E-2</v>
      </c>
      <c r="T9">
        <v>2.5658346050332424E-2</v>
      </c>
      <c r="U9">
        <v>1.1460118187715749E-2</v>
      </c>
      <c r="V9">
        <v>2.5165336759985907E-2</v>
      </c>
      <c r="W9">
        <v>4.5134252133597758E-2</v>
      </c>
      <c r="X9">
        <v>5.5817752321845335E-3</v>
      </c>
      <c r="Y9">
        <v>3.3622887722459555E-2</v>
      </c>
      <c r="Z9">
        <v>4.0754285031739131E-4</v>
      </c>
      <c r="AA9">
        <v>1.7078703882726875E-2</v>
      </c>
    </row>
    <row r="10" spans="1:27" x14ac:dyDescent="0.25">
      <c r="A10" s="8" t="s">
        <v>48</v>
      </c>
      <c r="B10">
        <v>5.1546724343022168E-2</v>
      </c>
      <c r="E10">
        <v>2.7728569689689311E-2</v>
      </c>
      <c r="H10">
        <v>2.5131180177373029E-2</v>
      </c>
      <c r="K10">
        <v>3.7117674326573667E-2</v>
      </c>
      <c r="N10">
        <v>3.5699489489321723E-2</v>
      </c>
      <c r="Q10">
        <v>3.6116073664166928E-2</v>
      </c>
      <c r="T10">
        <v>2.7651916445698865E-2</v>
      </c>
      <c r="W10">
        <v>3.4083057279823803E-2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7.4687143385797031E-2</v>
      </c>
      <c r="C20" s="37">
        <f>(C$9^2+((TypeB!$D$2+TypeB!$G2)*100)^2)^0.5</f>
        <v>5.6070105609181548E-2</v>
      </c>
      <c r="D20" s="37">
        <f>(D9^2+((TypeB!$F$2+TypeB!$H2)*100)^2)^0.5</f>
        <v>4.9338753978042778E-2</v>
      </c>
      <c r="E20" s="37">
        <f>(F$20^2+G$20^2)^0.5</f>
        <v>6.6491890571176743E-2</v>
      </c>
      <c r="F20" s="37">
        <f>(F$9^2+((TypeB!$D$3+TypeB!$G3)*100)^2)^0.5</f>
        <v>5.8974442617435209E-2</v>
      </c>
      <c r="G20" s="37">
        <f>(G9^2+((TypeB!$F$3+TypeB!$H3)*100)^2)^0.5</f>
        <v>3.0711343664714258E-2</v>
      </c>
      <c r="H20" s="37">
        <f>(I$20^2+J$20^2)^0.5</f>
        <v>5.8731234701784256E-2</v>
      </c>
      <c r="I20" s="37">
        <f>(I$9^2+((TypeB!$D$4+TypeB!$G4)*100)^2)^0.5</f>
        <v>5.1869474965686328E-2</v>
      </c>
      <c r="J20" s="37">
        <f>(J9^2+((TypeB!$F$4+TypeB!$H$4)*100)^2)^0.5</f>
        <v>2.7548420941682056E-2</v>
      </c>
      <c r="K20" s="37">
        <f>(L$20^2+M$20^2)^0.5</f>
        <v>5.797329585966824E-2</v>
      </c>
      <c r="L20" s="37">
        <f>(L$9^2+((TypeB!$D$5+TypeB!$G5)*100)^2)^0.5</f>
        <v>2.8078976882910871E-2</v>
      </c>
      <c r="M20" s="37">
        <f>(M9^2+((TypeB!$F$5+TypeB!$H$5)*100)^2)^0.5</f>
        <v>5.0719563188592068E-2</v>
      </c>
      <c r="N20" s="37">
        <f>(O$20^2+P$20^2)^0.5</f>
        <v>5.7986142431273882E-2</v>
      </c>
      <c r="O20" s="37">
        <f>(O$9^2+((TypeB!$D$6+TypeB!$G6)*100)^2)^0.5</f>
        <v>2.9202201526240562E-2</v>
      </c>
      <c r="P20" s="37">
        <f>(P9^2+((TypeB!$F$6+TypeB!$H$6)*100)^2)^0.5</f>
        <v>5.0096148954593453E-2</v>
      </c>
      <c r="Q20" s="37">
        <f>(R$20^2+S$20^2)^0.5</f>
        <v>5.8389094752157054E-2</v>
      </c>
      <c r="R20" s="37">
        <f>(R$9^2+((TypeB!$D$7+TypeB!$G7)*100)^2)^0.5</f>
        <v>2.9638776113647458E-2</v>
      </c>
      <c r="S20" s="37">
        <f>(S9^2+((TypeB!$F$7+TypeB!$H$7)*100)^2)^0.5</f>
        <v>5.0307348732182809E-2</v>
      </c>
      <c r="T20" s="37">
        <f>(U$20^2+V$20^2)^0.5</f>
        <v>6.2320053392663124E-2</v>
      </c>
      <c r="U20" s="37">
        <f>(U$9^2+((AVERAGE(TypeB!$D$2:$D$4)+AVERAGE(TypeB!$G$2:$G$4))*100)^2)^0.5</f>
        <v>5.4162700182576864E-2</v>
      </c>
      <c r="V20" s="37">
        <f>(V$9^2+((AVERAGE(TypeB!$F$2:$F$4)+AVERAGE(TypeB!$H$2:$H$4))*100)^2)^0.5</f>
        <v>3.0825167701030776E-2</v>
      </c>
      <c r="W20" s="37">
        <f>(X$20^2+Y$20^2)^0.5</f>
        <v>5.6739337209402413E-2</v>
      </c>
      <c r="X20" s="37">
        <f>(X$9^2+((AVERAGE(TypeB!$D$5:$D$7)+AVERAGE(TypeB!$G$5:$G$7))*100)^2)^0.5</f>
        <v>2.8426734246567779E-2</v>
      </c>
      <c r="Y20" s="37">
        <f>(Y$9^2+((AVERAGE(TypeB!$F$5:$F$7)+AVERAGE(TypeB!$H$5:$H$7))*100)^2)^0.5</f>
        <v>4.9104716342091702E-2</v>
      </c>
      <c r="Z20" s="36">
        <f>Z9</f>
        <v>4.0754285031739131E-4</v>
      </c>
      <c r="AA20" s="36">
        <f>AA9</f>
        <v>1.7078703882726875E-2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0.85546875" style="8" customWidth="1"/>
  </cols>
  <sheetData>
    <row r="1" spans="1:27" s="6" customFormat="1" x14ac:dyDescent="0.25"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6" t="s">
        <v>71</v>
      </c>
      <c r="Y1" s="6" t="s">
        <v>72</v>
      </c>
      <c r="Z1" s="6" t="s">
        <v>73</v>
      </c>
      <c r="AA1" s="6" t="s">
        <v>74</v>
      </c>
    </row>
    <row r="2" spans="1:27" x14ac:dyDescent="0.25">
      <c r="A2" s="8" t="s">
        <v>40</v>
      </c>
      <c r="B2">
        <v>7.4622700200782863E-3</v>
      </c>
      <c r="C2">
        <v>7.6417895162136647E-5</v>
      </c>
      <c r="D2">
        <v>-5.1216056915322763E-3</v>
      </c>
      <c r="E2">
        <v>7.255739671451736E-3</v>
      </c>
      <c r="F2">
        <v>2.7006386617866029E-3</v>
      </c>
      <c r="G2">
        <v>-5.6776833607926928E-3</v>
      </c>
      <c r="H2">
        <v>8.9485095335564008E-3</v>
      </c>
      <c r="I2">
        <v>4.9471259257803553E-3</v>
      </c>
      <c r="J2">
        <v>-6.6395797548346345E-3</v>
      </c>
      <c r="K2">
        <v>1.0870582321243098E-2</v>
      </c>
      <c r="L2">
        <v>1.9831209680861118E-3</v>
      </c>
      <c r="M2">
        <v>-7.3801350761665161E-3</v>
      </c>
      <c r="N2">
        <v>1.1084906261519161E-2</v>
      </c>
      <c r="O2">
        <v>-4.0181891914128231E-4</v>
      </c>
      <c r="P2">
        <v>-7.411303022997146E-3</v>
      </c>
      <c r="Q2">
        <v>1.0562609622482481E-2</v>
      </c>
      <c r="R2">
        <v>3.1848674351910288E-4</v>
      </c>
      <c r="S2">
        <v>-6.5101425824508835E-3</v>
      </c>
      <c r="T2">
        <v>6.876246964538482E-3</v>
      </c>
      <c r="U2">
        <v>2.5913021388618632E-3</v>
      </c>
      <c r="V2">
        <v>-5.8292253561992953E-3</v>
      </c>
      <c r="W2">
        <v>1.0644015782750637E-2</v>
      </c>
      <c r="X2">
        <v>6.3009057027561409E-4</v>
      </c>
      <c r="Y2">
        <v>-7.0946002073386926E-3</v>
      </c>
      <c r="Z2">
        <v>-3.0921453603054242E-6</v>
      </c>
      <c r="AA2">
        <v>-8.3308686639226938E-6</v>
      </c>
    </row>
    <row r="3" spans="1:27" x14ac:dyDescent="0.25">
      <c r="A3" s="8" t="s">
        <v>41</v>
      </c>
      <c r="B3">
        <v>7.3677528371843323E-3</v>
      </c>
      <c r="C3">
        <v>8.7396673936312608E-3</v>
      </c>
      <c r="D3">
        <v>8.1998528849752932E-3</v>
      </c>
      <c r="E3">
        <v>4.8413110222699654E-3</v>
      </c>
      <c r="F3">
        <v>4.9462284068400942E-3</v>
      </c>
      <c r="G3">
        <v>5.3267450652898993E-3</v>
      </c>
      <c r="H3">
        <v>5.1408825325906429E-3</v>
      </c>
      <c r="I3">
        <v>4.0048536943591275E-3</v>
      </c>
      <c r="J3">
        <v>5.7204819040362715E-3</v>
      </c>
      <c r="K3">
        <v>8.1462529525049687E-3</v>
      </c>
      <c r="L3">
        <v>2.8958350831738799E-3</v>
      </c>
      <c r="M3">
        <v>3.4437210888400272E-3</v>
      </c>
      <c r="N3">
        <v>9.2224818946734545E-3</v>
      </c>
      <c r="O3">
        <v>2.8391401796237377E-3</v>
      </c>
      <c r="P3">
        <v>3.0990001725495916E-3</v>
      </c>
      <c r="Q3">
        <v>8.9568522884784438E-3</v>
      </c>
      <c r="R3">
        <v>2.7518063406182808E-3</v>
      </c>
      <c r="S3">
        <v>2.5595402715305332E-3</v>
      </c>
      <c r="T3">
        <v>4.1220026826158098E-3</v>
      </c>
      <c r="U3">
        <v>3.5509666453124315E-3</v>
      </c>
      <c r="V3">
        <v>4.1741391523478022E-3</v>
      </c>
      <c r="W3">
        <v>8.8254487198028871E-3</v>
      </c>
      <c r="X3">
        <v>1.6905277346196943E-3</v>
      </c>
      <c r="Y3">
        <v>2.2378411043291646E-3</v>
      </c>
      <c r="Z3">
        <v>2.2433842297812914E-4</v>
      </c>
      <c r="AA3">
        <v>9.233126361957094E-3</v>
      </c>
    </row>
    <row r="4" spans="1:27" x14ac:dyDescent="0.25">
      <c r="A4" s="8" t="s">
        <v>42</v>
      </c>
      <c r="B4">
        <v>7.3677528371843323E-3</v>
      </c>
      <c r="C4">
        <v>8.7396673936312608E-3</v>
      </c>
      <c r="D4">
        <v>8.1998528849752932E-3</v>
      </c>
      <c r="E4">
        <v>4.8413110222699654E-3</v>
      </c>
      <c r="F4">
        <v>4.9462284068400942E-3</v>
      </c>
      <c r="G4">
        <v>5.3267450652898993E-3</v>
      </c>
      <c r="H4">
        <v>5.1408825325906429E-3</v>
      </c>
      <c r="I4">
        <v>4.0048536943591275E-3</v>
      </c>
      <c r="J4">
        <v>5.7204819040362715E-3</v>
      </c>
      <c r="K4">
        <v>8.1462529525049687E-3</v>
      </c>
      <c r="L4">
        <v>2.8958350831738799E-3</v>
      </c>
      <c r="M4">
        <v>3.4437210888400272E-3</v>
      </c>
      <c r="N4">
        <v>9.2224818946734545E-3</v>
      </c>
      <c r="O4">
        <v>2.8391401796237377E-3</v>
      </c>
      <c r="P4">
        <v>3.0990001725495916E-3</v>
      </c>
      <c r="Q4">
        <v>8.9568522884784438E-3</v>
      </c>
      <c r="R4">
        <v>2.7518063406182808E-3</v>
      </c>
      <c r="S4">
        <v>2.5595402715305332E-3</v>
      </c>
      <c r="T4">
        <v>4.1220026826158098E-3</v>
      </c>
      <c r="U4">
        <v>3.5509666453124315E-3</v>
      </c>
      <c r="V4">
        <v>4.1741391523478022E-3</v>
      </c>
      <c r="W4">
        <v>8.8254487198028871E-3</v>
      </c>
      <c r="X4">
        <v>1.6905277346196943E-3</v>
      </c>
      <c r="Y4">
        <v>2.2378411043291646E-3</v>
      </c>
      <c r="Z4">
        <v>2.2433842297812914E-4</v>
      </c>
      <c r="AA4">
        <v>9.233126361957094E-3</v>
      </c>
    </row>
    <row r="5" spans="1:27" x14ac:dyDescent="0.25">
      <c r="A5" s="8" t="s">
        <v>43</v>
      </c>
      <c r="B5">
        <v>1.0254180623131481E-3</v>
      </c>
      <c r="C5">
        <v>1.026548132604546E-4</v>
      </c>
      <c r="D5">
        <v>1.4224701461587135E-3</v>
      </c>
      <c r="E5">
        <v>9.6266946980552194E-4</v>
      </c>
      <c r="F5">
        <v>1.378480481822297E-4</v>
      </c>
      <c r="G5">
        <v>1.3767051837643807E-3</v>
      </c>
      <c r="H5">
        <v>8.2849793605173578E-4</v>
      </c>
      <c r="I5">
        <v>1.6180940561373439E-4</v>
      </c>
      <c r="J5">
        <v>1.221211772583335E-3</v>
      </c>
      <c r="K5">
        <v>2.346694712485678E-3</v>
      </c>
      <c r="L5">
        <v>2.8067043294044202E-4</v>
      </c>
      <c r="M5">
        <v>4.3224486769447533E-3</v>
      </c>
      <c r="N5">
        <v>2.4767191534318237E-3</v>
      </c>
      <c r="O5">
        <v>1.8667294744424963E-4</v>
      </c>
      <c r="P5">
        <v>4.4990167819707796E-3</v>
      </c>
      <c r="Q5">
        <v>2.1472679284687789E-3</v>
      </c>
      <c r="R5">
        <v>1.9787437285407345E-4</v>
      </c>
      <c r="S5">
        <v>4.3300855950409358E-3</v>
      </c>
      <c r="T5">
        <v>1.1336115860022529E-3</v>
      </c>
      <c r="U5">
        <v>6.5578626872255102E-5</v>
      </c>
      <c r="V5">
        <v>1.3401203784463487E-3</v>
      </c>
      <c r="W5">
        <v>2.3612721295897116E-3</v>
      </c>
      <c r="X5">
        <v>2.2176212389347563E-4</v>
      </c>
      <c r="Y5">
        <v>4.3838483410166438E-3</v>
      </c>
      <c r="Z5">
        <v>1.1628681522346283E-6</v>
      </c>
      <c r="AA5">
        <v>9.4155992953890158E-6</v>
      </c>
    </row>
    <row r="6" spans="1:27" x14ac:dyDescent="0.25">
      <c r="A6" s="8" t="s">
        <v>44</v>
      </c>
      <c r="B6">
        <v>4.8707357959874532E-3</v>
      </c>
      <c r="C6">
        <v>4.8761036298715935E-4</v>
      </c>
      <c r="D6">
        <v>6.756733194253889E-3</v>
      </c>
      <c r="E6">
        <v>4.5726799815762297E-3</v>
      </c>
      <c r="F6">
        <v>6.5477822886559104E-4</v>
      </c>
      <c r="G6">
        <v>6.5393496228808084E-3</v>
      </c>
      <c r="H6">
        <v>3.935365196245745E-3</v>
      </c>
      <c r="I6">
        <v>7.6859467666523843E-4</v>
      </c>
      <c r="J6">
        <v>5.8007559197708414E-3</v>
      </c>
      <c r="K6">
        <v>1.114679988430697E-2</v>
      </c>
      <c r="L6">
        <v>1.3331845564670997E-3</v>
      </c>
      <c r="M6">
        <v>2.0531631215487577E-2</v>
      </c>
      <c r="N6">
        <v>1.1764415978801162E-2</v>
      </c>
      <c r="O6">
        <v>8.8669650036018576E-4</v>
      </c>
      <c r="P6">
        <v>2.1370329714361203E-2</v>
      </c>
      <c r="Q6">
        <v>1.0199522660226699E-2</v>
      </c>
      <c r="R6">
        <v>9.3990327105684891E-4</v>
      </c>
      <c r="S6">
        <v>2.0567906576444445E-2</v>
      </c>
      <c r="T6">
        <v>5.3846550335107015E-3</v>
      </c>
      <c r="U6">
        <v>3.1149847764321172E-4</v>
      </c>
      <c r="V6">
        <v>6.3655717976201561E-3</v>
      </c>
      <c r="W6">
        <v>1.121604261555113E-2</v>
      </c>
      <c r="X6">
        <v>1.0533700884940093E-3</v>
      </c>
      <c r="Y6">
        <v>2.082327961982906E-2</v>
      </c>
      <c r="Z6">
        <v>5.5236237231144847E-6</v>
      </c>
      <c r="AA6">
        <v>4.4724096653097825E-5</v>
      </c>
    </row>
    <row r="7" spans="1:27" x14ac:dyDescent="0.25">
      <c r="A7" s="8" t="s">
        <v>45</v>
      </c>
      <c r="B7">
        <v>1.1569735309158455E-3</v>
      </c>
      <c r="C7">
        <v>1.4380562064217524E-3</v>
      </c>
      <c r="D7">
        <v>1.5545009632844499E-3</v>
      </c>
      <c r="E7">
        <v>9.4982270527849209E-4</v>
      </c>
      <c r="F7">
        <v>9.5837942726473117E-4</v>
      </c>
      <c r="G7">
        <v>1.1285650306902652E-3</v>
      </c>
      <c r="H7">
        <v>1.0227719185338761E-3</v>
      </c>
      <c r="I7">
        <v>8.4434573190178943E-4</v>
      </c>
      <c r="J7">
        <v>1.5051377385185383E-3</v>
      </c>
      <c r="K7">
        <v>2.6479010383362151E-3</v>
      </c>
      <c r="L7">
        <v>6.6698119091925477E-4</v>
      </c>
      <c r="M7">
        <v>6.6580661472397465E-4</v>
      </c>
      <c r="N7">
        <v>2.5537423768450707E-3</v>
      </c>
      <c r="O7">
        <v>4.7794925029329491E-4</v>
      </c>
      <c r="P7">
        <v>5.966732339273813E-4</v>
      </c>
      <c r="Q7">
        <v>2.5049544233929858E-3</v>
      </c>
      <c r="R7">
        <v>6.9765036767031224E-4</v>
      </c>
      <c r="S7">
        <v>5.2737633298406087E-4</v>
      </c>
      <c r="T7">
        <v>6.9439505145303345E-4</v>
      </c>
      <c r="U7">
        <v>5.6191070480766448E-4</v>
      </c>
      <c r="V7">
        <v>6.5921360310023443E-4</v>
      </c>
      <c r="W7">
        <v>2.5973079318207426E-3</v>
      </c>
      <c r="X7">
        <v>3.9317504615335376E-4</v>
      </c>
      <c r="Y7">
        <v>3.6058706876983005E-4</v>
      </c>
      <c r="Z7">
        <v>3.4379722577466534E-5</v>
      </c>
      <c r="AA7">
        <v>1.698331616080343E-3</v>
      </c>
    </row>
    <row r="8" spans="1:27" x14ac:dyDescent="0.25">
      <c r="A8" s="8" t="s">
        <v>46</v>
      </c>
      <c r="B8">
        <v>1.1427292668627687E-3</v>
      </c>
      <c r="C8">
        <v>1.4203513482032393E-3</v>
      </c>
      <c r="D8">
        <v>1.5353624768799613E-3</v>
      </c>
      <c r="E8">
        <v>9.3812881163609838E-4</v>
      </c>
      <c r="F8">
        <v>9.4658018617562074E-4</v>
      </c>
      <c r="G8">
        <v>1.1146705224161686E-3</v>
      </c>
      <c r="H8">
        <v>1.0101798990240294E-3</v>
      </c>
      <c r="I8">
        <v>8.3395043483066537E-4</v>
      </c>
      <c r="J8">
        <v>1.4866069953244933E-3</v>
      </c>
      <c r="K8">
        <v>2.6153009826144383E-3</v>
      </c>
      <c r="L8">
        <v>6.587695456672074E-4</v>
      </c>
      <c r="M8">
        <v>6.5760943045398861E-4</v>
      </c>
      <c r="N8">
        <v>2.5223015704935905E-3</v>
      </c>
      <c r="O8">
        <v>4.7206490191087456E-4</v>
      </c>
      <c r="P8">
        <v>5.8932719629526959E-4</v>
      </c>
      <c r="Q8">
        <v>2.474114277707468E-3</v>
      </c>
      <c r="R8">
        <v>6.8906113395987838E-4</v>
      </c>
      <c r="S8">
        <v>5.2088345519417584E-4</v>
      </c>
      <c r="T8">
        <v>6.8584589608712185E-4</v>
      </c>
      <c r="U8">
        <v>5.5499265159412634E-4</v>
      </c>
      <c r="V8">
        <v>6.5109758974381227E-4</v>
      </c>
      <c r="W8">
        <v>2.5653307611946184E-3</v>
      </c>
      <c r="X8">
        <v>3.8833440889862264E-4</v>
      </c>
      <c r="Y8">
        <v>3.5614764359333825E-4</v>
      </c>
      <c r="Z8">
        <v>3.395645114265911E-5</v>
      </c>
      <c r="AA8">
        <v>1.6774223356666523E-3</v>
      </c>
    </row>
    <row r="9" spans="1:27" x14ac:dyDescent="0.25">
      <c r="A9" s="8" t="s">
        <v>47</v>
      </c>
      <c r="B9">
        <v>2.8211240757297175E-2</v>
      </c>
      <c r="C9">
        <v>1.9463714393615061E-2</v>
      </c>
      <c r="D9">
        <v>1.9570195749552158E-2</v>
      </c>
      <c r="E9">
        <v>2.2449170509203996E-2</v>
      </c>
      <c r="F9">
        <v>1.4194453890508003E-2</v>
      </c>
      <c r="G9">
        <v>1.2629826915084083E-2</v>
      </c>
      <c r="H9">
        <v>2.417581969400746E-2</v>
      </c>
      <c r="I9">
        <v>1.4559378425994515E-2</v>
      </c>
      <c r="J9">
        <v>1.2088746968333243E-2</v>
      </c>
      <c r="K9">
        <v>4.0925189093174441E-2</v>
      </c>
      <c r="L9">
        <v>9.7667452365681785E-3</v>
      </c>
      <c r="M9">
        <v>2.0696547747455104E-2</v>
      </c>
      <c r="N9">
        <v>4.3816587600160821E-2</v>
      </c>
      <c r="O9">
        <v>6.6352228423772535E-3</v>
      </c>
      <c r="P9">
        <v>2.0746354232758508E-2</v>
      </c>
      <c r="Q9">
        <v>4.1149951137373533E-2</v>
      </c>
      <c r="R9">
        <v>7.4510638297723914E-3</v>
      </c>
      <c r="S9">
        <v>1.9697727992248806E-2</v>
      </c>
      <c r="T9">
        <v>2.1190753259367926E-2</v>
      </c>
      <c r="U9">
        <v>1.0559726558724064E-2</v>
      </c>
      <c r="V9">
        <v>9.535722335860277E-3</v>
      </c>
      <c r="W9">
        <v>4.2076286599102161E-2</v>
      </c>
      <c r="X9">
        <v>5.4528505369076351E-3</v>
      </c>
      <c r="Y9">
        <v>1.8560509264742037E-2</v>
      </c>
      <c r="Z9">
        <v>4.8506477546172646E-4</v>
      </c>
      <c r="AA9">
        <v>2.0180068287570015E-2</v>
      </c>
    </row>
    <row r="10" spans="1:27" x14ac:dyDescent="0.25">
      <c r="A10" s="8" t="s">
        <v>48</v>
      </c>
      <c r="B10">
        <v>2.7601245255821475E-2</v>
      </c>
      <c r="E10">
        <v>1.899986971415173E-2</v>
      </c>
      <c r="H10">
        <v>1.8923881827355105E-2</v>
      </c>
      <c r="K10">
        <v>2.2885287876247398E-2</v>
      </c>
      <c r="N10">
        <v>2.1781583875354466E-2</v>
      </c>
      <c r="Q10">
        <v>2.1059886995232539E-2</v>
      </c>
      <c r="T10">
        <v>1.4228064712449369E-2</v>
      </c>
      <c r="W10">
        <v>1.9344923963263046E-2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6.0687176044919876E-2</v>
      </c>
      <c r="C20" s="37">
        <f>(C$9^2+((TypeB!$D$2+TypeB!$G2)*100)^2)^0.5</f>
        <v>5.4578715430151109E-2</v>
      </c>
      <c r="D20" s="37">
        <f>(D9^2+((TypeB!$F$2+TypeB!$H2)*100)^2)^0.5</f>
        <v>2.6534829155313633E-2</v>
      </c>
      <c r="E20" s="37">
        <f>(F$20^2+G$20^2)^0.5</f>
        <v>6.3350556302593952E-2</v>
      </c>
      <c r="F20" s="37">
        <f>(F$9^2+((TypeB!$D$3+TypeB!$G3)*100)^2)^0.5</f>
        <v>5.9342080526937603E-2</v>
      </c>
      <c r="G20" s="37">
        <f>(G9^2+((TypeB!$F$3+TypeB!$H3)*100)^2)^0.5</f>
        <v>2.2176800097908154E-2</v>
      </c>
      <c r="H20" s="37">
        <f>(I$20^2+J$20^2)^0.5</f>
        <v>5.6355079770187368E-2</v>
      </c>
      <c r="I20" s="37">
        <f>(I$9^2+((TypeB!$D$4+TypeB!$G4)*100)^2)^0.5</f>
        <v>5.2268303015685975E-2</v>
      </c>
      <c r="J20" s="37">
        <f>(J9^2+((TypeB!$F$4+TypeB!$H$4)*100)^2)^0.5</f>
        <v>2.1069397612760877E-2</v>
      </c>
      <c r="K20" s="37">
        <f>(L$20^2+M$20^2)^0.5</f>
        <v>5.0069129077683752E-2</v>
      </c>
      <c r="L20" s="37">
        <f>(L$9^2+((TypeB!$D$5+TypeB!$G5)*100)^2)^0.5</f>
        <v>2.8239719666062698E-2</v>
      </c>
      <c r="M20" s="37">
        <f>(M9^2+((TypeB!$F$5+TypeB!$H$5)*100)^2)^0.5</f>
        <v>4.1345325246996766E-2</v>
      </c>
      <c r="N20" s="37">
        <f>(O$20^2+P$20^2)^0.5</f>
        <v>5.0619922563955894E-2</v>
      </c>
      <c r="O20" s="37">
        <f>(O$9^2+((TypeB!$D$6+TypeB!$G6)*100)^2)^0.5</f>
        <v>2.9109126909735432E-2</v>
      </c>
      <c r="P20" s="37">
        <f>(P9^2+((TypeB!$F$6+TypeB!$H$6)*100)^2)^0.5</f>
        <v>4.1412984569260486E-2</v>
      </c>
      <c r="Q20" s="37">
        <f>(R$20^2+S$20^2)^0.5</f>
        <v>5.0482021050199707E-2</v>
      </c>
      <c r="R20" s="37">
        <f>(R$9^2+((TypeB!$D$7+TypeB!$G7)*100)^2)^0.5</f>
        <v>2.9729056794771842E-2</v>
      </c>
      <c r="S20" s="37">
        <f>(S9^2+((TypeB!$F$7+TypeB!$H$7)*100)^2)^0.5</f>
        <v>4.0799725874153085E-2</v>
      </c>
      <c r="T20" s="37">
        <f>(U$20^2+V$20^2)^0.5</f>
        <v>5.7633309788750794E-2</v>
      </c>
      <c r="U20" s="37">
        <f>(U$9^2+((AVERAGE(TypeB!$D$2:$D$4)+AVERAGE(TypeB!$G$2:$G$4))*100)^2)^0.5</f>
        <v>5.3979362789739568E-2</v>
      </c>
      <c r="V20" s="37">
        <f>(V$9^2+((AVERAGE(TypeB!$F$2:$F$4)+AVERAGE(TypeB!$H$2:$H$4))*100)^2)^0.5</f>
        <v>2.019472183566284E-2</v>
      </c>
      <c r="W20" s="37">
        <f>(X$20^2+Y$20^2)^0.5</f>
        <v>4.9314538186694561E-2</v>
      </c>
      <c r="X20" s="37">
        <f>(X$9^2+((AVERAGE(TypeB!$D$5:$D$7)+AVERAGE(TypeB!$G$5:$G$7))*100)^2)^0.5</f>
        <v>2.8401700374453193E-2</v>
      </c>
      <c r="Y20" s="37">
        <f>(Y$9^2+((AVERAGE(TypeB!$F$5:$F$7)+AVERAGE(TypeB!$H$5:$H$7))*100)^2)^0.5</f>
        <v>4.0314601478952279E-2</v>
      </c>
      <c r="Z20" s="36">
        <f>Z9</f>
        <v>4.8506477546172646E-4</v>
      </c>
      <c r="AA20" s="36">
        <f>AA9</f>
        <v>2.0180068287570015E-2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2.140625" style="8" customWidth="1"/>
  </cols>
  <sheetData>
    <row r="1" spans="1:27" s="6" customFormat="1" x14ac:dyDescent="0.25"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6" t="s">
        <v>71</v>
      </c>
      <c r="Y1" s="6" t="s">
        <v>72</v>
      </c>
      <c r="Z1" s="6" t="s">
        <v>73</v>
      </c>
      <c r="AA1" s="6" t="s">
        <v>74</v>
      </c>
    </row>
    <row r="2" spans="1:27" x14ac:dyDescent="0.25">
      <c r="A2" s="8" t="s">
        <v>40</v>
      </c>
      <c r="B2">
        <v>8.2338878560757889E-3</v>
      </c>
      <c r="C2">
        <v>1.6992494308852902E-4</v>
      </c>
      <c r="D2">
        <v>2.7737761375478953E-3</v>
      </c>
      <c r="E2">
        <v>9.17651202467718E-3</v>
      </c>
      <c r="F2">
        <v>3.010781129840922E-3</v>
      </c>
      <c r="G2">
        <v>1.8692029625506745E-3</v>
      </c>
      <c r="H2">
        <v>9.2211200684596054E-3</v>
      </c>
      <c r="I2">
        <v>4.3221798415416738E-3</v>
      </c>
      <c r="J2">
        <v>1.3311284117756539E-3</v>
      </c>
      <c r="K2">
        <v>8.3593384509418715E-3</v>
      </c>
      <c r="L2">
        <v>1.9618214969259122E-3</v>
      </c>
      <c r="M2">
        <v>2.013435993275128E-3</v>
      </c>
      <c r="N2">
        <v>8.0457939898169791E-3</v>
      </c>
      <c r="O2">
        <v>4.2753517050662189E-5</v>
      </c>
      <c r="P2">
        <v>1.8154057953611359E-3</v>
      </c>
      <c r="Q2">
        <v>8.2380404422713986E-3</v>
      </c>
      <c r="R2">
        <v>9.0172968689559833E-4</v>
      </c>
      <c r="S2">
        <v>3.0548568826583569E-3</v>
      </c>
      <c r="T2">
        <v>8.1356398691058672E-3</v>
      </c>
      <c r="U2">
        <v>2.2937169458703685E-3</v>
      </c>
      <c r="V2">
        <v>1.9551978857563074E-3</v>
      </c>
      <c r="W2">
        <v>8.0203096982240651E-3</v>
      </c>
      <c r="X2">
        <v>9.8778474938309184E-4</v>
      </c>
      <c r="Y2">
        <v>2.2942550745836099E-3</v>
      </c>
      <c r="Z2">
        <v>1.1675959825890655E-5</v>
      </c>
      <c r="AA2">
        <v>-1.3453781547026489E-4</v>
      </c>
    </row>
    <row r="3" spans="1:27" x14ac:dyDescent="0.25">
      <c r="A3" s="8" t="s">
        <v>41</v>
      </c>
      <c r="B3">
        <v>1.3017531379930392E-2</v>
      </c>
      <c r="C3">
        <v>1.3352208348826444E-3</v>
      </c>
      <c r="D3">
        <v>2.1537812445736746E-2</v>
      </c>
      <c r="E3">
        <v>1.227716559326404E-2</v>
      </c>
      <c r="F3">
        <v>8.7814790549331869E-4</v>
      </c>
      <c r="G3">
        <v>2.1746212043378208E-2</v>
      </c>
      <c r="H3">
        <v>1.1909625138895978E-2</v>
      </c>
      <c r="I3">
        <v>2.2381277939057167E-3</v>
      </c>
      <c r="J3">
        <v>2.1559630089945655E-2</v>
      </c>
      <c r="K3">
        <v>1.2410983211256442E-2</v>
      </c>
      <c r="L3">
        <v>5.1647774813735881E-4</v>
      </c>
      <c r="M3">
        <v>2.1472416388191241E-2</v>
      </c>
      <c r="N3">
        <v>1.2707882876945282E-2</v>
      </c>
      <c r="O3">
        <v>8.8111505790553846E-4</v>
      </c>
      <c r="P3">
        <v>2.1410159283201252E-2</v>
      </c>
      <c r="Q3">
        <v>1.3169408917647205E-2</v>
      </c>
      <c r="R3">
        <v>4.0872710936708272E-4</v>
      </c>
      <c r="S3">
        <v>2.1741338069454875E-2</v>
      </c>
      <c r="T3">
        <v>1.2878181705378985E-2</v>
      </c>
      <c r="U3">
        <v>8.6692370421779152E-4</v>
      </c>
      <c r="V3">
        <v>2.1600630032337018E-2</v>
      </c>
      <c r="W3">
        <v>1.2912394770192327E-2</v>
      </c>
      <c r="X3">
        <v>3.1569108219379577E-4</v>
      </c>
      <c r="Y3">
        <v>2.1545492413856695E-2</v>
      </c>
      <c r="Z3">
        <v>3.0886965419712911E-5</v>
      </c>
      <c r="AA3">
        <v>2.0158420102888073E-4</v>
      </c>
    </row>
    <row r="4" spans="1:27" x14ac:dyDescent="0.25">
      <c r="A4" s="8" t="s">
        <v>42</v>
      </c>
      <c r="B4">
        <v>6.1648027100776005E-3</v>
      </c>
      <c r="C4">
        <v>5.2142364282741025E-3</v>
      </c>
      <c r="D4">
        <v>6.052416402702483E-3</v>
      </c>
      <c r="E4">
        <v>7.7720203627075707E-3</v>
      </c>
      <c r="F4">
        <v>7.0607911762082974E-3</v>
      </c>
      <c r="G4">
        <v>8.2293290254798288E-3</v>
      </c>
      <c r="H4">
        <v>7.2281913889742314E-3</v>
      </c>
      <c r="I4">
        <v>6.7240327574494916E-3</v>
      </c>
      <c r="J4">
        <v>7.0449707044467156E-3</v>
      </c>
      <c r="K4">
        <v>5.1294496106066559E-3</v>
      </c>
      <c r="L4">
        <v>3.1247021152072826E-3</v>
      </c>
      <c r="M4">
        <v>4.1572380896013278E-3</v>
      </c>
      <c r="N4">
        <v>5.4668235139466543E-3</v>
      </c>
      <c r="O4">
        <v>3.4415759527508137E-3</v>
      </c>
      <c r="P4">
        <v>4.4767989855432734E-3</v>
      </c>
      <c r="Q4">
        <v>5.0287759425073674E-3</v>
      </c>
      <c r="R4">
        <v>2.8669629225698667E-3</v>
      </c>
      <c r="S4">
        <v>3.8197889933883913E-3</v>
      </c>
      <c r="T4">
        <v>5.2767463069960793E-3</v>
      </c>
      <c r="U4">
        <v>3.6873993563042206E-3</v>
      </c>
      <c r="V4">
        <v>4.7235614568578721E-3</v>
      </c>
      <c r="W4">
        <v>4.5218057642396562E-3</v>
      </c>
      <c r="X4">
        <v>1.8598715071012266E-3</v>
      </c>
      <c r="Y4">
        <v>3.2630295888270962E-3</v>
      </c>
      <c r="Z4">
        <v>1.4889222007313812E-4</v>
      </c>
      <c r="AA4">
        <v>1.0243458840058717E-2</v>
      </c>
    </row>
    <row r="5" spans="1:27" x14ac:dyDescent="0.25">
      <c r="A5" s="8" t="s">
        <v>43</v>
      </c>
      <c r="B5">
        <v>7.4955377832486951E-3</v>
      </c>
      <c r="C5">
        <v>9.78834956541689E-4</v>
      </c>
      <c r="D5">
        <v>9.27628672886259E-3</v>
      </c>
      <c r="E5">
        <v>7.2571807743281027E-3</v>
      </c>
      <c r="F5">
        <v>6.9750579100893398E-4</v>
      </c>
      <c r="G5">
        <v>9.5705186994380683E-3</v>
      </c>
      <c r="H5">
        <v>7.385886733998385E-3</v>
      </c>
      <c r="I5">
        <v>7.8337754997252166E-4</v>
      </c>
      <c r="J5">
        <v>9.3831928561439685E-3</v>
      </c>
      <c r="K5">
        <v>7.5617459175593071E-3</v>
      </c>
      <c r="L5">
        <v>2.8845789117436043E-4</v>
      </c>
      <c r="M5">
        <v>9.3207428133162355E-3</v>
      </c>
      <c r="N5">
        <v>7.4385426517848364E-3</v>
      </c>
      <c r="O5">
        <v>5.1630860037567272E-4</v>
      </c>
      <c r="P5">
        <v>9.1740268877405808E-3</v>
      </c>
      <c r="Q5">
        <v>7.9852858459271651E-3</v>
      </c>
      <c r="R5">
        <v>4.7012538546903213E-4</v>
      </c>
      <c r="S5">
        <v>9.4529324237087823E-3</v>
      </c>
      <c r="T5">
        <v>7.7478575362128887E-3</v>
      </c>
      <c r="U5">
        <v>4.8027947274562467E-4</v>
      </c>
      <c r="V5">
        <v>9.3849313789361108E-3</v>
      </c>
      <c r="W5">
        <v>7.75154074664811E-3</v>
      </c>
      <c r="X5">
        <v>2.8510163286962298E-4</v>
      </c>
      <c r="Y5">
        <v>9.3110950070348104E-3</v>
      </c>
      <c r="Z5">
        <v>2.9909864618094783E-5</v>
      </c>
      <c r="AA5">
        <v>8.6276334300591122E-4</v>
      </c>
    </row>
    <row r="6" spans="1:27" x14ac:dyDescent="0.25">
      <c r="A6" s="8" t="s">
        <v>44</v>
      </c>
      <c r="B6">
        <v>3.5603804470431301E-2</v>
      </c>
      <c r="C6">
        <v>4.6494660435730225E-3</v>
      </c>
      <c r="D6">
        <v>4.4062361962097299E-2</v>
      </c>
      <c r="E6">
        <v>3.4471608678058485E-2</v>
      </c>
      <c r="F6">
        <v>3.3131525072924366E-3</v>
      </c>
      <c r="G6">
        <v>4.5459963822330827E-2</v>
      </c>
      <c r="H6">
        <v>3.5082961986492328E-2</v>
      </c>
      <c r="I6">
        <v>3.721043362369478E-3</v>
      </c>
      <c r="J6">
        <v>4.4570166066683847E-2</v>
      </c>
      <c r="K6">
        <v>3.5918293108406711E-2</v>
      </c>
      <c r="L6">
        <v>1.370174983078212E-3</v>
      </c>
      <c r="M6">
        <v>4.4273528363252115E-2</v>
      </c>
      <c r="N6">
        <v>3.5333077595977973E-2</v>
      </c>
      <c r="O6">
        <v>2.4524658517844455E-3</v>
      </c>
      <c r="P6">
        <v>4.3576627716767756E-2</v>
      </c>
      <c r="Q6">
        <v>3.7930107768154031E-2</v>
      </c>
      <c r="R6">
        <v>2.2330955809779026E-3</v>
      </c>
      <c r="S6">
        <v>4.4901429012616713E-2</v>
      </c>
      <c r="T6">
        <v>3.6802323297011219E-2</v>
      </c>
      <c r="U6">
        <v>2.2813274955417171E-3</v>
      </c>
      <c r="V6">
        <v>4.4578424049946525E-2</v>
      </c>
      <c r="W6">
        <v>3.6819818546578523E-2</v>
      </c>
      <c r="X6">
        <v>1.3542327561307092E-3</v>
      </c>
      <c r="Y6">
        <v>4.4227701283415348E-2</v>
      </c>
      <c r="Z6">
        <v>1.4207185693595022E-4</v>
      </c>
      <c r="AA6">
        <v>4.0981258792780785E-3</v>
      </c>
    </row>
    <row r="7" spans="1:27" x14ac:dyDescent="0.25">
      <c r="A7" s="8" t="s">
        <v>45</v>
      </c>
      <c r="B7">
        <v>5.089711478693559E-3</v>
      </c>
      <c r="C7">
        <v>1.7680666067353952E-3</v>
      </c>
      <c r="D7">
        <v>8.611730120655442E-3</v>
      </c>
      <c r="E7">
        <v>4.7292572185277659E-3</v>
      </c>
      <c r="F7">
        <v>2.2398817497204199E-3</v>
      </c>
      <c r="G7">
        <v>8.6061598041045351E-3</v>
      </c>
      <c r="H7">
        <v>4.7325774356156425E-3</v>
      </c>
      <c r="I7">
        <v>2.0794269631570239E-3</v>
      </c>
      <c r="J7">
        <v>8.6730445211371035E-3</v>
      </c>
      <c r="K7">
        <v>5.2907206525305631E-3</v>
      </c>
      <c r="L7">
        <v>9.9772643047692493E-4</v>
      </c>
      <c r="M7">
        <v>9.3115430411945168E-3</v>
      </c>
      <c r="N7">
        <v>5.4998563302709746E-3</v>
      </c>
      <c r="O7">
        <v>1.112012318887389E-3</v>
      </c>
      <c r="P7">
        <v>9.4050149017125117E-3</v>
      </c>
      <c r="Q7">
        <v>5.6573276220360661E-3</v>
      </c>
      <c r="R7">
        <v>9.3236881394077008E-4</v>
      </c>
      <c r="S7">
        <v>9.2352802137497577E-3</v>
      </c>
      <c r="T7">
        <v>5.0850231899045861E-3</v>
      </c>
      <c r="U7">
        <v>1.1522560550136598E-3</v>
      </c>
      <c r="V7">
        <v>8.5874247229711324E-3</v>
      </c>
      <c r="W7">
        <v>5.6006521938739224E-3</v>
      </c>
      <c r="X7">
        <v>5.6485127977193522E-4</v>
      </c>
      <c r="Y7">
        <v>9.3649657594750552E-3</v>
      </c>
      <c r="Z7">
        <v>2.7999501458593734E-4</v>
      </c>
      <c r="AA7">
        <v>7.3492737432580488E-3</v>
      </c>
    </row>
    <row r="8" spans="1:27" x14ac:dyDescent="0.25">
      <c r="A8" s="8" t="s">
        <v>46</v>
      </c>
      <c r="B8">
        <v>5.0270486844988657E-3</v>
      </c>
      <c r="C8">
        <v>1.7462987728681584E-3</v>
      </c>
      <c r="D8">
        <v>8.5057054325233389E-3</v>
      </c>
      <c r="E8">
        <v>4.6710322144152654E-3</v>
      </c>
      <c r="F8">
        <v>2.2123050885106948E-3</v>
      </c>
      <c r="G8">
        <v>8.5002036958125825E-3</v>
      </c>
      <c r="H8">
        <v>4.674311554121206E-3</v>
      </c>
      <c r="I8">
        <v>2.0538257666293473E-3</v>
      </c>
      <c r="J8">
        <v>8.5662649509896556E-3</v>
      </c>
      <c r="K8">
        <v>5.2255831018503361E-3</v>
      </c>
      <c r="L8">
        <v>9.8544276248566402E-4</v>
      </c>
      <c r="M8">
        <v>9.1969024947376136E-3</v>
      </c>
      <c r="N8">
        <v>5.4321439723570026E-3</v>
      </c>
      <c r="O8">
        <v>1.0983216019632364E-3</v>
      </c>
      <c r="P8">
        <v>9.2892235615449729E-3</v>
      </c>
      <c r="Q8">
        <v>5.5876765312118382E-3</v>
      </c>
      <c r="R8">
        <v>9.2088980666381586E-4</v>
      </c>
      <c r="S8">
        <v>9.1215785892496057E-3</v>
      </c>
      <c r="T8">
        <v>5.0224181163246546E-3</v>
      </c>
      <c r="U8">
        <v>1.1380698709171414E-3</v>
      </c>
      <c r="V8">
        <v>8.4816992746170172E-3</v>
      </c>
      <c r="W8">
        <v>5.5316988716178515E-3</v>
      </c>
      <c r="X8">
        <v>5.578970232009826E-4</v>
      </c>
      <c r="Y8">
        <v>9.249667490706201E-3</v>
      </c>
      <c r="Z8">
        <v>2.765478113312958E-4</v>
      </c>
      <c r="AA8">
        <v>7.258791988057958E-3</v>
      </c>
    </row>
    <row r="9" spans="1:27" x14ac:dyDescent="0.25">
      <c r="A9" s="8" t="s">
        <v>47</v>
      </c>
      <c r="B9">
        <v>6.8047075101013946E-2</v>
      </c>
      <c r="C9">
        <v>1.3115147022686457E-2</v>
      </c>
      <c r="D9">
        <v>8.2932072380607763E-2</v>
      </c>
      <c r="E9">
        <v>6.8368338873122547E-2</v>
      </c>
      <c r="F9">
        <v>1.647517780734567E-2</v>
      </c>
      <c r="G9">
        <v>8.5804911549552124E-2</v>
      </c>
      <c r="H9">
        <v>6.8116210136943356E-2</v>
      </c>
      <c r="I9">
        <v>1.9059209521895708E-2</v>
      </c>
      <c r="J9">
        <v>8.3072160223841521E-2</v>
      </c>
      <c r="K9">
        <v>6.7043647483062019E-2</v>
      </c>
      <c r="L9">
        <v>7.9586191058344299E-3</v>
      </c>
      <c r="M9">
        <v>8.1113521329057428E-2</v>
      </c>
      <c r="N9">
        <v>6.6985721949043897E-2</v>
      </c>
      <c r="O9">
        <v>7.916231981454698E-3</v>
      </c>
      <c r="P9">
        <v>8.0568215342418398E-2</v>
      </c>
      <c r="Q9">
        <v>6.9954009601791836E-2</v>
      </c>
      <c r="R9">
        <v>7.3314051064742652E-3</v>
      </c>
      <c r="S9">
        <v>8.2638991547367951E-2</v>
      </c>
      <c r="T9">
        <v>6.8115309294816809E-2</v>
      </c>
      <c r="U9">
        <v>1.0267437372851239E-2</v>
      </c>
      <c r="V9">
        <v>8.1339512699514741E-2</v>
      </c>
      <c r="W9">
        <v>6.7806027650852418E-2</v>
      </c>
      <c r="X9">
        <v>5.075477118009806E-3</v>
      </c>
      <c r="Y9">
        <v>8.0580145851388951E-2</v>
      </c>
      <c r="Z9">
        <v>6.100748135859877E-4</v>
      </c>
      <c r="AA9">
        <v>2.1667423092953369E-2</v>
      </c>
    </row>
    <row r="10" spans="1:27" x14ac:dyDescent="0.25">
      <c r="A10" s="8" t="s">
        <v>48</v>
      </c>
      <c r="B10">
        <v>8.3962704284515799E-2</v>
      </c>
      <c r="E10">
        <v>8.7372274377001985E-2</v>
      </c>
      <c r="H10">
        <v>8.5230494964273887E-2</v>
      </c>
      <c r="K10">
        <v>8.1503024241258729E-2</v>
      </c>
      <c r="N10">
        <v>8.0956186003581648E-2</v>
      </c>
      <c r="Q10">
        <v>8.2963560825227295E-2</v>
      </c>
      <c r="T10">
        <v>8.1984977870338788E-2</v>
      </c>
      <c r="W10">
        <v>8.0739831393225964E-2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9.9854095095815346E-2</v>
      </c>
      <c r="C20" s="37">
        <f>(C$9^2+((TypeB!$D$2+TypeB!$G2)*100)^2)^0.5</f>
        <v>5.2649853574686024E-2</v>
      </c>
      <c r="D20" s="37">
        <f>(D9^2+((TypeB!$F$2+TypeB!$H2)*100)^2)^0.5</f>
        <v>8.4845938181908609E-2</v>
      </c>
      <c r="E20" s="37">
        <f>(F$20^2+G$20^2)^0.5</f>
        <v>0.1062365862803559</v>
      </c>
      <c r="F20" s="37">
        <f>(F$9^2+((TypeB!$D$3+TypeB!$G3)*100)^2)^0.5</f>
        <v>5.9928553159570311E-2</v>
      </c>
      <c r="G20" s="37">
        <f>(G9^2+((TypeB!$F$3+TypeB!$H3)*100)^2)^0.5</f>
        <v>8.7719899570759083E-2</v>
      </c>
      <c r="H20" s="37">
        <f>(I$20^2+J$20^2)^0.5</f>
        <v>0.10040925746336141</v>
      </c>
      <c r="I20" s="37">
        <f>(I$9^2+((TypeB!$D$4+TypeB!$G4)*100)^2)^0.5</f>
        <v>5.3695935298565874E-2</v>
      </c>
      <c r="J20" s="37">
        <f>(J9^2+((TypeB!$F$4+TypeB!$H$4)*100)^2)^0.5</f>
        <v>8.4845539168278167E-2</v>
      </c>
      <c r="K20" s="37">
        <f>(L$20^2+M$20^2)^0.5</f>
        <v>9.2875853944339309E-2</v>
      </c>
      <c r="L20" s="37">
        <f>(L$9^2+((TypeB!$D$5+TypeB!$G5)*100)^2)^0.5</f>
        <v>2.7666443074120205E-2</v>
      </c>
      <c r="M20" s="37">
        <f>(M9^2+((TypeB!$F$5+TypeB!$H$5)*100)^2)^0.5</f>
        <v>8.865941672217742E-2</v>
      </c>
      <c r="N20" s="37">
        <f>(O$20^2+P$20^2)^0.5</f>
        <v>9.2961514706400405E-2</v>
      </c>
      <c r="O20" s="37">
        <f>(O$9^2+((TypeB!$D$6+TypeB!$G6)*100)^2)^0.5</f>
        <v>2.9427568979840734E-2</v>
      </c>
      <c r="P20" s="37">
        <f>(P9^2+((TypeB!$F$6+TypeB!$H$6)*100)^2)^0.5</f>
        <v>8.8180844861256658E-2</v>
      </c>
      <c r="Q20" s="37">
        <f>(R$20^2+S$20^2)^0.5</f>
        <v>9.4804367166613321E-2</v>
      </c>
      <c r="R20" s="37">
        <f>(R$9^2+((TypeB!$D$7+TypeB!$G7)*100)^2)^0.5</f>
        <v>2.9699292357675197E-2</v>
      </c>
      <c r="S20" s="37">
        <f>(S9^2+((TypeB!$F$7+TypeB!$H$7)*100)^2)^0.5</f>
        <v>9.0032327901234263E-2</v>
      </c>
      <c r="T20" s="37">
        <f>(U$20^2+V$20^2)^0.5</f>
        <v>9.9200288145470689E-2</v>
      </c>
      <c r="U20" s="37">
        <f>(U$9^2+((AVERAGE(TypeB!$D$2:$D$4)+AVERAGE(TypeB!$G$2:$G$4))*100)^2)^0.5</f>
        <v>5.3922945509279452E-2</v>
      </c>
      <c r="V20" s="37">
        <f>(V$9^2+((AVERAGE(TypeB!$F$2:$F$4)+AVERAGE(TypeB!$H$2:$H$4))*100)^2)^0.5</f>
        <v>8.3264717112037867E-2</v>
      </c>
      <c r="W20" s="37">
        <f>(X$20^2+Y$20^2)^0.5</f>
        <v>9.2610031674916757E-2</v>
      </c>
      <c r="X20" s="37">
        <f>(X$9^2+((AVERAGE(TypeB!$D$5:$D$7)+AVERAGE(TypeB!$G$5:$G$7))*100)^2)^0.5</f>
        <v>2.8331669085279849E-2</v>
      </c>
      <c r="Y20" s="37">
        <f>(Y$9^2+((AVERAGE(TypeB!$F$5:$F$7)+AVERAGE(TypeB!$H$5:$H$7))*100)^2)^0.5</f>
        <v>8.8169918303644138E-2</v>
      </c>
      <c r="Z20" s="36">
        <f>Z9</f>
        <v>6.100748135859877E-4</v>
      </c>
      <c r="AA20" s="36">
        <f>AA9</f>
        <v>2.1667423092953369E-2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1.140625" style="8" customWidth="1"/>
  </cols>
  <sheetData>
    <row r="1" spans="1:27" s="6" customFormat="1" x14ac:dyDescent="0.25"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6" t="s">
        <v>71</v>
      </c>
      <c r="Y1" s="6" t="s">
        <v>72</v>
      </c>
      <c r="Z1" s="6" t="s">
        <v>73</v>
      </c>
      <c r="AA1" s="6" t="s">
        <v>74</v>
      </c>
    </row>
    <row r="2" spans="1:27" x14ac:dyDescent="0.25">
      <c r="A2" s="8" t="s">
        <v>40</v>
      </c>
      <c r="B2">
        <v>1.9691572431084353E-2</v>
      </c>
      <c r="C2">
        <v>1.7023841624843301E-4</v>
      </c>
      <c r="D2">
        <v>3.2815876048569682E-3</v>
      </c>
      <c r="E2">
        <v>1.9875569734067393E-2</v>
      </c>
      <c r="F2">
        <v>2.6155293302871441E-3</v>
      </c>
      <c r="G2">
        <v>2.3528924796231187E-3</v>
      </c>
      <c r="H2">
        <v>1.9334554516478329E-2</v>
      </c>
      <c r="I2">
        <v>4.3115325852823511E-3</v>
      </c>
      <c r="J2">
        <v>1.6681715419789135E-3</v>
      </c>
      <c r="K2">
        <v>1.879271819383441E-2</v>
      </c>
      <c r="L2">
        <v>1.1622344549148378E-3</v>
      </c>
      <c r="M2">
        <v>2.5030415158949276E-3</v>
      </c>
      <c r="N2">
        <v>1.8843971810421863E-2</v>
      </c>
      <c r="O2">
        <v>1.9564723631414693E-4</v>
      </c>
      <c r="P2">
        <v>2.7017828941207291E-3</v>
      </c>
      <c r="Q2">
        <v>1.897038126222023E-2</v>
      </c>
      <c r="R2">
        <v>4.1178953720431437E-4</v>
      </c>
      <c r="S2">
        <v>3.4853125838725831E-3</v>
      </c>
      <c r="T2">
        <v>1.9284540571669402E-2</v>
      </c>
      <c r="U2">
        <v>2.3171800651818823E-3</v>
      </c>
      <c r="V2">
        <v>2.472417377574157E-3</v>
      </c>
      <c r="W2">
        <v>1.8785816992322738E-2</v>
      </c>
      <c r="X2">
        <v>6.2872412876666703E-4</v>
      </c>
      <c r="Y2">
        <v>2.9107590632319602E-3</v>
      </c>
      <c r="Z2">
        <v>-5.9959242462772624E-6</v>
      </c>
      <c r="AA2">
        <v>-4.2317164182298041E-5</v>
      </c>
    </row>
    <row r="3" spans="1:27" x14ac:dyDescent="0.25">
      <c r="A3" s="8" t="s">
        <v>41</v>
      </c>
      <c r="B3">
        <v>3.4075067092339331E-2</v>
      </c>
      <c r="C3">
        <v>2.0806932587625303E-3</v>
      </c>
      <c r="D3">
        <v>5.8093728437550087E-3</v>
      </c>
      <c r="E3">
        <v>3.583392571158836E-2</v>
      </c>
      <c r="F3">
        <v>1.4726320550976278E-3</v>
      </c>
      <c r="G3">
        <v>5.2938958047898162E-3</v>
      </c>
      <c r="H3">
        <v>3.5099844068118738E-2</v>
      </c>
      <c r="I3">
        <v>2.9009892106192452E-3</v>
      </c>
      <c r="J3">
        <v>5.6719267035857199E-3</v>
      </c>
      <c r="K3">
        <v>3.5537034176852257E-2</v>
      </c>
      <c r="L3">
        <v>1.5374227473319232E-3</v>
      </c>
      <c r="M3">
        <v>5.4936105068251022E-3</v>
      </c>
      <c r="N3">
        <v>3.566444302025281E-2</v>
      </c>
      <c r="O3">
        <v>1.9505119696063547E-3</v>
      </c>
      <c r="P3">
        <v>5.5825074007367081E-3</v>
      </c>
      <c r="Q3">
        <v>3.5441145193435108E-2</v>
      </c>
      <c r="R3">
        <v>1.9398617951269187E-3</v>
      </c>
      <c r="S3">
        <v>5.5701572285315271E-3</v>
      </c>
      <c r="T3">
        <v>3.5897004020036004E-2</v>
      </c>
      <c r="U3">
        <v>1.8854369556822494E-3</v>
      </c>
      <c r="V3">
        <v>5.5953678125961314E-3</v>
      </c>
      <c r="W3">
        <v>3.5713588380858828E-2</v>
      </c>
      <c r="X3">
        <v>1.7954383820569899E-3</v>
      </c>
      <c r="Y3">
        <v>5.4862791457627397E-3</v>
      </c>
      <c r="Z3">
        <v>2.8350574019697204E-5</v>
      </c>
      <c r="AA3">
        <v>5.0832181207525855E-4</v>
      </c>
    </row>
    <row r="4" spans="1:27" x14ac:dyDescent="0.25">
      <c r="A4" s="8" t="s">
        <v>42</v>
      </c>
      <c r="B4">
        <v>1.001930415742691E-2</v>
      </c>
      <c r="C4">
        <v>1.0698525568670474E-2</v>
      </c>
      <c r="D4">
        <v>9.1988887726548937E-3</v>
      </c>
      <c r="E4">
        <v>1.0187597427790596E-2</v>
      </c>
      <c r="F4">
        <v>8.6152348905913171E-3</v>
      </c>
      <c r="G4">
        <v>6.7156678053857631E-3</v>
      </c>
      <c r="H4">
        <v>1.0689186382488473E-2</v>
      </c>
      <c r="I4">
        <v>7.4872683111997318E-3</v>
      </c>
      <c r="J4">
        <v>5.4682294270534358E-3</v>
      </c>
      <c r="K4">
        <v>7.7560857566228731E-3</v>
      </c>
      <c r="L4">
        <v>5.8332993923477239E-3</v>
      </c>
      <c r="M4">
        <v>3.5270600443229735E-3</v>
      </c>
      <c r="N4">
        <v>7.5098646792422785E-3</v>
      </c>
      <c r="O4">
        <v>5.8972462414237951E-3</v>
      </c>
      <c r="P4">
        <v>3.6748130226996194E-3</v>
      </c>
      <c r="Q4">
        <v>7.2841844125992187E-3</v>
      </c>
      <c r="R4">
        <v>5.409539325639679E-3</v>
      </c>
      <c r="S4">
        <v>3.0729453183686497E-3</v>
      </c>
      <c r="T4">
        <v>8.6836828241431702E-3</v>
      </c>
      <c r="U4">
        <v>6.565697437127236E-3</v>
      </c>
      <c r="V4">
        <v>4.2061512625330864E-3</v>
      </c>
      <c r="W4">
        <v>7.0418888497635898E-3</v>
      </c>
      <c r="X4">
        <v>4.8998692203533209E-3</v>
      </c>
      <c r="Y4">
        <v>2.0543036172844362E-3</v>
      </c>
      <c r="Z4">
        <v>1.7603572706276349E-4</v>
      </c>
      <c r="AA4">
        <v>1.1159211935656593E-2</v>
      </c>
    </row>
    <row r="5" spans="1:27" x14ac:dyDescent="0.25">
      <c r="A5" s="8" t="s">
        <v>43</v>
      </c>
      <c r="B5">
        <v>1.449635597420233E-3</v>
      </c>
      <c r="C5">
        <v>4.8059918356382104E-3</v>
      </c>
      <c r="D5">
        <v>3.6338242710492004E-3</v>
      </c>
      <c r="E5">
        <v>1.5626783369245428E-3</v>
      </c>
      <c r="F5">
        <v>3.1119064263640207E-3</v>
      </c>
      <c r="G5">
        <v>1.7005011947573965E-3</v>
      </c>
      <c r="H5">
        <v>1.7740891700647838E-3</v>
      </c>
      <c r="I5">
        <v>3.5819544677913248E-3</v>
      </c>
      <c r="J5">
        <v>1.56758570583083E-3</v>
      </c>
      <c r="K5">
        <v>1.2840424833124337E-3</v>
      </c>
      <c r="L5">
        <v>3.4370920627922632E-3</v>
      </c>
      <c r="M5">
        <v>1.1879825366276128E-3</v>
      </c>
      <c r="N5">
        <v>1.3768561811647627E-3</v>
      </c>
      <c r="O5">
        <v>3.2854810268664924E-3</v>
      </c>
      <c r="P5">
        <v>1.3246369838492166E-3</v>
      </c>
      <c r="Q5">
        <v>1.1525339230325175E-3</v>
      </c>
      <c r="R5">
        <v>3.6703881641933596E-3</v>
      </c>
      <c r="S5">
        <v>1.1251539583323848E-3</v>
      </c>
      <c r="T5">
        <v>1.3790490871473965E-3</v>
      </c>
      <c r="U5">
        <v>3.6629513844326578E-3</v>
      </c>
      <c r="V5">
        <v>1.7589070218719861E-3</v>
      </c>
      <c r="W5">
        <v>1.2220187980772688E-3</v>
      </c>
      <c r="X5">
        <v>3.4153590738150311E-3</v>
      </c>
      <c r="Y5">
        <v>1.1725996102989499E-3</v>
      </c>
      <c r="Z5">
        <v>7.0434810676427629E-6</v>
      </c>
      <c r="AA5">
        <v>7.3340796858243739E-4</v>
      </c>
    </row>
    <row r="6" spans="1:27" x14ac:dyDescent="0.25">
      <c r="A6" s="8" t="s">
        <v>44</v>
      </c>
      <c r="B6">
        <v>6.8857690877461063E-3</v>
      </c>
      <c r="C6">
        <v>2.28284612192815E-2</v>
      </c>
      <c r="D6">
        <v>1.7260665287483701E-2</v>
      </c>
      <c r="E6">
        <v>7.4227221003915784E-3</v>
      </c>
      <c r="F6">
        <v>1.4781555525229098E-2</v>
      </c>
      <c r="G6">
        <v>8.0773806750976326E-3</v>
      </c>
      <c r="H6">
        <v>8.426923557807723E-3</v>
      </c>
      <c r="I6">
        <v>1.7014283722008791E-2</v>
      </c>
      <c r="J6">
        <v>7.4460321026964425E-3</v>
      </c>
      <c r="K6">
        <v>6.0992017957340596E-3</v>
      </c>
      <c r="L6">
        <v>1.632618729826325E-2</v>
      </c>
      <c r="M6">
        <v>5.6429170489811602E-3</v>
      </c>
      <c r="N6">
        <v>6.5400668605326232E-3</v>
      </c>
      <c r="O6">
        <v>1.5606034877615839E-2</v>
      </c>
      <c r="P6">
        <v>6.2920256732837791E-3</v>
      </c>
      <c r="Q6">
        <v>5.4745361344044584E-3</v>
      </c>
      <c r="R6">
        <v>1.7434343779918458E-2</v>
      </c>
      <c r="S6">
        <v>5.344481302078828E-3</v>
      </c>
      <c r="T6">
        <v>6.5504831639501332E-3</v>
      </c>
      <c r="U6">
        <v>1.7399019076055126E-2</v>
      </c>
      <c r="V6">
        <v>8.3548083538919331E-3</v>
      </c>
      <c r="W6">
        <v>5.8045892908670273E-3</v>
      </c>
      <c r="X6">
        <v>1.6222955600621397E-2</v>
      </c>
      <c r="Y6">
        <v>5.5698481489200122E-3</v>
      </c>
      <c r="Z6">
        <v>3.3456535071303121E-5</v>
      </c>
      <c r="AA6">
        <v>3.4836878507665775E-3</v>
      </c>
    </row>
    <row r="7" spans="1:27" x14ac:dyDescent="0.25">
      <c r="A7" s="8" t="s">
        <v>45</v>
      </c>
      <c r="B7">
        <v>1.884062389403221E-2</v>
      </c>
      <c r="C7">
        <v>4.5780629957894808E-2</v>
      </c>
      <c r="D7">
        <v>3.0732822928322629E-3</v>
      </c>
      <c r="E7">
        <v>1.8665898162569868E-2</v>
      </c>
      <c r="F7">
        <v>4.5787529456559901E-2</v>
      </c>
      <c r="G7">
        <v>2.1743892962657399E-3</v>
      </c>
      <c r="H7">
        <v>1.8896308077074257E-2</v>
      </c>
      <c r="I7">
        <v>4.5712133773338826E-2</v>
      </c>
      <c r="J7">
        <v>1.7008702725430627E-3</v>
      </c>
      <c r="K7">
        <v>1.8787732894336683E-2</v>
      </c>
      <c r="L7">
        <v>4.4888464281165372E-2</v>
      </c>
      <c r="M7">
        <v>1.0996255164056837E-3</v>
      </c>
      <c r="N7">
        <v>1.8777105110849703E-2</v>
      </c>
      <c r="O7">
        <v>4.5006036614184522E-2</v>
      </c>
      <c r="P7">
        <v>1.1095083875165771E-3</v>
      </c>
      <c r="Q7">
        <v>1.8696685901208751E-2</v>
      </c>
      <c r="R7">
        <v>4.5012420073175137E-2</v>
      </c>
      <c r="S7">
        <v>9.7265306885131514E-4</v>
      </c>
      <c r="T7">
        <v>1.8964277561665115E-2</v>
      </c>
      <c r="U7">
        <v>4.5724239854481985E-2</v>
      </c>
      <c r="V7">
        <v>1.4103717082189109E-3</v>
      </c>
      <c r="W7">
        <v>1.8794038505230166E-2</v>
      </c>
      <c r="X7">
        <v>4.4966728716013968E-2</v>
      </c>
      <c r="Y7">
        <v>6.3648797171058291E-4</v>
      </c>
      <c r="Z7">
        <v>6.9998612398918187E-5</v>
      </c>
      <c r="AA7">
        <v>3.5854203291694406E-3</v>
      </c>
    </row>
    <row r="8" spans="1:27" x14ac:dyDescent="0.25">
      <c r="A8" s="8" t="s">
        <v>46</v>
      </c>
      <c r="B8">
        <v>1.8608664549673776E-2</v>
      </c>
      <c r="C8">
        <v>4.5216994434513172E-2</v>
      </c>
      <c r="D8">
        <v>3.0354450879879176E-3</v>
      </c>
      <c r="E8">
        <v>1.8436089981906462E-2</v>
      </c>
      <c r="F8">
        <v>4.5223808988900632E-2</v>
      </c>
      <c r="G8">
        <v>2.147618955836538E-3</v>
      </c>
      <c r="H8">
        <v>1.866366316801997E-2</v>
      </c>
      <c r="I8">
        <v>4.514934155165197E-2</v>
      </c>
      <c r="J8">
        <v>1.6799297370556571E-3</v>
      </c>
      <c r="K8">
        <v>1.8556424725952082E-2</v>
      </c>
      <c r="L8">
        <v>4.4335812797728337E-2</v>
      </c>
      <c r="M8">
        <v>1.0860873015748011E-3</v>
      </c>
      <c r="N8">
        <v>1.8545927788115622E-2</v>
      </c>
      <c r="O8">
        <v>4.4451937620227921E-2</v>
      </c>
      <c r="P8">
        <v>1.095848498142635E-3</v>
      </c>
      <c r="Q8">
        <v>1.8466498672393378E-2</v>
      </c>
      <c r="R8">
        <v>4.4458242488245613E-2</v>
      </c>
      <c r="S8">
        <v>9.6067809554852359E-4</v>
      </c>
      <c r="T8">
        <v>1.8730795835466621E-2</v>
      </c>
      <c r="U8">
        <v>4.5161298586847372E-2</v>
      </c>
      <c r="V8">
        <v>1.3930076921130658E-3</v>
      </c>
      <c r="W8">
        <v>1.8562652704311903E-2</v>
      </c>
      <c r="X8">
        <v>4.4413113667511564E-2</v>
      </c>
      <c r="Y8">
        <v>6.2865174858759061E-4</v>
      </c>
      <c r="Z8">
        <v>6.9136813324249729E-5</v>
      </c>
      <c r="AA8">
        <v>3.5412778552534369E-3</v>
      </c>
    </row>
    <row r="9" spans="1:27" x14ac:dyDescent="0.25">
      <c r="A9" s="8" t="s">
        <v>47</v>
      </c>
      <c r="B9">
        <v>8.9280377318270474E-2</v>
      </c>
      <c r="C9">
        <v>8.099491289747611E-2</v>
      </c>
      <c r="D9">
        <v>3.8585959596738495E-2</v>
      </c>
      <c r="E9">
        <v>9.1755904955744386E-2</v>
      </c>
      <c r="F9">
        <v>7.2708760790105825E-2</v>
      </c>
      <c r="G9">
        <v>2.458745572073287E-2</v>
      </c>
      <c r="H9">
        <v>9.2214171692913224E-2</v>
      </c>
      <c r="I9">
        <v>7.6863415380762093E-2</v>
      </c>
      <c r="J9">
        <v>2.193428951237017E-2</v>
      </c>
      <c r="K9">
        <v>8.6741464648995681E-2</v>
      </c>
      <c r="L9">
        <v>6.9194956690586076E-2</v>
      </c>
      <c r="M9">
        <v>1.8252716417598965E-2</v>
      </c>
      <c r="N9">
        <v>8.7104274158565198E-2</v>
      </c>
      <c r="O9">
        <v>6.8101377945188057E-2</v>
      </c>
      <c r="P9">
        <v>1.934697748898347E-2</v>
      </c>
      <c r="Q9">
        <v>8.5636745675052389E-2</v>
      </c>
      <c r="R9">
        <v>6.9653776926134975E-2</v>
      </c>
      <c r="S9">
        <v>1.843357452840011E-2</v>
      </c>
      <c r="T9">
        <v>8.9146506415265322E-2</v>
      </c>
      <c r="U9">
        <v>7.3328632120893869E-2</v>
      </c>
      <c r="V9">
        <v>2.2021752498708375E-2</v>
      </c>
      <c r="W9">
        <v>8.5908536218124082E-2</v>
      </c>
      <c r="X9">
        <v>6.7960100999309936E-2</v>
      </c>
      <c r="Y9">
        <v>1.6649841723786741E-2</v>
      </c>
      <c r="Z9">
        <v>3.0098372523173627E-4</v>
      </c>
      <c r="AA9">
        <v>1.8650182289569568E-2</v>
      </c>
    </row>
    <row r="10" spans="1:27" x14ac:dyDescent="0.25">
      <c r="A10" s="8" t="s">
        <v>48</v>
      </c>
      <c r="B10">
        <v>8.971651014875065E-2</v>
      </c>
      <c r="E10">
        <v>7.6753546331435593E-2</v>
      </c>
      <c r="H10">
        <v>7.9931831459113006E-2</v>
      </c>
      <c r="K10">
        <v>7.1561887119006087E-2</v>
      </c>
      <c r="N10">
        <v>7.0796209050997774E-2</v>
      </c>
      <c r="Q10">
        <v>7.20516849904973E-2</v>
      </c>
      <c r="T10">
        <v>7.6563998536098909E-2</v>
      </c>
      <c r="W10">
        <v>6.9969940383450072E-2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x14ac:dyDescent="0.25">
      <c r="A12" s="2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ht="15.75" customHeigh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0.1047385162674456</v>
      </c>
      <c r="C20" s="37">
        <f>(C$9^2+((TypeB!$D$2+TypeB!$G2)*100)^2)^0.5</f>
        <v>9.5708807929463513E-2</v>
      </c>
      <c r="D20" s="37">
        <f>(D9^2+((TypeB!$F$2+TypeB!$H2)*100)^2)^0.5</f>
        <v>4.2543870000589144E-2</v>
      </c>
      <c r="E20" s="37">
        <f>(F$20^2+G$20^2)^0.5</f>
        <v>9.7690351668653613E-2</v>
      </c>
      <c r="F20" s="37">
        <f>(F$9^2+((TypeB!$D$3+TypeB!$G3)*100)^2)^0.5</f>
        <v>9.2771568358245501E-2</v>
      </c>
      <c r="G20" s="37">
        <f>(G9^2+((TypeB!$F$3+TypeB!$H3)*100)^2)^0.5</f>
        <v>3.0607857054955615E-2</v>
      </c>
      <c r="H20" s="37">
        <f>(I$20^2+J$20^2)^0.5</f>
        <v>9.5952485079316877E-2</v>
      </c>
      <c r="I20" s="37">
        <f>(I$9^2+((TypeB!$D$4+TypeB!$G4)*100)^2)^0.5</f>
        <v>9.1804055596601111E-2</v>
      </c>
      <c r="J20" s="37">
        <f>(J9^2+((TypeB!$F$4+TypeB!$H$4)*100)^2)^0.5</f>
        <v>2.7908686262751597E-2</v>
      </c>
      <c r="K20" s="37">
        <f>(L$20^2+M$20^2)^0.5</f>
        <v>8.4286920536061877E-2</v>
      </c>
      <c r="L20" s="37">
        <f>(L$9^2+((TypeB!$D$5+TypeB!$G5)*100)^2)^0.5</f>
        <v>7.4094766925295499E-2</v>
      </c>
      <c r="M20" s="37">
        <f>(M9^2+((TypeB!$F$5+TypeB!$H$5)*100)^2)^0.5</f>
        <v>4.0177736219684484E-2</v>
      </c>
      <c r="N20" s="37">
        <f>(O$20^2+P$20^2)^0.5</f>
        <v>8.4261749211931081E-2</v>
      </c>
      <c r="O20" s="37">
        <f>(O$9^2+((TypeB!$D$6+TypeB!$G6)*100)^2)^0.5</f>
        <v>7.376389879414201E-2</v>
      </c>
      <c r="P20" s="37">
        <f>(P9^2+((TypeB!$F$6+TypeB!$H$6)*100)^2)^0.5</f>
        <v>4.0729959672726704E-2</v>
      </c>
      <c r="Q20" s="37">
        <f>(R$20^2+S$20^2)^0.5</f>
        <v>8.5418738687893875E-2</v>
      </c>
      <c r="R20" s="37">
        <f>(R$9^2+((TypeB!$D$7+TypeB!$G7)*100)^2)^0.5</f>
        <v>7.536542380818409E-2</v>
      </c>
      <c r="S20" s="37">
        <f>(S9^2+((TypeB!$F$7+TypeB!$H$7)*100)^2)^0.5</f>
        <v>4.0204649149613234E-2</v>
      </c>
      <c r="T20" s="37">
        <f>(U$20^2+V$20^2)^0.5</f>
        <v>9.4769227302855169E-2</v>
      </c>
      <c r="U20" s="37">
        <f>(U$9^2+((AVERAGE(TypeB!$D$2:$D$4)+AVERAGE(TypeB!$G$2:$G$4))*100)^2)^0.5</f>
        <v>9.0439770405019757E-2</v>
      </c>
      <c r="V20" s="37">
        <f>(V$9^2+((AVERAGE(TypeB!$F$2:$F$4)+AVERAGE(TypeB!$H$2:$H$4))*100)^2)^0.5</f>
        <v>2.8317033260345997E-2</v>
      </c>
      <c r="W20" s="37">
        <f>(X$20^2+Y$20^2)^0.5</f>
        <v>8.338758990812771E-2</v>
      </c>
      <c r="X20" s="37">
        <f>(X$9^2+((AVERAGE(TypeB!$D$5:$D$7)+AVERAGE(TypeB!$G$5:$G$7))*100)^2)^0.5</f>
        <v>7.3454055933071305E-2</v>
      </c>
      <c r="Y20" s="37">
        <f>(Y$9^2+((AVERAGE(TypeB!$F$5:$F$7)+AVERAGE(TypeB!$H$5:$H$7))*100)^2)^0.5</f>
        <v>3.9471405063252002E-2</v>
      </c>
      <c r="Z20" s="36">
        <f>Z9</f>
        <v>3.0098372523173627E-4</v>
      </c>
      <c r="AA20" s="36">
        <f>AA9</f>
        <v>1.8650182289569568E-2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3.5703125" customWidth="1"/>
  </cols>
  <sheetData>
    <row r="1" spans="1:27" x14ac:dyDescent="0.25">
      <c r="A1" s="6"/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t="s">
        <v>71</v>
      </c>
      <c r="Y1" t="s">
        <v>72</v>
      </c>
      <c r="Z1" t="s">
        <v>73</v>
      </c>
      <c r="AA1" t="s">
        <v>74</v>
      </c>
    </row>
    <row r="2" spans="1:27" x14ac:dyDescent="0.25">
      <c r="A2" s="8" t="s">
        <v>40</v>
      </c>
      <c r="B2">
        <v>9.6534788609022679E-3</v>
      </c>
      <c r="C2">
        <v>-3.6980937193247735E-4</v>
      </c>
      <c r="D2">
        <v>1.449532586745861E-3</v>
      </c>
      <c r="E2">
        <v>5.0668243930091393E-3</v>
      </c>
      <c r="F2">
        <v>4.6594014542945724E-4</v>
      </c>
      <c r="G2">
        <v>1.2237418072201861E-3</v>
      </c>
      <c r="H2">
        <v>4.5231271142215411E-3</v>
      </c>
      <c r="I2">
        <v>3.3879321155841531E-3</v>
      </c>
      <c r="J2">
        <v>-5.7182029129200203E-4</v>
      </c>
      <c r="K2">
        <v>2.9452029183516951E-3</v>
      </c>
      <c r="L2">
        <v>-1.3759363550671117E-4</v>
      </c>
      <c r="M2">
        <v>6.2254431377620762E-5</v>
      </c>
      <c r="N2">
        <v>2.2083860391320788E-3</v>
      </c>
      <c r="O2">
        <v>-4.9651467000093991E-4</v>
      </c>
      <c r="P2">
        <v>1.1613625642338424E-3</v>
      </c>
      <c r="Q2">
        <v>2.4211580703627179E-3</v>
      </c>
      <c r="R2">
        <v>-1.6053477392270904E-3</v>
      </c>
      <c r="S2">
        <v>1.2624238622818457E-3</v>
      </c>
      <c r="T2">
        <v>3.9667768619896394E-3</v>
      </c>
      <c r="U2">
        <v>1.1623612911153621E-3</v>
      </c>
      <c r="V2">
        <v>6.9868079406264184E-4</v>
      </c>
      <c r="W2">
        <v>1.519152385031231E-3</v>
      </c>
      <c r="X2">
        <v>-7.4612808396314393E-4</v>
      </c>
      <c r="Y2">
        <v>8.1247930771616761E-4</v>
      </c>
      <c r="Z2">
        <v>6.7918858291288798E-6</v>
      </c>
      <c r="AA2">
        <v>2.5715518964112708E-5</v>
      </c>
    </row>
    <row r="3" spans="1:27" x14ac:dyDescent="0.25">
      <c r="A3" s="8" t="s">
        <v>41</v>
      </c>
      <c r="B3">
        <v>1.0090707224252914E-2</v>
      </c>
      <c r="C3">
        <v>1.7386070820915915E-2</v>
      </c>
      <c r="D3">
        <v>1.2199187745207198E-2</v>
      </c>
      <c r="E3">
        <v>5.4252952394961383E-3</v>
      </c>
      <c r="F3">
        <v>7.8596562277645429E-3</v>
      </c>
      <c r="G3">
        <v>7.7372641341614317E-3</v>
      </c>
      <c r="H3">
        <v>4.6773274977910543E-3</v>
      </c>
      <c r="I3">
        <v>5.2784057373086004E-3</v>
      </c>
      <c r="J3">
        <v>5.3342234653771048E-3</v>
      </c>
      <c r="K3">
        <v>2.7313297670154718E-3</v>
      </c>
      <c r="L3">
        <v>4.2212374581235609E-3</v>
      </c>
      <c r="M3">
        <v>4.8009527972310336E-3</v>
      </c>
      <c r="N3">
        <v>2.19288987715349E-3</v>
      </c>
      <c r="O3">
        <v>3.146961280146205E-3</v>
      </c>
      <c r="P3">
        <v>2.8870326002646452E-3</v>
      </c>
      <c r="Q3">
        <v>2.0060891577697261E-3</v>
      </c>
      <c r="R3">
        <v>2.3634175945042224E-3</v>
      </c>
      <c r="S3">
        <v>2.2519247135105898E-3</v>
      </c>
      <c r="T3">
        <v>4.2575021490282713E-3</v>
      </c>
      <c r="U3">
        <v>6.6065313440730857E-3</v>
      </c>
      <c r="V3">
        <v>5.2349803369682009E-3</v>
      </c>
      <c r="W3">
        <v>1.4505378465080455E-3</v>
      </c>
      <c r="X3">
        <v>1.7131882237062719E-3</v>
      </c>
      <c r="Y3">
        <v>1.851808948530763E-3</v>
      </c>
      <c r="Z3">
        <v>2.4785254691336525E-4</v>
      </c>
      <c r="AA3">
        <v>1.0235185772825327E-2</v>
      </c>
    </row>
    <row r="4" spans="1:27" x14ac:dyDescent="0.25">
      <c r="A4" s="8" t="s">
        <v>42</v>
      </c>
      <c r="B4">
        <v>1.0090707224252914E-2</v>
      </c>
      <c r="C4">
        <v>1.7386070820915915E-2</v>
      </c>
      <c r="D4">
        <v>1.2199187745207198E-2</v>
      </c>
      <c r="E4">
        <v>5.4252952394961383E-3</v>
      </c>
      <c r="F4">
        <v>7.8596562277645429E-3</v>
      </c>
      <c r="G4">
        <v>7.7372641341614317E-3</v>
      </c>
      <c r="H4">
        <v>4.6773274977910543E-3</v>
      </c>
      <c r="I4">
        <v>5.2784057373086004E-3</v>
      </c>
      <c r="J4">
        <v>5.3342234653771048E-3</v>
      </c>
      <c r="K4">
        <v>2.7313297670154718E-3</v>
      </c>
      <c r="L4">
        <v>4.2212374581235609E-3</v>
      </c>
      <c r="M4">
        <v>4.8009527972310336E-3</v>
      </c>
      <c r="N4">
        <v>2.19288987715349E-3</v>
      </c>
      <c r="O4">
        <v>3.146961280146205E-3</v>
      </c>
      <c r="P4">
        <v>2.8870326002646452E-3</v>
      </c>
      <c r="Q4">
        <v>2.0060891577697261E-3</v>
      </c>
      <c r="R4">
        <v>2.3634175945042224E-3</v>
      </c>
      <c r="S4">
        <v>2.2519247135105898E-3</v>
      </c>
      <c r="T4">
        <v>4.2575021490282713E-3</v>
      </c>
      <c r="U4">
        <v>6.6065313440730857E-3</v>
      </c>
      <c r="V4">
        <v>5.2349803369682009E-3</v>
      </c>
      <c r="W4">
        <v>1.4505378465080455E-3</v>
      </c>
      <c r="X4">
        <v>1.7131882237062719E-3</v>
      </c>
      <c r="Y4">
        <v>1.851808948530763E-3</v>
      </c>
      <c r="Z4">
        <v>2.4785254691336525E-4</v>
      </c>
      <c r="AA4">
        <v>1.0235185772825327E-2</v>
      </c>
    </row>
    <row r="5" spans="1:27" x14ac:dyDescent="0.25">
      <c r="A5" s="8" t="s">
        <v>43</v>
      </c>
      <c r="B5">
        <v>3.8820405772362532E-4</v>
      </c>
      <c r="C5">
        <v>2.6097881642000634E-4</v>
      </c>
      <c r="D5">
        <v>1.1812865182530947E-4</v>
      </c>
      <c r="E5">
        <v>6.7414154427679928E-5</v>
      </c>
      <c r="F5">
        <v>2.1510164400297081E-4</v>
      </c>
      <c r="G5">
        <v>2.5939973952586806E-4</v>
      </c>
      <c r="H5">
        <v>2.1726544589909574E-5</v>
      </c>
      <c r="I5">
        <v>1.2914511481255448E-4</v>
      </c>
      <c r="J5">
        <v>1.8662370168139126E-4</v>
      </c>
      <c r="K5">
        <v>4.0234628500647503E-5</v>
      </c>
      <c r="L5">
        <v>1.4232583093764004E-4</v>
      </c>
      <c r="M5">
        <v>2.9227392572239908E-4</v>
      </c>
      <c r="N5">
        <v>9.9059828481145708E-5</v>
      </c>
      <c r="O5">
        <v>7.724827151774808E-5</v>
      </c>
      <c r="P5">
        <v>1.1605402388514204E-4</v>
      </c>
      <c r="Q5">
        <v>9.1018495284500372E-5</v>
      </c>
      <c r="R5">
        <v>5.330066277007467E-5</v>
      </c>
      <c r="S5">
        <v>8.6997620307428138E-5</v>
      </c>
      <c r="T5">
        <v>3.5569075116533671E-5</v>
      </c>
      <c r="U5">
        <v>2.9247697590006281E-5</v>
      </c>
      <c r="V5">
        <v>1.0818898606025163E-4</v>
      </c>
      <c r="W5">
        <v>3.6806931489988231E-5</v>
      </c>
      <c r="X5">
        <v>5.5228171619319715E-5</v>
      </c>
      <c r="Y5">
        <v>8.7765239594899717E-5</v>
      </c>
      <c r="Z5">
        <v>1.3777013809118802E-6</v>
      </c>
      <c r="AA5">
        <v>3.0943961959909737E-5</v>
      </c>
    </row>
    <row r="6" spans="1:27" x14ac:dyDescent="0.25">
      <c r="A6" s="8" t="s">
        <v>44</v>
      </c>
      <c r="B6">
        <v>1.8439692741872202E-3</v>
      </c>
      <c r="C6">
        <v>1.23964937799503E-3</v>
      </c>
      <c r="D6">
        <v>5.6111109617022E-4</v>
      </c>
      <c r="E6">
        <v>3.2021723353147966E-4</v>
      </c>
      <c r="F6">
        <v>1.0217328090141114E-3</v>
      </c>
      <c r="G6">
        <v>1.2321487627478733E-3</v>
      </c>
      <c r="H6">
        <v>1.0320108680207047E-4</v>
      </c>
      <c r="I6">
        <v>6.134392953596338E-4</v>
      </c>
      <c r="J6">
        <v>8.864625829866085E-4</v>
      </c>
      <c r="K6">
        <v>1.9111448537807564E-4</v>
      </c>
      <c r="L6">
        <v>6.7604769695379019E-4</v>
      </c>
      <c r="M6">
        <v>1.3883011471813957E-3</v>
      </c>
      <c r="N6">
        <v>4.7053418528544209E-4</v>
      </c>
      <c r="O6">
        <v>3.6692928970930336E-4</v>
      </c>
      <c r="P6">
        <v>5.512566134544247E-4</v>
      </c>
      <c r="Q6">
        <v>4.3233785260137674E-4</v>
      </c>
      <c r="R6">
        <v>2.531781481578547E-4</v>
      </c>
      <c r="S6">
        <v>4.1323869646028367E-4</v>
      </c>
      <c r="T6">
        <v>1.6895310680353494E-4</v>
      </c>
      <c r="U6">
        <v>1.3892656355252983E-4</v>
      </c>
      <c r="V6">
        <v>5.1389768378619523E-4</v>
      </c>
      <c r="W6">
        <v>1.748329245774441E-4</v>
      </c>
      <c r="X6">
        <v>2.6233381519176865E-4</v>
      </c>
      <c r="Y6">
        <v>4.1688488807577363E-4</v>
      </c>
      <c r="Z6">
        <v>6.5440815593314307E-6</v>
      </c>
      <c r="AA6">
        <v>1.4698381930957125E-4</v>
      </c>
    </row>
    <row r="7" spans="1:27" x14ac:dyDescent="0.25">
      <c r="A7" s="8" t="s">
        <v>45</v>
      </c>
      <c r="B7">
        <v>1.1011859024813793E-3</v>
      </c>
      <c r="C7">
        <v>2.6543496083376544E-3</v>
      </c>
      <c r="D7">
        <v>2.2729867813065649E-3</v>
      </c>
      <c r="E7">
        <v>8.2352557324651382E-4</v>
      </c>
      <c r="F7">
        <v>1.0071152807593616E-3</v>
      </c>
      <c r="G7">
        <v>1.2541132649959289E-3</v>
      </c>
      <c r="H7">
        <v>7.1317337445021172E-4</v>
      </c>
      <c r="I7">
        <v>9.6970551879533337E-4</v>
      </c>
      <c r="J7">
        <v>9.5410279159291098E-4</v>
      </c>
      <c r="K7">
        <v>3.4614008375226683E-4</v>
      </c>
      <c r="L7">
        <v>7.5640104677597044E-4</v>
      </c>
      <c r="M7">
        <v>9.7974845798910986E-4</v>
      </c>
      <c r="N7">
        <v>3.3560177099721056E-4</v>
      </c>
      <c r="O7">
        <v>5.1589899706758191E-4</v>
      </c>
      <c r="P7">
        <v>5.5152215590785188E-4</v>
      </c>
      <c r="Q7">
        <v>2.9168178614941603E-4</v>
      </c>
      <c r="R7">
        <v>3.5885692755167095E-4</v>
      </c>
      <c r="S7">
        <v>2.8109917221760437E-4</v>
      </c>
      <c r="T7">
        <v>5.2145346725852035E-4</v>
      </c>
      <c r="U7">
        <v>1.0015443823303714E-3</v>
      </c>
      <c r="V7">
        <v>9.1322491223753206E-4</v>
      </c>
      <c r="W7">
        <v>1.8365432856836739E-4</v>
      </c>
      <c r="X7">
        <v>2.9324061199845826E-4</v>
      </c>
      <c r="Y7">
        <v>3.022070744809954E-4</v>
      </c>
      <c r="Z7">
        <v>2.7402290477276346E-5</v>
      </c>
      <c r="AA7">
        <v>1.1736594154743826E-3</v>
      </c>
    </row>
    <row r="8" spans="1:27" x14ac:dyDescent="0.25">
      <c r="A8" s="8" t="s">
        <v>46</v>
      </c>
      <c r="B8">
        <v>1.0876284767085925E-3</v>
      </c>
      <c r="C8">
        <v>2.6216701600183714E-3</v>
      </c>
      <c r="D8">
        <v>2.2450025422233641E-3</v>
      </c>
      <c r="E8">
        <v>8.1338660687750868E-4</v>
      </c>
      <c r="F8">
        <v>9.9471602044121999E-4</v>
      </c>
      <c r="G8">
        <v>1.2386730496221792E-3</v>
      </c>
      <c r="H8">
        <v>7.0439302676736436E-4</v>
      </c>
      <c r="I8">
        <v>9.5776683472490994E-4</v>
      </c>
      <c r="J8">
        <v>9.4235620298559067E-4</v>
      </c>
      <c r="K8">
        <v>3.4187852493473841E-4</v>
      </c>
      <c r="L8">
        <v>7.4708849471458335E-4</v>
      </c>
      <c r="M8">
        <v>9.6768612867190889E-4</v>
      </c>
      <c r="N8">
        <v>3.314699562970243E-4</v>
      </c>
      <c r="O8">
        <v>5.0954742432837577E-4</v>
      </c>
      <c r="P8">
        <v>5.4473200297007907E-4</v>
      </c>
      <c r="Q8">
        <v>2.8809069934374254E-4</v>
      </c>
      <c r="R8">
        <v>3.5443880328457942E-4</v>
      </c>
      <c r="S8">
        <v>2.7763837495027246E-4</v>
      </c>
      <c r="T8">
        <v>5.1503350977414892E-4</v>
      </c>
      <c r="U8">
        <v>9.8921370901626656E-4</v>
      </c>
      <c r="V8">
        <v>9.0198159815802826E-4</v>
      </c>
      <c r="W8">
        <v>1.8139323902680498E-4</v>
      </c>
      <c r="X8">
        <v>2.8963033345985985E-4</v>
      </c>
      <c r="Y8">
        <v>2.9848640391024552E-4</v>
      </c>
      <c r="Z8">
        <v>2.7064922810007019E-5</v>
      </c>
      <c r="AA8">
        <v>1.1592097204937521E-3</v>
      </c>
    </row>
    <row r="9" spans="1:27" x14ac:dyDescent="0.25">
      <c r="A9" s="8" t="s">
        <v>47</v>
      </c>
      <c r="B9">
        <v>3.2766491060303909E-2</v>
      </c>
      <c r="C9">
        <v>3.8263651807912753E-2</v>
      </c>
      <c r="D9">
        <v>2.865402171555384E-2</v>
      </c>
      <c r="E9">
        <v>1.7051018712410406E-2</v>
      </c>
      <c r="F9">
        <v>1.8201701430413875E-2</v>
      </c>
      <c r="G9">
        <v>1.9169091887913103E-2</v>
      </c>
      <c r="H9">
        <v>1.4685376223373084E-2</v>
      </c>
      <c r="I9">
        <v>1.5515949720285895E-2</v>
      </c>
      <c r="J9">
        <v>1.1925445425434405E-2</v>
      </c>
      <c r="K9">
        <v>8.9408554626954524E-3</v>
      </c>
      <c r="L9">
        <v>9.7280174724087842E-3</v>
      </c>
      <c r="M9">
        <v>1.2020147301692992E-2</v>
      </c>
      <c r="N9">
        <v>7.3961699350215248E-3</v>
      </c>
      <c r="O9">
        <v>6.6738846043291489E-3</v>
      </c>
      <c r="P9">
        <v>8.0314163811876366E-3</v>
      </c>
      <c r="Q9">
        <v>7.1537649378472894E-3</v>
      </c>
      <c r="R9">
        <v>3.7291044012237886E-3</v>
      </c>
      <c r="S9">
        <v>6.4571503607135806E-3</v>
      </c>
      <c r="T9">
        <v>1.3165767776623864E-2</v>
      </c>
      <c r="U9">
        <v>1.5503564251830332E-2</v>
      </c>
      <c r="V9">
        <v>1.2584520749943267E-2</v>
      </c>
      <c r="W9">
        <v>4.7764542416515706E-3</v>
      </c>
      <c r="X9">
        <v>3.2322125121010282E-3</v>
      </c>
      <c r="Y9">
        <v>5.2314684967637122E-3</v>
      </c>
      <c r="Z9">
        <v>5.3610598402519785E-4</v>
      </c>
      <c r="AA9">
        <v>2.1802280604418092E-2</v>
      </c>
    </row>
    <row r="10" spans="1:27" x14ac:dyDescent="0.25">
      <c r="A10" s="8" t="s">
        <v>48</v>
      </c>
      <c r="B10">
        <v>4.7803347269334773E-2</v>
      </c>
      <c r="E10">
        <v>2.6433993621267041E-2</v>
      </c>
      <c r="H10">
        <v>1.95693879392651E-2</v>
      </c>
      <c r="K10">
        <v>1.546344932729719E-2</v>
      </c>
      <c r="N10">
        <v>1.0442431938964733E-2</v>
      </c>
      <c r="Q10">
        <v>7.4566085062909232E-3</v>
      </c>
      <c r="T10">
        <v>1.9968241460288486E-2</v>
      </c>
      <c r="W10">
        <v>6.1494276445872272E-3</v>
      </c>
    </row>
    <row r="11" spans="1:27" x14ac:dyDescent="0.25">
      <c r="A11" s="2"/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x14ac:dyDescent="0.25">
      <c r="A12" s="2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A13" s="8"/>
      <c r="C13" s="8"/>
    </row>
    <row r="14" spans="1:27" x14ac:dyDescent="0.25">
      <c r="A14" s="8"/>
    </row>
    <row r="15" spans="1:27" x14ac:dyDescent="0.25">
      <c r="A15" s="8"/>
      <c r="C15" s="8"/>
    </row>
    <row r="16" spans="1:27" x14ac:dyDescent="0.25">
      <c r="A16" s="8"/>
    </row>
    <row r="17" spans="1:27" x14ac:dyDescent="0.25">
      <c r="A17" s="8"/>
    </row>
    <row r="18" spans="1:27" x14ac:dyDescent="0.25">
      <c r="A18" s="5"/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22</v>
      </c>
      <c r="X19" s="2" t="s">
        <v>38</v>
      </c>
      <c r="Y19" s="2" t="s">
        <v>39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7.2154449667277659E-2</v>
      </c>
      <c r="C20" s="37">
        <f>(C$9^2+((TypeB!$D$2+TypeB!$G2)*100)^2)^0.5</f>
        <v>6.3750349408347409E-2</v>
      </c>
      <c r="D20" s="37">
        <f>(D9^2+((TypeB!$F$2+TypeB!$H2)*100)^2)^0.5</f>
        <v>3.3795821592340729E-2</v>
      </c>
      <c r="E20" s="37">
        <f>(F$20^2+G$20^2)^0.5</f>
        <v>6.5962519308032597E-2</v>
      </c>
      <c r="F20" s="37">
        <f>(F$9^2+((TypeB!$D$3+TypeB!$G3)*100)^2)^0.5</f>
        <v>6.042600379784948E-2</v>
      </c>
      <c r="G20" s="37">
        <f>(G9^2+((TypeB!$F$3+TypeB!$H3)*100)^2)^0.5</f>
        <v>2.6452826285386838E-2</v>
      </c>
      <c r="H20" s="37">
        <f>(I$20^2+J$20^2)^0.5</f>
        <v>5.6575106334906124E-2</v>
      </c>
      <c r="I20" s="37">
        <f>(I$9^2+((TypeB!$D$4+TypeB!$G4)*100)^2)^0.5</f>
        <v>5.2542789188533688E-2</v>
      </c>
      <c r="J20" s="37">
        <f>(J9^2+((TypeB!$F$4+TypeB!$H$4)*100)^2)^0.5</f>
        <v>2.0976128362861484E-2</v>
      </c>
      <c r="K20" s="37">
        <f>(L$20^2+M$20^2)^0.5</f>
        <v>4.7141272262391565E-2</v>
      </c>
      <c r="L20" s="37">
        <f>(L$9^2+((TypeB!$D$5+TypeB!$G5)*100)^2)^0.5</f>
        <v>2.8226349006651066E-2</v>
      </c>
      <c r="M20" s="37">
        <f>(M9^2+((TypeB!$F$5+TypeB!$H$5)*100)^2)^0.5</f>
        <v>3.775675796823208E-2</v>
      </c>
      <c r="N20" s="37">
        <f>(O$20^2+P$20^2)^0.5</f>
        <v>4.6871991093420599E-2</v>
      </c>
      <c r="O20" s="37">
        <f>(O$9^2+((TypeB!$D$6+TypeB!$G6)*100)^2)^0.5</f>
        <v>2.9117963922482289E-2</v>
      </c>
      <c r="P20" s="37">
        <f>(P9^2+((TypeB!$F$6+TypeB!$H$6)*100)^2)^0.5</f>
        <v>3.6730474079035784E-2</v>
      </c>
      <c r="Q20" s="37">
        <f>(R$20^2+S$20^2)^0.5</f>
        <v>4.6481357762837919E-2</v>
      </c>
      <c r="R20" s="37">
        <f>(R$9^2+((TypeB!$D$7+TypeB!$G7)*100)^2)^0.5</f>
        <v>2.9020763004212243E-2</v>
      </c>
      <c r="S20" s="37">
        <f>(S9^2+((TypeB!$F$7+TypeB!$H$7)*100)^2)^0.5</f>
        <v>3.6308565575223134E-2</v>
      </c>
      <c r="T20" s="37">
        <f>(U$20^2+V$20^2)^0.5</f>
        <v>5.9311813652600902E-2</v>
      </c>
      <c r="U20" s="37">
        <f>(U$9^2+((AVERAGE(TypeB!$D$2:$D$4)+AVERAGE(TypeB!$G$2:$G$4))*100)^2)^0.5</f>
        <v>5.5159988095556452E-2</v>
      </c>
      <c r="V20" s="37">
        <f>(V$9^2+((AVERAGE(TypeB!$F$2:$F$4)+AVERAGE(TypeB!$H$2:$H$4))*100)^2)^0.5</f>
        <v>2.1800618157724921E-2</v>
      </c>
      <c r="W20" s="37">
        <f>(X$20^2+Y$20^2)^0.5</f>
        <v>4.5776774174012526E-2</v>
      </c>
      <c r="X20" s="37">
        <f>(X$9^2+((AVERAGE(TypeB!$D$5:$D$7)+AVERAGE(TypeB!$G$5:$G$7))*100)^2)^0.5</f>
        <v>2.8060117656662508E-2</v>
      </c>
      <c r="Y20" s="37">
        <f>(Y$9^2+((AVERAGE(TypeB!$F$5:$F$7)+AVERAGE(TypeB!$H$5:$H$7))*100)^2)^0.5</f>
        <v>3.6168257503960535E-2</v>
      </c>
      <c r="Z20" s="36">
        <f>Z9</f>
        <v>5.3610598402519785E-4</v>
      </c>
      <c r="AA20" s="36">
        <f>AA9</f>
        <v>2.1802280604418092E-2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FreqRng</vt:lpstr>
      <vt:lpstr>MagRng</vt:lpstr>
      <vt:lpstr>Harmonics</vt:lpstr>
      <vt:lpstr>OOB</vt:lpstr>
      <vt:lpstr>FreqRamp Pos</vt:lpstr>
      <vt:lpstr>FreqRamp Neg</vt:lpstr>
      <vt:lpstr>PM</vt:lpstr>
      <vt:lpstr>AM</vt:lpstr>
      <vt:lpstr>Phase Step Pos</vt:lpstr>
      <vt:lpstr>Phase Step Neg</vt:lpstr>
      <vt:lpstr>Mag Step Pos</vt:lpstr>
      <vt:lpstr>Mag Step Neg</vt:lpstr>
      <vt:lpstr>TypeB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2015-04-22T18:03:29Z</dcterms:modified>
</cp:coreProperties>
</file>