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dani/Documents/GiaB/Benchmarking/assembly-benchmark-development/giab-asm-bench-whole-genome/config/"/>
    </mc:Choice>
  </mc:AlternateContent>
  <xr:revisionPtr revIDLastSave="0" documentId="13_ncr:1_{BAF7AD50-8B9A-9E4A-84AC-CB104803A061}" xr6:coauthVersionLast="47" xr6:coauthVersionMax="47" xr10:uidLastSave="{00000000-0000-0000-0000-000000000000}"/>
  <bookViews>
    <workbookView xWindow="-34560" yWindow="-220" windowWidth="27640" windowHeight="16940" xr2:uid="{00000000-000D-0000-FFFF-FFFF00000000}"/>
  </bookViews>
  <sheets>
    <sheet name="analyses_4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48" i="1"/>
  <c r="F48" i="1"/>
  <c r="J48" i="1"/>
  <c r="O48" i="1"/>
  <c r="B49" i="1"/>
  <c r="C49" i="1"/>
  <c r="F49" i="1"/>
  <c r="J49" i="1"/>
  <c r="O49" i="1"/>
  <c r="B50" i="1"/>
  <c r="C50" i="1"/>
  <c r="F50" i="1"/>
  <c r="J50" i="1"/>
  <c r="O50" i="1"/>
  <c r="B51" i="1"/>
  <c r="C51" i="1"/>
  <c r="F51" i="1"/>
  <c r="J51" i="1"/>
  <c r="O51" i="1"/>
  <c r="B52" i="1"/>
  <c r="C52" i="1"/>
  <c r="F52" i="1"/>
  <c r="J52" i="1"/>
  <c r="O52" i="1"/>
  <c r="B53" i="1"/>
  <c r="C53" i="1"/>
  <c r="F53" i="1"/>
  <c r="J53" i="1"/>
  <c r="O53" i="1"/>
  <c r="B54" i="1"/>
  <c r="C54" i="1"/>
  <c r="F54" i="1"/>
  <c r="J54" i="1"/>
  <c r="O54" i="1"/>
  <c r="B55" i="1"/>
  <c r="C55" i="1"/>
  <c r="F55" i="1"/>
  <c r="J55" i="1"/>
  <c r="O55" i="1"/>
  <c r="B56" i="1"/>
  <c r="C56" i="1"/>
  <c r="F56" i="1"/>
  <c r="J56" i="1"/>
  <c r="O56" i="1"/>
  <c r="B57" i="1"/>
  <c r="C57" i="1"/>
  <c r="F57" i="1"/>
  <c r="J57" i="1"/>
  <c r="O57" i="1"/>
  <c r="B58" i="1"/>
  <c r="C58" i="1"/>
  <c r="F58" i="1"/>
  <c r="J58" i="1"/>
  <c r="O58" i="1"/>
  <c r="B59" i="1"/>
  <c r="C59" i="1"/>
  <c r="F59" i="1"/>
  <c r="J59" i="1"/>
  <c r="O59" i="1"/>
  <c r="B60" i="1"/>
  <c r="C60" i="1"/>
  <c r="F60" i="1"/>
  <c r="J60" i="1"/>
  <c r="O60" i="1"/>
  <c r="B61" i="1"/>
  <c r="C61" i="1"/>
  <c r="F61" i="1"/>
  <c r="J61" i="1"/>
  <c r="O61" i="1"/>
  <c r="B62" i="1"/>
  <c r="C62" i="1"/>
  <c r="F62" i="1"/>
  <c r="J62" i="1"/>
  <c r="O62" i="1"/>
  <c r="B63" i="1"/>
  <c r="C63" i="1"/>
  <c r="F63" i="1"/>
  <c r="J63" i="1"/>
  <c r="O63" i="1"/>
  <c r="B64" i="1"/>
  <c r="C64" i="1"/>
  <c r="F64" i="1"/>
  <c r="J64" i="1"/>
  <c r="O64" i="1"/>
  <c r="B65" i="1"/>
  <c r="C65" i="1"/>
  <c r="F65" i="1"/>
  <c r="J65" i="1"/>
  <c r="O65" i="1"/>
  <c r="B66" i="1"/>
  <c r="C66" i="1"/>
  <c r="F66" i="1"/>
  <c r="J66" i="1"/>
  <c r="O66" i="1"/>
  <c r="B67" i="1"/>
  <c r="C67" i="1"/>
  <c r="F67" i="1"/>
  <c r="J67" i="1"/>
  <c r="O67" i="1"/>
  <c r="B68" i="1"/>
  <c r="C68" i="1"/>
  <c r="F68" i="1"/>
  <c r="J68" i="1"/>
  <c r="O68" i="1"/>
  <c r="B69" i="1"/>
  <c r="C69" i="1"/>
  <c r="F69" i="1"/>
  <c r="J69" i="1"/>
  <c r="O69" i="1"/>
  <c r="B70" i="1"/>
  <c r="C70" i="1"/>
  <c r="F70" i="1"/>
  <c r="J70" i="1"/>
  <c r="O70" i="1"/>
  <c r="B71" i="1"/>
  <c r="C71" i="1"/>
  <c r="F71" i="1"/>
  <c r="J71" i="1"/>
  <c r="O71" i="1"/>
  <c r="B72" i="1"/>
  <c r="C72" i="1"/>
  <c r="F72" i="1"/>
  <c r="J72" i="1"/>
  <c r="O72" i="1"/>
  <c r="B73" i="1"/>
  <c r="C73" i="1"/>
  <c r="F73" i="1"/>
  <c r="J73" i="1"/>
  <c r="O73" i="1"/>
  <c r="B74" i="1"/>
  <c r="C74" i="1"/>
  <c r="F74" i="1"/>
  <c r="J74" i="1"/>
  <c r="O74" i="1"/>
  <c r="B75" i="1"/>
  <c r="C75" i="1"/>
  <c r="F75" i="1"/>
  <c r="J75" i="1"/>
  <c r="O75" i="1"/>
  <c r="B76" i="1"/>
  <c r="C76" i="1"/>
  <c r="F76" i="1"/>
  <c r="J76" i="1"/>
  <c r="O76" i="1"/>
  <c r="B77" i="1"/>
  <c r="C77" i="1"/>
  <c r="F77" i="1"/>
  <c r="J77" i="1"/>
  <c r="O77" i="1"/>
  <c r="B78" i="1"/>
  <c r="C78" i="1"/>
  <c r="F78" i="1"/>
  <c r="J78" i="1"/>
  <c r="O78" i="1"/>
  <c r="B79" i="1"/>
  <c r="C79" i="1"/>
  <c r="F79" i="1"/>
  <c r="J79" i="1"/>
  <c r="O79" i="1"/>
  <c r="B80" i="1"/>
  <c r="C80" i="1"/>
  <c r="F80" i="1"/>
  <c r="J80" i="1"/>
  <c r="O80" i="1"/>
  <c r="B81" i="1"/>
  <c r="C81" i="1"/>
  <c r="F81" i="1"/>
  <c r="J81" i="1"/>
  <c r="O81" i="1"/>
  <c r="B82" i="1"/>
  <c r="C82" i="1"/>
  <c r="F82" i="1"/>
  <c r="J82" i="1"/>
  <c r="O82" i="1"/>
  <c r="B83" i="1"/>
  <c r="C83" i="1"/>
  <c r="F83" i="1"/>
  <c r="J83" i="1"/>
  <c r="O83" i="1"/>
  <c r="B84" i="1"/>
  <c r="C84" i="1"/>
  <c r="F84" i="1"/>
  <c r="J84" i="1"/>
  <c r="O84" i="1"/>
  <c r="F47" i="1"/>
  <c r="B47" i="1"/>
  <c r="C47" i="1"/>
  <c r="J47" i="1"/>
  <c r="O47" i="1"/>
  <c r="C46" i="1"/>
  <c r="F46" i="1"/>
  <c r="J46" i="1"/>
  <c r="O46" i="1"/>
  <c r="C4" i="1"/>
  <c r="F4" i="1"/>
  <c r="J4" i="1"/>
  <c r="O4" i="1"/>
  <c r="C5" i="1"/>
  <c r="F5" i="1"/>
  <c r="J5" i="1"/>
  <c r="O5" i="1"/>
  <c r="C6" i="1"/>
  <c r="F6" i="1"/>
  <c r="J6" i="1"/>
  <c r="O6" i="1"/>
  <c r="C7" i="1"/>
  <c r="F7" i="1"/>
  <c r="J7" i="1"/>
  <c r="O7" i="1"/>
  <c r="C8" i="1"/>
  <c r="F8" i="1"/>
  <c r="J8" i="1"/>
  <c r="O8" i="1"/>
  <c r="C9" i="1"/>
  <c r="F9" i="1"/>
  <c r="J9" i="1"/>
  <c r="O9" i="1"/>
  <c r="C10" i="1"/>
  <c r="F10" i="1"/>
  <c r="J10" i="1"/>
  <c r="O10" i="1"/>
  <c r="C11" i="1"/>
  <c r="F11" i="1"/>
  <c r="J11" i="1"/>
  <c r="O11" i="1"/>
  <c r="C12" i="1"/>
  <c r="F12" i="1"/>
  <c r="J12" i="1"/>
  <c r="O12" i="1"/>
  <c r="C13" i="1"/>
  <c r="F13" i="1"/>
  <c r="J13" i="1"/>
  <c r="O13" i="1"/>
  <c r="C14" i="1"/>
  <c r="F14" i="1"/>
  <c r="J14" i="1"/>
  <c r="O14" i="1"/>
  <c r="C15" i="1"/>
  <c r="F15" i="1"/>
  <c r="J15" i="1"/>
  <c r="O15" i="1"/>
  <c r="C16" i="1"/>
  <c r="F16" i="1"/>
  <c r="J16" i="1"/>
  <c r="O16" i="1"/>
  <c r="C17" i="1"/>
  <c r="F17" i="1"/>
  <c r="J17" i="1"/>
  <c r="O17" i="1"/>
  <c r="C18" i="1"/>
  <c r="F18" i="1"/>
  <c r="J18" i="1"/>
  <c r="O18" i="1"/>
  <c r="C19" i="1"/>
  <c r="F19" i="1"/>
  <c r="J19" i="1"/>
  <c r="O19" i="1"/>
  <c r="C20" i="1"/>
  <c r="F20" i="1"/>
  <c r="J20" i="1"/>
  <c r="O20" i="1"/>
  <c r="C21" i="1"/>
  <c r="F21" i="1"/>
  <c r="J21" i="1"/>
  <c r="O21" i="1"/>
  <c r="C22" i="1"/>
  <c r="F22" i="1"/>
  <c r="J22" i="1"/>
  <c r="O22" i="1"/>
  <c r="C23" i="1"/>
  <c r="F23" i="1"/>
  <c r="J23" i="1"/>
  <c r="O23" i="1"/>
  <c r="C24" i="1"/>
  <c r="F24" i="1"/>
  <c r="J24" i="1"/>
  <c r="O24" i="1"/>
  <c r="C25" i="1"/>
  <c r="F25" i="1"/>
  <c r="J25" i="1"/>
  <c r="O25" i="1"/>
  <c r="C26" i="1"/>
  <c r="F26" i="1"/>
  <c r="J26" i="1"/>
  <c r="O26" i="1"/>
  <c r="C27" i="1"/>
  <c r="F27" i="1"/>
  <c r="J27" i="1"/>
  <c r="O27" i="1"/>
  <c r="C28" i="1"/>
  <c r="F28" i="1"/>
  <c r="J28" i="1"/>
  <c r="O28" i="1"/>
  <c r="C29" i="1"/>
  <c r="F29" i="1"/>
  <c r="J29" i="1"/>
  <c r="O29" i="1"/>
  <c r="C30" i="1"/>
  <c r="F30" i="1"/>
  <c r="J30" i="1"/>
  <c r="O30" i="1"/>
  <c r="C31" i="1"/>
  <c r="F31" i="1"/>
  <c r="J31" i="1"/>
  <c r="O31" i="1"/>
  <c r="C32" i="1"/>
  <c r="F32" i="1"/>
  <c r="J32" i="1"/>
  <c r="O32" i="1"/>
  <c r="C33" i="1"/>
  <c r="F33" i="1"/>
  <c r="J33" i="1"/>
  <c r="O33" i="1"/>
  <c r="C34" i="1"/>
  <c r="F34" i="1"/>
  <c r="J34" i="1"/>
  <c r="O34" i="1"/>
  <c r="C35" i="1"/>
  <c r="F35" i="1"/>
  <c r="J35" i="1"/>
  <c r="O35" i="1"/>
  <c r="C36" i="1"/>
  <c r="F36" i="1"/>
  <c r="J36" i="1"/>
  <c r="O36" i="1"/>
  <c r="C37" i="1"/>
  <c r="F37" i="1"/>
  <c r="J37" i="1"/>
  <c r="O37" i="1"/>
  <c r="C38" i="1"/>
  <c r="F38" i="1"/>
  <c r="J38" i="1"/>
  <c r="O38" i="1"/>
  <c r="C39" i="1"/>
  <c r="F39" i="1"/>
  <c r="J39" i="1"/>
  <c r="O39" i="1"/>
  <c r="C40" i="1"/>
  <c r="F40" i="1"/>
  <c r="J40" i="1"/>
  <c r="O40" i="1"/>
  <c r="C41" i="1"/>
  <c r="F41" i="1"/>
  <c r="J41" i="1"/>
  <c r="O41" i="1"/>
  <c r="C42" i="1"/>
  <c r="F42" i="1"/>
  <c r="J42" i="1"/>
  <c r="O42" i="1"/>
  <c r="C43" i="1"/>
  <c r="F43" i="1"/>
  <c r="J43" i="1"/>
  <c r="O43" i="1"/>
  <c r="C44" i="1"/>
  <c r="F44" i="1"/>
  <c r="J44" i="1"/>
  <c r="O44" i="1"/>
  <c r="C45" i="1"/>
  <c r="F45" i="1"/>
  <c r="J45" i="1"/>
  <c r="O4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O3" i="1"/>
  <c r="F3" i="1"/>
  <c r="J3" i="1"/>
  <c r="C3" i="1"/>
  <c r="B3" i="1"/>
</calcChain>
</file>

<file path=xl/sharedStrings.xml><?xml version="1.0" encoding="utf-8"?>
<sst xmlns="http://schemas.openxmlformats.org/spreadsheetml/2006/main" count="1018" uniqueCount="78">
  <si>
    <t>eval_id</t>
  </si>
  <si>
    <t>bench_id</t>
  </si>
  <si>
    <t>eval_cmd</t>
  </si>
  <si>
    <t>eval_params</t>
  </si>
  <si>
    <t>eval_comp_id</t>
  </si>
  <si>
    <t>eval_comp_id_is_truth</t>
  </si>
  <si>
    <t>eval_truth_regions</t>
  </si>
  <si>
    <t>eval_target_regions</t>
  </si>
  <si>
    <t>vc_id</t>
  </si>
  <si>
    <t>bench_type</t>
  </si>
  <si>
    <t>bench_vcf_processing</t>
  </si>
  <si>
    <t>bench_bed_processing</t>
  </si>
  <si>
    <t>exclusion_set</t>
  </si>
  <si>
    <t>asm_id</t>
  </si>
  <si>
    <t>ref</t>
  </si>
  <si>
    <t>vc_cmd</t>
  </si>
  <si>
    <t>vc_param_id</t>
  </si>
  <si>
    <t>vc_params</t>
  </si>
  <si>
    <t>GRCh38_T~HPRC-HG00733-dipz2k_Q~HifiDV-HG00733</t>
  </si>
  <si>
    <t>GRCh38_HPRC-HG00733-dipz2k_smvar-excluded</t>
  </si>
  <si>
    <t>happy</t>
  </si>
  <si>
    <t>default</t>
  </si>
  <si>
    <t>Hifi-DV-HG00733</t>
  </si>
  <si>
    <t>GRCh38_HPRC-HG00733_dipz2k</t>
  </si>
  <si>
    <t>smvar</t>
  </si>
  <si>
    <t>none</t>
  </si>
  <si>
    <t>exclude</t>
  </si>
  <si>
    <t>smvarall</t>
  </si>
  <si>
    <t>HPRC-HG00733</t>
  </si>
  <si>
    <t>GRCh38</t>
  </si>
  <si>
    <t>dipcall</t>
  </si>
  <si>
    <t>z2k</t>
  </si>
  <si>
    <t>-z200000,10000</t>
  </si>
  <si>
    <t>GRCh38_autosomes.bed</t>
  </si>
  <si>
    <t>HG00733</t>
  </si>
  <si>
    <t>HG01109</t>
  </si>
  <si>
    <t>HG01243</t>
  </si>
  <si>
    <t>HG02055</t>
  </si>
  <si>
    <t>HG02080</t>
  </si>
  <si>
    <t>HG02109</t>
  </si>
  <si>
    <t>HG02145</t>
  </si>
  <si>
    <t>HG02723</t>
  </si>
  <si>
    <t>HG02818</t>
  </si>
  <si>
    <t>HG03098</t>
  </si>
  <si>
    <t>HG03486</t>
  </si>
  <si>
    <t>HG03492</t>
  </si>
  <si>
    <t>NA18906</t>
  </si>
  <si>
    <t>NA20129</t>
  </si>
  <si>
    <t>NA21309</t>
  </si>
  <si>
    <t>HG00438</t>
  </si>
  <si>
    <t>HG00621</t>
  </si>
  <si>
    <t>HG00673</t>
  </si>
  <si>
    <t>HG00735</t>
  </si>
  <si>
    <t>HG00741</t>
  </si>
  <si>
    <t>HG01071</t>
  </si>
  <si>
    <t>HG01106</t>
  </si>
  <si>
    <t>HG01123</t>
  </si>
  <si>
    <t>HG01175</t>
  </si>
  <si>
    <t>HG01258</t>
  </si>
  <si>
    <t>HG01358</t>
  </si>
  <si>
    <t>HG01361</t>
  </si>
  <si>
    <t>HG01891</t>
  </si>
  <si>
    <t>HG01928</t>
  </si>
  <si>
    <t>HG01952</t>
  </si>
  <si>
    <t>HG01978</t>
  </si>
  <si>
    <t>HG02148</t>
  </si>
  <si>
    <t>HG02257</t>
  </si>
  <si>
    <t>HG02486</t>
  </si>
  <si>
    <t>HG02559</t>
  </si>
  <si>
    <t>HG02572</t>
  </si>
  <si>
    <t>HG02622</t>
  </si>
  <si>
    <t>HG02630</t>
  </si>
  <si>
    <t>HG02717</t>
  </si>
  <si>
    <t>HG02886</t>
  </si>
  <si>
    <t>HG03453</t>
  </si>
  <si>
    <t>HG03516</t>
  </si>
  <si>
    <t>HG03540</t>
  </si>
  <si>
    <t>HG03579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</si>
</sst>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"/>
  <sheetViews>
    <sheetView tabSelected="1" topLeftCell="O67" zoomScale="200" workbookViewId="0">
      <selection activeCell="K83" sqref="K83"/>
    </sheetView>
  </sheetViews>
  <sheetFormatPr baseColWidth="10" defaultRowHeight="16" x14ac:dyDescent="0.2"/>
  <cols>
    <col min="2" max="2" width="47" customWidth="1"/>
    <col min="3" max="3" width="46" customWidth="1"/>
    <col min="6" max="6" width="31.83203125" customWidth="1"/>
    <col min="9" max="9" width="24.5" customWidth="1"/>
    <col min="10" max="10" width="30.6640625" customWidth="1"/>
    <col min="15" max="15" width="18.1640625" customWidth="1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b">
        <v>0</v>
      </c>
      <c r="H2" t="b">
        <v>1</v>
      </c>
      <c r="I2" t="s">
        <v>33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</row>
    <row r="3" spans="1:19" x14ac:dyDescent="0.2">
      <c r="A3" t="s">
        <v>34</v>
      </c>
      <c r="B3" t="str">
        <f>CONCATENATE("GRCh38_T~HPRC-",A3,"-dipz2k_Q~HiFiDV-",A3)</f>
        <v>GRCh38_T~HPRC-HG00733-dipz2k_Q~HiFiDV-HG00733</v>
      </c>
      <c r="C3" t="str">
        <f>CONCATENATE("GRCh38_HPRC-", A3,"-dipz2k_smvar-excluded")</f>
        <v>GRCh38_HPRC-HG00733-dipz2k_smvar-excluded</v>
      </c>
      <c r="D3" t="s">
        <v>20</v>
      </c>
      <c r="E3" t="s">
        <v>21</v>
      </c>
      <c r="F3" t="str">
        <f>CONCATENATE("Hifi-DV-",A3)</f>
        <v>Hifi-DV-HG00733</v>
      </c>
      <c r="G3" t="b">
        <v>0</v>
      </c>
      <c r="H3" t="b">
        <v>1</v>
      </c>
      <c r="I3" t="s">
        <v>33</v>
      </c>
      <c r="J3" t="str">
        <f>CONCATENATE("GRCh38_HPRC-",A3,"_dipz2k")</f>
        <v>GRCh38_HPRC-HG00733_dipz2k</v>
      </c>
      <c r="K3" t="s">
        <v>24</v>
      </c>
      <c r="L3" t="s">
        <v>25</v>
      </c>
      <c r="M3" t="s">
        <v>26</v>
      </c>
      <c r="N3" t="s">
        <v>27</v>
      </c>
      <c r="O3" t="str">
        <f>CONCATENATE("HPRC-",A3)</f>
        <v>HPRC-HG00733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2">
      <c r="A4" t="s">
        <v>35</v>
      </c>
      <c r="B4" t="str">
        <f t="shared" ref="B4:B46" si="0">CONCATENATE("GRCh38_T~HPRC-",A4,"-dipz2k_Q~HiFiDV-",A4)</f>
        <v>GRCh38_T~HPRC-HG01109-dipz2k_Q~HiFiDV-HG01109</v>
      </c>
      <c r="C4" t="str">
        <f t="shared" ref="C4:C45" si="1">CONCATENATE("GRCh38_HPRC-", A4,"-dipz2k_smvar-excluded")</f>
        <v>GRCh38_HPRC-HG01109-dipz2k_smvar-excluded</v>
      </c>
      <c r="D4" t="s">
        <v>20</v>
      </c>
      <c r="E4" t="s">
        <v>21</v>
      </c>
      <c r="F4" t="str">
        <f t="shared" ref="F4:F45" si="2">CONCATENATE("Hifi-DV-",A4)</f>
        <v>Hifi-DV-HG01109</v>
      </c>
      <c r="G4" t="b">
        <v>0</v>
      </c>
      <c r="H4" t="b">
        <v>1</v>
      </c>
      <c r="I4" t="s">
        <v>33</v>
      </c>
      <c r="J4" t="str">
        <f t="shared" ref="J4:J45" si="3">CONCATENATE("GRCh38_HPRC-",A4,"_dipz2k")</f>
        <v>GRCh38_HPRC-HG01109_dipz2k</v>
      </c>
      <c r="K4" t="s">
        <v>24</v>
      </c>
      <c r="L4" t="s">
        <v>25</v>
      </c>
      <c r="M4" t="s">
        <v>26</v>
      </c>
      <c r="N4" t="s">
        <v>27</v>
      </c>
      <c r="O4" t="str">
        <f t="shared" ref="O4:O45" si="4">CONCATENATE("HPRC-",A4)</f>
        <v>HPRC-HG01109</v>
      </c>
      <c r="P4" t="s">
        <v>29</v>
      </c>
      <c r="Q4" t="s">
        <v>30</v>
      </c>
      <c r="R4" t="s">
        <v>31</v>
      </c>
      <c r="S4" t="s">
        <v>32</v>
      </c>
    </row>
    <row r="5" spans="1:19" x14ac:dyDescent="0.2">
      <c r="A5" t="s">
        <v>36</v>
      </c>
      <c r="B5" t="str">
        <f t="shared" si="0"/>
        <v>GRCh38_T~HPRC-HG01243-dipz2k_Q~HiFiDV-HG01243</v>
      </c>
      <c r="C5" t="str">
        <f t="shared" si="1"/>
        <v>GRCh38_HPRC-HG01243-dipz2k_smvar-excluded</v>
      </c>
      <c r="D5" t="s">
        <v>20</v>
      </c>
      <c r="E5" t="s">
        <v>21</v>
      </c>
      <c r="F5" t="str">
        <f t="shared" si="2"/>
        <v>Hifi-DV-HG01243</v>
      </c>
      <c r="G5" t="b">
        <v>0</v>
      </c>
      <c r="H5" t="b">
        <v>1</v>
      </c>
      <c r="I5" t="s">
        <v>33</v>
      </c>
      <c r="J5" t="str">
        <f t="shared" si="3"/>
        <v>GRCh38_HPRC-HG01243_dipz2k</v>
      </c>
      <c r="K5" t="s">
        <v>24</v>
      </c>
      <c r="L5" t="s">
        <v>25</v>
      </c>
      <c r="M5" t="s">
        <v>26</v>
      </c>
      <c r="N5" t="s">
        <v>27</v>
      </c>
      <c r="O5" t="str">
        <f t="shared" si="4"/>
        <v>HPRC-HG01243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">
      <c r="A6" t="s">
        <v>37</v>
      </c>
      <c r="B6" t="str">
        <f t="shared" si="0"/>
        <v>GRCh38_T~HPRC-HG02055-dipz2k_Q~HiFiDV-HG02055</v>
      </c>
      <c r="C6" t="str">
        <f t="shared" si="1"/>
        <v>GRCh38_HPRC-HG02055-dipz2k_smvar-excluded</v>
      </c>
      <c r="D6" t="s">
        <v>20</v>
      </c>
      <c r="E6" t="s">
        <v>21</v>
      </c>
      <c r="F6" t="str">
        <f t="shared" si="2"/>
        <v>Hifi-DV-HG02055</v>
      </c>
      <c r="G6" t="b">
        <v>0</v>
      </c>
      <c r="H6" t="b">
        <v>1</v>
      </c>
      <c r="I6" t="s">
        <v>33</v>
      </c>
      <c r="J6" t="str">
        <f t="shared" si="3"/>
        <v>GRCh38_HPRC-HG02055_dipz2k</v>
      </c>
      <c r="K6" t="s">
        <v>24</v>
      </c>
      <c r="L6" t="s">
        <v>25</v>
      </c>
      <c r="M6" t="s">
        <v>26</v>
      </c>
      <c r="N6" t="s">
        <v>27</v>
      </c>
      <c r="O6" t="str">
        <f t="shared" si="4"/>
        <v>HPRC-HG02055</v>
      </c>
      <c r="P6" t="s">
        <v>29</v>
      </c>
      <c r="Q6" t="s">
        <v>30</v>
      </c>
      <c r="R6" t="s">
        <v>31</v>
      </c>
      <c r="S6" t="s">
        <v>32</v>
      </c>
    </row>
    <row r="7" spans="1:19" x14ac:dyDescent="0.2">
      <c r="A7" t="s">
        <v>38</v>
      </c>
      <c r="B7" t="str">
        <f t="shared" si="0"/>
        <v>GRCh38_T~HPRC-HG02080-dipz2k_Q~HiFiDV-HG02080</v>
      </c>
      <c r="C7" t="str">
        <f t="shared" si="1"/>
        <v>GRCh38_HPRC-HG02080-dipz2k_smvar-excluded</v>
      </c>
      <c r="D7" t="s">
        <v>20</v>
      </c>
      <c r="E7" t="s">
        <v>21</v>
      </c>
      <c r="F7" t="str">
        <f t="shared" si="2"/>
        <v>Hifi-DV-HG02080</v>
      </c>
      <c r="G7" t="b">
        <v>0</v>
      </c>
      <c r="H7" t="b">
        <v>1</v>
      </c>
      <c r="I7" t="s">
        <v>33</v>
      </c>
      <c r="J7" t="str">
        <f t="shared" si="3"/>
        <v>GRCh38_HPRC-HG02080_dipz2k</v>
      </c>
      <c r="K7" t="s">
        <v>24</v>
      </c>
      <c r="L7" t="s">
        <v>25</v>
      </c>
      <c r="M7" t="s">
        <v>26</v>
      </c>
      <c r="N7" t="s">
        <v>27</v>
      </c>
      <c r="O7" t="str">
        <f t="shared" si="4"/>
        <v>HPRC-HG02080</v>
      </c>
      <c r="P7" t="s">
        <v>29</v>
      </c>
      <c r="Q7" t="s">
        <v>30</v>
      </c>
      <c r="R7" t="s">
        <v>31</v>
      </c>
      <c r="S7" t="s">
        <v>32</v>
      </c>
    </row>
    <row r="8" spans="1:19" x14ac:dyDescent="0.2">
      <c r="A8" t="s">
        <v>39</v>
      </c>
      <c r="B8" t="str">
        <f t="shared" si="0"/>
        <v>GRCh38_T~HPRC-HG02109-dipz2k_Q~HiFiDV-HG02109</v>
      </c>
      <c r="C8" t="str">
        <f t="shared" si="1"/>
        <v>GRCh38_HPRC-HG02109-dipz2k_smvar-excluded</v>
      </c>
      <c r="D8" t="s">
        <v>20</v>
      </c>
      <c r="E8" t="s">
        <v>21</v>
      </c>
      <c r="F8" t="str">
        <f t="shared" si="2"/>
        <v>Hifi-DV-HG02109</v>
      </c>
      <c r="G8" t="b">
        <v>0</v>
      </c>
      <c r="H8" t="b">
        <v>1</v>
      </c>
      <c r="I8" t="s">
        <v>33</v>
      </c>
      <c r="J8" t="str">
        <f t="shared" si="3"/>
        <v>GRCh38_HPRC-HG02109_dipz2k</v>
      </c>
      <c r="K8" t="s">
        <v>24</v>
      </c>
      <c r="L8" t="s">
        <v>25</v>
      </c>
      <c r="M8" t="s">
        <v>26</v>
      </c>
      <c r="N8" t="s">
        <v>27</v>
      </c>
      <c r="O8" t="str">
        <f t="shared" si="4"/>
        <v>HPRC-HG02109</v>
      </c>
      <c r="P8" t="s">
        <v>29</v>
      </c>
      <c r="Q8" t="s">
        <v>30</v>
      </c>
      <c r="R8" t="s">
        <v>31</v>
      </c>
      <c r="S8" t="s">
        <v>32</v>
      </c>
    </row>
    <row r="9" spans="1:19" x14ac:dyDescent="0.2">
      <c r="A9" t="s">
        <v>40</v>
      </c>
      <c r="B9" t="str">
        <f t="shared" si="0"/>
        <v>GRCh38_T~HPRC-HG02145-dipz2k_Q~HiFiDV-HG02145</v>
      </c>
      <c r="C9" t="str">
        <f t="shared" si="1"/>
        <v>GRCh38_HPRC-HG02145-dipz2k_smvar-excluded</v>
      </c>
      <c r="D9" t="s">
        <v>20</v>
      </c>
      <c r="E9" t="s">
        <v>21</v>
      </c>
      <c r="F9" t="str">
        <f t="shared" si="2"/>
        <v>Hifi-DV-HG02145</v>
      </c>
      <c r="G9" t="b">
        <v>0</v>
      </c>
      <c r="H9" t="b">
        <v>1</v>
      </c>
      <c r="I9" t="s">
        <v>33</v>
      </c>
      <c r="J9" t="str">
        <f t="shared" si="3"/>
        <v>GRCh38_HPRC-HG02145_dipz2k</v>
      </c>
      <c r="K9" t="s">
        <v>24</v>
      </c>
      <c r="L9" t="s">
        <v>25</v>
      </c>
      <c r="M9" t="s">
        <v>26</v>
      </c>
      <c r="N9" t="s">
        <v>27</v>
      </c>
      <c r="O9" t="str">
        <f t="shared" si="4"/>
        <v>HPRC-HG02145</v>
      </c>
      <c r="P9" t="s">
        <v>29</v>
      </c>
      <c r="Q9" t="s">
        <v>30</v>
      </c>
      <c r="R9" t="s">
        <v>31</v>
      </c>
      <c r="S9" t="s">
        <v>32</v>
      </c>
    </row>
    <row r="10" spans="1:19" x14ac:dyDescent="0.2">
      <c r="A10" t="s">
        <v>41</v>
      </c>
      <c r="B10" t="str">
        <f t="shared" si="0"/>
        <v>GRCh38_T~HPRC-HG02723-dipz2k_Q~HiFiDV-HG02723</v>
      </c>
      <c r="C10" t="str">
        <f t="shared" si="1"/>
        <v>GRCh38_HPRC-HG02723-dipz2k_smvar-excluded</v>
      </c>
      <c r="D10" t="s">
        <v>20</v>
      </c>
      <c r="E10" t="s">
        <v>21</v>
      </c>
      <c r="F10" t="str">
        <f t="shared" si="2"/>
        <v>Hifi-DV-HG02723</v>
      </c>
      <c r="G10" t="b">
        <v>0</v>
      </c>
      <c r="H10" t="b">
        <v>1</v>
      </c>
      <c r="I10" t="s">
        <v>33</v>
      </c>
      <c r="J10" t="str">
        <f t="shared" si="3"/>
        <v>GRCh38_HPRC-HG02723_dipz2k</v>
      </c>
      <c r="K10" t="s">
        <v>24</v>
      </c>
      <c r="L10" t="s">
        <v>25</v>
      </c>
      <c r="M10" t="s">
        <v>26</v>
      </c>
      <c r="N10" t="s">
        <v>27</v>
      </c>
      <c r="O10" t="str">
        <f t="shared" si="4"/>
        <v>HPRC-HG02723</v>
      </c>
      <c r="P10" t="s">
        <v>29</v>
      </c>
      <c r="Q10" t="s">
        <v>30</v>
      </c>
      <c r="R10" t="s">
        <v>31</v>
      </c>
      <c r="S10" t="s">
        <v>32</v>
      </c>
    </row>
    <row r="11" spans="1:19" x14ac:dyDescent="0.2">
      <c r="A11" t="s">
        <v>42</v>
      </c>
      <c r="B11" t="str">
        <f t="shared" si="0"/>
        <v>GRCh38_T~HPRC-HG02818-dipz2k_Q~HiFiDV-HG02818</v>
      </c>
      <c r="C11" t="str">
        <f t="shared" si="1"/>
        <v>GRCh38_HPRC-HG02818-dipz2k_smvar-excluded</v>
      </c>
      <c r="D11" t="s">
        <v>20</v>
      </c>
      <c r="E11" t="s">
        <v>21</v>
      </c>
      <c r="F11" t="str">
        <f t="shared" si="2"/>
        <v>Hifi-DV-HG02818</v>
      </c>
      <c r="G11" t="b">
        <v>0</v>
      </c>
      <c r="H11" t="b">
        <v>1</v>
      </c>
      <c r="I11" t="s">
        <v>33</v>
      </c>
      <c r="J11" t="str">
        <f t="shared" si="3"/>
        <v>GRCh38_HPRC-HG02818_dipz2k</v>
      </c>
      <c r="K11" t="s">
        <v>24</v>
      </c>
      <c r="L11" t="s">
        <v>25</v>
      </c>
      <c r="M11" t="s">
        <v>26</v>
      </c>
      <c r="N11" t="s">
        <v>27</v>
      </c>
      <c r="O11" t="str">
        <f t="shared" si="4"/>
        <v>HPRC-HG02818</v>
      </c>
      <c r="P11" t="s">
        <v>29</v>
      </c>
      <c r="Q11" t="s">
        <v>30</v>
      </c>
      <c r="R11" t="s">
        <v>31</v>
      </c>
      <c r="S11" t="s">
        <v>32</v>
      </c>
    </row>
    <row r="12" spans="1:19" x14ac:dyDescent="0.2">
      <c r="A12" t="s">
        <v>43</v>
      </c>
      <c r="B12" t="str">
        <f t="shared" si="0"/>
        <v>GRCh38_T~HPRC-HG03098-dipz2k_Q~HiFiDV-HG03098</v>
      </c>
      <c r="C12" t="str">
        <f t="shared" si="1"/>
        <v>GRCh38_HPRC-HG03098-dipz2k_smvar-excluded</v>
      </c>
      <c r="D12" t="s">
        <v>20</v>
      </c>
      <c r="E12" t="s">
        <v>21</v>
      </c>
      <c r="F12" t="str">
        <f t="shared" si="2"/>
        <v>Hifi-DV-HG03098</v>
      </c>
      <c r="G12" t="b">
        <v>0</v>
      </c>
      <c r="H12" t="b">
        <v>1</v>
      </c>
      <c r="I12" t="s">
        <v>33</v>
      </c>
      <c r="J12" t="str">
        <f t="shared" si="3"/>
        <v>GRCh38_HPRC-HG03098_dipz2k</v>
      </c>
      <c r="K12" t="s">
        <v>24</v>
      </c>
      <c r="L12" t="s">
        <v>25</v>
      </c>
      <c r="M12" t="s">
        <v>26</v>
      </c>
      <c r="N12" t="s">
        <v>27</v>
      </c>
      <c r="O12" t="str">
        <f t="shared" si="4"/>
        <v>HPRC-HG03098</v>
      </c>
      <c r="P12" t="s">
        <v>29</v>
      </c>
      <c r="Q12" t="s">
        <v>30</v>
      </c>
      <c r="R12" t="s">
        <v>31</v>
      </c>
      <c r="S12" t="s">
        <v>32</v>
      </c>
    </row>
    <row r="13" spans="1:19" x14ac:dyDescent="0.2">
      <c r="A13" t="s">
        <v>44</v>
      </c>
      <c r="B13" t="str">
        <f t="shared" si="0"/>
        <v>GRCh38_T~HPRC-HG03486-dipz2k_Q~HiFiDV-HG03486</v>
      </c>
      <c r="C13" t="str">
        <f t="shared" si="1"/>
        <v>GRCh38_HPRC-HG03486-dipz2k_smvar-excluded</v>
      </c>
      <c r="D13" t="s">
        <v>20</v>
      </c>
      <c r="E13" t="s">
        <v>21</v>
      </c>
      <c r="F13" t="str">
        <f t="shared" si="2"/>
        <v>Hifi-DV-HG03486</v>
      </c>
      <c r="G13" t="b">
        <v>0</v>
      </c>
      <c r="H13" t="b">
        <v>1</v>
      </c>
      <c r="I13" t="s">
        <v>33</v>
      </c>
      <c r="J13" t="str">
        <f t="shared" si="3"/>
        <v>GRCh38_HPRC-HG03486_dipz2k</v>
      </c>
      <c r="K13" t="s">
        <v>24</v>
      </c>
      <c r="L13" t="s">
        <v>25</v>
      </c>
      <c r="M13" t="s">
        <v>26</v>
      </c>
      <c r="N13" t="s">
        <v>27</v>
      </c>
      <c r="O13" t="str">
        <f t="shared" si="4"/>
        <v>HPRC-HG03486</v>
      </c>
      <c r="P13" t="s">
        <v>29</v>
      </c>
      <c r="Q13" t="s">
        <v>30</v>
      </c>
      <c r="R13" t="s">
        <v>31</v>
      </c>
      <c r="S13" t="s">
        <v>32</v>
      </c>
    </row>
    <row r="14" spans="1:19" x14ac:dyDescent="0.2">
      <c r="A14" t="s">
        <v>45</v>
      </c>
      <c r="B14" t="str">
        <f t="shared" si="0"/>
        <v>GRCh38_T~HPRC-HG03492-dipz2k_Q~HiFiDV-HG03492</v>
      </c>
      <c r="C14" t="str">
        <f t="shared" si="1"/>
        <v>GRCh38_HPRC-HG03492-dipz2k_smvar-excluded</v>
      </c>
      <c r="D14" t="s">
        <v>20</v>
      </c>
      <c r="E14" t="s">
        <v>21</v>
      </c>
      <c r="F14" t="str">
        <f t="shared" si="2"/>
        <v>Hifi-DV-HG03492</v>
      </c>
      <c r="G14" t="b">
        <v>0</v>
      </c>
      <c r="H14" t="b">
        <v>1</v>
      </c>
      <c r="I14" t="s">
        <v>33</v>
      </c>
      <c r="J14" t="str">
        <f t="shared" si="3"/>
        <v>GRCh38_HPRC-HG03492_dipz2k</v>
      </c>
      <c r="K14" t="s">
        <v>24</v>
      </c>
      <c r="L14" t="s">
        <v>25</v>
      </c>
      <c r="M14" t="s">
        <v>26</v>
      </c>
      <c r="N14" t="s">
        <v>27</v>
      </c>
      <c r="O14" t="str">
        <f t="shared" si="4"/>
        <v>HPRC-HG03492</v>
      </c>
      <c r="P14" t="s">
        <v>29</v>
      </c>
      <c r="Q14" t="s">
        <v>30</v>
      </c>
      <c r="R14" t="s">
        <v>31</v>
      </c>
      <c r="S14" t="s">
        <v>32</v>
      </c>
    </row>
    <row r="15" spans="1:19" x14ac:dyDescent="0.2">
      <c r="A15" t="s">
        <v>46</v>
      </c>
      <c r="B15" t="str">
        <f t="shared" si="0"/>
        <v>GRCh38_T~HPRC-NA18906-dipz2k_Q~HiFiDV-NA18906</v>
      </c>
      <c r="C15" t="str">
        <f t="shared" si="1"/>
        <v>GRCh38_HPRC-NA18906-dipz2k_smvar-excluded</v>
      </c>
      <c r="D15" t="s">
        <v>20</v>
      </c>
      <c r="E15" t="s">
        <v>21</v>
      </c>
      <c r="F15" t="str">
        <f t="shared" si="2"/>
        <v>Hifi-DV-NA18906</v>
      </c>
      <c r="G15" t="b">
        <v>0</v>
      </c>
      <c r="H15" t="b">
        <v>1</v>
      </c>
      <c r="I15" t="s">
        <v>33</v>
      </c>
      <c r="J15" t="str">
        <f t="shared" si="3"/>
        <v>GRCh38_HPRC-NA18906_dipz2k</v>
      </c>
      <c r="K15" t="s">
        <v>24</v>
      </c>
      <c r="L15" t="s">
        <v>25</v>
      </c>
      <c r="M15" t="s">
        <v>26</v>
      </c>
      <c r="N15" t="s">
        <v>27</v>
      </c>
      <c r="O15" t="str">
        <f t="shared" si="4"/>
        <v>HPRC-NA18906</v>
      </c>
      <c r="P15" t="s">
        <v>29</v>
      </c>
      <c r="Q15" t="s">
        <v>30</v>
      </c>
      <c r="R15" t="s">
        <v>31</v>
      </c>
      <c r="S15" t="s">
        <v>32</v>
      </c>
    </row>
    <row r="16" spans="1:19" x14ac:dyDescent="0.2">
      <c r="A16" t="s">
        <v>47</v>
      </c>
      <c r="B16" t="str">
        <f t="shared" si="0"/>
        <v>GRCh38_T~HPRC-NA20129-dipz2k_Q~HiFiDV-NA20129</v>
      </c>
      <c r="C16" t="str">
        <f t="shared" si="1"/>
        <v>GRCh38_HPRC-NA20129-dipz2k_smvar-excluded</v>
      </c>
      <c r="D16" t="s">
        <v>20</v>
      </c>
      <c r="E16" t="s">
        <v>21</v>
      </c>
      <c r="F16" t="str">
        <f t="shared" si="2"/>
        <v>Hifi-DV-NA20129</v>
      </c>
      <c r="G16" t="b">
        <v>0</v>
      </c>
      <c r="H16" t="b">
        <v>1</v>
      </c>
      <c r="I16" t="s">
        <v>33</v>
      </c>
      <c r="J16" t="str">
        <f t="shared" si="3"/>
        <v>GRCh38_HPRC-NA20129_dipz2k</v>
      </c>
      <c r="K16" t="s">
        <v>24</v>
      </c>
      <c r="L16" t="s">
        <v>25</v>
      </c>
      <c r="M16" t="s">
        <v>26</v>
      </c>
      <c r="N16" t="s">
        <v>27</v>
      </c>
      <c r="O16" t="str">
        <f t="shared" si="4"/>
        <v>HPRC-NA20129</v>
      </c>
      <c r="P16" t="s">
        <v>29</v>
      </c>
      <c r="Q16" t="s">
        <v>30</v>
      </c>
      <c r="R16" t="s">
        <v>31</v>
      </c>
      <c r="S16" t="s">
        <v>32</v>
      </c>
    </row>
    <row r="17" spans="1:19" x14ac:dyDescent="0.2">
      <c r="A17" t="s">
        <v>48</v>
      </c>
      <c r="B17" t="str">
        <f t="shared" si="0"/>
        <v>GRCh38_T~HPRC-NA21309-dipz2k_Q~HiFiDV-NA21309</v>
      </c>
      <c r="C17" t="str">
        <f t="shared" si="1"/>
        <v>GRCh38_HPRC-NA21309-dipz2k_smvar-excluded</v>
      </c>
      <c r="D17" t="s">
        <v>20</v>
      </c>
      <c r="E17" t="s">
        <v>21</v>
      </c>
      <c r="F17" t="str">
        <f t="shared" si="2"/>
        <v>Hifi-DV-NA21309</v>
      </c>
      <c r="G17" t="b">
        <v>0</v>
      </c>
      <c r="H17" t="b">
        <v>1</v>
      </c>
      <c r="I17" t="s">
        <v>33</v>
      </c>
      <c r="J17" t="str">
        <f t="shared" si="3"/>
        <v>GRCh38_HPRC-NA21309_dipz2k</v>
      </c>
      <c r="K17" t="s">
        <v>24</v>
      </c>
      <c r="L17" t="s">
        <v>25</v>
      </c>
      <c r="M17" t="s">
        <v>26</v>
      </c>
      <c r="N17" t="s">
        <v>27</v>
      </c>
      <c r="O17" t="str">
        <f t="shared" si="4"/>
        <v>HPRC-NA21309</v>
      </c>
      <c r="P17" t="s">
        <v>29</v>
      </c>
      <c r="Q17" t="s">
        <v>30</v>
      </c>
      <c r="R17" t="s">
        <v>31</v>
      </c>
      <c r="S17" t="s">
        <v>32</v>
      </c>
    </row>
    <row r="18" spans="1:19" x14ac:dyDescent="0.2">
      <c r="A18" t="s">
        <v>49</v>
      </c>
      <c r="B18" t="str">
        <f t="shared" si="0"/>
        <v>GRCh38_T~HPRC-HG00438-dipz2k_Q~HiFiDV-HG00438</v>
      </c>
      <c r="C18" t="str">
        <f t="shared" si="1"/>
        <v>GRCh38_HPRC-HG00438-dipz2k_smvar-excluded</v>
      </c>
      <c r="D18" t="s">
        <v>20</v>
      </c>
      <c r="E18" t="s">
        <v>21</v>
      </c>
      <c r="F18" t="str">
        <f t="shared" si="2"/>
        <v>Hifi-DV-HG00438</v>
      </c>
      <c r="G18" t="b">
        <v>0</v>
      </c>
      <c r="H18" t="b">
        <v>1</v>
      </c>
      <c r="I18" t="s">
        <v>33</v>
      </c>
      <c r="J18" t="str">
        <f t="shared" si="3"/>
        <v>GRCh38_HPRC-HG00438_dipz2k</v>
      </c>
      <c r="K18" t="s">
        <v>24</v>
      </c>
      <c r="L18" t="s">
        <v>25</v>
      </c>
      <c r="M18" t="s">
        <v>26</v>
      </c>
      <c r="N18" t="s">
        <v>27</v>
      </c>
      <c r="O18" t="str">
        <f t="shared" si="4"/>
        <v>HPRC-HG00438</v>
      </c>
      <c r="P18" t="s">
        <v>29</v>
      </c>
      <c r="Q18" t="s">
        <v>30</v>
      </c>
      <c r="R18" t="s">
        <v>31</v>
      </c>
      <c r="S18" t="s">
        <v>32</v>
      </c>
    </row>
    <row r="19" spans="1:19" x14ac:dyDescent="0.2">
      <c r="A19" t="s">
        <v>50</v>
      </c>
      <c r="B19" t="str">
        <f t="shared" si="0"/>
        <v>GRCh38_T~HPRC-HG00621-dipz2k_Q~HiFiDV-HG00621</v>
      </c>
      <c r="C19" t="str">
        <f t="shared" si="1"/>
        <v>GRCh38_HPRC-HG00621-dipz2k_smvar-excluded</v>
      </c>
      <c r="D19" t="s">
        <v>20</v>
      </c>
      <c r="E19" t="s">
        <v>21</v>
      </c>
      <c r="F19" t="str">
        <f t="shared" si="2"/>
        <v>Hifi-DV-HG00621</v>
      </c>
      <c r="G19" t="b">
        <v>0</v>
      </c>
      <c r="H19" t="b">
        <v>1</v>
      </c>
      <c r="I19" t="s">
        <v>33</v>
      </c>
      <c r="J19" t="str">
        <f t="shared" si="3"/>
        <v>GRCh38_HPRC-HG00621_dipz2k</v>
      </c>
      <c r="K19" t="s">
        <v>24</v>
      </c>
      <c r="L19" t="s">
        <v>25</v>
      </c>
      <c r="M19" t="s">
        <v>26</v>
      </c>
      <c r="N19" t="s">
        <v>27</v>
      </c>
      <c r="O19" t="str">
        <f t="shared" si="4"/>
        <v>HPRC-HG00621</v>
      </c>
      <c r="P19" t="s">
        <v>29</v>
      </c>
      <c r="Q19" t="s">
        <v>30</v>
      </c>
      <c r="R19" t="s">
        <v>31</v>
      </c>
      <c r="S19" t="s">
        <v>32</v>
      </c>
    </row>
    <row r="20" spans="1:19" x14ac:dyDescent="0.2">
      <c r="A20" t="s">
        <v>51</v>
      </c>
      <c r="B20" t="str">
        <f t="shared" si="0"/>
        <v>GRCh38_T~HPRC-HG00673-dipz2k_Q~HiFiDV-HG00673</v>
      </c>
      <c r="C20" t="str">
        <f t="shared" si="1"/>
        <v>GRCh38_HPRC-HG00673-dipz2k_smvar-excluded</v>
      </c>
      <c r="D20" t="s">
        <v>20</v>
      </c>
      <c r="E20" t="s">
        <v>21</v>
      </c>
      <c r="F20" t="str">
        <f t="shared" si="2"/>
        <v>Hifi-DV-HG00673</v>
      </c>
      <c r="G20" t="b">
        <v>0</v>
      </c>
      <c r="H20" t="b">
        <v>1</v>
      </c>
      <c r="I20" t="s">
        <v>33</v>
      </c>
      <c r="J20" t="str">
        <f t="shared" si="3"/>
        <v>GRCh38_HPRC-HG00673_dipz2k</v>
      </c>
      <c r="K20" t="s">
        <v>24</v>
      </c>
      <c r="L20" t="s">
        <v>25</v>
      </c>
      <c r="M20" t="s">
        <v>26</v>
      </c>
      <c r="N20" t="s">
        <v>27</v>
      </c>
      <c r="O20" t="str">
        <f t="shared" si="4"/>
        <v>HPRC-HG00673</v>
      </c>
      <c r="P20" t="s">
        <v>29</v>
      </c>
      <c r="Q20" t="s">
        <v>30</v>
      </c>
      <c r="R20" t="s">
        <v>31</v>
      </c>
      <c r="S20" t="s">
        <v>32</v>
      </c>
    </row>
    <row r="21" spans="1:19" x14ac:dyDescent="0.2">
      <c r="A21" t="s">
        <v>52</v>
      </c>
      <c r="B21" t="str">
        <f t="shared" si="0"/>
        <v>GRCh38_T~HPRC-HG00735-dipz2k_Q~HiFiDV-HG00735</v>
      </c>
      <c r="C21" t="str">
        <f t="shared" si="1"/>
        <v>GRCh38_HPRC-HG00735-dipz2k_smvar-excluded</v>
      </c>
      <c r="D21" t="s">
        <v>20</v>
      </c>
      <c r="E21" t="s">
        <v>21</v>
      </c>
      <c r="F21" t="str">
        <f t="shared" si="2"/>
        <v>Hifi-DV-HG00735</v>
      </c>
      <c r="G21" t="b">
        <v>0</v>
      </c>
      <c r="H21" t="b">
        <v>1</v>
      </c>
      <c r="I21" t="s">
        <v>33</v>
      </c>
      <c r="J21" t="str">
        <f t="shared" si="3"/>
        <v>GRCh38_HPRC-HG00735_dipz2k</v>
      </c>
      <c r="K21" t="s">
        <v>24</v>
      </c>
      <c r="L21" t="s">
        <v>25</v>
      </c>
      <c r="M21" t="s">
        <v>26</v>
      </c>
      <c r="N21" t="s">
        <v>27</v>
      </c>
      <c r="O21" t="str">
        <f t="shared" si="4"/>
        <v>HPRC-HG00735</v>
      </c>
      <c r="P21" t="s">
        <v>29</v>
      </c>
      <c r="Q21" t="s">
        <v>30</v>
      </c>
      <c r="R21" t="s">
        <v>31</v>
      </c>
      <c r="S21" t="s">
        <v>32</v>
      </c>
    </row>
    <row r="22" spans="1:19" x14ac:dyDescent="0.2">
      <c r="A22" t="s">
        <v>53</v>
      </c>
      <c r="B22" t="str">
        <f t="shared" si="0"/>
        <v>GRCh38_T~HPRC-HG00741-dipz2k_Q~HiFiDV-HG00741</v>
      </c>
      <c r="C22" t="str">
        <f t="shared" si="1"/>
        <v>GRCh38_HPRC-HG00741-dipz2k_smvar-excluded</v>
      </c>
      <c r="D22" t="s">
        <v>20</v>
      </c>
      <c r="E22" t="s">
        <v>21</v>
      </c>
      <c r="F22" t="str">
        <f t="shared" si="2"/>
        <v>Hifi-DV-HG00741</v>
      </c>
      <c r="G22" t="b">
        <v>0</v>
      </c>
      <c r="H22" t="b">
        <v>1</v>
      </c>
      <c r="I22" t="s">
        <v>33</v>
      </c>
      <c r="J22" t="str">
        <f t="shared" si="3"/>
        <v>GRCh38_HPRC-HG00741_dipz2k</v>
      </c>
      <c r="K22" t="s">
        <v>24</v>
      </c>
      <c r="L22" t="s">
        <v>25</v>
      </c>
      <c r="M22" t="s">
        <v>26</v>
      </c>
      <c r="N22" t="s">
        <v>27</v>
      </c>
      <c r="O22" t="str">
        <f t="shared" si="4"/>
        <v>HPRC-HG00741</v>
      </c>
      <c r="P22" t="s">
        <v>29</v>
      </c>
      <c r="Q22" t="s">
        <v>30</v>
      </c>
      <c r="R22" t="s">
        <v>31</v>
      </c>
      <c r="S22" t="s">
        <v>32</v>
      </c>
    </row>
    <row r="23" spans="1:19" x14ac:dyDescent="0.2">
      <c r="A23" t="s">
        <v>54</v>
      </c>
      <c r="B23" t="str">
        <f t="shared" si="0"/>
        <v>GRCh38_T~HPRC-HG01071-dipz2k_Q~HiFiDV-HG01071</v>
      </c>
      <c r="C23" t="str">
        <f t="shared" si="1"/>
        <v>GRCh38_HPRC-HG01071-dipz2k_smvar-excluded</v>
      </c>
      <c r="D23" t="s">
        <v>20</v>
      </c>
      <c r="E23" t="s">
        <v>21</v>
      </c>
      <c r="F23" t="str">
        <f t="shared" si="2"/>
        <v>Hifi-DV-HG01071</v>
      </c>
      <c r="G23" t="b">
        <v>0</v>
      </c>
      <c r="H23" t="b">
        <v>1</v>
      </c>
      <c r="I23" t="s">
        <v>33</v>
      </c>
      <c r="J23" t="str">
        <f t="shared" si="3"/>
        <v>GRCh38_HPRC-HG01071_dipz2k</v>
      </c>
      <c r="K23" t="s">
        <v>24</v>
      </c>
      <c r="L23" t="s">
        <v>25</v>
      </c>
      <c r="M23" t="s">
        <v>26</v>
      </c>
      <c r="N23" t="s">
        <v>27</v>
      </c>
      <c r="O23" t="str">
        <f t="shared" si="4"/>
        <v>HPRC-HG01071</v>
      </c>
      <c r="P23" t="s">
        <v>29</v>
      </c>
      <c r="Q23" t="s">
        <v>30</v>
      </c>
      <c r="R23" t="s">
        <v>31</v>
      </c>
      <c r="S23" t="s">
        <v>32</v>
      </c>
    </row>
    <row r="24" spans="1:19" x14ac:dyDescent="0.2">
      <c r="A24" t="s">
        <v>55</v>
      </c>
      <c r="B24" t="str">
        <f t="shared" si="0"/>
        <v>GRCh38_T~HPRC-HG01106-dipz2k_Q~HiFiDV-HG01106</v>
      </c>
      <c r="C24" t="str">
        <f t="shared" si="1"/>
        <v>GRCh38_HPRC-HG01106-dipz2k_smvar-excluded</v>
      </c>
      <c r="D24" t="s">
        <v>20</v>
      </c>
      <c r="E24" t="s">
        <v>21</v>
      </c>
      <c r="F24" t="str">
        <f t="shared" si="2"/>
        <v>Hifi-DV-HG01106</v>
      </c>
      <c r="G24" t="b">
        <v>0</v>
      </c>
      <c r="H24" t="b">
        <v>1</v>
      </c>
      <c r="I24" t="s">
        <v>33</v>
      </c>
      <c r="J24" t="str">
        <f t="shared" si="3"/>
        <v>GRCh38_HPRC-HG01106_dipz2k</v>
      </c>
      <c r="K24" t="s">
        <v>24</v>
      </c>
      <c r="L24" t="s">
        <v>25</v>
      </c>
      <c r="M24" t="s">
        <v>26</v>
      </c>
      <c r="N24" t="s">
        <v>27</v>
      </c>
      <c r="O24" t="str">
        <f t="shared" si="4"/>
        <v>HPRC-HG01106</v>
      </c>
      <c r="P24" t="s">
        <v>29</v>
      </c>
      <c r="Q24" t="s">
        <v>30</v>
      </c>
      <c r="R24" t="s">
        <v>31</v>
      </c>
      <c r="S24" t="s">
        <v>32</v>
      </c>
    </row>
    <row r="25" spans="1:19" x14ac:dyDescent="0.2">
      <c r="A25" t="s">
        <v>56</v>
      </c>
      <c r="B25" t="str">
        <f t="shared" si="0"/>
        <v>GRCh38_T~HPRC-HG01123-dipz2k_Q~HiFiDV-HG01123</v>
      </c>
      <c r="C25" t="str">
        <f t="shared" si="1"/>
        <v>GRCh38_HPRC-HG01123-dipz2k_smvar-excluded</v>
      </c>
      <c r="D25" t="s">
        <v>20</v>
      </c>
      <c r="E25" t="s">
        <v>21</v>
      </c>
      <c r="F25" t="str">
        <f t="shared" si="2"/>
        <v>Hifi-DV-HG01123</v>
      </c>
      <c r="G25" t="b">
        <v>0</v>
      </c>
      <c r="H25" t="b">
        <v>1</v>
      </c>
      <c r="I25" t="s">
        <v>33</v>
      </c>
      <c r="J25" t="str">
        <f t="shared" si="3"/>
        <v>GRCh38_HPRC-HG01123_dipz2k</v>
      </c>
      <c r="K25" t="s">
        <v>24</v>
      </c>
      <c r="L25" t="s">
        <v>25</v>
      </c>
      <c r="M25" t="s">
        <v>26</v>
      </c>
      <c r="N25" t="s">
        <v>27</v>
      </c>
      <c r="O25" t="str">
        <f t="shared" si="4"/>
        <v>HPRC-HG01123</v>
      </c>
      <c r="P25" t="s">
        <v>29</v>
      </c>
      <c r="Q25" t="s">
        <v>30</v>
      </c>
      <c r="R25" t="s">
        <v>31</v>
      </c>
      <c r="S25" t="s">
        <v>32</v>
      </c>
    </row>
    <row r="26" spans="1:19" x14ac:dyDescent="0.2">
      <c r="A26" t="s">
        <v>57</v>
      </c>
      <c r="B26" t="str">
        <f t="shared" si="0"/>
        <v>GRCh38_T~HPRC-HG01175-dipz2k_Q~HiFiDV-HG01175</v>
      </c>
      <c r="C26" t="str">
        <f t="shared" si="1"/>
        <v>GRCh38_HPRC-HG01175-dipz2k_smvar-excluded</v>
      </c>
      <c r="D26" t="s">
        <v>20</v>
      </c>
      <c r="E26" t="s">
        <v>21</v>
      </c>
      <c r="F26" t="str">
        <f t="shared" si="2"/>
        <v>Hifi-DV-HG01175</v>
      </c>
      <c r="G26" t="b">
        <v>0</v>
      </c>
      <c r="H26" t="b">
        <v>1</v>
      </c>
      <c r="I26" t="s">
        <v>33</v>
      </c>
      <c r="J26" t="str">
        <f t="shared" si="3"/>
        <v>GRCh38_HPRC-HG01175_dipz2k</v>
      </c>
      <c r="K26" t="s">
        <v>24</v>
      </c>
      <c r="L26" t="s">
        <v>25</v>
      </c>
      <c r="M26" t="s">
        <v>26</v>
      </c>
      <c r="N26" t="s">
        <v>27</v>
      </c>
      <c r="O26" t="str">
        <f t="shared" si="4"/>
        <v>HPRC-HG01175</v>
      </c>
      <c r="P26" t="s">
        <v>29</v>
      </c>
      <c r="Q26" t="s">
        <v>30</v>
      </c>
      <c r="R26" t="s">
        <v>31</v>
      </c>
      <c r="S26" t="s">
        <v>32</v>
      </c>
    </row>
    <row r="27" spans="1:19" x14ac:dyDescent="0.2">
      <c r="A27" t="s">
        <v>58</v>
      </c>
      <c r="B27" t="str">
        <f t="shared" si="0"/>
        <v>GRCh38_T~HPRC-HG01258-dipz2k_Q~HiFiDV-HG01258</v>
      </c>
      <c r="C27" t="str">
        <f t="shared" si="1"/>
        <v>GRCh38_HPRC-HG01258-dipz2k_smvar-excluded</v>
      </c>
      <c r="D27" t="s">
        <v>20</v>
      </c>
      <c r="E27" t="s">
        <v>21</v>
      </c>
      <c r="F27" t="str">
        <f t="shared" si="2"/>
        <v>Hifi-DV-HG01258</v>
      </c>
      <c r="G27" t="b">
        <v>0</v>
      </c>
      <c r="H27" t="b">
        <v>1</v>
      </c>
      <c r="I27" t="s">
        <v>33</v>
      </c>
      <c r="J27" t="str">
        <f t="shared" si="3"/>
        <v>GRCh38_HPRC-HG01258_dipz2k</v>
      </c>
      <c r="K27" t="s">
        <v>24</v>
      </c>
      <c r="L27" t="s">
        <v>25</v>
      </c>
      <c r="M27" t="s">
        <v>26</v>
      </c>
      <c r="N27" t="s">
        <v>27</v>
      </c>
      <c r="O27" t="str">
        <f t="shared" si="4"/>
        <v>HPRC-HG01258</v>
      </c>
      <c r="P27" t="s">
        <v>29</v>
      </c>
      <c r="Q27" t="s">
        <v>30</v>
      </c>
      <c r="R27" t="s">
        <v>31</v>
      </c>
      <c r="S27" t="s">
        <v>32</v>
      </c>
    </row>
    <row r="28" spans="1:19" x14ac:dyDescent="0.2">
      <c r="A28" t="s">
        <v>59</v>
      </c>
      <c r="B28" t="str">
        <f t="shared" si="0"/>
        <v>GRCh38_T~HPRC-HG01358-dipz2k_Q~HiFiDV-HG01358</v>
      </c>
      <c r="C28" t="str">
        <f t="shared" si="1"/>
        <v>GRCh38_HPRC-HG01358-dipz2k_smvar-excluded</v>
      </c>
      <c r="D28" t="s">
        <v>20</v>
      </c>
      <c r="E28" t="s">
        <v>21</v>
      </c>
      <c r="F28" t="str">
        <f t="shared" si="2"/>
        <v>Hifi-DV-HG01358</v>
      </c>
      <c r="G28" t="b">
        <v>0</v>
      </c>
      <c r="H28" t="b">
        <v>1</v>
      </c>
      <c r="I28" t="s">
        <v>33</v>
      </c>
      <c r="J28" t="str">
        <f t="shared" si="3"/>
        <v>GRCh38_HPRC-HG01358_dipz2k</v>
      </c>
      <c r="K28" t="s">
        <v>24</v>
      </c>
      <c r="L28" t="s">
        <v>25</v>
      </c>
      <c r="M28" t="s">
        <v>26</v>
      </c>
      <c r="N28" t="s">
        <v>27</v>
      </c>
      <c r="O28" t="str">
        <f t="shared" si="4"/>
        <v>HPRC-HG01358</v>
      </c>
      <c r="P28" t="s">
        <v>29</v>
      </c>
      <c r="Q28" t="s">
        <v>30</v>
      </c>
      <c r="R28" t="s">
        <v>31</v>
      </c>
      <c r="S28" t="s">
        <v>32</v>
      </c>
    </row>
    <row r="29" spans="1:19" x14ac:dyDescent="0.2">
      <c r="A29" t="s">
        <v>60</v>
      </c>
      <c r="B29" t="str">
        <f t="shared" si="0"/>
        <v>GRCh38_T~HPRC-HG01361-dipz2k_Q~HiFiDV-HG01361</v>
      </c>
      <c r="C29" t="str">
        <f t="shared" si="1"/>
        <v>GRCh38_HPRC-HG01361-dipz2k_smvar-excluded</v>
      </c>
      <c r="D29" t="s">
        <v>20</v>
      </c>
      <c r="E29" t="s">
        <v>21</v>
      </c>
      <c r="F29" t="str">
        <f t="shared" si="2"/>
        <v>Hifi-DV-HG01361</v>
      </c>
      <c r="G29" t="b">
        <v>0</v>
      </c>
      <c r="H29" t="b">
        <v>1</v>
      </c>
      <c r="I29" t="s">
        <v>33</v>
      </c>
      <c r="J29" t="str">
        <f t="shared" si="3"/>
        <v>GRCh38_HPRC-HG01361_dipz2k</v>
      </c>
      <c r="K29" t="s">
        <v>24</v>
      </c>
      <c r="L29" t="s">
        <v>25</v>
      </c>
      <c r="M29" t="s">
        <v>26</v>
      </c>
      <c r="N29" t="s">
        <v>27</v>
      </c>
      <c r="O29" t="str">
        <f t="shared" si="4"/>
        <v>HPRC-HG01361</v>
      </c>
      <c r="P29" t="s">
        <v>29</v>
      </c>
      <c r="Q29" t="s">
        <v>30</v>
      </c>
      <c r="R29" t="s">
        <v>31</v>
      </c>
      <c r="S29" t="s">
        <v>32</v>
      </c>
    </row>
    <row r="30" spans="1:19" x14ac:dyDescent="0.2">
      <c r="A30" t="s">
        <v>61</v>
      </c>
      <c r="B30" t="str">
        <f t="shared" si="0"/>
        <v>GRCh38_T~HPRC-HG01891-dipz2k_Q~HiFiDV-HG01891</v>
      </c>
      <c r="C30" t="str">
        <f t="shared" si="1"/>
        <v>GRCh38_HPRC-HG01891-dipz2k_smvar-excluded</v>
      </c>
      <c r="D30" t="s">
        <v>20</v>
      </c>
      <c r="E30" t="s">
        <v>21</v>
      </c>
      <c r="F30" t="str">
        <f t="shared" si="2"/>
        <v>Hifi-DV-HG01891</v>
      </c>
      <c r="G30" t="b">
        <v>0</v>
      </c>
      <c r="H30" t="b">
        <v>1</v>
      </c>
      <c r="I30" t="s">
        <v>33</v>
      </c>
      <c r="J30" t="str">
        <f t="shared" si="3"/>
        <v>GRCh38_HPRC-HG01891_dipz2k</v>
      </c>
      <c r="K30" t="s">
        <v>24</v>
      </c>
      <c r="L30" t="s">
        <v>25</v>
      </c>
      <c r="M30" t="s">
        <v>26</v>
      </c>
      <c r="N30" t="s">
        <v>27</v>
      </c>
      <c r="O30" t="str">
        <f t="shared" si="4"/>
        <v>HPRC-HG01891</v>
      </c>
      <c r="P30" t="s">
        <v>29</v>
      </c>
      <c r="Q30" t="s">
        <v>30</v>
      </c>
      <c r="R30" t="s">
        <v>31</v>
      </c>
      <c r="S30" t="s">
        <v>32</v>
      </c>
    </row>
    <row r="31" spans="1:19" x14ac:dyDescent="0.2">
      <c r="A31" t="s">
        <v>62</v>
      </c>
      <c r="B31" t="str">
        <f t="shared" si="0"/>
        <v>GRCh38_T~HPRC-HG01928-dipz2k_Q~HiFiDV-HG01928</v>
      </c>
      <c r="C31" t="str">
        <f t="shared" si="1"/>
        <v>GRCh38_HPRC-HG01928-dipz2k_smvar-excluded</v>
      </c>
      <c r="D31" t="s">
        <v>20</v>
      </c>
      <c r="E31" t="s">
        <v>21</v>
      </c>
      <c r="F31" t="str">
        <f t="shared" si="2"/>
        <v>Hifi-DV-HG01928</v>
      </c>
      <c r="G31" t="b">
        <v>0</v>
      </c>
      <c r="H31" t="b">
        <v>1</v>
      </c>
      <c r="I31" t="s">
        <v>33</v>
      </c>
      <c r="J31" t="str">
        <f t="shared" si="3"/>
        <v>GRCh38_HPRC-HG01928_dipz2k</v>
      </c>
      <c r="K31" t="s">
        <v>24</v>
      </c>
      <c r="L31" t="s">
        <v>25</v>
      </c>
      <c r="M31" t="s">
        <v>26</v>
      </c>
      <c r="N31" t="s">
        <v>27</v>
      </c>
      <c r="O31" t="str">
        <f t="shared" si="4"/>
        <v>HPRC-HG01928</v>
      </c>
      <c r="P31" t="s">
        <v>29</v>
      </c>
      <c r="Q31" t="s">
        <v>30</v>
      </c>
      <c r="R31" t="s">
        <v>31</v>
      </c>
      <c r="S31" t="s">
        <v>32</v>
      </c>
    </row>
    <row r="32" spans="1:19" x14ac:dyDescent="0.2">
      <c r="A32" t="s">
        <v>63</v>
      </c>
      <c r="B32" t="str">
        <f t="shared" si="0"/>
        <v>GRCh38_T~HPRC-HG01952-dipz2k_Q~HiFiDV-HG01952</v>
      </c>
      <c r="C32" t="str">
        <f t="shared" si="1"/>
        <v>GRCh38_HPRC-HG01952-dipz2k_smvar-excluded</v>
      </c>
      <c r="D32" t="s">
        <v>20</v>
      </c>
      <c r="E32" t="s">
        <v>21</v>
      </c>
      <c r="F32" t="str">
        <f t="shared" si="2"/>
        <v>Hifi-DV-HG01952</v>
      </c>
      <c r="G32" t="b">
        <v>0</v>
      </c>
      <c r="H32" t="b">
        <v>1</v>
      </c>
      <c r="I32" t="s">
        <v>33</v>
      </c>
      <c r="J32" t="str">
        <f t="shared" si="3"/>
        <v>GRCh38_HPRC-HG01952_dipz2k</v>
      </c>
      <c r="K32" t="s">
        <v>24</v>
      </c>
      <c r="L32" t="s">
        <v>25</v>
      </c>
      <c r="M32" t="s">
        <v>26</v>
      </c>
      <c r="N32" t="s">
        <v>27</v>
      </c>
      <c r="O32" t="str">
        <f t="shared" si="4"/>
        <v>HPRC-HG01952</v>
      </c>
      <c r="P32" t="s">
        <v>29</v>
      </c>
      <c r="Q32" t="s">
        <v>30</v>
      </c>
      <c r="R32" t="s">
        <v>31</v>
      </c>
      <c r="S32" t="s">
        <v>32</v>
      </c>
    </row>
    <row r="33" spans="1:19" x14ac:dyDescent="0.2">
      <c r="A33" t="s">
        <v>64</v>
      </c>
      <c r="B33" t="str">
        <f t="shared" si="0"/>
        <v>GRCh38_T~HPRC-HG01978-dipz2k_Q~HiFiDV-HG01978</v>
      </c>
      <c r="C33" t="str">
        <f t="shared" si="1"/>
        <v>GRCh38_HPRC-HG01978-dipz2k_smvar-excluded</v>
      </c>
      <c r="D33" t="s">
        <v>20</v>
      </c>
      <c r="E33" t="s">
        <v>21</v>
      </c>
      <c r="F33" t="str">
        <f t="shared" si="2"/>
        <v>Hifi-DV-HG01978</v>
      </c>
      <c r="G33" t="b">
        <v>0</v>
      </c>
      <c r="H33" t="b">
        <v>1</v>
      </c>
      <c r="I33" t="s">
        <v>33</v>
      </c>
      <c r="J33" t="str">
        <f t="shared" si="3"/>
        <v>GRCh38_HPRC-HG01978_dipz2k</v>
      </c>
      <c r="K33" t="s">
        <v>24</v>
      </c>
      <c r="L33" t="s">
        <v>25</v>
      </c>
      <c r="M33" t="s">
        <v>26</v>
      </c>
      <c r="N33" t="s">
        <v>27</v>
      </c>
      <c r="O33" t="str">
        <f t="shared" si="4"/>
        <v>HPRC-HG01978</v>
      </c>
      <c r="P33" t="s">
        <v>29</v>
      </c>
      <c r="Q33" t="s">
        <v>30</v>
      </c>
      <c r="R33" t="s">
        <v>31</v>
      </c>
      <c r="S33" t="s">
        <v>32</v>
      </c>
    </row>
    <row r="34" spans="1:19" x14ac:dyDescent="0.2">
      <c r="A34" t="s">
        <v>65</v>
      </c>
      <c r="B34" t="str">
        <f t="shared" si="0"/>
        <v>GRCh38_T~HPRC-HG02148-dipz2k_Q~HiFiDV-HG02148</v>
      </c>
      <c r="C34" t="str">
        <f t="shared" si="1"/>
        <v>GRCh38_HPRC-HG02148-dipz2k_smvar-excluded</v>
      </c>
      <c r="D34" t="s">
        <v>20</v>
      </c>
      <c r="E34" t="s">
        <v>21</v>
      </c>
      <c r="F34" t="str">
        <f t="shared" si="2"/>
        <v>Hifi-DV-HG02148</v>
      </c>
      <c r="G34" t="b">
        <v>0</v>
      </c>
      <c r="H34" t="b">
        <v>1</v>
      </c>
      <c r="I34" t="s">
        <v>33</v>
      </c>
      <c r="J34" t="str">
        <f t="shared" si="3"/>
        <v>GRCh38_HPRC-HG02148_dipz2k</v>
      </c>
      <c r="K34" t="s">
        <v>24</v>
      </c>
      <c r="L34" t="s">
        <v>25</v>
      </c>
      <c r="M34" t="s">
        <v>26</v>
      </c>
      <c r="N34" t="s">
        <v>27</v>
      </c>
      <c r="O34" t="str">
        <f t="shared" si="4"/>
        <v>HPRC-HG02148</v>
      </c>
      <c r="P34" t="s">
        <v>29</v>
      </c>
      <c r="Q34" t="s">
        <v>30</v>
      </c>
      <c r="R34" t="s">
        <v>31</v>
      </c>
      <c r="S34" t="s">
        <v>32</v>
      </c>
    </row>
    <row r="35" spans="1:19" x14ac:dyDescent="0.2">
      <c r="A35" t="s">
        <v>66</v>
      </c>
      <c r="B35" t="str">
        <f t="shared" si="0"/>
        <v>GRCh38_T~HPRC-HG02257-dipz2k_Q~HiFiDV-HG02257</v>
      </c>
      <c r="C35" t="str">
        <f t="shared" si="1"/>
        <v>GRCh38_HPRC-HG02257-dipz2k_smvar-excluded</v>
      </c>
      <c r="D35" t="s">
        <v>20</v>
      </c>
      <c r="E35" t="s">
        <v>21</v>
      </c>
      <c r="F35" t="str">
        <f t="shared" si="2"/>
        <v>Hifi-DV-HG02257</v>
      </c>
      <c r="G35" t="b">
        <v>0</v>
      </c>
      <c r="H35" t="b">
        <v>1</v>
      </c>
      <c r="I35" t="s">
        <v>33</v>
      </c>
      <c r="J35" t="str">
        <f t="shared" si="3"/>
        <v>GRCh38_HPRC-HG02257_dipz2k</v>
      </c>
      <c r="K35" t="s">
        <v>24</v>
      </c>
      <c r="L35" t="s">
        <v>25</v>
      </c>
      <c r="M35" t="s">
        <v>26</v>
      </c>
      <c r="N35" t="s">
        <v>27</v>
      </c>
      <c r="O35" t="str">
        <f t="shared" si="4"/>
        <v>HPRC-HG02257</v>
      </c>
      <c r="P35" t="s">
        <v>29</v>
      </c>
      <c r="Q35" t="s">
        <v>30</v>
      </c>
      <c r="R35" t="s">
        <v>31</v>
      </c>
      <c r="S35" t="s">
        <v>32</v>
      </c>
    </row>
    <row r="36" spans="1:19" x14ac:dyDescent="0.2">
      <c r="A36" t="s">
        <v>67</v>
      </c>
      <c r="B36" t="str">
        <f t="shared" si="0"/>
        <v>GRCh38_T~HPRC-HG02486-dipz2k_Q~HiFiDV-HG02486</v>
      </c>
      <c r="C36" t="str">
        <f t="shared" si="1"/>
        <v>GRCh38_HPRC-HG02486-dipz2k_smvar-excluded</v>
      </c>
      <c r="D36" t="s">
        <v>20</v>
      </c>
      <c r="E36" t="s">
        <v>21</v>
      </c>
      <c r="F36" t="str">
        <f t="shared" si="2"/>
        <v>Hifi-DV-HG02486</v>
      </c>
      <c r="G36" t="b">
        <v>0</v>
      </c>
      <c r="H36" t="b">
        <v>1</v>
      </c>
      <c r="I36" t="s">
        <v>33</v>
      </c>
      <c r="J36" t="str">
        <f t="shared" si="3"/>
        <v>GRCh38_HPRC-HG02486_dipz2k</v>
      </c>
      <c r="K36" t="s">
        <v>24</v>
      </c>
      <c r="L36" t="s">
        <v>25</v>
      </c>
      <c r="M36" t="s">
        <v>26</v>
      </c>
      <c r="N36" t="s">
        <v>27</v>
      </c>
      <c r="O36" t="str">
        <f t="shared" si="4"/>
        <v>HPRC-HG02486</v>
      </c>
      <c r="P36" t="s">
        <v>29</v>
      </c>
      <c r="Q36" t="s">
        <v>30</v>
      </c>
      <c r="R36" t="s">
        <v>31</v>
      </c>
      <c r="S36" t="s">
        <v>32</v>
      </c>
    </row>
    <row r="37" spans="1:19" x14ac:dyDescent="0.2">
      <c r="A37" t="s">
        <v>68</v>
      </c>
      <c r="B37" t="str">
        <f t="shared" si="0"/>
        <v>GRCh38_T~HPRC-HG02559-dipz2k_Q~HiFiDV-HG02559</v>
      </c>
      <c r="C37" t="str">
        <f t="shared" si="1"/>
        <v>GRCh38_HPRC-HG02559-dipz2k_smvar-excluded</v>
      </c>
      <c r="D37" t="s">
        <v>20</v>
      </c>
      <c r="E37" t="s">
        <v>21</v>
      </c>
      <c r="F37" t="str">
        <f t="shared" si="2"/>
        <v>Hifi-DV-HG02559</v>
      </c>
      <c r="G37" t="b">
        <v>0</v>
      </c>
      <c r="H37" t="b">
        <v>1</v>
      </c>
      <c r="I37" t="s">
        <v>33</v>
      </c>
      <c r="J37" t="str">
        <f t="shared" si="3"/>
        <v>GRCh38_HPRC-HG02559_dipz2k</v>
      </c>
      <c r="K37" t="s">
        <v>24</v>
      </c>
      <c r="L37" t="s">
        <v>25</v>
      </c>
      <c r="M37" t="s">
        <v>26</v>
      </c>
      <c r="N37" t="s">
        <v>27</v>
      </c>
      <c r="O37" t="str">
        <f t="shared" si="4"/>
        <v>HPRC-HG02559</v>
      </c>
      <c r="P37" t="s">
        <v>29</v>
      </c>
      <c r="Q37" t="s">
        <v>30</v>
      </c>
      <c r="R37" t="s">
        <v>31</v>
      </c>
      <c r="S37" t="s">
        <v>32</v>
      </c>
    </row>
    <row r="38" spans="1:19" x14ac:dyDescent="0.2">
      <c r="A38" t="s">
        <v>69</v>
      </c>
      <c r="B38" t="str">
        <f t="shared" si="0"/>
        <v>GRCh38_T~HPRC-HG02572-dipz2k_Q~HiFiDV-HG02572</v>
      </c>
      <c r="C38" t="str">
        <f t="shared" si="1"/>
        <v>GRCh38_HPRC-HG02572-dipz2k_smvar-excluded</v>
      </c>
      <c r="D38" t="s">
        <v>20</v>
      </c>
      <c r="E38" t="s">
        <v>21</v>
      </c>
      <c r="F38" t="str">
        <f t="shared" si="2"/>
        <v>Hifi-DV-HG02572</v>
      </c>
      <c r="G38" t="b">
        <v>0</v>
      </c>
      <c r="H38" t="b">
        <v>1</v>
      </c>
      <c r="I38" t="s">
        <v>33</v>
      </c>
      <c r="J38" t="str">
        <f t="shared" si="3"/>
        <v>GRCh38_HPRC-HG02572_dipz2k</v>
      </c>
      <c r="K38" t="s">
        <v>24</v>
      </c>
      <c r="L38" t="s">
        <v>25</v>
      </c>
      <c r="M38" t="s">
        <v>26</v>
      </c>
      <c r="N38" t="s">
        <v>27</v>
      </c>
      <c r="O38" t="str">
        <f t="shared" si="4"/>
        <v>HPRC-HG02572</v>
      </c>
      <c r="P38" t="s">
        <v>29</v>
      </c>
      <c r="Q38" t="s">
        <v>30</v>
      </c>
      <c r="R38" t="s">
        <v>31</v>
      </c>
      <c r="S38" t="s">
        <v>32</v>
      </c>
    </row>
    <row r="39" spans="1:19" x14ac:dyDescent="0.2">
      <c r="A39" t="s">
        <v>70</v>
      </c>
      <c r="B39" t="str">
        <f t="shared" si="0"/>
        <v>GRCh38_T~HPRC-HG02622-dipz2k_Q~HiFiDV-HG02622</v>
      </c>
      <c r="C39" t="str">
        <f t="shared" si="1"/>
        <v>GRCh38_HPRC-HG02622-dipz2k_smvar-excluded</v>
      </c>
      <c r="D39" t="s">
        <v>20</v>
      </c>
      <c r="E39" t="s">
        <v>21</v>
      </c>
      <c r="F39" t="str">
        <f t="shared" si="2"/>
        <v>Hifi-DV-HG02622</v>
      </c>
      <c r="G39" t="b">
        <v>0</v>
      </c>
      <c r="H39" t="b">
        <v>1</v>
      </c>
      <c r="I39" t="s">
        <v>33</v>
      </c>
      <c r="J39" t="str">
        <f t="shared" si="3"/>
        <v>GRCh38_HPRC-HG02622_dipz2k</v>
      </c>
      <c r="K39" t="s">
        <v>24</v>
      </c>
      <c r="L39" t="s">
        <v>25</v>
      </c>
      <c r="M39" t="s">
        <v>26</v>
      </c>
      <c r="N39" t="s">
        <v>27</v>
      </c>
      <c r="O39" t="str">
        <f t="shared" si="4"/>
        <v>HPRC-HG02622</v>
      </c>
      <c r="P39" t="s">
        <v>29</v>
      </c>
      <c r="Q39" t="s">
        <v>30</v>
      </c>
      <c r="R39" t="s">
        <v>31</v>
      </c>
      <c r="S39" t="s">
        <v>32</v>
      </c>
    </row>
    <row r="40" spans="1:19" x14ac:dyDescent="0.2">
      <c r="A40" t="s">
        <v>71</v>
      </c>
      <c r="B40" t="str">
        <f t="shared" si="0"/>
        <v>GRCh38_T~HPRC-HG02630-dipz2k_Q~HiFiDV-HG02630</v>
      </c>
      <c r="C40" t="str">
        <f t="shared" si="1"/>
        <v>GRCh38_HPRC-HG02630-dipz2k_smvar-excluded</v>
      </c>
      <c r="D40" t="s">
        <v>20</v>
      </c>
      <c r="E40" t="s">
        <v>21</v>
      </c>
      <c r="F40" t="str">
        <f t="shared" si="2"/>
        <v>Hifi-DV-HG02630</v>
      </c>
      <c r="G40" t="b">
        <v>0</v>
      </c>
      <c r="H40" t="b">
        <v>1</v>
      </c>
      <c r="I40" t="s">
        <v>33</v>
      </c>
      <c r="J40" t="str">
        <f t="shared" si="3"/>
        <v>GRCh38_HPRC-HG02630_dipz2k</v>
      </c>
      <c r="K40" t="s">
        <v>24</v>
      </c>
      <c r="L40" t="s">
        <v>25</v>
      </c>
      <c r="M40" t="s">
        <v>26</v>
      </c>
      <c r="N40" t="s">
        <v>27</v>
      </c>
      <c r="O40" t="str">
        <f t="shared" si="4"/>
        <v>HPRC-HG02630</v>
      </c>
      <c r="P40" t="s">
        <v>29</v>
      </c>
      <c r="Q40" t="s">
        <v>30</v>
      </c>
      <c r="R40" t="s">
        <v>31</v>
      </c>
      <c r="S40" t="s">
        <v>32</v>
      </c>
    </row>
    <row r="41" spans="1:19" x14ac:dyDescent="0.2">
      <c r="A41" t="s">
        <v>72</v>
      </c>
      <c r="B41" t="str">
        <f t="shared" si="0"/>
        <v>GRCh38_T~HPRC-HG02717-dipz2k_Q~HiFiDV-HG02717</v>
      </c>
      <c r="C41" t="str">
        <f t="shared" si="1"/>
        <v>GRCh38_HPRC-HG02717-dipz2k_smvar-excluded</v>
      </c>
      <c r="D41" t="s">
        <v>20</v>
      </c>
      <c r="E41" t="s">
        <v>21</v>
      </c>
      <c r="F41" t="str">
        <f t="shared" si="2"/>
        <v>Hifi-DV-HG02717</v>
      </c>
      <c r="G41" t="b">
        <v>0</v>
      </c>
      <c r="H41" t="b">
        <v>1</v>
      </c>
      <c r="I41" t="s">
        <v>33</v>
      </c>
      <c r="J41" t="str">
        <f t="shared" si="3"/>
        <v>GRCh38_HPRC-HG02717_dipz2k</v>
      </c>
      <c r="K41" t="s">
        <v>24</v>
      </c>
      <c r="L41" t="s">
        <v>25</v>
      </c>
      <c r="M41" t="s">
        <v>26</v>
      </c>
      <c r="N41" t="s">
        <v>27</v>
      </c>
      <c r="O41" t="str">
        <f t="shared" si="4"/>
        <v>HPRC-HG02717</v>
      </c>
      <c r="P41" t="s">
        <v>29</v>
      </c>
      <c r="Q41" t="s">
        <v>30</v>
      </c>
      <c r="R41" t="s">
        <v>31</v>
      </c>
      <c r="S41" t="s">
        <v>32</v>
      </c>
    </row>
    <row r="42" spans="1:19" x14ac:dyDescent="0.2">
      <c r="A42" t="s">
        <v>73</v>
      </c>
      <c r="B42" t="str">
        <f t="shared" si="0"/>
        <v>GRCh38_T~HPRC-HG02886-dipz2k_Q~HiFiDV-HG02886</v>
      </c>
      <c r="C42" t="str">
        <f t="shared" si="1"/>
        <v>GRCh38_HPRC-HG02886-dipz2k_smvar-excluded</v>
      </c>
      <c r="D42" t="s">
        <v>20</v>
      </c>
      <c r="E42" t="s">
        <v>21</v>
      </c>
      <c r="F42" t="str">
        <f t="shared" si="2"/>
        <v>Hifi-DV-HG02886</v>
      </c>
      <c r="G42" t="b">
        <v>0</v>
      </c>
      <c r="H42" t="b">
        <v>1</v>
      </c>
      <c r="I42" t="s">
        <v>33</v>
      </c>
      <c r="J42" t="str">
        <f t="shared" si="3"/>
        <v>GRCh38_HPRC-HG02886_dipz2k</v>
      </c>
      <c r="K42" t="s">
        <v>24</v>
      </c>
      <c r="L42" t="s">
        <v>25</v>
      </c>
      <c r="M42" t="s">
        <v>26</v>
      </c>
      <c r="N42" t="s">
        <v>27</v>
      </c>
      <c r="O42" t="str">
        <f t="shared" si="4"/>
        <v>HPRC-HG02886</v>
      </c>
      <c r="P42" t="s">
        <v>29</v>
      </c>
      <c r="Q42" t="s">
        <v>30</v>
      </c>
      <c r="R42" t="s">
        <v>31</v>
      </c>
      <c r="S42" t="s">
        <v>32</v>
      </c>
    </row>
    <row r="43" spans="1:19" x14ac:dyDescent="0.2">
      <c r="A43" t="s">
        <v>74</v>
      </c>
      <c r="B43" t="str">
        <f t="shared" si="0"/>
        <v>GRCh38_T~HPRC-HG03453-dipz2k_Q~HiFiDV-HG03453</v>
      </c>
      <c r="C43" t="str">
        <f t="shared" si="1"/>
        <v>GRCh38_HPRC-HG03453-dipz2k_smvar-excluded</v>
      </c>
      <c r="D43" t="s">
        <v>20</v>
      </c>
      <c r="E43" t="s">
        <v>21</v>
      </c>
      <c r="F43" t="str">
        <f t="shared" si="2"/>
        <v>Hifi-DV-HG03453</v>
      </c>
      <c r="G43" t="b">
        <v>0</v>
      </c>
      <c r="H43" t="b">
        <v>1</v>
      </c>
      <c r="I43" t="s">
        <v>33</v>
      </c>
      <c r="J43" t="str">
        <f t="shared" si="3"/>
        <v>GRCh38_HPRC-HG03453_dipz2k</v>
      </c>
      <c r="K43" t="s">
        <v>24</v>
      </c>
      <c r="L43" t="s">
        <v>25</v>
      </c>
      <c r="M43" t="s">
        <v>26</v>
      </c>
      <c r="N43" t="s">
        <v>27</v>
      </c>
      <c r="O43" t="str">
        <f t="shared" si="4"/>
        <v>HPRC-HG03453</v>
      </c>
      <c r="P43" t="s">
        <v>29</v>
      </c>
      <c r="Q43" t="s">
        <v>30</v>
      </c>
      <c r="R43" t="s">
        <v>31</v>
      </c>
      <c r="S43" t="s">
        <v>32</v>
      </c>
    </row>
    <row r="44" spans="1:19" x14ac:dyDescent="0.2">
      <c r="A44" t="s">
        <v>75</v>
      </c>
      <c r="B44" t="str">
        <f t="shared" si="0"/>
        <v>GRCh38_T~HPRC-HG03516-dipz2k_Q~HiFiDV-HG03516</v>
      </c>
      <c r="C44" t="str">
        <f t="shared" si="1"/>
        <v>GRCh38_HPRC-HG03516-dipz2k_smvar-excluded</v>
      </c>
      <c r="D44" t="s">
        <v>20</v>
      </c>
      <c r="E44" t="s">
        <v>21</v>
      </c>
      <c r="F44" t="str">
        <f t="shared" si="2"/>
        <v>Hifi-DV-HG03516</v>
      </c>
      <c r="G44" t="b">
        <v>0</v>
      </c>
      <c r="H44" t="b">
        <v>1</v>
      </c>
      <c r="I44" t="s">
        <v>33</v>
      </c>
      <c r="J44" t="str">
        <f t="shared" si="3"/>
        <v>GRCh38_HPRC-HG03516_dipz2k</v>
      </c>
      <c r="K44" t="s">
        <v>24</v>
      </c>
      <c r="L44" t="s">
        <v>25</v>
      </c>
      <c r="M44" t="s">
        <v>26</v>
      </c>
      <c r="N44" t="s">
        <v>27</v>
      </c>
      <c r="O44" t="str">
        <f t="shared" si="4"/>
        <v>HPRC-HG03516</v>
      </c>
      <c r="P44" t="s">
        <v>29</v>
      </c>
      <c r="Q44" t="s">
        <v>30</v>
      </c>
      <c r="R44" t="s">
        <v>31</v>
      </c>
      <c r="S44" t="s">
        <v>32</v>
      </c>
    </row>
    <row r="45" spans="1:19" x14ac:dyDescent="0.2">
      <c r="A45" t="s">
        <v>76</v>
      </c>
      <c r="B45" t="str">
        <f t="shared" si="0"/>
        <v>GRCh38_T~HPRC-HG03540-dipz2k_Q~HiFiDV-HG03540</v>
      </c>
      <c r="C45" t="str">
        <f t="shared" si="1"/>
        <v>GRCh38_HPRC-HG03540-dipz2k_smvar-excluded</v>
      </c>
      <c r="D45" t="s">
        <v>20</v>
      </c>
      <c r="E45" t="s">
        <v>21</v>
      </c>
      <c r="F45" t="str">
        <f t="shared" si="2"/>
        <v>Hifi-DV-HG03540</v>
      </c>
      <c r="G45" t="b">
        <v>0</v>
      </c>
      <c r="H45" t="b">
        <v>1</v>
      </c>
      <c r="I45" t="s">
        <v>33</v>
      </c>
      <c r="J45" t="str">
        <f t="shared" si="3"/>
        <v>GRCh38_HPRC-HG03540_dipz2k</v>
      </c>
      <c r="K45" t="s">
        <v>24</v>
      </c>
      <c r="L45" t="s">
        <v>25</v>
      </c>
      <c r="M45" t="s">
        <v>26</v>
      </c>
      <c r="N45" t="s">
        <v>27</v>
      </c>
      <c r="O45" t="str">
        <f t="shared" si="4"/>
        <v>HPRC-HG03540</v>
      </c>
      <c r="P45" t="s">
        <v>29</v>
      </c>
      <c r="Q45" t="s">
        <v>30</v>
      </c>
      <c r="R45" t="s">
        <v>31</v>
      </c>
      <c r="S45" t="s">
        <v>32</v>
      </c>
    </row>
    <row r="46" spans="1:19" x14ac:dyDescent="0.2">
      <c r="A46" t="s">
        <v>77</v>
      </c>
      <c r="B46" t="str">
        <f t="shared" si="0"/>
        <v>GRCh38_T~HPRC-HG03579-dipz2k_Q~HiFiDV-HG03579</v>
      </c>
      <c r="C46" t="str">
        <f>CONCATENATE("GRCh38_HPRC-", A46,"-dipz2k_smvar-excluded")</f>
        <v>GRCh38_HPRC-HG03579-dipz2k_smvar-excluded</v>
      </c>
      <c r="D46" t="s">
        <v>20</v>
      </c>
      <c r="E46" t="s">
        <v>21</v>
      </c>
      <c r="F46" t="str">
        <f>CONCATENATE("Hifi-DV-",A46)</f>
        <v>Hifi-DV-HG03579</v>
      </c>
      <c r="G46" t="b">
        <v>0</v>
      </c>
      <c r="H46" t="b">
        <v>1</v>
      </c>
      <c r="I46" t="s">
        <v>33</v>
      </c>
      <c r="J46" t="str">
        <f>CONCATENATE("GRCh38_HPRC-",A46,"_dipz2k")</f>
        <v>GRCh38_HPRC-HG03579_dipz2k</v>
      </c>
      <c r="K46" t="s">
        <v>24</v>
      </c>
      <c r="L46" t="s">
        <v>25</v>
      </c>
      <c r="M46" t="s">
        <v>26</v>
      </c>
      <c r="N46" t="s">
        <v>27</v>
      </c>
      <c r="O46" t="str">
        <f>CONCATENATE("HPRC-",A46)</f>
        <v>HPRC-HG03579</v>
      </c>
      <c r="P46" t="s">
        <v>29</v>
      </c>
      <c r="Q46" t="s">
        <v>30</v>
      </c>
      <c r="R46" t="s">
        <v>31</v>
      </c>
      <c r="S46" t="s">
        <v>32</v>
      </c>
    </row>
    <row r="47" spans="1:19" x14ac:dyDescent="0.2">
      <c r="A47" s="1" t="s">
        <v>49</v>
      </c>
      <c r="B47" t="str">
        <f>CONCATENATE("GRCh38_T~HPRC-",A47,"-dipz2k_Q~ILMNDV-",A47)</f>
        <v>GRCh38_T~HPRC-HG00438-dipz2k_Q~ILMNDV-HG00438</v>
      </c>
      <c r="C47" t="str">
        <f>CONCATENATE("GRCh38_HPRC-", A47,"-dipz2k_smvar-excluded")</f>
        <v>GRCh38_HPRC-HG00438-dipz2k_smvar-excluded</v>
      </c>
      <c r="D47" t="s">
        <v>20</v>
      </c>
      <c r="E47" t="s">
        <v>21</v>
      </c>
      <c r="F47" t="str">
        <f>CONCATENATE("ILMN-DV-",A47)</f>
        <v>ILMN-DV-HG00438</v>
      </c>
      <c r="G47" t="b">
        <v>0</v>
      </c>
      <c r="H47" t="b">
        <v>1</v>
      </c>
      <c r="I47" t="s">
        <v>33</v>
      </c>
      <c r="J47" t="str">
        <f>CONCATENATE("GRCh38_HPRC-",A47,"_dipz2k")</f>
        <v>GRCh38_HPRC-HG00438_dipz2k</v>
      </c>
      <c r="K47" t="s">
        <v>24</v>
      </c>
      <c r="L47" t="s">
        <v>25</v>
      </c>
      <c r="M47" t="s">
        <v>26</v>
      </c>
      <c r="N47" t="s">
        <v>27</v>
      </c>
      <c r="O47" t="str">
        <f>CONCATENATE("HPRC-",A47)</f>
        <v>HPRC-HG00438</v>
      </c>
      <c r="P47" t="s">
        <v>29</v>
      </c>
      <c r="Q47" t="s">
        <v>30</v>
      </c>
      <c r="R47" t="s">
        <v>31</v>
      </c>
      <c r="S47" t="s">
        <v>32</v>
      </c>
    </row>
    <row r="48" spans="1:19" x14ac:dyDescent="0.2">
      <c r="A48" t="s">
        <v>50</v>
      </c>
      <c r="B48" t="str">
        <f t="shared" ref="B48:B84" si="5">CONCATENATE("GRCh38_T~HPRC-",A48,"-dipz2k_Q~ILMNDV-",A48)</f>
        <v>GRCh38_T~HPRC-HG00621-dipz2k_Q~ILMNDV-HG00621</v>
      </c>
      <c r="C48" t="str">
        <f t="shared" ref="C48:C84" si="6">CONCATENATE("GRCh38_HPRC-", A48,"-dipz2k_smvar-excluded")</f>
        <v>GRCh38_HPRC-HG00621-dipz2k_smvar-excluded</v>
      </c>
      <c r="D48" t="s">
        <v>20</v>
      </c>
      <c r="E48" t="s">
        <v>21</v>
      </c>
      <c r="F48" t="str">
        <f t="shared" ref="F48:F84" si="7">CONCATENATE("ILMN-DV-",A48)</f>
        <v>ILMN-DV-HG00621</v>
      </c>
      <c r="G48" t="b">
        <v>0</v>
      </c>
      <c r="H48" t="b">
        <v>1</v>
      </c>
      <c r="I48" t="s">
        <v>33</v>
      </c>
      <c r="J48" t="str">
        <f t="shared" ref="J48:J84" si="8">CONCATENATE("GRCh38_HPRC-",A48,"_dipz2k")</f>
        <v>GRCh38_HPRC-HG00621_dipz2k</v>
      </c>
      <c r="K48" t="s">
        <v>24</v>
      </c>
      <c r="L48" t="s">
        <v>25</v>
      </c>
      <c r="M48" t="s">
        <v>26</v>
      </c>
      <c r="N48" t="s">
        <v>27</v>
      </c>
      <c r="O48" t="str">
        <f t="shared" ref="O48:O84" si="9">CONCATENATE("HPRC-",A48)</f>
        <v>HPRC-HG00621</v>
      </c>
      <c r="P48" t="s">
        <v>29</v>
      </c>
      <c r="Q48" t="s">
        <v>30</v>
      </c>
      <c r="R48" t="s">
        <v>31</v>
      </c>
      <c r="S48" t="s">
        <v>32</v>
      </c>
    </row>
    <row r="49" spans="1:19" x14ac:dyDescent="0.2">
      <c r="A49" t="s">
        <v>51</v>
      </c>
      <c r="B49" t="str">
        <f t="shared" si="5"/>
        <v>GRCh38_T~HPRC-HG00673-dipz2k_Q~ILMNDV-HG00673</v>
      </c>
      <c r="C49" t="str">
        <f t="shared" si="6"/>
        <v>GRCh38_HPRC-HG00673-dipz2k_smvar-excluded</v>
      </c>
      <c r="D49" t="s">
        <v>20</v>
      </c>
      <c r="E49" t="s">
        <v>21</v>
      </c>
      <c r="F49" t="str">
        <f t="shared" si="7"/>
        <v>ILMN-DV-HG00673</v>
      </c>
      <c r="G49" t="b">
        <v>0</v>
      </c>
      <c r="H49" t="b">
        <v>1</v>
      </c>
      <c r="I49" t="s">
        <v>33</v>
      </c>
      <c r="J49" t="str">
        <f t="shared" si="8"/>
        <v>GRCh38_HPRC-HG00673_dipz2k</v>
      </c>
      <c r="K49" t="s">
        <v>24</v>
      </c>
      <c r="L49" t="s">
        <v>25</v>
      </c>
      <c r="M49" t="s">
        <v>26</v>
      </c>
      <c r="N49" t="s">
        <v>27</v>
      </c>
      <c r="O49" t="str">
        <f t="shared" si="9"/>
        <v>HPRC-HG00673</v>
      </c>
      <c r="P49" t="s">
        <v>29</v>
      </c>
      <c r="Q49" t="s">
        <v>30</v>
      </c>
      <c r="R49" t="s">
        <v>31</v>
      </c>
      <c r="S49" t="s">
        <v>32</v>
      </c>
    </row>
    <row r="50" spans="1:19" x14ac:dyDescent="0.2">
      <c r="A50" t="s">
        <v>34</v>
      </c>
      <c r="B50" t="str">
        <f t="shared" si="5"/>
        <v>GRCh38_T~HPRC-HG00733-dipz2k_Q~ILMNDV-HG00733</v>
      </c>
      <c r="C50" t="str">
        <f t="shared" si="6"/>
        <v>GRCh38_HPRC-HG00733-dipz2k_smvar-excluded</v>
      </c>
      <c r="D50" t="s">
        <v>20</v>
      </c>
      <c r="E50" t="s">
        <v>21</v>
      </c>
      <c r="F50" t="str">
        <f t="shared" si="7"/>
        <v>ILMN-DV-HG00733</v>
      </c>
      <c r="G50" t="b">
        <v>0</v>
      </c>
      <c r="H50" t="b">
        <v>1</v>
      </c>
      <c r="I50" t="s">
        <v>33</v>
      </c>
      <c r="J50" t="str">
        <f t="shared" si="8"/>
        <v>GRCh38_HPRC-HG00733_dipz2k</v>
      </c>
      <c r="K50" t="s">
        <v>24</v>
      </c>
      <c r="L50" t="s">
        <v>25</v>
      </c>
      <c r="M50" t="s">
        <v>26</v>
      </c>
      <c r="N50" t="s">
        <v>27</v>
      </c>
      <c r="O50" t="str">
        <f t="shared" si="9"/>
        <v>HPRC-HG00733</v>
      </c>
      <c r="P50" t="s">
        <v>29</v>
      </c>
      <c r="Q50" t="s">
        <v>30</v>
      </c>
      <c r="R50" t="s">
        <v>31</v>
      </c>
      <c r="S50" t="s">
        <v>32</v>
      </c>
    </row>
    <row r="51" spans="1:19" x14ac:dyDescent="0.2">
      <c r="A51" t="s">
        <v>52</v>
      </c>
      <c r="B51" t="str">
        <f t="shared" si="5"/>
        <v>GRCh38_T~HPRC-HG00735-dipz2k_Q~ILMNDV-HG00735</v>
      </c>
      <c r="C51" t="str">
        <f t="shared" si="6"/>
        <v>GRCh38_HPRC-HG00735-dipz2k_smvar-excluded</v>
      </c>
      <c r="D51" t="s">
        <v>20</v>
      </c>
      <c r="E51" t="s">
        <v>21</v>
      </c>
      <c r="F51" t="str">
        <f t="shared" si="7"/>
        <v>ILMN-DV-HG00735</v>
      </c>
      <c r="G51" t="b">
        <v>0</v>
      </c>
      <c r="H51" t="b">
        <v>1</v>
      </c>
      <c r="I51" t="s">
        <v>33</v>
      </c>
      <c r="J51" t="str">
        <f t="shared" si="8"/>
        <v>GRCh38_HPRC-HG00735_dipz2k</v>
      </c>
      <c r="K51" t="s">
        <v>24</v>
      </c>
      <c r="L51" t="s">
        <v>25</v>
      </c>
      <c r="M51" t="s">
        <v>26</v>
      </c>
      <c r="N51" t="s">
        <v>27</v>
      </c>
      <c r="O51" t="str">
        <f t="shared" si="9"/>
        <v>HPRC-HG00735</v>
      </c>
      <c r="P51" t="s">
        <v>29</v>
      </c>
      <c r="Q51" t="s">
        <v>30</v>
      </c>
      <c r="R51" t="s">
        <v>31</v>
      </c>
      <c r="S51" t="s">
        <v>32</v>
      </c>
    </row>
    <row r="52" spans="1:19" x14ac:dyDescent="0.2">
      <c r="A52" t="s">
        <v>53</v>
      </c>
      <c r="B52" t="str">
        <f t="shared" si="5"/>
        <v>GRCh38_T~HPRC-HG00741-dipz2k_Q~ILMNDV-HG00741</v>
      </c>
      <c r="C52" t="str">
        <f t="shared" si="6"/>
        <v>GRCh38_HPRC-HG00741-dipz2k_smvar-excluded</v>
      </c>
      <c r="D52" t="s">
        <v>20</v>
      </c>
      <c r="E52" t="s">
        <v>21</v>
      </c>
      <c r="F52" t="str">
        <f t="shared" si="7"/>
        <v>ILMN-DV-HG00741</v>
      </c>
      <c r="G52" t="b">
        <v>0</v>
      </c>
      <c r="H52" t="b">
        <v>1</v>
      </c>
      <c r="I52" t="s">
        <v>33</v>
      </c>
      <c r="J52" t="str">
        <f t="shared" si="8"/>
        <v>GRCh38_HPRC-HG00741_dipz2k</v>
      </c>
      <c r="K52" t="s">
        <v>24</v>
      </c>
      <c r="L52" t="s">
        <v>25</v>
      </c>
      <c r="M52" t="s">
        <v>26</v>
      </c>
      <c r="N52" t="s">
        <v>27</v>
      </c>
      <c r="O52" t="str">
        <f t="shared" si="9"/>
        <v>HPRC-HG00741</v>
      </c>
      <c r="P52" t="s">
        <v>29</v>
      </c>
      <c r="Q52" t="s">
        <v>30</v>
      </c>
      <c r="R52" t="s">
        <v>31</v>
      </c>
      <c r="S52" t="s">
        <v>32</v>
      </c>
    </row>
    <row r="53" spans="1:19" x14ac:dyDescent="0.2">
      <c r="A53" t="s">
        <v>54</v>
      </c>
      <c r="B53" t="str">
        <f t="shared" si="5"/>
        <v>GRCh38_T~HPRC-HG01071-dipz2k_Q~ILMNDV-HG01071</v>
      </c>
      <c r="C53" t="str">
        <f t="shared" si="6"/>
        <v>GRCh38_HPRC-HG01071-dipz2k_smvar-excluded</v>
      </c>
      <c r="D53" t="s">
        <v>20</v>
      </c>
      <c r="E53" t="s">
        <v>21</v>
      </c>
      <c r="F53" t="str">
        <f t="shared" si="7"/>
        <v>ILMN-DV-HG01071</v>
      </c>
      <c r="G53" t="b">
        <v>0</v>
      </c>
      <c r="H53" t="b">
        <v>1</v>
      </c>
      <c r="I53" t="s">
        <v>33</v>
      </c>
      <c r="J53" t="str">
        <f t="shared" si="8"/>
        <v>GRCh38_HPRC-HG01071_dipz2k</v>
      </c>
      <c r="K53" t="s">
        <v>24</v>
      </c>
      <c r="L53" t="s">
        <v>25</v>
      </c>
      <c r="M53" t="s">
        <v>26</v>
      </c>
      <c r="N53" t="s">
        <v>27</v>
      </c>
      <c r="O53" t="str">
        <f t="shared" si="9"/>
        <v>HPRC-HG01071</v>
      </c>
      <c r="P53" t="s">
        <v>29</v>
      </c>
      <c r="Q53" t="s">
        <v>30</v>
      </c>
      <c r="R53" t="s">
        <v>31</v>
      </c>
      <c r="S53" t="s">
        <v>32</v>
      </c>
    </row>
    <row r="54" spans="1:19" x14ac:dyDescent="0.2">
      <c r="A54" t="s">
        <v>55</v>
      </c>
      <c r="B54" t="str">
        <f t="shared" si="5"/>
        <v>GRCh38_T~HPRC-HG01106-dipz2k_Q~ILMNDV-HG01106</v>
      </c>
      <c r="C54" t="str">
        <f t="shared" si="6"/>
        <v>GRCh38_HPRC-HG01106-dipz2k_smvar-excluded</v>
      </c>
      <c r="D54" t="s">
        <v>20</v>
      </c>
      <c r="E54" t="s">
        <v>21</v>
      </c>
      <c r="F54" t="str">
        <f t="shared" si="7"/>
        <v>ILMN-DV-HG01106</v>
      </c>
      <c r="G54" t="b">
        <v>0</v>
      </c>
      <c r="H54" t="b">
        <v>1</v>
      </c>
      <c r="I54" t="s">
        <v>33</v>
      </c>
      <c r="J54" t="str">
        <f t="shared" si="8"/>
        <v>GRCh38_HPRC-HG01106_dipz2k</v>
      </c>
      <c r="K54" t="s">
        <v>24</v>
      </c>
      <c r="L54" t="s">
        <v>25</v>
      </c>
      <c r="M54" t="s">
        <v>26</v>
      </c>
      <c r="N54" t="s">
        <v>27</v>
      </c>
      <c r="O54" t="str">
        <f t="shared" si="9"/>
        <v>HPRC-HG01106</v>
      </c>
      <c r="P54" t="s">
        <v>29</v>
      </c>
      <c r="Q54" t="s">
        <v>30</v>
      </c>
      <c r="R54" t="s">
        <v>31</v>
      </c>
      <c r="S54" t="s">
        <v>32</v>
      </c>
    </row>
    <row r="55" spans="1:19" x14ac:dyDescent="0.2">
      <c r="A55" t="s">
        <v>35</v>
      </c>
      <c r="B55" t="str">
        <f t="shared" si="5"/>
        <v>GRCh38_T~HPRC-HG01109-dipz2k_Q~ILMNDV-HG01109</v>
      </c>
      <c r="C55" t="str">
        <f t="shared" si="6"/>
        <v>GRCh38_HPRC-HG01109-dipz2k_smvar-excluded</v>
      </c>
      <c r="D55" t="s">
        <v>20</v>
      </c>
      <c r="E55" t="s">
        <v>21</v>
      </c>
      <c r="F55" t="str">
        <f t="shared" si="7"/>
        <v>ILMN-DV-HG01109</v>
      </c>
      <c r="G55" t="b">
        <v>0</v>
      </c>
      <c r="H55" t="b">
        <v>1</v>
      </c>
      <c r="I55" t="s">
        <v>33</v>
      </c>
      <c r="J55" t="str">
        <f t="shared" si="8"/>
        <v>GRCh38_HPRC-HG01109_dipz2k</v>
      </c>
      <c r="K55" t="s">
        <v>24</v>
      </c>
      <c r="L55" t="s">
        <v>25</v>
      </c>
      <c r="M55" t="s">
        <v>26</v>
      </c>
      <c r="N55" t="s">
        <v>27</v>
      </c>
      <c r="O55" t="str">
        <f t="shared" si="9"/>
        <v>HPRC-HG01109</v>
      </c>
      <c r="P55" t="s">
        <v>29</v>
      </c>
      <c r="Q55" t="s">
        <v>30</v>
      </c>
      <c r="R55" t="s">
        <v>31</v>
      </c>
      <c r="S55" t="s">
        <v>32</v>
      </c>
    </row>
    <row r="56" spans="1:19" x14ac:dyDescent="0.2">
      <c r="A56" t="s">
        <v>57</v>
      </c>
      <c r="B56" t="str">
        <f t="shared" si="5"/>
        <v>GRCh38_T~HPRC-HG01175-dipz2k_Q~ILMNDV-HG01175</v>
      </c>
      <c r="C56" t="str">
        <f t="shared" si="6"/>
        <v>GRCh38_HPRC-HG01175-dipz2k_smvar-excluded</v>
      </c>
      <c r="D56" t="s">
        <v>20</v>
      </c>
      <c r="E56" t="s">
        <v>21</v>
      </c>
      <c r="F56" t="str">
        <f t="shared" si="7"/>
        <v>ILMN-DV-HG01175</v>
      </c>
      <c r="G56" t="b">
        <v>0</v>
      </c>
      <c r="H56" t="b">
        <v>1</v>
      </c>
      <c r="I56" t="s">
        <v>33</v>
      </c>
      <c r="J56" t="str">
        <f t="shared" si="8"/>
        <v>GRCh38_HPRC-HG01175_dipz2k</v>
      </c>
      <c r="K56" t="s">
        <v>24</v>
      </c>
      <c r="L56" t="s">
        <v>25</v>
      </c>
      <c r="M56" t="s">
        <v>26</v>
      </c>
      <c r="N56" t="s">
        <v>27</v>
      </c>
      <c r="O56" t="str">
        <f t="shared" si="9"/>
        <v>HPRC-HG01175</v>
      </c>
      <c r="P56" t="s">
        <v>29</v>
      </c>
      <c r="Q56" t="s">
        <v>30</v>
      </c>
      <c r="R56" t="s">
        <v>31</v>
      </c>
      <c r="S56" t="s">
        <v>32</v>
      </c>
    </row>
    <row r="57" spans="1:19" x14ac:dyDescent="0.2">
      <c r="A57" t="s">
        <v>36</v>
      </c>
      <c r="B57" t="str">
        <f t="shared" si="5"/>
        <v>GRCh38_T~HPRC-HG01243-dipz2k_Q~ILMNDV-HG01243</v>
      </c>
      <c r="C57" t="str">
        <f t="shared" si="6"/>
        <v>GRCh38_HPRC-HG01243-dipz2k_smvar-excluded</v>
      </c>
      <c r="D57" t="s">
        <v>20</v>
      </c>
      <c r="E57" t="s">
        <v>21</v>
      </c>
      <c r="F57" t="str">
        <f t="shared" si="7"/>
        <v>ILMN-DV-HG01243</v>
      </c>
      <c r="G57" t="b">
        <v>0</v>
      </c>
      <c r="H57" t="b">
        <v>1</v>
      </c>
      <c r="I57" t="s">
        <v>33</v>
      </c>
      <c r="J57" t="str">
        <f t="shared" si="8"/>
        <v>GRCh38_HPRC-HG01243_dipz2k</v>
      </c>
      <c r="K57" t="s">
        <v>24</v>
      </c>
      <c r="L57" t="s">
        <v>25</v>
      </c>
      <c r="M57" t="s">
        <v>26</v>
      </c>
      <c r="N57" t="s">
        <v>27</v>
      </c>
      <c r="O57" t="str">
        <f t="shared" si="9"/>
        <v>HPRC-HG01243</v>
      </c>
      <c r="P57" t="s">
        <v>29</v>
      </c>
      <c r="Q57" t="s">
        <v>30</v>
      </c>
      <c r="R57" t="s">
        <v>31</v>
      </c>
      <c r="S57" t="s">
        <v>32</v>
      </c>
    </row>
    <row r="58" spans="1:19" x14ac:dyDescent="0.2">
      <c r="A58" t="s">
        <v>58</v>
      </c>
      <c r="B58" t="str">
        <f t="shared" si="5"/>
        <v>GRCh38_T~HPRC-HG01258-dipz2k_Q~ILMNDV-HG01258</v>
      </c>
      <c r="C58" t="str">
        <f t="shared" si="6"/>
        <v>GRCh38_HPRC-HG01258-dipz2k_smvar-excluded</v>
      </c>
      <c r="D58" t="s">
        <v>20</v>
      </c>
      <c r="E58" t="s">
        <v>21</v>
      </c>
      <c r="F58" t="str">
        <f t="shared" si="7"/>
        <v>ILMN-DV-HG01258</v>
      </c>
      <c r="G58" t="b">
        <v>0</v>
      </c>
      <c r="H58" t="b">
        <v>1</v>
      </c>
      <c r="I58" t="s">
        <v>33</v>
      </c>
      <c r="J58" t="str">
        <f t="shared" si="8"/>
        <v>GRCh38_HPRC-HG01258_dipz2k</v>
      </c>
      <c r="K58" t="s">
        <v>24</v>
      </c>
      <c r="L58" t="s">
        <v>25</v>
      </c>
      <c r="M58" t="s">
        <v>26</v>
      </c>
      <c r="N58" t="s">
        <v>27</v>
      </c>
      <c r="O58" t="str">
        <f t="shared" si="9"/>
        <v>HPRC-HG01258</v>
      </c>
      <c r="P58" t="s">
        <v>29</v>
      </c>
      <c r="Q58" t="s">
        <v>30</v>
      </c>
      <c r="R58" t="s">
        <v>31</v>
      </c>
      <c r="S58" t="s">
        <v>32</v>
      </c>
    </row>
    <row r="59" spans="1:19" x14ac:dyDescent="0.2">
      <c r="A59" t="s">
        <v>59</v>
      </c>
      <c r="B59" t="str">
        <f t="shared" si="5"/>
        <v>GRCh38_T~HPRC-HG01358-dipz2k_Q~ILMNDV-HG01358</v>
      </c>
      <c r="C59" t="str">
        <f t="shared" si="6"/>
        <v>GRCh38_HPRC-HG01358-dipz2k_smvar-excluded</v>
      </c>
      <c r="D59" t="s">
        <v>20</v>
      </c>
      <c r="E59" t="s">
        <v>21</v>
      </c>
      <c r="F59" t="str">
        <f t="shared" si="7"/>
        <v>ILMN-DV-HG01358</v>
      </c>
      <c r="G59" t="b">
        <v>0</v>
      </c>
      <c r="H59" t="b">
        <v>1</v>
      </c>
      <c r="I59" t="s">
        <v>33</v>
      </c>
      <c r="J59" t="str">
        <f t="shared" si="8"/>
        <v>GRCh38_HPRC-HG01358_dipz2k</v>
      </c>
      <c r="K59" t="s">
        <v>24</v>
      </c>
      <c r="L59" t="s">
        <v>25</v>
      </c>
      <c r="M59" t="s">
        <v>26</v>
      </c>
      <c r="N59" t="s">
        <v>27</v>
      </c>
      <c r="O59" t="str">
        <f t="shared" si="9"/>
        <v>HPRC-HG01358</v>
      </c>
      <c r="P59" t="s">
        <v>29</v>
      </c>
      <c r="Q59" t="s">
        <v>30</v>
      </c>
      <c r="R59" t="s">
        <v>31</v>
      </c>
      <c r="S59" t="s">
        <v>32</v>
      </c>
    </row>
    <row r="60" spans="1:19" x14ac:dyDescent="0.2">
      <c r="A60" t="s">
        <v>60</v>
      </c>
      <c r="B60" t="str">
        <f t="shared" si="5"/>
        <v>GRCh38_T~HPRC-HG01361-dipz2k_Q~ILMNDV-HG01361</v>
      </c>
      <c r="C60" t="str">
        <f t="shared" si="6"/>
        <v>GRCh38_HPRC-HG01361-dipz2k_smvar-excluded</v>
      </c>
      <c r="D60" t="s">
        <v>20</v>
      </c>
      <c r="E60" t="s">
        <v>21</v>
      </c>
      <c r="F60" t="str">
        <f t="shared" si="7"/>
        <v>ILMN-DV-HG01361</v>
      </c>
      <c r="G60" t="b">
        <v>0</v>
      </c>
      <c r="H60" t="b">
        <v>1</v>
      </c>
      <c r="I60" t="s">
        <v>33</v>
      </c>
      <c r="J60" t="str">
        <f t="shared" si="8"/>
        <v>GRCh38_HPRC-HG01361_dipz2k</v>
      </c>
      <c r="K60" t="s">
        <v>24</v>
      </c>
      <c r="L60" t="s">
        <v>25</v>
      </c>
      <c r="M60" t="s">
        <v>26</v>
      </c>
      <c r="N60" t="s">
        <v>27</v>
      </c>
      <c r="O60" t="str">
        <f t="shared" si="9"/>
        <v>HPRC-HG01361</v>
      </c>
      <c r="P60" t="s">
        <v>29</v>
      </c>
      <c r="Q60" t="s">
        <v>30</v>
      </c>
      <c r="R60" t="s">
        <v>31</v>
      </c>
      <c r="S60" t="s">
        <v>32</v>
      </c>
    </row>
    <row r="61" spans="1:19" x14ac:dyDescent="0.2">
      <c r="A61" t="s">
        <v>61</v>
      </c>
      <c r="B61" t="str">
        <f t="shared" si="5"/>
        <v>GRCh38_T~HPRC-HG01891-dipz2k_Q~ILMNDV-HG01891</v>
      </c>
      <c r="C61" t="str">
        <f t="shared" si="6"/>
        <v>GRCh38_HPRC-HG01891-dipz2k_smvar-excluded</v>
      </c>
      <c r="D61" t="s">
        <v>20</v>
      </c>
      <c r="E61" t="s">
        <v>21</v>
      </c>
      <c r="F61" t="str">
        <f t="shared" si="7"/>
        <v>ILMN-DV-HG01891</v>
      </c>
      <c r="G61" t="b">
        <v>0</v>
      </c>
      <c r="H61" t="b">
        <v>1</v>
      </c>
      <c r="I61" t="s">
        <v>33</v>
      </c>
      <c r="J61" t="str">
        <f t="shared" si="8"/>
        <v>GRCh38_HPRC-HG01891_dipz2k</v>
      </c>
      <c r="K61" t="s">
        <v>24</v>
      </c>
      <c r="L61" t="s">
        <v>25</v>
      </c>
      <c r="M61" t="s">
        <v>26</v>
      </c>
      <c r="N61" t="s">
        <v>27</v>
      </c>
      <c r="O61" t="str">
        <f t="shared" si="9"/>
        <v>HPRC-HG01891</v>
      </c>
      <c r="P61" t="s">
        <v>29</v>
      </c>
      <c r="Q61" t="s">
        <v>30</v>
      </c>
      <c r="R61" t="s">
        <v>31</v>
      </c>
      <c r="S61" t="s">
        <v>32</v>
      </c>
    </row>
    <row r="62" spans="1:19" x14ac:dyDescent="0.2">
      <c r="A62" t="s">
        <v>62</v>
      </c>
      <c r="B62" t="str">
        <f t="shared" si="5"/>
        <v>GRCh38_T~HPRC-HG01928-dipz2k_Q~ILMNDV-HG01928</v>
      </c>
      <c r="C62" t="str">
        <f t="shared" si="6"/>
        <v>GRCh38_HPRC-HG01928-dipz2k_smvar-excluded</v>
      </c>
      <c r="D62" t="s">
        <v>20</v>
      </c>
      <c r="E62" t="s">
        <v>21</v>
      </c>
      <c r="F62" t="str">
        <f t="shared" si="7"/>
        <v>ILMN-DV-HG01928</v>
      </c>
      <c r="G62" t="b">
        <v>0</v>
      </c>
      <c r="H62" t="b">
        <v>1</v>
      </c>
      <c r="I62" t="s">
        <v>33</v>
      </c>
      <c r="J62" t="str">
        <f t="shared" si="8"/>
        <v>GRCh38_HPRC-HG01928_dipz2k</v>
      </c>
      <c r="K62" t="s">
        <v>24</v>
      </c>
      <c r="L62" t="s">
        <v>25</v>
      </c>
      <c r="M62" t="s">
        <v>26</v>
      </c>
      <c r="N62" t="s">
        <v>27</v>
      </c>
      <c r="O62" t="str">
        <f t="shared" si="9"/>
        <v>HPRC-HG01928</v>
      </c>
      <c r="P62" t="s">
        <v>29</v>
      </c>
      <c r="Q62" t="s">
        <v>30</v>
      </c>
      <c r="R62" t="s">
        <v>31</v>
      </c>
      <c r="S62" t="s">
        <v>32</v>
      </c>
    </row>
    <row r="63" spans="1:19" x14ac:dyDescent="0.2">
      <c r="A63" t="s">
        <v>63</v>
      </c>
      <c r="B63" t="str">
        <f t="shared" si="5"/>
        <v>GRCh38_T~HPRC-HG01952-dipz2k_Q~ILMNDV-HG01952</v>
      </c>
      <c r="C63" t="str">
        <f t="shared" si="6"/>
        <v>GRCh38_HPRC-HG01952-dipz2k_smvar-excluded</v>
      </c>
      <c r="D63" t="s">
        <v>20</v>
      </c>
      <c r="E63" t="s">
        <v>21</v>
      </c>
      <c r="F63" t="str">
        <f t="shared" si="7"/>
        <v>ILMN-DV-HG01952</v>
      </c>
      <c r="G63" t="b">
        <v>0</v>
      </c>
      <c r="H63" t="b">
        <v>1</v>
      </c>
      <c r="I63" t="s">
        <v>33</v>
      </c>
      <c r="J63" t="str">
        <f t="shared" si="8"/>
        <v>GRCh38_HPRC-HG01952_dipz2k</v>
      </c>
      <c r="K63" t="s">
        <v>24</v>
      </c>
      <c r="L63" t="s">
        <v>25</v>
      </c>
      <c r="M63" t="s">
        <v>26</v>
      </c>
      <c r="N63" t="s">
        <v>27</v>
      </c>
      <c r="O63" t="str">
        <f t="shared" si="9"/>
        <v>HPRC-HG01952</v>
      </c>
      <c r="P63" t="s">
        <v>29</v>
      </c>
      <c r="Q63" t="s">
        <v>30</v>
      </c>
      <c r="R63" t="s">
        <v>31</v>
      </c>
      <c r="S63" t="s">
        <v>32</v>
      </c>
    </row>
    <row r="64" spans="1:19" x14ac:dyDescent="0.2">
      <c r="A64" t="s">
        <v>64</v>
      </c>
      <c r="B64" t="str">
        <f t="shared" si="5"/>
        <v>GRCh38_T~HPRC-HG01978-dipz2k_Q~ILMNDV-HG01978</v>
      </c>
      <c r="C64" t="str">
        <f t="shared" si="6"/>
        <v>GRCh38_HPRC-HG01978-dipz2k_smvar-excluded</v>
      </c>
      <c r="D64" t="s">
        <v>20</v>
      </c>
      <c r="E64" t="s">
        <v>21</v>
      </c>
      <c r="F64" t="str">
        <f t="shared" si="7"/>
        <v>ILMN-DV-HG01978</v>
      </c>
      <c r="G64" t="b">
        <v>0</v>
      </c>
      <c r="H64" t="b">
        <v>1</v>
      </c>
      <c r="I64" t="s">
        <v>33</v>
      </c>
      <c r="J64" t="str">
        <f t="shared" si="8"/>
        <v>GRCh38_HPRC-HG01978_dipz2k</v>
      </c>
      <c r="K64" t="s">
        <v>24</v>
      </c>
      <c r="L64" t="s">
        <v>25</v>
      </c>
      <c r="M64" t="s">
        <v>26</v>
      </c>
      <c r="N64" t="s">
        <v>27</v>
      </c>
      <c r="O64" t="str">
        <f t="shared" si="9"/>
        <v>HPRC-HG01978</v>
      </c>
      <c r="P64" t="s">
        <v>29</v>
      </c>
      <c r="Q64" t="s">
        <v>30</v>
      </c>
      <c r="R64" t="s">
        <v>31</v>
      </c>
      <c r="S64" t="s">
        <v>32</v>
      </c>
    </row>
    <row r="65" spans="1:19" x14ac:dyDescent="0.2">
      <c r="A65" t="s">
        <v>37</v>
      </c>
      <c r="B65" t="str">
        <f t="shared" si="5"/>
        <v>GRCh38_T~HPRC-HG02055-dipz2k_Q~ILMNDV-HG02055</v>
      </c>
      <c r="C65" t="str">
        <f t="shared" si="6"/>
        <v>GRCh38_HPRC-HG02055-dipz2k_smvar-excluded</v>
      </c>
      <c r="D65" t="s">
        <v>20</v>
      </c>
      <c r="E65" t="s">
        <v>21</v>
      </c>
      <c r="F65" t="str">
        <f t="shared" si="7"/>
        <v>ILMN-DV-HG02055</v>
      </c>
      <c r="G65" t="b">
        <v>0</v>
      </c>
      <c r="H65" t="b">
        <v>1</v>
      </c>
      <c r="I65" t="s">
        <v>33</v>
      </c>
      <c r="J65" t="str">
        <f t="shared" si="8"/>
        <v>GRCh38_HPRC-HG02055_dipz2k</v>
      </c>
      <c r="K65" t="s">
        <v>24</v>
      </c>
      <c r="L65" t="s">
        <v>25</v>
      </c>
      <c r="M65" t="s">
        <v>26</v>
      </c>
      <c r="N65" t="s">
        <v>27</v>
      </c>
      <c r="O65" t="str">
        <f t="shared" si="9"/>
        <v>HPRC-HG02055</v>
      </c>
      <c r="P65" t="s">
        <v>29</v>
      </c>
      <c r="Q65" t="s">
        <v>30</v>
      </c>
      <c r="R65" t="s">
        <v>31</v>
      </c>
      <c r="S65" t="s">
        <v>32</v>
      </c>
    </row>
    <row r="66" spans="1:19" x14ac:dyDescent="0.2">
      <c r="A66" t="s">
        <v>38</v>
      </c>
      <c r="B66" t="str">
        <f t="shared" si="5"/>
        <v>GRCh38_T~HPRC-HG02080-dipz2k_Q~ILMNDV-HG02080</v>
      </c>
      <c r="C66" t="str">
        <f t="shared" si="6"/>
        <v>GRCh38_HPRC-HG02080-dipz2k_smvar-excluded</v>
      </c>
      <c r="D66" t="s">
        <v>20</v>
      </c>
      <c r="E66" t="s">
        <v>21</v>
      </c>
      <c r="F66" t="str">
        <f t="shared" si="7"/>
        <v>ILMN-DV-HG02080</v>
      </c>
      <c r="G66" t="b">
        <v>0</v>
      </c>
      <c r="H66" t="b">
        <v>1</v>
      </c>
      <c r="I66" t="s">
        <v>33</v>
      </c>
      <c r="J66" t="str">
        <f t="shared" si="8"/>
        <v>GRCh38_HPRC-HG02080_dipz2k</v>
      </c>
      <c r="K66" t="s">
        <v>24</v>
      </c>
      <c r="L66" t="s">
        <v>25</v>
      </c>
      <c r="M66" t="s">
        <v>26</v>
      </c>
      <c r="N66" t="s">
        <v>27</v>
      </c>
      <c r="O66" t="str">
        <f t="shared" si="9"/>
        <v>HPRC-HG02080</v>
      </c>
      <c r="P66" t="s">
        <v>29</v>
      </c>
      <c r="Q66" t="s">
        <v>30</v>
      </c>
      <c r="R66" t="s">
        <v>31</v>
      </c>
      <c r="S66" t="s">
        <v>32</v>
      </c>
    </row>
    <row r="67" spans="1:19" x14ac:dyDescent="0.2">
      <c r="A67" t="s">
        <v>40</v>
      </c>
      <c r="B67" t="str">
        <f t="shared" si="5"/>
        <v>GRCh38_T~HPRC-HG02145-dipz2k_Q~ILMNDV-HG02145</v>
      </c>
      <c r="C67" t="str">
        <f t="shared" si="6"/>
        <v>GRCh38_HPRC-HG02145-dipz2k_smvar-excluded</v>
      </c>
      <c r="D67" t="s">
        <v>20</v>
      </c>
      <c r="E67" t="s">
        <v>21</v>
      </c>
      <c r="F67" t="str">
        <f t="shared" si="7"/>
        <v>ILMN-DV-HG02145</v>
      </c>
      <c r="G67" t="b">
        <v>0</v>
      </c>
      <c r="H67" t="b">
        <v>1</v>
      </c>
      <c r="I67" t="s">
        <v>33</v>
      </c>
      <c r="J67" t="str">
        <f t="shared" si="8"/>
        <v>GRCh38_HPRC-HG02145_dipz2k</v>
      </c>
      <c r="K67" t="s">
        <v>24</v>
      </c>
      <c r="L67" t="s">
        <v>25</v>
      </c>
      <c r="M67" t="s">
        <v>26</v>
      </c>
      <c r="N67" t="s">
        <v>27</v>
      </c>
      <c r="O67" t="str">
        <f t="shared" si="9"/>
        <v>HPRC-HG02145</v>
      </c>
      <c r="P67" t="s">
        <v>29</v>
      </c>
      <c r="Q67" t="s">
        <v>30</v>
      </c>
      <c r="R67" t="s">
        <v>31</v>
      </c>
      <c r="S67" t="s">
        <v>32</v>
      </c>
    </row>
    <row r="68" spans="1:19" x14ac:dyDescent="0.2">
      <c r="A68" t="s">
        <v>65</v>
      </c>
      <c r="B68" t="str">
        <f t="shared" si="5"/>
        <v>GRCh38_T~HPRC-HG02148-dipz2k_Q~ILMNDV-HG02148</v>
      </c>
      <c r="C68" t="str">
        <f t="shared" si="6"/>
        <v>GRCh38_HPRC-HG02148-dipz2k_smvar-excluded</v>
      </c>
      <c r="D68" t="s">
        <v>20</v>
      </c>
      <c r="E68" t="s">
        <v>21</v>
      </c>
      <c r="F68" t="str">
        <f t="shared" si="7"/>
        <v>ILMN-DV-HG02148</v>
      </c>
      <c r="G68" t="b">
        <v>0</v>
      </c>
      <c r="H68" t="b">
        <v>1</v>
      </c>
      <c r="I68" t="s">
        <v>33</v>
      </c>
      <c r="J68" t="str">
        <f t="shared" si="8"/>
        <v>GRCh38_HPRC-HG02148_dipz2k</v>
      </c>
      <c r="K68" t="s">
        <v>24</v>
      </c>
      <c r="L68" t="s">
        <v>25</v>
      </c>
      <c r="M68" t="s">
        <v>26</v>
      </c>
      <c r="N68" t="s">
        <v>27</v>
      </c>
      <c r="O68" t="str">
        <f t="shared" si="9"/>
        <v>HPRC-HG02148</v>
      </c>
      <c r="P68" t="s">
        <v>29</v>
      </c>
      <c r="Q68" t="s">
        <v>30</v>
      </c>
      <c r="R68" t="s">
        <v>31</v>
      </c>
      <c r="S68" t="s">
        <v>32</v>
      </c>
    </row>
    <row r="69" spans="1:19" x14ac:dyDescent="0.2">
      <c r="A69" t="s">
        <v>66</v>
      </c>
      <c r="B69" t="str">
        <f t="shared" si="5"/>
        <v>GRCh38_T~HPRC-HG02257-dipz2k_Q~ILMNDV-HG02257</v>
      </c>
      <c r="C69" t="str">
        <f t="shared" si="6"/>
        <v>GRCh38_HPRC-HG02257-dipz2k_smvar-excluded</v>
      </c>
      <c r="D69" t="s">
        <v>20</v>
      </c>
      <c r="E69" t="s">
        <v>21</v>
      </c>
      <c r="F69" t="str">
        <f t="shared" si="7"/>
        <v>ILMN-DV-HG02257</v>
      </c>
      <c r="G69" t="b">
        <v>0</v>
      </c>
      <c r="H69" t="b">
        <v>1</v>
      </c>
      <c r="I69" t="s">
        <v>33</v>
      </c>
      <c r="J69" t="str">
        <f t="shared" si="8"/>
        <v>GRCh38_HPRC-HG02257_dipz2k</v>
      </c>
      <c r="K69" t="s">
        <v>24</v>
      </c>
      <c r="L69" t="s">
        <v>25</v>
      </c>
      <c r="M69" t="s">
        <v>26</v>
      </c>
      <c r="N69" t="s">
        <v>27</v>
      </c>
      <c r="O69" t="str">
        <f t="shared" si="9"/>
        <v>HPRC-HG02257</v>
      </c>
      <c r="P69" t="s">
        <v>29</v>
      </c>
      <c r="Q69" t="s">
        <v>30</v>
      </c>
      <c r="R69" t="s">
        <v>31</v>
      </c>
      <c r="S69" t="s">
        <v>32</v>
      </c>
    </row>
    <row r="70" spans="1:19" x14ac:dyDescent="0.2">
      <c r="A70" t="s">
        <v>69</v>
      </c>
      <c r="B70" t="str">
        <f t="shared" si="5"/>
        <v>GRCh38_T~HPRC-HG02572-dipz2k_Q~ILMNDV-HG02572</v>
      </c>
      <c r="C70" t="str">
        <f t="shared" si="6"/>
        <v>GRCh38_HPRC-HG02572-dipz2k_smvar-excluded</v>
      </c>
      <c r="D70" t="s">
        <v>20</v>
      </c>
      <c r="E70" t="s">
        <v>21</v>
      </c>
      <c r="F70" t="str">
        <f t="shared" si="7"/>
        <v>ILMN-DV-HG02572</v>
      </c>
      <c r="G70" t="b">
        <v>0</v>
      </c>
      <c r="H70" t="b">
        <v>1</v>
      </c>
      <c r="I70" t="s">
        <v>33</v>
      </c>
      <c r="J70" t="str">
        <f t="shared" si="8"/>
        <v>GRCh38_HPRC-HG02572_dipz2k</v>
      </c>
      <c r="K70" t="s">
        <v>24</v>
      </c>
      <c r="L70" t="s">
        <v>25</v>
      </c>
      <c r="M70" t="s">
        <v>26</v>
      </c>
      <c r="N70" t="s">
        <v>27</v>
      </c>
      <c r="O70" t="str">
        <f t="shared" si="9"/>
        <v>HPRC-HG02572</v>
      </c>
      <c r="P70" t="s">
        <v>29</v>
      </c>
      <c r="Q70" t="s">
        <v>30</v>
      </c>
      <c r="R70" t="s">
        <v>31</v>
      </c>
      <c r="S70" t="s">
        <v>32</v>
      </c>
    </row>
    <row r="71" spans="1:19" x14ac:dyDescent="0.2">
      <c r="A71" t="s">
        <v>70</v>
      </c>
      <c r="B71" t="str">
        <f t="shared" si="5"/>
        <v>GRCh38_T~HPRC-HG02622-dipz2k_Q~ILMNDV-HG02622</v>
      </c>
      <c r="C71" t="str">
        <f t="shared" si="6"/>
        <v>GRCh38_HPRC-HG02622-dipz2k_smvar-excluded</v>
      </c>
      <c r="D71" t="s">
        <v>20</v>
      </c>
      <c r="E71" t="s">
        <v>21</v>
      </c>
      <c r="F71" t="str">
        <f t="shared" si="7"/>
        <v>ILMN-DV-HG02622</v>
      </c>
      <c r="G71" t="b">
        <v>0</v>
      </c>
      <c r="H71" t="b">
        <v>1</v>
      </c>
      <c r="I71" t="s">
        <v>33</v>
      </c>
      <c r="J71" t="str">
        <f t="shared" si="8"/>
        <v>GRCh38_HPRC-HG02622_dipz2k</v>
      </c>
      <c r="K71" t="s">
        <v>24</v>
      </c>
      <c r="L71" t="s">
        <v>25</v>
      </c>
      <c r="M71" t="s">
        <v>26</v>
      </c>
      <c r="N71" t="s">
        <v>27</v>
      </c>
      <c r="O71" t="str">
        <f t="shared" si="9"/>
        <v>HPRC-HG02622</v>
      </c>
      <c r="P71" t="s">
        <v>29</v>
      </c>
      <c r="Q71" t="s">
        <v>30</v>
      </c>
      <c r="R71" t="s">
        <v>31</v>
      </c>
      <c r="S71" t="s">
        <v>32</v>
      </c>
    </row>
    <row r="72" spans="1:19" x14ac:dyDescent="0.2">
      <c r="A72" t="s">
        <v>71</v>
      </c>
      <c r="B72" t="str">
        <f t="shared" si="5"/>
        <v>GRCh38_T~HPRC-HG02630-dipz2k_Q~ILMNDV-HG02630</v>
      </c>
      <c r="C72" t="str">
        <f t="shared" si="6"/>
        <v>GRCh38_HPRC-HG02630-dipz2k_smvar-excluded</v>
      </c>
      <c r="D72" t="s">
        <v>20</v>
      </c>
      <c r="E72" t="s">
        <v>21</v>
      </c>
      <c r="F72" t="str">
        <f t="shared" si="7"/>
        <v>ILMN-DV-HG02630</v>
      </c>
      <c r="G72" t="b">
        <v>0</v>
      </c>
      <c r="H72" t="b">
        <v>1</v>
      </c>
      <c r="I72" t="s">
        <v>33</v>
      </c>
      <c r="J72" t="str">
        <f t="shared" si="8"/>
        <v>GRCh38_HPRC-HG02630_dipz2k</v>
      </c>
      <c r="K72" t="s">
        <v>24</v>
      </c>
      <c r="L72" t="s">
        <v>25</v>
      </c>
      <c r="M72" t="s">
        <v>26</v>
      </c>
      <c r="N72" t="s">
        <v>27</v>
      </c>
      <c r="O72" t="str">
        <f t="shared" si="9"/>
        <v>HPRC-HG02630</v>
      </c>
      <c r="P72" t="s">
        <v>29</v>
      </c>
      <c r="Q72" t="s">
        <v>30</v>
      </c>
      <c r="R72" t="s">
        <v>31</v>
      </c>
      <c r="S72" t="s">
        <v>32</v>
      </c>
    </row>
    <row r="73" spans="1:19" x14ac:dyDescent="0.2">
      <c r="A73" t="s">
        <v>72</v>
      </c>
      <c r="B73" t="str">
        <f t="shared" si="5"/>
        <v>GRCh38_T~HPRC-HG02717-dipz2k_Q~ILMNDV-HG02717</v>
      </c>
      <c r="C73" t="str">
        <f t="shared" si="6"/>
        <v>GRCh38_HPRC-HG02717-dipz2k_smvar-excluded</v>
      </c>
      <c r="D73" t="s">
        <v>20</v>
      </c>
      <c r="E73" t="s">
        <v>21</v>
      </c>
      <c r="F73" t="str">
        <f t="shared" si="7"/>
        <v>ILMN-DV-HG02717</v>
      </c>
      <c r="G73" t="b">
        <v>0</v>
      </c>
      <c r="H73" t="b">
        <v>1</v>
      </c>
      <c r="I73" t="s">
        <v>33</v>
      </c>
      <c r="J73" t="str">
        <f t="shared" si="8"/>
        <v>GRCh38_HPRC-HG02717_dipz2k</v>
      </c>
      <c r="K73" t="s">
        <v>24</v>
      </c>
      <c r="L73" t="s">
        <v>25</v>
      </c>
      <c r="M73" t="s">
        <v>26</v>
      </c>
      <c r="N73" t="s">
        <v>27</v>
      </c>
      <c r="O73" t="str">
        <f t="shared" si="9"/>
        <v>HPRC-HG02717</v>
      </c>
      <c r="P73" t="s">
        <v>29</v>
      </c>
      <c r="Q73" t="s">
        <v>30</v>
      </c>
      <c r="R73" t="s">
        <v>31</v>
      </c>
      <c r="S73" t="s">
        <v>32</v>
      </c>
    </row>
    <row r="74" spans="1:19" x14ac:dyDescent="0.2">
      <c r="A74" t="s">
        <v>41</v>
      </c>
      <c r="B74" t="str">
        <f t="shared" si="5"/>
        <v>GRCh38_T~HPRC-HG02723-dipz2k_Q~ILMNDV-HG02723</v>
      </c>
      <c r="C74" t="str">
        <f t="shared" si="6"/>
        <v>GRCh38_HPRC-HG02723-dipz2k_smvar-excluded</v>
      </c>
      <c r="D74" t="s">
        <v>20</v>
      </c>
      <c r="E74" t="s">
        <v>21</v>
      </c>
      <c r="F74" t="str">
        <f t="shared" si="7"/>
        <v>ILMN-DV-HG02723</v>
      </c>
      <c r="G74" t="b">
        <v>0</v>
      </c>
      <c r="H74" t="b">
        <v>1</v>
      </c>
      <c r="I74" t="s">
        <v>33</v>
      </c>
      <c r="J74" t="str">
        <f t="shared" si="8"/>
        <v>GRCh38_HPRC-HG02723_dipz2k</v>
      </c>
      <c r="K74" t="s">
        <v>24</v>
      </c>
      <c r="L74" t="s">
        <v>25</v>
      </c>
      <c r="M74" t="s">
        <v>26</v>
      </c>
      <c r="N74" t="s">
        <v>27</v>
      </c>
      <c r="O74" t="str">
        <f t="shared" si="9"/>
        <v>HPRC-HG02723</v>
      </c>
      <c r="P74" t="s">
        <v>29</v>
      </c>
      <c r="Q74" t="s">
        <v>30</v>
      </c>
      <c r="R74" t="s">
        <v>31</v>
      </c>
      <c r="S74" t="s">
        <v>32</v>
      </c>
    </row>
    <row r="75" spans="1:19" x14ac:dyDescent="0.2">
      <c r="A75" t="s">
        <v>42</v>
      </c>
      <c r="B75" t="str">
        <f t="shared" si="5"/>
        <v>GRCh38_T~HPRC-HG02818-dipz2k_Q~ILMNDV-HG02818</v>
      </c>
      <c r="C75" t="str">
        <f t="shared" si="6"/>
        <v>GRCh38_HPRC-HG02818-dipz2k_smvar-excluded</v>
      </c>
      <c r="D75" t="s">
        <v>20</v>
      </c>
      <c r="E75" t="s">
        <v>21</v>
      </c>
      <c r="F75" t="str">
        <f t="shared" si="7"/>
        <v>ILMN-DV-HG02818</v>
      </c>
      <c r="G75" t="b">
        <v>0</v>
      </c>
      <c r="H75" t="b">
        <v>1</v>
      </c>
      <c r="I75" t="s">
        <v>33</v>
      </c>
      <c r="J75" t="str">
        <f t="shared" si="8"/>
        <v>GRCh38_HPRC-HG02818_dipz2k</v>
      </c>
      <c r="K75" t="s">
        <v>24</v>
      </c>
      <c r="L75" t="s">
        <v>25</v>
      </c>
      <c r="M75" t="s">
        <v>26</v>
      </c>
      <c r="N75" t="s">
        <v>27</v>
      </c>
      <c r="O75" t="str">
        <f t="shared" si="9"/>
        <v>HPRC-HG02818</v>
      </c>
      <c r="P75" t="s">
        <v>29</v>
      </c>
      <c r="Q75" t="s">
        <v>30</v>
      </c>
      <c r="R75" t="s">
        <v>31</v>
      </c>
      <c r="S75" t="s">
        <v>32</v>
      </c>
    </row>
    <row r="76" spans="1:19" x14ac:dyDescent="0.2">
      <c r="A76" t="s">
        <v>73</v>
      </c>
      <c r="B76" t="str">
        <f t="shared" si="5"/>
        <v>GRCh38_T~HPRC-HG02886-dipz2k_Q~ILMNDV-HG02886</v>
      </c>
      <c r="C76" t="str">
        <f t="shared" si="6"/>
        <v>GRCh38_HPRC-HG02886-dipz2k_smvar-excluded</v>
      </c>
      <c r="D76" t="s">
        <v>20</v>
      </c>
      <c r="E76" t="s">
        <v>21</v>
      </c>
      <c r="F76" t="str">
        <f t="shared" si="7"/>
        <v>ILMN-DV-HG02886</v>
      </c>
      <c r="G76" t="b">
        <v>0</v>
      </c>
      <c r="H76" t="b">
        <v>1</v>
      </c>
      <c r="I76" t="s">
        <v>33</v>
      </c>
      <c r="J76" t="str">
        <f t="shared" si="8"/>
        <v>GRCh38_HPRC-HG02886_dipz2k</v>
      </c>
      <c r="K76" t="s">
        <v>24</v>
      </c>
      <c r="L76" t="s">
        <v>25</v>
      </c>
      <c r="M76" t="s">
        <v>26</v>
      </c>
      <c r="N76" t="s">
        <v>27</v>
      </c>
      <c r="O76" t="str">
        <f t="shared" si="9"/>
        <v>HPRC-HG02886</v>
      </c>
      <c r="P76" t="s">
        <v>29</v>
      </c>
      <c r="Q76" t="s">
        <v>30</v>
      </c>
      <c r="R76" t="s">
        <v>31</v>
      </c>
      <c r="S76" t="s">
        <v>32</v>
      </c>
    </row>
    <row r="77" spans="1:19" x14ac:dyDescent="0.2">
      <c r="A77" t="s">
        <v>43</v>
      </c>
      <c r="B77" t="str">
        <f t="shared" si="5"/>
        <v>GRCh38_T~HPRC-HG03098-dipz2k_Q~ILMNDV-HG03098</v>
      </c>
      <c r="C77" t="str">
        <f t="shared" si="6"/>
        <v>GRCh38_HPRC-HG03098-dipz2k_smvar-excluded</v>
      </c>
      <c r="D77" t="s">
        <v>20</v>
      </c>
      <c r="E77" t="s">
        <v>21</v>
      </c>
      <c r="F77" t="str">
        <f t="shared" si="7"/>
        <v>ILMN-DV-HG03098</v>
      </c>
      <c r="G77" t="b">
        <v>0</v>
      </c>
      <c r="H77" t="b">
        <v>1</v>
      </c>
      <c r="I77" t="s">
        <v>33</v>
      </c>
      <c r="J77" t="str">
        <f t="shared" si="8"/>
        <v>GRCh38_HPRC-HG03098_dipz2k</v>
      </c>
      <c r="K77" t="s">
        <v>24</v>
      </c>
      <c r="L77" t="s">
        <v>25</v>
      </c>
      <c r="M77" t="s">
        <v>26</v>
      </c>
      <c r="N77" t="s">
        <v>27</v>
      </c>
      <c r="O77" t="str">
        <f t="shared" si="9"/>
        <v>HPRC-HG03098</v>
      </c>
      <c r="P77" t="s">
        <v>29</v>
      </c>
      <c r="Q77" t="s">
        <v>30</v>
      </c>
      <c r="R77" t="s">
        <v>31</v>
      </c>
      <c r="S77" t="s">
        <v>32</v>
      </c>
    </row>
    <row r="78" spans="1:19" x14ac:dyDescent="0.2">
      <c r="A78" t="s">
        <v>74</v>
      </c>
      <c r="B78" t="str">
        <f t="shared" si="5"/>
        <v>GRCh38_T~HPRC-HG03453-dipz2k_Q~ILMNDV-HG03453</v>
      </c>
      <c r="C78" t="str">
        <f t="shared" si="6"/>
        <v>GRCh38_HPRC-HG03453-dipz2k_smvar-excluded</v>
      </c>
      <c r="D78" t="s">
        <v>20</v>
      </c>
      <c r="E78" t="s">
        <v>21</v>
      </c>
      <c r="F78" t="str">
        <f t="shared" si="7"/>
        <v>ILMN-DV-HG03453</v>
      </c>
      <c r="G78" t="b">
        <v>0</v>
      </c>
      <c r="H78" t="b">
        <v>1</v>
      </c>
      <c r="I78" t="s">
        <v>33</v>
      </c>
      <c r="J78" t="str">
        <f t="shared" si="8"/>
        <v>GRCh38_HPRC-HG03453_dipz2k</v>
      </c>
      <c r="K78" t="s">
        <v>24</v>
      </c>
      <c r="L78" t="s">
        <v>25</v>
      </c>
      <c r="M78" t="s">
        <v>26</v>
      </c>
      <c r="N78" t="s">
        <v>27</v>
      </c>
      <c r="O78" t="str">
        <f t="shared" si="9"/>
        <v>HPRC-HG03453</v>
      </c>
      <c r="P78" t="s">
        <v>29</v>
      </c>
      <c r="Q78" t="s">
        <v>30</v>
      </c>
      <c r="R78" t="s">
        <v>31</v>
      </c>
      <c r="S78" t="s">
        <v>32</v>
      </c>
    </row>
    <row r="79" spans="1:19" x14ac:dyDescent="0.2">
      <c r="A79" t="s">
        <v>44</v>
      </c>
      <c r="B79" t="str">
        <f t="shared" si="5"/>
        <v>GRCh38_T~HPRC-HG03486-dipz2k_Q~ILMNDV-HG03486</v>
      </c>
      <c r="C79" t="str">
        <f t="shared" si="6"/>
        <v>GRCh38_HPRC-HG03486-dipz2k_smvar-excluded</v>
      </c>
      <c r="D79" t="s">
        <v>20</v>
      </c>
      <c r="E79" t="s">
        <v>21</v>
      </c>
      <c r="F79" t="str">
        <f t="shared" si="7"/>
        <v>ILMN-DV-HG03486</v>
      </c>
      <c r="G79" t="b">
        <v>0</v>
      </c>
      <c r="H79" t="b">
        <v>1</v>
      </c>
      <c r="I79" t="s">
        <v>33</v>
      </c>
      <c r="J79" t="str">
        <f t="shared" si="8"/>
        <v>GRCh38_HPRC-HG03486_dipz2k</v>
      </c>
      <c r="K79" t="s">
        <v>24</v>
      </c>
      <c r="L79" t="s">
        <v>25</v>
      </c>
      <c r="M79" t="s">
        <v>26</v>
      </c>
      <c r="N79" t="s">
        <v>27</v>
      </c>
      <c r="O79" t="str">
        <f t="shared" si="9"/>
        <v>HPRC-HG03486</v>
      </c>
      <c r="P79" t="s">
        <v>29</v>
      </c>
      <c r="Q79" t="s">
        <v>30</v>
      </c>
      <c r="R79" t="s">
        <v>31</v>
      </c>
      <c r="S79" t="s">
        <v>32</v>
      </c>
    </row>
    <row r="80" spans="1:19" x14ac:dyDescent="0.2">
      <c r="A80" t="s">
        <v>45</v>
      </c>
      <c r="B80" t="str">
        <f t="shared" si="5"/>
        <v>GRCh38_T~HPRC-HG03492-dipz2k_Q~ILMNDV-HG03492</v>
      </c>
      <c r="C80" t="str">
        <f t="shared" si="6"/>
        <v>GRCh38_HPRC-HG03492-dipz2k_smvar-excluded</v>
      </c>
      <c r="D80" t="s">
        <v>20</v>
      </c>
      <c r="E80" t="s">
        <v>21</v>
      </c>
      <c r="F80" t="str">
        <f t="shared" si="7"/>
        <v>ILMN-DV-HG03492</v>
      </c>
      <c r="G80" t="b">
        <v>0</v>
      </c>
      <c r="H80" t="b">
        <v>1</v>
      </c>
      <c r="I80" t="s">
        <v>33</v>
      </c>
      <c r="J80" t="str">
        <f t="shared" si="8"/>
        <v>GRCh38_HPRC-HG03492_dipz2k</v>
      </c>
      <c r="K80" t="s">
        <v>24</v>
      </c>
      <c r="L80" t="s">
        <v>25</v>
      </c>
      <c r="M80" t="s">
        <v>26</v>
      </c>
      <c r="N80" t="s">
        <v>27</v>
      </c>
      <c r="O80" t="str">
        <f t="shared" si="9"/>
        <v>HPRC-HG03492</v>
      </c>
      <c r="P80" t="s">
        <v>29</v>
      </c>
      <c r="Q80" t="s">
        <v>30</v>
      </c>
      <c r="R80" t="s">
        <v>31</v>
      </c>
      <c r="S80" t="s">
        <v>32</v>
      </c>
    </row>
    <row r="81" spans="1:19" x14ac:dyDescent="0.2">
      <c r="A81" t="s">
        <v>75</v>
      </c>
      <c r="B81" t="str">
        <f t="shared" si="5"/>
        <v>GRCh38_T~HPRC-HG03516-dipz2k_Q~ILMNDV-HG03516</v>
      </c>
      <c r="C81" t="str">
        <f t="shared" si="6"/>
        <v>GRCh38_HPRC-HG03516-dipz2k_smvar-excluded</v>
      </c>
      <c r="D81" t="s">
        <v>20</v>
      </c>
      <c r="E81" t="s">
        <v>21</v>
      </c>
      <c r="F81" t="str">
        <f t="shared" si="7"/>
        <v>ILMN-DV-HG03516</v>
      </c>
      <c r="G81" t="b">
        <v>0</v>
      </c>
      <c r="H81" t="b">
        <v>1</v>
      </c>
      <c r="I81" t="s">
        <v>33</v>
      </c>
      <c r="J81" t="str">
        <f t="shared" si="8"/>
        <v>GRCh38_HPRC-HG03516_dipz2k</v>
      </c>
      <c r="K81" t="s">
        <v>24</v>
      </c>
      <c r="L81" t="s">
        <v>25</v>
      </c>
      <c r="M81" t="s">
        <v>26</v>
      </c>
      <c r="N81" t="s">
        <v>27</v>
      </c>
      <c r="O81" t="str">
        <f t="shared" si="9"/>
        <v>HPRC-HG03516</v>
      </c>
      <c r="P81" t="s">
        <v>29</v>
      </c>
      <c r="Q81" t="s">
        <v>30</v>
      </c>
      <c r="R81" t="s">
        <v>31</v>
      </c>
      <c r="S81" t="s">
        <v>32</v>
      </c>
    </row>
    <row r="82" spans="1:19" x14ac:dyDescent="0.2">
      <c r="A82" t="s">
        <v>76</v>
      </c>
      <c r="B82" t="str">
        <f t="shared" si="5"/>
        <v>GRCh38_T~HPRC-HG03540-dipz2k_Q~ILMNDV-HG03540</v>
      </c>
      <c r="C82" t="str">
        <f t="shared" si="6"/>
        <v>GRCh38_HPRC-HG03540-dipz2k_smvar-excluded</v>
      </c>
      <c r="D82" t="s">
        <v>20</v>
      </c>
      <c r="E82" t="s">
        <v>21</v>
      </c>
      <c r="F82" t="str">
        <f t="shared" si="7"/>
        <v>ILMN-DV-HG03540</v>
      </c>
      <c r="G82" t="b">
        <v>0</v>
      </c>
      <c r="H82" t="b">
        <v>1</v>
      </c>
      <c r="I82" t="s">
        <v>33</v>
      </c>
      <c r="J82" t="str">
        <f t="shared" si="8"/>
        <v>GRCh38_HPRC-HG03540_dipz2k</v>
      </c>
      <c r="K82" t="s">
        <v>24</v>
      </c>
      <c r="L82" t="s">
        <v>25</v>
      </c>
      <c r="M82" t="s">
        <v>26</v>
      </c>
      <c r="N82" t="s">
        <v>27</v>
      </c>
      <c r="O82" t="str">
        <f t="shared" si="9"/>
        <v>HPRC-HG03540</v>
      </c>
      <c r="P82" t="s">
        <v>29</v>
      </c>
      <c r="Q82" t="s">
        <v>30</v>
      </c>
      <c r="R82" t="s">
        <v>31</v>
      </c>
      <c r="S82" t="s">
        <v>32</v>
      </c>
    </row>
    <row r="83" spans="1:19" x14ac:dyDescent="0.2">
      <c r="A83" t="s">
        <v>77</v>
      </c>
      <c r="B83" t="str">
        <f t="shared" si="5"/>
        <v>GRCh38_T~HPRC-HG03579-dipz2k_Q~ILMNDV-HG03579</v>
      </c>
      <c r="C83" t="str">
        <f t="shared" si="6"/>
        <v>GRCh38_HPRC-HG03579-dipz2k_smvar-excluded</v>
      </c>
      <c r="D83" t="s">
        <v>20</v>
      </c>
      <c r="E83" t="s">
        <v>21</v>
      </c>
      <c r="F83" t="str">
        <f t="shared" si="7"/>
        <v>ILMN-DV-HG03579</v>
      </c>
      <c r="G83" t="b">
        <v>0</v>
      </c>
      <c r="H83" t="b">
        <v>1</v>
      </c>
      <c r="I83" t="s">
        <v>33</v>
      </c>
      <c r="J83" t="str">
        <f t="shared" si="8"/>
        <v>GRCh38_HPRC-HG03579_dipz2k</v>
      </c>
      <c r="K83" t="s">
        <v>24</v>
      </c>
      <c r="L83" t="s">
        <v>25</v>
      </c>
      <c r="M83" t="s">
        <v>26</v>
      </c>
      <c r="N83" t="s">
        <v>27</v>
      </c>
      <c r="O83" t="str">
        <f t="shared" si="9"/>
        <v>HPRC-HG03579</v>
      </c>
      <c r="P83" t="s">
        <v>29</v>
      </c>
      <c r="Q83" t="s">
        <v>30</v>
      </c>
      <c r="R83" t="s">
        <v>31</v>
      </c>
      <c r="S83" t="s">
        <v>32</v>
      </c>
    </row>
    <row r="84" spans="1:19" x14ac:dyDescent="0.2">
      <c r="A84" t="s">
        <v>46</v>
      </c>
      <c r="B84" t="str">
        <f t="shared" si="5"/>
        <v>GRCh38_T~HPRC-NA18906-dipz2k_Q~ILMNDV-NA18906</v>
      </c>
      <c r="C84" t="str">
        <f t="shared" si="6"/>
        <v>GRCh38_HPRC-NA18906-dipz2k_smvar-excluded</v>
      </c>
      <c r="D84" t="s">
        <v>20</v>
      </c>
      <c r="E84" t="s">
        <v>21</v>
      </c>
      <c r="F84" t="str">
        <f t="shared" si="7"/>
        <v>ILMN-DV-NA18906</v>
      </c>
      <c r="G84" t="b">
        <v>0</v>
      </c>
      <c r="H84" t="b">
        <v>1</v>
      </c>
      <c r="I84" t="s">
        <v>33</v>
      </c>
      <c r="J84" t="str">
        <f t="shared" si="8"/>
        <v>GRCh38_HPRC-NA18906_dipz2k</v>
      </c>
      <c r="K84" t="s">
        <v>24</v>
      </c>
      <c r="L84" t="s">
        <v>25</v>
      </c>
      <c r="M84" t="s">
        <v>26</v>
      </c>
      <c r="N84" t="s">
        <v>27</v>
      </c>
      <c r="O84" t="str">
        <f t="shared" si="9"/>
        <v>HPRC-NA18906</v>
      </c>
      <c r="P84" t="s">
        <v>29</v>
      </c>
      <c r="Q84" t="s">
        <v>30</v>
      </c>
      <c r="R84" t="s">
        <v>31</v>
      </c>
      <c r="S84" t="s">
        <v>32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analyses_44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2022-02-15T16:44:19Z</dcterms:created>
  <dcterms:modified xsi:type="dcterms:W3CDTF">2022-02-22T13:30:07Z</dcterms:modified>
</cp:coreProperties>
</file>