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kneifel\Desktop\PV2 Documents\"/>
    </mc:Choice>
  </mc:AlternateContent>
  <xr:revisionPtr revIDLastSave="0" documentId="13_ncr:1_{F62EC2E6-9693-4804-B8D7-CECC881BDECA}" xr6:coauthVersionLast="45" xr6:coauthVersionMax="45" xr10:uidLastSave="{00000000-0000-0000-0000-000000000000}"/>
  <bookViews>
    <workbookView xWindow="14715" yWindow="510" windowWidth="13470" windowHeight="14085" xr2:uid="{8DB8EE56-127A-4EE4-B5E0-553AAA77F379}"/>
  </bookViews>
  <sheets>
    <sheet name="User Inputs" sheetId="1" r:id="rId1"/>
    <sheet name="Results Tables" sheetId="3" r:id="rId2"/>
    <sheet name="EnergySage Solar Cal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 l="1"/>
  <c r="B22" i="1"/>
  <c r="C23" i="1"/>
  <c r="B23" i="1"/>
  <c r="C50" i="1"/>
  <c r="A17" i="3" l="1"/>
  <c r="A18" i="3" s="1"/>
  <c r="A19" i="3" s="1"/>
  <c r="A20" i="3" s="1"/>
  <c r="A21" i="3" s="1"/>
  <c r="A22" i="3" s="1"/>
</calcChain>
</file>

<file path=xl/sharedStrings.xml><?xml version="1.0" encoding="utf-8"?>
<sst xmlns="http://schemas.openxmlformats.org/spreadsheetml/2006/main" count="172" uniqueCount="102">
  <si>
    <t>Location</t>
  </si>
  <si>
    <t>PV System Details</t>
  </si>
  <si>
    <t>State</t>
  </si>
  <si>
    <t>Maryland</t>
  </si>
  <si>
    <t>Panel Brand/Type</t>
  </si>
  <si>
    <t>Sunpower</t>
  </si>
  <si>
    <t>City</t>
  </si>
  <si>
    <t>Silver Spring</t>
  </si>
  <si>
    <t>Inverter Type</t>
  </si>
  <si>
    <t>Microinverter</t>
  </si>
  <si>
    <t>ZIP</t>
  </si>
  <si>
    <t>System Size</t>
  </si>
  <si>
    <t>Est Annual Production</t>
  </si>
  <si>
    <t>Grid Elect. Costs</t>
  </si>
  <si>
    <t>Electric Utility Name</t>
  </si>
  <si>
    <t>PEPCO</t>
  </si>
  <si>
    <t>PV System Costs</t>
  </si>
  <si>
    <t>Annual Consumption</t>
  </si>
  <si>
    <t>Total Installation Costs</t>
  </si>
  <si>
    <t>Demand Charge</t>
  </si>
  <si>
    <t>Fed Tax Credit</t>
  </si>
  <si>
    <t>Consumption Rate</t>
  </si>
  <si>
    <t>State/Local Grants/Rebates</t>
  </si>
  <si>
    <t>Net or Gross Metering</t>
  </si>
  <si>
    <t>Net Metering</t>
  </si>
  <si>
    <t>PPA Option</t>
  </si>
  <si>
    <t>YES</t>
  </si>
  <si>
    <t>Production Rate</t>
  </si>
  <si>
    <t>PV Grid Connection Fee</t>
  </si>
  <si>
    <t>Further Details</t>
  </si>
  <si>
    <t>Electricity Escalation Rate</t>
  </si>
  <si>
    <t>Analysis Assumptions</t>
  </si>
  <si>
    <t>Limitations</t>
  </si>
  <si>
    <t>Solar PV System</t>
  </si>
  <si>
    <t>Study period</t>
  </si>
  <si>
    <t>Panel lifetime</t>
  </si>
  <si>
    <t>Real discount rate</t>
  </si>
  <si>
    <t>Inverter lifetime</t>
  </si>
  <si>
    <t>General inflation rate</t>
  </si>
  <si>
    <t>Inverter replacement costs</t>
  </si>
  <si>
    <t>Residual value approach</t>
  </si>
  <si>
    <t>Annual maintenance costs</t>
  </si>
  <si>
    <t>Degradation rate</t>
  </si>
  <si>
    <t>Purchasing Details</t>
  </si>
  <si>
    <t>Loan or Cash</t>
  </si>
  <si>
    <t>Cash</t>
  </si>
  <si>
    <t>Down payment</t>
  </si>
  <si>
    <t>N/A</t>
  </si>
  <si>
    <t>Nominal interest rate</t>
  </si>
  <si>
    <t>Monthly payment (optional)</t>
  </si>
  <si>
    <t>SREC Details</t>
  </si>
  <si>
    <t>PPA Details</t>
  </si>
  <si>
    <t>Upfront payment</t>
  </si>
  <si>
    <t>Contract Length</t>
  </si>
  <si>
    <t>Payment by Year of Study Period</t>
  </si>
  <si>
    <t>Electricity Rate</t>
  </si>
  <si>
    <t>Escalation Rate (constant)</t>
  </si>
  <si>
    <t>Purchase Price</t>
  </si>
  <si>
    <t>Linear Depreciation</t>
  </si>
  <si>
    <t>https://www.energysage.com/solar/community-calculator/</t>
  </si>
  <si>
    <t>EnergySage Solar Cost Calculator</t>
  </si>
  <si>
    <t>These are the results that their tool provides.</t>
  </si>
  <si>
    <t>The tool uses location to estimate solar production and uses default data to populate everything else.</t>
  </si>
  <si>
    <t>Summary Results</t>
  </si>
  <si>
    <t>User Inputs</t>
  </si>
  <si>
    <t>AIRR</t>
  </si>
  <si>
    <t>Electricity Reduction</t>
  </si>
  <si>
    <t>Emissions Reduction</t>
  </si>
  <si>
    <t>Alternatives</t>
  </si>
  <si>
    <t>Baseline</t>
  </si>
  <si>
    <t>Alt 1</t>
  </si>
  <si>
    <t>Alt 2</t>
  </si>
  <si>
    <t>…</t>
  </si>
  <si>
    <t>Life Cycle Costs</t>
  </si>
  <si>
    <t>Net Savings</t>
  </si>
  <si>
    <t>Simple Payback Period</t>
  </si>
  <si>
    <t>TBD</t>
  </si>
  <si>
    <t>N</t>
  </si>
  <si>
    <t>Alt N</t>
  </si>
  <si>
    <t>Always Show</t>
  </si>
  <si>
    <t>Initially provide condensed</t>
  </si>
  <si>
    <t>Allow for expansion by Input Page</t>
  </si>
  <si>
    <t>Provide 3 graphs of the 3 tables above. Default showing (3) but allow the user to select to display the other graphs</t>
  </si>
  <si>
    <t>Results Page - Design for the user to be able to see the key results at first glance, but can delve into the information in more detail if desired.</t>
  </si>
  <si>
    <t>Year</t>
  </si>
  <si>
    <t>Can structure this however you think is easiest for users</t>
  </si>
  <si>
    <t>Provide 3 tables initially condensed with (1) cash flows for each alternative by year, (2) savings (negative delta cash flows) for each alternative realtive to the baseline by year, and (3) cumulative savings (negative delta cumulative cash flows) by alternative relative to baseline by year</t>
  </si>
  <si>
    <t>Upfront Costs</t>
  </si>
  <si>
    <t>Cash Flow/Savings/Cum Savings</t>
  </si>
  <si>
    <t>Provide a download data button that generates a CSV file with the data in these tables.</t>
  </si>
  <si>
    <t>Example 1</t>
  </si>
  <si>
    <t>Example 2</t>
  </si>
  <si>
    <t>Feed In Tariff</t>
  </si>
  <si>
    <t>Nominal discount rate</t>
  </si>
  <si>
    <t>Loan</t>
  </si>
  <si>
    <t>NO</t>
  </si>
  <si>
    <t>Consumption Escalation Rate</t>
  </si>
  <si>
    <t>Production Escalation Rate</t>
  </si>
  <si>
    <t>Not Applicable</t>
  </si>
  <si>
    <t>[400,400,400,350,350,350,350,350,350,350]</t>
  </si>
  <si>
    <t>Reinvestment Rate</t>
  </si>
  <si>
    <t>Demand Charge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</si>
</sst>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xf numFmtId="0" fontId="2" fillId="0" borderId="1" xfId="0" applyFont="1" applyBorder="1" applyAlignment="1">
      <alignment vertical="center" wrapText="1"/>
    </xf>
    <xf numFmtId="0" fontId="0" fillId="0" borderId="1" xfId="0" applyBorder="1" applyAlignment="1">
      <alignment vertical="top" wrapText="1"/>
    </xf>
    <xf numFmtId="0" fontId="3"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top"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vertical="center" wrapText="1"/>
    </xf>
    <xf numFmtId="0" fontId="0" fillId="0" borderId="6"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8" xfId="0" applyBorder="1" applyAlignment="1">
      <alignment vertical="top" wrapText="1"/>
    </xf>
    <xf numFmtId="0" fontId="0" fillId="0" borderId="8" xfId="0" applyBorder="1"/>
    <xf numFmtId="0" fontId="0" fillId="0" borderId="9" xfId="0" applyBorder="1"/>
    <xf numFmtId="0" fontId="2" fillId="0" borderId="10" xfId="0" applyFont="1" applyBorder="1" applyAlignment="1">
      <alignment vertical="center" wrapText="1"/>
    </xf>
    <xf numFmtId="0" fontId="0" fillId="0" borderId="5" xfId="0" applyBorder="1"/>
    <xf numFmtId="0" fontId="0" fillId="0" borderId="7" xfId="0" applyBorder="1"/>
    <xf numFmtId="0" fontId="0" fillId="0" borderId="0" xfId="0" applyFill="1" applyBorder="1"/>
    <xf numFmtId="1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 Tables'!$B$15</c:f>
              <c:strCache>
                <c:ptCount val="1"/>
                <c:pt idx="0">
                  <c:v>Baseline</c:v>
                </c:pt>
              </c:strCache>
            </c:strRef>
          </c:tx>
          <c:spPr>
            <a:solidFill>
              <a:schemeClr val="accent1"/>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Tables'!$B$16:$B$22</c:f>
              <c:numCache>
                <c:formatCode>General</c:formatCode>
                <c:ptCount val="7"/>
                <c:pt idx="0">
                  <c:v>0</c:v>
                </c:pt>
                <c:pt idx="1">
                  <c:v>25</c:v>
                </c:pt>
                <c:pt idx="2">
                  <c:v>25</c:v>
                </c:pt>
                <c:pt idx="3">
                  <c:v>25</c:v>
                </c:pt>
                <c:pt idx="4">
                  <c:v>25</c:v>
                </c:pt>
                <c:pt idx="5">
                  <c:v>25</c:v>
                </c:pt>
                <c:pt idx="6">
                  <c:v>25</c:v>
                </c:pt>
              </c:numCache>
            </c:numRef>
          </c:val>
          <c:extLst>
            <c:ext xmlns:c16="http://schemas.microsoft.com/office/drawing/2014/chart" uri="{C3380CC4-5D6E-409C-BE32-E72D297353CC}">
              <c16:uniqueId val="{00000000-6A55-4251-B8D5-4FB011BDD612}"/>
            </c:ext>
          </c:extLst>
        </c:ser>
        <c:ser>
          <c:idx val="1"/>
          <c:order val="1"/>
          <c:tx>
            <c:strRef>
              <c:f>'Results Tables'!$C$15</c:f>
              <c:strCache>
                <c:ptCount val="1"/>
                <c:pt idx="0">
                  <c:v>Alt 1</c:v>
                </c:pt>
              </c:strCache>
            </c:strRef>
          </c:tx>
          <c:spPr>
            <a:solidFill>
              <a:schemeClr val="accent2"/>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Tables'!$C$16:$C$22</c:f>
              <c:numCache>
                <c:formatCode>General</c:formatCode>
                <c:ptCount val="7"/>
                <c:pt idx="0">
                  <c:v>100</c:v>
                </c:pt>
                <c:pt idx="1">
                  <c:v>-25</c:v>
                </c:pt>
                <c:pt idx="2">
                  <c:v>-25</c:v>
                </c:pt>
                <c:pt idx="3">
                  <c:v>-25</c:v>
                </c:pt>
                <c:pt idx="4">
                  <c:v>-25</c:v>
                </c:pt>
                <c:pt idx="5">
                  <c:v>-25</c:v>
                </c:pt>
                <c:pt idx="6">
                  <c:v>-25</c:v>
                </c:pt>
              </c:numCache>
            </c:numRef>
          </c:val>
          <c:extLst>
            <c:ext xmlns:c16="http://schemas.microsoft.com/office/drawing/2014/chart" uri="{C3380CC4-5D6E-409C-BE32-E72D297353CC}">
              <c16:uniqueId val="{00000001-6A55-4251-B8D5-4FB011BDD612}"/>
            </c:ext>
          </c:extLst>
        </c:ser>
        <c:ser>
          <c:idx val="2"/>
          <c:order val="2"/>
          <c:tx>
            <c:strRef>
              <c:f>'Results Tables'!$D$15</c:f>
              <c:strCache>
                <c:ptCount val="1"/>
                <c:pt idx="0">
                  <c:v>Alt 2</c:v>
                </c:pt>
              </c:strCache>
            </c:strRef>
          </c:tx>
          <c:spPr>
            <a:solidFill>
              <a:schemeClr val="accent3"/>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Tables'!$D$16:$D$22</c:f>
              <c:numCache>
                <c:formatCode>General</c:formatCode>
                <c:ptCount val="7"/>
                <c:pt idx="0">
                  <c:v>150</c:v>
                </c:pt>
                <c:pt idx="1">
                  <c:v>-50</c:v>
                </c:pt>
                <c:pt idx="2">
                  <c:v>-50</c:v>
                </c:pt>
                <c:pt idx="3">
                  <c:v>-50</c:v>
                </c:pt>
                <c:pt idx="4">
                  <c:v>-50</c:v>
                </c:pt>
                <c:pt idx="5">
                  <c:v>-50</c:v>
                </c:pt>
                <c:pt idx="6">
                  <c:v>-50</c:v>
                </c:pt>
              </c:numCache>
            </c:numRef>
          </c:val>
          <c:extLst>
            <c:ext xmlns:c16="http://schemas.microsoft.com/office/drawing/2014/chart" uri="{C3380CC4-5D6E-409C-BE32-E72D297353CC}">
              <c16:uniqueId val="{00000002-6A55-4251-B8D5-4FB011BDD612}"/>
            </c:ext>
          </c:extLst>
        </c:ser>
        <c:ser>
          <c:idx val="3"/>
          <c:order val="3"/>
          <c:tx>
            <c:strRef>
              <c:f>'Results Tables'!$E$15</c:f>
              <c:strCache>
                <c:ptCount val="1"/>
                <c:pt idx="0">
                  <c:v>…</c:v>
                </c:pt>
              </c:strCache>
            </c:strRef>
          </c:tx>
          <c:spPr>
            <a:solidFill>
              <a:schemeClr val="accent4"/>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Tables'!$E$16:$E$22</c:f>
              <c:numCache>
                <c:formatCode>General</c:formatCode>
                <c:ptCount val="7"/>
                <c:pt idx="0">
                  <c:v>200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3-6A55-4251-B8D5-4FB011BDD612}"/>
            </c:ext>
          </c:extLst>
        </c:ser>
        <c:ser>
          <c:idx val="4"/>
          <c:order val="4"/>
          <c:tx>
            <c:strRef>
              <c:f>'Results Tables'!$F$15</c:f>
              <c:strCache>
                <c:ptCount val="1"/>
                <c:pt idx="0">
                  <c:v>Alt N</c:v>
                </c:pt>
              </c:strCache>
            </c:strRef>
          </c:tx>
          <c:spPr>
            <a:solidFill>
              <a:schemeClr val="accent5"/>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Tables'!$F$16:$F$22</c:f>
              <c:numCache>
                <c:formatCode>General</c:formatCode>
                <c:ptCount val="7"/>
                <c:pt idx="0">
                  <c:v>0</c:v>
                </c:pt>
                <c:pt idx="1">
                  <c:v>20</c:v>
                </c:pt>
                <c:pt idx="2">
                  <c:v>20</c:v>
                </c:pt>
                <c:pt idx="3">
                  <c:v>20</c:v>
                </c:pt>
                <c:pt idx="4">
                  <c:v>20</c:v>
                </c:pt>
                <c:pt idx="5">
                  <c:v>20</c:v>
                </c:pt>
                <c:pt idx="6">
                  <c:v>20</c:v>
                </c:pt>
              </c:numCache>
            </c:numRef>
          </c:val>
          <c:extLst>
            <c:ext xmlns:c16="http://schemas.microsoft.com/office/drawing/2014/chart" uri="{C3380CC4-5D6E-409C-BE32-E72D297353CC}">
              <c16:uniqueId val="{00000004-6A55-4251-B8D5-4FB011BDD612}"/>
            </c:ext>
          </c:extLst>
        </c:ser>
        <c:dLbls>
          <c:showLegendKey val="0"/>
          <c:showVal val="0"/>
          <c:showCatName val="0"/>
          <c:showSerName val="0"/>
          <c:showPercent val="0"/>
          <c:showBubbleSize val="0"/>
        </c:dLbls>
        <c:gapWidth val="219"/>
        <c:overlap val="-27"/>
        <c:axId val="546406256"/>
        <c:axId val="546408552"/>
      </c:barChart>
      <c:catAx>
        <c:axId val="546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8552"/>
        <c:crosses val="autoZero"/>
        <c:auto val="1"/>
        <c:lblAlgn val="ctr"/>
        <c:lblOffset val="100"/>
        <c:noMultiLvlLbl val="0"/>
      </c:catAx>
      <c:valAx>
        <c:axId val="5464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295275</xdr:colOff>
      <xdr:row>15</xdr:row>
      <xdr:rowOff>66675</xdr:rowOff>
    </xdr:from>
    <xdr:to>
      <xdr:col>11</xdr:col>
      <xdr:colOff>261936</xdr:colOff>
      <xdr:row>24</xdr:row>
      <xdr:rowOff>57149</xdr:rowOff>
    </xdr:to>
    <xdr:graphicFrame macro="">
      <xdr:nvGraphicFramePr>
        <xdr:cNvPr id="2" name="Chart 1">
          <a:extLst>
            <a:ext uri="{FF2B5EF4-FFF2-40B4-BE49-F238E27FC236}">
              <a16:creationId xmlns:a16="http://schemas.microsoft.com/office/drawing/2014/main" id="{9DF7C58A-936A-4155-A150-2A774D08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22</xdr:row>
      <xdr:rowOff>66675</xdr:rowOff>
    </xdr:from>
    <xdr:to>
      <xdr:col>14</xdr:col>
      <xdr:colOff>314325</xdr:colOff>
      <xdr:row>51</xdr:row>
      <xdr:rowOff>171450</xdr:rowOff>
    </xdr:to>
    <xdr:pic>
      <xdr:nvPicPr>
        <xdr:cNvPr id="2" name="Picture 1">
          <a:extLst>
            <a:ext uri="{FF2B5EF4-FFF2-40B4-BE49-F238E27FC236}">
              <a16:creationId xmlns:a16="http://schemas.microsoft.com/office/drawing/2014/main" id="{57813AB9-71E3-49DC-A712-A271C6E188BF}"/>
            </a:ext>
          </a:extLst>
        </xdr:cNvPr>
        <xdr:cNvPicPr>
          <a:picLocks noChangeAspect="1"/>
        </xdr:cNvPicPr>
      </xdr:nvPicPr>
      <xdr:blipFill rotWithShape="1">
        <a:blip xmlns:r="http://schemas.openxmlformats.org/officeDocument/2006/relationships" r:embed="rId1"/>
        <a:srcRect l="12841" t="20866" r="63328" b="24807"/>
        <a:stretch/>
      </xdr:blipFill>
      <xdr:spPr>
        <a:xfrm>
          <a:off x="133350" y="4257675"/>
          <a:ext cx="8715375" cy="5629275"/>
        </a:xfrm>
        <a:prstGeom prst="rect">
          <a:avLst/>
        </a:prstGeom>
      </xdr:spPr>
    </xdr:pic>
    <xdr:clientData/>
  </xdr:twoCellAnchor>
  <xdr:twoCellAnchor editAs="oneCell">
    <xdr:from>
      <xdr:col>0</xdr:col>
      <xdr:colOff>95250</xdr:colOff>
      <xdr:row>5</xdr:row>
      <xdr:rowOff>57150</xdr:rowOff>
    </xdr:from>
    <xdr:to>
      <xdr:col>14</xdr:col>
      <xdr:colOff>352833</xdr:colOff>
      <xdr:row>22</xdr:row>
      <xdr:rowOff>9525</xdr:rowOff>
    </xdr:to>
    <xdr:pic>
      <xdr:nvPicPr>
        <xdr:cNvPr id="3" name="Picture 2">
          <a:extLst>
            <a:ext uri="{FF2B5EF4-FFF2-40B4-BE49-F238E27FC236}">
              <a16:creationId xmlns:a16="http://schemas.microsoft.com/office/drawing/2014/main" id="{9DD31472-69C0-4B1C-82AF-B6B186AA5F48}"/>
            </a:ext>
          </a:extLst>
        </xdr:cNvPr>
        <xdr:cNvPicPr>
          <a:picLocks noChangeAspect="1"/>
        </xdr:cNvPicPr>
      </xdr:nvPicPr>
      <xdr:blipFill rotWithShape="1">
        <a:blip xmlns:r="http://schemas.openxmlformats.org/officeDocument/2006/relationships" r:embed="rId2"/>
        <a:srcRect l="8060" t="15062" r="58632" b="42265"/>
        <a:stretch/>
      </xdr:blipFill>
      <xdr:spPr>
        <a:xfrm>
          <a:off x="95250" y="1009650"/>
          <a:ext cx="8791983"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gysage.com/solar/community-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D79A-E372-4608-A402-3374CC94035D}">
  <dimension ref="A1:C59"/>
  <sheetViews>
    <sheetView tabSelected="1" workbookViewId="0">
      <selection activeCell="A10" sqref="A10"/>
    </sheetView>
  </sheetViews>
  <sheetFormatPr defaultRowHeight="15" x14ac:dyDescent="0.25"/>
  <cols>
    <col min="1" max="1" width="30.42578125" bestFit="1" customWidth="1"/>
    <col min="2" max="3" width="38.5703125" bestFit="1" customWidth="1"/>
  </cols>
  <sheetData>
    <row r="1" spans="1:3" x14ac:dyDescent="0.25">
      <c r="A1" t="s">
        <v>0</v>
      </c>
      <c r="B1" t="s">
        <v>90</v>
      </c>
      <c r="C1" t="s">
        <v>91</v>
      </c>
    </row>
    <row r="2" spans="1:3" x14ac:dyDescent="0.25">
      <c r="A2" t="s">
        <v>2</v>
      </c>
      <c r="B2" t="s">
        <v>3</v>
      </c>
      <c r="C2" t="s">
        <v>3</v>
      </c>
    </row>
    <row r="3" spans="1:3" x14ac:dyDescent="0.25">
      <c r="A3" t="s">
        <v>6</v>
      </c>
      <c r="B3" t="s">
        <v>7</v>
      </c>
      <c r="C3" t="s">
        <v>7</v>
      </c>
    </row>
    <row r="4" spans="1:3" x14ac:dyDescent="0.25">
      <c r="A4" t="s">
        <v>10</v>
      </c>
      <c r="B4">
        <v>20910</v>
      </c>
      <c r="C4">
        <v>20910</v>
      </c>
    </row>
    <row r="6" spans="1:3" x14ac:dyDescent="0.25">
      <c r="A6" t="s">
        <v>13</v>
      </c>
    </row>
    <row r="7" spans="1:3" x14ac:dyDescent="0.25">
      <c r="A7" t="s">
        <v>14</v>
      </c>
      <c r="B7" t="s">
        <v>15</v>
      </c>
      <c r="C7" t="s">
        <v>15</v>
      </c>
    </row>
    <row r="8" spans="1:3" x14ac:dyDescent="0.25">
      <c r="A8" t="s">
        <v>17</v>
      </c>
      <c r="B8">
        <v>10000</v>
      </c>
      <c r="C8">
        <v>10000</v>
      </c>
    </row>
    <row r="9" spans="1:3" x14ac:dyDescent="0.25">
      <c r="A9" t="s">
        <v>101</v>
      </c>
      <c r="B9">
        <v>96.12</v>
      </c>
      <c r="C9">
        <v>96.12</v>
      </c>
    </row>
    <row r="10" spans="1:3" x14ac:dyDescent="0.25">
      <c r="A10" t="s">
        <v>21</v>
      </c>
      <c r="B10">
        <v>0.126</v>
      </c>
      <c r="C10">
        <v>0.126</v>
      </c>
    </row>
    <row r="11" spans="1:3" x14ac:dyDescent="0.25">
      <c r="A11" t="s">
        <v>23</v>
      </c>
      <c r="B11" t="s">
        <v>24</v>
      </c>
      <c r="C11" t="s">
        <v>92</v>
      </c>
    </row>
    <row r="12" spans="1:3" x14ac:dyDescent="0.25">
      <c r="A12" t="s">
        <v>27</v>
      </c>
      <c r="B12">
        <v>5.8999999999999997E-2</v>
      </c>
      <c r="C12">
        <v>0.126</v>
      </c>
    </row>
    <row r="13" spans="1:3" x14ac:dyDescent="0.25">
      <c r="A13" t="s">
        <v>28</v>
      </c>
      <c r="B13">
        <v>0</v>
      </c>
      <c r="C13">
        <v>0</v>
      </c>
    </row>
    <row r="15" spans="1:3" x14ac:dyDescent="0.25">
      <c r="A15" t="s">
        <v>29</v>
      </c>
    </row>
    <row r="16" spans="1:3" x14ac:dyDescent="0.25">
      <c r="A16" t="s">
        <v>96</v>
      </c>
      <c r="B16">
        <v>0.02</v>
      </c>
      <c r="C16">
        <v>0.02</v>
      </c>
    </row>
    <row r="17" spans="1:3" x14ac:dyDescent="0.25">
      <c r="A17" t="s">
        <v>97</v>
      </c>
      <c r="B17">
        <v>0.02</v>
      </c>
      <c r="C17">
        <v>0.02</v>
      </c>
    </row>
    <row r="18" spans="1:3" x14ac:dyDescent="0.25">
      <c r="A18" t="s">
        <v>31</v>
      </c>
      <c r="B18" t="s">
        <v>32</v>
      </c>
      <c r="C18" t="s">
        <v>32</v>
      </c>
    </row>
    <row r="19" spans="1:3" x14ac:dyDescent="0.25">
      <c r="A19" t="s">
        <v>34</v>
      </c>
      <c r="B19">
        <v>25</v>
      </c>
      <c r="C19">
        <v>25</v>
      </c>
    </row>
    <row r="20" spans="1:3" x14ac:dyDescent="0.25">
      <c r="A20" t="s">
        <v>36</v>
      </c>
      <c r="B20">
        <v>0.06</v>
      </c>
      <c r="C20">
        <v>0.06</v>
      </c>
    </row>
    <row r="21" spans="1:3" x14ac:dyDescent="0.25">
      <c r="A21" t="s">
        <v>38</v>
      </c>
      <c r="B21">
        <v>0.02</v>
      </c>
      <c r="C21">
        <v>0.02</v>
      </c>
    </row>
    <row r="22" spans="1:3" x14ac:dyDescent="0.25">
      <c r="A22" t="s">
        <v>93</v>
      </c>
      <c r="B22">
        <f>(1+B20)*(1+B21)-1</f>
        <v>8.1200000000000161E-2</v>
      </c>
      <c r="C22">
        <f>(1+C20)*(1+C21)-1</f>
        <v>8.1200000000000161E-2</v>
      </c>
    </row>
    <row r="23" spans="1:3" x14ac:dyDescent="0.25">
      <c r="A23" t="s">
        <v>100</v>
      </c>
      <c r="B23">
        <f>B20</f>
        <v>0.06</v>
      </c>
      <c r="C23">
        <f>C20</f>
        <v>0.06</v>
      </c>
    </row>
    <row r="24" spans="1:3" x14ac:dyDescent="0.25">
      <c r="A24" t="s">
        <v>40</v>
      </c>
      <c r="B24" t="s">
        <v>58</v>
      </c>
      <c r="C24" t="s">
        <v>58</v>
      </c>
    </row>
    <row r="26" spans="1:3" x14ac:dyDescent="0.25">
      <c r="A26" t="s">
        <v>43</v>
      </c>
    </row>
    <row r="27" spans="1:3" x14ac:dyDescent="0.25">
      <c r="A27" t="s">
        <v>44</v>
      </c>
      <c r="B27" t="s">
        <v>45</v>
      </c>
      <c r="C27" t="s">
        <v>94</v>
      </c>
    </row>
    <row r="28" spans="1:3" x14ac:dyDescent="0.25">
      <c r="A28" t="s">
        <v>46</v>
      </c>
      <c r="B28" t="s">
        <v>47</v>
      </c>
      <c r="C28">
        <v>3704</v>
      </c>
    </row>
    <row r="29" spans="1:3" x14ac:dyDescent="0.25">
      <c r="A29" t="s">
        <v>48</v>
      </c>
      <c r="B29" t="s">
        <v>47</v>
      </c>
      <c r="C29" s="22">
        <v>4.99E-2</v>
      </c>
    </row>
    <row r="30" spans="1:3" x14ac:dyDescent="0.25">
      <c r="A30" t="s">
        <v>49</v>
      </c>
      <c r="B30" t="s">
        <v>47</v>
      </c>
      <c r="C30">
        <v>308.19</v>
      </c>
    </row>
    <row r="32" spans="1:3" x14ac:dyDescent="0.25">
      <c r="A32" t="s">
        <v>50</v>
      </c>
    </row>
    <row r="33" spans="1:3" x14ac:dyDescent="0.25">
      <c r="A33" t="s">
        <v>52</v>
      </c>
      <c r="B33" t="s">
        <v>47</v>
      </c>
      <c r="C33" t="s">
        <v>47</v>
      </c>
    </row>
    <row r="34" spans="1:3" x14ac:dyDescent="0.25">
      <c r="A34" t="s">
        <v>54</v>
      </c>
      <c r="B34" t="s">
        <v>99</v>
      </c>
      <c r="C34" t="s">
        <v>99</v>
      </c>
    </row>
    <row r="36" spans="1:3" x14ac:dyDescent="0.25">
      <c r="A36" t="s">
        <v>51</v>
      </c>
    </row>
    <row r="37" spans="1:3" x14ac:dyDescent="0.25">
      <c r="A37" t="s">
        <v>53</v>
      </c>
      <c r="B37">
        <v>25</v>
      </c>
      <c r="C37" t="s">
        <v>98</v>
      </c>
    </row>
    <row r="38" spans="1:3" x14ac:dyDescent="0.25">
      <c r="A38" t="s">
        <v>55</v>
      </c>
      <c r="B38">
        <v>0.1</v>
      </c>
      <c r="C38" t="s">
        <v>98</v>
      </c>
    </row>
    <row r="39" spans="1:3" x14ac:dyDescent="0.25">
      <c r="A39" t="s">
        <v>56</v>
      </c>
      <c r="B39">
        <v>0.01</v>
      </c>
      <c r="C39" t="s">
        <v>98</v>
      </c>
    </row>
    <row r="40" spans="1:3" x14ac:dyDescent="0.25">
      <c r="A40" t="s">
        <v>57</v>
      </c>
      <c r="B40">
        <v>1000</v>
      </c>
      <c r="C40" t="s">
        <v>98</v>
      </c>
    </row>
    <row r="42" spans="1:3" x14ac:dyDescent="0.25">
      <c r="A42" t="s">
        <v>1</v>
      </c>
    </row>
    <row r="43" spans="1:3" x14ac:dyDescent="0.25">
      <c r="A43" t="s">
        <v>4</v>
      </c>
      <c r="B43" t="s">
        <v>5</v>
      </c>
      <c r="C43" t="s">
        <v>5</v>
      </c>
    </row>
    <row r="44" spans="1:3" x14ac:dyDescent="0.25">
      <c r="A44" t="s">
        <v>8</v>
      </c>
      <c r="B44" t="s">
        <v>9</v>
      </c>
      <c r="C44" t="s">
        <v>9</v>
      </c>
    </row>
    <row r="45" spans="1:3" x14ac:dyDescent="0.25">
      <c r="A45" t="s">
        <v>11</v>
      </c>
      <c r="B45">
        <v>10080</v>
      </c>
      <c r="C45">
        <v>10080</v>
      </c>
    </row>
    <row r="46" spans="1:3" x14ac:dyDescent="0.25">
      <c r="A46" t="s">
        <v>12</v>
      </c>
      <c r="B46">
        <v>10300</v>
      </c>
      <c r="C46">
        <v>10300</v>
      </c>
    </row>
    <row r="48" spans="1:3" x14ac:dyDescent="0.25">
      <c r="A48" t="s">
        <v>16</v>
      </c>
    </row>
    <row r="49" spans="1:3" x14ac:dyDescent="0.25">
      <c r="A49" t="s">
        <v>18</v>
      </c>
      <c r="B49">
        <v>35280</v>
      </c>
      <c r="C49">
        <v>37700</v>
      </c>
    </row>
    <row r="50" spans="1:3" x14ac:dyDescent="0.25">
      <c r="A50" t="s">
        <v>20</v>
      </c>
      <c r="B50">
        <v>9172.8000000000011</v>
      </c>
      <c r="C50">
        <f>C49*0.26</f>
        <v>9802</v>
      </c>
    </row>
    <row r="51" spans="1:3" x14ac:dyDescent="0.25">
      <c r="A51" t="s">
        <v>22</v>
      </c>
      <c r="B51">
        <v>1000</v>
      </c>
      <c r="C51">
        <v>1000</v>
      </c>
    </row>
    <row r="52" spans="1:3" x14ac:dyDescent="0.25">
      <c r="A52" t="s">
        <v>25</v>
      </c>
      <c r="B52" t="s">
        <v>26</v>
      </c>
      <c r="C52" t="s">
        <v>95</v>
      </c>
    </row>
    <row r="54" spans="1:3" x14ac:dyDescent="0.25">
      <c r="A54" t="s">
        <v>33</v>
      </c>
      <c r="B54" t="s">
        <v>32</v>
      </c>
      <c r="C54" t="s">
        <v>32</v>
      </c>
    </row>
    <row r="55" spans="1:3" x14ac:dyDescent="0.25">
      <c r="A55" t="s">
        <v>35</v>
      </c>
      <c r="B55">
        <v>25</v>
      </c>
      <c r="C55">
        <v>25</v>
      </c>
    </row>
    <row r="56" spans="1:3" x14ac:dyDescent="0.25">
      <c r="A56" t="s">
        <v>37</v>
      </c>
      <c r="B56">
        <v>25</v>
      </c>
      <c r="C56">
        <v>25</v>
      </c>
    </row>
    <row r="57" spans="1:3" x14ac:dyDescent="0.25">
      <c r="A57" t="s">
        <v>39</v>
      </c>
      <c r="B57">
        <v>0</v>
      </c>
      <c r="C57">
        <v>0</v>
      </c>
    </row>
    <row r="58" spans="1:3" x14ac:dyDescent="0.25">
      <c r="A58" t="s">
        <v>41</v>
      </c>
      <c r="B58">
        <v>0</v>
      </c>
      <c r="C58">
        <v>0</v>
      </c>
    </row>
    <row r="59" spans="1:3" x14ac:dyDescent="0.25">
      <c r="A59" t="s">
        <v>42</v>
      </c>
      <c r="B59">
        <v>5.0000000000000001E-4</v>
      </c>
      <c r="C59">
        <v>5.0000000000000001E-4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3215-C17A-4E26-85D8-F00854C51CAB}">
  <dimension ref="A1:H62"/>
  <sheetViews>
    <sheetView workbookViewId="0">
      <selection activeCell="B3" sqref="B3"/>
    </sheetView>
  </sheetViews>
  <sheetFormatPr defaultRowHeight="15" x14ac:dyDescent="0.25"/>
  <cols>
    <col min="1" max="1" width="32.140625" customWidth="1"/>
    <col min="2" max="2" width="11.85546875" bestFit="1" customWidth="1"/>
    <col min="3" max="3" width="8.5703125" customWidth="1"/>
  </cols>
  <sheetData>
    <row r="1" spans="1:8" x14ac:dyDescent="0.25">
      <c r="A1" t="s">
        <v>83</v>
      </c>
    </row>
    <row r="2" spans="1:8" x14ac:dyDescent="0.25">
      <c r="A2" t="s">
        <v>89</v>
      </c>
    </row>
    <row r="4" spans="1:8" x14ac:dyDescent="0.25">
      <c r="A4" s="8"/>
      <c r="B4" s="9" t="s">
        <v>68</v>
      </c>
      <c r="C4" s="9"/>
      <c r="D4" s="9"/>
      <c r="E4" s="9"/>
      <c r="F4" s="9"/>
      <c r="G4" s="9"/>
      <c r="H4" s="10"/>
    </row>
    <row r="5" spans="1:8" x14ac:dyDescent="0.25">
      <c r="A5" s="11" t="s">
        <v>63</v>
      </c>
      <c r="B5" s="7" t="s">
        <v>69</v>
      </c>
      <c r="C5" s="6" t="s">
        <v>70</v>
      </c>
      <c r="D5" s="5" t="s">
        <v>71</v>
      </c>
      <c r="E5" s="5" t="s">
        <v>72</v>
      </c>
      <c r="F5" s="5" t="s">
        <v>78</v>
      </c>
      <c r="G5" s="5"/>
      <c r="H5" s="12" t="s">
        <v>79</v>
      </c>
    </row>
    <row r="6" spans="1:8" x14ac:dyDescent="0.25">
      <c r="A6" s="13" t="s">
        <v>87</v>
      </c>
      <c r="B6" s="7"/>
      <c r="C6" s="6"/>
      <c r="D6" s="5"/>
      <c r="E6" s="5"/>
      <c r="F6" s="5"/>
      <c r="G6" s="5"/>
      <c r="H6" s="12"/>
    </row>
    <row r="7" spans="1:8" x14ac:dyDescent="0.25">
      <c r="A7" s="13" t="s">
        <v>73</v>
      </c>
      <c r="B7" s="7"/>
      <c r="C7" s="4"/>
      <c r="D7" s="5"/>
      <c r="E7" s="5"/>
      <c r="F7" s="5"/>
      <c r="G7" s="5"/>
      <c r="H7" s="12"/>
    </row>
    <row r="8" spans="1:8" x14ac:dyDescent="0.25">
      <c r="A8" s="13" t="s">
        <v>74</v>
      </c>
      <c r="B8" s="7"/>
      <c r="C8" s="7"/>
      <c r="D8" s="5"/>
      <c r="E8" s="5"/>
      <c r="F8" s="5"/>
      <c r="G8" s="5"/>
      <c r="H8" s="12"/>
    </row>
    <row r="9" spans="1:8" x14ac:dyDescent="0.25">
      <c r="A9" s="13" t="s">
        <v>65</v>
      </c>
      <c r="B9" s="7"/>
      <c r="C9" s="7"/>
      <c r="D9" s="5"/>
      <c r="E9" s="5"/>
      <c r="F9" s="5"/>
      <c r="G9" s="5"/>
      <c r="H9" s="12"/>
    </row>
    <row r="10" spans="1:8" x14ac:dyDescent="0.25">
      <c r="A10" s="13" t="s">
        <v>75</v>
      </c>
      <c r="B10" s="7"/>
      <c r="C10" s="7"/>
      <c r="D10" s="5"/>
      <c r="E10" s="5"/>
      <c r="F10" s="5"/>
      <c r="G10" s="5"/>
      <c r="H10" s="12"/>
    </row>
    <row r="11" spans="1:8" x14ac:dyDescent="0.25">
      <c r="A11" s="13" t="s">
        <v>66</v>
      </c>
      <c r="B11" s="7"/>
      <c r="C11" s="7"/>
      <c r="D11" s="5"/>
      <c r="E11" s="5"/>
      <c r="F11" s="5"/>
      <c r="G11" s="5"/>
      <c r="H11" s="12"/>
    </row>
    <row r="12" spans="1:8" x14ac:dyDescent="0.25">
      <c r="A12" s="14" t="s">
        <v>67</v>
      </c>
      <c r="B12" s="15" t="s">
        <v>76</v>
      </c>
      <c r="C12" s="15"/>
      <c r="D12" s="16"/>
      <c r="E12" s="16"/>
      <c r="F12" s="16"/>
      <c r="G12" s="16"/>
      <c r="H12" s="17"/>
    </row>
    <row r="14" spans="1:8" x14ac:dyDescent="0.25">
      <c r="A14" s="8" t="s">
        <v>88</v>
      </c>
      <c r="B14" s="9" t="s">
        <v>68</v>
      </c>
      <c r="C14" s="9"/>
      <c r="D14" s="9"/>
      <c r="E14" s="9"/>
      <c r="F14" s="10"/>
      <c r="H14" t="s">
        <v>86</v>
      </c>
    </row>
    <row r="15" spans="1:8" x14ac:dyDescent="0.25">
      <c r="A15" s="19" t="s">
        <v>84</v>
      </c>
      <c r="B15" s="3" t="s">
        <v>69</v>
      </c>
      <c r="C15" s="2" t="s">
        <v>70</v>
      </c>
      <c r="D15" s="5" t="s">
        <v>71</v>
      </c>
      <c r="E15" s="5" t="s">
        <v>72</v>
      </c>
      <c r="F15" s="12" t="s">
        <v>78</v>
      </c>
      <c r="H15" t="s">
        <v>82</v>
      </c>
    </row>
    <row r="16" spans="1:8" x14ac:dyDescent="0.25">
      <c r="A16" s="19">
        <v>0</v>
      </c>
      <c r="B16" s="5">
        <v>0</v>
      </c>
      <c r="C16" s="5">
        <v>100</v>
      </c>
      <c r="D16" s="21">
        <v>150</v>
      </c>
      <c r="E16" s="21">
        <v>200</v>
      </c>
      <c r="F16" s="12">
        <v>0</v>
      </c>
    </row>
    <row r="17" spans="1:8" x14ac:dyDescent="0.25">
      <c r="A17" s="19">
        <f>A16+1</f>
        <v>1</v>
      </c>
      <c r="B17" s="5">
        <v>25</v>
      </c>
      <c r="C17" s="5">
        <v>-25</v>
      </c>
      <c r="D17" s="5">
        <v>-50</v>
      </c>
      <c r="E17" s="21">
        <v>-100</v>
      </c>
      <c r="F17" s="12">
        <v>20</v>
      </c>
    </row>
    <row r="18" spans="1:8" x14ac:dyDescent="0.25">
      <c r="A18" s="19">
        <f t="shared" ref="A18:A22" si="0">A17+1</f>
        <v>2</v>
      </c>
      <c r="B18" s="5">
        <v>25</v>
      </c>
      <c r="C18" s="5">
        <v>-25</v>
      </c>
      <c r="D18" s="5">
        <v>-50</v>
      </c>
      <c r="E18" s="21">
        <v>-100</v>
      </c>
      <c r="F18" s="12">
        <v>20</v>
      </c>
    </row>
    <row r="19" spans="1:8" x14ac:dyDescent="0.25">
      <c r="A19" s="19">
        <f t="shared" si="0"/>
        <v>3</v>
      </c>
      <c r="B19" s="21">
        <v>25</v>
      </c>
      <c r="C19" s="5">
        <v>-25</v>
      </c>
      <c r="D19" s="5">
        <v>-50</v>
      </c>
      <c r="E19" s="21">
        <v>-100</v>
      </c>
      <c r="F19" s="12">
        <v>20</v>
      </c>
    </row>
    <row r="20" spans="1:8" x14ac:dyDescent="0.25">
      <c r="A20" s="19">
        <f t="shared" si="0"/>
        <v>4</v>
      </c>
      <c r="B20" s="21">
        <v>25</v>
      </c>
      <c r="C20" s="5">
        <v>-25</v>
      </c>
      <c r="D20" s="5">
        <v>-50</v>
      </c>
      <c r="E20" s="21">
        <v>-100</v>
      </c>
      <c r="F20" s="12">
        <v>20</v>
      </c>
    </row>
    <row r="21" spans="1:8" x14ac:dyDescent="0.25">
      <c r="A21" s="19">
        <f t="shared" si="0"/>
        <v>5</v>
      </c>
      <c r="B21" s="21">
        <v>25</v>
      </c>
      <c r="C21" s="5">
        <v>-25</v>
      </c>
      <c r="D21" s="5">
        <v>-50</v>
      </c>
      <c r="E21" s="21">
        <v>-100</v>
      </c>
      <c r="F21" s="12">
        <v>20</v>
      </c>
    </row>
    <row r="22" spans="1:8" x14ac:dyDescent="0.25">
      <c r="A22" s="19">
        <f t="shared" si="0"/>
        <v>6</v>
      </c>
      <c r="B22" s="21">
        <v>25</v>
      </c>
      <c r="C22" s="5">
        <v>-25</v>
      </c>
      <c r="D22" s="5">
        <v>-50</v>
      </c>
      <c r="E22" s="21">
        <v>-100</v>
      </c>
      <c r="F22" s="12">
        <v>20</v>
      </c>
    </row>
    <row r="23" spans="1:8" x14ac:dyDescent="0.25">
      <c r="A23" s="19" t="s">
        <v>72</v>
      </c>
      <c r="B23" s="5"/>
      <c r="C23" s="5"/>
      <c r="D23" s="5"/>
      <c r="E23" s="5"/>
      <c r="F23" s="12"/>
    </row>
    <row r="24" spans="1:8" x14ac:dyDescent="0.25">
      <c r="A24" s="20" t="s">
        <v>77</v>
      </c>
      <c r="B24" s="16"/>
      <c r="C24" s="16"/>
      <c r="D24" s="16"/>
      <c r="E24" s="16"/>
      <c r="F24" s="17"/>
    </row>
    <row r="26" spans="1:8" x14ac:dyDescent="0.25">
      <c r="A26" s="18" t="s">
        <v>64</v>
      </c>
      <c r="B26" s="9"/>
      <c r="C26" s="9"/>
      <c r="D26" s="9"/>
      <c r="E26" s="9"/>
      <c r="F26" s="9"/>
      <c r="G26" s="9"/>
      <c r="H26" s="10" t="s">
        <v>80</v>
      </c>
    </row>
    <row r="27" spans="1:8" x14ac:dyDescent="0.25">
      <c r="A27" s="13"/>
      <c r="B27" s="5"/>
      <c r="C27" s="5"/>
      <c r="D27" s="5"/>
      <c r="E27" s="5"/>
      <c r="F27" s="5"/>
      <c r="G27" s="5"/>
      <c r="H27" s="12" t="s">
        <v>81</v>
      </c>
    </row>
    <row r="28" spans="1:8" x14ac:dyDescent="0.25">
      <c r="A28" s="19" t="s">
        <v>0</v>
      </c>
      <c r="B28" s="5"/>
      <c r="C28" s="5"/>
      <c r="D28" s="5" t="s">
        <v>31</v>
      </c>
      <c r="E28" s="5"/>
      <c r="F28" s="5"/>
      <c r="G28" s="5"/>
      <c r="H28" s="12" t="s">
        <v>85</v>
      </c>
    </row>
    <row r="29" spans="1:8" x14ac:dyDescent="0.25">
      <c r="A29" s="19" t="s">
        <v>2</v>
      </c>
      <c r="B29" s="5"/>
      <c r="C29" s="5"/>
      <c r="D29" s="5" t="s">
        <v>34</v>
      </c>
      <c r="E29" s="5"/>
      <c r="F29" s="5"/>
      <c r="G29" s="5"/>
      <c r="H29" s="12"/>
    </row>
    <row r="30" spans="1:8" x14ac:dyDescent="0.25">
      <c r="A30" s="19" t="s">
        <v>6</v>
      </c>
      <c r="B30" s="5"/>
      <c r="C30" s="5"/>
      <c r="D30" s="5" t="s">
        <v>36</v>
      </c>
      <c r="E30" s="5"/>
      <c r="F30" s="5"/>
      <c r="G30" s="5"/>
      <c r="H30" s="12"/>
    </row>
    <row r="31" spans="1:8" x14ac:dyDescent="0.25">
      <c r="A31" s="19" t="s">
        <v>10</v>
      </c>
      <c r="B31" s="5"/>
      <c r="C31" s="5"/>
      <c r="D31" s="5" t="s">
        <v>38</v>
      </c>
      <c r="E31" s="5"/>
      <c r="F31" s="5"/>
      <c r="G31" s="5"/>
      <c r="H31" s="12"/>
    </row>
    <row r="32" spans="1:8" x14ac:dyDescent="0.25">
      <c r="A32" s="19"/>
      <c r="B32" s="5"/>
      <c r="C32" s="5"/>
      <c r="D32" s="5" t="s">
        <v>40</v>
      </c>
      <c r="E32" s="5"/>
      <c r="F32" s="5"/>
      <c r="G32" s="5"/>
      <c r="H32" s="12"/>
    </row>
    <row r="33" spans="1:8" x14ac:dyDescent="0.25">
      <c r="A33" s="19" t="s">
        <v>13</v>
      </c>
      <c r="B33" s="5"/>
      <c r="C33" s="5"/>
      <c r="D33" s="5"/>
      <c r="E33" s="5"/>
      <c r="F33" s="5"/>
      <c r="G33" s="5"/>
      <c r="H33" s="12"/>
    </row>
    <row r="34" spans="1:8" x14ac:dyDescent="0.25">
      <c r="A34" s="19" t="s">
        <v>14</v>
      </c>
      <c r="B34" s="5"/>
      <c r="C34" s="5"/>
      <c r="D34" s="5" t="s">
        <v>43</v>
      </c>
      <c r="E34" s="5"/>
      <c r="F34" s="5"/>
      <c r="G34" s="5"/>
      <c r="H34" s="12"/>
    </row>
    <row r="35" spans="1:8" x14ac:dyDescent="0.25">
      <c r="A35" s="19" t="s">
        <v>17</v>
      </c>
      <c r="B35" s="5"/>
      <c r="C35" s="5"/>
      <c r="D35" s="5" t="s">
        <v>44</v>
      </c>
      <c r="E35" s="5"/>
      <c r="F35" s="5"/>
      <c r="G35" s="5"/>
      <c r="H35" s="12"/>
    </row>
    <row r="36" spans="1:8" x14ac:dyDescent="0.25">
      <c r="A36" s="19" t="s">
        <v>19</v>
      </c>
      <c r="B36" s="5"/>
      <c r="C36" s="5"/>
      <c r="D36" s="5" t="s">
        <v>46</v>
      </c>
      <c r="E36" s="5"/>
      <c r="F36" s="5"/>
      <c r="G36" s="5"/>
      <c r="H36" s="12"/>
    </row>
    <row r="37" spans="1:8" x14ac:dyDescent="0.25">
      <c r="A37" s="19" t="s">
        <v>21</v>
      </c>
      <c r="B37" s="5"/>
      <c r="C37" s="5"/>
      <c r="D37" s="5" t="s">
        <v>48</v>
      </c>
      <c r="E37" s="5"/>
      <c r="F37" s="5"/>
      <c r="G37" s="5"/>
      <c r="H37" s="12"/>
    </row>
    <row r="38" spans="1:8" x14ac:dyDescent="0.25">
      <c r="A38" s="19" t="s">
        <v>23</v>
      </c>
      <c r="B38" s="5"/>
      <c r="C38" s="5"/>
      <c r="D38" s="5" t="s">
        <v>49</v>
      </c>
      <c r="E38" s="5"/>
      <c r="F38" s="5"/>
      <c r="G38" s="5"/>
      <c r="H38" s="12"/>
    </row>
    <row r="39" spans="1:8" x14ac:dyDescent="0.25">
      <c r="A39" s="19" t="s">
        <v>27</v>
      </c>
      <c r="B39" s="5"/>
      <c r="C39" s="5"/>
      <c r="D39" s="5"/>
      <c r="E39" s="5"/>
      <c r="F39" s="5"/>
      <c r="G39" s="5"/>
      <c r="H39" s="12"/>
    </row>
    <row r="40" spans="1:8" x14ac:dyDescent="0.25">
      <c r="A40" s="19" t="s">
        <v>28</v>
      </c>
      <c r="B40" s="5"/>
      <c r="C40" s="5"/>
      <c r="D40" s="5" t="s">
        <v>50</v>
      </c>
      <c r="E40" s="5"/>
      <c r="F40" s="5"/>
      <c r="G40" s="5"/>
      <c r="H40" s="12"/>
    </row>
    <row r="41" spans="1:8" x14ac:dyDescent="0.25">
      <c r="A41" s="19"/>
      <c r="B41" s="5"/>
      <c r="C41" s="5"/>
      <c r="D41" s="5" t="s">
        <v>52</v>
      </c>
      <c r="E41" s="5"/>
      <c r="F41" s="5"/>
      <c r="G41" s="5"/>
      <c r="H41" s="12"/>
    </row>
    <row r="42" spans="1:8" x14ac:dyDescent="0.25">
      <c r="A42" s="19" t="s">
        <v>29</v>
      </c>
      <c r="B42" s="5"/>
      <c r="C42" s="5"/>
      <c r="D42" s="5" t="s">
        <v>54</v>
      </c>
      <c r="E42" s="5"/>
      <c r="F42" s="5"/>
      <c r="G42" s="5"/>
      <c r="H42" s="12"/>
    </row>
    <row r="43" spans="1:8" x14ac:dyDescent="0.25">
      <c r="A43" s="19" t="s">
        <v>30</v>
      </c>
      <c r="B43" s="5"/>
      <c r="C43" s="5"/>
      <c r="D43" s="5"/>
      <c r="E43" s="5"/>
      <c r="F43" s="5"/>
      <c r="G43" s="5"/>
      <c r="H43" s="12"/>
    </row>
    <row r="44" spans="1:8" x14ac:dyDescent="0.25">
      <c r="A44" s="19"/>
      <c r="B44" s="5"/>
      <c r="C44" s="5"/>
      <c r="D44" s="5" t="s">
        <v>51</v>
      </c>
      <c r="E44" s="5"/>
      <c r="F44" s="5"/>
      <c r="G44" s="5"/>
      <c r="H44" s="12"/>
    </row>
    <row r="45" spans="1:8" x14ac:dyDescent="0.25">
      <c r="A45" s="19" t="s">
        <v>1</v>
      </c>
      <c r="B45" s="5"/>
      <c r="C45" s="5"/>
      <c r="D45" s="5" t="s">
        <v>53</v>
      </c>
      <c r="E45" s="5"/>
      <c r="F45" s="5"/>
      <c r="G45" s="5"/>
      <c r="H45" s="12"/>
    </row>
    <row r="46" spans="1:8" x14ac:dyDescent="0.25">
      <c r="A46" s="19" t="s">
        <v>4</v>
      </c>
      <c r="B46" s="5"/>
      <c r="C46" s="5"/>
      <c r="D46" s="5" t="s">
        <v>55</v>
      </c>
      <c r="E46" s="5"/>
      <c r="F46" s="5"/>
      <c r="G46" s="5"/>
      <c r="H46" s="12"/>
    </row>
    <row r="47" spans="1:8" x14ac:dyDescent="0.25">
      <c r="A47" s="19" t="s">
        <v>8</v>
      </c>
      <c r="B47" s="5"/>
      <c r="C47" s="5"/>
      <c r="D47" s="5" t="s">
        <v>56</v>
      </c>
      <c r="E47" s="5"/>
      <c r="F47" s="5"/>
      <c r="G47" s="5"/>
      <c r="H47" s="12"/>
    </row>
    <row r="48" spans="1:8" x14ac:dyDescent="0.25">
      <c r="A48" s="19" t="s">
        <v>11</v>
      </c>
      <c r="B48" s="5"/>
      <c r="C48" s="5"/>
      <c r="D48" s="5" t="s">
        <v>57</v>
      </c>
      <c r="E48" s="5"/>
      <c r="F48" s="5"/>
      <c r="G48" s="5"/>
      <c r="H48" s="12"/>
    </row>
    <row r="49" spans="1:8" x14ac:dyDescent="0.25">
      <c r="A49" s="19" t="s">
        <v>12</v>
      </c>
      <c r="B49" s="5"/>
      <c r="C49" s="5"/>
      <c r="D49" s="5"/>
      <c r="E49" s="5"/>
      <c r="F49" s="5"/>
      <c r="G49" s="5"/>
      <c r="H49" s="12"/>
    </row>
    <row r="50" spans="1:8" x14ac:dyDescent="0.25">
      <c r="A50" s="19"/>
      <c r="B50" s="5"/>
      <c r="C50" s="5"/>
      <c r="D50" s="5"/>
      <c r="E50" s="5"/>
      <c r="F50" s="5"/>
      <c r="G50" s="5"/>
      <c r="H50" s="12"/>
    </row>
    <row r="51" spans="1:8" x14ac:dyDescent="0.25">
      <c r="A51" s="19" t="s">
        <v>16</v>
      </c>
      <c r="B51" s="5"/>
      <c r="C51" s="5"/>
      <c r="D51" s="5"/>
      <c r="E51" s="5"/>
      <c r="F51" s="5"/>
      <c r="G51" s="5"/>
      <c r="H51" s="12"/>
    </row>
    <row r="52" spans="1:8" x14ac:dyDescent="0.25">
      <c r="A52" s="19" t="s">
        <v>18</v>
      </c>
      <c r="B52" s="5"/>
      <c r="C52" s="5"/>
      <c r="D52" s="5"/>
      <c r="E52" s="5"/>
      <c r="F52" s="5"/>
      <c r="G52" s="5"/>
      <c r="H52" s="12"/>
    </row>
    <row r="53" spans="1:8" x14ac:dyDescent="0.25">
      <c r="A53" s="19" t="s">
        <v>20</v>
      </c>
      <c r="B53" s="5"/>
      <c r="C53" s="5"/>
      <c r="D53" s="5"/>
      <c r="E53" s="5"/>
      <c r="F53" s="5"/>
      <c r="G53" s="5"/>
      <c r="H53" s="12"/>
    </row>
    <row r="54" spans="1:8" x14ac:dyDescent="0.25">
      <c r="A54" s="19" t="s">
        <v>22</v>
      </c>
      <c r="B54" s="5"/>
      <c r="C54" s="5"/>
      <c r="D54" s="5"/>
      <c r="E54" s="5"/>
      <c r="F54" s="5"/>
      <c r="G54" s="5"/>
      <c r="H54" s="12"/>
    </row>
    <row r="55" spans="1:8" x14ac:dyDescent="0.25">
      <c r="A55" s="19" t="s">
        <v>25</v>
      </c>
      <c r="B55" s="5"/>
      <c r="C55" s="5"/>
      <c r="D55" s="5"/>
      <c r="E55" s="5"/>
      <c r="F55" s="5"/>
      <c r="G55" s="5"/>
      <c r="H55" s="12"/>
    </row>
    <row r="56" spans="1:8" x14ac:dyDescent="0.25">
      <c r="A56" s="19"/>
      <c r="B56" s="5"/>
      <c r="C56" s="5"/>
      <c r="D56" s="5"/>
      <c r="E56" s="5"/>
      <c r="F56" s="5"/>
      <c r="G56" s="5"/>
      <c r="H56" s="12"/>
    </row>
    <row r="57" spans="1:8" x14ac:dyDescent="0.25">
      <c r="A57" s="19" t="s">
        <v>33</v>
      </c>
      <c r="B57" s="5"/>
      <c r="C57" s="5"/>
      <c r="D57" s="5"/>
      <c r="E57" s="5"/>
      <c r="F57" s="5"/>
      <c r="G57" s="5"/>
      <c r="H57" s="12"/>
    </row>
    <row r="58" spans="1:8" x14ac:dyDescent="0.25">
      <c r="A58" s="19" t="s">
        <v>35</v>
      </c>
      <c r="B58" s="5"/>
      <c r="C58" s="5"/>
      <c r="D58" s="5"/>
      <c r="E58" s="5"/>
      <c r="F58" s="5"/>
      <c r="G58" s="5"/>
      <c r="H58" s="12"/>
    </row>
    <row r="59" spans="1:8" x14ac:dyDescent="0.25">
      <c r="A59" s="19" t="s">
        <v>37</v>
      </c>
      <c r="B59" s="5"/>
      <c r="C59" s="5"/>
      <c r="D59" s="5"/>
      <c r="E59" s="5"/>
      <c r="F59" s="5"/>
      <c r="G59" s="5"/>
      <c r="H59" s="12"/>
    </row>
    <row r="60" spans="1:8" x14ac:dyDescent="0.25">
      <c r="A60" s="19" t="s">
        <v>39</v>
      </c>
      <c r="B60" s="5"/>
      <c r="C60" s="5"/>
      <c r="D60" s="5"/>
      <c r="E60" s="5"/>
      <c r="F60" s="5"/>
      <c r="G60" s="5"/>
      <c r="H60" s="12"/>
    </row>
    <row r="61" spans="1:8" x14ac:dyDescent="0.25">
      <c r="A61" s="19" t="s">
        <v>41</v>
      </c>
      <c r="B61" s="5"/>
      <c r="C61" s="5"/>
      <c r="D61" s="5"/>
      <c r="E61" s="5"/>
      <c r="F61" s="5"/>
      <c r="G61" s="5"/>
      <c r="H61" s="12"/>
    </row>
    <row r="62" spans="1:8" x14ac:dyDescent="0.25">
      <c r="A62" s="20" t="s">
        <v>42</v>
      </c>
      <c r="B62" s="16"/>
      <c r="C62" s="16"/>
      <c r="D62" s="16"/>
      <c r="E62" s="16"/>
      <c r="F62" s="16"/>
      <c r="G62" s="16"/>
      <c r="H6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914C-4253-4FF4-8F38-C987E78ED6B2}">
  <dimension ref="A1:A5"/>
  <sheetViews>
    <sheetView topLeftCell="A19" workbookViewId="0">
      <selection activeCell="C54" sqref="C54"/>
    </sheetView>
  </sheetViews>
  <sheetFormatPr defaultRowHeight="15" x14ac:dyDescent="0.25"/>
  <sheetData>
    <row r="1" spans="1:1" x14ac:dyDescent="0.25">
      <c r="A1" t="s">
        <v>60</v>
      </c>
    </row>
    <row r="2" spans="1:1" x14ac:dyDescent="0.25">
      <c r="A2" s="1" t="s">
        <v>59</v>
      </c>
    </row>
    <row r="4" spans="1:1" x14ac:dyDescent="0.25">
      <c r="A4" t="s">
        <v>62</v>
      </c>
    </row>
    <row r="5" spans="1:1" x14ac:dyDescent="0.25">
      <c r="A5" t="s">
        <v>61</v>
      </c>
    </row>
  </sheetData>
  <hyperlinks>
    <hyperlink ref="A2" r:id="rId1" xr:uid="{E08C259B-4F92-4DC6-BD8E-5DAB0968152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Inputs</vt:lpstr>
      <vt:lpstr>Results Tables</vt:lpstr>
      <vt:lpstr>EnergySage Solar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Kneifel, Joshua D (Fed)</dc:creator>
  <cp:lastModifiedBy>Kneifel, Joshua D (Fed)</cp:lastModifiedBy>
  <dcterms:created xsi:type="dcterms:W3CDTF">2021-04-14T20:02:00Z</dcterms:created>
  <dcterms:modified xsi:type="dcterms:W3CDTF">2021-04-20T13:08:09Z</dcterms:modified>
</cp:coreProperties>
</file>