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k\Desktop\git-repos\ccx_umat\validation\"/>
    </mc:Choice>
  </mc:AlternateContent>
  <xr:revisionPtr revIDLastSave="0" documentId="13_ncr:1_{47617CF2-0576-4EC1-87EC-D10FDB7F6FAA}" xr6:coauthVersionLast="47" xr6:coauthVersionMax="47" xr10:uidLastSave="{00000000-0000-0000-0000-000000000000}"/>
  <bookViews>
    <workbookView xWindow="-120" yWindow="-120" windowWidth="38640" windowHeight="21240" activeTab="1" xr2:uid="{D50832C4-557F-4BF3-86BA-813F3FDEB314}"/>
  </bookViews>
  <sheets>
    <sheet name="Sheet1" sheetId="1" r:id="rId1"/>
    <sheet name="error_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H15" i="1"/>
  <c r="I15" i="1" s="1"/>
  <c r="H21" i="1"/>
  <c r="I21" i="1" s="1"/>
  <c r="H22" i="1"/>
  <c r="I22" i="1" s="1"/>
  <c r="H23" i="1"/>
  <c r="I23" i="1" s="1"/>
  <c r="H27" i="1"/>
  <c r="I27" i="1" s="1"/>
  <c r="H28" i="1"/>
  <c r="I28" i="1" s="1"/>
  <c r="H29" i="1"/>
  <c r="I29" i="1"/>
  <c r="H33" i="1"/>
  <c r="I33" i="1"/>
  <c r="H39" i="1"/>
  <c r="I39" i="1" s="1"/>
  <c r="H41" i="1"/>
  <c r="I41" i="1" s="1"/>
  <c r="H45" i="1"/>
  <c r="I45" i="1"/>
  <c r="H46" i="1"/>
  <c r="I46" i="1" s="1"/>
  <c r="H47" i="1"/>
  <c r="I47" i="1" s="1"/>
  <c r="H51" i="1"/>
  <c r="I51" i="1" s="1"/>
  <c r="H52" i="1"/>
  <c r="I52" i="1" s="1"/>
  <c r="H57" i="1"/>
  <c r="I57" i="1"/>
  <c r="H63" i="1"/>
  <c r="I63" i="1" s="1"/>
  <c r="H65" i="1"/>
  <c r="I65" i="1"/>
  <c r="H69" i="1"/>
  <c r="I69" i="1" s="1"/>
  <c r="H70" i="1"/>
  <c r="I70" i="1" s="1"/>
  <c r="H9" i="1"/>
  <c r="I9" i="1"/>
  <c r="H5" i="1"/>
  <c r="I5" i="1" s="1"/>
  <c r="H4" i="1"/>
  <c r="I4" i="1" s="1"/>
  <c r="H3" i="1"/>
  <c r="I3" i="1" s="1"/>
  <c r="C3" i="1"/>
  <c r="C59" i="1"/>
  <c r="H59" i="1" s="1"/>
  <c r="I59" i="1" s="1"/>
  <c r="C58" i="1"/>
  <c r="H58" i="1" s="1"/>
  <c r="I58" i="1" s="1"/>
  <c r="C5" i="1"/>
  <c r="C4" i="1"/>
  <c r="C23" i="1"/>
  <c r="C22" i="1"/>
  <c r="C41" i="1"/>
  <c r="C40" i="1"/>
  <c r="H40" i="1" s="1"/>
  <c r="I40" i="1" s="1"/>
  <c r="C35" i="1"/>
  <c r="H35" i="1" s="1"/>
  <c r="I35" i="1" s="1"/>
  <c r="C34" i="1"/>
  <c r="H34" i="1" s="1"/>
  <c r="I34" i="1" s="1"/>
  <c r="C29" i="1"/>
  <c r="C28" i="1"/>
  <c r="C65" i="1"/>
  <c r="C64" i="1"/>
  <c r="H64" i="1" s="1"/>
  <c r="I64" i="1" s="1"/>
  <c r="C71" i="1"/>
  <c r="H71" i="1" s="1"/>
  <c r="I71" i="1" s="1"/>
  <c r="C70" i="1"/>
  <c r="C11" i="1"/>
  <c r="H11" i="1" s="1"/>
  <c r="I11" i="1" s="1"/>
  <c r="C10" i="1"/>
  <c r="H10" i="1" s="1"/>
  <c r="I10" i="1" s="1"/>
  <c r="C17" i="1"/>
  <c r="H17" i="1" s="1"/>
  <c r="I17" i="1" s="1"/>
  <c r="C16" i="1"/>
  <c r="H16" i="1" s="1"/>
  <c r="I16" i="1" s="1"/>
  <c r="C53" i="1"/>
  <c r="H53" i="1" s="1"/>
  <c r="I53" i="1" s="1"/>
  <c r="C52" i="1"/>
  <c r="C47" i="1"/>
  <c r="C46" i="1"/>
</calcChain>
</file>

<file path=xl/sharedStrings.xml><?xml version="1.0" encoding="utf-8"?>
<sst xmlns="http://schemas.openxmlformats.org/spreadsheetml/2006/main" count="161" uniqueCount="34">
  <si>
    <t>Tan(d)</t>
  </si>
  <si>
    <t>E'</t>
  </si>
  <si>
    <t>E''</t>
  </si>
  <si>
    <t>Experiment</t>
  </si>
  <si>
    <t>Run 1: 20 C, 2 day</t>
  </si>
  <si>
    <t xml:space="preserve">MPa </t>
  </si>
  <si>
    <t>140 mesh</t>
  </si>
  <si>
    <t>Elem 369 112</t>
  </si>
  <si>
    <t>Run 1: 20 C, 1 day</t>
  </si>
  <si>
    <t>Run 1: 0 C, 2 day</t>
  </si>
  <si>
    <t>Run 1: 0 C, 1 day</t>
  </si>
  <si>
    <t>Run 1: 40 C, 2 day</t>
  </si>
  <si>
    <t>Run 1: 40 C, 1 day</t>
  </si>
  <si>
    <t>Run 1: 10 C, 2 day</t>
  </si>
  <si>
    <t>Run 1: 10 C, 1 day</t>
  </si>
  <si>
    <t>Run 1: 20 C, 0 day</t>
  </si>
  <si>
    <t>Run 1: 10 C, 0 day</t>
  </si>
  <si>
    <t>Run 1: 0 C, 0 day</t>
  </si>
  <si>
    <t>Run 1: 40 C, 0 day</t>
  </si>
  <si>
    <t>Abs Err = abs(exp-sim)</t>
  </si>
  <si>
    <t>%Err = abs(exp-sim)/exp * 100</t>
  </si>
  <si>
    <t>tan(d)</t>
  </si>
  <si>
    <r>
      <t xml:space="preserve">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C, 0 Gy</t>
    </r>
  </si>
  <si>
    <t>0 °C, 8100 Gy</t>
  </si>
  <si>
    <t>0 °C, 16200 Gy</t>
  </si>
  <si>
    <t>10 °C, 0 Gy</t>
  </si>
  <si>
    <t>10 °C, 8100 Gy</t>
  </si>
  <si>
    <t>10 °C, 16200 Gy</t>
  </si>
  <si>
    <t>20 °C, 0 Gy</t>
  </si>
  <si>
    <t>20 °C, 8100 Gy</t>
  </si>
  <si>
    <t>20 °C, 16200 Gy</t>
  </si>
  <si>
    <t>40 °C, 0 Gy</t>
  </si>
  <si>
    <t>40 °C, 8100 Gy</t>
  </si>
  <si>
    <t>40 °C, 16200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</si>
</sst>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99259302018758E-2"/>
          <c:y val="3.7550420763689321E-2"/>
          <c:w val="0.91058590166010034"/>
          <c:h val="0.69270031917041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error_chart!$A$2</c:f>
              <c:strCache>
                <c:ptCount val="1"/>
                <c:pt idx="0">
                  <c:v>tan(d)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error_chart!$B$1:$M$1</c:f>
              <c:strCache>
                <c:ptCount val="12"/>
                <c:pt idx="0">
                  <c:v>0 °C, 0 Gy</c:v>
                </c:pt>
                <c:pt idx="1">
                  <c:v>0 °C, 8100 Gy</c:v>
                </c:pt>
                <c:pt idx="2">
                  <c:v>0 °C, 16200 Gy</c:v>
                </c:pt>
                <c:pt idx="3">
                  <c:v>10 °C, 0 Gy</c:v>
                </c:pt>
                <c:pt idx="4">
                  <c:v>10 °C, 8100 Gy</c:v>
                </c:pt>
                <c:pt idx="5">
                  <c:v>10 °C, 16200 Gy</c:v>
                </c:pt>
                <c:pt idx="6">
                  <c:v>20 °C, 0 Gy</c:v>
                </c:pt>
                <c:pt idx="7">
                  <c:v>20 °C, 8100 Gy</c:v>
                </c:pt>
                <c:pt idx="8">
                  <c:v>20 °C, 16200 Gy</c:v>
                </c:pt>
                <c:pt idx="9">
                  <c:v>40 °C, 0 Gy</c:v>
                </c:pt>
                <c:pt idx="10">
                  <c:v>40 °C, 8100 Gy</c:v>
                </c:pt>
                <c:pt idx="11">
                  <c:v>40 °C, 16200 Gy</c:v>
                </c:pt>
              </c:strCache>
            </c:strRef>
          </c:cat>
          <c:val>
            <c:numRef>
              <c:f>error_chart!$B$2:$M$2</c:f>
              <c:numCache>
                <c:formatCode>General</c:formatCode>
                <c:ptCount val="12"/>
                <c:pt idx="0">
                  <c:v>1.8762500000000029</c:v>
                </c:pt>
                <c:pt idx="1">
                  <c:v>8.5156250000000053</c:v>
                </c:pt>
                <c:pt idx="2">
                  <c:v>1.5652173913043446</c:v>
                </c:pt>
                <c:pt idx="3">
                  <c:v>8.359060402684559</c:v>
                </c:pt>
                <c:pt idx="4">
                  <c:v>7.1284046692607017</c:v>
                </c:pt>
                <c:pt idx="5">
                  <c:v>2.3010810810810871</c:v>
                </c:pt>
                <c:pt idx="6">
                  <c:v>11.571753986332576</c:v>
                </c:pt>
                <c:pt idx="7">
                  <c:v>4.3365617433414005</c:v>
                </c:pt>
                <c:pt idx="8">
                  <c:v>0.15151515151515166</c:v>
                </c:pt>
                <c:pt idx="9">
                  <c:v>5.6942528735632214</c:v>
                </c:pt>
                <c:pt idx="10">
                  <c:v>15.54410526315789</c:v>
                </c:pt>
                <c:pt idx="11">
                  <c:v>2.5848148148148193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F1C-A24E-4188FE9A5638}"/>
            </c:ext>
          </c:extLst>
        </c:ser>
        <c:ser>
          <c:idx val="1"/>
          <c:order val="1"/>
          <c:tx>
            <c:strRef>
              <c:f>error_chart!$A$3</c:f>
              <c:strCache>
                <c:ptCount val="1"/>
                <c:pt idx="0">
                  <c:v>E'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error_chart!$B$1:$M$1</c:f>
              <c:strCache>
                <c:ptCount val="12"/>
                <c:pt idx="0">
                  <c:v>0 °C, 0 Gy</c:v>
                </c:pt>
                <c:pt idx="1">
                  <c:v>0 °C, 8100 Gy</c:v>
                </c:pt>
                <c:pt idx="2">
                  <c:v>0 °C, 16200 Gy</c:v>
                </c:pt>
                <c:pt idx="3">
                  <c:v>10 °C, 0 Gy</c:v>
                </c:pt>
                <c:pt idx="4">
                  <c:v>10 °C, 8100 Gy</c:v>
                </c:pt>
                <c:pt idx="5">
                  <c:v>10 °C, 16200 Gy</c:v>
                </c:pt>
                <c:pt idx="6">
                  <c:v>20 °C, 0 Gy</c:v>
                </c:pt>
                <c:pt idx="7">
                  <c:v>20 °C, 8100 Gy</c:v>
                </c:pt>
                <c:pt idx="8">
                  <c:v>20 °C, 16200 Gy</c:v>
                </c:pt>
                <c:pt idx="9">
                  <c:v>40 °C, 0 Gy</c:v>
                </c:pt>
                <c:pt idx="10">
                  <c:v>40 °C, 8100 Gy</c:v>
                </c:pt>
                <c:pt idx="11">
                  <c:v>40 °C, 16200 Gy</c:v>
                </c:pt>
              </c:strCache>
            </c:strRef>
          </c:cat>
          <c:val>
            <c:numRef>
              <c:f>error_chart!$B$3:$M$3</c:f>
              <c:numCache>
                <c:formatCode>General</c:formatCode>
                <c:ptCount val="12"/>
                <c:pt idx="0">
                  <c:v>3.9464431850117188</c:v>
                </c:pt>
                <c:pt idx="1">
                  <c:v>9.8936003799529466</c:v>
                </c:pt>
                <c:pt idx="2">
                  <c:v>4.7827233074534288</c:v>
                </c:pt>
                <c:pt idx="3">
                  <c:v>10.576277414730599</c:v>
                </c:pt>
                <c:pt idx="4">
                  <c:v>24.14980905425217</c:v>
                </c:pt>
                <c:pt idx="5">
                  <c:v>3.0957191417322845</c:v>
                </c:pt>
                <c:pt idx="6">
                  <c:v>23.104914761215632</c:v>
                </c:pt>
                <c:pt idx="7">
                  <c:v>35.729888229273286</c:v>
                </c:pt>
                <c:pt idx="8">
                  <c:v>5.7612921226698752</c:v>
                </c:pt>
                <c:pt idx="9">
                  <c:v>26.461580928481826</c:v>
                </c:pt>
                <c:pt idx="10">
                  <c:v>9.3319368604651167</c:v>
                </c:pt>
                <c:pt idx="11">
                  <c:v>22.086717583333332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E-4F1C-A24E-4188FE9A5638}"/>
            </c:ext>
          </c:extLst>
        </c:ser>
        <c:ser>
          <c:idx val="2"/>
          <c:order val="2"/>
          <c:tx>
            <c:strRef>
              <c:f>error_chart!$A$4</c:f>
              <c:strCache>
                <c:ptCount val="1"/>
                <c:pt idx="0">
                  <c:v>E''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error_chart!$B$1:$M$1</c:f>
              <c:strCache>
                <c:ptCount val="12"/>
                <c:pt idx="0">
                  <c:v>0 °C, 0 Gy</c:v>
                </c:pt>
                <c:pt idx="1">
                  <c:v>0 °C, 8100 Gy</c:v>
                </c:pt>
                <c:pt idx="2">
                  <c:v>0 °C, 16200 Gy</c:v>
                </c:pt>
                <c:pt idx="3">
                  <c:v>10 °C, 0 Gy</c:v>
                </c:pt>
                <c:pt idx="4">
                  <c:v>10 °C, 8100 Gy</c:v>
                </c:pt>
                <c:pt idx="5">
                  <c:v>10 °C, 16200 Gy</c:v>
                </c:pt>
                <c:pt idx="6">
                  <c:v>20 °C, 0 Gy</c:v>
                </c:pt>
                <c:pt idx="7">
                  <c:v>20 °C, 8100 Gy</c:v>
                </c:pt>
                <c:pt idx="8">
                  <c:v>20 °C, 16200 Gy</c:v>
                </c:pt>
                <c:pt idx="9">
                  <c:v>40 °C, 0 Gy</c:v>
                </c:pt>
                <c:pt idx="10">
                  <c:v>40 °C, 8100 Gy</c:v>
                </c:pt>
                <c:pt idx="11">
                  <c:v>40 °C, 16200 Gy</c:v>
                </c:pt>
              </c:strCache>
            </c:strRef>
          </c:cat>
          <c:val>
            <c:numRef>
              <c:f>error_chart!$B$4:$M$4</c:f>
              <c:numCache>
                <c:formatCode>General</c:formatCode>
                <c:ptCount val="12"/>
                <c:pt idx="0">
                  <c:v>5.9961585401459869</c:v>
                </c:pt>
                <c:pt idx="1">
                  <c:v>0.22277718309859137</c:v>
                </c:pt>
                <c:pt idx="2">
                  <c:v>2.8823535593220511</c:v>
                </c:pt>
                <c:pt idx="3">
                  <c:v>3.2046636288318235</c:v>
                </c:pt>
                <c:pt idx="4">
                  <c:v>15.318536690442217</c:v>
                </c:pt>
                <c:pt idx="5">
                  <c:v>1.0268592067988587</c:v>
                </c:pt>
                <c:pt idx="6">
                  <c:v>14.388747894736861</c:v>
                </c:pt>
                <c:pt idx="7">
                  <c:v>29.524016810877633</c:v>
                </c:pt>
                <c:pt idx="8">
                  <c:v>4.421247232472326</c:v>
                </c:pt>
                <c:pt idx="9">
                  <c:v>32.821831428571421</c:v>
                </c:pt>
                <c:pt idx="10">
                  <c:v>5.4407097560975508</c:v>
                </c:pt>
                <c:pt idx="11">
                  <c:v>24.334058461538465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E-4F1C-A24E-4188FE9A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57744"/>
        <c:axId val="434160040"/>
      </c:barChart>
      <c:catAx>
        <c:axId val="4341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160040"/>
        <c:crosses val="autoZero"/>
        <c:auto val="1"/>
        <c:lblAlgn val="ctr"/>
        <c:lblOffset val="100"/>
        <c:noMultiLvlLbl val="0"/>
      </c:catAx>
      <c:valAx>
        <c:axId val="4341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1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47158224477481"/>
          <c:y val="0.93416085673415206"/>
          <c:w val="0.18705683551045033"/>
          <c:h val="6.5839143265847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485773</xdr:colOff>
      <xdr:row>5</xdr:row>
      <xdr:rowOff>19050</xdr:rowOff>
    </xdr:from>
    <xdr:to>
      <xdr:col>18</xdr:col>
      <xdr:colOff>171450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B91A0-D41D-BB4A-A2B9-49FBCE18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9D68-CA72-4FDB-8A57-86CE75219865}">
  <dimension ref="A1:I71"/>
  <sheetViews>
    <sheetView workbookViewId="0">
      <selection activeCell="N24" sqref="N24:N25"/>
    </sheetView>
  </sheetViews>
  <sheetFormatPr defaultRowHeight="15" x14ac:dyDescent="0.25"/>
  <cols>
    <col min="1" max="1" width="11.42578125" customWidth="1"/>
    <col min="8" max="8" width="20.85546875" bestFit="1" customWidth="1"/>
  </cols>
  <sheetData>
    <row r="1" spans="1:9" x14ac:dyDescent="0.25">
      <c r="A1" t="s">
        <v>17</v>
      </c>
    </row>
    <row r="2" spans="1:9" x14ac:dyDescent="0.25">
      <c r="A2" t="s">
        <v>6</v>
      </c>
      <c r="B2" t="s">
        <v>7</v>
      </c>
      <c r="E2" t="s">
        <v>3</v>
      </c>
      <c r="H2" t="s">
        <v>19</v>
      </c>
      <c r="I2" t="s">
        <v>20</v>
      </c>
    </row>
    <row r="3" spans="1:9" x14ac:dyDescent="0.25">
      <c r="A3" t="s">
        <v>0</v>
      </c>
      <c r="B3">
        <v>0.156998</v>
      </c>
      <c r="C3">
        <f>B3</f>
        <v>0.156998</v>
      </c>
      <c r="E3" t="s">
        <v>0</v>
      </c>
      <c r="F3">
        <v>0.16</v>
      </c>
      <c r="H3">
        <f>ABS(F3-B3)</f>
        <v>3.0020000000000047E-3</v>
      </c>
      <c r="I3">
        <f>H3/F3*100</f>
        <v>1.8762500000000029</v>
      </c>
    </row>
    <row r="4" spans="1:9" x14ac:dyDescent="0.25">
      <c r="A4" t="s">
        <v>1</v>
      </c>
      <c r="B4">
        <v>41014868.759999998</v>
      </c>
      <c r="C4">
        <f>B4*0.000001</f>
        <v>41.014868759999999</v>
      </c>
      <c r="E4" t="s">
        <v>1</v>
      </c>
      <c r="F4">
        <v>42.7</v>
      </c>
      <c r="G4" t="s">
        <v>5</v>
      </c>
      <c r="H4">
        <f>ABS(F4-C4)</f>
        <v>1.685131240000004</v>
      </c>
      <c r="I4">
        <f>H4/F4*100</f>
        <v>3.9464431850117188</v>
      </c>
    </row>
    <row r="5" spans="1:9" x14ac:dyDescent="0.25">
      <c r="A5" t="s">
        <v>2</v>
      </c>
      <c r="B5">
        <v>6439263.1399999997</v>
      </c>
      <c r="C5">
        <f>B5*0.000001</f>
        <v>6.4392631399999996</v>
      </c>
      <c r="E5" t="s">
        <v>2</v>
      </c>
      <c r="F5">
        <v>6.85</v>
      </c>
      <c r="G5" t="s">
        <v>5</v>
      </c>
      <c r="H5">
        <f>ABS(F5-C5)</f>
        <v>0.41073686000000009</v>
      </c>
      <c r="I5">
        <f>H5/F5*100</f>
        <v>5.9961585401459869</v>
      </c>
    </row>
    <row r="7" spans="1:9" x14ac:dyDescent="0.25">
      <c r="A7" t="s">
        <v>10</v>
      </c>
    </row>
    <row r="8" spans="1:9" x14ac:dyDescent="0.25">
      <c r="A8" t="s">
        <v>6</v>
      </c>
      <c r="B8" t="s">
        <v>7</v>
      </c>
      <c r="E8" t="s">
        <v>3</v>
      </c>
    </row>
    <row r="9" spans="1:9" x14ac:dyDescent="0.25">
      <c r="A9" t="s">
        <v>0</v>
      </c>
      <c r="B9">
        <v>0.1171</v>
      </c>
      <c r="E9" t="s">
        <v>0</v>
      </c>
      <c r="F9">
        <v>0.128</v>
      </c>
      <c r="H9">
        <f>ABS(F9-B9)</f>
        <v>1.0900000000000007E-2</v>
      </c>
      <c r="I9">
        <f>H9/F9*100</f>
        <v>8.5156250000000053</v>
      </c>
    </row>
    <row r="10" spans="1:9" x14ac:dyDescent="0.25">
      <c r="A10" t="s">
        <v>1</v>
      </c>
      <c r="B10">
        <v>60738192.93</v>
      </c>
      <c r="C10">
        <f>B10*0.000001</f>
        <v>60.738192929999997</v>
      </c>
      <c r="E10" t="s">
        <v>1</v>
      </c>
      <c r="F10">
        <v>55.27</v>
      </c>
      <c r="G10" t="s">
        <v>5</v>
      </c>
      <c r="H10">
        <f>ABS(F10-C10)</f>
        <v>5.4681929299999936</v>
      </c>
      <c r="I10">
        <f>H10/F10*100</f>
        <v>9.8936003799529466</v>
      </c>
    </row>
    <row r="11" spans="1:9" x14ac:dyDescent="0.25">
      <c r="A11" t="s">
        <v>2</v>
      </c>
      <c r="B11">
        <v>7115817.1799999997</v>
      </c>
      <c r="C11">
        <f>B11*0.000001</f>
        <v>7.1158171799999996</v>
      </c>
      <c r="E11" t="s">
        <v>2</v>
      </c>
      <c r="F11">
        <v>7.1</v>
      </c>
      <c r="G11" t="s">
        <v>5</v>
      </c>
      <c r="H11">
        <f>ABS(F11-C11)</f>
        <v>1.5817179999999986E-2</v>
      </c>
      <c r="I11">
        <f>H11/F11*100</f>
        <v>0.22277718309859137</v>
      </c>
    </row>
    <row r="13" spans="1:9" x14ac:dyDescent="0.25">
      <c r="A13" t="s">
        <v>9</v>
      </c>
    </row>
    <row r="14" spans="1:9" x14ac:dyDescent="0.25">
      <c r="A14" t="s">
        <v>6</v>
      </c>
      <c r="B14" t="s">
        <v>7</v>
      </c>
      <c r="E14" t="s">
        <v>3</v>
      </c>
    </row>
    <row r="15" spans="1:9" x14ac:dyDescent="0.25">
      <c r="A15" t="s">
        <v>0</v>
      </c>
      <c r="B15">
        <v>9.3439999999999995E-2</v>
      </c>
      <c r="E15" t="s">
        <v>0</v>
      </c>
      <c r="F15">
        <v>9.1999999999999998E-2</v>
      </c>
      <c r="H15">
        <f>ABS(F15-B15)</f>
        <v>1.4399999999999968E-3</v>
      </c>
      <c r="I15">
        <f t="shared" ref="I15:I71" si="0">H15/F15*100</f>
        <v>1.5652173913043446</v>
      </c>
    </row>
    <row r="16" spans="1:9" x14ac:dyDescent="0.25">
      <c r="A16" t="s">
        <v>1</v>
      </c>
      <c r="B16">
        <v>61319926.189999998</v>
      </c>
      <c r="C16">
        <f>B16*0.000001</f>
        <v>61.319926189999997</v>
      </c>
      <c r="E16" t="s">
        <v>1</v>
      </c>
      <c r="F16">
        <v>64.400000000000006</v>
      </c>
      <c r="G16" t="s">
        <v>5</v>
      </c>
      <c r="H16">
        <f>ABS(F16-C16)</f>
        <v>3.0800738100000089</v>
      </c>
      <c r="I16">
        <f t="shared" si="0"/>
        <v>4.7827233074534288</v>
      </c>
    </row>
    <row r="17" spans="1:9" x14ac:dyDescent="0.25">
      <c r="A17" t="s">
        <v>2</v>
      </c>
      <c r="B17">
        <v>5729941.1399999997</v>
      </c>
      <c r="C17">
        <f>B17*0.000001</f>
        <v>5.7299411399999993</v>
      </c>
      <c r="E17" t="s">
        <v>2</v>
      </c>
      <c r="F17">
        <v>5.9</v>
      </c>
      <c r="G17" t="s">
        <v>5</v>
      </c>
      <c r="H17">
        <f>ABS(F17-C17)</f>
        <v>0.17005886000000103</v>
      </c>
      <c r="I17">
        <f t="shared" si="0"/>
        <v>2.8823535593220511</v>
      </c>
    </row>
    <row r="19" spans="1:9" x14ac:dyDescent="0.25">
      <c r="A19" t="s">
        <v>16</v>
      </c>
    </row>
    <row r="20" spans="1:9" x14ac:dyDescent="0.25">
      <c r="A20" t="s">
        <v>6</v>
      </c>
      <c r="B20" t="s">
        <v>7</v>
      </c>
      <c r="E20" t="s">
        <v>3</v>
      </c>
    </row>
    <row r="21" spans="1:9" x14ac:dyDescent="0.25">
      <c r="A21" t="s">
        <v>0</v>
      </c>
      <c r="B21">
        <v>0.32290999999999997</v>
      </c>
      <c r="E21" t="s">
        <v>0</v>
      </c>
      <c r="F21">
        <v>0.29799999999999999</v>
      </c>
      <c r="H21">
        <f>ABS(F21-B21)</f>
        <v>2.4909999999999988E-2</v>
      </c>
      <c r="I21">
        <f t="shared" si="0"/>
        <v>8.359060402684559</v>
      </c>
    </row>
    <row r="22" spans="1:9" x14ac:dyDescent="0.25">
      <c r="A22" t="s">
        <v>1</v>
      </c>
      <c r="B22">
        <v>18090419.079</v>
      </c>
      <c r="C22">
        <f>B22*0.000001</f>
        <v>18.090419079</v>
      </c>
      <c r="E22" t="s">
        <v>1</v>
      </c>
      <c r="F22">
        <v>20.23</v>
      </c>
      <c r="G22" t="s">
        <v>5</v>
      </c>
      <c r="H22">
        <f>ABS(F22-C22)</f>
        <v>2.1395809210000003</v>
      </c>
      <c r="I22">
        <f t="shared" si="0"/>
        <v>10.576277414730599</v>
      </c>
    </row>
    <row r="23" spans="1:9" x14ac:dyDescent="0.25">
      <c r="A23" t="s">
        <v>2</v>
      </c>
      <c r="B23">
        <v>5841598.5499999998</v>
      </c>
      <c r="C23">
        <f>B23*0.000001</f>
        <v>5.8415985499999996</v>
      </c>
      <c r="E23" t="s">
        <v>2</v>
      </c>
      <c r="F23">
        <v>6.0350000000000001</v>
      </c>
      <c r="G23" t="s">
        <v>5</v>
      </c>
      <c r="H23">
        <f>ABS(F23-C23)</f>
        <v>0.19340145000000053</v>
      </c>
      <c r="I23">
        <f t="shared" si="0"/>
        <v>3.2046636288318235</v>
      </c>
    </row>
    <row r="25" spans="1:9" x14ac:dyDescent="0.25">
      <c r="A25" t="s">
        <v>14</v>
      </c>
    </row>
    <row r="26" spans="1:9" x14ac:dyDescent="0.25">
      <c r="A26" t="s">
        <v>6</v>
      </c>
      <c r="B26" t="s">
        <v>7</v>
      </c>
      <c r="E26" t="s">
        <v>3</v>
      </c>
    </row>
    <row r="27" spans="1:9" x14ac:dyDescent="0.25">
      <c r="A27" t="s">
        <v>0</v>
      </c>
      <c r="B27">
        <v>0.23868</v>
      </c>
      <c r="E27" t="s">
        <v>0</v>
      </c>
      <c r="F27">
        <v>0.25700000000000001</v>
      </c>
      <c r="H27">
        <f>ABS(F27-B27)</f>
        <v>1.8320000000000003E-2</v>
      </c>
      <c r="I27">
        <f t="shared" si="0"/>
        <v>7.1284046692607017</v>
      </c>
    </row>
    <row r="28" spans="1:9" x14ac:dyDescent="0.25">
      <c r="A28" t="s">
        <v>1</v>
      </c>
      <c r="B28">
        <v>33868067.909999996</v>
      </c>
      <c r="C28">
        <f>B28*0.000001</f>
        <v>33.868067909999994</v>
      </c>
      <c r="E28" t="s">
        <v>1</v>
      </c>
      <c r="F28">
        <v>27.28</v>
      </c>
      <c r="G28" t="s">
        <v>5</v>
      </c>
      <c r="H28">
        <f>ABS(F28-C28)</f>
        <v>6.5880679099999924</v>
      </c>
      <c r="I28">
        <f t="shared" si="0"/>
        <v>24.14980905425217</v>
      </c>
    </row>
    <row r="29" spans="1:9" x14ac:dyDescent="0.25">
      <c r="A29" t="s">
        <v>2</v>
      </c>
      <c r="B29">
        <v>8083829.4220000003</v>
      </c>
      <c r="C29">
        <f>B29*0.000001</f>
        <v>8.0838294219999991</v>
      </c>
      <c r="E29" t="s">
        <v>2</v>
      </c>
      <c r="F29">
        <v>7.01</v>
      </c>
      <c r="G29" t="s">
        <v>5</v>
      </c>
      <c r="H29">
        <f>ABS(F29-C29)</f>
        <v>1.0738294219999993</v>
      </c>
      <c r="I29">
        <f t="shared" si="0"/>
        <v>15.318536690442217</v>
      </c>
    </row>
    <row r="31" spans="1:9" x14ac:dyDescent="0.25">
      <c r="A31" t="s">
        <v>13</v>
      </c>
    </row>
    <row r="32" spans="1:9" x14ac:dyDescent="0.25">
      <c r="A32" t="s">
        <v>6</v>
      </c>
      <c r="B32" t="s">
        <v>7</v>
      </c>
      <c r="E32" t="s">
        <v>3</v>
      </c>
    </row>
    <row r="33" spans="1:9" x14ac:dyDescent="0.25">
      <c r="A33" t="s">
        <v>0</v>
      </c>
      <c r="B33">
        <v>0.18925700000000001</v>
      </c>
      <c r="E33" t="s">
        <v>0</v>
      </c>
      <c r="F33">
        <v>0.185</v>
      </c>
      <c r="H33">
        <f>ABS(F33-B33)</f>
        <v>4.2570000000000108E-3</v>
      </c>
      <c r="I33">
        <f t="shared" si="0"/>
        <v>2.3010810810810871</v>
      </c>
    </row>
    <row r="34" spans="1:9" x14ac:dyDescent="0.25">
      <c r="A34" t="s">
        <v>1</v>
      </c>
      <c r="B34">
        <v>36920531.006999999</v>
      </c>
      <c r="C34">
        <f>B34*0.000001</f>
        <v>36.920531007000001</v>
      </c>
      <c r="E34" t="s">
        <v>1</v>
      </c>
      <c r="F34">
        <v>38.1</v>
      </c>
      <c r="G34" t="s">
        <v>5</v>
      </c>
      <c r="H34">
        <f>ABS(F34-C34)</f>
        <v>1.1794689930000004</v>
      </c>
      <c r="I34">
        <f t="shared" si="0"/>
        <v>3.0957191417322845</v>
      </c>
    </row>
    <row r="35" spans="1:9" x14ac:dyDescent="0.25">
      <c r="A35" t="s">
        <v>2</v>
      </c>
      <c r="B35">
        <v>6987503.7400000002</v>
      </c>
      <c r="C35">
        <f>B35*0.000001</f>
        <v>6.9875037400000002</v>
      </c>
      <c r="E35" t="s">
        <v>2</v>
      </c>
      <c r="F35">
        <v>7.06</v>
      </c>
      <c r="G35" t="s">
        <v>5</v>
      </c>
      <c r="H35">
        <f>ABS(F35-C35)</f>
        <v>7.2496259999999424E-2</v>
      </c>
      <c r="I35">
        <f t="shared" si="0"/>
        <v>1.0268592067988587</v>
      </c>
    </row>
    <row r="37" spans="1:9" x14ac:dyDescent="0.25">
      <c r="A37" t="s">
        <v>15</v>
      </c>
    </row>
    <row r="38" spans="1:9" x14ac:dyDescent="0.25">
      <c r="A38" t="s">
        <v>6</v>
      </c>
      <c r="B38" t="s">
        <v>7</v>
      </c>
      <c r="E38" t="s">
        <v>3</v>
      </c>
    </row>
    <row r="39" spans="1:9" x14ac:dyDescent="0.25">
      <c r="A39" t="s">
        <v>0</v>
      </c>
      <c r="B39">
        <v>0.48980000000000001</v>
      </c>
      <c r="E39" t="s">
        <v>0</v>
      </c>
      <c r="F39">
        <v>0.439</v>
      </c>
      <c r="H39">
        <f>ABS(F39-B39)</f>
        <v>5.0800000000000012E-2</v>
      </c>
      <c r="I39">
        <f t="shared" si="0"/>
        <v>11.571753986332576</v>
      </c>
    </row>
    <row r="40" spans="1:9" x14ac:dyDescent="0.25">
      <c r="A40" t="s">
        <v>1</v>
      </c>
      <c r="B40">
        <v>5313450.3899999997</v>
      </c>
      <c r="C40">
        <f>B40*0.000001</f>
        <v>5.3134503899999999</v>
      </c>
      <c r="E40" t="s">
        <v>1</v>
      </c>
      <c r="F40">
        <v>6.91</v>
      </c>
      <c r="G40" t="s">
        <v>5</v>
      </c>
      <c r="H40">
        <f>ABS(F40-C40)</f>
        <v>1.5965496100000003</v>
      </c>
      <c r="I40">
        <f t="shared" si="0"/>
        <v>23.104914761215632</v>
      </c>
    </row>
    <row r="41" spans="1:9" x14ac:dyDescent="0.25">
      <c r="A41" t="s">
        <v>2</v>
      </c>
      <c r="B41">
        <v>2602582.0639999998</v>
      </c>
      <c r="C41">
        <f>B41*0.000001</f>
        <v>2.6025820639999995</v>
      </c>
      <c r="E41" t="s">
        <v>2</v>
      </c>
      <c r="F41">
        <v>3.04</v>
      </c>
      <c r="G41" t="s">
        <v>5</v>
      </c>
      <c r="H41">
        <f>ABS(F41-C41)</f>
        <v>0.43741793600000056</v>
      </c>
      <c r="I41">
        <f t="shared" si="0"/>
        <v>14.388747894736861</v>
      </c>
    </row>
    <row r="43" spans="1:9" x14ac:dyDescent="0.25">
      <c r="A43" t="s">
        <v>8</v>
      </c>
    </row>
    <row r="44" spans="1:9" x14ac:dyDescent="0.25">
      <c r="A44" t="s">
        <v>6</v>
      </c>
      <c r="B44" t="s">
        <v>7</v>
      </c>
      <c r="E44" t="s">
        <v>3</v>
      </c>
    </row>
    <row r="45" spans="1:9" x14ac:dyDescent="0.25">
      <c r="A45" t="s">
        <v>0</v>
      </c>
      <c r="B45">
        <v>0.39509</v>
      </c>
      <c r="E45" t="s">
        <v>0</v>
      </c>
      <c r="F45">
        <v>0.41299999999999998</v>
      </c>
      <c r="H45">
        <f>ABS(F45-B45)</f>
        <v>1.7909999999999981E-2</v>
      </c>
      <c r="I45">
        <f t="shared" si="0"/>
        <v>4.3365617433414005</v>
      </c>
    </row>
    <row r="46" spans="1:9" x14ac:dyDescent="0.25">
      <c r="A46" t="s">
        <v>1</v>
      </c>
      <c r="B46">
        <v>13260810.08</v>
      </c>
      <c r="C46">
        <f>B46*0.000001</f>
        <v>13.260810079999999</v>
      </c>
      <c r="E46" t="s">
        <v>1</v>
      </c>
      <c r="F46">
        <v>9.77</v>
      </c>
      <c r="G46" t="s">
        <v>5</v>
      </c>
      <c r="H46">
        <f>ABS(F46-C46)</f>
        <v>3.4908100799999993</v>
      </c>
      <c r="I46">
        <f t="shared" si="0"/>
        <v>35.729888229273286</v>
      </c>
    </row>
    <row r="47" spans="1:9" x14ac:dyDescent="0.25">
      <c r="A47" t="s">
        <v>2</v>
      </c>
      <c r="B47">
        <v>5239246.4800000004</v>
      </c>
      <c r="C47">
        <f>B47*0.000001</f>
        <v>5.2392464800000003</v>
      </c>
      <c r="E47" t="s">
        <v>2</v>
      </c>
      <c r="F47">
        <v>4.0449999999999999</v>
      </c>
      <c r="G47" t="s">
        <v>5</v>
      </c>
      <c r="H47">
        <f>ABS(F47-C47)</f>
        <v>1.1942464800000003</v>
      </c>
      <c r="I47">
        <f t="shared" si="0"/>
        <v>29.524016810877633</v>
      </c>
    </row>
    <row r="49" spans="1:9" x14ac:dyDescent="0.25">
      <c r="A49" t="s">
        <v>4</v>
      </c>
    </row>
    <row r="50" spans="1:9" x14ac:dyDescent="0.25">
      <c r="A50" t="s">
        <v>6</v>
      </c>
      <c r="B50" t="s">
        <v>7</v>
      </c>
      <c r="E50" t="s">
        <v>3</v>
      </c>
    </row>
    <row r="51" spans="1:9" x14ac:dyDescent="0.25">
      <c r="A51" t="s">
        <v>0</v>
      </c>
      <c r="B51">
        <v>0.33050000000000002</v>
      </c>
      <c r="E51" t="s">
        <v>0</v>
      </c>
      <c r="F51">
        <v>0.33</v>
      </c>
      <c r="H51">
        <f>ABS(F51-B51)</f>
        <v>5.0000000000000044E-4</v>
      </c>
      <c r="I51">
        <f t="shared" si="0"/>
        <v>0.15151515151515166</v>
      </c>
    </row>
    <row r="52" spans="1:9" x14ac:dyDescent="0.25">
      <c r="A52" t="s">
        <v>1</v>
      </c>
      <c r="B52">
        <v>15671897.119999999</v>
      </c>
      <c r="C52">
        <f>B52*0.000001</f>
        <v>15.671897119999999</v>
      </c>
      <c r="E52" t="s">
        <v>1</v>
      </c>
      <c r="F52">
        <v>16.63</v>
      </c>
      <c r="G52" t="s">
        <v>5</v>
      </c>
      <c r="H52">
        <f>ABS(F52-C52)</f>
        <v>0.95810288000000021</v>
      </c>
      <c r="I52">
        <f t="shared" si="0"/>
        <v>5.7612921226698752</v>
      </c>
    </row>
    <row r="53" spans="1:9" x14ac:dyDescent="0.25">
      <c r="A53" t="s">
        <v>2</v>
      </c>
      <c r="B53">
        <v>5180368.4000000004</v>
      </c>
      <c r="C53">
        <f>B53*0.000001</f>
        <v>5.1803683999999999</v>
      </c>
      <c r="E53" t="s">
        <v>2</v>
      </c>
      <c r="F53">
        <v>5.42</v>
      </c>
      <c r="G53" t="s">
        <v>5</v>
      </c>
      <c r="H53">
        <f>ABS(F53-C53)</f>
        <v>0.23963160000000006</v>
      </c>
      <c r="I53">
        <f t="shared" si="0"/>
        <v>4.421247232472326</v>
      </c>
    </row>
    <row r="55" spans="1:9" x14ac:dyDescent="0.25">
      <c r="A55" t="s">
        <v>18</v>
      </c>
    </row>
    <row r="56" spans="1:9" x14ac:dyDescent="0.25">
      <c r="A56" t="s">
        <v>6</v>
      </c>
      <c r="B56" t="s">
        <v>7</v>
      </c>
      <c r="E56" t="s">
        <v>3</v>
      </c>
    </row>
    <row r="57" spans="1:9" x14ac:dyDescent="0.25">
      <c r="A57" t="s">
        <v>0</v>
      </c>
      <c r="B57">
        <v>0.45977000000000001</v>
      </c>
      <c r="E57" t="s">
        <v>0</v>
      </c>
      <c r="F57">
        <v>0.435</v>
      </c>
      <c r="H57">
        <f>ABS(F57-B57)</f>
        <v>2.4770000000000014E-2</v>
      </c>
      <c r="I57">
        <f t="shared" si="0"/>
        <v>5.6942528735632214</v>
      </c>
    </row>
    <row r="58" spans="1:9" x14ac:dyDescent="0.25">
      <c r="A58" t="s">
        <v>1</v>
      </c>
      <c r="B58">
        <v>586101.19999999995</v>
      </c>
      <c r="C58">
        <f>B58*0.000001</f>
        <v>0.58610119999999988</v>
      </c>
      <c r="E58" t="s">
        <v>1</v>
      </c>
      <c r="F58">
        <v>0.79700000000000004</v>
      </c>
      <c r="G58" t="s">
        <v>5</v>
      </c>
      <c r="H58">
        <f>ABS(F58-C58)</f>
        <v>0.21089880000000016</v>
      </c>
      <c r="I58">
        <f t="shared" si="0"/>
        <v>26.461580928481826</v>
      </c>
    </row>
    <row r="59" spans="1:9" x14ac:dyDescent="0.25">
      <c r="A59" t="s">
        <v>2</v>
      </c>
      <c r="B59">
        <v>235123.59</v>
      </c>
      <c r="C59">
        <f>B59*0.000001</f>
        <v>0.23512358999999999</v>
      </c>
      <c r="E59" t="s">
        <v>2</v>
      </c>
      <c r="F59">
        <v>0.35</v>
      </c>
      <c r="G59" t="s">
        <v>5</v>
      </c>
      <c r="H59">
        <f>ABS(F59-C59)</f>
        <v>0.11487640999999998</v>
      </c>
      <c r="I59">
        <f t="shared" si="0"/>
        <v>32.821831428571421</v>
      </c>
    </row>
    <row r="61" spans="1:9" x14ac:dyDescent="0.25">
      <c r="A61" t="s">
        <v>12</v>
      </c>
    </row>
    <row r="62" spans="1:9" x14ac:dyDescent="0.25">
      <c r="A62" t="s">
        <v>6</v>
      </c>
      <c r="B62" t="s">
        <v>7</v>
      </c>
      <c r="E62" t="s">
        <v>3</v>
      </c>
    </row>
    <row r="63" spans="1:9" x14ac:dyDescent="0.25">
      <c r="A63" t="s">
        <v>0</v>
      </c>
      <c r="B63">
        <v>0.40116550000000001</v>
      </c>
      <c r="E63" t="s">
        <v>0</v>
      </c>
      <c r="F63">
        <v>0.47499999999999998</v>
      </c>
      <c r="H63">
        <f>ABS(F63-B63)</f>
        <v>7.383449999999997E-2</v>
      </c>
      <c r="I63">
        <f t="shared" si="0"/>
        <v>15.54410526315789</v>
      </c>
    </row>
    <row r="64" spans="1:9" x14ac:dyDescent="0.25">
      <c r="A64" t="s">
        <v>1</v>
      </c>
      <c r="B64">
        <v>940254.65700000001</v>
      </c>
      <c r="C64">
        <f>B64*0.000001</f>
        <v>0.94025465699999999</v>
      </c>
      <c r="E64" t="s">
        <v>1</v>
      </c>
      <c r="F64">
        <v>0.86</v>
      </c>
      <c r="G64" t="s">
        <v>5</v>
      </c>
      <c r="H64">
        <f>ABS(F64-C64)</f>
        <v>8.0254657000000007E-2</v>
      </c>
      <c r="I64">
        <f t="shared" si="0"/>
        <v>9.3319368604651167</v>
      </c>
    </row>
    <row r="65" spans="1:9" x14ac:dyDescent="0.25">
      <c r="A65" t="s">
        <v>2</v>
      </c>
      <c r="B65">
        <v>432306.91</v>
      </c>
      <c r="C65">
        <f>B65*0.000001</f>
        <v>0.43230690999999993</v>
      </c>
      <c r="E65" t="s">
        <v>2</v>
      </c>
      <c r="F65">
        <v>0.41</v>
      </c>
      <c r="G65" t="s">
        <v>5</v>
      </c>
      <c r="H65">
        <f>ABS(F65-C65)</f>
        <v>2.2306909999999958E-2</v>
      </c>
      <c r="I65">
        <f t="shared" si="0"/>
        <v>5.4407097560975508</v>
      </c>
    </row>
    <row r="67" spans="1:9" x14ac:dyDescent="0.25">
      <c r="A67" t="s">
        <v>11</v>
      </c>
    </row>
    <row r="68" spans="1:9" x14ac:dyDescent="0.25">
      <c r="A68" t="s">
        <v>6</v>
      </c>
      <c r="B68" t="s">
        <v>7</v>
      </c>
      <c r="E68" t="s">
        <v>3</v>
      </c>
    </row>
    <row r="69" spans="1:9" x14ac:dyDescent="0.25">
      <c r="A69" t="s">
        <v>0</v>
      </c>
      <c r="B69">
        <v>0.52604200000000001</v>
      </c>
      <c r="E69" t="s">
        <v>0</v>
      </c>
      <c r="F69">
        <v>0.54</v>
      </c>
      <c r="H69">
        <f>ABS(F69-B69)</f>
        <v>1.3958000000000026E-2</v>
      </c>
      <c r="I69">
        <f t="shared" si="0"/>
        <v>2.5848148148148193</v>
      </c>
    </row>
    <row r="70" spans="1:9" x14ac:dyDescent="0.25">
      <c r="A70" t="s">
        <v>1</v>
      </c>
      <c r="B70">
        <v>934959.38899999997</v>
      </c>
      <c r="C70">
        <f>B70*0.000001</f>
        <v>0.93495938899999997</v>
      </c>
      <c r="E70" t="s">
        <v>1</v>
      </c>
      <c r="F70">
        <v>1.2</v>
      </c>
      <c r="G70" t="s">
        <v>5</v>
      </c>
      <c r="H70">
        <f>ABS(F70-C70)</f>
        <v>0.26504061099999998</v>
      </c>
      <c r="I70">
        <f t="shared" si="0"/>
        <v>22.086717583333332</v>
      </c>
    </row>
    <row r="71" spans="1:9" x14ac:dyDescent="0.25">
      <c r="A71" t="s">
        <v>2</v>
      </c>
      <c r="B71">
        <v>491828.62</v>
      </c>
      <c r="C71">
        <f>B71*0.000001</f>
        <v>0.49182861999999999</v>
      </c>
      <c r="E71" t="s">
        <v>2</v>
      </c>
      <c r="F71">
        <v>0.65</v>
      </c>
      <c r="G71" t="s">
        <v>5</v>
      </c>
      <c r="H71">
        <f>ABS(F71-C71)</f>
        <v>0.15817138000000003</v>
      </c>
      <c r="I71">
        <f t="shared" si="0"/>
        <v>24.334058461538465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BAAC-32DC-467C-9E72-9CFA44F33D4E}">
  <dimension ref="A1:M40"/>
  <sheetViews>
    <sheetView tabSelected="1" workbookViewId="0">
      <selection activeCell="B1" sqref="B1"/>
    </sheetView>
  </sheetViews>
  <sheetFormatPr defaultRowHeight="15" x14ac:dyDescent="0.25"/>
  <cols>
    <col min="2" max="13" width="12" bestFit="1" customWidth="1"/>
  </cols>
  <sheetData>
    <row r="1" spans="1:13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25">
      <c r="A2" t="s">
        <v>21</v>
      </c>
      <c r="B2">
        <v>1.8762500000000029</v>
      </c>
      <c r="C2">
        <v>8.5156250000000053</v>
      </c>
      <c r="D2">
        <v>1.5652173913043446</v>
      </c>
      <c r="E2">
        <v>8.359060402684559</v>
      </c>
      <c r="F2">
        <v>7.1284046692607017</v>
      </c>
      <c r="G2">
        <v>2.3010810810810871</v>
      </c>
      <c r="H2">
        <v>11.571753986332576</v>
      </c>
      <c r="I2">
        <v>4.3365617433414005</v>
      </c>
      <c r="J2">
        <v>0.15151515151515166</v>
      </c>
      <c r="K2">
        <v>5.6942528735632214</v>
      </c>
      <c r="L2">
        <v>15.54410526315789</v>
      </c>
      <c r="M2">
        <v>2.5848148148148193</v>
      </c>
    </row>
    <row r="3" spans="1:13" x14ac:dyDescent="0.25">
      <c r="A3" t="s">
        <v>1</v>
      </c>
      <c r="B3">
        <v>3.9464431850117188</v>
      </c>
      <c r="C3">
        <v>9.8936003799529466</v>
      </c>
      <c r="D3">
        <v>4.7827233074534288</v>
      </c>
      <c r="E3">
        <v>10.576277414730599</v>
      </c>
      <c r="F3">
        <v>24.14980905425217</v>
      </c>
      <c r="G3">
        <v>3.0957191417322845</v>
      </c>
      <c r="H3">
        <v>23.104914761215632</v>
      </c>
      <c r="I3">
        <v>35.729888229273286</v>
      </c>
      <c r="J3">
        <v>5.7612921226698752</v>
      </c>
      <c r="K3">
        <v>26.461580928481826</v>
      </c>
      <c r="L3">
        <v>9.3319368604651167</v>
      </c>
      <c r="M3">
        <v>22.086717583333332</v>
      </c>
    </row>
    <row r="4" spans="1:13" x14ac:dyDescent="0.25">
      <c r="A4" t="s">
        <v>2</v>
      </c>
      <c r="B4">
        <v>5.9961585401459869</v>
      </c>
      <c r="C4">
        <v>0.22277718309859137</v>
      </c>
      <c r="D4">
        <v>2.8823535593220511</v>
      </c>
      <c r="E4">
        <v>3.2046636288318235</v>
      </c>
      <c r="F4">
        <v>15.318536690442217</v>
      </c>
      <c r="G4">
        <v>1.0268592067988587</v>
      </c>
      <c r="H4">
        <v>14.388747894736861</v>
      </c>
      <c r="I4">
        <v>29.524016810877633</v>
      </c>
      <c r="J4">
        <v>4.421247232472326</v>
      </c>
      <c r="K4">
        <v>32.821831428571421</v>
      </c>
      <c r="L4">
        <v>5.4407097560975508</v>
      </c>
      <c r="M4">
        <v>24.334058461538465</v>
      </c>
    </row>
    <row r="40" spans="5:5" x14ac:dyDescent="0.25">
      <c r="E40">
        <f>0.003/0.0006</f>
        <v>5.0000000000000009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error_chart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Kafka, Orion L. (Fed)</dc:creator>
  <cp:lastModifiedBy>Kafka, Orion L. (Fed)</cp:lastModifiedBy>
  <dcterms:created xsi:type="dcterms:W3CDTF">2023-06-15T23:34:16Z</dcterms:created>
  <dcterms:modified xsi:type="dcterms:W3CDTF">2023-06-27T18:47:02Z</dcterms:modified>
</cp:coreProperties>
</file>