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iguelMaquen\Desktop\"/>
    </mc:Choice>
  </mc:AlternateContent>
  <xr:revisionPtr revIDLastSave="0" documentId="13_ncr:1_{38F6C408-A576-4B7F-8282-918EEA1DF4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502 AGO MONITOREO" sheetId="1" r:id="rId1"/>
    <sheet name="Copia de 202501 JUN" sheetId="3" state="hidden" r:id="rId2"/>
  </sheets>
  <externalReferences>
    <externalReference r:id="rId3"/>
  </externalReferences>
  <definedNames>
    <definedName name="_xlnm._FilterDatabase" localSheetId="0" hidden="1">'202502 AGO MONITOREO'!$A$2:$U$41</definedName>
    <definedName name="_xlnm._FilterDatabase" localSheetId="1" hidden="1">'Copia de 202501 JUN'!$A$2:$U$53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61" i="3" l="1"/>
  <c r="F56" i="3"/>
  <c r="H55" i="3"/>
  <c r="H56" i="3" s="1"/>
  <c r="H53" i="3"/>
  <c r="H63" i="3" s="1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I41" i="1"/>
  <c r="H41" i="1"/>
  <c r="H44" i="1" s="1"/>
  <c r="I44" i="1" s="1"/>
  <c r="O6" i="1"/>
  <c r="N6" i="1"/>
  <c r="O5" i="1"/>
  <c r="N5" i="1"/>
  <c r="O3" i="1"/>
  <c r="N3" i="1"/>
</calcChain>
</file>

<file path=xl/sharedStrings.xml><?xml version="1.0" encoding="utf-8"?>
<sst xmlns="http://schemas.openxmlformats.org/spreadsheetml/2006/main" count="1081" uniqueCount="229">
  <si>
    <t>TOLERANCIA PARA INICIO DE CLASES MAXIMO</t>
  </si>
  <si>
    <t>00:10:00</t>
  </si>
  <si>
    <t>PERIODO</t>
  </si>
  <si>
    <t>CICLO</t>
  </si>
  <si>
    <t>MODELO</t>
  </si>
  <si>
    <t>MODALIDAD</t>
  </si>
  <si>
    <t>CURSO</t>
  </si>
  <si>
    <t>SECCION</t>
  </si>
  <si>
    <t>AULA USS</t>
  </si>
  <si>
    <t>SESION</t>
  </si>
  <si>
    <t>DIA</t>
  </si>
  <si>
    <t>INICIO SESION 10 MINUTOS ANTES</t>
  </si>
  <si>
    <t>TIEMPO DE ESPERA ANTES DE INICIAR LA CLASE</t>
  </si>
  <si>
    <t>FINALIZA LA CLASE (ZOOM)</t>
  </si>
  <si>
    <t>HORAS PROGRAMADAS</t>
  </si>
  <si>
    <t xml:space="preserve">TIEMPO EFECTIVO DICTADO </t>
  </si>
  <si>
    <t>EFICIENCIA</t>
  </si>
  <si>
    <t>DOCENTE</t>
  </si>
  <si>
    <t>TURNO</t>
  </si>
  <si>
    <t>DIAS</t>
  </si>
  <si>
    <t>HORA INICIO</t>
  </si>
  <si>
    <t xml:space="preserve">OBSERVACIÓN </t>
  </si>
  <si>
    <t>HORA FIN</t>
  </si>
  <si>
    <t>2025 2: AGO</t>
  </si>
  <si>
    <t>SUPER INTENSIVO</t>
  </si>
  <si>
    <t>TRADICIONAL</t>
  </si>
  <si>
    <t>VIRTUAL</t>
  </si>
  <si>
    <t>COMPUTACION 2</t>
  </si>
  <si>
    <t>PEAD-aa</t>
  </si>
  <si>
    <t>https://www.aulauss.edu.pe/course/view.php?id=69259</t>
  </si>
  <si>
    <t>NO</t>
  </si>
  <si>
    <t>MURO EFRAIN</t>
  </si>
  <si>
    <t>MAÑANA</t>
  </si>
  <si>
    <t>LUN-MIE-VIE</t>
  </si>
  <si>
    <t>7:58:00 AM</t>
  </si>
  <si>
    <t>11:01:14 AM</t>
  </si>
  <si>
    <t>7:55:00 AM</t>
  </si>
  <si>
    <t>11:00:55 AM</t>
  </si>
  <si>
    <t xml:space="preserve">7:54:00 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</si>
  <si>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</si>
  <si>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10:59:55 AM</t>
  </si>
  <si>
    <t>PEAD-ab</t>
  </si>
  <si>
    <t>https://www.aulauss.edu.pe/course/view.php?id=69260</t>
  </si>
  <si>
    <t>QUESADA JENNIE</t>
  </si>
  <si>
    <t>NOCHE</t>
  </si>
  <si>
    <t>07:00 PM</t>
  </si>
  <si>
    <t>10:00 PM</t>
  </si>
  <si>
    <t>PEAD-ac</t>
  </si>
  <si>
    <t>https://www.aulauss.edu.pe/course/view.php?id=69261</t>
  </si>
  <si>
    <t>MAR-JUE-SAB</t>
  </si>
  <si>
    <t>COMPUTACION 3</t>
  </si>
  <si>
    <t>https://www.aulauss.edu.pe/course/view.php?id=69270</t>
  </si>
  <si>
    <t>08:00 AM</t>
  </si>
  <si>
    <t>11:00 AM</t>
  </si>
  <si>
    <t>https://www.aulauss.edu.pe/user/index.php?id=69271</t>
  </si>
  <si>
    <t>TARDE</t>
  </si>
  <si>
    <t>MAR-JUE-VIE</t>
  </si>
  <si>
    <t>03:00 PM</t>
  </si>
  <si>
    <t>06:00 PM</t>
  </si>
  <si>
    <t>https://www.aulauss.edu.pe/course/view.php?id=69272</t>
  </si>
  <si>
    <t>MEJIA CARLOS</t>
  </si>
  <si>
    <t>COMPUTACION 2 SIST</t>
  </si>
  <si>
    <t>MIE-VIE-SAB</t>
  </si>
  <si>
    <t>COMPUTACION 3 SIST</t>
  </si>
  <si>
    <t>LUN-MAR-JUE</t>
  </si>
  <si>
    <t>COMPUTACION 2 CIV</t>
  </si>
  <si>
    <t>COMPUTACION 3 CIV</t>
  </si>
  <si>
    <t>https://www.aulauss.edu.pe/course/view.php?id=69268</t>
  </si>
  <si>
    <t>DIAZ CESAR</t>
  </si>
  <si>
    <t>COMPUTACION 2 ARQ</t>
  </si>
  <si>
    <t>COMPUTACION 3 ARQ</t>
  </si>
  <si>
    <t>COMPUTACION 2 MEC</t>
  </si>
  <si>
    <t xml:space="preserve">COMPUTACION 3 MEC </t>
  </si>
  <si>
    <t>PROTECH XP</t>
  </si>
  <si>
    <t>WORD 365</t>
  </si>
  <si>
    <t>https://www.aulauss.edu.pe/user/index.php?id=69257</t>
  </si>
  <si>
    <t>GUERRERO GINO</t>
  </si>
  <si>
    <t>https://www.aulauss.edu.pe/course/view.php?id=69258</t>
  </si>
  <si>
    <t>SANCHEZ DIANA</t>
  </si>
  <si>
    <t>https://www.aulauss.edu.pe/course/view.php?id=69250</t>
  </si>
  <si>
    <t>EXCEL 365</t>
  </si>
  <si>
    <t>https://www.aulauss.edu.pe/course/view.php?id=69253</t>
  </si>
  <si>
    <t>SALAZAR IVONNE</t>
  </si>
  <si>
    <t>https://www.aulauss.edu.pe/course/view.php?id=69251</t>
  </si>
  <si>
    <t>BRUNO JOSE</t>
  </si>
  <si>
    <t>https://www.aulauss.edu.pe/course/view.php?id=69252</t>
  </si>
  <si>
    <t>DISEÑO CON CANVA</t>
  </si>
  <si>
    <t>https://www.aulauss.edu.pe/course/view.php?id=69254</t>
  </si>
  <si>
    <t>SANDOVAL CARMEN</t>
  </si>
  <si>
    <t>https://www.aulauss.edu.pe/course/view.php?id=69255</t>
  </si>
  <si>
    <t>NIETO NELSON</t>
  </si>
  <si>
    <t>https://www.aulauss.edu.pe/course/view.php?id=69244</t>
  </si>
  <si>
    <t>CASTAÑEDA EDWARD</t>
  </si>
  <si>
    <t>EXCEL ASOCIADO</t>
  </si>
  <si>
    <t>https://www.aulauss.edu.pe/course/view.php?id=69246</t>
  </si>
  <si>
    <t>AUTOCAD 2D</t>
  </si>
  <si>
    <t>https://www.aulauss.edu.pe/course/view.php?id=69247</t>
  </si>
  <si>
    <t>SALAZAR JAIRO</t>
  </si>
  <si>
    <t>AUTOCAD 3D</t>
  </si>
  <si>
    <t>https://www.aulauss.edu.pe/course/view.php?id=69248</t>
  </si>
  <si>
    <t>DISEÑO WEB</t>
  </si>
  <si>
    <t>POWER BI</t>
  </si>
  <si>
    <t>https://www.aulauss.edu.pe/user/index.php?id=69249</t>
  </si>
  <si>
    <t>CISNEROS LEANDRO</t>
  </si>
  <si>
    <t>PRESENCIAL</t>
  </si>
  <si>
    <t>TALLER DE CERTIFICACIÓN</t>
  </si>
  <si>
    <t>PEAD-E</t>
  </si>
  <si>
    <t>SALAZAR DANIEL</t>
  </si>
  <si>
    <t>VIE</t>
  </si>
  <si>
    <t>09:00 AM</t>
  </si>
  <si>
    <t>PEAD-W</t>
  </si>
  <si>
    <t>MIE</t>
  </si>
  <si>
    <t>PROYECTADO</t>
  </si>
  <si>
    <t>EJECUTADO</t>
  </si>
  <si>
    <t>FALTAN</t>
  </si>
  <si>
    <t>AGOSTO</t>
  </si>
  <si>
    <t>TOTAL</t>
  </si>
  <si>
    <t>PEAD-b</t>
  </si>
  <si>
    <t>PEAD-d</t>
  </si>
  <si>
    <t>PEAD-f</t>
  </si>
  <si>
    <t>PEAD-g</t>
  </si>
  <si>
    <t>PEAD-c</t>
  </si>
  <si>
    <t>PEAD-e</t>
  </si>
  <si>
    <t>PEAD-j</t>
  </si>
  <si>
    <t>PEAD-k</t>
  </si>
  <si>
    <t>MAR-JUE</t>
  </si>
  <si>
    <t>MIE-VIE</t>
  </si>
  <si>
    <t>LUN-MIE</t>
  </si>
  <si>
    <t>PEAD-l</t>
  </si>
  <si>
    <t>PEAD-m</t>
  </si>
  <si>
    <t>PEAD-n</t>
  </si>
  <si>
    <t>PEAD-o</t>
  </si>
  <si>
    <t>PEAD-p</t>
  </si>
  <si>
    <t>PEAD-q</t>
  </si>
  <si>
    <t>WORD ASOCIADO</t>
  </si>
  <si>
    <t>LUN-VIE</t>
  </si>
  <si>
    <t>JUE-SAB</t>
  </si>
  <si>
    <t>VIE-SAB</t>
  </si>
  <si>
    <t>A</t>
  </si>
  <si>
    <t>JUE</t>
  </si>
  <si>
    <t>12:00 PM</t>
  </si>
  <si>
    <t>MAT</t>
  </si>
  <si>
    <t>ESTADO</t>
  </si>
  <si>
    <t>APROB</t>
  </si>
  <si>
    <t>DESAP</t>
  </si>
  <si>
    <t>INH</t>
  </si>
  <si>
    <t>RESERVA</t>
  </si>
  <si>
    <t>SIN CALIF</t>
  </si>
  <si>
    <t>VALIDACION</t>
  </si>
  <si>
    <t>2025 1: JUN</t>
  </si>
  <si>
    <t>REGULAR</t>
  </si>
  <si>
    <t>https://www.aulauss.edu.pe/course/view.php?id=65248</t>
  </si>
  <si>
    <t>APERTURADO</t>
  </si>
  <si>
    <t>https://www.aulauss.edu.pe/course/view.php?id=65251</t>
  </si>
  <si>
    <t>https://www.aulauss.edu.pe/course/view.php?id=65252</t>
  </si>
  <si>
    <t>MOGOLLON POLO</t>
  </si>
  <si>
    <t>https://www.aulauss.edu.pe/course/view.php?id=65368</t>
  </si>
  <si>
    <t>CERRADO</t>
  </si>
  <si>
    <t>C2 PEAD-J</t>
  </si>
  <si>
    <t>https://www.aulauss.edu.pe/course/view.php?id=65369</t>
  </si>
  <si>
    <t>C2 PEAD-K</t>
  </si>
  <si>
    <t>https://www.aulauss.edu.pe/course/view.php?id=65438</t>
  </si>
  <si>
    <t>https://www.aulauss.edu.pe/course/view.php?id=65555</t>
  </si>
  <si>
    <t>https://www.aulauss.edu.pe/course/view.php?id=65556</t>
  </si>
  <si>
    <t>SIN APERTURA</t>
  </si>
  <si>
    <t>PEAD-r</t>
  </si>
  <si>
    <t>https://www.aulauss.edu.pe/course/view.php?id=65557</t>
  </si>
  <si>
    <t>LARA LOURDES</t>
  </si>
  <si>
    <t>https://www.aulauss.edu.pe/course/view.php?id=65257</t>
  </si>
  <si>
    <t>https://www.aulauss.edu.pe/course/view.php?id=65253</t>
  </si>
  <si>
    <t>https://www.aulauss.edu.pe/course/view.php?id=65254</t>
  </si>
  <si>
    <t>https://www.aulauss.edu.pe/course/view.php?id=65370</t>
  </si>
  <si>
    <t>https://www.aulauss.edu.pe/course/view.php?id=65371</t>
  </si>
  <si>
    <t>https://www.aulauss.edu.pe/course/view.php?id=65440</t>
  </si>
  <si>
    <t>https://www.aulauss.edu.pe/course/view.php?id=65558</t>
  </si>
  <si>
    <t>CARRASCO HENRY</t>
  </si>
  <si>
    <t>https://www.aulauss.edu.pe/course/view.php?id=65559</t>
  </si>
  <si>
    <t>https://www.aulauss.edu.pe/course/view.php?id=65560</t>
  </si>
  <si>
    <t>PEAD-s</t>
  </si>
  <si>
    <t>https://www.aulauss.edu.pe/course/view.php?id=65724</t>
  </si>
  <si>
    <t>C3 PEAD-L /no grupos</t>
  </si>
  <si>
    <t>https://www.aulauss.edu.pe/course/view.php?id=65249</t>
  </si>
  <si>
    <t>https://www.aulauss.edu.pe/course/view.php?id=65439</t>
  </si>
  <si>
    <t>PASAN CIVIL 2 PEAD B /no grupos</t>
  </si>
  <si>
    <t>https://www.aulauss.edu.pe/course/view.php?id=65256</t>
  </si>
  <si>
    <t>https://www.aulauss.edu.pe/course/view.php?id=65737</t>
  </si>
  <si>
    <t>https://www.aulauss.edu.pe/course/view.php?id=65250</t>
  </si>
  <si>
    <t>SANCHEZ JAEGER</t>
  </si>
  <si>
    <t>https://www.aulauss.edu.pe/course/view.php?id=65255</t>
  </si>
  <si>
    <t>https://www.aulauss.edu.pe/course/view.php?id=65367</t>
  </si>
  <si>
    <t>AUTOCAD 2D / x</t>
  </si>
  <si>
    <t>COMPUTACION 3 MEC</t>
  </si>
  <si>
    <t>https://www.aulauss.edu.pe/course/view.php?id=65372</t>
  </si>
  <si>
    <t>QUINTANA TONY</t>
  </si>
  <si>
    <t>https://www.aulauss.edu.pe/course/view.php?id=65242</t>
  </si>
  <si>
    <t>TULLUME JOSE</t>
  </si>
  <si>
    <t>https://www.aulauss.edu.pe/course/view.php?id=65243</t>
  </si>
  <si>
    <t>https://www.aulauss.edu.pe/course/view.php?id=65357</t>
  </si>
  <si>
    <t>https://www.aulauss.edu.pe/course/view.php?id=65358</t>
  </si>
  <si>
    <t>https://www.aulauss.edu.pe/course/view.php?id=65361</t>
  </si>
  <si>
    <t>https://www.aulauss.edu.pe/course/view.php?id=65362</t>
  </si>
  <si>
    <t>CRIOLLO STEPHANY</t>
  </si>
  <si>
    <t>https://www.aulauss.edu.pe/course/view.php?id=65519</t>
  </si>
  <si>
    <t>https://www.aulauss.edu.pe/course/view.php?id=65520</t>
  </si>
  <si>
    <t>https://www.aulauss.edu.pe/course/view.php?id=65245</t>
  </si>
  <si>
    <t>https://www.aulauss.edu.pe/course/view.php?id=65363</t>
  </si>
  <si>
    <t>GONZALES PERCY</t>
  </si>
  <si>
    <t>https://www.aulauss.edu.pe/course/view.php?id=65521</t>
  </si>
  <si>
    <t>https://www.aulauss.edu.pe/course/view.php?id=65247</t>
  </si>
  <si>
    <t>OLIVOS KATHERINE</t>
  </si>
  <si>
    <t>https://www.aulauss.edu.pe/course/view.php?id=65364</t>
  </si>
  <si>
    <t>BURGOS LUCIANA</t>
  </si>
  <si>
    <t>https://www.aulauss.edu.pe/course/view.php?id=65522</t>
  </si>
  <si>
    <t>DISEÑO CON CANVA PEAD-d</t>
  </si>
  <si>
    <t>https://www.aulauss.edu.pe/course/view.php?id=65244</t>
  </si>
  <si>
    <t>https://www.aulauss.edu.pe/course/view.php?id=65359</t>
  </si>
  <si>
    <t>MAR</t>
  </si>
  <si>
    <t>https://www.aulauss.edu.pe/course/view.php?id=65246</t>
  </si>
  <si>
    <t>HEREDIA ERIC</t>
  </si>
  <si>
    <t>https://www.aulauss.edu.pe/course/view.php?id=65365</t>
  </si>
  <si>
    <t>https://www.aulauss.edu.pe/course/view.php?id=65523</t>
  </si>
  <si>
    <t>EXCEL ASOCIADO PEAD-d</t>
  </si>
  <si>
    <t>https://www.aulauss.edu.pe/course/view.php?id=65360</t>
  </si>
  <si>
    <t>CALLACNA IVAN</t>
  </si>
  <si>
    <t>https://www.aulauss.edu.pe/course/view.php?id=65240</t>
  </si>
  <si>
    <t>https://www.aulauss.edu.pe/course/view.php?id=65437</t>
  </si>
  <si>
    <t>JUNIO</t>
  </si>
  <si>
    <t>HABIA</t>
  </si>
  <si>
    <t>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</si>
</sst>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-mm\-yyyy"/>
    <numFmt numFmtId="165" formatCode="d\ mmm"/>
    <numFmt numFmtId="166" formatCode="dd\-mm"/>
    <numFmt numFmtId="167" formatCode="dd/mm"/>
  </numFmts>
  <fonts count="2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sz val="10"/>
      <color theme="1"/>
      <name val="Arial"/>
    </font>
    <font>
      <b/>
      <sz val="10"/>
      <color rgb="FF000000"/>
      <name val="Arial"/>
    </font>
    <font>
      <u/>
      <sz val="10"/>
      <color rgb="FF434343"/>
      <name val="Arial"/>
      <scheme val="minor"/>
    </font>
    <font>
      <u/>
      <sz val="10"/>
      <color rgb="FF0000FF"/>
      <name val="Roboto"/>
    </font>
    <font>
      <sz val="10"/>
      <color rgb="FFFF0000"/>
      <name val="Arial"/>
    </font>
    <font>
      <u/>
      <sz val="10"/>
      <color rgb="FF0000FF"/>
      <name val="Roboto"/>
    </font>
    <font>
      <b/>
      <sz val="10"/>
      <color theme="1"/>
      <name val="Arial"/>
    </font>
    <font>
      <u/>
      <sz val="10"/>
      <color rgb="FF0000FF"/>
      <name val="Roboto"/>
    </font>
    <font>
      <sz val="10"/>
      <color rgb="FF980000"/>
      <name val="Arial"/>
    </font>
    <font>
      <u/>
      <sz val="10"/>
      <color rgb="FF0000FF"/>
      <name val="Roboto"/>
    </font>
    <font>
      <sz val="10"/>
      <color rgb="FF000000"/>
      <name val="Arial"/>
    </font>
    <font>
      <u/>
      <sz val="10"/>
      <color rgb="FF434343"/>
      <name val="Roboto"/>
    </font>
    <font>
      <u/>
      <sz val="10"/>
      <color rgb="FF434343"/>
      <name val="Roboto"/>
    </font>
    <font>
      <b/>
      <u/>
      <sz val="10"/>
      <color rgb="FF0000FF"/>
      <name val="Roboto"/>
    </font>
    <font>
      <b/>
      <u/>
      <sz val="10"/>
      <color rgb="FF0000FF"/>
      <name val="Roboto"/>
    </font>
    <font>
      <b/>
      <sz val="10"/>
      <color rgb="FFFFFFFF"/>
      <name val="Arial"/>
    </font>
    <font>
      <u/>
      <sz val="10"/>
      <color rgb="FF0000FF"/>
      <name val="Roboto"/>
    </font>
    <font>
      <sz val="10"/>
      <color rgb="FFFFFFFF"/>
      <name val="Arial"/>
    </font>
    <font>
      <b/>
      <u/>
      <sz val="10"/>
      <color rgb="FFFF0000"/>
      <name val="Roboto"/>
    </font>
    <font>
      <u/>
      <sz val="10"/>
      <color rgb="FF0000FF"/>
      <name val="Roboto"/>
    </font>
    <font>
      <b/>
      <u/>
      <sz val="10"/>
      <color rgb="FF0000FF"/>
      <name val="Roboto"/>
    </font>
    <font>
      <b/>
      <sz val="10"/>
      <color theme="2"/>
      <name val="Arial"/>
      <family val="2"/>
      <scheme val="minor"/>
    </font>
    <font>
      <sz val="10"/>
      <color theme="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1F3F4"/>
        <bgColor rgb="FFF1F3F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8">
    <border>
      <left/>
      <right/>
      <top/>
      <bottom/>
      <diagonal/>
    </border>
    <border>
      <left style="thin">
        <color rgb="FF153465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53465"/>
      </right>
      <top style="thin">
        <color rgb="FF153465"/>
      </top>
      <bottom style="thin">
        <color rgb="FF153465"/>
      </bottom>
      <diagonal/>
    </border>
    <border>
      <left style="thin">
        <color rgb="FF1534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4C7C3"/>
      </left>
      <right style="thin">
        <color rgb="FFF4C7C3"/>
      </right>
      <top style="thin">
        <color rgb="FFF4C7C3"/>
      </top>
      <bottom style="thin">
        <color rgb="FFF4C7C3"/>
      </bottom>
      <diagonal/>
    </border>
    <border>
      <left style="thin">
        <color rgb="FFFFFFFF"/>
      </left>
      <right style="thin">
        <color rgb="FF153465"/>
      </right>
      <top style="thin">
        <color rgb="FFFFFFFF"/>
      </top>
      <bottom style="thin">
        <color rgb="FFFFFFFF"/>
      </bottom>
      <diagonal/>
    </border>
    <border>
      <left style="thin">
        <color rgb="FF153465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153465"/>
      </right>
      <top style="thin">
        <color rgb="FFCFE2F3"/>
      </top>
      <bottom style="thin">
        <color rgb="FFCFE2F3"/>
      </bottom>
      <diagonal/>
    </border>
    <border>
      <left style="thin">
        <color rgb="FF153465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153465"/>
      </right>
      <top style="double">
        <color rgb="FF153465"/>
      </top>
      <bottom style="thin">
        <color rgb="FF153465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21" fontId="5" fillId="3" borderId="5" xfId="0" applyNumberFormat="1" applyFont="1" applyFill="1" applyBorder="1" applyAlignment="1">
      <alignment horizontal="center" vertical="center"/>
    </xf>
    <xf numFmtId="46" fontId="5" fillId="3" borderId="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21" fontId="5" fillId="3" borderId="10" xfId="0" applyNumberFormat="1" applyFont="1" applyFill="1" applyBorder="1" applyAlignment="1">
      <alignment horizontal="center" vertical="center"/>
    </xf>
    <xf numFmtId="46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9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9" fontId="5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6" fillId="2" borderId="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7" fillId="0" borderId="10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46" fontId="8" fillId="3" borderId="10" xfId="0" applyNumberFormat="1" applyFont="1" applyFill="1" applyBorder="1" applyAlignment="1">
      <alignment horizontal="center" vertical="center"/>
    </xf>
    <xf numFmtId="9" fontId="8" fillId="3" borderId="10" xfId="0" applyNumberFormat="1" applyFont="1" applyFill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46" fontId="4" fillId="3" borderId="5" xfId="0" applyNumberFormat="1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46" fontId="10" fillId="3" borderId="5" xfId="0" applyNumberFormat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46" fontId="4" fillId="4" borderId="10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3" fontId="11" fillId="2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6" fontId="5" fillId="0" borderId="1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6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46" fontId="12" fillId="0" borderId="10" xfId="0" applyNumberFormat="1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46" fontId="12" fillId="0" borderId="5" xfId="0" applyNumberFormat="1" applyFont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46" fontId="4" fillId="0" borderId="10" xfId="0" applyNumberFormat="1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46" fontId="8" fillId="0" borderId="5" xfId="0" applyNumberFormat="1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46" fontId="14" fillId="4" borderId="5" xfId="0" applyNumberFormat="1" applyFont="1" applyFill="1" applyBorder="1" applyAlignment="1">
      <alignment horizontal="center" vertical="center"/>
    </xf>
    <xf numFmtId="9" fontId="14" fillId="4" borderId="5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46" fontId="14" fillId="4" borderId="10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3" fontId="1" fillId="5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20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4" borderId="10" xfId="0" applyFont="1" applyFill="1" applyBorder="1" applyAlignment="1">
      <alignment vertical="center"/>
    </xf>
    <xf numFmtId="0" fontId="2" fillId="6" borderId="15" xfId="0" applyFont="1" applyFill="1" applyBorder="1" applyAlignment="1">
      <alignment horizontal="center" vertical="center"/>
    </xf>
    <xf numFmtId="3" fontId="15" fillId="0" borderId="10" xfId="0" applyNumberFormat="1" applyFont="1" applyBorder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67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17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6" borderId="15" xfId="0" applyFont="1" applyFill="1" applyBorder="1" applyAlignment="1">
      <alignment horizontal="center" vertical="center"/>
    </xf>
    <xf numFmtId="3" fontId="19" fillId="6" borderId="15" xfId="0" applyNumberFormat="1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vertical="center"/>
    </xf>
    <xf numFmtId="0" fontId="19" fillId="6" borderId="1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3" fontId="21" fillId="6" borderId="15" xfId="0" applyNumberFormat="1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vertical="center"/>
    </xf>
    <xf numFmtId="0" fontId="4" fillId="7" borderId="16" xfId="0" applyFont="1" applyFill="1" applyBorder="1" applyAlignment="1">
      <alignment vertical="center"/>
    </xf>
    <xf numFmtId="3" fontId="22" fillId="0" borderId="5" xfId="0" applyNumberFormat="1" applyFont="1" applyBorder="1" applyAlignment="1">
      <alignment horizontal="center" vertical="center"/>
    </xf>
    <xf numFmtId="3" fontId="21" fillId="6" borderId="1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3" fontId="23" fillId="8" borderId="17" xfId="0" applyNumberFormat="1" applyFont="1" applyFill="1" applyBorder="1" applyAlignment="1">
      <alignment horizontal="center" vertical="center"/>
    </xf>
    <xf numFmtId="3" fontId="2" fillId="8" borderId="17" xfId="0" applyNumberFormat="1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0" fontId="2" fillId="8" borderId="17" xfId="0" applyFont="1" applyFill="1" applyBorder="1" applyAlignment="1">
      <alignment horizontal="center" vertical="center"/>
    </xf>
    <xf numFmtId="3" fontId="24" fillId="8" borderId="17" xfId="0" applyNumberFormat="1" applyFont="1" applyFill="1" applyBorder="1" applyAlignment="1">
      <alignment horizontal="center" vertical="center"/>
    </xf>
    <xf numFmtId="3" fontId="1" fillId="8" borderId="17" xfId="0" applyNumberFormat="1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vertical="center"/>
    </xf>
    <xf numFmtId="0" fontId="10" fillId="8" borderId="17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8" borderId="17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vertical="center"/>
    </xf>
    <xf numFmtId="0" fontId="10" fillId="8" borderId="17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25" fillId="0" borderId="1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/>
    </xf>
    <xf numFmtId="0" fontId="26" fillId="0" borderId="0" xfId="0" applyFont="1" applyAlignme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0"/>
        <color theme="2"/>
        <name val="Arial"/>
        <scheme val="minor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</dxfs>
  <tableStyles count="3">
    <tableStyle name="202502 AGO MONITOREO-style" pivot="0" count="4" xr9:uid="{00000000-0011-0000-FFFF-FFFF00000000}">
      <tableStyleElement type="headerRow" dxfId="14"/>
      <tableStyleElement type="totalRow" dxfId="13"/>
      <tableStyleElement type="firstRowStripe" dxfId="12"/>
      <tableStyleElement type="secondRowStripe" dxfId="11"/>
    </tableStyle>
    <tableStyle name="202502 SET-style" pivot="0" count="4" xr9:uid="{00000000-0011-0000-FFFF-FFFF01000000}">
      <tableStyleElement type="headerRow" dxfId="10"/>
      <tableStyleElement type="totalRow" dxfId="9"/>
      <tableStyleElement type="firstRowStripe" dxfId="8"/>
      <tableStyleElement type="secondRowStripe" dxfId="7"/>
    </tableStyle>
    <tableStyle name="Copia de 202501 JUN-style" pivot="0" count="4" xr9:uid="{00000000-0011-0000-FFFF-FFFF02000000}"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501%20AB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501 AB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OSTO" displayName="AGOSTO" ref="A2:U41" totalsRowCount="1" headerRowDxfId="0">
  <autoFilter ref="A2:U40" xr:uid="{00000000-0009-0000-0100-000001000000}"/>
  <tableColumns count="21">
    <tableColumn id="1" xr3:uid="{00000000-0010-0000-0000-000001000000}" name="PERIODO"/>
    <tableColumn id="2" xr3:uid="{00000000-0010-0000-0000-000002000000}" name="CICLO"/>
    <tableColumn id="3" xr3:uid="{00000000-0010-0000-0000-000003000000}" name="MODELO"/>
    <tableColumn id="4" xr3:uid="{00000000-0010-0000-0000-000004000000}" name="MODALIDAD"/>
    <tableColumn id="5" xr3:uid="{00000000-0010-0000-0000-000005000000}" name="CURSO"/>
    <tableColumn id="6" xr3:uid="{00000000-0010-0000-0000-000006000000}" name="SECCION"/>
    <tableColumn id="7" xr3:uid="{00000000-0010-0000-0000-000007000000}" name="AULA USS"/>
    <tableColumn id="8" xr3:uid="{00000000-0010-0000-0000-000008000000}" name="SESION" totalsRowFunction="custom">
      <totalsRowFormula>SUM(AGOSTO[SESION])</totalsRowFormula>
    </tableColumn>
    <tableColumn id="9" xr3:uid="{00000000-0010-0000-0000-000009000000}" name="DIA" totalsRowFunction="custom">
      <totalsRowFormula>SUM(AGOSTO[DIA])</totalsRowFormula>
    </tableColumn>
    <tableColumn id="10" xr3:uid="{00000000-0010-0000-0000-00000A000000}" name="INICIO SESION 10 MINUTOS ANTES"/>
    <tableColumn id="11" xr3:uid="{00000000-0010-0000-0000-00000B000000}" name="TIEMPO DE ESPERA ANTES DE INICIAR LA CLASE"/>
    <tableColumn id="12" xr3:uid="{00000000-0010-0000-0000-00000C000000}" name="FINALIZA LA CLASE (ZOOM)"/>
    <tableColumn id="13" xr3:uid="{00000000-0010-0000-0000-00000D000000}" name="HORAS PROGRAMADAS"/>
    <tableColumn id="14" xr3:uid="{00000000-0010-0000-0000-00000E000000}" name="TIEMPO EFECTIVO DICTADO "/>
    <tableColumn id="15" xr3:uid="{00000000-0010-0000-0000-00000F000000}" name="EFICIENCIA"/>
    <tableColumn id="16" xr3:uid="{00000000-0010-0000-0000-000010000000}" name="DOCENTE"/>
    <tableColumn id="17" xr3:uid="{00000000-0010-0000-0000-000011000000}" name="TURNO"/>
    <tableColumn id="18" xr3:uid="{00000000-0010-0000-0000-000012000000}" name="DIAS"/>
    <tableColumn id="19" xr3:uid="{00000000-0010-0000-0000-000013000000}" name="HORA INICIO"/>
    <tableColumn id="20" xr3:uid="{00000000-0010-0000-0000-000014000000}" name="OBSERVACIÓN "/>
    <tableColumn id="21" xr3:uid="{00000000-0010-0000-0000-000015000000}" name="HORA FIN"/>
  </tableColumns>
  <tableStyleInfo name="202502 AGO MONITORE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BRIL_3" displayName="ABRIL_3" ref="A2:U53" totalsRowCount="1">
  <autoFilter ref="A2:U52" xr:uid="{00000000-0009-0000-0100-000003000000}">
    <filterColumn colId="2">
      <filters blank="1">
        <filter val="PROTECH XP"/>
      </filters>
    </filterColumn>
    <filterColumn colId="8">
      <filters blank="1">
        <filter val="APERTURADO"/>
      </filters>
    </filterColumn>
  </autoFilter>
  <tableColumns count="21">
    <tableColumn id="1" xr3:uid="{00000000-0010-0000-0200-000001000000}" name="PERIODO"/>
    <tableColumn id="2" xr3:uid="{00000000-0010-0000-0200-000002000000}" name="CICLO"/>
    <tableColumn id="3" xr3:uid="{00000000-0010-0000-0200-000003000000}" name="MODELO"/>
    <tableColumn id="4" xr3:uid="{00000000-0010-0000-0200-000004000000}" name="MODALIDAD"/>
    <tableColumn id="5" xr3:uid="{00000000-0010-0000-0200-000005000000}" name="CURSO"/>
    <tableColumn id="6" xr3:uid="{00000000-0010-0000-0200-000006000000}" name="SECCION"/>
    <tableColumn id="7" xr3:uid="{00000000-0010-0000-0200-000007000000}" name="AULA USS"/>
    <tableColumn id="8" xr3:uid="{00000000-0010-0000-0200-000008000000}" name="MAT" totalsRowFunction="custom">
      <totalsRowFormula>SUM(ABRIL_3[MAT])</totalsRowFormula>
    </tableColumn>
    <tableColumn id="9" xr3:uid="{00000000-0010-0000-0200-000009000000}" name="ESTADO"/>
    <tableColumn id="10" xr3:uid="{00000000-0010-0000-0200-00000A000000}" name="DOCENTE"/>
    <tableColumn id="11" xr3:uid="{00000000-0010-0000-0200-00000B000000}" name="TURNO"/>
    <tableColumn id="12" xr3:uid="{00000000-0010-0000-0200-00000C000000}" name="DIAS"/>
    <tableColumn id="13" xr3:uid="{00000000-0010-0000-0200-00000D000000}" name="HORA INICIO"/>
    <tableColumn id="14" xr3:uid="{00000000-0010-0000-0200-00000E000000}" name="HORA FIN"/>
    <tableColumn id="15" xr3:uid="{00000000-0010-0000-0200-00000F000000}" name="APROB"/>
    <tableColumn id="16" xr3:uid="{00000000-0010-0000-0200-000010000000}" name="DESAP"/>
    <tableColumn id="17" xr3:uid="{00000000-0010-0000-0200-000011000000}" name="INH"/>
    <tableColumn id="18" xr3:uid="{00000000-0010-0000-0200-000012000000}" name="RESERVA"/>
    <tableColumn id="19" xr3:uid="{00000000-0010-0000-0200-000013000000}" name="SIN CALIF"/>
    <tableColumn id="20" xr3:uid="{00000000-0010-0000-0200-000014000000}" name="TOTAL"/>
    <tableColumn id="21" xr3:uid="{00000000-0010-0000-0200-000015000000}" name="VALIDACION"/>
  </tableColumns>
  <tableStyleInfo name="Copia de 202501 JU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lauss.edu.pe/course/view.php?id=69261" TargetMode="External"/><Relationship Id="rId13" Type="http://schemas.openxmlformats.org/officeDocument/2006/relationships/hyperlink" Target="https://www.aulauss.edu.pe/user/index.php?id=69257" TargetMode="External"/><Relationship Id="rId18" Type="http://schemas.openxmlformats.org/officeDocument/2006/relationships/hyperlink" Target="https://www.aulauss.edu.pe/course/view.php?id=69252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aulauss.edu.pe/course/view.php?id=69259" TargetMode="External"/><Relationship Id="rId21" Type="http://schemas.openxmlformats.org/officeDocument/2006/relationships/hyperlink" Target="https://www.aulauss.edu.pe/course/view.php?id=69244" TargetMode="External"/><Relationship Id="rId7" Type="http://schemas.openxmlformats.org/officeDocument/2006/relationships/hyperlink" Target="https://www.aulauss.edu.pe/course/view.php?id=69260" TargetMode="External"/><Relationship Id="rId12" Type="http://schemas.openxmlformats.org/officeDocument/2006/relationships/hyperlink" Target="https://www.aulauss.edu.pe/course/view.php?id=69268" TargetMode="External"/><Relationship Id="rId17" Type="http://schemas.openxmlformats.org/officeDocument/2006/relationships/hyperlink" Target="https://www.aulauss.edu.pe/course/view.php?id=69251" TargetMode="External"/><Relationship Id="rId25" Type="http://schemas.openxmlformats.org/officeDocument/2006/relationships/hyperlink" Target="https://www.aulauss.edu.pe/user/index.php?id=69249" TargetMode="External"/><Relationship Id="rId2" Type="http://schemas.openxmlformats.org/officeDocument/2006/relationships/hyperlink" Target="https://www.aulauss.edu.pe/course/view.php?id=69259" TargetMode="External"/><Relationship Id="rId16" Type="http://schemas.openxmlformats.org/officeDocument/2006/relationships/hyperlink" Target="https://www.aulauss.edu.pe/course/view.php?id=69253" TargetMode="External"/><Relationship Id="rId20" Type="http://schemas.openxmlformats.org/officeDocument/2006/relationships/hyperlink" Target="https://www.aulauss.edu.pe/course/view.php?id=69255" TargetMode="External"/><Relationship Id="rId1" Type="http://schemas.openxmlformats.org/officeDocument/2006/relationships/hyperlink" Target="https://www.aulauss.edu.pe/course/view.php?id=69259" TargetMode="External"/><Relationship Id="rId6" Type="http://schemas.openxmlformats.org/officeDocument/2006/relationships/hyperlink" Target="https://www.aulauss.edu.pe/course/view.php?id=69259" TargetMode="External"/><Relationship Id="rId11" Type="http://schemas.openxmlformats.org/officeDocument/2006/relationships/hyperlink" Target="https://www.aulauss.edu.pe/course/view.php?id=69272" TargetMode="External"/><Relationship Id="rId24" Type="http://schemas.openxmlformats.org/officeDocument/2006/relationships/hyperlink" Target="https://www.aulauss.edu.pe/course/view.php?id=69248" TargetMode="External"/><Relationship Id="rId5" Type="http://schemas.openxmlformats.org/officeDocument/2006/relationships/hyperlink" Target="https://www.aulauss.edu.pe/course/view.php?id=69259" TargetMode="External"/><Relationship Id="rId15" Type="http://schemas.openxmlformats.org/officeDocument/2006/relationships/hyperlink" Target="https://www.aulauss.edu.pe/course/view.php?id=69250" TargetMode="External"/><Relationship Id="rId23" Type="http://schemas.openxmlformats.org/officeDocument/2006/relationships/hyperlink" Target="https://www.aulauss.edu.pe/course/view.php?id=69247" TargetMode="External"/><Relationship Id="rId10" Type="http://schemas.openxmlformats.org/officeDocument/2006/relationships/hyperlink" Target="https://www.aulauss.edu.pe/user/index.php?id=69271" TargetMode="External"/><Relationship Id="rId19" Type="http://schemas.openxmlformats.org/officeDocument/2006/relationships/hyperlink" Target="https://www.aulauss.edu.pe/course/view.php?id=69254" TargetMode="External"/><Relationship Id="rId4" Type="http://schemas.openxmlformats.org/officeDocument/2006/relationships/hyperlink" Target="https://www.aulauss.edu.pe/course/view.php?id=69259" TargetMode="External"/><Relationship Id="rId9" Type="http://schemas.openxmlformats.org/officeDocument/2006/relationships/hyperlink" Target="https://www.aulauss.edu.pe/course/view.php?id=69270" TargetMode="External"/><Relationship Id="rId14" Type="http://schemas.openxmlformats.org/officeDocument/2006/relationships/hyperlink" Target="https://www.aulauss.edu.pe/course/view.php?id=69258" TargetMode="External"/><Relationship Id="rId22" Type="http://schemas.openxmlformats.org/officeDocument/2006/relationships/hyperlink" Target="https://www.aulauss.edu.pe/course/view.php?id=6924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ulauss.edu.pe/course/view.php?id=65370" TargetMode="External"/><Relationship Id="rId18" Type="http://schemas.openxmlformats.org/officeDocument/2006/relationships/hyperlink" Target="https://www.aulauss.edu.pe/course/view.php?id=65560" TargetMode="External"/><Relationship Id="rId26" Type="http://schemas.openxmlformats.org/officeDocument/2006/relationships/hyperlink" Target="https://www.aulauss.edu.pe/course/view.php?id=65367" TargetMode="External"/><Relationship Id="rId39" Type="http://schemas.openxmlformats.org/officeDocument/2006/relationships/hyperlink" Target="https://www.aulauss.edu.pe/course/view.php?id=65247" TargetMode="External"/><Relationship Id="rId21" Type="http://schemas.openxmlformats.org/officeDocument/2006/relationships/hyperlink" Target="https://www.aulauss.edu.pe/course/view.php?id=65439" TargetMode="External"/><Relationship Id="rId34" Type="http://schemas.openxmlformats.org/officeDocument/2006/relationships/hyperlink" Target="https://www.aulauss.edu.pe/course/view.php?id=65519" TargetMode="External"/><Relationship Id="rId42" Type="http://schemas.openxmlformats.org/officeDocument/2006/relationships/hyperlink" Target="https://www.aulauss.edu.pe/course/view.php?id=65244" TargetMode="External"/><Relationship Id="rId47" Type="http://schemas.openxmlformats.org/officeDocument/2006/relationships/hyperlink" Target="https://www.aulauss.edu.pe/course/view.php?id=65360" TargetMode="External"/><Relationship Id="rId50" Type="http://schemas.openxmlformats.org/officeDocument/2006/relationships/table" Target="../tables/table2.xml"/><Relationship Id="rId7" Type="http://schemas.openxmlformats.org/officeDocument/2006/relationships/hyperlink" Target="https://www.aulauss.edu.pe/course/view.php?id=65555" TargetMode="External"/><Relationship Id="rId2" Type="http://schemas.openxmlformats.org/officeDocument/2006/relationships/hyperlink" Target="https://www.aulauss.edu.pe/course/view.php?id=65251" TargetMode="External"/><Relationship Id="rId16" Type="http://schemas.openxmlformats.org/officeDocument/2006/relationships/hyperlink" Target="https://www.aulauss.edu.pe/course/view.php?id=65558" TargetMode="External"/><Relationship Id="rId29" Type="http://schemas.openxmlformats.org/officeDocument/2006/relationships/hyperlink" Target="https://www.aulauss.edu.pe/course/view.php?id=65243" TargetMode="External"/><Relationship Id="rId11" Type="http://schemas.openxmlformats.org/officeDocument/2006/relationships/hyperlink" Target="https://www.aulauss.edu.pe/course/view.php?id=65253" TargetMode="External"/><Relationship Id="rId24" Type="http://schemas.openxmlformats.org/officeDocument/2006/relationships/hyperlink" Target="https://www.aulauss.edu.pe/course/view.php?id=65250" TargetMode="External"/><Relationship Id="rId32" Type="http://schemas.openxmlformats.org/officeDocument/2006/relationships/hyperlink" Target="https://www.aulauss.edu.pe/course/view.php?id=65361" TargetMode="External"/><Relationship Id="rId37" Type="http://schemas.openxmlformats.org/officeDocument/2006/relationships/hyperlink" Target="https://www.aulauss.edu.pe/course/view.php?id=65363" TargetMode="External"/><Relationship Id="rId40" Type="http://schemas.openxmlformats.org/officeDocument/2006/relationships/hyperlink" Target="https://www.aulauss.edu.pe/course/view.php?id=65364" TargetMode="External"/><Relationship Id="rId45" Type="http://schemas.openxmlformats.org/officeDocument/2006/relationships/hyperlink" Target="https://www.aulauss.edu.pe/course/view.php?id=65365" TargetMode="External"/><Relationship Id="rId5" Type="http://schemas.openxmlformats.org/officeDocument/2006/relationships/hyperlink" Target="https://www.aulauss.edu.pe/course/view.php?id=65369" TargetMode="External"/><Relationship Id="rId15" Type="http://schemas.openxmlformats.org/officeDocument/2006/relationships/hyperlink" Target="https://www.aulauss.edu.pe/course/view.php?id=65440" TargetMode="External"/><Relationship Id="rId23" Type="http://schemas.openxmlformats.org/officeDocument/2006/relationships/hyperlink" Target="https://www.aulauss.edu.pe/course/view.php?id=65737" TargetMode="External"/><Relationship Id="rId28" Type="http://schemas.openxmlformats.org/officeDocument/2006/relationships/hyperlink" Target="https://www.aulauss.edu.pe/course/view.php?id=65242" TargetMode="External"/><Relationship Id="rId36" Type="http://schemas.openxmlformats.org/officeDocument/2006/relationships/hyperlink" Target="https://www.aulauss.edu.pe/course/view.php?id=65245" TargetMode="External"/><Relationship Id="rId49" Type="http://schemas.openxmlformats.org/officeDocument/2006/relationships/hyperlink" Target="https://www.aulauss.edu.pe/course/view.php?id=65437" TargetMode="External"/><Relationship Id="rId10" Type="http://schemas.openxmlformats.org/officeDocument/2006/relationships/hyperlink" Target="https://www.aulauss.edu.pe/course/view.php?id=65257" TargetMode="External"/><Relationship Id="rId19" Type="http://schemas.openxmlformats.org/officeDocument/2006/relationships/hyperlink" Target="https://www.aulauss.edu.pe/course/view.php?id=65724" TargetMode="External"/><Relationship Id="rId31" Type="http://schemas.openxmlformats.org/officeDocument/2006/relationships/hyperlink" Target="https://www.aulauss.edu.pe/course/view.php?id=65358" TargetMode="External"/><Relationship Id="rId44" Type="http://schemas.openxmlformats.org/officeDocument/2006/relationships/hyperlink" Target="https://www.aulauss.edu.pe/course/view.php?id=65246" TargetMode="External"/><Relationship Id="rId4" Type="http://schemas.openxmlformats.org/officeDocument/2006/relationships/hyperlink" Target="https://www.aulauss.edu.pe/course/view.php?id=65368" TargetMode="External"/><Relationship Id="rId9" Type="http://schemas.openxmlformats.org/officeDocument/2006/relationships/hyperlink" Target="https://www.aulauss.edu.pe/course/view.php?id=65557" TargetMode="External"/><Relationship Id="rId14" Type="http://schemas.openxmlformats.org/officeDocument/2006/relationships/hyperlink" Target="https://www.aulauss.edu.pe/course/view.php?id=65371" TargetMode="External"/><Relationship Id="rId22" Type="http://schemas.openxmlformats.org/officeDocument/2006/relationships/hyperlink" Target="https://www.aulauss.edu.pe/course/view.php?id=65256" TargetMode="External"/><Relationship Id="rId27" Type="http://schemas.openxmlformats.org/officeDocument/2006/relationships/hyperlink" Target="https://www.aulauss.edu.pe/course/view.php?id=65372" TargetMode="External"/><Relationship Id="rId30" Type="http://schemas.openxmlformats.org/officeDocument/2006/relationships/hyperlink" Target="https://www.aulauss.edu.pe/course/view.php?id=65357" TargetMode="External"/><Relationship Id="rId35" Type="http://schemas.openxmlformats.org/officeDocument/2006/relationships/hyperlink" Target="https://www.aulauss.edu.pe/course/view.php?id=65520" TargetMode="External"/><Relationship Id="rId43" Type="http://schemas.openxmlformats.org/officeDocument/2006/relationships/hyperlink" Target="https://www.aulauss.edu.pe/course/view.php?id=65359" TargetMode="External"/><Relationship Id="rId48" Type="http://schemas.openxmlformats.org/officeDocument/2006/relationships/hyperlink" Target="https://www.aulauss.edu.pe/course/view.php?id=65240" TargetMode="External"/><Relationship Id="rId8" Type="http://schemas.openxmlformats.org/officeDocument/2006/relationships/hyperlink" Target="https://www.aulauss.edu.pe/course/view.php?id=65556" TargetMode="External"/><Relationship Id="rId3" Type="http://schemas.openxmlformats.org/officeDocument/2006/relationships/hyperlink" Target="https://www.aulauss.edu.pe/course/view.php?id=65252" TargetMode="External"/><Relationship Id="rId12" Type="http://schemas.openxmlformats.org/officeDocument/2006/relationships/hyperlink" Target="https://www.aulauss.edu.pe/course/view.php?id=65254" TargetMode="External"/><Relationship Id="rId17" Type="http://schemas.openxmlformats.org/officeDocument/2006/relationships/hyperlink" Target="https://www.aulauss.edu.pe/course/view.php?id=65559" TargetMode="External"/><Relationship Id="rId25" Type="http://schemas.openxmlformats.org/officeDocument/2006/relationships/hyperlink" Target="https://www.aulauss.edu.pe/course/view.php?id=65255" TargetMode="External"/><Relationship Id="rId33" Type="http://schemas.openxmlformats.org/officeDocument/2006/relationships/hyperlink" Target="https://www.aulauss.edu.pe/course/view.php?id=65362" TargetMode="External"/><Relationship Id="rId38" Type="http://schemas.openxmlformats.org/officeDocument/2006/relationships/hyperlink" Target="https://www.aulauss.edu.pe/course/view.php?id=65521" TargetMode="External"/><Relationship Id="rId46" Type="http://schemas.openxmlformats.org/officeDocument/2006/relationships/hyperlink" Target="https://www.aulauss.edu.pe/course/view.php?id=65523" TargetMode="External"/><Relationship Id="rId20" Type="http://schemas.openxmlformats.org/officeDocument/2006/relationships/hyperlink" Target="https://www.aulauss.edu.pe/course/view.php?id=65249" TargetMode="External"/><Relationship Id="rId41" Type="http://schemas.openxmlformats.org/officeDocument/2006/relationships/hyperlink" Target="https://www.aulauss.edu.pe/course/view.php?id=65522" TargetMode="External"/><Relationship Id="rId1" Type="http://schemas.openxmlformats.org/officeDocument/2006/relationships/hyperlink" Target="https://www.aulauss.edu.pe/course/view.php?id=65248" TargetMode="External"/><Relationship Id="rId6" Type="http://schemas.openxmlformats.org/officeDocument/2006/relationships/hyperlink" Target="https://www.aulauss.edu.pe/course/view.php?id=65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workbookViewId="0">
      <pane ySplit="2" topLeftCell="A3" activePane="bottomLeft" state="frozen"/>
      <selection pane="bottomLeft" activeCell="J18" sqref="J18"/>
    </sheetView>
  </sheetViews>
  <sheetFormatPr baseColWidth="10" defaultColWidth="12.5703125" defaultRowHeight="15.75" customHeight="1" x14ac:dyDescent="0.2"/>
  <cols>
    <col min="1" max="1" width="15.7109375" customWidth="1"/>
    <col min="2" max="2" width="19.7109375" customWidth="1"/>
    <col min="3" max="3" width="16.42578125" customWidth="1"/>
    <col min="4" max="4" width="18.28515625" customWidth="1"/>
    <col min="5" max="5" width="22.7109375" customWidth="1"/>
    <col min="6" max="6" width="12.5703125" customWidth="1"/>
    <col min="7" max="7" width="43.5703125" customWidth="1"/>
    <col min="8" max="8" width="12.28515625" customWidth="1"/>
    <col min="9" max="9" width="12.140625" customWidth="1"/>
    <col min="10" max="10" width="16.85546875" customWidth="1"/>
    <col min="11" max="12" width="19.5703125" customWidth="1"/>
    <col min="13" max="13" width="23.85546875" customWidth="1"/>
    <col min="14" max="14" width="22.85546875" customWidth="1"/>
    <col min="15" max="15" width="15.7109375" customWidth="1"/>
    <col min="16" max="16" width="20.42578125" customWidth="1"/>
    <col min="17" max="17" width="14.28515625" customWidth="1"/>
    <col min="18" max="18" width="12.85546875" customWidth="1"/>
    <col min="19" max="19" width="15.28515625" customWidth="1"/>
    <col min="20" max="20" width="14.28515625" customWidth="1"/>
    <col min="21" max="21" width="13" customWidth="1"/>
  </cols>
  <sheetData>
    <row r="1" spans="1:21" x14ac:dyDescent="0.2">
      <c r="A1" s="1"/>
      <c r="B1" s="2"/>
      <c r="C1" s="1"/>
      <c r="D1" s="3"/>
      <c r="E1" s="2"/>
      <c r="F1" s="2"/>
      <c r="G1" s="2"/>
      <c r="H1" s="2"/>
      <c r="I1" s="2"/>
      <c r="J1" s="2"/>
      <c r="K1" s="2"/>
      <c r="L1" s="2"/>
      <c r="M1" s="4" t="s">
        <v>0</v>
      </c>
      <c r="N1" s="2" t="s">
        <v>1</v>
      </c>
      <c r="O1" s="2"/>
      <c r="P1" s="2"/>
      <c r="Q1" s="2"/>
      <c r="R1" s="2"/>
      <c r="S1" s="2"/>
      <c r="T1" s="2"/>
      <c r="U1" s="2"/>
    </row>
    <row r="2" spans="1:21" s="189" customFormat="1" x14ac:dyDescent="0.2">
      <c r="A2" s="184" t="s">
        <v>2</v>
      </c>
      <c r="B2" s="185" t="s">
        <v>3</v>
      </c>
      <c r="C2" s="186" t="s">
        <v>4</v>
      </c>
      <c r="D2" s="186" t="s">
        <v>5</v>
      </c>
      <c r="E2" s="185" t="s">
        <v>6</v>
      </c>
      <c r="F2" s="185" t="s">
        <v>7</v>
      </c>
      <c r="G2" s="185" t="s">
        <v>8</v>
      </c>
      <c r="H2" s="185" t="s">
        <v>9</v>
      </c>
      <c r="I2" s="185" t="s">
        <v>10</v>
      </c>
      <c r="J2" s="187" t="s">
        <v>11</v>
      </c>
      <c r="K2" s="187" t="s">
        <v>12</v>
      </c>
      <c r="L2" s="187" t="s">
        <v>13</v>
      </c>
      <c r="M2" s="185" t="s">
        <v>14</v>
      </c>
      <c r="N2" s="187" t="s">
        <v>15</v>
      </c>
      <c r="O2" s="185" t="s">
        <v>16</v>
      </c>
      <c r="P2" s="185" t="s">
        <v>17</v>
      </c>
      <c r="Q2" s="185" t="s">
        <v>18</v>
      </c>
      <c r="R2" s="185" t="s">
        <v>19</v>
      </c>
      <c r="S2" s="185" t="s">
        <v>20</v>
      </c>
      <c r="T2" s="185" t="s">
        <v>21</v>
      </c>
      <c r="U2" s="188" t="s">
        <v>22</v>
      </c>
    </row>
    <row r="3" spans="1:21" x14ac:dyDescent="0.2">
      <c r="A3" s="8" t="s">
        <v>23</v>
      </c>
      <c r="B3" s="9" t="s">
        <v>24</v>
      </c>
      <c r="C3" s="9" t="s">
        <v>25</v>
      </c>
      <c r="D3" s="9" t="s">
        <v>26</v>
      </c>
      <c r="E3" s="10" t="s">
        <v>27</v>
      </c>
      <c r="F3" s="10" t="s">
        <v>28</v>
      </c>
      <c r="G3" s="11" t="s">
        <v>29</v>
      </c>
      <c r="H3" s="12">
        <v>1</v>
      </c>
      <c r="I3" s="13">
        <v>45873</v>
      </c>
      <c r="J3" s="14" t="s">
        <v>30</v>
      </c>
      <c r="K3" s="15">
        <v>1.4224537037037037E-2</v>
      </c>
      <c r="L3" s="16">
        <v>8.1597222222222224E-2</v>
      </c>
      <c r="M3" s="15">
        <v>0.125</v>
      </c>
      <c r="N3" s="16">
        <f>MAX(L3-MAX(K3-$N$1,0),0)</f>
        <v>7.4317129629629636E-2</v>
      </c>
      <c r="O3" s="17">
        <f>(MAX(L3-MAX(K3-$N$1,0),0))/M3</f>
        <v>0.59453703703703709</v>
      </c>
      <c r="P3" s="18" t="s">
        <v>31</v>
      </c>
      <c r="Q3" s="14" t="s">
        <v>32</v>
      </c>
      <c r="R3" s="19" t="s">
        <v>33</v>
      </c>
      <c r="S3" s="19" t="s">
        <v>34</v>
      </c>
      <c r="T3" s="19"/>
      <c r="U3" s="20" t="s">
        <v>35</v>
      </c>
    </row>
    <row r="4" spans="1:21" x14ac:dyDescent="0.2">
      <c r="A4" s="21" t="s">
        <v>23</v>
      </c>
      <c r="B4" s="22" t="s">
        <v>24</v>
      </c>
      <c r="C4" s="22" t="s">
        <v>25</v>
      </c>
      <c r="D4" s="22" t="s">
        <v>26</v>
      </c>
      <c r="E4" s="23" t="s">
        <v>27</v>
      </c>
      <c r="F4" s="23" t="s">
        <v>28</v>
      </c>
      <c r="G4" s="11" t="s">
        <v>29</v>
      </c>
      <c r="H4" s="24">
        <v>2</v>
      </c>
      <c r="I4" s="25">
        <v>45875</v>
      </c>
      <c r="J4" s="26"/>
      <c r="K4" s="27"/>
      <c r="L4" s="28"/>
      <c r="M4" s="27"/>
      <c r="N4" s="29"/>
      <c r="O4" s="30"/>
      <c r="P4" s="29"/>
      <c r="Q4" s="26"/>
      <c r="R4" s="31"/>
      <c r="S4" s="31"/>
      <c r="T4" s="31"/>
      <c r="U4" s="32"/>
    </row>
    <row r="5" spans="1:21" x14ac:dyDescent="0.2">
      <c r="A5" s="8" t="s">
        <v>23</v>
      </c>
      <c r="B5" s="9" t="s">
        <v>24</v>
      </c>
      <c r="C5" s="9" t="s">
        <v>25</v>
      </c>
      <c r="D5" s="9" t="s">
        <v>26</v>
      </c>
      <c r="E5" s="10" t="s">
        <v>27</v>
      </c>
      <c r="F5" s="10" t="s">
        <v>28</v>
      </c>
      <c r="G5" s="11" t="s">
        <v>29</v>
      </c>
      <c r="H5" s="12">
        <v>3</v>
      </c>
      <c r="I5" s="13">
        <v>45877</v>
      </c>
      <c r="J5" s="33" t="s">
        <v>30</v>
      </c>
      <c r="K5" s="15">
        <v>1.4548611111111111E-2</v>
      </c>
      <c r="L5" s="16">
        <v>8.8703703703703701E-2</v>
      </c>
      <c r="M5" s="15">
        <v>0.125</v>
      </c>
      <c r="N5" s="16">
        <f t="shared" ref="N5:N6" si="0">MAX(L5-MAX(K5-$N$1,0),0)</f>
        <v>8.1099537037037039E-2</v>
      </c>
      <c r="O5" s="17">
        <f t="shared" ref="O5:O6" si="1">(MAX(L5-MAX(K5-$N$1,0),0))/M5</f>
        <v>0.64879629629629632</v>
      </c>
      <c r="P5" s="18" t="s">
        <v>31</v>
      </c>
      <c r="Q5" s="14" t="s">
        <v>32</v>
      </c>
      <c r="R5" s="19" t="s">
        <v>33</v>
      </c>
      <c r="S5" s="19" t="s">
        <v>36</v>
      </c>
      <c r="T5" s="19"/>
      <c r="U5" s="20" t="s">
        <v>37</v>
      </c>
    </row>
    <row r="6" spans="1:21" x14ac:dyDescent="0.2">
      <c r="A6" s="21" t="s">
        <v>23</v>
      </c>
      <c r="B6" s="22" t="s">
        <v>24</v>
      </c>
      <c r="C6" s="22" t="s">
        <v>25</v>
      </c>
      <c r="D6" s="22" t="s">
        <v>26</v>
      </c>
      <c r="E6" s="23" t="s">
        <v>27</v>
      </c>
      <c r="F6" s="23" t="s">
        <v>28</v>
      </c>
      <c r="G6" s="11" t="s">
        <v>29</v>
      </c>
      <c r="H6" s="24">
        <v>4</v>
      </c>
      <c r="I6" s="25">
        <v>45880</v>
      </c>
      <c r="J6" s="34" t="s">
        <v>30</v>
      </c>
      <c r="K6" s="27">
        <v>1.9398148148148147E-2</v>
      </c>
      <c r="L6" s="28">
        <v>8.4722222222222227E-2</v>
      </c>
      <c r="M6" s="27">
        <v>0.125</v>
      </c>
      <c r="N6" s="28">
        <f t="shared" si="0"/>
        <v>7.2268518518518524E-2</v>
      </c>
      <c r="O6" s="17">
        <f t="shared" si="1"/>
        <v>0.57814814814814819</v>
      </c>
      <c r="P6" s="29" t="s">
        <v>31</v>
      </c>
      <c r="Q6" s="35" t="s">
        <v>32</v>
      </c>
      <c r="R6" s="31" t="s">
        <v>33</v>
      </c>
      <c r="S6" s="31" t="s">
        <v>38</v>
      </c>
      <c r="T6" s="31" t="s">
        <v>39</v>
      </c>
      <c r="U6" s="32" t="s">
        <v>40</v>
      </c>
    </row>
    <row r="7" spans="1:21" x14ac:dyDescent="0.2">
      <c r="A7" s="8" t="s">
        <v>23</v>
      </c>
      <c r="B7" s="9" t="s">
        <v>24</v>
      </c>
      <c r="C7" s="9" t="s">
        <v>25</v>
      </c>
      <c r="D7" s="9" t="s">
        <v>26</v>
      </c>
      <c r="E7" s="10" t="s">
        <v>27</v>
      </c>
      <c r="F7" s="10" t="s">
        <v>28</v>
      </c>
      <c r="G7" s="11" t="s">
        <v>29</v>
      </c>
      <c r="H7" s="12">
        <v>5</v>
      </c>
      <c r="I7" s="36"/>
      <c r="J7" s="37"/>
      <c r="K7" s="18"/>
      <c r="L7" s="16"/>
      <c r="M7" s="18"/>
      <c r="N7" s="18"/>
      <c r="O7" s="38"/>
      <c r="P7" s="18"/>
      <c r="Q7" s="39"/>
      <c r="R7" s="19"/>
      <c r="S7" s="19"/>
      <c r="T7" s="19"/>
      <c r="U7" s="20"/>
    </row>
    <row r="8" spans="1:21" x14ac:dyDescent="0.2">
      <c r="A8" s="21" t="s">
        <v>23</v>
      </c>
      <c r="B8" s="22" t="s">
        <v>24</v>
      </c>
      <c r="C8" s="22" t="s">
        <v>25</v>
      </c>
      <c r="D8" s="22" t="s">
        <v>26</v>
      </c>
      <c r="E8" s="23" t="s">
        <v>27</v>
      </c>
      <c r="F8" s="23" t="s">
        <v>28</v>
      </c>
      <c r="G8" s="11" t="s">
        <v>29</v>
      </c>
      <c r="H8" s="24">
        <v>6</v>
      </c>
      <c r="I8" s="40"/>
      <c r="J8" s="41"/>
      <c r="K8" s="29"/>
      <c r="L8" s="28"/>
      <c r="M8" s="29"/>
      <c r="N8" s="29"/>
      <c r="O8" s="30"/>
      <c r="P8" s="29"/>
      <c r="Q8" s="26"/>
      <c r="R8" s="31"/>
      <c r="S8" s="31"/>
      <c r="T8" s="31"/>
      <c r="U8" s="32"/>
    </row>
    <row r="9" spans="1:21" x14ac:dyDescent="0.2">
      <c r="A9" s="42"/>
      <c r="B9" s="43"/>
      <c r="C9" s="43"/>
      <c r="D9" s="43"/>
      <c r="E9" s="10"/>
      <c r="F9" s="10"/>
      <c r="G9" s="44"/>
      <c r="H9" s="12"/>
      <c r="I9" s="36"/>
      <c r="J9" s="37"/>
      <c r="K9" s="18"/>
      <c r="L9" s="16"/>
      <c r="M9" s="18"/>
      <c r="N9" s="18"/>
      <c r="O9" s="38"/>
      <c r="P9" s="18"/>
      <c r="Q9" s="39"/>
      <c r="R9" s="19"/>
      <c r="S9" s="19"/>
      <c r="T9" s="19"/>
      <c r="U9" s="20"/>
    </row>
    <row r="10" spans="1:21" x14ac:dyDescent="0.2">
      <c r="A10" s="45"/>
      <c r="B10" s="46"/>
      <c r="C10" s="46"/>
      <c r="D10" s="46"/>
      <c r="E10" s="23"/>
      <c r="F10" s="23"/>
      <c r="G10" s="44"/>
      <c r="H10" s="24"/>
      <c r="I10" s="40"/>
      <c r="J10" s="41"/>
      <c r="K10" s="29"/>
      <c r="L10" s="28"/>
      <c r="M10" s="29"/>
      <c r="N10" s="29"/>
      <c r="O10" s="30"/>
      <c r="P10" s="29"/>
      <c r="Q10" s="26"/>
      <c r="R10" s="31"/>
      <c r="S10" s="31"/>
      <c r="T10" s="31"/>
      <c r="U10" s="32"/>
    </row>
    <row r="11" spans="1:21" x14ac:dyDescent="0.2">
      <c r="A11" s="8" t="s">
        <v>23</v>
      </c>
      <c r="B11" s="9" t="s">
        <v>24</v>
      </c>
      <c r="C11" s="9" t="s">
        <v>25</v>
      </c>
      <c r="D11" s="9" t="s">
        <v>26</v>
      </c>
      <c r="E11" s="10" t="s">
        <v>27</v>
      </c>
      <c r="F11" s="10" t="s">
        <v>41</v>
      </c>
      <c r="G11" s="11" t="s">
        <v>42</v>
      </c>
      <c r="H11" s="12">
        <v>16</v>
      </c>
      <c r="I11" s="36"/>
      <c r="J11" s="37"/>
      <c r="K11" s="18"/>
      <c r="L11" s="16"/>
      <c r="M11" s="18"/>
      <c r="N11" s="18"/>
      <c r="O11" s="38"/>
      <c r="P11" s="18" t="s">
        <v>43</v>
      </c>
      <c r="Q11" s="14" t="s">
        <v>44</v>
      </c>
      <c r="R11" s="19" t="s">
        <v>33</v>
      </c>
      <c r="S11" s="19" t="s">
        <v>45</v>
      </c>
      <c r="T11" s="19"/>
      <c r="U11" s="20" t="s">
        <v>46</v>
      </c>
    </row>
    <row r="12" spans="1:21" x14ac:dyDescent="0.2">
      <c r="A12" s="21" t="s">
        <v>23</v>
      </c>
      <c r="B12" s="22" t="s">
        <v>24</v>
      </c>
      <c r="C12" s="22" t="s">
        <v>25</v>
      </c>
      <c r="D12" s="22" t="s">
        <v>26</v>
      </c>
      <c r="E12" s="23" t="s">
        <v>27</v>
      </c>
      <c r="F12" s="23" t="s">
        <v>47</v>
      </c>
      <c r="G12" s="47" t="s">
        <v>48</v>
      </c>
      <c r="H12" s="24">
        <v>1</v>
      </c>
      <c r="I12" s="40"/>
      <c r="J12" s="48"/>
      <c r="K12" s="49"/>
      <c r="L12" s="50"/>
      <c r="M12" s="49"/>
      <c r="N12" s="49"/>
      <c r="O12" s="51"/>
      <c r="P12" s="49"/>
      <c r="Q12" s="35" t="s">
        <v>44</v>
      </c>
      <c r="R12" s="31" t="s">
        <v>49</v>
      </c>
      <c r="S12" s="31" t="s">
        <v>45</v>
      </c>
      <c r="T12" s="31"/>
      <c r="U12" s="32" t="s">
        <v>46</v>
      </c>
    </row>
    <row r="13" spans="1:21" x14ac:dyDescent="0.2">
      <c r="A13" s="8" t="s">
        <v>23</v>
      </c>
      <c r="B13" s="9" t="s">
        <v>24</v>
      </c>
      <c r="C13" s="9" t="s">
        <v>25</v>
      </c>
      <c r="D13" s="9" t="s">
        <v>26</v>
      </c>
      <c r="E13" s="10" t="s">
        <v>50</v>
      </c>
      <c r="F13" s="10" t="s">
        <v>28</v>
      </c>
      <c r="G13" s="11" t="s">
        <v>51</v>
      </c>
      <c r="H13" s="12">
        <v>34</v>
      </c>
      <c r="I13" s="36"/>
      <c r="J13" s="37"/>
      <c r="K13" s="18"/>
      <c r="L13" s="16"/>
      <c r="M13" s="18"/>
      <c r="N13" s="18"/>
      <c r="O13" s="38"/>
      <c r="P13" s="18" t="s">
        <v>31</v>
      </c>
      <c r="Q13" s="14" t="s">
        <v>32</v>
      </c>
      <c r="R13" s="19" t="s">
        <v>49</v>
      </c>
      <c r="S13" s="19" t="s">
        <v>52</v>
      </c>
      <c r="T13" s="19"/>
      <c r="U13" s="20" t="s">
        <v>53</v>
      </c>
    </row>
    <row r="14" spans="1:21" x14ac:dyDescent="0.2">
      <c r="A14" s="21" t="s">
        <v>23</v>
      </c>
      <c r="B14" s="22" t="s">
        <v>24</v>
      </c>
      <c r="C14" s="22" t="s">
        <v>25</v>
      </c>
      <c r="D14" s="22" t="s">
        <v>26</v>
      </c>
      <c r="E14" s="23" t="s">
        <v>50</v>
      </c>
      <c r="F14" s="23" t="s">
        <v>41</v>
      </c>
      <c r="G14" s="52" t="s">
        <v>54</v>
      </c>
      <c r="H14" s="24">
        <v>29</v>
      </c>
      <c r="I14" s="40"/>
      <c r="J14" s="41"/>
      <c r="K14" s="29"/>
      <c r="L14" s="28"/>
      <c r="M14" s="29"/>
      <c r="N14" s="29"/>
      <c r="O14" s="30"/>
      <c r="P14" s="29" t="s">
        <v>31</v>
      </c>
      <c r="Q14" s="35" t="s">
        <v>55</v>
      </c>
      <c r="R14" s="31" t="s">
        <v>56</v>
      </c>
      <c r="S14" s="31" t="s">
        <v>57</v>
      </c>
      <c r="T14" s="31"/>
      <c r="U14" s="32" t="s">
        <v>58</v>
      </c>
    </row>
    <row r="15" spans="1:21" x14ac:dyDescent="0.2">
      <c r="A15" s="8" t="s">
        <v>23</v>
      </c>
      <c r="B15" s="9" t="s">
        <v>24</v>
      </c>
      <c r="C15" s="9" t="s">
        <v>25</v>
      </c>
      <c r="D15" s="9" t="s">
        <v>26</v>
      </c>
      <c r="E15" s="10" t="s">
        <v>50</v>
      </c>
      <c r="F15" s="10" t="s">
        <v>47</v>
      </c>
      <c r="G15" s="11" t="s">
        <v>59</v>
      </c>
      <c r="H15" s="12">
        <v>26</v>
      </c>
      <c r="I15" s="36"/>
      <c r="J15" s="37"/>
      <c r="K15" s="18"/>
      <c r="L15" s="16"/>
      <c r="M15" s="18"/>
      <c r="N15" s="18"/>
      <c r="O15" s="38"/>
      <c r="P15" s="18" t="s">
        <v>60</v>
      </c>
      <c r="Q15" s="14" t="s">
        <v>44</v>
      </c>
      <c r="R15" s="19" t="s">
        <v>33</v>
      </c>
      <c r="S15" s="19" t="s">
        <v>45</v>
      </c>
      <c r="T15" s="19"/>
      <c r="U15" s="20" t="s">
        <v>46</v>
      </c>
    </row>
    <row r="16" spans="1:21" x14ac:dyDescent="0.2">
      <c r="A16" s="21" t="s">
        <v>23</v>
      </c>
      <c r="B16" s="22" t="s">
        <v>24</v>
      </c>
      <c r="C16" s="22" t="s">
        <v>25</v>
      </c>
      <c r="D16" s="22" t="s">
        <v>26</v>
      </c>
      <c r="E16" s="23" t="s">
        <v>61</v>
      </c>
      <c r="F16" s="23" t="s">
        <v>28</v>
      </c>
      <c r="G16" s="24"/>
      <c r="H16" s="24">
        <v>1</v>
      </c>
      <c r="I16" s="40"/>
      <c r="J16" s="26"/>
      <c r="K16" s="40"/>
      <c r="L16" s="53"/>
      <c r="M16" s="40"/>
      <c r="N16" s="40"/>
      <c r="O16" s="54"/>
      <c r="P16" s="40"/>
      <c r="Q16" s="35" t="s">
        <v>44</v>
      </c>
      <c r="R16" s="31" t="s">
        <v>62</v>
      </c>
      <c r="S16" s="31" t="s">
        <v>45</v>
      </c>
      <c r="T16" s="31"/>
      <c r="U16" s="32" t="s">
        <v>46</v>
      </c>
    </row>
    <row r="17" spans="1:21" x14ac:dyDescent="0.2">
      <c r="A17" s="8" t="s">
        <v>23</v>
      </c>
      <c r="B17" s="9" t="s">
        <v>24</v>
      </c>
      <c r="C17" s="9" t="s">
        <v>25</v>
      </c>
      <c r="D17" s="9" t="s">
        <v>26</v>
      </c>
      <c r="E17" s="10" t="s">
        <v>63</v>
      </c>
      <c r="F17" s="10" t="s">
        <v>28</v>
      </c>
      <c r="G17" s="12"/>
      <c r="H17" s="12">
        <v>4</v>
      </c>
      <c r="I17" s="36"/>
      <c r="J17" s="39"/>
      <c r="K17" s="36"/>
      <c r="L17" s="55"/>
      <c r="M17" s="36"/>
      <c r="N17" s="36"/>
      <c r="O17" s="56"/>
      <c r="P17" s="36"/>
      <c r="Q17" s="14" t="s">
        <v>44</v>
      </c>
      <c r="R17" s="19" t="s">
        <v>64</v>
      </c>
      <c r="S17" s="19" t="s">
        <v>45</v>
      </c>
      <c r="T17" s="19"/>
      <c r="U17" s="20" t="s">
        <v>46</v>
      </c>
    </row>
    <row r="18" spans="1:21" x14ac:dyDescent="0.2">
      <c r="A18" s="21" t="s">
        <v>23</v>
      </c>
      <c r="B18" s="22" t="s">
        <v>24</v>
      </c>
      <c r="C18" s="22" t="s">
        <v>25</v>
      </c>
      <c r="D18" s="22" t="s">
        <v>26</v>
      </c>
      <c r="E18" s="23" t="s">
        <v>65</v>
      </c>
      <c r="F18" s="23" t="s">
        <v>28</v>
      </c>
      <c r="G18" s="24"/>
      <c r="H18" s="24">
        <v>0</v>
      </c>
      <c r="I18" s="40"/>
      <c r="J18" s="26"/>
      <c r="K18" s="40"/>
      <c r="L18" s="53"/>
      <c r="M18" s="40"/>
      <c r="N18" s="40"/>
      <c r="O18" s="54"/>
      <c r="P18" s="40"/>
      <c r="Q18" s="35" t="s">
        <v>44</v>
      </c>
      <c r="R18" s="31" t="s">
        <v>49</v>
      </c>
      <c r="S18" s="31" t="s">
        <v>45</v>
      </c>
      <c r="T18" s="31"/>
      <c r="U18" s="32" t="s">
        <v>46</v>
      </c>
    </row>
    <row r="19" spans="1:21" x14ac:dyDescent="0.2">
      <c r="A19" s="8" t="s">
        <v>23</v>
      </c>
      <c r="B19" s="9" t="s">
        <v>24</v>
      </c>
      <c r="C19" s="9" t="s">
        <v>25</v>
      </c>
      <c r="D19" s="9" t="s">
        <v>26</v>
      </c>
      <c r="E19" s="10" t="s">
        <v>66</v>
      </c>
      <c r="F19" s="10" t="s">
        <v>28</v>
      </c>
      <c r="G19" s="11" t="s">
        <v>67</v>
      </c>
      <c r="H19" s="12">
        <v>8</v>
      </c>
      <c r="I19" s="36"/>
      <c r="J19" s="57"/>
      <c r="K19" s="58"/>
      <c r="L19" s="59"/>
      <c r="M19" s="58"/>
      <c r="N19" s="58"/>
      <c r="O19" s="60"/>
      <c r="P19" s="58" t="s">
        <v>68</v>
      </c>
      <c r="Q19" s="14" t="s">
        <v>44</v>
      </c>
      <c r="R19" s="19" t="s">
        <v>33</v>
      </c>
      <c r="S19" s="19" t="s">
        <v>45</v>
      </c>
      <c r="T19" s="19"/>
      <c r="U19" s="20" t="s">
        <v>46</v>
      </c>
    </row>
    <row r="20" spans="1:21" x14ac:dyDescent="0.2">
      <c r="A20" s="21" t="s">
        <v>23</v>
      </c>
      <c r="B20" s="22" t="s">
        <v>24</v>
      </c>
      <c r="C20" s="22" t="s">
        <v>25</v>
      </c>
      <c r="D20" s="22" t="s">
        <v>26</v>
      </c>
      <c r="E20" s="23" t="s">
        <v>69</v>
      </c>
      <c r="F20" s="23" t="s">
        <v>28</v>
      </c>
      <c r="G20" s="24"/>
      <c r="H20" s="24">
        <v>2</v>
      </c>
      <c r="I20" s="61"/>
      <c r="J20" s="62"/>
      <c r="K20" s="61"/>
      <c r="L20" s="63"/>
      <c r="M20" s="61"/>
      <c r="N20" s="61"/>
      <c r="O20" s="64"/>
      <c r="P20" s="61"/>
      <c r="Q20" s="65" t="s">
        <v>44</v>
      </c>
      <c r="R20" s="31" t="s">
        <v>49</v>
      </c>
      <c r="S20" s="31" t="s">
        <v>45</v>
      </c>
      <c r="T20" s="31"/>
      <c r="U20" s="32" t="s">
        <v>46</v>
      </c>
    </row>
    <row r="21" spans="1:21" x14ac:dyDescent="0.2">
      <c r="A21" s="8" t="s">
        <v>23</v>
      </c>
      <c r="B21" s="9" t="s">
        <v>24</v>
      </c>
      <c r="C21" s="9" t="s">
        <v>25</v>
      </c>
      <c r="D21" s="9" t="s">
        <v>26</v>
      </c>
      <c r="E21" s="10" t="s">
        <v>70</v>
      </c>
      <c r="F21" s="10" t="s">
        <v>28</v>
      </c>
      <c r="G21" s="12"/>
      <c r="H21" s="12">
        <v>3</v>
      </c>
      <c r="I21" s="36"/>
      <c r="J21" s="39"/>
      <c r="K21" s="36"/>
      <c r="L21" s="55"/>
      <c r="M21" s="36"/>
      <c r="N21" s="36"/>
      <c r="O21" s="56"/>
      <c r="P21" s="36"/>
      <c r="Q21" s="14" t="s">
        <v>44</v>
      </c>
      <c r="R21" s="19" t="s">
        <v>33</v>
      </c>
      <c r="S21" s="19" t="s">
        <v>45</v>
      </c>
      <c r="T21" s="19"/>
      <c r="U21" s="20" t="s">
        <v>46</v>
      </c>
    </row>
    <row r="22" spans="1:21" x14ac:dyDescent="0.2">
      <c r="A22" s="21" t="s">
        <v>23</v>
      </c>
      <c r="B22" s="22" t="s">
        <v>24</v>
      </c>
      <c r="C22" s="22" t="s">
        <v>25</v>
      </c>
      <c r="D22" s="22" t="s">
        <v>26</v>
      </c>
      <c r="E22" s="23" t="s">
        <v>71</v>
      </c>
      <c r="F22" s="23" t="s">
        <v>28</v>
      </c>
      <c r="G22" s="24"/>
      <c r="H22" s="24">
        <v>0</v>
      </c>
      <c r="I22" s="66"/>
      <c r="J22" s="67"/>
      <c r="K22" s="66"/>
      <c r="L22" s="68"/>
      <c r="M22" s="66"/>
      <c r="N22" s="66"/>
      <c r="O22" s="69"/>
      <c r="P22" s="66"/>
      <c r="Q22" s="35" t="s">
        <v>44</v>
      </c>
      <c r="R22" s="31" t="s">
        <v>33</v>
      </c>
      <c r="S22" s="31" t="s">
        <v>45</v>
      </c>
      <c r="T22" s="31"/>
      <c r="U22" s="32" t="s">
        <v>46</v>
      </c>
    </row>
    <row r="23" spans="1:21" x14ac:dyDescent="0.2">
      <c r="A23" s="8" t="s">
        <v>23</v>
      </c>
      <c r="B23" s="9" t="s">
        <v>24</v>
      </c>
      <c r="C23" s="9" t="s">
        <v>25</v>
      </c>
      <c r="D23" s="9" t="s">
        <v>26</v>
      </c>
      <c r="E23" s="10" t="s">
        <v>72</v>
      </c>
      <c r="F23" s="10" t="s">
        <v>28</v>
      </c>
      <c r="G23" s="12"/>
      <c r="H23" s="12">
        <v>4</v>
      </c>
      <c r="I23" s="36"/>
      <c r="J23" s="39"/>
      <c r="K23" s="36"/>
      <c r="L23" s="55"/>
      <c r="M23" s="36"/>
      <c r="N23" s="36"/>
      <c r="O23" s="56"/>
      <c r="P23" s="36"/>
      <c r="Q23" s="14" t="s">
        <v>44</v>
      </c>
      <c r="R23" s="19" t="s">
        <v>33</v>
      </c>
      <c r="S23" s="19" t="s">
        <v>45</v>
      </c>
      <c r="T23" s="19"/>
      <c r="U23" s="20" t="s">
        <v>46</v>
      </c>
    </row>
    <row r="24" spans="1:21" x14ac:dyDescent="0.2">
      <c r="A24" s="21" t="s">
        <v>23</v>
      </c>
      <c r="B24" s="22" t="s">
        <v>24</v>
      </c>
      <c r="C24" s="22" t="s">
        <v>73</v>
      </c>
      <c r="D24" s="22" t="s">
        <v>26</v>
      </c>
      <c r="E24" s="23" t="s">
        <v>74</v>
      </c>
      <c r="F24" s="23" t="s">
        <v>28</v>
      </c>
      <c r="G24" s="70" t="s">
        <v>75</v>
      </c>
      <c r="H24" s="24">
        <v>34</v>
      </c>
      <c r="I24" s="40"/>
      <c r="J24" s="71"/>
      <c r="K24" s="72"/>
      <c r="L24" s="73"/>
      <c r="M24" s="72"/>
      <c r="N24" s="72"/>
      <c r="O24" s="74"/>
      <c r="P24" s="72" t="s">
        <v>76</v>
      </c>
      <c r="Q24" s="35" t="s">
        <v>32</v>
      </c>
      <c r="R24" s="31" t="s">
        <v>33</v>
      </c>
      <c r="S24" s="31" t="s">
        <v>52</v>
      </c>
      <c r="T24" s="31"/>
      <c r="U24" s="32" t="s">
        <v>53</v>
      </c>
    </row>
    <row r="25" spans="1:21" x14ac:dyDescent="0.2">
      <c r="A25" s="8" t="s">
        <v>23</v>
      </c>
      <c r="B25" s="9" t="s">
        <v>24</v>
      </c>
      <c r="C25" s="9" t="s">
        <v>73</v>
      </c>
      <c r="D25" s="9" t="s">
        <v>26</v>
      </c>
      <c r="E25" s="10" t="s">
        <v>74</v>
      </c>
      <c r="F25" s="10" t="s">
        <v>41</v>
      </c>
      <c r="G25" s="52" t="s">
        <v>77</v>
      </c>
      <c r="H25" s="12">
        <v>30</v>
      </c>
      <c r="I25" s="36"/>
      <c r="J25" s="75"/>
      <c r="K25" s="76"/>
      <c r="L25" s="77"/>
      <c r="M25" s="76"/>
      <c r="N25" s="76"/>
      <c r="O25" s="78"/>
      <c r="P25" s="76" t="s">
        <v>78</v>
      </c>
      <c r="Q25" s="14" t="s">
        <v>44</v>
      </c>
      <c r="R25" s="19" t="s">
        <v>33</v>
      </c>
      <c r="S25" s="19" t="s">
        <v>45</v>
      </c>
      <c r="T25" s="19"/>
      <c r="U25" s="20" t="s">
        <v>46</v>
      </c>
    </row>
    <row r="26" spans="1:21" x14ac:dyDescent="0.2">
      <c r="A26" s="21" t="s">
        <v>23</v>
      </c>
      <c r="B26" s="22" t="s">
        <v>24</v>
      </c>
      <c r="C26" s="22" t="s">
        <v>73</v>
      </c>
      <c r="D26" s="22" t="s">
        <v>26</v>
      </c>
      <c r="E26" s="23" t="s">
        <v>74</v>
      </c>
      <c r="F26" s="23" t="s">
        <v>47</v>
      </c>
      <c r="G26" s="47" t="s">
        <v>79</v>
      </c>
      <c r="H26" s="24">
        <v>0</v>
      </c>
      <c r="I26" s="40"/>
      <c r="J26" s="79"/>
      <c r="K26" s="80"/>
      <c r="L26" s="81"/>
      <c r="M26" s="80"/>
      <c r="N26" s="80"/>
      <c r="O26" s="82"/>
      <c r="P26" s="80"/>
      <c r="Q26" s="35" t="s">
        <v>44</v>
      </c>
      <c r="R26" s="31" t="s">
        <v>49</v>
      </c>
      <c r="S26" s="31" t="s">
        <v>45</v>
      </c>
      <c r="T26" s="31"/>
      <c r="U26" s="32" t="s">
        <v>46</v>
      </c>
    </row>
    <row r="27" spans="1:21" x14ac:dyDescent="0.2">
      <c r="A27" s="8" t="s">
        <v>23</v>
      </c>
      <c r="B27" s="9" t="s">
        <v>24</v>
      </c>
      <c r="C27" s="9" t="s">
        <v>73</v>
      </c>
      <c r="D27" s="9" t="s">
        <v>26</v>
      </c>
      <c r="E27" s="10" t="s">
        <v>80</v>
      </c>
      <c r="F27" s="10" t="s">
        <v>28</v>
      </c>
      <c r="G27" s="70" t="s">
        <v>81</v>
      </c>
      <c r="H27" s="12">
        <v>33</v>
      </c>
      <c r="I27" s="36"/>
      <c r="J27" s="75"/>
      <c r="K27" s="76"/>
      <c r="L27" s="77"/>
      <c r="M27" s="76"/>
      <c r="N27" s="76"/>
      <c r="O27" s="78"/>
      <c r="P27" s="76" t="s">
        <v>82</v>
      </c>
      <c r="Q27" s="14" t="s">
        <v>32</v>
      </c>
      <c r="R27" s="19" t="s">
        <v>49</v>
      </c>
      <c r="S27" s="19" t="s">
        <v>52</v>
      </c>
      <c r="T27" s="19"/>
      <c r="U27" s="20" t="s">
        <v>53</v>
      </c>
    </row>
    <row r="28" spans="1:21" x14ac:dyDescent="0.2">
      <c r="A28" s="21" t="s">
        <v>23</v>
      </c>
      <c r="B28" s="22" t="s">
        <v>24</v>
      </c>
      <c r="C28" s="22" t="s">
        <v>73</v>
      </c>
      <c r="D28" s="22" t="s">
        <v>26</v>
      </c>
      <c r="E28" s="23" t="s">
        <v>80</v>
      </c>
      <c r="F28" s="23" t="s">
        <v>41</v>
      </c>
      <c r="G28" s="70" t="s">
        <v>83</v>
      </c>
      <c r="H28" s="24">
        <v>33</v>
      </c>
      <c r="I28" s="40"/>
      <c r="J28" s="71"/>
      <c r="K28" s="72"/>
      <c r="L28" s="73"/>
      <c r="M28" s="72"/>
      <c r="N28" s="72"/>
      <c r="O28" s="74"/>
      <c r="P28" s="72" t="s">
        <v>84</v>
      </c>
      <c r="Q28" s="35" t="s">
        <v>44</v>
      </c>
      <c r="R28" s="31" t="s">
        <v>33</v>
      </c>
      <c r="S28" s="31" t="s">
        <v>45</v>
      </c>
      <c r="T28" s="31"/>
      <c r="U28" s="32" t="s">
        <v>46</v>
      </c>
    </row>
    <row r="29" spans="1:21" x14ac:dyDescent="0.2">
      <c r="A29" s="8" t="s">
        <v>23</v>
      </c>
      <c r="B29" s="9" t="s">
        <v>24</v>
      </c>
      <c r="C29" s="9" t="s">
        <v>73</v>
      </c>
      <c r="D29" s="9" t="s">
        <v>26</v>
      </c>
      <c r="E29" s="10" t="s">
        <v>80</v>
      </c>
      <c r="F29" s="10" t="s">
        <v>47</v>
      </c>
      <c r="G29" s="83" t="s">
        <v>85</v>
      </c>
      <c r="H29" s="12">
        <v>0</v>
      </c>
      <c r="I29" s="36"/>
      <c r="J29" s="84"/>
      <c r="K29" s="85"/>
      <c r="L29" s="86"/>
      <c r="M29" s="85"/>
      <c r="N29" s="85"/>
      <c r="O29" s="87"/>
      <c r="P29" s="85"/>
      <c r="Q29" s="14" t="s">
        <v>44</v>
      </c>
      <c r="R29" s="19" t="s">
        <v>49</v>
      </c>
      <c r="S29" s="19" t="s">
        <v>45</v>
      </c>
      <c r="T29" s="19"/>
      <c r="U29" s="20" t="s">
        <v>46</v>
      </c>
    </row>
    <row r="30" spans="1:21" x14ac:dyDescent="0.2">
      <c r="A30" s="21" t="s">
        <v>23</v>
      </c>
      <c r="B30" s="22" t="s">
        <v>24</v>
      </c>
      <c r="C30" s="22" t="s">
        <v>73</v>
      </c>
      <c r="D30" s="22" t="s">
        <v>26</v>
      </c>
      <c r="E30" s="23" t="s">
        <v>86</v>
      </c>
      <c r="F30" s="23" t="s">
        <v>28</v>
      </c>
      <c r="G30" s="52" t="s">
        <v>87</v>
      </c>
      <c r="H30" s="24">
        <v>34</v>
      </c>
      <c r="I30" s="40"/>
      <c r="J30" s="71"/>
      <c r="K30" s="72"/>
      <c r="L30" s="73"/>
      <c r="M30" s="72"/>
      <c r="N30" s="72"/>
      <c r="O30" s="74"/>
      <c r="P30" s="72" t="s">
        <v>88</v>
      </c>
      <c r="Q30" s="35" t="s">
        <v>32</v>
      </c>
      <c r="R30" s="31" t="s">
        <v>49</v>
      </c>
      <c r="S30" s="31" t="s">
        <v>52</v>
      </c>
      <c r="T30" s="31"/>
      <c r="U30" s="32" t="s">
        <v>53</v>
      </c>
    </row>
    <row r="31" spans="1:21" x14ac:dyDescent="0.2">
      <c r="A31" s="8" t="s">
        <v>23</v>
      </c>
      <c r="B31" s="9" t="s">
        <v>24</v>
      </c>
      <c r="C31" s="9" t="s">
        <v>73</v>
      </c>
      <c r="D31" s="9" t="s">
        <v>26</v>
      </c>
      <c r="E31" s="10" t="s">
        <v>86</v>
      </c>
      <c r="F31" s="10" t="s">
        <v>41</v>
      </c>
      <c r="G31" s="70" t="s">
        <v>89</v>
      </c>
      <c r="H31" s="12">
        <v>32</v>
      </c>
      <c r="I31" s="36"/>
      <c r="J31" s="75"/>
      <c r="K31" s="76"/>
      <c r="L31" s="77"/>
      <c r="M31" s="76"/>
      <c r="N31" s="76"/>
      <c r="O31" s="78"/>
      <c r="P31" s="76" t="s">
        <v>90</v>
      </c>
      <c r="Q31" s="88" t="s">
        <v>55</v>
      </c>
      <c r="R31" s="19" t="s">
        <v>56</v>
      </c>
      <c r="S31" s="19" t="s">
        <v>57</v>
      </c>
      <c r="T31" s="19"/>
      <c r="U31" s="20" t="s">
        <v>58</v>
      </c>
    </row>
    <row r="32" spans="1:21" x14ac:dyDescent="0.2">
      <c r="A32" s="21" t="s">
        <v>23</v>
      </c>
      <c r="B32" s="22" t="s">
        <v>24</v>
      </c>
      <c r="C32" s="22" t="s">
        <v>73</v>
      </c>
      <c r="D32" s="22" t="s">
        <v>26</v>
      </c>
      <c r="E32" s="23" t="s">
        <v>86</v>
      </c>
      <c r="F32" s="23" t="s">
        <v>47</v>
      </c>
      <c r="G32" s="52" t="s">
        <v>91</v>
      </c>
      <c r="H32" s="24">
        <v>35</v>
      </c>
      <c r="I32" s="40"/>
      <c r="J32" s="71"/>
      <c r="K32" s="72"/>
      <c r="L32" s="73"/>
      <c r="M32" s="72"/>
      <c r="N32" s="72"/>
      <c r="O32" s="74"/>
      <c r="P32" s="72" t="s">
        <v>92</v>
      </c>
      <c r="Q32" s="65" t="s">
        <v>44</v>
      </c>
      <c r="R32" s="31" t="s">
        <v>56</v>
      </c>
      <c r="S32" s="31" t="s">
        <v>45</v>
      </c>
      <c r="T32" s="31"/>
      <c r="U32" s="32" t="s">
        <v>46</v>
      </c>
    </row>
    <row r="33" spans="1:21" x14ac:dyDescent="0.2">
      <c r="A33" s="8" t="s">
        <v>23</v>
      </c>
      <c r="B33" s="9" t="s">
        <v>24</v>
      </c>
      <c r="C33" s="9" t="s">
        <v>73</v>
      </c>
      <c r="D33" s="9" t="s">
        <v>26</v>
      </c>
      <c r="E33" s="10" t="s">
        <v>93</v>
      </c>
      <c r="F33" s="10" t="s">
        <v>28</v>
      </c>
      <c r="G33" s="70" t="s">
        <v>94</v>
      </c>
      <c r="H33" s="12">
        <v>22</v>
      </c>
      <c r="I33" s="89"/>
      <c r="J33" s="75"/>
      <c r="K33" s="76"/>
      <c r="L33" s="77"/>
      <c r="M33" s="76"/>
      <c r="N33" s="76"/>
      <c r="O33" s="78"/>
      <c r="P33" s="76" t="s">
        <v>43</v>
      </c>
      <c r="Q33" s="88" t="s">
        <v>32</v>
      </c>
      <c r="R33" s="19" t="s">
        <v>49</v>
      </c>
      <c r="S33" s="19" t="s">
        <v>52</v>
      </c>
      <c r="T33" s="19"/>
      <c r="U33" s="20" t="s">
        <v>53</v>
      </c>
    </row>
    <row r="34" spans="1:21" x14ac:dyDescent="0.2">
      <c r="A34" s="21" t="s">
        <v>23</v>
      </c>
      <c r="B34" s="22" t="s">
        <v>24</v>
      </c>
      <c r="C34" s="22" t="s">
        <v>73</v>
      </c>
      <c r="D34" s="22" t="s">
        <v>26</v>
      </c>
      <c r="E34" s="23" t="s">
        <v>93</v>
      </c>
      <c r="F34" s="23" t="s">
        <v>41</v>
      </c>
      <c r="G34" s="24"/>
      <c r="H34" s="24">
        <v>0</v>
      </c>
      <c r="I34" s="90"/>
      <c r="J34" s="91"/>
      <c r="K34" s="92"/>
      <c r="L34" s="93"/>
      <c r="M34" s="92"/>
      <c r="N34" s="92"/>
      <c r="O34" s="94"/>
      <c r="P34" s="92"/>
      <c r="Q34" s="65" t="s">
        <v>44</v>
      </c>
      <c r="R34" s="31" t="s">
        <v>49</v>
      </c>
      <c r="S34" s="31" t="s">
        <v>45</v>
      </c>
      <c r="T34" s="31"/>
      <c r="U34" s="32" t="s">
        <v>46</v>
      </c>
    </row>
    <row r="35" spans="1:21" x14ac:dyDescent="0.2">
      <c r="A35" s="8" t="s">
        <v>23</v>
      </c>
      <c r="B35" s="9" t="s">
        <v>24</v>
      </c>
      <c r="C35" s="9" t="s">
        <v>73</v>
      </c>
      <c r="D35" s="9" t="s">
        <v>26</v>
      </c>
      <c r="E35" s="10" t="s">
        <v>95</v>
      </c>
      <c r="F35" s="10" t="s">
        <v>28</v>
      </c>
      <c r="G35" s="52" t="s">
        <v>96</v>
      </c>
      <c r="H35" s="12">
        <v>12</v>
      </c>
      <c r="I35" s="89"/>
      <c r="J35" s="75"/>
      <c r="K35" s="76"/>
      <c r="L35" s="77"/>
      <c r="M35" s="76"/>
      <c r="N35" s="76"/>
      <c r="O35" s="78"/>
      <c r="P35" s="76" t="s">
        <v>97</v>
      </c>
      <c r="Q35" s="88" t="s">
        <v>44</v>
      </c>
      <c r="R35" s="19" t="s">
        <v>33</v>
      </c>
      <c r="S35" s="19" t="s">
        <v>45</v>
      </c>
      <c r="T35" s="19"/>
      <c r="U35" s="20" t="s">
        <v>46</v>
      </c>
    </row>
    <row r="36" spans="1:21" x14ac:dyDescent="0.2">
      <c r="A36" s="21" t="s">
        <v>23</v>
      </c>
      <c r="B36" s="22" t="s">
        <v>24</v>
      </c>
      <c r="C36" s="22" t="s">
        <v>73</v>
      </c>
      <c r="D36" s="22" t="s">
        <v>26</v>
      </c>
      <c r="E36" s="23" t="s">
        <v>98</v>
      </c>
      <c r="F36" s="23" t="s">
        <v>28</v>
      </c>
      <c r="G36" s="52" t="s">
        <v>99</v>
      </c>
      <c r="H36" s="24">
        <v>6</v>
      </c>
      <c r="I36" s="90"/>
      <c r="J36" s="71"/>
      <c r="K36" s="72"/>
      <c r="L36" s="73"/>
      <c r="M36" s="72"/>
      <c r="N36" s="72"/>
      <c r="O36" s="74"/>
      <c r="P36" s="72" t="s">
        <v>68</v>
      </c>
      <c r="Q36" s="65" t="s">
        <v>44</v>
      </c>
      <c r="R36" s="31" t="s">
        <v>49</v>
      </c>
      <c r="S36" s="31" t="s">
        <v>45</v>
      </c>
      <c r="T36" s="31"/>
      <c r="U36" s="32" t="s">
        <v>46</v>
      </c>
    </row>
    <row r="37" spans="1:21" x14ac:dyDescent="0.2">
      <c r="A37" s="8" t="s">
        <v>23</v>
      </c>
      <c r="B37" s="9" t="s">
        <v>24</v>
      </c>
      <c r="C37" s="9" t="s">
        <v>73</v>
      </c>
      <c r="D37" s="9" t="s">
        <v>26</v>
      </c>
      <c r="E37" s="10" t="s">
        <v>100</v>
      </c>
      <c r="F37" s="10" t="s">
        <v>28</v>
      </c>
      <c r="G37" s="12"/>
      <c r="H37" s="12">
        <v>0</v>
      </c>
      <c r="I37" s="89"/>
      <c r="J37" s="95"/>
      <c r="K37" s="96"/>
      <c r="L37" s="97"/>
      <c r="M37" s="96"/>
      <c r="N37" s="96"/>
      <c r="O37" s="98"/>
      <c r="P37" s="96"/>
      <c r="Q37" s="88" t="s">
        <v>44</v>
      </c>
      <c r="R37" s="19" t="s">
        <v>62</v>
      </c>
      <c r="S37" s="19" t="s">
        <v>45</v>
      </c>
      <c r="T37" s="19"/>
      <c r="U37" s="20" t="s">
        <v>46</v>
      </c>
    </row>
    <row r="38" spans="1:21" x14ac:dyDescent="0.2">
      <c r="A38" s="21" t="s">
        <v>23</v>
      </c>
      <c r="B38" s="22" t="s">
        <v>24</v>
      </c>
      <c r="C38" s="22" t="s">
        <v>73</v>
      </c>
      <c r="D38" s="22" t="s">
        <v>26</v>
      </c>
      <c r="E38" s="23" t="s">
        <v>101</v>
      </c>
      <c r="F38" s="23" t="s">
        <v>28</v>
      </c>
      <c r="G38" s="52" t="s">
        <v>102</v>
      </c>
      <c r="H38" s="24">
        <v>9</v>
      </c>
      <c r="I38" s="90"/>
      <c r="J38" s="71"/>
      <c r="K38" s="72"/>
      <c r="L38" s="73"/>
      <c r="M38" s="72"/>
      <c r="N38" s="72"/>
      <c r="O38" s="74"/>
      <c r="P38" s="72" t="s">
        <v>103</v>
      </c>
      <c r="Q38" s="65" t="s">
        <v>44</v>
      </c>
      <c r="R38" s="31" t="s">
        <v>33</v>
      </c>
      <c r="S38" s="31" t="s">
        <v>45</v>
      </c>
      <c r="T38" s="31"/>
      <c r="U38" s="32" t="s">
        <v>46</v>
      </c>
    </row>
    <row r="39" spans="1:21" x14ac:dyDescent="0.2">
      <c r="A39" s="8" t="s">
        <v>23</v>
      </c>
      <c r="B39" s="9" t="s">
        <v>24</v>
      </c>
      <c r="C39" s="9" t="s">
        <v>73</v>
      </c>
      <c r="D39" s="9" t="s">
        <v>104</v>
      </c>
      <c r="E39" s="10" t="s">
        <v>105</v>
      </c>
      <c r="F39" s="10" t="s">
        <v>106</v>
      </c>
      <c r="G39" s="12"/>
      <c r="H39" s="12">
        <v>1</v>
      </c>
      <c r="I39" s="89"/>
      <c r="J39" s="99"/>
      <c r="K39" s="100"/>
      <c r="L39" s="101"/>
      <c r="M39" s="100"/>
      <c r="N39" s="100"/>
      <c r="O39" s="102"/>
      <c r="P39" s="100" t="s">
        <v>107</v>
      </c>
      <c r="Q39" s="88" t="s">
        <v>32</v>
      </c>
      <c r="R39" s="19" t="s">
        <v>108</v>
      </c>
      <c r="S39" s="19" t="s">
        <v>109</v>
      </c>
      <c r="T39" s="19"/>
      <c r="U39" s="20" t="s">
        <v>53</v>
      </c>
    </row>
    <row r="40" spans="1:21" x14ac:dyDescent="0.2">
      <c r="A40" s="21" t="s">
        <v>23</v>
      </c>
      <c r="B40" s="22" t="s">
        <v>24</v>
      </c>
      <c r="C40" s="22" t="s">
        <v>73</v>
      </c>
      <c r="D40" s="22" t="s">
        <v>104</v>
      </c>
      <c r="E40" s="23" t="s">
        <v>105</v>
      </c>
      <c r="F40" s="23" t="s">
        <v>110</v>
      </c>
      <c r="G40" s="24"/>
      <c r="H40" s="24">
        <v>2</v>
      </c>
      <c r="I40" s="61"/>
      <c r="J40" s="103"/>
      <c r="K40" s="104"/>
      <c r="L40" s="105"/>
      <c r="M40" s="104"/>
      <c r="N40" s="104"/>
      <c r="O40" s="106"/>
      <c r="P40" s="104" t="s">
        <v>107</v>
      </c>
      <c r="Q40" s="65" t="s">
        <v>32</v>
      </c>
      <c r="R40" s="31" t="s">
        <v>111</v>
      </c>
      <c r="S40" s="31" t="s">
        <v>109</v>
      </c>
      <c r="T40" s="31"/>
      <c r="U40" s="32" t="s">
        <v>53</v>
      </c>
    </row>
    <row r="41" spans="1:21" x14ac:dyDescent="0.2">
      <c r="A41" s="107"/>
      <c r="B41" s="108"/>
      <c r="C41" s="108"/>
      <c r="D41" s="108"/>
      <c r="E41" s="109"/>
      <c r="F41" s="109"/>
      <c r="G41" s="110"/>
      <c r="H41" s="111">
        <f>SUM(AGOSTO[SESION])</f>
        <v>432</v>
      </c>
      <c r="I41" s="112">
        <f>SUM(AGOSTO[DIA])</f>
        <v>183505</v>
      </c>
      <c r="J41" s="113"/>
      <c r="K41" s="113"/>
      <c r="L41" s="113"/>
      <c r="M41" s="113"/>
      <c r="N41" s="113"/>
      <c r="O41" s="114"/>
      <c r="P41" s="113"/>
      <c r="Q41" s="113"/>
      <c r="R41" s="115"/>
      <c r="S41" s="115"/>
      <c r="T41" s="115"/>
      <c r="U41" s="116"/>
    </row>
    <row r="42" spans="1:21" x14ac:dyDescent="0.2">
      <c r="A42" s="117"/>
      <c r="B42" s="117"/>
      <c r="C42" s="117"/>
      <c r="D42" s="117"/>
      <c r="E42" s="117"/>
      <c r="F42" s="117"/>
      <c r="G42" s="118"/>
      <c r="H42" s="118"/>
      <c r="I42" s="119"/>
      <c r="O42" s="117"/>
    </row>
    <row r="43" spans="1:21" x14ac:dyDescent="0.2">
      <c r="E43" s="120" t="s">
        <v>2</v>
      </c>
      <c r="F43" s="1" t="s">
        <v>112</v>
      </c>
      <c r="G43" s="1"/>
      <c r="H43" s="1" t="s">
        <v>113</v>
      </c>
      <c r="I43" s="121" t="s">
        <v>114</v>
      </c>
      <c r="O43" s="117"/>
    </row>
    <row r="44" spans="1:21" x14ac:dyDescent="0.2">
      <c r="E44" s="120" t="s">
        <v>115</v>
      </c>
      <c r="F44" s="122">
        <v>455</v>
      </c>
      <c r="G44" s="122"/>
      <c r="H44" s="123">
        <f>AGOSTO[[#Totals],[SESION]]</f>
        <v>432</v>
      </c>
      <c r="I44" s="124">
        <f>H44-F44</f>
        <v>-23</v>
      </c>
      <c r="O44" s="117"/>
    </row>
    <row r="45" spans="1:21" x14ac:dyDescent="0.2">
      <c r="O45" s="117"/>
    </row>
    <row r="46" spans="1:21" x14ac:dyDescent="0.2">
      <c r="O46" s="117"/>
    </row>
    <row r="47" spans="1:21" x14ac:dyDescent="0.2">
      <c r="O47" s="117"/>
    </row>
    <row r="48" spans="1:21" x14ac:dyDescent="0.2">
      <c r="O48" s="117"/>
    </row>
    <row r="49" spans="15:15" x14ac:dyDescent="0.2">
      <c r="O49" s="117"/>
    </row>
    <row r="50" spans="15:15" x14ac:dyDescent="0.2">
      <c r="O50" s="117"/>
    </row>
    <row r="51" spans="15:15" x14ac:dyDescent="0.2">
      <c r="O51" s="117"/>
    </row>
    <row r="52" spans="15:15" x14ac:dyDescent="0.2">
      <c r="O52" s="117"/>
    </row>
    <row r="53" spans="15:15" x14ac:dyDescent="0.2">
      <c r="O53" s="117"/>
    </row>
    <row r="54" spans="15:15" x14ac:dyDescent="0.2">
      <c r="O54" s="117"/>
    </row>
    <row r="55" spans="15:15" x14ac:dyDescent="0.2">
      <c r="O55" s="117"/>
    </row>
    <row r="56" spans="15:15" x14ac:dyDescent="0.2">
      <c r="O56" s="117"/>
    </row>
    <row r="57" spans="15:15" x14ac:dyDescent="0.2">
      <c r="O57" s="117"/>
    </row>
    <row r="58" spans="15:15" x14ac:dyDescent="0.2">
      <c r="O58" s="117"/>
    </row>
    <row r="59" spans="15:15" x14ac:dyDescent="0.2">
      <c r="O59" s="117"/>
    </row>
    <row r="60" spans="15:15" x14ac:dyDescent="0.2">
      <c r="O60" s="117"/>
    </row>
    <row r="61" spans="15:15" x14ac:dyDescent="0.2">
      <c r="O61" s="117"/>
    </row>
    <row r="62" spans="15:15" x14ac:dyDescent="0.2">
      <c r="O62" s="117"/>
    </row>
    <row r="63" spans="15:15" x14ac:dyDescent="0.2">
      <c r="O63" s="117"/>
    </row>
    <row r="64" spans="15:15" x14ac:dyDescent="0.2">
      <c r="O64" s="117"/>
    </row>
    <row r="65" spans="15:15" x14ac:dyDescent="0.2">
      <c r="O65" s="117"/>
    </row>
    <row r="66" spans="15:15" x14ac:dyDescent="0.2">
      <c r="O66" s="117"/>
    </row>
    <row r="67" spans="15:15" x14ac:dyDescent="0.2">
      <c r="O67" s="117"/>
    </row>
    <row r="68" spans="15:15" x14ac:dyDescent="0.2">
      <c r="O68" s="117"/>
    </row>
    <row r="69" spans="15:15" x14ac:dyDescent="0.2">
      <c r="O69" s="117"/>
    </row>
    <row r="70" spans="15:15" x14ac:dyDescent="0.2">
      <c r="O70" s="117"/>
    </row>
    <row r="71" spans="15:15" x14ac:dyDescent="0.2">
      <c r="O71" s="117"/>
    </row>
    <row r="72" spans="15:15" x14ac:dyDescent="0.2">
      <c r="O72" s="117"/>
    </row>
    <row r="73" spans="15:15" x14ac:dyDescent="0.2">
      <c r="O73" s="117"/>
    </row>
    <row r="74" spans="15:15" x14ac:dyDescent="0.2">
      <c r="O74" s="117"/>
    </row>
    <row r="75" spans="15:15" x14ac:dyDescent="0.2">
      <c r="O75" s="117"/>
    </row>
    <row r="76" spans="15:15" x14ac:dyDescent="0.2">
      <c r="O76" s="117"/>
    </row>
    <row r="77" spans="15:15" x14ac:dyDescent="0.2">
      <c r="O77" s="117"/>
    </row>
    <row r="78" spans="15:15" x14ac:dyDescent="0.2">
      <c r="O78" s="117"/>
    </row>
    <row r="79" spans="15:15" x14ac:dyDescent="0.2">
      <c r="O79" s="117"/>
    </row>
    <row r="80" spans="15:15" x14ac:dyDescent="0.2">
      <c r="O80" s="117"/>
    </row>
    <row r="81" spans="15:15" x14ac:dyDescent="0.2">
      <c r="O81" s="117"/>
    </row>
    <row r="82" spans="15:15" x14ac:dyDescent="0.2">
      <c r="O82" s="117"/>
    </row>
    <row r="83" spans="15:15" x14ac:dyDescent="0.2">
      <c r="O83" s="117"/>
    </row>
    <row r="84" spans="15:15" x14ac:dyDescent="0.2">
      <c r="O84" s="117"/>
    </row>
    <row r="85" spans="15:15" x14ac:dyDescent="0.2">
      <c r="O85" s="117"/>
    </row>
    <row r="86" spans="15:15" x14ac:dyDescent="0.2">
      <c r="O86" s="117"/>
    </row>
    <row r="87" spans="15:15" x14ac:dyDescent="0.2">
      <c r="O87" s="117"/>
    </row>
    <row r="88" spans="15:15" x14ac:dyDescent="0.2">
      <c r="O88" s="117"/>
    </row>
    <row r="89" spans="15:15" x14ac:dyDescent="0.2">
      <c r="O89" s="117"/>
    </row>
    <row r="90" spans="15:15" x14ac:dyDescent="0.2">
      <c r="O90" s="117"/>
    </row>
    <row r="91" spans="15:15" x14ac:dyDescent="0.2">
      <c r="O91" s="117"/>
    </row>
    <row r="92" spans="15:15" x14ac:dyDescent="0.2">
      <c r="O92" s="117"/>
    </row>
    <row r="93" spans="15:15" x14ac:dyDescent="0.2">
      <c r="O93" s="117"/>
    </row>
    <row r="94" spans="15:15" x14ac:dyDescent="0.2">
      <c r="O94" s="117"/>
    </row>
    <row r="95" spans="15:15" x14ac:dyDescent="0.2">
      <c r="O95" s="117"/>
    </row>
    <row r="96" spans="15:15" x14ac:dyDescent="0.2">
      <c r="O96" s="117"/>
    </row>
    <row r="97" spans="15:15" x14ac:dyDescent="0.2">
      <c r="O97" s="117"/>
    </row>
    <row r="98" spans="15:15" x14ac:dyDescent="0.2">
      <c r="O98" s="117"/>
    </row>
    <row r="99" spans="15:15" x14ac:dyDescent="0.2">
      <c r="O99" s="117"/>
    </row>
    <row r="100" spans="15:15" x14ac:dyDescent="0.2">
      <c r="O100" s="117"/>
    </row>
    <row r="101" spans="15:15" x14ac:dyDescent="0.2">
      <c r="O101" s="117"/>
    </row>
    <row r="102" spans="15:15" x14ac:dyDescent="0.2">
      <c r="O102" s="117"/>
    </row>
    <row r="103" spans="15:15" x14ac:dyDescent="0.2">
      <c r="O103" s="117"/>
    </row>
    <row r="104" spans="15:15" x14ac:dyDescent="0.2">
      <c r="O104" s="117"/>
    </row>
    <row r="105" spans="15:15" x14ac:dyDescent="0.2">
      <c r="O105" s="117"/>
    </row>
    <row r="106" spans="15:15" x14ac:dyDescent="0.2">
      <c r="O106" s="117"/>
    </row>
    <row r="107" spans="15:15" x14ac:dyDescent="0.2">
      <c r="O107" s="117"/>
    </row>
    <row r="108" spans="15:15" x14ac:dyDescent="0.2">
      <c r="O108" s="117"/>
    </row>
    <row r="109" spans="15:15" x14ac:dyDescent="0.2">
      <c r="O109" s="117"/>
    </row>
    <row r="110" spans="15:15" x14ac:dyDescent="0.2">
      <c r="O110" s="117"/>
    </row>
    <row r="111" spans="15:15" x14ac:dyDescent="0.2">
      <c r="O111" s="117"/>
    </row>
    <row r="112" spans="15:15" x14ac:dyDescent="0.2">
      <c r="O112" s="117"/>
    </row>
    <row r="113" spans="15:15" x14ac:dyDescent="0.2">
      <c r="O113" s="117"/>
    </row>
    <row r="114" spans="15:15" x14ac:dyDescent="0.2">
      <c r="O114" s="117"/>
    </row>
    <row r="115" spans="15:15" x14ac:dyDescent="0.2">
      <c r="O115" s="117"/>
    </row>
    <row r="116" spans="15:15" x14ac:dyDescent="0.2">
      <c r="O116" s="117"/>
    </row>
    <row r="117" spans="15:15" x14ac:dyDescent="0.2">
      <c r="O117" s="117"/>
    </row>
    <row r="118" spans="15:15" x14ac:dyDescent="0.2">
      <c r="O118" s="117"/>
    </row>
    <row r="119" spans="15:15" x14ac:dyDescent="0.2">
      <c r="O119" s="117"/>
    </row>
    <row r="120" spans="15:15" x14ac:dyDescent="0.2">
      <c r="O120" s="117"/>
    </row>
    <row r="121" spans="15:15" x14ac:dyDescent="0.2">
      <c r="O121" s="117"/>
    </row>
    <row r="122" spans="15:15" x14ac:dyDescent="0.2">
      <c r="O122" s="117"/>
    </row>
    <row r="123" spans="15:15" x14ac:dyDescent="0.2">
      <c r="O123" s="117"/>
    </row>
    <row r="124" spans="15:15" x14ac:dyDescent="0.2">
      <c r="O124" s="117"/>
    </row>
    <row r="125" spans="15:15" x14ac:dyDescent="0.2">
      <c r="O125" s="117"/>
    </row>
    <row r="126" spans="15:15" x14ac:dyDescent="0.2">
      <c r="O126" s="117"/>
    </row>
    <row r="127" spans="15:15" x14ac:dyDescent="0.2">
      <c r="O127" s="117"/>
    </row>
    <row r="128" spans="15:15" x14ac:dyDescent="0.2">
      <c r="O128" s="117"/>
    </row>
    <row r="129" spans="15:15" x14ac:dyDescent="0.2">
      <c r="O129" s="117"/>
    </row>
    <row r="130" spans="15:15" x14ac:dyDescent="0.2">
      <c r="O130" s="117"/>
    </row>
    <row r="131" spans="15:15" x14ac:dyDescent="0.2">
      <c r="O131" s="117"/>
    </row>
    <row r="132" spans="15:15" x14ac:dyDescent="0.2">
      <c r="O132" s="117"/>
    </row>
    <row r="133" spans="15:15" x14ac:dyDescent="0.2">
      <c r="O133" s="117"/>
    </row>
    <row r="134" spans="15:15" x14ac:dyDescent="0.2">
      <c r="O134" s="117"/>
    </row>
    <row r="135" spans="15:15" x14ac:dyDescent="0.2">
      <c r="O135" s="117"/>
    </row>
    <row r="136" spans="15:15" x14ac:dyDescent="0.2">
      <c r="O136" s="117"/>
    </row>
    <row r="137" spans="15:15" x14ac:dyDescent="0.2">
      <c r="O137" s="117"/>
    </row>
    <row r="138" spans="15:15" x14ac:dyDescent="0.2">
      <c r="O138" s="117"/>
    </row>
    <row r="139" spans="15:15" x14ac:dyDescent="0.2">
      <c r="O139" s="117"/>
    </row>
    <row r="140" spans="15:15" x14ac:dyDescent="0.2">
      <c r="O140" s="117"/>
    </row>
    <row r="141" spans="15:15" x14ac:dyDescent="0.2">
      <c r="O141" s="117"/>
    </row>
    <row r="142" spans="15:15" x14ac:dyDescent="0.2">
      <c r="O142" s="117"/>
    </row>
    <row r="143" spans="15:15" x14ac:dyDescent="0.2">
      <c r="O143" s="117"/>
    </row>
    <row r="144" spans="15:15" x14ac:dyDescent="0.2">
      <c r="O144" s="117"/>
    </row>
    <row r="145" spans="15:15" x14ac:dyDescent="0.2">
      <c r="O145" s="117"/>
    </row>
    <row r="146" spans="15:15" x14ac:dyDescent="0.2">
      <c r="O146" s="117"/>
    </row>
    <row r="147" spans="15:15" x14ac:dyDescent="0.2">
      <c r="O147" s="117"/>
    </row>
    <row r="148" spans="15:15" x14ac:dyDescent="0.2">
      <c r="O148" s="117"/>
    </row>
    <row r="149" spans="15:15" x14ac:dyDescent="0.2">
      <c r="O149" s="117"/>
    </row>
    <row r="150" spans="15:15" x14ac:dyDescent="0.2">
      <c r="O150" s="117"/>
    </row>
    <row r="151" spans="15:15" x14ac:dyDescent="0.2">
      <c r="O151" s="117"/>
    </row>
    <row r="152" spans="15:15" x14ac:dyDescent="0.2">
      <c r="O152" s="117"/>
    </row>
    <row r="153" spans="15:15" x14ac:dyDescent="0.2">
      <c r="O153" s="117"/>
    </row>
    <row r="154" spans="15:15" x14ac:dyDescent="0.2">
      <c r="O154" s="117"/>
    </row>
    <row r="155" spans="15:15" x14ac:dyDescent="0.2">
      <c r="O155" s="117"/>
    </row>
    <row r="156" spans="15:15" x14ac:dyDescent="0.2">
      <c r="O156" s="117"/>
    </row>
    <row r="157" spans="15:15" x14ac:dyDescent="0.2">
      <c r="O157" s="117"/>
    </row>
    <row r="158" spans="15:15" x14ac:dyDescent="0.2">
      <c r="O158" s="117"/>
    </row>
    <row r="159" spans="15:15" x14ac:dyDescent="0.2">
      <c r="O159" s="117"/>
    </row>
    <row r="160" spans="15:15" x14ac:dyDescent="0.2">
      <c r="O160" s="117"/>
    </row>
    <row r="161" spans="15:15" x14ac:dyDescent="0.2">
      <c r="O161" s="117"/>
    </row>
    <row r="162" spans="15:15" x14ac:dyDescent="0.2">
      <c r="O162" s="117"/>
    </row>
    <row r="163" spans="15:15" x14ac:dyDescent="0.2">
      <c r="O163" s="117"/>
    </row>
    <row r="164" spans="15:15" x14ac:dyDescent="0.2">
      <c r="O164" s="117"/>
    </row>
    <row r="165" spans="15:15" x14ac:dyDescent="0.2">
      <c r="O165" s="117"/>
    </row>
    <row r="166" spans="15:15" x14ac:dyDescent="0.2">
      <c r="O166" s="117"/>
    </row>
    <row r="167" spans="15:15" x14ac:dyDescent="0.2">
      <c r="O167" s="117"/>
    </row>
    <row r="168" spans="15:15" x14ac:dyDescent="0.2">
      <c r="O168" s="117"/>
    </row>
    <row r="169" spans="15:15" x14ac:dyDescent="0.2">
      <c r="O169" s="117"/>
    </row>
    <row r="170" spans="15:15" x14ac:dyDescent="0.2">
      <c r="O170" s="117"/>
    </row>
    <row r="171" spans="15:15" x14ac:dyDescent="0.2">
      <c r="O171" s="117"/>
    </row>
    <row r="172" spans="15:15" x14ac:dyDescent="0.2">
      <c r="O172" s="117"/>
    </row>
    <row r="173" spans="15:15" x14ac:dyDescent="0.2">
      <c r="O173" s="117"/>
    </row>
    <row r="174" spans="15:15" x14ac:dyDescent="0.2">
      <c r="O174" s="117"/>
    </row>
    <row r="175" spans="15:15" x14ac:dyDescent="0.2">
      <c r="O175" s="117"/>
    </row>
    <row r="176" spans="15:15" x14ac:dyDescent="0.2">
      <c r="O176" s="117"/>
    </row>
    <row r="177" spans="15:15" x14ac:dyDescent="0.2">
      <c r="O177" s="117"/>
    </row>
    <row r="178" spans="15:15" x14ac:dyDescent="0.2">
      <c r="O178" s="117"/>
    </row>
    <row r="179" spans="15:15" x14ac:dyDescent="0.2">
      <c r="O179" s="117"/>
    </row>
    <row r="180" spans="15:15" x14ac:dyDescent="0.2">
      <c r="O180" s="117"/>
    </row>
    <row r="181" spans="15:15" x14ac:dyDescent="0.2">
      <c r="O181" s="117"/>
    </row>
    <row r="182" spans="15:15" x14ac:dyDescent="0.2">
      <c r="O182" s="117"/>
    </row>
    <row r="183" spans="15:15" x14ac:dyDescent="0.2">
      <c r="O183" s="117"/>
    </row>
    <row r="184" spans="15:15" x14ac:dyDescent="0.2">
      <c r="O184" s="117"/>
    </row>
    <row r="185" spans="15:15" x14ac:dyDescent="0.2">
      <c r="O185" s="117"/>
    </row>
    <row r="186" spans="15:15" x14ac:dyDescent="0.2">
      <c r="O186" s="117"/>
    </row>
    <row r="187" spans="15:15" x14ac:dyDescent="0.2">
      <c r="O187" s="117"/>
    </row>
    <row r="188" spans="15:15" x14ac:dyDescent="0.2">
      <c r="O188" s="117"/>
    </row>
    <row r="189" spans="15:15" x14ac:dyDescent="0.2">
      <c r="O189" s="117"/>
    </row>
    <row r="190" spans="15:15" x14ac:dyDescent="0.2">
      <c r="O190" s="117"/>
    </row>
    <row r="191" spans="15:15" x14ac:dyDescent="0.2">
      <c r="O191" s="117"/>
    </row>
    <row r="192" spans="15:15" x14ac:dyDescent="0.2">
      <c r="O192" s="117"/>
    </row>
    <row r="193" spans="15:15" x14ac:dyDescent="0.2">
      <c r="O193" s="117"/>
    </row>
    <row r="194" spans="15:15" x14ac:dyDescent="0.2">
      <c r="O194" s="117"/>
    </row>
    <row r="195" spans="15:15" x14ac:dyDescent="0.2">
      <c r="O195" s="117"/>
    </row>
    <row r="196" spans="15:15" x14ac:dyDescent="0.2">
      <c r="O196" s="117"/>
    </row>
    <row r="197" spans="15:15" x14ac:dyDescent="0.2">
      <c r="O197" s="117"/>
    </row>
    <row r="198" spans="15:15" x14ac:dyDescent="0.2">
      <c r="O198" s="117"/>
    </row>
    <row r="199" spans="15:15" x14ac:dyDescent="0.2">
      <c r="O199" s="117"/>
    </row>
    <row r="200" spans="15:15" x14ac:dyDescent="0.2">
      <c r="O200" s="117"/>
    </row>
    <row r="201" spans="15:15" x14ac:dyDescent="0.2">
      <c r="O201" s="117"/>
    </row>
    <row r="202" spans="15:15" x14ac:dyDescent="0.2">
      <c r="O202" s="117"/>
    </row>
    <row r="203" spans="15:15" x14ac:dyDescent="0.2">
      <c r="O203" s="117"/>
    </row>
    <row r="204" spans="15:15" x14ac:dyDescent="0.2">
      <c r="O204" s="117"/>
    </row>
    <row r="205" spans="15:15" x14ac:dyDescent="0.2">
      <c r="O205" s="117"/>
    </row>
    <row r="206" spans="15:15" x14ac:dyDescent="0.2">
      <c r="O206" s="117"/>
    </row>
    <row r="207" spans="15:15" x14ac:dyDescent="0.2">
      <c r="O207" s="117"/>
    </row>
    <row r="208" spans="15:15" x14ac:dyDescent="0.2">
      <c r="O208" s="117"/>
    </row>
    <row r="209" spans="15:15" x14ac:dyDescent="0.2">
      <c r="O209" s="117"/>
    </row>
    <row r="210" spans="15:15" x14ac:dyDescent="0.2">
      <c r="O210" s="117"/>
    </row>
    <row r="211" spans="15:15" x14ac:dyDescent="0.2">
      <c r="O211" s="117"/>
    </row>
    <row r="212" spans="15:15" x14ac:dyDescent="0.2">
      <c r="O212" s="117"/>
    </row>
    <row r="213" spans="15:15" x14ac:dyDescent="0.2">
      <c r="O213" s="117"/>
    </row>
    <row r="214" spans="15:15" x14ac:dyDescent="0.2">
      <c r="O214" s="117"/>
    </row>
    <row r="215" spans="15:15" x14ac:dyDescent="0.2">
      <c r="O215" s="117"/>
    </row>
    <row r="216" spans="15:15" x14ac:dyDescent="0.2">
      <c r="O216" s="117"/>
    </row>
    <row r="217" spans="15:15" x14ac:dyDescent="0.2">
      <c r="O217" s="117"/>
    </row>
    <row r="218" spans="15:15" x14ac:dyDescent="0.2">
      <c r="O218" s="117"/>
    </row>
    <row r="219" spans="15:15" x14ac:dyDescent="0.2">
      <c r="O219" s="117"/>
    </row>
    <row r="220" spans="15:15" x14ac:dyDescent="0.2">
      <c r="O220" s="117"/>
    </row>
    <row r="221" spans="15:15" x14ac:dyDescent="0.2">
      <c r="O221" s="117"/>
    </row>
    <row r="222" spans="15:15" x14ac:dyDescent="0.2">
      <c r="O222" s="117"/>
    </row>
    <row r="223" spans="15:15" x14ac:dyDescent="0.2">
      <c r="O223" s="117"/>
    </row>
    <row r="224" spans="15:15" x14ac:dyDescent="0.2">
      <c r="O224" s="117"/>
    </row>
    <row r="225" spans="15:15" x14ac:dyDescent="0.2">
      <c r="O225" s="117"/>
    </row>
    <row r="226" spans="15:15" x14ac:dyDescent="0.2">
      <c r="O226" s="117"/>
    </row>
    <row r="227" spans="15:15" x14ac:dyDescent="0.2">
      <c r="O227" s="117"/>
    </row>
    <row r="228" spans="15:15" x14ac:dyDescent="0.2">
      <c r="O228" s="117"/>
    </row>
    <row r="229" spans="15:15" x14ac:dyDescent="0.2">
      <c r="O229" s="117"/>
    </row>
    <row r="230" spans="15:15" x14ac:dyDescent="0.2">
      <c r="O230" s="117"/>
    </row>
    <row r="231" spans="15:15" x14ac:dyDescent="0.2">
      <c r="O231" s="117"/>
    </row>
    <row r="232" spans="15:15" x14ac:dyDescent="0.2">
      <c r="O232" s="117"/>
    </row>
    <row r="233" spans="15:15" x14ac:dyDescent="0.2">
      <c r="O233" s="117"/>
    </row>
    <row r="234" spans="15:15" x14ac:dyDescent="0.2">
      <c r="O234" s="117"/>
    </row>
    <row r="235" spans="15:15" x14ac:dyDescent="0.2">
      <c r="O235" s="117"/>
    </row>
    <row r="236" spans="15:15" x14ac:dyDescent="0.2">
      <c r="O236" s="117"/>
    </row>
    <row r="237" spans="15:15" x14ac:dyDescent="0.2">
      <c r="O237" s="117"/>
    </row>
    <row r="238" spans="15:15" x14ac:dyDescent="0.2">
      <c r="O238" s="117"/>
    </row>
    <row r="239" spans="15:15" x14ac:dyDescent="0.2">
      <c r="O239" s="117"/>
    </row>
    <row r="240" spans="15:15" x14ac:dyDescent="0.2">
      <c r="O240" s="117"/>
    </row>
    <row r="241" spans="15:15" x14ac:dyDescent="0.2">
      <c r="O241" s="117"/>
    </row>
    <row r="242" spans="15:15" x14ac:dyDescent="0.2">
      <c r="O242" s="117"/>
    </row>
    <row r="243" spans="15:15" x14ac:dyDescent="0.2">
      <c r="O243" s="117"/>
    </row>
    <row r="244" spans="15:15" x14ac:dyDescent="0.2">
      <c r="O244" s="117"/>
    </row>
    <row r="245" spans="15:15" x14ac:dyDescent="0.2">
      <c r="O245" s="117"/>
    </row>
    <row r="246" spans="15:15" x14ac:dyDescent="0.2">
      <c r="O246" s="117"/>
    </row>
    <row r="247" spans="15:15" x14ac:dyDescent="0.2">
      <c r="O247" s="117"/>
    </row>
    <row r="248" spans="15:15" x14ac:dyDescent="0.2">
      <c r="O248" s="117"/>
    </row>
    <row r="249" spans="15:15" x14ac:dyDescent="0.2">
      <c r="O249" s="117"/>
    </row>
    <row r="250" spans="15:15" x14ac:dyDescent="0.2">
      <c r="O250" s="117"/>
    </row>
    <row r="251" spans="15:15" x14ac:dyDescent="0.2">
      <c r="O251" s="117"/>
    </row>
    <row r="252" spans="15:15" x14ac:dyDescent="0.2">
      <c r="O252" s="117"/>
    </row>
    <row r="253" spans="15:15" x14ac:dyDescent="0.2">
      <c r="O253" s="117"/>
    </row>
    <row r="254" spans="15:15" x14ac:dyDescent="0.2">
      <c r="O254" s="117"/>
    </row>
    <row r="255" spans="15:15" x14ac:dyDescent="0.2">
      <c r="O255" s="117"/>
    </row>
    <row r="256" spans="15:15" x14ac:dyDescent="0.2">
      <c r="O256" s="117"/>
    </row>
    <row r="257" spans="15:15" x14ac:dyDescent="0.2">
      <c r="O257" s="117"/>
    </row>
    <row r="258" spans="15:15" x14ac:dyDescent="0.2">
      <c r="O258" s="117"/>
    </row>
    <row r="259" spans="15:15" x14ac:dyDescent="0.2">
      <c r="O259" s="117"/>
    </row>
    <row r="260" spans="15:15" x14ac:dyDescent="0.2">
      <c r="O260" s="117"/>
    </row>
    <row r="261" spans="15:15" x14ac:dyDescent="0.2">
      <c r="O261" s="117"/>
    </row>
    <row r="262" spans="15:15" x14ac:dyDescent="0.2">
      <c r="O262" s="117"/>
    </row>
    <row r="263" spans="15:15" x14ac:dyDescent="0.2">
      <c r="O263" s="117"/>
    </row>
    <row r="264" spans="15:15" x14ac:dyDescent="0.2">
      <c r="O264" s="117"/>
    </row>
    <row r="265" spans="15:15" x14ac:dyDescent="0.2">
      <c r="O265" s="117"/>
    </row>
    <row r="266" spans="15:15" x14ac:dyDescent="0.2">
      <c r="O266" s="117"/>
    </row>
    <row r="267" spans="15:15" x14ac:dyDescent="0.2">
      <c r="O267" s="117"/>
    </row>
    <row r="268" spans="15:15" x14ac:dyDescent="0.2">
      <c r="O268" s="117"/>
    </row>
    <row r="269" spans="15:15" x14ac:dyDescent="0.2">
      <c r="O269" s="117"/>
    </row>
    <row r="270" spans="15:15" x14ac:dyDescent="0.2">
      <c r="O270" s="117"/>
    </row>
    <row r="271" spans="15:15" x14ac:dyDescent="0.2">
      <c r="O271" s="117"/>
    </row>
    <row r="272" spans="15:15" x14ac:dyDescent="0.2">
      <c r="O272" s="117"/>
    </row>
    <row r="273" spans="15:15" x14ac:dyDescent="0.2">
      <c r="O273" s="117"/>
    </row>
    <row r="274" spans="15:15" x14ac:dyDescent="0.2">
      <c r="O274" s="117"/>
    </row>
    <row r="275" spans="15:15" x14ac:dyDescent="0.2">
      <c r="O275" s="117"/>
    </row>
    <row r="276" spans="15:15" x14ac:dyDescent="0.2">
      <c r="O276" s="117"/>
    </row>
    <row r="277" spans="15:15" x14ac:dyDescent="0.2">
      <c r="O277" s="117"/>
    </row>
    <row r="278" spans="15:15" x14ac:dyDescent="0.2">
      <c r="O278" s="117"/>
    </row>
    <row r="279" spans="15:15" x14ac:dyDescent="0.2">
      <c r="O279" s="117"/>
    </row>
    <row r="280" spans="15:15" x14ac:dyDescent="0.2">
      <c r="O280" s="117"/>
    </row>
    <row r="281" spans="15:15" x14ac:dyDescent="0.2">
      <c r="O281" s="117"/>
    </row>
    <row r="282" spans="15:15" x14ac:dyDescent="0.2">
      <c r="O282" s="117"/>
    </row>
    <row r="283" spans="15:15" x14ac:dyDescent="0.2">
      <c r="O283" s="117"/>
    </row>
    <row r="284" spans="15:15" x14ac:dyDescent="0.2">
      <c r="O284" s="117"/>
    </row>
    <row r="285" spans="15:15" x14ac:dyDescent="0.2">
      <c r="O285" s="117"/>
    </row>
    <row r="286" spans="15:15" x14ac:dyDescent="0.2">
      <c r="O286" s="117"/>
    </row>
    <row r="287" spans="15:15" x14ac:dyDescent="0.2">
      <c r="O287" s="117"/>
    </row>
    <row r="288" spans="15:15" x14ac:dyDescent="0.2">
      <c r="O288" s="117"/>
    </row>
    <row r="289" spans="15:15" x14ac:dyDescent="0.2">
      <c r="O289" s="117"/>
    </row>
    <row r="290" spans="15:15" x14ac:dyDescent="0.2">
      <c r="O290" s="117"/>
    </row>
    <row r="291" spans="15:15" x14ac:dyDescent="0.2">
      <c r="O291" s="117"/>
    </row>
    <row r="292" spans="15:15" x14ac:dyDescent="0.2">
      <c r="O292" s="117"/>
    </row>
    <row r="293" spans="15:15" x14ac:dyDescent="0.2">
      <c r="O293" s="117"/>
    </row>
    <row r="294" spans="15:15" x14ac:dyDescent="0.2">
      <c r="O294" s="117"/>
    </row>
    <row r="295" spans="15:15" x14ac:dyDescent="0.2">
      <c r="O295" s="117"/>
    </row>
    <row r="296" spans="15:15" x14ac:dyDescent="0.2">
      <c r="O296" s="117"/>
    </row>
    <row r="297" spans="15:15" x14ac:dyDescent="0.2">
      <c r="O297" s="117"/>
    </row>
    <row r="298" spans="15:15" x14ac:dyDescent="0.2">
      <c r="O298" s="117"/>
    </row>
    <row r="299" spans="15:15" x14ac:dyDescent="0.2">
      <c r="O299" s="117"/>
    </row>
    <row r="300" spans="15:15" x14ac:dyDescent="0.2">
      <c r="O300" s="117"/>
    </row>
    <row r="301" spans="15:15" x14ac:dyDescent="0.2">
      <c r="O301" s="117"/>
    </row>
    <row r="302" spans="15:15" x14ac:dyDescent="0.2">
      <c r="O302" s="117"/>
    </row>
    <row r="303" spans="15:15" x14ac:dyDescent="0.2">
      <c r="O303" s="117"/>
    </row>
    <row r="304" spans="15:15" x14ac:dyDescent="0.2">
      <c r="O304" s="117"/>
    </row>
    <row r="305" spans="15:15" x14ac:dyDescent="0.2">
      <c r="O305" s="117"/>
    </row>
    <row r="306" spans="15:15" x14ac:dyDescent="0.2">
      <c r="O306" s="117"/>
    </row>
    <row r="307" spans="15:15" x14ac:dyDescent="0.2">
      <c r="O307" s="117"/>
    </row>
    <row r="308" spans="15:15" x14ac:dyDescent="0.2">
      <c r="O308" s="117"/>
    </row>
    <row r="309" spans="15:15" x14ac:dyDescent="0.2">
      <c r="O309" s="117"/>
    </row>
    <row r="310" spans="15:15" x14ac:dyDescent="0.2">
      <c r="O310" s="117"/>
    </row>
    <row r="311" spans="15:15" x14ac:dyDescent="0.2">
      <c r="O311" s="117"/>
    </row>
    <row r="312" spans="15:15" x14ac:dyDescent="0.2">
      <c r="O312" s="117"/>
    </row>
    <row r="313" spans="15:15" x14ac:dyDescent="0.2">
      <c r="O313" s="117"/>
    </row>
    <row r="314" spans="15:15" x14ac:dyDescent="0.2">
      <c r="O314" s="117"/>
    </row>
    <row r="315" spans="15:15" x14ac:dyDescent="0.2">
      <c r="O315" s="117"/>
    </row>
    <row r="316" spans="15:15" x14ac:dyDescent="0.2">
      <c r="O316" s="117"/>
    </row>
    <row r="317" spans="15:15" x14ac:dyDescent="0.2">
      <c r="O317" s="117"/>
    </row>
    <row r="318" spans="15:15" x14ac:dyDescent="0.2">
      <c r="O318" s="117"/>
    </row>
    <row r="319" spans="15:15" x14ac:dyDescent="0.2">
      <c r="O319" s="117"/>
    </row>
    <row r="320" spans="15:15" x14ac:dyDescent="0.2">
      <c r="O320" s="117"/>
    </row>
    <row r="321" spans="15:15" x14ac:dyDescent="0.2">
      <c r="O321" s="117"/>
    </row>
    <row r="322" spans="15:15" x14ac:dyDescent="0.2">
      <c r="O322" s="117"/>
    </row>
    <row r="323" spans="15:15" x14ac:dyDescent="0.2">
      <c r="O323" s="117"/>
    </row>
    <row r="324" spans="15:15" x14ac:dyDescent="0.2">
      <c r="O324" s="117"/>
    </row>
    <row r="325" spans="15:15" x14ac:dyDescent="0.2">
      <c r="O325" s="117"/>
    </row>
    <row r="326" spans="15:15" x14ac:dyDescent="0.2">
      <c r="O326" s="117"/>
    </row>
    <row r="327" spans="15:15" x14ac:dyDescent="0.2">
      <c r="O327" s="117"/>
    </row>
    <row r="328" spans="15:15" x14ac:dyDescent="0.2">
      <c r="O328" s="117"/>
    </row>
    <row r="329" spans="15:15" x14ac:dyDescent="0.2">
      <c r="O329" s="117"/>
    </row>
    <row r="330" spans="15:15" x14ac:dyDescent="0.2">
      <c r="O330" s="117"/>
    </row>
    <row r="331" spans="15:15" x14ac:dyDescent="0.2">
      <c r="O331" s="117"/>
    </row>
    <row r="332" spans="15:15" x14ac:dyDescent="0.2">
      <c r="O332" s="117"/>
    </row>
    <row r="333" spans="15:15" x14ac:dyDescent="0.2">
      <c r="O333" s="117"/>
    </row>
    <row r="334" spans="15:15" x14ac:dyDescent="0.2">
      <c r="O334" s="117"/>
    </row>
    <row r="335" spans="15:15" x14ac:dyDescent="0.2">
      <c r="O335" s="117"/>
    </row>
    <row r="336" spans="15:15" x14ac:dyDescent="0.2">
      <c r="O336" s="117"/>
    </row>
    <row r="337" spans="15:15" x14ac:dyDescent="0.2">
      <c r="O337" s="117"/>
    </row>
    <row r="338" spans="15:15" x14ac:dyDescent="0.2">
      <c r="O338" s="117"/>
    </row>
    <row r="339" spans="15:15" x14ac:dyDescent="0.2">
      <c r="O339" s="117"/>
    </row>
    <row r="340" spans="15:15" x14ac:dyDescent="0.2">
      <c r="O340" s="117"/>
    </row>
    <row r="341" spans="15:15" x14ac:dyDescent="0.2">
      <c r="O341" s="117"/>
    </row>
    <row r="342" spans="15:15" x14ac:dyDescent="0.2">
      <c r="O342" s="117"/>
    </row>
    <row r="343" spans="15:15" x14ac:dyDescent="0.2">
      <c r="O343" s="117"/>
    </row>
    <row r="344" spans="15:15" x14ac:dyDescent="0.2">
      <c r="O344" s="117"/>
    </row>
    <row r="345" spans="15:15" x14ac:dyDescent="0.2">
      <c r="O345" s="117"/>
    </row>
    <row r="346" spans="15:15" x14ac:dyDescent="0.2">
      <c r="O346" s="117"/>
    </row>
    <row r="347" spans="15:15" x14ac:dyDescent="0.2">
      <c r="O347" s="117"/>
    </row>
    <row r="348" spans="15:15" x14ac:dyDescent="0.2">
      <c r="O348" s="117"/>
    </row>
    <row r="349" spans="15:15" x14ac:dyDescent="0.2">
      <c r="O349" s="117"/>
    </row>
    <row r="350" spans="15:15" x14ac:dyDescent="0.2">
      <c r="O350" s="117"/>
    </row>
    <row r="351" spans="15:15" x14ac:dyDescent="0.2">
      <c r="O351" s="117"/>
    </row>
    <row r="352" spans="15:15" x14ac:dyDescent="0.2">
      <c r="O352" s="117"/>
    </row>
    <row r="353" spans="15:15" x14ac:dyDescent="0.2">
      <c r="O353" s="117"/>
    </row>
    <row r="354" spans="15:15" x14ac:dyDescent="0.2">
      <c r="O354" s="117"/>
    </row>
    <row r="355" spans="15:15" x14ac:dyDescent="0.2">
      <c r="O355" s="117"/>
    </row>
    <row r="356" spans="15:15" x14ac:dyDescent="0.2">
      <c r="O356" s="117"/>
    </row>
    <row r="357" spans="15:15" x14ac:dyDescent="0.2">
      <c r="O357" s="117"/>
    </row>
    <row r="358" spans="15:15" x14ac:dyDescent="0.2">
      <c r="O358" s="117"/>
    </row>
    <row r="359" spans="15:15" x14ac:dyDescent="0.2">
      <c r="O359" s="117"/>
    </row>
    <row r="360" spans="15:15" x14ac:dyDescent="0.2">
      <c r="O360" s="117"/>
    </row>
    <row r="361" spans="15:15" x14ac:dyDescent="0.2">
      <c r="O361" s="117"/>
    </row>
    <row r="362" spans="15:15" x14ac:dyDescent="0.2">
      <c r="O362" s="117"/>
    </row>
    <row r="363" spans="15:15" x14ac:dyDescent="0.2">
      <c r="O363" s="117"/>
    </row>
    <row r="364" spans="15:15" x14ac:dyDescent="0.2">
      <c r="O364" s="117"/>
    </row>
    <row r="365" spans="15:15" x14ac:dyDescent="0.2">
      <c r="O365" s="117"/>
    </row>
    <row r="366" spans="15:15" x14ac:dyDescent="0.2">
      <c r="O366" s="117"/>
    </row>
    <row r="367" spans="15:15" x14ac:dyDescent="0.2">
      <c r="O367" s="117"/>
    </row>
    <row r="368" spans="15:15" x14ac:dyDescent="0.2">
      <c r="O368" s="117"/>
    </row>
    <row r="369" spans="15:15" x14ac:dyDescent="0.2">
      <c r="O369" s="117"/>
    </row>
    <row r="370" spans="15:15" x14ac:dyDescent="0.2">
      <c r="O370" s="117"/>
    </row>
    <row r="371" spans="15:15" x14ac:dyDescent="0.2">
      <c r="O371" s="117"/>
    </row>
    <row r="372" spans="15:15" x14ac:dyDescent="0.2">
      <c r="O372" s="117"/>
    </row>
    <row r="373" spans="15:15" x14ac:dyDescent="0.2">
      <c r="O373" s="117"/>
    </row>
    <row r="374" spans="15:15" x14ac:dyDescent="0.2">
      <c r="O374" s="117"/>
    </row>
    <row r="375" spans="15:15" x14ac:dyDescent="0.2">
      <c r="O375" s="117"/>
    </row>
    <row r="376" spans="15:15" x14ac:dyDescent="0.2">
      <c r="O376" s="117"/>
    </row>
    <row r="377" spans="15:15" x14ac:dyDescent="0.2">
      <c r="O377" s="117"/>
    </row>
    <row r="378" spans="15:15" x14ac:dyDescent="0.2">
      <c r="O378" s="117"/>
    </row>
    <row r="379" spans="15:15" x14ac:dyDescent="0.2">
      <c r="O379" s="117"/>
    </row>
    <row r="380" spans="15:15" x14ac:dyDescent="0.2">
      <c r="O380" s="117"/>
    </row>
    <row r="381" spans="15:15" x14ac:dyDescent="0.2">
      <c r="O381" s="117"/>
    </row>
    <row r="382" spans="15:15" x14ac:dyDescent="0.2">
      <c r="O382" s="117"/>
    </row>
    <row r="383" spans="15:15" x14ac:dyDescent="0.2">
      <c r="O383" s="117"/>
    </row>
    <row r="384" spans="15:15" x14ac:dyDescent="0.2">
      <c r="O384" s="117"/>
    </row>
    <row r="385" spans="15:15" x14ac:dyDescent="0.2">
      <c r="O385" s="117"/>
    </row>
    <row r="386" spans="15:15" x14ac:dyDescent="0.2">
      <c r="O386" s="117"/>
    </row>
    <row r="387" spans="15:15" x14ac:dyDescent="0.2">
      <c r="O387" s="117"/>
    </row>
    <row r="388" spans="15:15" x14ac:dyDescent="0.2">
      <c r="O388" s="117"/>
    </row>
    <row r="389" spans="15:15" x14ac:dyDescent="0.2">
      <c r="O389" s="117"/>
    </row>
    <row r="390" spans="15:15" x14ac:dyDescent="0.2">
      <c r="O390" s="117"/>
    </row>
    <row r="391" spans="15:15" x14ac:dyDescent="0.2">
      <c r="O391" s="117"/>
    </row>
    <row r="392" spans="15:15" x14ac:dyDescent="0.2">
      <c r="O392" s="117"/>
    </row>
    <row r="393" spans="15:15" x14ac:dyDescent="0.2">
      <c r="O393" s="117"/>
    </row>
    <row r="394" spans="15:15" x14ac:dyDescent="0.2">
      <c r="O394" s="117"/>
    </row>
    <row r="395" spans="15:15" x14ac:dyDescent="0.2">
      <c r="O395" s="117"/>
    </row>
    <row r="396" spans="15:15" x14ac:dyDescent="0.2">
      <c r="O396" s="117"/>
    </row>
    <row r="397" spans="15:15" x14ac:dyDescent="0.2">
      <c r="O397" s="117"/>
    </row>
    <row r="398" spans="15:15" x14ac:dyDescent="0.2">
      <c r="O398" s="117"/>
    </row>
    <row r="399" spans="15:15" x14ac:dyDescent="0.2">
      <c r="O399" s="117"/>
    </row>
    <row r="400" spans="15:15" x14ac:dyDescent="0.2">
      <c r="O400" s="117"/>
    </row>
    <row r="401" spans="15:15" x14ac:dyDescent="0.2">
      <c r="O401" s="117"/>
    </row>
    <row r="402" spans="15:15" x14ac:dyDescent="0.2">
      <c r="O402" s="117"/>
    </row>
    <row r="403" spans="15:15" x14ac:dyDescent="0.2">
      <c r="O403" s="117"/>
    </row>
    <row r="404" spans="15:15" x14ac:dyDescent="0.2">
      <c r="O404" s="117"/>
    </row>
    <row r="405" spans="15:15" x14ac:dyDescent="0.2">
      <c r="O405" s="117"/>
    </row>
    <row r="406" spans="15:15" x14ac:dyDescent="0.2">
      <c r="O406" s="117"/>
    </row>
    <row r="407" spans="15:15" x14ac:dyDescent="0.2">
      <c r="O407" s="117"/>
    </row>
    <row r="408" spans="15:15" x14ac:dyDescent="0.2">
      <c r="O408" s="117"/>
    </row>
    <row r="409" spans="15:15" x14ac:dyDescent="0.2">
      <c r="O409" s="117"/>
    </row>
    <row r="410" spans="15:15" x14ac:dyDescent="0.2">
      <c r="O410" s="117"/>
    </row>
    <row r="411" spans="15:15" x14ac:dyDescent="0.2">
      <c r="O411" s="117"/>
    </row>
    <row r="412" spans="15:15" x14ac:dyDescent="0.2">
      <c r="O412" s="117"/>
    </row>
    <row r="413" spans="15:15" x14ac:dyDescent="0.2">
      <c r="O413" s="117"/>
    </row>
    <row r="414" spans="15:15" x14ac:dyDescent="0.2">
      <c r="O414" s="117"/>
    </row>
    <row r="415" spans="15:15" x14ac:dyDescent="0.2">
      <c r="O415" s="117"/>
    </row>
    <row r="416" spans="15:15" x14ac:dyDescent="0.2">
      <c r="O416" s="117"/>
    </row>
    <row r="417" spans="15:15" x14ac:dyDescent="0.2">
      <c r="O417" s="117"/>
    </row>
    <row r="418" spans="15:15" x14ac:dyDescent="0.2">
      <c r="O418" s="117"/>
    </row>
    <row r="419" spans="15:15" x14ac:dyDescent="0.2">
      <c r="O419" s="117"/>
    </row>
    <row r="420" spans="15:15" x14ac:dyDescent="0.2">
      <c r="O420" s="117"/>
    </row>
    <row r="421" spans="15:15" x14ac:dyDescent="0.2">
      <c r="O421" s="117"/>
    </row>
    <row r="422" spans="15:15" x14ac:dyDescent="0.2">
      <c r="O422" s="117"/>
    </row>
    <row r="423" spans="15:15" x14ac:dyDescent="0.2">
      <c r="O423" s="117"/>
    </row>
    <row r="424" spans="15:15" x14ac:dyDescent="0.2">
      <c r="O424" s="117"/>
    </row>
    <row r="425" spans="15:15" x14ac:dyDescent="0.2">
      <c r="O425" s="117"/>
    </row>
    <row r="426" spans="15:15" x14ac:dyDescent="0.2">
      <c r="O426" s="117"/>
    </row>
    <row r="427" spans="15:15" x14ac:dyDescent="0.2">
      <c r="O427" s="117"/>
    </row>
    <row r="428" spans="15:15" x14ac:dyDescent="0.2">
      <c r="O428" s="117"/>
    </row>
    <row r="429" spans="15:15" x14ac:dyDescent="0.2">
      <c r="O429" s="117"/>
    </row>
    <row r="430" spans="15:15" x14ac:dyDescent="0.2">
      <c r="O430" s="117"/>
    </row>
    <row r="431" spans="15:15" x14ac:dyDescent="0.2">
      <c r="O431" s="117"/>
    </row>
    <row r="432" spans="15:15" x14ac:dyDescent="0.2">
      <c r="O432" s="117"/>
    </row>
    <row r="433" spans="15:15" x14ac:dyDescent="0.2">
      <c r="O433" s="117"/>
    </row>
    <row r="434" spans="15:15" x14ac:dyDescent="0.2">
      <c r="O434" s="117"/>
    </row>
    <row r="435" spans="15:15" x14ac:dyDescent="0.2">
      <c r="O435" s="117"/>
    </row>
    <row r="436" spans="15:15" x14ac:dyDescent="0.2">
      <c r="O436" s="117"/>
    </row>
    <row r="437" spans="15:15" x14ac:dyDescent="0.2">
      <c r="O437" s="117"/>
    </row>
    <row r="438" spans="15:15" x14ac:dyDescent="0.2">
      <c r="O438" s="117"/>
    </row>
    <row r="439" spans="15:15" x14ac:dyDescent="0.2">
      <c r="O439" s="117"/>
    </row>
    <row r="440" spans="15:15" x14ac:dyDescent="0.2">
      <c r="O440" s="117"/>
    </row>
    <row r="441" spans="15:15" x14ac:dyDescent="0.2">
      <c r="O441" s="117"/>
    </row>
    <row r="442" spans="15:15" x14ac:dyDescent="0.2">
      <c r="O442" s="117"/>
    </row>
    <row r="443" spans="15:15" x14ac:dyDescent="0.2">
      <c r="O443" s="117"/>
    </row>
    <row r="444" spans="15:15" x14ac:dyDescent="0.2">
      <c r="O444" s="117"/>
    </row>
    <row r="445" spans="15:15" x14ac:dyDescent="0.2">
      <c r="O445" s="117"/>
    </row>
    <row r="446" spans="15:15" x14ac:dyDescent="0.2">
      <c r="O446" s="117"/>
    </row>
    <row r="447" spans="15:15" x14ac:dyDescent="0.2">
      <c r="O447" s="117"/>
    </row>
    <row r="448" spans="15:15" x14ac:dyDescent="0.2">
      <c r="O448" s="117"/>
    </row>
    <row r="449" spans="15:15" x14ac:dyDescent="0.2">
      <c r="O449" s="117"/>
    </row>
    <row r="450" spans="15:15" x14ac:dyDescent="0.2">
      <c r="O450" s="117"/>
    </row>
    <row r="451" spans="15:15" x14ac:dyDescent="0.2">
      <c r="O451" s="117"/>
    </row>
    <row r="452" spans="15:15" x14ac:dyDescent="0.2">
      <c r="O452" s="117"/>
    </row>
    <row r="453" spans="15:15" x14ac:dyDescent="0.2">
      <c r="O453" s="117"/>
    </row>
    <row r="454" spans="15:15" x14ac:dyDescent="0.2">
      <c r="O454" s="117"/>
    </row>
    <row r="455" spans="15:15" x14ac:dyDescent="0.2">
      <c r="O455" s="117"/>
    </row>
    <row r="456" spans="15:15" x14ac:dyDescent="0.2">
      <c r="O456" s="117"/>
    </row>
    <row r="457" spans="15:15" x14ac:dyDescent="0.2">
      <c r="O457" s="117"/>
    </row>
    <row r="458" spans="15:15" x14ac:dyDescent="0.2">
      <c r="O458" s="117"/>
    </row>
    <row r="459" spans="15:15" x14ac:dyDescent="0.2">
      <c r="O459" s="117"/>
    </row>
    <row r="460" spans="15:15" x14ac:dyDescent="0.2">
      <c r="O460" s="117"/>
    </row>
    <row r="461" spans="15:15" x14ac:dyDescent="0.2">
      <c r="O461" s="117"/>
    </row>
    <row r="462" spans="15:15" x14ac:dyDescent="0.2">
      <c r="O462" s="117"/>
    </row>
    <row r="463" spans="15:15" x14ac:dyDescent="0.2">
      <c r="O463" s="117"/>
    </row>
    <row r="464" spans="15:15" x14ac:dyDescent="0.2">
      <c r="O464" s="117"/>
    </row>
    <row r="465" spans="15:15" x14ac:dyDescent="0.2">
      <c r="O465" s="117"/>
    </row>
    <row r="466" spans="15:15" x14ac:dyDescent="0.2">
      <c r="O466" s="117"/>
    </row>
    <row r="467" spans="15:15" x14ac:dyDescent="0.2">
      <c r="O467" s="117"/>
    </row>
    <row r="468" spans="15:15" x14ac:dyDescent="0.2">
      <c r="O468" s="117"/>
    </row>
    <row r="469" spans="15:15" x14ac:dyDescent="0.2">
      <c r="O469" s="117"/>
    </row>
    <row r="470" spans="15:15" x14ac:dyDescent="0.2">
      <c r="O470" s="117"/>
    </row>
    <row r="471" spans="15:15" x14ac:dyDescent="0.2">
      <c r="O471" s="117"/>
    </row>
    <row r="472" spans="15:15" x14ac:dyDescent="0.2">
      <c r="O472" s="117"/>
    </row>
    <row r="473" spans="15:15" x14ac:dyDescent="0.2">
      <c r="O473" s="117"/>
    </row>
    <row r="474" spans="15:15" x14ac:dyDescent="0.2">
      <c r="O474" s="117"/>
    </row>
    <row r="475" spans="15:15" x14ac:dyDescent="0.2">
      <c r="O475" s="117"/>
    </row>
    <row r="476" spans="15:15" x14ac:dyDescent="0.2">
      <c r="O476" s="117"/>
    </row>
    <row r="477" spans="15:15" x14ac:dyDescent="0.2">
      <c r="O477" s="117"/>
    </row>
    <row r="478" spans="15:15" x14ac:dyDescent="0.2">
      <c r="O478" s="117"/>
    </row>
    <row r="479" spans="15:15" x14ac:dyDescent="0.2">
      <c r="O479" s="117"/>
    </row>
    <row r="480" spans="15:15" x14ac:dyDescent="0.2">
      <c r="O480" s="117"/>
    </row>
    <row r="481" spans="15:15" x14ac:dyDescent="0.2">
      <c r="O481" s="117"/>
    </row>
    <row r="482" spans="15:15" x14ac:dyDescent="0.2">
      <c r="O482" s="117"/>
    </row>
    <row r="483" spans="15:15" x14ac:dyDescent="0.2">
      <c r="O483" s="117"/>
    </row>
    <row r="484" spans="15:15" x14ac:dyDescent="0.2">
      <c r="O484" s="117"/>
    </row>
    <row r="485" spans="15:15" x14ac:dyDescent="0.2">
      <c r="O485" s="117"/>
    </row>
    <row r="486" spans="15:15" x14ac:dyDescent="0.2">
      <c r="O486" s="117"/>
    </row>
    <row r="487" spans="15:15" x14ac:dyDescent="0.2">
      <c r="O487" s="117"/>
    </row>
    <row r="488" spans="15:15" x14ac:dyDescent="0.2">
      <c r="O488" s="117"/>
    </row>
    <row r="489" spans="15:15" x14ac:dyDescent="0.2">
      <c r="O489" s="117"/>
    </row>
    <row r="490" spans="15:15" x14ac:dyDescent="0.2">
      <c r="O490" s="117"/>
    </row>
    <row r="491" spans="15:15" x14ac:dyDescent="0.2">
      <c r="O491" s="117"/>
    </row>
    <row r="492" spans="15:15" x14ac:dyDescent="0.2">
      <c r="O492" s="117"/>
    </row>
    <row r="493" spans="15:15" x14ac:dyDescent="0.2">
      <c r="O493" s="117"/>
    </row>
    <row r="494" spans="15:15" x14ac:dyDescent="0.2">
      <c r="O494" s="117"/>
    </row>
    <row r="495" spans="15:15" x14ac:dyDescent="0.2">
      <c r="O495" s="117"/>
    </row>
    <row r="496" spans="15:15" x14ac:dyDescent="0.2">
      <c r="O496" s="117"/>
    </row>
    <row r="497" spans="15:15" x14ac:dyDescent="0.2">
      <c r="O497" s="117"/>
    </row>
    <row r="498" spans="15:15" x14ac:dyDescent="0.2">
      <c r="O498" s="117"/>
    </row>
    <row r="499" spans="15:15" x14ac:dyDescent="0.2">
      <c r="O499" s="117"/>
    </row>
    <row r="500" spans="15:15" x14ac:dyDescent="0.2">
      <c r="O500" s="117"/>
    </row>
    <row r="501" spans="15:15" x14ac:dyDescent="0.2">
      <c r="O501" s="117"/>
    </row>
    <row r="502" spans="15:15" x14ac:dyDescent="0.2">
      <c r="O502" s="117"/>
    </row>
    <row r="503" spans="15:15" x14ac:dyDescent="0.2">
      <c r="O503" s="117"/>
    </row>
    <row r="504" spans="15:15" x14ac:dyDescent="0.2">
      <c r="O504" s="117"/>
    </row>
    <row r="505" spans="15:15" x14ac:dyDescent="0.2">
      <c r="O505" s="117"/>
    </row>
    <row r="506" spans="15:15" x14ac:dyDescent="0.2">
      <c r="O506" s="117"/>
    </row>
    <row r="507" spans="15:15" x14ac:dyDescent="0.2">
      <c r="O507" s="117"/>
    </row>
    <row r="508" spans="15:15" x14ac:dyDescent="0.2">
      <c r="O508" s="117"/>
    </row>
    <row r="509" spans="15:15" x14ac:dyDescent="0.2">
      <c r="O509" s="117"/>
    </row>
    <row r="510" spans="15:15" x14ac:dyDescent="0.2">
      <c r="O510" s="117"/>
    </row>
    <row r="511" spans="15:15" x14ac:dyDescent="0.2">
      <c r="O511" s="117"/>
    </row>
    <row r="512" spans="15:15" x14ac:dyDescent="0.2">
      <c r="O512" s="117"/>
    </row>
    <row r="513" spans="15:15" x14ac:dyDescent="0.2">
      <c r="O513" s="117"/>
    </row>
    <row r="514" spans="15:15" x14ac:dyDescent="0.2">
      <c r="O514" s="117"/>
    </row>
    <row r="515" spans="15:15" x14ac:dyDescent="0.2">
      <c r="O515" s="117"/>
    </row>
    <row r="516" spans="15:15" x14ac:dyDescent="0.2">
      <c r="O516" s="117"/>
    </row>
    <row r="517" spans="15:15" x14ac:dyDescent="0.2">
      <c r="O517" s="117"/>
    </row>
    <row r="518" spans="15:15" x14ac:dyDescent="0.2">
      <c r="O518" s="117"/>
    </row>
    <row r="519" spans="15:15" x14ac:dyDescent="0.2">
      <c r="O519" s="117"/>
    </row>
    <row r="520" spans="15:15" x14ac:dyDescent="0.2">
      <c r="O520" s="117"/>
    </row>
    <row r="521" spans="15:15" x14ac:dyDescent="0.2">
      <c r="O521" s="117"/>
    </row>
    <row r="522" spans="15:15" x14ac:dyDescent="0.2">
      <c r="O522" s="117"/>
    </row>
    <row r="523" spans="15:15" x14ac:dyDescent="0.2">
      <c r="O523" s="117"/>
    </row>
    <row r="524" spans="15:15" x14ac:dyDescent="0.2">
      <c r="O524" s="117"/>
    </row>
    <row r="525" spans="15:15" x14ac:dyDescent="0.2">
      <c r="O525" s="117"/>
    </row>
    <row r="526" spans="15:15" x14ac:dyDescent="0.2">
      <c r="O526" s="117"/>
    </row>
    <row r="527" spans="15:15" x14ac:dyDescent="0.2">
      <c r="O527" s="117"/>
    </row>
    <row r="528" spans="15:15" x14ac:dyDescent="0.2">
      <c r="O528" s="117"/>
    </row>
    <row r="529" spans="15:15" x14ac:dyDescent="0.2">
      <c r="O529" s="117"/>
    </row>
    <row r="530" spans="15:15" x14ac:dyDescent="0.2">
      <c r="O530" s="117"/>
    </row>
    <row r="531" spans="15:15" x14ac:dyDescent="0.2">
      <c r="O531" s="117"/>
    </row>
    <row r="532" spans="15:15" x14ac:dyDescent="0.2">
      <c r="O532" s="117"/>
    </row>
    <row r="533" spans="15:15" x14ac:dyDescent="0.2">
      <c r="O533" s="117"/>
    </row>
    <row r="534" spans="15:15" x14ac:dyDescent="0.2">
      <c r="O534" s="117"/>
    </row>
    <row r="535" spans="15:15" x14ac:dyDescent="0.2">
      <c r="O535" s="117"/>
    </row>
    <row r="536" spans="15:15" x14ac:dyDescent="0.2">
      <c r="O536" s="117"/>
    </row>
    <row r="537" spans="15:15" x14ac:dyDescent="0.2">
      <c r="O537" s="117"/>
    </row>
    <row r="538" spans="15:15" x14ac:dyDescent="0.2">
      <c r="O538" s="117"/>
    </row>
    <row r="539" spans="15:15" x14ac:dyDescent="0.2">
      <c r="O539" s="117"/>
    </row>
    <row r="540" spans="15:15" x14ac:dyDescent="0.2">
      <c r="O540" s="117"/>
    </row>
    <row r="541" spans="15:15" x14ac:dyDescent="0.2">
      <c r="O541" s="117"/>
    </row>
    <row r="542" spans="15:15" x14ac:dyDescent="0.2">
      <c r="O542" s="117"/>
    </row>
    <row r="543" spans="15:15" x14ac:dyDescent="0.2">
      <c r="O543" s="117"/>
    </row>
    <row r="544" spans="15:15" x14ac:dyDescent="0.2">
      <c r="O544" s="117"/>
    </row>
    <row r="545" spans="15:15" x14ac:dyDescent="0.2">
      <c r="O545" s="117"/>
    </row>
    <row r="546" spans="15:15" x14ac:dyDescent="0.2">
      <c r="O546" s="117"/>
    </row>
    <row r="547" spans="15:15" x14ac:dyDescent="0.2">
      <c r="O547" s="117"/>
    </row>
    <row r="548" spans="15:15" x14ac:dyDescent="0.2">
      <c r="O548" s="117"/>
    </row>
    <row r="549" spans="15:15" x14ac:dyDescent="0.2">
      <c r="O549" s="117"/>
    </row>
    <row r="550" spans="15:15" x14ac:dyDescent="0.2">
      <c r="O550" s="117"/>
    </row>
    <row r="551" spans="15:15" x14ac:dyDescent="0.2">
      <c r="O551" s="117"/>
    </row>
    <row r="552" spans="15:15" x14ac:dyDescent="0.2">
      <c r="O552" s="117"/>
    </row>
    <row r="553" spans="15:15" x14ac:dyDescent="0.2">
      <c r="O553" s="117"/>
    </row>
    <row r="554" spans="15:15" x14ac:dyDescent="0.2">
      <c r="O554" s="117"/>
    </row>
    <row r="555" spans="15:15" x14ac:dyDescent="0.2">
      <c r="O555" s="117"/>
    </row>
    <row r="556" spans="15:15" x14ac:dyDescent="0.2">
      <c r="O556" s="117"/>
    </row>
    <row r="557" spans="15:15" x14ac:dyDescent="0.2">
      <c r="O557" s="117"/>
    </row>
    <row r="558" spans="15:15" x14ac:dyDescent="0.2">
      <c r="O558" s="117"/>
    </row>
    <row r="559" spans="15:15" x14ac:dyDescent="0.2">
      <c r="O559" s="117"/>
    </row>
    <row r="560" spans="15:15" x14ac:dyDescent="0.2">
      <c r="O560" s="117"/>
    </row>
    <row r="561" spans="15:15" x14ac:dyDescent="0.2">
      <c r="O561" s="117"/>
    </row>
    <row r="562" spans="15:15" x14ac:dyDescent="0.2">
      <c r="O562" s="117"/>
    </row>
    <row r="563" spans="15:15" x14ac:dyDescent="0.2">
      <c r="O563" s="117"/>
    </row>
    <row r="564" spans="15:15" x14ac:dyDescent="0.2">
      <c r="O564" s="117"/>
    </row>
    <row r="565" spans="15:15" x14ac:dyDescent="0.2">
      <c r="O565" s="117"/>
    </row>
    <row r="566" spans="15:15" x14ac:dyDescent="0.2">
      <c r="O566" s="117"/>
    </row>
    <row r="567" spans="15:15" x14ac:dyDescent="0.2">
      <c r="O567" s="117"/>
    </row>
    <row r="568" spans="15:15" x14ac:dyDescent="0.2">
      <c r="O568" s="117"/>
    </row>
    <row r="569" spans="15:15" x14ac:dyDescent="0.2">
      <c r="O569" s="117"/>
    </row>
    <row r="570" spans="15:15" x14ac:dyDescent="0.2">
      <c r="O570" s="117"/>
    </row>
    <row r="571" spans="15:15" x14ac:dyDescent="0.2">
      <c r="O571" s="117"/>
    </row>
    <row r="572" spans="15:15" x14ac:dyDescent="0.2">
      <c r="O572" s="117"/>
    </row>
    <row r="573" spans="15:15" x14ac:dyDescent="0.2">
      <c r="O573" s="117"/>
    </row>
    <row r="574" spans="15:15" x14ac:dyDescent="0.2">
      <c r="O574" s="117"/>
    </row>
    <row r="575" spans="15:15" x14ac:dyDescent="0.2">
      <c r="O575" s="117"/>
    </row>
    <row r="576" spans="15:15" x14ac:dyDescent="0.2">
      <c r="O576" s="117"/>
    </row>
    <row r="577" spans="15:15" x14ac:dyDescent="0.2">
      <c r="O577" s="117"/>
    </row>
    <row r="578" spans="15:15" x14ac:dyDescent="0.2">
      <c r="O578" s="117"/>
    </row>
    <row r="579" spans="15:15" x14ac:dyDescent="0.2">
      <c r="O579" s="117"/>
    </row>
    <row r="580" spans="15:15" x14ac:dyDescent="0.2">
      <c r="O580" s="117"/>
    </row>
    <row r="581" spans="15:15" x14ac:dyDescent="0.2">
      <c r="O581" s="117"/>
    </row>
    <row r="582" spans="15:15" x14ac:dyDescent="0.2">
      <c r="O582" s="117"/>
    </row>
    <row r="583" spans="15:15" x14ac:dyDescent="0.2">
      <c r="O583" s="117"/>
    </row>
    <row r="584" spans="15:15" x14ac:dyDescent="0.2">
      <c r="O584" s="117"/>
    </row>
    <row r="585" spans="15:15" x14ac:dyDescent="0.2">
      <c r="O585" s="117"/>
    </row>
    <row r="586" spans="15:15" x14ac:dyDescent="0.2">
      <c r="O586" s="117"/>
    </row>
    <row r="587" spans="15:15" x14ac:dyDescent="0.2">
      <c r="O587" s="117"/>
    </row>
    <row r="588" spans="15:15" x14ac:dyDescent="0.2">
      <c r="O588" s="117"/>
    </row>
    <row r="589" spans="15:15" x14ac:dyDescent="0.2">
      <c r="O589" s="117"/>
    </row>
    <row r="590" spans="15:15" x14ac:dyDescent="0.2">
      <c r="O590" s="117"/>
    </row>
    <row r="591" spans="15:15" x14ac:dyDescent="0.2">
      <c r="O591" s="117"/>
    </row>
    <row r="592" spans="15:15" x14ac:dyDescent="0.2">
      <c r="O592" s="117"/>
    </row>
    <row r="593" spans="15:15" x14ac:dyDescent="0.2">
      <c r="O593" s="117"/>
    </row>
    <row r="594" spans="15:15" x14ac:dyDescent="0.2">
      <c r="O594" s="117"/>
    </row>
    <row r="595" spans="15:15" x14ac:dyDescent="0.2">
      <c r="O595" s="117"/>
    </row>
    <row r="596" spans="15:15" x14ac:dyDescent="0.2">
      <c r="O596" s="117"/>
    </row>
    <row r="597" spans="15:15" x14ac:dyDescent="0.2">
      <c r="O597" s="117"/>
    </row>
    <row r="598" spans="15:15" x14ac:dyDescent="0.2">
      <c r="O598" s="117"/>
    </row>
    <row r="599" spans="15:15" x14ac:dyDescent="0.2">
      <c r="O599" s="117"/>
    </row>
    <row r="600" spans="15:15" x14ac:dyDescent="0.2">
      <c r="O600" s="117"/>
    </row>
    <row r="601" spans="15:15" x14ac:dyDescent="0.2">
      <c r="O601" s="117"/>
    </row>
    <row r="602" spans="15:15" x14ac:dyDescent="0.2">
      <c r="O602" s="117"/>
    </row>
    <row r="603" spans="15:15" x14ac:dyDescent="0.2">
      <c r="O603" s="117"/>
    </row>
    <row r="604" spans="15:15" x14ac:dyDescent="0.2">
      <c r="O604" s="117"/>
    </row>
    <row r="605" spans="15:15" x14ac:dyDescent="0.2">
      <c r="O605" s="117"/>
    </row>
    <row r="606" spans="15:15" x14ac:dyDescent="0.2">
      <c r="O606" s="117"/>
    </row>
    <row r="607" spans="15:15" x14ac:dyDescent="0.2">
      <c r="O607" s="117"/>
    </row>
    <row r="608" spans="15:15" x14ac:dyDescent="0.2">
      <c r="O608" s="117"/>
    </row>
    <row r="609" spans="15:15" x14ac:dyDescent="0.2">
      <c r="O609" s="117"/>
    </row>
    <row r="610" spans="15:15" x14ac:dyDescent="0.2">
      <c r="O610" s="117"/>
    </row>
    <row r="611" spans="15:15" x14ac:dyDescent="0.2">
      <c r="O611" s="117"/>
    </row>
    <row r="612" spans="15:15" x14ac:dyDescent="0.2">
      <c r="O612" s="117"/>
    </row>
    <row r="613" spans="15:15" x14ac:dyDescent="0.2">
      <c r="O613" s="117"/>
    </row>
    <row r="614" spans="15:15" x14ac:dyDescent="0.2">
      <c r="O614" s="117"/>
    </row>
    <row r="615" spans="15:15" x14ac:dyDescent="0.2">
      <c r="O615" s="117"/>
    </row>
    <row r="616" spans="15:15" x14ac:dyDescent="0.2">
      <c r="O616" s="117"/>
    </row>
    <row r="617" spans="15:15" x14ac:dyDescent="0.2">
      <c r="O617" s="117"/>
    </row>
    <row r="618" spans="15:15" x14ac:dyDescent="0.2">
      <c r="O618" s="117"/>
    </row>
    <row r="619" spans="15:15" x14ac:dyDescent="0.2">
      <c r="O619" s="117"/>
    </row>
    <row r="620" spans="15:15" x14ac:dyDescent="0.2">
      <c r="O620" s="117"/>
    </row>
    <row r="621" spans="15:15" x14ac:dyDescent="0.2">
      <c r="O621" s="117"/>
    </row>
    <row r="622" spans="15:15" x14ac:dyDescent="0.2">
      <c r="O622" s="117"/>
    </row>
    <row r="623" spans="15:15" x14ac:dyDescent="0.2">
      <c r="O623" s="117"/>
    </row>
    <row r="624" spans="15:15" x14ac:dyDescent="0.2">
      <c r="O624" s="117"/>
    </row>
    <row r="625" spans="15:15" x14ac:dyDescent="0.2">
      <c r="O625" s="117"/>
    </row>
    <row r="626" spans="15:15" x14ac:dyDescent="0.2">
      <c r="O626" s="117"/>
    </row>
    <row r="627" spans="15:15" x14ac:dyDescent="0.2">
      <c r="O627" s="117"/>
    </row>
    <row r="628" spans="15:15" x14ac:dyDescent="0.2">
      <c r="O628" s="117"/>
    </row>
    <row r="629" spans="15:15" x14ac:dyDescent="0.2">
      <c r="O629" s="117"/>
    </row>
    <row r="630" spans="15:15" x14ac:dyDescent="0.2">
      <c r="O630" s="117"/>
    </row>
    <row r="631" spans="15:15" x14ac:dyDescent="0.2">
      <c r="O631" s="117"/>
    </row>
    <row r="632" spans="15:15" x14ac:dyDescent="0.2">
      <c r="O632" s="117"/>
    </row>
    <row r="633" spans="15:15" x14ac:dyDescent="0.2">
      <c r="O633" s="117"/>
    </row>
    <row r="634" spans="15:15" x14ac:dyDescent="0.2">
      <c r="O634" s="117"/>
    </row>
    <row r="635" spans="15:15" x14ac:dyDescent="0.2">
      <c r="O635" s="117"/>
    </row>
    <row r="636" spans="15:15" x14ac:dyDescent="0.2">
      <c r="O636" s="117"/>
    </row>
    <row r="637" spans="15:15" x14ac:dyDescent="0.2">
      <c r="O637" s="117"/>
    </row>
    <row r="638" spans="15:15" x14ac:dyDescent="0.2">
      <c r="O638" s="117"/>
    </row>
    <row r="639" spans="15:15" x14ac:dyDescent="0.2">
      <c r="O639" s="117"/>
    </row>
    <row r="640" spans="15:15" x14ac:dyDescent="0.2">
      <c r="O640" s="117"/>
    </row>
    <row r="641" spans="15:15" x14ac:dyDescent="0.2">
      <c r="O641" s="117"/>
    </row>
    <row r="642" spans="15:15" x14ac:dyDescent="0.2">
      <c r="O642" s="117"/>
    </row>
    <row r="643" spans="15:15" x14ac:dyDescent="0.2">
      <c r="O643" s="117"/>
    </row>
    <row r="644" spans="15:15" x14ac:dyDescent="0.2">
      <c r="O644" s="117"/>
    </row>
    <row r="645" spans="15:15" x14ac:dyDescent="0.2">
      <c r="O645" s="117"/>
    </row>
    <row r="646" spans="15:15" x14ac:dyDescent="0.2">
      <c r="O646" s="117"/>
    </row>
    <row r="647" spans="15:15" x14ac:dyDescent="0.2">
      <c r="O647" s="117"/>
    </row>
    <row r="648" spans="15:15" x14ac:dyDescent="0.2">
      <c r="O648" s="117"/>
    </row>
    <row r="649" spans="15:15" x14ac:dyDescent="0.2">
      <c r="O649" s="117"/>
    </row>
    <row r="650" spans="15:15" x14ac:dyDescent="0.2">
      <c r="O650" s="117"/>
    </row>
    <row r="651" spans="15:15" x14ac:dyDescent="0.2">
      <c r="O651" s="117"/>
    </row>
    <row r="652" spans="15:15" x14ac:dyDescent="0.2">
      <c r="O652" s="117"/>
    </row>
    <row r="653" spans="15:15" x14ac:dyDescent="0.2">
      <c r="O653" s="117"/>
    </row>
    <row r="654" spans="15:15" x14ac:dyDescent="0.2">
      <c r="O654" s="117"/>
    </row>
    <row r="655" spans="15:15" x14ac:dyDescent="0.2">
      <c r="O655" s="117"/>
    </row>
    <row r="656" spans="15:15" x14ac:dyDescent="0.2">
      <c r="O656" s="117"/>
    </row>
    <row r="657" spans="15:15" x14ac:dyDescent="0.2">
      <c r="O657" s="117"/>
    </row>
    <row r="658" spans="15:15" x14ac:dyDescent="0.2">
      <c r="O658" s="117"/>
    </row>
    <row r="659" spans="15:15" x14ac:dyDescent="0.2">
      <c r="O659" s="117"/>
    </row>
    <row r="660" spans="15:15" x14ac:dyDescent="0.2">
      <c r="O660" s="117"/>
    </row>
    <row r="661" spans="15:15" x14ac:dyDescent="0.2">
      <c r="O661" s="117"/>
    </row>
    <row r="662" spans="15:15" x14ac:dyDescent="0.2">
      <c r="O662" s="117"/>
    </row>
    <row r="663" spans="15:15" x14ac:dyDescent="0.2">
      <c r="O663" s="117"/>
    </row>
    <row r="664" spans="15:15" x14ac:dyDescent="0.2">
      <c r="O664" s="117"/>
    </row>
    <row r="665" spans="15:15" x14ac:dyDescent="0.2">
      <c r="O665" s="117"/>
    </row>
    <row r="666" spans="15:15" x14ac:dyDescent="0.2">
      <c r="O666" s="117"/>
    </row>
    <row r="667" spans="15:15" x14ac:dyDescent="0.2">
      <c r="O667" s="117"/>
    </row>
    <row r="668" spans="15:15" x14ac:dyDescent="0.2">
      <c r="O668" s="117"/>
    </row>
    <row r="669" spans="15:15" x14ac:dyDescent="0.2">
      <c r="O669" s="117"/>
    </row>
    <row r="670" spans="15:15" x14ac:dyDescent="0.2">
      <c r="O670" s="117"/>
    </row>
    <row r="671" spans="15:15" x14ac:dyDescent="0.2">
      <c r="O671" s="117"/>
    </row>
    <row r="672" spans="15:15" x14ac:dyDescent="0.2">
      <c r="O672" s="117"/>
    </row>
    <row r="673" spans="15:15" x14ac:dyDescent="0.2">
      <c r="O673" s="117"/>
    </row>
    <row r="674" spans="15:15" x14ac:dyDescent="0.2">
      <c r="O674" s="117"/>
    </row>
    <row r="675" spans="15:15" x14ac:dyDescent="0.2">
      <c r="O675" s="117"/>
    </row>
    <row r="676" spans="15:15" x14ac:dyDescent="0.2">
      <c r="O676" s="117"/>
    </row>
    <row r="677" spans="15:15" x14ac:dyDescent="0.2">
      <c r="O677" s="117"/>
    </row>
    <row r="678" spans="15:15" x14ac:dyDescent="0.2">
      <c r="O678" s="117"/>
    </row>
    <row r="679" spans="15:15" x14ac:dyDescent="0.2">
      <c r="O679" s="117"/>
    </row>
    <row r="680" spans="15:15" x14ac:dyDescent="0.2">
      <c r="O680" s="117"/>
    </row>
    <row r="681" spans="15:15" x14ac:dyDescent="0.2">
      <c r="O681" s="117"/>
    </row>
    <row r="682" spans="15:15" x14ac:dyDescent="0.2">
      <c r="O682" s="117"/>
    </row>
    <row r="683" spans="15:15" x14ac:dyDescent="0.2">
      <c r="O683" s="117"/>
    </row>
    <row r="684" spans="15:15" x14ac:dyDescent="0.2">
      <c r="O684" s="117"/>
    </row>
    <row r="685" spans="15:15" x14ac:dyDescent="0.2">
      <c r="O685" s="117"/>
    </row>
    <row r="686" spans="15:15" x14ac:dyDescent="0.2">
      <c r="O686" s="117"/>
    </row>
    <row r="687" spans="15:15" x14ac:dyDescent="0.2">
      <c r="O687" s="117"/>
    </row>
    <row r="688" spans="15:15" x14ac:dyDescent="0.2">
      <c r="O688" s="117"/>
    </row>
    <row r="689" spans="15:15" x14ac:dyDescent="0.2">
      <c r="O689" s="117"/>
    </row>
    <row r="690" spans="15:15" x14ac:dyDescent="0.2">
      <c r="O690" s="117"/>
    </row>
    <row r="691" spans="15:15" x14ac:dyDescent="0.2">
      <c r="O691" s="117"/>
    </row>
    <row r="692" spans="15:15" x14ac:dyDescent="0.2">
      <c r="O692" s="117"/>
    </row>
    <row r="693" spans="15:15" x14ac:dyDescent="0.2">
      <c r="O693" s="117"/>
    </row>
    <row r="694" spans="15:15" x14ac:dyDescent="0.2">
      <c r="O694" s="117"/>
    </row>
    <row r="695" spans="15:15" x14ac:dyDescent="0.2">
      <c r="O695" s="117"/>
    </row>
    <row r="696" spans="15:15" x14ac:dyDescent="0.2">
      <c r="O696" s="117"/>
    </row>
    <row r="697" spans="15:15" x14ac:dyDescent="0.2">
      <c r="O697" s="117"/>
    </row>
    <row r="698" spans="15:15" x14ac:dyDescent="0.2">
      <c r="O698" s="117"/>
    </row>
    <row r="699" spans="15:15" x14ac:dyDescent="0.2">
      <c r="O699" s="117"/>
    </row>
    <row r="700" spans="15:15" x14ac:dyDescent="0.2">
      <c r="O700" s="117"/>
    </row>
    <row r="701" spans="15:15" x14ac:dyDescent="0.2">
      <c r="O701" s="117"/>
    </row>
    <row r="702" spans="15:15" x14ac:dyDescent="0.2">
      <c r="O702" s="117"/>
    </row>
    <row r="703" spans="15:15" x14ac:dyDescent="0.2">
      <c r="O703" s="117"/>
    </row>
    <row r="704" spans="15:15" x14ac:dyDescent="0.2">
      <c r="O704" s="117"/>
    </row>
    <row r="705" spans="15:15" x14ac:dyDescent="0.2">
      <c r="O705" s="117"/>
    </row>
    <row r="706" spans="15:15" x14ac:dyDescent="0.2">
      <c r="O706" s="117"/>
    </row>
    <row r="707" spans="15:15" x14ac:dyDescent="0.2">
      <c r="O707" s="117"/>
    </row>
    <row r="708" spans="15:15" x14ac:dyDescent="0.2">
      <c r="O708" s="117"/>
    </row>
    <row r="709" spans="15:15" x14ac:dyDescent="0.2">
      <c r="O709" s="117"/>
    </row>
    <row r="710" spans="15:15" x14ac:dyDescent="0.2">
      <c r="O710" s="117"/>
    </row>
    <row r="711" spans="15:15" x14ac:dyDescent="0.2">
      <c r="O711" s="117"/>
    </row>
    <row r="712" spans="15:15" x14ac:dyDescent="0.2">
      <c r="O712" s="117"/>
    </row>
    <row r="713" spans="15:15" x14ac:dyDescent="0.2">
      <c r="O713" s="117"/>
    </row>
    <row r="714" spans="15:15" x14ac:dyDescent="0.2">
      <c r="O714" s="117"/>
    </row>
    <row r="715" spans="15:15" x14ac:dyDescent="0.2">
      <c r="O715" s="117"/>
    </row>
    <row r="716" spans="15:15" x14ac:dyDescent="0.2">
      <c r="O716" s="117"/>
    </row>
    <row r="717" spans="15:15" x14ac:dyDescent="0.2">
      <c r="O717" s="117"/>
    </row>
    <row r="718" spans="15:15" x14ac:dyDescent="0.2">
      <c r="O718" s="117"/>
    </row>
    <row r="719" spans="15:15" x14ac:dyDescent="0.2">
      <c r="O719" s="117"/>
    </row>
    <row r="720" spans="15:15" x14ac:dyDescent="0.2">
      <c r="O720" s="117"/>
    </row>
    <row r="721" spans="15:15" x14ac:dyDescent="0.2">
      <c r="O721" s="117"/>
    </row>
    <row r="722" spans="15:15" x14ac:dyDescent="0.2">
      <c r="O722" s="117"/>
    </row>
    <row r="723" spans="15:15" x14ac:dyDescent="0.2">
      <c r="O723" s="117"/>
    </row>
    <row r="724" spans="15:15" x14ac:dyDescent="0.2">
      <c r="O724" s="117"/>
    </row>
    <row r="725" spans="15:15" x14ac:dyDescent="0.2">
      <c r="O725" s="117"/>
    </row>
    <row r="726" spans="15:15" x14ac:dyDescent="0.2">
      <c r="O726" s="117"/>
    </row>
    <row r="727" spans="15:15" x14ac:dyDescent="0.2">
      <c r="O727" s="117"/>
    </row>
    <row r="728" spans="15:15" x14ac:dyDescent="0.2">
      <c r="O728" s="117"/>
    </row>
    <row r="729" spans="15:15" x14ac:dyDescent="0.2">
      <c r="O729" s="117"/>
    </row>
    <row r="730" spans="15:15" x14ac:dyDescent="0.2">
      <c r="O730" s="117"/>
    </row>
    <row r="731" spans="15:15" x14ac:dyDescent="0.2">
      <c r="O731" s="117"/>
    </row>
    <row r="732" spans="15:15" x14ac:dyDescent="0.2">
      <c r="O732" s="117"/>
    </row>
    <row r="733" spans="15:15" x14ac:dyDescent="0.2">
      <c r="O733" s="117"/>
    </row>
    <row r="734" spans="15:15" x14ac:dyDescent="0.2">
      <c r="O734" s="117"/>
    </row>
    <row r="735" spans="15:15" x14ac:dyDescent="0.2">
      <c r="O735" s="117"/>
    </row>
    <row r="736" spans="15:15" x14ac:dyDescent="0.2">
      <c r="O736" s="117"/>
    </row>
    <row r="737" spans="15:15" x14ac:dyDescent="0.2">
      <c r="O737" s="117"/>
    </row>
    <row r="738" spans="15:15" x14ac:dyDescent="0.2">
      <c r="O738" s="117"/>
    </row>
    <row r="739" spans="15:15" x14ac:dyDescent="0.2">
      <c r="O739" s="117"/>
    </row>
    <row r="740" spans="15:15" x14ac:dyDescent="0.2">
      <c r="O740" s="117"/>
    </row>
    <row r="741" spans="15:15" x14ac:dyDescent="0.2">
      <c r="O741" s="117"/>
    </row>
    <row r="742" spans="15:15" x14ac:dyDescent="0.2">
      <c r="O742" s="117"/>
    </row>
    <row r="743" spans="15:15" x14ac:dyDescent="0.2">
      <c r="O743" s="117"/>
    </row>
    <row r="744" spans="15:15" x14ac:dyDescent="0.2">
      <c r="O744" s="117"/>
    </row>
    <row r="745" spans="15:15" x14ac:dyDescent="0.2">
      <c r="O745" s="117"/>
    </row>
    <row r="746" spans="15:15" x14ac:dyDescent="0.2">
      <c r="O746" s="117"/>
    </row>
    <row r="747" spans="15:15" x14ac:dyDescent="0.2">
      <c r="O747" s="117"/>
    </row>
    <row r="748" spans="15:15" x14ac:dyDescent="0.2">
      <c r="O748" s="117"/>
    </row>
    <row r="749" spans="15:15" x14ac:dyDescent="0.2">
      <c r="O749" s="117"/>
    </row>
    <row r="750" spans="15:15" x14ac:dyDescent="0.2">
      <c r="O750" s="117"/>
    </row>
    <row r="751" spans="15:15" x14ac:dyDescent="0.2">
      <c r="O751" s="117"/>
    </row>
    <row r="752" spans="15:15" x14ac:dyDescent="0.2">
      <c r="O752" s="117"/>
    </row>
    <row r="753" spans="15:15" x14ac:dyDescent="0.2">
      <c r="O753" s="117"/>
    </row>
    <row r="754" spans="15:15" x14ac:dyDescent="0.2">
      <c r="O754" s="117"/>
    </row>
    <row r="755" spans="15:15" x14ac:dyDescent="0.2">
      <c r="O755" s="117"/>
    </row>
    <row r="756" spans="15:15" x14ac:dyDescent="0.2">
      <c r="O756" s="117"/>
    </row>
    <row r="757" spans="15:15" x14ac:dyDescent="0.2">
      <c r="O757" s="117"/>
    </row>
    <row r="758" spans="15:15" x14ac:dyDescent="0.2">
      <c r="O758" s="117"/>
    </row>
    <row r="759" spans="15:15" x14ac:dyDescent="0.2">
      <c r="O759" s="117"/>
    </row>
    <row r="760" spans="15:15" x14ac:dyDescent="0.2">
      <c r="O760" s="117"/>
    </row>
    <row r="761" spans="15:15" x14ac:dyDescent="0.2">
      <c r="O761" s="117"/>
    </row>
    <row r="762" spans="15:15" x14ac:dyDescent="0.2">
      <c r="O762" s="117"/>
    </row>
    <row r="763" spans="15:15" x14ac:dyDescent="0.2">
      <c r="O763" s="117"/>
    </row>
    <row r="764" spans="15:15" x14ac:dyDescent="0.2">
      <c r="O764" s="117"/>
    </row>
    <row r="765" spans="15:15" x14ac:dyDescent="0.2">
      <c r="O765" s="117"/>
    </row>
    <row r="766" spans="15:15" x14ac:dyDescent="0.2">
      <c r="O766" s="117"/>
    </row>
    <row r="767" spans="15:15" x14ac:dyDescent="0.2">
      <c r="O767" s="117"/>
    </row>
    <row r="768" spans="15:15" x14ac:dyDescent="0.2">
      <c r="O768" s="117"/>
    </row>
    <row r="769" spans="15:15" x14ac:dyDescent="0.2">
      <c r="O769" s="117"/>
    </row>
    <row r="770" spans="15:15" x14ac:dyDescent="0.2">
      <c r="O770" s="117"/>
    </row>
    <row r="771" spans="15:15" x14ac:dyDescent="0.2">
      <c r="O771" s="117"/>
    </row>
    <row r="772" spans="15:15" x14ac:dyDescent="0.2">
      <c r="O772" s="117"/>
    </row>
    <row r="773" spans="15:15" x14ac:dyDescent="0.2">
      <c r="O773" s="117"/>
    </row>
    <row r="774" spans="15:15" x14ac:dyDescent="0.2">
      <c r="O774" s="117"/>
    </row>
    <row r="775" spans="15:15" x14ac:dyDescent="0.2">
      <c r="O775" s="117"/>
    </row>
    <row r="776" spans="15:15" x14ac:dyDescent="0.2">
      <c r="O776" s="117"/>
    </row>
    <row r="777" spans="15:15" x14ac:dyDescent="0.2">
      <c r="O777" s="117"/>
    </row>
    <row r="778" spans="15:15" x14ac:dyDescent="0.2">
      <c r="O778" s="117"/>
    </row>
    <row r="779" spans="15:15" x14ac:dyDescent="0.2">
      <c r="O779" s="117"/>
    </row>
    <row r="780" spans="15:15" x14ac:dyDescent="0.2">
      <c r="O780" s="117"/>
    </row>
    <row r="781" spans="15:15" x14ac:dyDescent="0.2">
      <c r="O781" s="117"/>
    </row>
    <row r="782" spans="15:15" x14ac:dyDescent="0.2">
      <c r="O782" s="117"/>
    </row>
    <row r="783" spans="15:15" x14ac:dyDescent="0.2">
      <c r="O783" s="117"/>
    </row>
    <row r="784" spans="15:15" x14ac:dyDescent="0.2">
      <c r="O784" s="117"/>
    </row>
    <row r="785" spans="15:15" x14ac:dyDescent="0.2">
      <c r="O785" s="117"/>
    </row>
    <row r="786" spans="15:15" x14ac:dyDescent="0.2">
      <c r="O786" s="117"/>
    </row>
    <row r="787" spans="15:15" x14ac:dyDescent="0.2">
      <c r="O787" s="117"/>
    </row>
    <row r="788" spans="15:15" x14ac:dyDescent="0.2">
      <c r="O788" s="117"/>
    </row>
    <row r="789" spans="15:15" x14ac:dyDescent="0.2">
      <c r="O789" s="117"/>
    </row>
    <row r="790" spans="15:15" x14ac:dyDescent="0.2">
      <c r="O790" s="117"/>
    </row>
    <row r="791" spans="15:15" x14ac:dyDescent="0.2">
      <c r="O791" s="117"/>
    </row>
    <row r="792" spans="15:15" x14ac:dyDescent="0.2">
      <c r="O792" s="117"/>
    </row>
    <row r="793" spans="15:15" x14ac:dyDescent="0.2">
      <c r="O793" s="117"/>
    </row>
    <row r="794" spans="15:15" x14ac:dyDescent="0.2">
      <c r="O794" s="117"/>
    </row>
    <row r="795" spans="15:15" x14ac:dyDescent="0.2">
      <c r="O795" s="117"/>
    </row>
    <row r="796" spans="15:15" x14ac:dyDescent="0.2">
      <c r="O796" s="117"/>
    </row>
    <row r="797" spans="15:15" x14ac:dyDescent="0.2">
      <c r="O797" s="117"/>
    </row>
    <row r="798" spans="15:15" x14ac:dyDescent="0.2">
      <c r="O798" s="117"/>
    </row>
    <row r="799" spans="15:15" x14ac:dyDescent="0.2">
      <c r="O799" s="117"/>
    </row>
    <row r="800" spans="15:15" x14ac:dyDescent="0.2">
      <c r="O800" s="117"/>
    </row>
    <row r="801" spans="15:15" x14ac:dyDescent="0.2">
      <c r="O801" s="117"/>
    </row>
    <row r="802" spans="15:15" x14ac:dyDescent="0.2">
      <c r="O802" s="117"/>
    </row>
    <row r="803" spans="15:15" x14ac:dyDescent="0.2">
      <c r="O803" s="117"/>
    </row>
    <row r="804" spans="15:15" x14ac:dyDescent="0.2">
      <c r="O804" s="117"/>
    </row>
    <row r="805" spans="15:15" x14ac:dyDescent="0.2">
      <c r="O805" s="117"/>
    </row>
    <row r="806" spans="15:15" x14ac:dyDescent="0.2">
      <c r="O806" s="117"/>
    </row>
    <row r="807" spans="15:15" x14ac:dyDescent="0.2">
      <c r="O807" s="117"/>
    </row>
    <row r="808" spans="15:15" x14ac:dyDescent="0.2">
      <c r="O808" s="117"/>
    </row>
    <row r="809" spans="15:15" x14ac:dyDescent="0.2">
      <c r="O809" s="117"/>
    </row>
    <row r="810" spans="15:15" x14ac:dyDescent="0.2">
      <c r="O810" s="117"/>
    </row>
    <row r="811" spans="15:15" x14ac:dyDescent="0.2">
      <c r="O811" s="117"/>
    </row>
    <row r="812" spans="15:15" x14ac:dyDescent="0.2">
      <c r="O812" s="117"/>
    </row>
    <row r="813" spans="15:15" x14ac:dyDescent="0.2">
      <c r="O813" s="117"/>
    </row>
    <row r="814" spans="15:15" x14ac:dyDescent="0.2">
      <c r="O814" s="117"/>
    </row>
    <row r="815" spans="15:15" x14ac:dyDescent="0.2">
      <c r="O815" s="117"/>
    </row>
    <row r="816" spans="15:15" x14ac:dyDescent="0.2">
      <c r="O816" s="117"/>
    </row>
    <row r="817" spans="15:15" x14ac:dyDescent="0.2">
      <c r="O817" s="117"/>
    </row>
    <row r="818" spans="15:15" x14ac:dyDescent="0.2">
      <c r="O818" s="117"/>
    </row>
    <row r="819" spans="15:15" x14ac:dyDescent="0.2">
      <c r="O819" s="117"/>
    </row>
    <row r="820" spans="15:15" x14ac:dyDescent="0.2">
      <c r="O820" s="117"/>
    </row>
    <row r="821" spans="15:15" x14ac:dyDescent="0.2">
      <c r="O821" s="117"/>
    </row>
    <row r="822" spans="15:15" x14ac:dyDescent="0.2">
      <c r="O822" s="117"/>
    </row>
    <row r="823" spans="15:15" x14ac:dyDescent="0.2">
      <c r="O823" s="117"/>
    </row>
    <row r="824" spans="15:15" x14ac:dyDescent="0.2">
      <c r="O824" s="117"/>
    </row>
    <row r="825" spans="15:15" x14ac:dyDescent="0.2">
      <c r="O825" s="117"/>
    </row>
    <row r="826" spans="15:15" x14ac:dyDescent="0.2">
      <c r="O826" s="117"/>
    </row>
    <row r="827" spans="15:15" x14ac:dyDescent="0.2">
      <c r="O827" s="117"/>
    </row>
    <row r="828" spans="15:15" x14ac:dyDescent="0.2">
      <c r="O828" s="117"/>
    </row>
    <row r="829" spans="15:15" x14ac:dyDescent="0.2">
      <c r="O829" s="117"/>
    </row>
    <row r="830" spans="15:15" x14ac:dyDescent="0.2">
      <c r="O830" s="117"/>
    </row>
    <row r="831" spans="15:15" x14ac:dyDescent="0.2">
      <c r="O831" s="117"/>
    </row>
    <row r="832" spans="15:15" x14ac:dyDescent="0.2">
      <c r="O832" s="117"/>
    </row>
    <row r="833" spans="15:15" x14ac:dyDescent="0.2">
      <c r="O833" s="117"/>
    </row>
    <row r="834" spans="15:15" x14ac:dyDescent="0.2">
      <c r="O834" s="117"/>
    </row>
    <row r="835" spans="15:15" x14ac:dyDescent="0.2">
      <c r="O835" s="117"/>
    </row>
    <row r="836" spans="15:15" x14ac:dyDescent="0.2">
      <c r="O836" s="117"/>
    </row>
    <row r="837" spans="15:15" x14ac:dyDescent="0.2">
      <c r="O837" s="117"/>
    </row>
    <row r="838" spans="15:15" x14ac:dyDescent="0.2">
      <c r="O838" s="117"/>
    </row>
    <row r="839" spans="15:15" x14ac:dyDescent="0.2">
      <c r="O839" s="117"/>
    </row>
    <row r="840" spans="15:15" x14ac:dyDescent="0.2">
      <c r="O840" s="117"/>
    </row>
    <row r="841" spans="15:15" x14ac:dyDescent="0.2">
      <c r="O841" s="117"/>
    </row>
    <row r="842" spans="15:15" x14ac:dyDescent="0.2">
      <c r="O842" s="117"/>
    </row>
    <row r="843" spans="15:15" x14ac:dyDescent="0.2">
      <c r="O843" s="117"/>
    </row>
    <row r="844" spans="15:15" x14ac:dyDescent="0.2">
      <c r="O844" s="117"/>
    </row>
    <row r="845" spans="15:15" x14ac:dyDescent="0.2">
      <c r="O845" s="117"/>
    </row>
    <row r="846" spans="15:15" x14ac:dyDescent="0.2">
      <c r="O846" s="117"/>
    </row>
    <row r="847" spans="15:15" x14ac:dyDescent="0.2">
      <c r="O847" s="117"/>
    </row>
    <row r="848" spans="15:15" x14ac:dyDescent="0.2">
      <c r="O848" s="117"/>
    </row>
    <row r="849" spans="15:15" x14ac:dyDescent="0.2">
      <c r="O849" s="117"/>
    </row>
    <row r="850" spans="15:15" x14ac:dyDescent="0.2">
      <c r="O850" s="117"/>
    </row>
    <row r="851" spans="15:15" x14ac:dyDescent="0.2">
      <c r="O851" s="117"/>
    </row>
    <row r="852" spans="15:15" x14ac:dyDescent="0.2">
      <c r="O852" s="117"/>
    </row>
    <row r="853" spans="15:15" x14ac:dyDescent="0.2">
      <c r="O853" s="117"/>
    </row>
    <row r="854" spans="15:15" x14ac:dyDescent="0.2">
      <c r="O854" s="117"/>
    </row>
    <row r="855" spans="15:15" x14ac:dyDescent="0.2">
      <c r="O855" s="117"/>
    </row>
    <row r="856" spans="15:15" x14ac:dyDescent="0.2">
      <c r="O856" s="117"/>
    </row>
    <row r="857" spans="15:15" x14ac:dyDescent="0.2">
      <c r="O857" s="117"/>
    </row>
    <row r="858" spans="15:15" x14ac:dyDescent="0.2">
      <c r="O858" s="117"/>
    </row>
    <row r="859" spans="15:15" x14ac:dyDescent="0.2">
      <c r="O859" s="117"/>
    </row>
    <row r="860" spans="15:15" x14ac:dyDescent="0.2">
      <c r="O860" s="117"/>
    </row>
    <row r="861" spans="15:15" x14ac:dyDescent="0.2">
      <c r="O861" s="117"/>
    </row>
    <row r="862" spans="15:15" x14ac:dyDescent="0.2">
      <c r="O862" s="117"/>
    </row>
    <row r="863" spans="15:15" x14ac:dyDescent="0.2">
      <c r="O863" s="117"/>
    </row>
    <row r="864" spans="15:15" x14ac:dyDescent="0.2">
      <c r="O864" s="117"/>
    </row>
    <row r="865" spans="15:15" x14ac:dyDescent="0.2">
      <c r="O865" s="117"/>
    </row>
    <row r="866" spans="15:15" x14ac:dyDescent="0.2">
      <c r="O866" s="117"/>
    </row>
    <row r="867" spans="15:15" x14ac:dyDescent="0.2">
      <c r="O867" s="117"/>
    </row>
    <row r="868" spans="15:15" x14ac:dyDescent="0.2">
      <c r="O868" s="117"/>
    </row>
    <row r="869" spans="15:15" x14ac:dyDescent="0.2">
      <c r="O869" s="117"/>
    </row>
    <row r="870" spans="15:15" x14ac:dyDescent="0.2">
      <c r="O870" s="117"/>
    </row>
    <row r="871" spans="15:15" x14ac:dyDescent="0.2">
      <c r="O871" s="117"/>
    </row>
    <row r="872" spans="15:15" x14ac:dyDescent="0.2">
      <c r="O872" s="117"/>
    </row>
    <row r="873" spans="15:15" x14ac:dyDescent="0.2">
      <c r="O873" s="117"/>
    </row>
    <row r="874" spans="15:15" x14ac:dyDescent="0.2">
      <c r="O874" s="117"/>
    </row>
    <row r="875" spans="15:15" x14ac:dyDescent="0.2">
      <c r="O875" s="117"/>
    </row>
    <row r="876" spans="15:15" x14ac:dyDescent="0.2">
      <c r="O876" s="117"/>
    </row>
    <row r="877" spans="15:15" x14ac:dyDescent="0.2">
      <c r="O877" s="117"/>
    </row>
    <row r="878" spans="15:15" x14ac:dyDescent="0.2">
      <c r="O878" s="117"/>
    </row>
    <row r="879" spans="15:15" x14ac:dyDescent="0.2">
      <c r="O879" s="117"/>
    </row>
    <row r="880" spans="15:15" x14ac:dyDescent="0.2">
      <c r="O880" s="117"/>
    </row>
    <row r="881" spans="15:15" x14ac:dyDescent="0.2">
      <c r="O881" s="117"/>
    </row>
    <row r="882" spans="15:15" x14ac:dyDescent="0.2">
      <c r="O882" s="117"/>
    </row>
    <row r="883" spans="15:15" x14ac:dyDescent="0.2">
      <c r="O883" s="117"/>
    </row>
    <row r="884" spans="15:15" x14ac:dyDescent="0.2">
      <c r="O884" s="117"/>
    </row>
    <row r="885" spans="15:15" x14ac:dyDescent="0.2">
      <c r="O885" s="117"/>
    </row>
    <row r="886" spans="15:15" x14ac:dyDescent="0.2">
      <c r="O886" s="117"/>
    </row>
    <row r="887" spans="15:15" x14ac:dyDescent="0.2">
      <c r="O887" s="117"/>
    </row>
    <row r="888" spans="15:15" x14ac:dyDescent="0.2">
      <c r="O888" s="117"/>
    </row>
    <row r="889" spans="15:15" x14ac:dyDescent="0.2">
      <c r="O889" s="117"/>
    </row>
    <row r="890" spans="15:15" x14ac:dyDescent="0.2">
      <c r="O890" s="117"/>
    </row>
    <row r="891" spans="15:15" x14ac:dyDescent="0.2">
      <c r="O891" s="117"/>
    </row>
    <row r="892" spans="15:15" x14ac:dyDescent="0.2">
      <c r="O892" s="117"/>
    </row>
    <row r="893" spans="15:15" x14ac:dyDescent="0.2">
      <c r="O893" s="117"/>
    </row>
    <row r="894" spans="15:15" x14ac:dyDescent="0.2">
      <c r="O894" s="117"/>
    </row>
    <row r="895" spans="15:15" x14ac:dyDescent="0.2">
      <c r="O895" s="117"/>
    </row>
    <row r="896" spans="15:15" x14ac:dyDescent="0.2">
      <c r="O896" s="117"/>
    </row>
    <row r="897" spans="15:15" x14ac:dyDescent="0.2">
      <c r="O897" s="117"/>
    </row>
    <row r="898" spans="15:15" x14ac:dyDescent="0.2">
      <c r="O898" s="117"/>
    </row>
    <row r="899" spans="15:15" x14ac:dyDescent="0.2">
      <c r="O899" s="117"/>
    </row>
    <row r="900" spans="15:15" x14ac:dyDescent="0.2">
      <c r="O900" s="117"/>
    </row>
    <row r="901" spans="15:15" x14ac:dyDescent="0.2">
      <c r="O901" s="117"/>
    </row>
    <row r="902" spans="15:15" x14ac:dyDescent="0.2">
      <c r="O902" s="117"/>
    </row>
    <row r="903" spans="15:15" x14ac:dyDescent="0.2">
      <c r="O903" s="117"/>
    </row>
    <row r="904" spans="15:15" x14ac:dyDescent="0.2">
      <c r="O904" s="117"/>
    </row>
    <row r="905" spans="15:15" x14ac:dyDescent="0.2">
      <c r="O905" s="117"/>
    </row>
    <row r="906" spans="15:15" x14ac:dyDescent="0.2">
      <c r="O906" s="117"/>
    </row>
    <row r="907" spans="15:15" x14ac:dyDescent="0.2">
      <c r="O907" s="117"/>
    </row>
    <row r="908" spans="15:15" x14ac:dyDescent="0.2">
      <c r="O908" s="117"/>
    </row>
    <row r="909" spans="15:15" x14ac:dyDescent="0.2">
      <c r="O909" s="117"/>
    </row>
    <row r="910" spans="15:15" x14ac:dyDescent="0.2">
      <c r="O910" s="117"/>
    </row>
    <row r="911" spans="15:15" x14ac:dyDescent="0.2">
      <c r="O911" s="117"/>
    </row>
    <row r="912" spans="15:15" x14ac:dyDescent="0.2">
      <c r="O912" s="117"/>
    </row>
    <row r="913" spans="15:15" x14ac:dyDescent="0.2">
      <c r="O913" s="117"/>
    </row>
    <row r="914" spans="15:15" x14ac:dyDescent="0.2">
      <c r="O914" s="117"/>
    </row>
    <row r="915" spans="15:15" x14ac:dyDescent="0.2">
      <c r="O915" s="117"/>
    </row>
    <row r="916" spans="15:15" x14ac:dyDescent="0.2">
      <c r="O916" s="117"/>
    </row>
    <row r="917" spans="15:15" x14ac:dyDescent="0.2">
      <c r="O917" s="117"/>
    </row>
    <row r="918" spans="15:15" x14ac:dyDescent="0.2">
      <c r="O918" s="117"/>
    </row>
    <row r="919" spans="15:15" x14ac:dyDescent="0.2">
      <c r="O919" s="117"/>
    </row>
    <row r="920" spans="15:15" x14ac:dyDescent="0.2">
      <c r="O920" s="117"/>
    </row>
    <row r="921" spans="15:15" x14ac:dyDescent="0.2">
      <c r="O921" s="117"/>
    </row>
    <row r="922" spans="15:15" x14ac:dyDescent="0.2">
      <c r="O922" s="117"/>
    </row>
    <row r="923" spans="15:15" x14ac:dyDescent="0.2">
      <c r="O923" s="117"/>
    </row>
    <row r="924" spans="15:15" x14ac:dyDescent="0.2">
      <c r="O924" s="117"/>
    </row>
    <row r="925" spans="15:15" x14ac:dyDescent="0.2">
      <c r="O925" s="117"/>
    </row>
    <row r="926" spans="15:15" x14ac:dyDescent="0.2">
      <c r="O926" s="117"/>
    </row>
    <row r="927" spans="15:15" x14ac:dyDescent="0.2">
      <c r="O927" s="117"/>
    </row>
    <row r="928" spans="15:15" x14ac:dyDescent="0.2">
      <c r="O928" s="117"/>
    </row>
    <row r="929" spans="15:15" x14ac:dyDescent="0.2">
      <c r="O929" s="117"/>
    </row>
    <row r="930" spans="15:15" x14ac:dyDescent="0.2">
      <c r="O930" s="117"/>
    </row>
    <row r="931" spans="15:15" x14ac:dyDescent="0.2">
      <c r="O931" s="117"/>
    </row>
    <row r="932" spans="15:15" x14ac:dyDescent="0.2">
      <c r="O932" s="117"/>
    </row>
    <row r="933" spans="15:15" x14ac:dyDescent="0.2">
      <c r="O933" s="117"/>
    </row>
    <row r="934" spans="15:15" x14ac:dyDescent="0.2">
      <c r="O934" s="117"/>
    </row>
    <row r="935" spans="15:15" x14ac:dyDescent="0.2">
      <c r="O935" s="117"/>
    </row>
    <row r="936" spans="15:15" x14ac:dyDescent="0.2">
      <c r="O936" s="117"/>
    </row>
    <row r="937" spans="15:15" x14ac:dyDescent="0.2">
      <c r="O937" s="117"/>
    </row>
    <row r="938" spans="15:15" x14ac:dyDescent="0.2">
      <c r="O938" s="117"/>
    </row>
    <row r="939" spans="15:15" x14ac:dyDescent="0.2">
      <c r="O939" s="117"/>
    </row>
    <row r="940" spans="15:15" x14ac:dyDescent="0.2">
      <c r="O940" s="117"/>
    </row>
    <row r="941" spans="15:15" x14ac:dyDescent="0.2">
      <c r="O941" s="117"/>
    </row>
    <row r="942" spans="15:15" x14ac:dyDescent="0.2">
      <c r="O942" s="117"/>
    </row>
    <row r="943" spans="15:15" x14ac:dyDescent="0.2">
      <c r="O943" s="117"/>
    </row>
    <row r="944" spans="15:15" x14ac:dyDescent="0.2">
      <c r="O944" s="117"/>
    </row>
    <row r="945" spans="15:15" x14ac:dyDescent="0.2">
      <c r="O945" s="117"/>
    </row>
    <row r="946" spans="15:15" x14ac:dyDescent="0.2">
      <c r="O946" s="117"/>
    </row>
    <row r="947" spans="15:15" x14ac:dyDescent="0.2">
      <c r="O947" s="117"/>
    </row>
    <row r="948" spans="15:15" x14ac:dyDescent="0.2">
      <c r="O948" s="117"/>
    </row>
    <row r="949" spans="15:15" x14ac:dyDescent="0.2">
      <c r="O949" s="117"/>
    </row>
    <row r="950" spans="15:15" x14ac:dyDescent="0.2">
      <c r="O950" s="117"/>
    </row>
    <row r="951" spans="15:15" x14ac:dyDescent="0.2">
      <c r="O951" s="117"/>
    </row>
    <row r="952" spans="15:15" x14ac:dyDescent="0.2">
      <c r="O952" s="117"/>
    </row>
    <row r="953" spans="15:15" x14ac:dyDescent="0.2">
      <c r="O953" s="117"/>
    </row>
    <row r="954" spans="15:15" x14ac:dyDescent="0.2">
      <c r="O954" s="117"/>
    </row>
    <row r="955" spans="15:15" x14ac:dyDescent="0.2">
      <c r="O955" s="117"/>
    </row>
    <row r="956" spans="15:15" x14ac:dyDescent="0.2">
      <c r="O956" s="117"/>
    </row>
    <row r="957" spans="15:15" x14ac:dyDescent="0.2">
      <c r="O957" s="117"/>
    </row>
    <row r="958" spans="15:15" x14ac:dyDescent="0.2">
      <c r="O958" s="117"/>
    </row>
    <row r="959" spans="15:15" x14ac:dyDescent="0.2">
      <c r="O959" s="117"/>
    </row>
    <row r="960" spans="15:15" x14ac:dyDescent="0.2">
      <c r="O960" s="117"/>
    </row>
    <row r="961" spans="15:15" x14ac:dyDescent="0.2">
      <c r="O961" s="117"/>
    </row>
    <row r="962" spans="15:15" x14ac:dyDescent="0.2">
      <c r="O962" s="117"/>
    </row>
    <row r="963" spans="15:15" x14ac:dyDescent="0.2">
      <c r="O963" s="117"/>
    </row>
    <row r="964" spans="15:15" x14ac:dyDescent="0.2">
      <c r="O964" s="117"/>
    </row>
    <row r="965" spans="15:15" x14ac:dyDescent="0.2">
      <c r="O965" s="117"/>
    </row>
    <row r="966" spans="15:15" x14ac:dyDescent="0.2">
      <c r="O966" s="117"/>
    </row>
    <row r="967" spans="15:15" x14ac:dyDescent="0.2">
      <c r="O967" s="117"/>
    </row>
    <row r="968" spans="15:15" x14ac:dyDescent="0.2">
      <c r="O968" s="117"/>
    </row>
    <row r="969" spans="15:15" x14ac:dyDescent="0.2">
      <c r="O969" s="117"/>
    </row>
    <row r="970" spans="15:15" x14ac:dyDescent="0.2">
      <c r="O970" s="117"/>
    </row>
    <row r="971" spans="15:15" x14ac:dyDescent="0.2">
      <c r="O971" s="117"/>
    </row>
    <row r="972" spans="15:15" x14ac:dyDescent="0.2">
      <c r="O972" s="117"/>
    </row>
    <row r="973" spans="15:15" x14ac:dyDescent="0.2">
      <c r="O973" s="117"/>
    </row>
    <row r="974" spans="15:15" x14ac:dyDescent="0.2">
      <c r="O974" s="117"/>
    </row>
    <row r="975" spans="15:15" x14ac:dyDescent="0.2">
      <c r="O975" s="117"/>
    </row>
    <row r="976" spans="15:15" x14ac:dyDescent="0.2">
      <c r="O976" s="117"/>
    </row>
    <row r="977" spans="15:15" x14ac:dyDescent="0.2">
      <c r="O977" s="117"/>
    </row>
    <row r="978" spans="15:15" x14ac:dyDescent="0.2">
      <c r="O978" s="117"/>
    </row>
    <row r="979" spans="15:15" x14ac:dyDescent="0.2">
      <c r="O979" s="117"/>
    </row>
    <row r="980" spans="15:15" x14ac:dyDescent="0.2">
      <c r="O980" s="117"/>
    </row>
    <row r="981" spans="15:15" x14ac:dyDescent="0.2">
      <c r="O981" s="117"/>
    </row>
    <row r="982" spans="15:15" x14ac:dyDescent="0.2">
      <c r="O982" s="117"/>
    </row>
    <row r="983" spans="15:15" x14ac:dyDescent="0.2">
      <c r="O983" s="117"/>
    </row>
    <row r="984" spans="15:15" x14ac:dyDescent="0.2">
      <c r="O984" s="117"/>
    </row>
    <row r="985" spans="15:15" x14ac:dyDescent="0.2">
      <c r="O985" s="117"/>
    </row>
    <row r="986" spans="15:15" x14ac:dyDescent="0.2">
      <c r="O986" s="117"/>
    </row>
    <row r="987" spans="15:15" x14ac:dyDescent="0.2">
      <c r="O987" s="117"/>
    </row>
    <row r="988" spans="15:15" x14ac:dyDescent="0.2">
      <c r="O988" s="117"/>
    </row>
    <row r="989" spans="15:15" x14ac:dyDescent="0.2">
      <c r="O989" s="117"/>
    </row>
    <row r="990" spans="15:15" x14ac:dyDescent="0.2">
      <c r="O990" s="117"/>
    </row>
    <row r="991" spans="15:15" x14ac:dyDescent="0.2">
      <c r="O991" s="117"/>
    </row>
    <row r="992" spans="15:15" x14ac:dyDescent="0.2">
      <c r="O992" s="117"/>
    </row>
    <row r="993" spans="15:15" x14ac:dyDescent="0.2">
      <c r="O993" s="117"/>
    </row>
    <row r="994" spans="15:15" x14ac:dyDescent="0.2">
      <c r="O994" s="117"/>
    </row>
    <row r="995" spans="15:15" x14ac:dyDescent="0.2">
      <c r="O995" s="117"/>
    </row>
    <row r="996" spans="15:15" x14ac:dyDescent="0.2">
      <c r="O996" s="117"/>
    </row>
    <row r="997" spans="15:15" x14ac:dyDescent="0.2">
      <c r="O997" s="117"/>
    </row>
    <row r="998" spans="15:15" x14ac:dyDescent="0.2">
      <c r="O998" s="117"/>
    </row>
    <row r="999" spans="15:15" x14ac:dyDescent="0.2">
      <c r="O999" s="117"/>
    </row>
    <row r="1000" spans="15:15" x14ac:dyDescent="0.2">
      <c r="O1000" s="117"/>
    </row>
  </sheetData>
  <conditionalFormatting sqref="O3:O55">
    <cfRule type="cellIs" dxfId="2" priority="1" operator="lessThanOrEqual">
      <formula>"79%"</formula>
    </cfRule>
  </conditionalFormatting>
  <conditionalFormatting sqref="O3:O76">
    <cfRule type="cellIs" dxfId="1" priority="2" operator="greaterThanOrEqual">
      <formula>"80%"</formula>
    </cfRule>
  </conditionalFormatting>
  <dataValidations count="7">
    <dataValidation type="list" allowBlank="1" sqref="A3:A40" xr:uid="{00000000-0002-0000-0000-000000000000}">
      <formula1>"2025 0: ENE,2025 0: FEB,2025 0: MAR,2025 1: ABR,2025 2: AGO,2025 2: SET"</formula1>
    </dataValidation>
    <dataValidation type="list" allowBlank="1" sqref="Q3:Q40" xr:uid="{00000000-0002-0000-0000-000001000000}">
      <formula1>"MAÑANA,TARDE,NOCHE"</formula1>
    </dataValidation>
    <dataValidation type="list" allowBlank="1" sqref="D3:D40" xr:uid="{00000000-0002-0000-0000-000002000000}">
      <formula1>"PRESENCIAL,VIRTUAL"</formula1>
    </dataValidation>
    <dataValidation type="list" allowBlank="1" sqref="B3:B40" xr:uid="{00000000-0002-0000-0000-000003000000}">
      <formula1>"REGULAR,INTENSIVO,SUPER INTENSIVO"</formula1>
    </dataValidation>
    <dataValidation type="list" allowBlank="1" sqref="J3:J40" xr:uid="{00000000-0002-0000-0000-000004000000}">
      <formula1>"SI,NO"</formula1>
    </dataValidation>
    <dataValidation type="list" allowBlank="1" sqref="C3:C40" xr:uid="{00000000-0002-0000-0000-000005000000}">
      <formula1>"TRADICIONAL,PROTECH XP"</formula1>
    </dataValidation>
    <dataValidation type="custom" allowBlank="1" showDropDown="1" sqref="H3:H40 O3:O40" xr:uid="{00000000-0002-0000-0000-000006000000}">
      <formula1>AND(ISNUMBER(H3),(NOT(OR(NOT(ISERROR(DATEVALUE(H3))), AND(ISNUMBER(H3), LEFT(CELL("format", H3))="D")))))</formula1>
    </dataValidation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  <hyperlink ref="G14" r:id="rId10" xr:uid="{00000000-0004-0000-0000-000009000000}"/>
    <hyperlink ref="G15" r:id="rId11" xr:uid="{00000000-0004-0000-0000-00000A000000}"/>
    <hyperlink ref="G19" r:id="rId12" xr:uid="{00000000-0004-0000-0000-00000B000000}"/>
    <hyperlink ref="G24" r:id="rId13" xr:uid="{00000000-0004-0000-0000-00000C000000}"/>
    <hyperlink ref="G25" r:id="rId14" xr:uid="{00000000-0004-0000-0000-00000D000000}"/>
    <hyperlink ref="G26" r:id="rId15" xr:uid="{00000000-0004-0000-0000-00000E000000}"/>
    <hyperlink ref="G27" r:id="rId16" xr:uid="{00000000-0004-0000-0000-00000F000000}"/>
    <hyperlink ref="G28" r:id="rId17" xr:uid="{00000000-0004-0000-0000-000010000000}"/>
    <hyperlink ref="G29" r:id="rId18" xr:uid="{00000000-0004-0000-0000-000011000000}"/>
    <hyperlink ref="G30" r:id="rId19" xr:uid="{00000000-0004-0000-0000-000012000000}"/>
    <hyperlink ref="G31" r:id="rId20" xr:uid="{00000000-0004-0000-0000-000013000000}"/>
    <hyperlink ref="G32" r:id="rId21" xr:uid="{00000000-0004-0000-0000-000014000000}"/>
    <hyperlink ref="G33" r:id="rId22" xr:uid="{00000000-0004-0000-0000-000015000000}"/>
    <hyperlink ref="G35" r:id="rId23" xr:uid="{00000000-0004-0000-0000-000016000000}"/>
    <hyperlink ref="G36" r:id="rId24" xr:uid="{00000000-0004-0000-0000-000017000000}"/>
    <hyperlink ref="G38" r:id="rId25" xr:uid="{00000000-0004-0000-0000-000018000000}"/>
  </hyperlinks>
  <pageMargins left="0.7" right="0.7" top="0.75" bottom="0.75" header="0.3" footer="0.3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6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1" width="15.7109375" customWidth="1"/>
    <col min="2" max="2" width="13.42578125" customWidth="1"/>
    <col min="3" max="3" width="16.42578125" customWidth="1"/>
    <col min="4" max="4" width="18.28515625" customWidth="1"/>
    <col min="5" max="5" width="19.42578125" customWidth="1"/>
    <col min="6" max="6" width="12.5703125" customWidth="1"/>
    <col min="7" max="7" width="43.85546875" customWidth="1"/>
    <col min="8" max="8" width="12.28515625" customWidth="1"/>
    <col min="9" max="9" width="17.5703125" customWidth="1"/>
    <col min="10" max="10" width="28.7109375" customWidth="1"/>
    <col min="11" max="11" width="14.28515625" customWidth="1"/>
    <col min="12" max="12" width="9.28515625" customWidth="1"/>
    <col min="13" max="13" width="15.28515625" customWidth="1"/>
    <col min="14" max="14" width="13" customWidth="1"/>
    <col min="15" max="15" width="11" customWidth="1"/>
    <col min="16" max="16" width="10.7109375" customWidth="1"/>
    <col min="17" max="17" width="8.42578125" customWidth="1"/>
    <col min="18" max="18" width="12.5703125" customWidth="1"/>
    <col min="19" max="19" width="13.140625" customWidth="1"/>
    <col min="20" max="20" width="10.5703125" customWidth="1"/>
    <col min="21" max="21" width="18.42578125" customWidth="1"/>
  </cols>
  <sheetData>
    <row r="1" spans="1:21" ht="12.75" x14ac:dyDescent="0.2">
      <c r="A1" s="1"/>
      <c r="B1" s="2"/>
      <c r="C1" s="1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125"/>
      <c r="P1" s="125"/>
      <c r="Q1" s="125"/>
      <c r="R1" s="125"/>
      <c r="S1" s="125"/>
      <c r="T1" s="125"/>
      <c r="U1" s="125"/>
    </row>
    <row r="2" spans="1:21" ht="12.75" x14ac:dyDescent="0.2">
      <c r="A2" s="5" t="s">
        <v>2</v>
      </c>
      <c r="B2" s="6" t="s">
        <v>3</v>
      </c>
      <c r="C2" s="7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141</v>
      </c>
      <c r="I2" s="6" t="s">
        <v>142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22</v>
      </c>
      <c r="O2" s="126" t="s">
        <v>143</v>
      </c>
      <c r="P2" s="126" t="s">
        <v>144</v>
      </c>
      <c r="Q2" s="126" t="s">
        <v>145</v>
      </c>
      <c r="R2" s="126" t="s">
        <v>146</v>
      </c>
      <c r="S2" s="126" t="s">
        <v>147</v>
      </c>
      <c r="T2" s="126" t="s">
        <v>116</v>
      </c>
      <c r="U2" s="127" t="s">
        <v>148</v>
      </c>
    </row>
    <row r="3" spans="1:21" ht="12.75" hidden="1" x14ac:dyDescent="0.2">
      <c r="A3" s="8" t="s">
        <v>149</v>
      </c>
      <c r="B3" s="9" t="s">
        <v>150</v>
      </c>
      <c r="C3" s="9" t="s">
        <v>25</v>
      </c>
      <c r="D3" s="9" t="s">
        <v>26</v>
      </c>
      <c r="E3" s="136" t="s">
        <v>27</v>
      </c>
      <c r="F3" s="137" t="s">
        <v>123</v>
      </c>
      <c r="G3" s="138" t="s">
        <v>151</v>
      </c>
      <c r="H3" s="139">
        <v>72</v>
      </c>
      <c r="I3" s="140" t="s">
        <v>152</v>
      </c>
      <c r="J3" s="141" t="s">
        <v>90</v>
      </c>
      <c r="K3" s="88" t="s">
        <v>32</v>
      </c>
      <c r="L3" s="19" t="s">
        <v>127</v>
      </c>
      <c r="M3" s="19" t="s">
        <v>52</v>
      </c>
      <c r="N3" s="19" t="s">
        <v>53</v>
      </c>
      <c r="O3" s="132"/>
      <c r="P3" s="132"/>
      <c r="Q3" s="132"/>
      <c r="R3" s="132"/>
      <c r="S3" s="132"/>
      <c r="T3" s="132">
        <f t="shared" ref="T3:T51" si="0">SUM(O3:R3)</f>
        <v>0</v>
      </c>
      <c r="U3" s="142"/>
    </row>
    <row r="4" spans="1:21" ht="12.75" hidden="1" x14ac:dyDescent="0.2">
      <c r="A4" s="21" t="s">
        <v>149</v>
      </c>
      <c r="B4" s="22" t="s">
        <v>150</v>
      </c>
      <c r="C4" s="22" t="s">
        <v>25</v>
      </c>
      <c r="D4" s="22" t="s">
        <v>26</v>
      </c>
      <c r="E4" s="143" t="s">
        <v>27</v>
      </c>
      <c r="F4" s="137" t="s">
        <v>124</v>
      </c>
      <c r="G4" s="144" t="s">
        <v>153</v>
      </c>
      <c r="H4" s="145">
        <v>70</v>
      </c>
      <c r="I4" s="146" t="s">
        <v>152</v>
      </c>
      <c r="J4" s="147" t="s">
        <v>76</v>
      </c>
      <c r="K4" s="65" t="s">
        <v>55</v>
      </c>
      <c r="L4" s="31" t="s">
        <v>125</v>
      </c>
      <c r="M4" s="31" t="s">
        <v>57</v>
      </c>
      <c r="N4" s="31" t="s">
        <v>58</v>
      </c>
      <c r="O4" s="133"/>
      <c r="P4" s="133"/>
      <c r="Q4" s="133"/>
      <c r="R4" s="133"/>
      <c r="S4" s="133"/>
      <c r="T4" s="133">
        <f t="shared" si="0"/>
        <v>0</v>
      </c>
      <c r="U4" s="148"/>
    </row>
    <row r="5" spans="1:21" ht="12.75" hidden="1" x14ac:dyDescent="0.2">
      <c r="A5" s="8" t="s">
        <v>149</v>
      </c>
      <c r="B5" s="9" t="s">
        <v>150</v>
      </c>
      <c r="C5" s="9" t="s">
        <v>25</v>
      </c>
      <c r="D5" s="9" t="s">
        <v>26</v>
      </c>
      <c r="E5" s="136" t="s">
        <v>27</v>
      </c>
      <c r="F5" s="137" t="s">
        <v>128</v>
      </c>
      <c r="G5" s="138" t="s">
        <v>154</v>
      </c>
      <c r="H5" s="139">
        <v>41</v>
      </c>
      <c r="I5" s="140" t="s">
        <v>152</v>
      </c>
      <c r="J5" s="141" t="s">
        <v>155</v>
      </c>
      <c r="K5" s="88" t="s">
        <v>44</v>
      </c>
      <c r="L5" s="19" t="s">
        <v>127</v>
      </c>
      <c r="M5" s="19" t="s">
        <v>45</v>
      </c>
      <c r="N5" s="19" t="s">
        <v>46</v>
      </c>
      <c r="O5" s="132"/>
      <c r="P5" s="132"/>
      <c r="Q5" s="132"/>
      <c r="R5" s="132"/>
      <c r="S5" s="132"/>
      <c r="T5" s="132">
        <f t="shared" si="0"/>
        <v>0</v>
      </c>
      <c r="U5" s="142"/>
    </row>
    <row r="6" spans="1:21" ht="12.75" hidden="1" x14ac:dyDescent="0.2">
      <c r="A6" s="21" t="s">
        <v>149</v>
      </c>
      <c r="B6" s="22" t="s">
        <v>150</v>
      </c>
      <c r="C6" s="22" t="s">
        <v>25</v>
      </c>
      <c r="D6" s="22" t="s">
        <v>26</v>
      </c>
      <c r="E6" s="143" t="s">
        <v>27</v>
      </c>
      <c r="F6" s="149" t="s">
        <v>129</v>
      </c>
      <c r="G6" s="144" t="s">
        <v>156</v>
      </c>
      <c r="H6" s="150">
        <v>0</v>
      </c>
      <c r="I6" s="146" t="s">
        <v>157</v>
      </c>
      <c r="J6" s="151" t="s">
        <v>158</v>
      </c>
      <c r="K6" s="65" t="s">
        <v>32</v>
      </c>
      <c r="L6" s="31" t="s">
        <v>127</v>
      </c>
      <c r="M6" s="31" t="s">
        <v>52</v>
      </c>
      <c r="N6" s="31" t="s">
        <v>53</v>
      </c>
      <c r="O6" s="133"/>
      <c r="P6" s="133"/>
      <c r="Q6" s="133"/>
      <c r="R6" s="133"/>
      <c r="S6" s="133"/>
      <c r="T6" s="133">
        <f t="shared" si="0"/>
        <v>0</v>
      </c>
      <c r="U6" s="148"/>
    </row>
    <row r="7" spans="1:21" ht="12.75" hidden="1" x14ac:dyDescent="0.2">
      <c r="A7" s="8" t="s">
        <v>149</v>
      </c>
      <c r="B7" s="9" t="s">
        <v>150</v>
      </c>
      <c r="C7" s="9" t="s">
        <v>25</v>
      </c>
      <c r="D7" s="9" t="s">
        <v>26</v>
      </c>
      <c r="E7" s="136" t="s">
        <v>27</v>
      </c>
      <c r="F7" s="129" t="s">
        <v>130</v>
      </c>
      <c r="G7" s="138" t="s">
        <v>159</v>
      </c>
      <c r="H7" s="150">
        <v>0</v>
      </c>
      <c r="I7" s="140" t="s">
        <v>157</v>
      </c>
      <c r="J7" s="151" t="s">
        <v>160</v>
      </c>
      <c r="K7" s="88" t="s">
        <v>55</v>
      </c>
      <c r="L7" s="19" t="s">
        <v>125</v>
      </c>
      <c r="M7" s="19" t="s">
        <v>57</v>
      </c>
      <c r="N7" s="19" t="s">
        <v>58</v>
      </c>
      <c r="O7" s="132"/>
      <c r="P7" s="132"/>
      <c r="Q7" s="132"/>
      <c r="R7" s="132"/>
      <c r="S7" s="132"/>
      <c r="T7" s="132">
        <f t="shared" si="0"/>
        <v>0</v>
      </c>
      <c r="U7" s="142"/>
    </row>
    <row r="8" spans="1:21" ht="12.75" hidden="1" x14ac:dyDescent="0.2">
      <c r="A8" s="21" t="s">
        <v>149</v>
      </c>
      <c r="B8" s="22" t="s">
        <v>150</v>
      </c>
      <c r="C8" s="22" t="s">
        <v>25</v>
      </c>
      <c r="D8" s="22" t="s">
        <v>26</v>
      </c>
      <c r="E8" s="143" t="s">
        <v>27</v>
      </c>
      <c r="F8" s="137" t="s">
        <v>131</v>
      </c>
      <c r="G8" s="144" t="s">
        <v>161</v>
      </c>
      <c r="H8" s="145">
        <v>32</v>
      </c>
      <c r="I8" s="146" t="s">
        <v>152</v>
      </c>
      <c r="J8" s="147" t="s">
        <v>92</v>
      </c>
      <c r="K8" s="65" t="s">
        <v>44</v>
      </c>
      <c r="L8" s="31" t="s">
        <v>126</v>
      </c>
      <c r="M8" s="31" t="s">
        <v>45</v>
      </c>
      <c r="N8" s="31" t="s">
        <v>46</v>
      </c>
      <c r="O8" s="133"/>
      <c r="P8" s="133"/>
      <c r="Q8" s="133"/>
      <c r="R8" s="133"/>
      <c r="S8" s="133"/>
      <c r="T8" s="133">
        <f t="shared" si="0"/>
        <v>0</v>
      </c>
      <c r="U8" s="148"/>
    </row>
    <row r="9" spans="1:21" ht="12.75" hidden="1" x14ac:dyDescent="0.2">
      <c r="A9" s="8" t="s">
        <v>149</v>
      </c>
      <c r="B9" s="9" t="s">
        <v>150</v>
      </c>
      <c r="C9" s="9" t="s">
        <v>25</v>
      </c>
      <c r="D9" s="9" t="s">
        <v>26</v>
      </c>
      <c r="E9" s="136" t="s">
        <v>27</v>
      </c>
      <c r="F9" s="137" t="s">
        <v>132</v>
      </c>
      <c r="G9" s="138" t="s">
        <v>162</v>
      </c>
      <c r="H9" s="139">
        <v>28</v>
      </c>
      <c r="I9" s="140" t="s">
        <v>152</v>
      </c>
      <c r="J9" s="141" t="s">
        <v>76</v>
      </c>
      <c r="K9" s="88" t="s">
        <v>32</v>
      </c>
      <c r="L9" s="19" t="s">
        <v>125</v>
      </c>
      <c r="M9" s="19" t="s">
        <v>52</v>
      </c>
      <c r="N9" s="19" t="s">
        <v>53</v>
      </c>
      <c r="O9" s="132"/>
      <c r="P9" s="132"/>
      <c r="Q9" s="132"/>
      <c r="R9" s="132"/>
      <c r="S9" s="132"/>
      <c r="T9" s="132">
        <f t="shared" si="0"/>
        <v>0</v>
      </c>
      <c r="U9" s="142"/>
    </row>
    <row r="10" spans="1:21" ht="12.75" hidden="1" x14ac:dyDescent="0.2">
      <c r="A10" s="21" t="s">
        <v>149</v>
      </c>
      <c r="B10" s="22" t="s">
        <v>150</v>
      </c>
      <c r="C10" s="22" t="s">
        <v>25</v>
      </c>
      <c r="D10" s="22" t="s">
        <v>26</v>
      </c>
      <c r="E10" s="143" t="s">
        <v>27</v>
      </c>
      <c r="F10" s="143" t="s">
        <v>133</v>
      </c>
      <c r="G10" s="144" t="s">
        <v>163</v>
      </c>
      <c r="H10" s="145">
        <v>4</v>
      </c>
      <c r="I10" s="146" t="s">
        <v>157</v>
      </c>
      <c r="J10" s="152" t="s">
        <v>164</v>
      </c>
      <c r="K10" s="65" t="s">
        <v>55</v>
      </c>
      <c r="L10" s="31" t="s">
        <v>126</v>
      </c>
      <c r="M10" s="31" t="s">
        <v>57</v>
      </c>
      <c r="N10" s="31" t="s">
        <v>58</v>
      </c>
      <c r="O10" s="133"/>
      <c r="P10" s="133"/>
      <c r="Q10" s="133"/>
      <c r="R10" s="133"/>
      <c r="S10" s="133"/>
      <c r="T10" s="133">
        <f t="shared" si="0"/>
        <v>0</v>
      </c>
      <c r="U10" s="148"/>
    </row>
    <row r="11" spans="1:21" ht="12.75" hidden="1" x14ac:dyDescent="0.2">
      <c r="A11" s="8" t="s">
        <v>149</v>
      </c>
      <c r="B11" s="9" t="s">
        <v>150</v>
      </c>
      <c r="C11" s="9" t="s">
        <v>25</v>
      </c>
      <c r="D11" s="9" t="s">
        <v>26</v>
      </c>
      <c r="E11" s="136" t="s">
        <v>27</v>
      </c>
      <c r="F11" s="137" t="s">
        <v>165</v>
      </c>
      <c r="G11" s="138" t="s">
        <v>166</v>
      </c>
      <c r="H11" s="139">
        <v>14</v>
      </c>
      <c r="I11" s="140" t="s">
        <v>152</v>
      </c>
      <c r="J11" s="141" t="s">
        <v>167</v>
      </c>
      <c r="K11" s="88" t="s">
        <v>44</v>
      </c>
      <c r="L11" s="19" t="s">
        <v>136</v>
      </c>
      <c r="M11" s="19" t="s">
        <v>45</v>
      </c>
      <c r="N11" s="19" t="s">
        <v>46</v>
      </c>
      <c r="O11" s="132"/>
      <c r="P11" s="132"/>
      <c r="Q11" s="132"/>
      <c r="R11" s="132"/>
      <c r="S11" s="132"/>
      <c r="T11" s="132">
        <f t="shared" si="0"/>
        <v>0</v>
      </c>
      <c r="U11" s="142"/>
    </row>
    <row r="12" spans="1:21" ht="12.75" hidden="1" x14ac:dyDescent="0.2">
      <c r="A12" s="21" t="s">
        <v>149</v>
      </c>
      <c r="B12" s="22" t="s">
        <v>150</v>
      </c>
      <c r="C12" s="22" t="s">
        <v>25</v>
      </c>
      <c r="D12" s="22" t="s">
        <v>26</v>
      </c>
      <c r="E12" s="23" t="s">
        <v>50</v>
      </c>
      <c r="F12" s="153" t="s">
        <v>123</v>
      </c>
      <c r="G12" s="154" t="s">
        <v>168</v>
      </c>
      <c r="H12" s="24">
        <v>40</v>
      </c>
      <c r="I12" s="65" t="s">
        <v>152</v>
      </c>
      <c r="J12" s="155" t="s">
        <v>31</v>
      </c>
      <c r="K12" s="65" t="s">
        <v>32</v>
      </c>
      <c r="L12" s="31" t="s">
        <v>125</v>
      </c>
      <c r="M12" s="31" t="s">
        <v>52</v>
      </c>
      <c r="N12" s="31" t="s">
        <v>53</v>
      </c>
      <c r="O12" s="133"/>
      <c r="P12" s="133"/>
      <c r="Q12" s="133"/>
      <c r="R12" s="133"/>
      <c r="S12" s="133"/>
      <c r="T12" s="133">
        <f t="shared" si="0"/>
        <v>0</v>
      </c>
      <c r="U12" s="148"/>
    </row>
    <row r="13" spans="1:21" ht="12.75" hidden="1" x14ac:dyDescent="0.2">
      <c r="A13" s="8" t="s">
        <v>149</v>
      </c>
      <c r="B13" s="9" t="s">
        <v>150</v>
      </c>
      <c r="C13" s="9" t="s">
        <v>25</v>
      </c>
      <c r="D13" s="9" t="s">
        <v>26</v>
      </c>
      <c r="E13" s="10" t="s">
        <v>50</v>
      </c>
      <c r="F13" s="153" t="s">
        <v>124</v>
      </c>
      <c r="G13" s="83" t="s">
        <v>169</v>
      </c>
      <c r="H13" s="12">
        <v>42</v>
      </c>
      <c r="I13" s="88" t="s">
        <v>152</v>
      </c>
      <c r="J13" s="156" t="s">
        <v>31</v>
      </c>
      <c r="K13" s="88" t="s">
        <v>55</v>
      </c>
      <c r="L13" s="19" t="s">
        <v>125</v>
      </c>
      <c r="M13" s="19" t="s">
        <v>57</v>
      </c>
      <c r="N13" s="19" t="s">
        <v>58</v>
      </c>
      <c r="O13" s="132"/>
      <c r="P13" s="132"/>
      <c r="Q13" s="132"/>
      <c r="R13" s="132"/>
      <c r="S13" s="132"/>
      <c r="T13" s="132">
        <f t="shared" si="0"/>
        <v>0</v>
      </c>
      <c r="U13" s="142"/>
    </row>
    <row r="14" spans="1:21" ht="12.75" hidden="1" x14ac:dyDescent="0.2">
      <c r="A14" s="21" t="s">
        <v>149</v>
      </c>
      <c r="B14" s="22" t="s">
        <v>150</v>
      </c>
      <c r="C14" s="22" t="s">
        <v>25</v>
      </c>
      <c r="D14" s="22" t="s">
        <v>26</v>
      </c>
      <c r="E14" s="23" t="s">
        <v>50</v>
      </c>
      <c r="F14" s="153" t="s">
        <v>128</v>
      </c>
      <c r="G14" s="154" t="s">
        <v>170</v>
      </c>
      <c r="H14" s="24">
        <v>35</v>
      </c>
      <c r="I14" s="65" t="s">
        <v>152</v>
      </c>
      <c r="J14" s="155" t="s">
        <v>84</v>
      </c>
      <c r="K14" s="65" t="s">
        <v>44</v>
      </c>
      <c r="L14" s="31" t="s">
        <v>127</v>
      </c>
      <c r="M14" s="31" t="s">
        <v>45</v>
      </c>
      <c r="N14" s="31" t="s">
        <v>46</v>
      </c>
      <c r="O14" s="133"/>
      <c r="P14" s="133"/>
      <c r="Q14" s="133"/>
      <c r="R14" s="133"/>
      <c r="S14" s="133"/>
      <c r="T14" s="133">
        <f t="shared" si="0"/>
        <v>0</v>
      </c>
      <c r="U14" s="148"/>
    </row>
    <row r="15" spans="1:21" ht="12.75" hidden="1" x14ac:dyDescent="0.2">
      <c r="A15" s="8" t="s">
        <v>149</v>
      </c>
      <c r="B15" s="9" t="s">
        <v>150</v>
      </c>
      <c r="C15" s="9" t="s">
        <v>25</v>
      </c>
      <c r="D15" s="9" t="s">
        <v>26</v>
      </c>
      <c r="E15" s="10" t="s">
        <v>50</v>
      </c>
      <c r="F15" s="153" t="s">
        <v>129</v>
      </c>
      <c r="G15" s="131" t="s">
        <v>171</v>
      </c>
      <c r="H15" s="12">
        <v>32</v>
      </c>
      <c r="I15" s="88" t="s">
        <v>152</v>
      </c>
      <c r="J15" s="156" t="s">
        <v>31</v>
      </c>
      <c r="K15" s="88" t="s">
        <v>32</v>
      </c>
      <c r="L15" s="19" t="s">
        <v>127</v>
      </c>
      <c r="M15" s="19" t="s">
        <v>52</v>
      </c>
      <c r="N15" s="19" t="s">
        <v>53</v>
      </c>
      <c r="O15" s="132"/>
      <c r="P15" s="132"/>
      <c r="Q15" s="132"/>
      <c r="R15" s="132"/>
      <c r="S15" s="132"/>
      <c r="T15" s="132">
        <f t="shared" si="0"/>
        <v>0</v>
      </c>
      <c r="U15" s="142"/>
    </row>
    <row r="16" spans="1:21" ht="12.75" hidden="1" x14ac:dyDescent="0.2">
      <c r="A16" s="21" t="s">
        <v>149</v>
      </c>
      <c r="B16" s="22" t="s">
        <v>150</v>
      </c>
      <c r="C16" s="22" t="s">
        <v>25</v>
      </c>
      <c r="D16" s="22" t="s">
        <v>26</v>
      </c>
      <c r="E16" s="23" t="s">
        <v>50</v>
      </c>
      <c r="F16" s="153" t="s">
        <v>130</v>
      </c>
      <c r="G16" s="130" t="s">
        <v>172</v>
      </c>
      <c r="H16" s="24">
        <v>32</v>
      </c>
      <c r="I16" s="65" t="s">
        <v>152</v>
      </c>
      <c r="J16" s="155" t="s">
        <v>60</v>
      </c>
      <c r="K16" s="65" t="s">
        <v>55</v>
      </c>
      <c r="L16" s="31" t="s">
        <v>125</v>
      </c>
      <c r="M16" s="31" t="s">
        <v>57</v>
      </c>
      <c r="N16" s="31" t="s">
        <v>58</v>
      </c>
      <c r="O16" s="133"/>
      <c r="P16" s="133"/>
      <c r="Q16" s="133"/>
      <c r="R16" s="133"/>
      <c r="S16" s="133"/>
      <c r="T16" s="133">
        <f t="shared" si="0"/>
        <v>0</v>
      </c>
      <c r="U16" s="148"/>
    </row>
    <row r="17" spans="1:21" ht="12.75" hidden="1" x14ac:dyDescent="0.2">
      <c r="A17" s="8" t="s">
        <v>149</v>
      </c>
      <c r="B17" s="9" t="s">
        <v>150</v>
      </c>
      <c r="C17" s="9" t="s">
        <v>25</v>
      </c>
      <c r="D17" s="9" t="s">
        <v>26</v>
      </c>
      <c r="E17" s="10" t="s">
        <v>50</v>
      </c>
      <c r="F17" s="153" t="s">
        <v>131</v>
      </c>
      <c r="G17" s="83" t="s">
        <v>173</v>
      </c>
      <c r="H17" s="12">
        <v>35</v>
      </c>
      <c r="I17" s="88" t="s">
        <v>152</v>
      </c>
      <c r="J17" s="156" t="s">
        <v>84</v>
      </c>
      <c r="K17" s="88" t="s">
        <v>44</v>
      </c>
      <c r="L17" s="19" t="s">
        <v>125</v>
      </c>
      <c r="M17" s="19" t="s">
        <v>45</v>
      </c>
      <c r="N17" s="19" t="s">
        <v>46</v>
      </c>
      <c r="O17" s="132"/>
      <c r="P17" s="132"/>
      <c r="Q17" s="132"/>
      <c r="R17" s="132"/>
      <c r="S17" s="132"/>
      <c r="T17" s="132">
        <f t="shared" si="0"/>
        <v>0</v>
      </c>
      <c r="U17" s="142"/>
    </row>
    <row r="18" spans="1:21" ht="12.75" hidden="1" x14ac:dyDescent="0.2">
      <c r="A18" s="21" t="s">
        <v>149</v>
      </c>
      <c r="B18" s="22" t="s">
        <v>150</v>
      </c>
      <c r="C18" s="22" t="s">
        <v>25</v>
      </c>
      <c r="D18" s="22" t="s">
        <v>26</v>
      </c>
      <c r="E18" s="23" t="s">
        <v>50</v>
      </c>
      <c r="F18" s="153" t="s">
        <v>132</v>
      </c>
      <c r="G18" s="154" t="s">
        <v>174</v>
      </c>
      <c r="H18" s="24">
        <v>27</v>
      </c>
      <c r="I18" s="65" t="s">
        <v>152</v>
      </c>
      <c r="J18" s="155" t="s">
        <v>175</v>
      </c>
      <c r="K18" s="65" t="s">
        <v>32</v>
      </c>
      <c r="L18" s="31" t="s">
        <v>126</v>
      </c>
      <c r="M18" s="31" t="s">
        <v>52</v>
      </c>
      <c r="N18" s="31" t="s">
        <v>53</v>
      </c>
      <c r="O18" s="133"/>
      <c r="P18" s="133"/>
      <c r="Q18" s="133"/>
      <c r="R18" s="133"/>
      <c r="S18" s="133"/>
      <c r="T18" s="133">
        <f t="shared" si="0"/>
        <v>0</v>
      </c>
      <c r="U18" s="148"/>
    </row>
    <row r="19" spans="1:21" ht="12.75" hidden="1" x14ac:dyDescent="0.2">
      <c r="A19" s="8" t="s">
        <v>149</v>
      </c>
      <c r="B19" s="9" t="s">
        <v>150</v>
      </c>
      <c r="C19" s="9" t="s">
        <v>25</v>
      </c>
      <c r="D19" s="9" t="s">
        <v>26</v>
      </c>
      <c r="E19" s="10" t="s">
        <v>50</v>
      </c>
      <c r="F19" s="129" t="s">
        <v>133</v>
      </c>
      <c r="G19" s="83" t="s">
        <v>176</v>
      </c>
      <c r="H19" s="157">
        <v>0</v>
      </c>
      <c r="I19" s="88" t="s">
        <v>157</v>
      </c>
      <c r="J19" s="158" t="s">
        <v>164</v>
      </c>
      <c r="K19" s="88" t="s">
        <v>55</v>
      </c>
      <c r="L19" s="19" t="s">
        <v>126</v>
      </c>
      <c r="M19" s="19" t="s">
        <v>57</v>
      </c>
      <c r="N19" s="19" t="s">
        <v>58</v>
      </c>
      <c r="O19" s="132"/>
      <c r="P19" s="132"/>
      <c r="Q19" s="132"/>
      <c r="R19" s="132"/>
      <c r="S19" s="132"/>
      <c r="T19" s="132">
        <f t="shared" si="0"/>
        <v>0</v>
      </c>
      <c r="U19" s="142"/>
    </row>
    <row r="20" spans="1:21" ht="12.75" hidden="1" x14ac:dyDescent="0.2">
      <c r="A20" s="21" t="s">
        <v>149</v>
      </c>
      <c r="B20" s="22" t="s">
        <v>150</v>
      </c>
      <c r="C20" s="22" t="s">
        <v>25</v>
      </c>
      <c r="D20" s="22" t="s">
        <v>26</v>
      </c>
      <c r="E20" s="23" t="s">
        <v>50</v>
      </c>
      <c r="F20" s="129" t="s">
        <v>165</v>
      </c>
      <c r="G20" s="154" t="s">
        <v>177</v>
      </c>
      <c r="H20" s="24">
        <v>4</v>
      </c>
      <c r="I20" s="128"/>
      <c r="J20" s="158" t="s">
        <v>164</v>
      </c>
      <c r="K20" s="65" t="s">
        <v>44</v>
      </c>
      <c r="L20" s="31" t="s">
        <v>136</v>
      </c>
      <c r="M20" s="31" t="s">
        <v>45</v>
      </c>
      <c r="N20" s="31" t="s">
        <v>46</v>
      </c>
      <c r="O20" s="133"/>
      <c r="P20" s="133"/>
      <c r="Q20" s="133"/>
      <c r="R20" s="133"/>
      <c r="S20" s="133"/>
      <c r="T20" s="133">
        <f t="shared" si="0"/>
        <v>0</v>
      </c>
      <c r="U20" s="148"/>
    </row>
    <row r="21" spans="1:21" ht="12.75" hidden="1" x14ac:dyDescent="0.2">
      <c r="A21" s="8" t="s">
        <v>149</v>
      </c>
      <c r="B21" s="9" t="s">
        <v>150</v>
      </c>
      <c r="C21" s="9" t="s">
        <v>25</v>
      </c>
      <c r="D21" s="9" t="s">
        <v>26</v>
      </c>
      <c r="E21" s="10" t="s">
        <v>50</v>
      </c>
      <c r="F21" s="129" t="s">
        <v>178</v>
      </c>
      <c r="G21" s="83" t="s">
        <v>179</v>
      </c>
      <c r="H21" s="157">
        <v>0</v>
      </c>
      <c r="I21" s="88" t="s">
        <v>157</v>
      </c>
      <c r="J21" s="159" t="s">
        <v>180</v>
      </c>
      <c r="K21" s="88" t="s">
        <v>44</v>
      </c>
      <c r="L21" s="19" t="s">
        <v>127</v>
      </c>
      <c r="M21" s="19" t="s">
        <v>45</v>
      </c>
      <c r="N21" s="19" t="s">
        <v>46</v>
      </c>
      <c r="O21" s="132"/>
      <c r="P21" s="132"/>
      <c r="Q21" s="132"/>
      <c r="R21" s="132"/>
      <c r="S21" s="132"/>
      <c r="T21" s="132">
        <f t="shared" si="0"/>
        <v>0</v>
      </c>
      <c r="U21" s="142"/>
    </row>
    <row r="22" spans="1:21" ht="12.75" hidden="1" x14ac:dyDescent="0.2">
      <c r="A22" s="21" t="s">
        <v>149</v>
      </c>
      <c r="B22" s="22" t="s">
        <v>150</v>
      </c>
      <c r="C22" s="22" t="s">
        <v>25</v>
      </c>
      <c r="D22" s="22" t="s">
        <v>26</v>
      </c>
      <c r="E22" s="143" t="s">
        <v>65</v>
      </c>
      <c r="F22" s="23" t="s">
        <v>117</v>
      </c>
      <c r="G22" s="154" t="s">
        <v>181</v>
      </c>
      <c r="H22" s="24">
        <v>48</v>
      </c>
      <c r="I22" s="128"/>
      <c r="J22" s="155" t="s">
        <v>68</v>
      </c>
      <c r="K22" s="65" t="s">
        <v>44</v>
      </c>
      <c r="L22" s="31" t="s">
        <v>125</v>
      </c>
      <c r="M22" s="31" t="s">
        <v>45</v>
      </c>
      <c r="N22" s="31" t="s">
        <v>46</v>
      </c>
      <c r="O22" s="133"/>
      <c r="P22" s="133"/>
      <c r="Q22" s="133"/>
      <c r="R22" s="133"/>
      <c r="S22" s="133"/>
      <c r="T22" s="133">
        <f t="shared" si="0"/>
        <v>0</v>
      </c>
      <c r="U22" s="148"/>
    </row>
    <row r="23" spans="1:21" ht="12.75" hidden="1" x14ac:dyDescent="0.2">
      <c r="A23" s="8" t="s">
        <v>149</v>
      </c>
      <c r="B23" s="9" t="s">
        <v>150</v>
      </c>
      <c r="C23" s="9" t="s">
        <v>25</v>
      </c>
      <c r="D23" s="9" t="s">
        <v>26</v>
      </c>
      <c r="E23" s="10" t="s">
        <v>65</v>
      </c>
      <c r="F23" s="129" t="s">
        <v>121</v>
      </c>
      <c r="G23" s="160" t="s">
        <v>182</v>
      </c>
      <c r="H23" s="157">
        <v>0</v>
      </c>
      <c r="I23" s="88" t="s">
        <v>157</v>
      </c>
      <c r="J23" s="159" t="s">
        <v>183</v>
      </c>
      <c r="K23" s="88" t="s">
        <v>44</v>
      </c>
      <c r="L23" s="19" t="s">
        <v>125</v>
      </c>
      <c r="M23" s="19" t="s">
        <v>45</v>
      </c>
      <c r="N23" s="19" t="s">
        <v>46</v>
      </c>
      <c r="O23" s="132"/>
      <c r="P23" s="132"/>
      <c r="Q23" s="132"/>
      <c r="R23" s="132"/>
      <c r="S23" s="132"/>
      <c r="T23" s="132">
        <f t="shared" si="0"/>
        <v>0</v>
      </c>
      <c r="U23" s="142"/>
    </row>
    <row r="24" spans="1:21" ht="12.75" hidden="1" x14ac:dyDescent="0.2">
      <c r="A24" s="21" t="s">
        <v>149</v>
      </c>
      <c r="B24" s="22" t="s">
        <v>150</v>
      </c>
      <c r="C24" s="22" t="s">
        <v>25</v>
      </c>
      <c r="D24" s="22" t="s">
        <v>26</v>
      </c>
      <c r="E24" s="143" t="s">
        <v>66</v>
      </c>
      <c r="F24" s="23" t="s">
        <v>117</v>
      </c>
      <c r="G24" s="154" t="s">
        <v>184</v>
      </c>
      <c r="H24" s="24">
        <v>30</v>
      </c>
      <c r="I24" s="128"/>
      <c r="J24" s="155" t="s">
        <v>68</v>
      </c>
      <c r="K24" s="65" t="s">
        <v>44</v>
      </c>
      <c r="L24" s="31" t="s">
        <v>126</v>
      </c>
      <c r="M24" s="31" t="s">
        <v>45</v>
      </c>
      <c r="N24" s="31" t="s">
        <v>46</v>
      </c>
      <c r="O24" s="133"/>
      <c r="P24" s="133"/>
      <c r="Q24" s="133"/>
      <c r="R24" s="133"/>
      <c r="S24" s="133"/>
      <c r="T24" s="133">
        <f t="shared" si="0"/>
        <v>0</v>
      </c>
      <c r="U24" s="148"/>
    </row>
    <row r="25" spans="1:21" ht="12.75" hidden="1" x14ac:dyDescent="0.2">
      <c r="A25" s="8" t="s">
        <v>149</v>
      </c>
      <c r="B25" s="9" t="s">
        <v>150</v>
      </c>
      <c r="C25" s="9" t="s">
        <v>25</v>
      </c>
      <c r="D25" s="9" t="s">
        <v>26</v>
      </c>
      <c r="E25" s="10" t="s">
        <v>63</v>
      </c>
      <c r="F25" s="129" t="s">
        <v>117</v>
      </c>
      <c r="G25" s="83" t="s">
        <v>185</v>
      </c>
      <c r="H25" s="161">
        <v>0</v>
      </c>
      <c r="I25" s="88" t="s">
        <v>157</v>
      </c>
      <c r="J25" s="158" t="s">
        <v>164</v>
      </c>
      <c r="K25" s="88" t="s">
        <v>44</v>
      </c>
      <c r="L25" s="19"/>
      <c r="M25" s="19"/>
      <c r="N25" s="19"/>
      <c r="O25" s="132"/>
      <c r="P25" s="132"/>
      <c r="Q25" s="132"/>
      <c r="R25" s="132"/>
      <c r="S25" s="132"/>
      <c r="T25" s="132">
        <f t="shared" si="0"/>
        <v>0</v>
      </c>
      <c r="U25" s="142"/>
    </row>
    <row r="26" spans="1:21" ht="12.75" hidden="1" x14ac:dyDescent="0.2">
      <c r="A26" s="21" t="s">
        <v>149</v>
      </c>
      <c r="B26" s="22" t="s">
        <v>150</v>
      </c>
      <c r="C26" s="22" t="s">
        <v>25</v>
      </c>
      <c r="D26" s="22" t="s">
        <v>26</v>
      </c>
      <c r="E26" s="143" t="s">
        <v>69</v>
      </c>
      <c r="F26" s="23" t="s">
        <v>117</v>
      </c>
      <c r="G26" s="154" t="s">
        <v>186</v>
      </c>
      <c r="H26" s="24">
        <v>17</v>
      </c>
      <c r="I26" s="62"/>
      <c r="J26" s="155" t="s">
        <v>187</v>
      </c>
      <c r="K26" s="65" t="s">
        <v>44</v>
      </c>
      <c r="L26" s="31" t="s">
        <v>125</v>
      </c>
      <c r="M26" s="31" t="s">
        <v>45</v>
      </c>
      <c r="N26" s="31" t="s">
        <v>46</v>
      </c>
      <c r="O26" s="133"/>
      <c r="P26" s="133"/>
      <c r="Q26" s="133"/>
      <c r="R26" s="133"/>
      <c r="S26" s="133"/>
      <c r="T26" s="133">
        <f t="shared" si="0"/>
        <v>0</v>
      </c>
      <c r="U26" s="148"/>
    </row>
    <row r="27" spans="1:21" ht="12.75" hidden="1" x14ac:dyDescent="0.2">
      <c r="A27" s="8" t="s">
        <v>149</v>
      </c>
      <c r="B27" s="9" t="s">
        <v>150</v>
      </c>
      <c r="C27" s="9" t="s">
        <v>25</v>
      </c>
      <c r="D27" s="9" t="s">
        <v>26</v>
      </c>
      <c r="E27" s="136" t="s">
        <v>70</v>
      </c>
      <c r="F27" s="10" t="s">
        <v>117</v>
      </c>
      <c r="G27" s="83" t="s">
        <v>188</v>
      </c>
      <c r="H27" s="12">
        <v>19</v>
      </c>
      <c r="I27" s="162"/>
      <c r="J27" s="156" t="s">
        <v>187</v>
      </c>
      <c r="K27" s="88" t="s">
        <v>44</v>
      </c>
      <c r="L27" s="19" t="s">
        <v>126</v>
      </c>
      <c r="M27" s="19" t="s">
        <v>45</v>
      </c>
      <c r="N27" s="19" t="s">
        <v>46</v>
      </c>
      <c r="O27" s="132"/>
      <c r="P27" s="132"/>
      <c r="Q27" s="132"/>
      <c r="R27" s="132"/>
      <c r="S27" s="132"/>
      <c r="T27" s="132">
        <f t="shared" si="0"/>
        <v>0</v>
      </c>
      <c r="U27" s="142"/>
    </row>
    <row r="28" spans="1:21" ht="12.75" hidden="1" x14ac:dyDescent="0.2">
      <c r="A28" s="21" t="s">
        <v>149</v>
      </c>
      <c r="B28" s="22" t="s">
        <v>150</v>
      </c>
      <c r="C28" s="22" t="s">
        <v>25</v>
      </c>
      <c r="D28" s="22" t="s">
        <v>26</v>
      </c>
      <c r="E28" s="23" t="s">
        <v>71</v>
      </c>
      <c r="F28" s="23" t="s">
        <v>117</v>
      </c>
      <c r="G28" s="154" t="s">
        <v>189</v>
      </c>
      <c r="H28" s="24">
        <v>4</v>
      </c>
      <c r="I28" s="62"/>
      <c r="J28" s="159" t="s">
        <v>190</v>
      </c>
      <c r="K28" s="65" t="s">
        <v>44</v>
      </c>
      <c r="L28" s="31" t="s">
        <v>137</v>
      </c>
      <c r="M28" s="31" t="s">
        <v>45</v>
      </c>
      <c r="N28" s="31" t="s">
        <v>46</v>
      </c>
      <c r="O28" s="133"/>
      <c r="P28" s="133"/>
      <c r="Q28" s="133"/>
      <c r="R28" s="133"/>
      <c r="S28" s="133"/>
      <c r="T28" s="133">
        <f t="shared" si="0"/>
        <v>0</v>
      </c>
      <c r="U28" s="148"/>
    </row>
    <row r="29" spans="1:21" ht="12.75" hidden="1" x14ac:dyDescent="0.2">
      <c r="A29" s="8" t="s">
        <v>149</v>
      </c>
      <c r="B29" s="9" t="s">
        <v>150</v>
      </c>
      <c r="C29" s="9" t="s">
        <v>25</v>
      </c>
      <c r="D29" s="9" t="s">
        <v>26</v>
      </c>
      <c r="E29" s="136" t="s">
        <v>191</v>
      </c>
      <c r="F29" s="10" t="s">
        <v>117</v>
      </c>
      <c r="G29" s="83" t="s">
        <v>192</v>
      </c>
      <c r="H29" s="12">
        <v>11</v>
      </c>
      <c r="I29" s="162"/>
      <c r="J29" s="156" t="s">
        <v>193</v>
      </c>
      <c r="K29" s="88" t="s">
        <v>44</v>
      </c>
      <c r="L29" s="19" t="s">
        <v>127</v>
      </c>
      <c r="M29" s="19" t="s">
        <v>45</v>
      </c>
      <c r="N29" s="19" t="s">
        <v>46</v>
      </c>
      <c r="O29" s="132"/>
      <c r="P29" s="132"/>
      <c r="Q29" s="132"/>
      <c r="R29" s="132"/>
      <c r="S29" s="132"/>
      <c r="T29" s="132">
        <f t="shared" si="0"/>
        <v>0</v>
      </c>
      <c r="U29" s="142"/>
    </row>
    <row r="30" spans="1:21" ht="12.75" x14ac:dyDescent="0.2">
      <c r="A30" s="21" t="s">
        <v>149</v>
      </c>
      <c r="B30" s="22" t="s">
        <v>150</v>
      </c>
      <c r="C30" s="22" t="s">
        <v>73</v>
      </c>
      <c r="D30" s="22" t="s">
        <v>26</v>
      </c>
      <c r="E30" s="153" t="s">
        <v>74</v>
      </c>
      <c r="F30" s="153" t="s">
        <v>128</v>
      </c>
      <c r="G30" s="154" t="s">
        <v>194</v>
      </c>
      <c r="H30" s="24">
        <v>40</v>
      </c>
      <c r="I30" s="65" t="s">
        <v>152</v>
      </c>
      <c r="J30" s="155" t="s">
        <v>195</v>
      </c>
      <c r="K30" s="65" t="s">
        <v>32</v>
      </c>
      <c r="L30" s="31" t="s">
        <v>127</v>
      </c>
      <c r="M30" s="31" t="s">
        <v>52</v>
      </c>
      <c r="N30" s="31" t="s">
        <v>53</v>
      </c>
      <c r="O30" s="133"/>
      <c r="P30" s="133"/>
      <c r="Q30" s="133"/>
      <c r="R30" s="133"/>
      <c r="S30" s="133"/>
      <c r="T30" s="133">
        <f t="shared" si="0"/>
        <v>0</v>
      </c>
      <c r="U30" s="148"/>
    </row>
    <row r="31" spans="1:21" ht="12.75" x14ac:dyDescent="0.2">
      <c r="A31" s="8" t="s">
        <v>149</v>
      </c>
      <c r="B31" s="9" t="s">
        <v>150</v>
      </c>
      <c r="C31" s="9" t="s">
        <v>73</v>
      </c>
      <c r="D31" s="9" t="s">
        <v>26</v>
      </c>
      <c r="E31" s="153" t="s">
        <v>74</v>
      </c>
      <c r="F31" s="153" t="s">
        <v>129</v>
      </c>
      <c r="G31" s="83" t="s">
        <v>196</v>
      </c>
      <c r="H31" s="12">
        <v>39</v>
      </c>
      <c r="I31" s="88" t="s">
        <v>152</v>
      </c>
      <c r="J31" s="156" t="s">
        <v>78</v>
      </c>
      <c r="K31" s="88" t="s">
        <v>44</v>
      </c>
      <c r="L31" s="19" t="s">
        <v>127</v>
      </c>
      <c r="M31" s="19" t="s">
        <v>45</v>
      </c>
      <c r="N31" s="19" t="s">
        <v>46</v>
      </c>
      <c r="O31" s="132"/>
      <c r="P31" s="132"/>
      <c r="Q31" s="132"/>
      <c r="R31" s="132"/>
      <c r="S31" s="132"/>
      <c r="T31" s="132">
        <f t="shared" si="0"/>
        <v>0</v>
      </c>
      <c r="U31" s="142"/>
    </row>
    <row r="32" spans="1:21" ht="12.75" x14ac:dyDescent="0.2">
      <c r="A32" s="21" t="s">
        <v>149</v>
      </c>
      <c r="B32" s="22" t="s">
        <v>150</v>
      </c>
      <c r="C32" s="22" t="s">
        <v>73</v>
      </c>
      <c r="D32" s="22" t="s">
        <v>26</v>
      </c>
      <c r="E32" s="153" t="s">
        <v>74</v>
      </c>
      <c r="F32" s="153" t="s">
        <v>130</v>
      </c>
      <c r="G32" s="154" t="s">
        <v>197</v>
      </c>
      <c r="H32" s="24">
        <v>41</v>
      </c>
      <c r="I32" s="65" t="s">
        <v>152</v>
      </c>
      <c r="J32" s="155" t="s">
        <v>195</v>
      </c>
      <c r="K32" s="65" t="s">
        <v>32</v>
      </c>
      <c r="L32" s="31" t="s">
        <v>125</v>
      </c>
      <c r="M32" s="31" t="s">
        <v>52</v>
      </c>
      <c r="N32" s="31" t="s">
        <v>53</v>
      </c>
      <c r="O32" s="133"/>
      <c r="P32" s="133"/>
      <c r="Q32" s="133"/>
      <c r="R32" s="133"/>
      <c r="S32" s="133"/>
      <c r="T32" s="133">
        <f t="shared" si="0"/>
        <v>0</v>
      </c>
      <c r="U32" s="148"/>
    </row>
    <row r="33" spans="1:21" ht="12.75" x14ac:dyDescent="0.2">
      <c r="A33" s="8" t="s">
        <v>149</v>
      </c>
      <c r="B33" s="9" t="s">
        <v>150</v>
      </c>
      <c r="C33" s="9" t="s">
        <v>73</v>
      </c>
      <c r="D33" s="9" t="s">
        <v>26</v>
      </c>
      <c r="E33" s="153" t="s">
        <v>74</v>
      </c>
      <c r="F33" s="153" t="s">
        <v>131</v>
      </c>
      <c r="G33" s="83" t="s">
        <v>198</v>
      </c>
      <c r="H33" s="12">
        <v>39</v>
      </c>
      <c r="I33" s="88" t="s">
        <v>152</v>
      </c>
      <c r="J33" s="156" t="s">
        <v>78</v>
      </c>
      <c r="K33" s="88" t="s">
        <v>44</v>
      </c>
      <c r="L33" s="19" t="s">
        <v>125</v>
      </c>
      <c r="M33" s="19" t="s">
        <v>45</v>
      </c>
      <c r="N33" s="19" t="s">
        <v>46</v>
      </c>
      <c r="O33" s="132"/>
      <c r="P33" s="132"/>
      <c r="Q33" s="132"/>
      <c r="R33" s="132"/>
      <c r="S33" s="132"/>
      <c r="T33" s="132">
        <f t="shared" si="0"/>
        <v>0</v>
      </c>
      <c r="U33" s="142"/>
    </row>
    <row r="34" spans="1:21" ht="12.75" x14ac:dyDescent="0.2">
      <c r="A34" s="21" t="s">
        <v>149</v>
      </c>
      <c r="B34" s="22" t="s">
        <v>150</v>
      </c>
      <c r="C34" s="22" t="s">
        <v>73</v>
      </c>
      <c r="D34" s="22" t="s">
        <v>26</v>
      </c>
      <c r="E34" s="153" t="s">
        <v>74</v>
      </c>
      <c r="F34" s="153" t="s">
        <v>132</v>
      </c>
      <c r="G34" s="154" t="s">
        <v>199</v>
      </c>
      <c r="H34" s="24">
        <v>37</v>
      </c>
      <c r="I34" s="65" t="s">
        <v>152</v>
      </c>
      <c r="J34" s="155" t="s">
        <v>43</v>
      </c>
      <c r="K34" s="65" t="s">
        <v>32</v>
      </c>
      <c r="L34" s="31" t="s">
        <v>127</v>
      </c>
      <c r="M34" s="31" t="s">
        <v>52</v>
      </c>
      <c r="N34" s="31" t="s">
        <v>53</v>
      </c>
      <c r="O34" s="133"/>
      <c r="P34" s="133"/>
      <c r="Q34" s="133"/>
      <c r="R34" s="133"/>
      <c r="S34" s="133"/>
      <c r="T34" s="133">
        <f t="shared" si="0"/>
        <v>0</v>
      </c>
      <c r="U34" s="148"/>
    </row>
    <row r="35" spans="1:21" ht="12.75" x14ac:dyDescent="0.2">
      <c r="A35" s="8" t="s">
        <v>149</v>
      </c>
      <c r="B35" s="9" t="s">
        <v>150</v>
      </c>
      <c r="C35" s="9" t="s">
        <v>73</v>
      </c>
      <c r="D35" s="9" t="s">
        <v>26</v>
      </c>
      <c r="E35" s="153" t="s">
        <v>74</v>
      </c>
      <c r="F35" s="153" t="s">
        <v>133</v>
      </c>
      <c r="G35" s="83" t="s">
        <v>200</v>
      </c>
      <c r="H35" s="12">
        <v>33</v>
      </c>
      <c r="I35" s="88" t="s">
        <v>152</v>
      </c>
      <c r="J35" s="156" t="s">
        <v>201</v>
      </c>
      <c r="K35" s="88" t="s">
        <v>44</v>
      </c>
      <c r="L35" s="19" t="s">
        <v>127</v>
      </c>
      <c r="M35" s="19" t="s">
        <v>45</v>
      </c>
      <c r="N35" s="19" t="s">
        <v>46</v>
      </c>
      <c r="O35" s="132"/>
      <c r="P35" s="132"/>
      <c r="Q35" s="132"/>
      <c r="R35" s="132"/>
      <c r="S35" s="132"/>
      <c r="T35" s="132">
        <f t="shared" si="0"/>
        <v>0</v>
      </c>
      <c r="U35" s="142"/>
    </row>
    <row r="36" spans="1:21" ht="12.75" x14ac:dyDescent="0.2">
      <c r="A36" s="21" t="s">
        <v>149</v>
      </c>
      <c r="B36" s="22" t="s">
        <v>150</v>
      </c>
      <c r="C36" s="22" t="s">
        <v>73</v>
      </c>
      <c r="D36" s="22" t="s">
        <v>26</v>
      </c>
      <c r="E36" s="153" t="s">
        <v>74</v>
      </c>
      <c r="F36" s="153" t="s">
        <v>165</v>
      </c>
      <c r="G36" s="163" t="s">
        <v>202</v>
      </c>
      <c r="H36" s="164">
        <v>35</v>
      </c>
      <c r="I36" s="165" t="s">
        <v>152</v>
      </c>
      <c r="J36" s="166" t="s">
        <v>43</v>
      </c>
      <c r="K36" s="165" t="s">
        <v>32</v>
      </c>
      <c r="L36" s="167" t="s">
        <v>125</v>
      </c>
      <c r="M36" s="167" t="s">
        <v>52</v>
      </c>
      <c r="N36" s="167" t="s">
        <v>53</v>
      </c>
      <c r="O36" s="133"/>
      <c r="P36" s="133"/>
      <c r="Q36" s="133"/>
      <c r="R36" s="133"/>
      <c r="S36" s="133"/>
      <c r="T36" s="133">
        <f t="shared" si="0"/>
        <v>0</v>
      </c>
      <c r="U36" s="148"/>
    </row>
    <row r="37" spans="1:21" ht="12.75" x14ac:dyDescent="0.2">
      <c r="A37" s="8" t="s">
        <v>149</v>
      </c>
      <c r="B37" s="9" t="s">
        <v>150</v>
      </c>
      <c r="C37" s="9" t="s">
        <v>73</v>
      </c>
      <c r="D37" s="9" t="s">
        <v>26</v>
      </c>
      <c r="E37" s="153" t="s">
        <v>74</v>
      </c>
      <c r="F37" s="153" t="s">
        <v>178</v>
      </c>
      <c r="G37" s="83" t="s">
        <v>203</v>
      </c>
      <c r="H37" s="12">
        <v>30</v>
      </c>
      <c r="I37" s="88" t="s">
        <v>152</v>
      </c>
      <c r="J37" s="156" t="s">
        <v>103</v>
      </c>
      <c r="K37" s="88" t="s">
        <v>44</v>
      </c>
      <c r="L37" s="19" t="s">
        <v>125</v>
      </c>
      <c r="M37" s="19" t="s">
        <v>45</v>
      </c>
      <c r="N37" s="19" t="s">
        <v>46</v>
      </c>
      <c r="O37" s="132"/>
      <c r="P37" s="132"/>
      <c r="Q37" s="132"/>
      <c r="R37" s="132"/>
      <c r="S37" s="132"/>
      <c r="T37" s="132">
        <f t="shared" si="0"/>
        <v>0</v>
      </c>
      <c r="U37" s="142"/>
    </row>
    <row r="38" spans="1:21" ht="12.75" x14ac:dyDescent="0.2">
      <c r="A38" s="21" t="s">
        <v>149</v>
      </c>
      <c r="B38" s="22" t="s">
        <v>150</v>
      </c>
      <c r="C38" s="22" t="s">
        <v>73</v>
      </c>
      <c r="D38" s="22" t="s">
        <v>26</v>
      </c>
      <c r="E38" s="137" t="s">
        <v>80</v>
      </c>
      <c r="F38" s="137" t="s">
        <v>122</v>
      </c>
      <c r="G38" s="144" t="s">
        <v>204</v>
      </c>
      <c r="H38" s="145">
        <v>33</v>
      </c>
      <c r="I38" s="146" t="s">
        <v>152</v>
      </c>
      <c r="J38" s="147" t="s">
        <v>82</v>
      </c>
      <c r="K38" s="65" t="s">
        <v>32</v>
      </c>
      <c r="L38" s="31" t="s">
        <v>135</v>
      </c>
      <c r="M38" s="31" t="s">
        <v>52</v>
      </c>
      <c r="N38" s="31" t="s">
        <v>53</v>
      </c>
      <c r="O38" s="133"/>
      <c r="P38" s="133"/>
      <c r="Q38" s="133"/>
      <c r="R38" s="133"/>
      <c r="S38" s="133"/>
      <c r="T38" s="133">
        <f t="shared" si="0"/>
        <v>0</v>
      </c>
      <c r="U38" s="148"/>
    </row>
    <row r="39" spans="1:21" ht="12.75" x14ac:dyDescent="0.2">
      <c r="A39" s="8" t="s">
        <v>149</v>
      </c>
      <c r="B39" s="9" t="s">
        <v>150</v>
      </c>
      <c r="C39" s="9" t="s">
        <v>73</v>
      </c>
      <c r="D39" s="9" t="s">
        <v>26</v>
      </c>
      <c r="E39" s="137" t="s">
        <v>80</v>
      </c>
      <c r="F39" s="137" t="s">
        <v>119</v>
      </c>
      <c r="G39" s="168" t="s">
        <v>205</v>
      </c>
      <c r="H39" s="169">
        <v>30</v>
      </c>
      <c r="I39" s="170" t="s">
        <v>152</v>
      </c>
      <c r="J39" s="171" t="s">
        <v>206</v>
      </c>
      <c r="K39" s="165" t="s">
        <v>44</v>
      </c>
      <c r="L39" s="167" t="s">
        <v>125</v>
      </c>
      <c r="M39" s="167" t="s">
        <v>45</v>
      </c>
      <c r="N39" s="167" t="s">
        <v>46</v>
      </c>
      <c r="O39" s="132"/>
      <c r="P39" s="132"/>
      <c r="Q39" s="132"/>
      <c r="R39" s="132"/>
      <c r="S39" s="132"/>
      <c r="T39" s="132">
        <f t="shared" si="0"/>
        <v>0</v>
      </c>
      <c r="U39" s="142"/>
    </row>
    <row r="40" spans="1:21" ht="12.75" x14ac:dyDescent="0.2">
      <c r="A40" s="21" t="s">
        <v>149</v>
      </c>
      <c r="B40" s="22" t="s">
        <v>150</v>
      </c>
      <c r="C40" s="22" t="s">
        <v>73</v>
      </c>
      <c r="D40" s="22" t="s">
        <v>26</v>
      </c>
      <c r="E40" s="137" t="s">
        <v>80</v>
      </c>
      <c r="F40" s="137" t="s">
        <v>120</v>
      </c>
      <c r="G40" s="168" t="s">
        <v>207</v>
      </c>
      <c r="H40" s="169">
        <v>22</v>
      </c>
      <c r="I40" s="170" t="s">
        <v>152</v>
      </c>
      <c r="J40" s="171" t="s">
        <v>175</v>
      </c>
      <c r="K40" s="165" t="s">
        <v>32</v>
      </c>
      <c r="L40" s="167" t="s">
        <v>125</v>
      </c>
      <c r="M40" s="167" t="s">
        <v>52</v>
      </c>
      <c r="N40" s="167" t="s">
        <v>53</v>
      </c>
      <c r="O40" s="133"/>
      <c r="P40" s="133"/>
      <c r="Q40" s="133"/>
      <c r="R40" s="133"/>
      <c r="S40" s="133"/>
      <c r="T40" s="133">
        <f t="shared" si="0"/>
        <v>0</v>
      </c>
      <c r="U40" s="148"/>
    </row>
    <row r="41" spans="1:21" ht="12.75" x14ac:dyDescent="0.2">
      <c r="A41" s="8" t="s">
        <v>149</v>
      </c>
      <c r="B41" s="9" t="s">
        <v>150</v>
      </c>
      <c r="C41" s="9" t="s">
        <v>73</v>
      </c>
      <c r="D41" s="9" t="s">
        <v>26</v>
      </c>
      <c r="E41" s="153" t="s">
        <v>86</v>
      </c>
      <c r="F41" s="153" t="s">
        <v>118</v>
      </c>
      <c r="G41" s="163" t="s">
        <v>208</v>
      </c>
      <c r="H41" s="164">
        <v>70</v>
      </c>
      <c r="I41" s="165" t="s">
        <v>152</v>
      </c>
      <c r="J41" s="166" t="s">
        <v>209</v>
      </c>
      <c r="K41" s="165" t="s">
        <v>44</v>
      </c>
      <c r="L41" s="167" t="s">
        <v>125</v>
      </c>
      <c r="M41" s="167" t="s">
        <v>45</v>
      </c>
      <c r="N41" s="167" t="s">
        <v>46</v>
      </c>
      <c r="O41" s="132"/>
      <c r="P41" s="132"/>
      <c r="Q41" s="132"/>
      <c r="R41" s="132"/>
      <c r="S41" s="132"/>
      <c r="T41" s="132">
        <f t="shared" si="0"/>
        <v>0</v>
      </c>
      <c r="U41" s="142"/>
    </row>
    <row r="42" spans="1:21" ht="12.75" x14ac:dyDescent="0.2">
      <c r="A42" s="21" t="s">
        <v>149</v>
      </c>
      <c r="B42" s="22" t="s">
        <v>150</v>
      </c>
      <c r="C42" s="22" t="s">
        <v>73</v>
      </c>
      <c r="D42" s="22" t="s">
        <v>26</v>
      </c>
      <c r="E42" s="153" t="s">
        <v>86</v>
      </c>
      <c r="F42" s="153" t="s">
        <v>122</v>
      </c>
      <c r="G42" s="154" t="s">
        <v>210</v>
      </c>
      <c r="H42" s="24">
        <v>35</v>
      </c>
      <c r="I42" s="65" t="s">
        <v>152</v>
      </c>
      <c r="J42" s="155" t="s">
        <v>211</v>
      </c>
      <c r="K42" s="65" t="s">
        <v>55</v>
      </c>
      <c r="L42" s="31" t="s">
        <v>126</v>
      </c>
      <c r="M42" s="31" t="s">
        <v>57</v>
      </c>
      <c r="N42" s="31" t="s">
        <v>58</v>
      </c>
      <c r="O42" s="133"/>
      <c r="P42" s="133"/>
      <c r="Q42" s="133"/>
      <c r="R42" s="133"/>
      <c r="S42" s="133"/>
      <c r="T42" s="133">
        <f t="shared" si="0"/>
        <v>0</v>
      </c>
      <c r="U42" s="148"/>
    </row>
    <row r="43" spans="1:21" ht="12.75" hidden="1" x14ac:dyDescent="0.2">
      <c r="A43" s="8" t="s">
        <v>149</v>
      </c>
      <c r="B43" s="9" t="s">
        <v>150</v>
      </c>
      <c r="C43" s="9" t="s">
        <v>73</v>
      </c>
      <c r="D43" s="9" t="s">
        <v>26</v>
      </c>
      <c r="E43" s="10" t="s">
        <v>86</v>
      </c>
      <c r="F43" s="129" t="s">
        <v>119</v>
      </c>
      <c r="G43" s="83" t="s">
        <v>212</v>
      </c>
      <c r="H43" s="161">
        <v>0</v>
      </c>
      <c r="I43" s="88" t="s">
        <v>157</v>
      </c>
      <c r="J43" s="159" t="s">
        <v>213</v>
      </c>
      <c r="K43" s="88" t="s">
        <v>44</v>
      </c>
      <c r="L43" s="19" t="s">
        <v>125</v>
      </c>
      <c r="M43" s="19" t="s">
        <v>45</v>
      </c>
      <c r="N43" s="19" t="s">
        <v>46</v>
      </c>
      <c r="O43" s="132"/>
      <c r="P43" s="132"/>
      <c r="Q43" s="132"/>
      <c r="R43" s="132"/>
      <c r="S43" s="132"/>
      <c r="T43" s="132">
        <f t="shared" si="0"/>
        <v>0</v>
      </c>
      <c r="U43" s="142"/>
    </row>
    <row r="44" spans="1:21" ht="12.75" x14ac:dyDescent="0.2">
      <c r="A44" s="21" t="s">
        <v>149</v>
      </c>
      <c r="B44" s="22" t="s">
        <v>150</v>
      </c>
      <c r="C44" s="22" t="s">
        <v>73</v>
      </c>
      <c r="D44" s="22" t="s">
        <v>26</v>
      </c>
      <c r="E44" s="137" t="s">
        <v>134</v>
      </c>
      <c r="F44" s="137" t="s">
        <v>121</v>
      </c>
      <c r="G44" s="144" t="s">
        <v>214</v>
      </c>
      <c r="H44" s="145">
        <v>25</v>
      </c>
      <c r="I44" s="146" t="s">
        <v>152</v>
      </c>
      <c r="J44" s="147" t="s">
        <v>43</v>
      </c>
      <c r="K44" s="65" t="s">
        <v>55</v>
      </c>
      <c r="L44" s="31" t="s">
        <v>125</v>
      </c>
      <c r="M44" s="31" t="s">
        <v>57</v>
      </c>
      <c r="N44" s="31" t="s">
        <v>58</v>
      </c>
      <c r="O44" s="133"/>
      <c r="P44" s="133"/>
      <c r="Q44" s="133"/>
      <c r="R44" s="133"/>
      <c r="S44" s="133"/>
      <c r="T44" s="133">
        <f t="shared" si="0"/>
        <v>0</v>
      </c>
      <c r="U44" s="148"/>
    </row>
    <row r="45" spans="1:21" ht="12.75" x14ac:dyDescent="0.2">
      <c r="A45" s="8" t="s">
        <v>149</v>
      </c>
      <c r="B45" s="9" t="s">
        <v>150</v>
      </c>
      <c r="C45" s="9" t="s">
        <v>73</v>
      </c>
      <c r="D45" s="9" t="s">
        <v>104</v>
      </c>
      <c r="E45" s="137" t="s">
        <v>134</v>
      </c>
      <c r="F45" s="137" t="s">
        <v>138</v>
      </c>
      <c r="G45" s="168" t="s">
        <v>215</v>
      </c>
      <c r="H45" s="169">
        <v>11</v>
      </c>
      <c r="I45" s="170" t="s">
        <v>152</v>
      </c>
      <c r="J45" s="171" t="s">
        <v>88</v>
      </c>
      <c r="K45" s="165" t="s">
        <v>32</v>
      </c>
      <c r="L45" s="167" t="s">
        <v>216</v>
      </c>
      <c r="M45" s="167" t="s">
        <v>52</v>
      </c>
      <c r="N45" s="167" t="s">
        <v>140</v>
      </c>
      <c r="O45" s="132"/>
      <c r="P45" s="132"/>
      <c r="Q45" s="132"/>
      <c r="R45" s="132"/>
      <c r="S45" s="132"/>
      <c r="T45" s="132">
        <f t="shared" si="0"/>
        <v>0</v>
      </c>
      <c r="U45" s="142"/>
    </row>
    <row r="46" spans="1:21" ht="12.75" x14ac:dyDescent="0.2">
      <c r="A46" s="21" t="s">
        <v>149</v>
      </c>
      <c r="B46" s="22" t="s">
        <v>150</v>
      </c>
      <c r="C46" s="22" t="s">
        <v>73</v>
      </c>
      <c r="D46" s="22" t="s">
        <v>26</v>
      </c>
      <c r="E46" s="153" t="s">
        <v>93</v>
      </c>
      <c r="F46" s="153" t="s">
        <v>118</v>
      </c>
      <c r="G46" s="154" t="s">
        <v>217</v>
      </c>
      <c r="H46" s="24">
        <v>60</v>
      </c>
      <c r="I46" s="65" t="s">
        <v>152</v>
      </c>
      <c r="J46" s="155" t="s">
        <v>218</v>
      </c>
      <c r="K46" s="65" t="s">
        <v>55</v>
      </c>
      <c r="L46" s="31" t="s">
        <v>125</v>
      </c>
      <c r="M46" s="31" t="s">
        <v>57</v>
      </c>
      <c r="N46" s="31" t="s">
        <v>58</v>
      </c>
      <c r="O46" s="133"/>
      <c r="P46" s="133"/>
      <c r="Q46" s="133"/>
      <c r="R46" s="133"/>
      <c r="S46" s="133"/>
      <c r="T46" s="133">
        <f t="shared" si="0"/>
        <v>0</v>
      </c>
      <c r="U46" s="148"/>
    </row>
    <row r="47" spans="1:21" ht="12.75" x14ac:dyDescent="0.2">
      <c r="A47" s="8" t="s">
        <v>149</v>
      </c>
      <c r="B47" s="9" t="s">
        <v>150</v>
      </c>
      <c r="C47" s="9" t="s">
        <v>73</v>
      </c>
      <c r="D47" s="9" t="s">
        <v>26</v>
      </c>
      <c r="E47" s="153" t="s">
        <v>93</v>
      </c>
      <c r="F47" s="153" t="s">
        <v>122</v>
      </c>
      <c r="G47" s="83" t="s">
        <v>219</v>
      </c>
      <c r="H47" s="12">
        <v>35</v>
      </c>
      <c r="I47" s="88" t="s">
        <v>152</v>
      </c>
      <c r="J47" s="172"/>
      <c r="K47" s="88" t="s">
        <v>44</v>
      </c>
      <c r="L47" s="19" t="s">
        <v>126</v>
      </c>
      <c r="M47" s="19" t="s">
        <v>45</v>
      </c>
      <c r="N47" s="19" t="s">
        <v>46</v>
      </c>
      <c r="O47" s="132"/>
      <c r="P47" s="132"/>
      <c r="Q47" s="132"/>
      <c r="R47" s="132"/>
      <c r="S47" s="132"/>
      <c r="T47" s="132">
        <f t="shared" si="0"/>
        <v>0</v>
      </c>
      <c r="U47" s="142"/>
    </row>
    <row r="48" spans="1:21" ht="12.75" hidden="1" x14ac:dyDescent="0.2">
      <c r="A48" s="21" t="s">
        <v>149</v>
      </c>
      <c r="B48" s="22" t="s">
        <v>150</v>
      </c>
      <c r="C48" s="22" t="s">
        <v>73</v>
      </c>
      <c r="D48" s="22" t="s">
        <v>26</v>
      </c>
      <c r="E48" s="23" t="s">
        <v>93</v>
      </c>
      <c r="F48" s="129" t="s">
        <v>119</v>
      </c>
      <c r="G48" s="154" t="s">
        <v>220</v>
      </c>
      <c r="H48" s="161">
        <v>0</v>
      </c>
      <c r="I48" s="65" t="s">
        <v>157</v>
      </c>
      <c r="J48" s="159" t="s">
        <v>221</v>
      </c>
      <c r="K48" s="65" t="s">
        <v>55</v>
      </c>
      <c r="L48" s="31" t="s">
        <v>125</v>
      </c>
      <c r="M48" s="31" t="s">
        <v>57</v>
      </c>
      <c r="N48" s="31" t="s">
        <v>58</v>
      </c>
      <c r="O48" s="133"/>
      <c r="P48" s="133"/>
      <c r="Q48" s="133"/>
      <c r="R48" s="133"/>
      <c r="S48" s="133"/>
      <c r="T48" s="133">
        <f t="shared" si="0"/>
        <v>0</v>
      </c>
      <c r="U48" s="148"/>
    </row>
    <row r="49" spans="1:21" ht="12.75" x14ac:dyDescent="0.2">
      <c r="A49" s="8" t="s">
        <v>149</v>
      </c>
      <c r="B49" s="9" t="s">
        <v>150</v>
      </c>
      <c r="C49" s="9" t="s">
        <v>73</v>
      </c>
      <c r="D49" s="9" t="s">
        <v>104</v>
      </c>
      <c r="E49" s="153" t="s">
        <v>93</v>
      </c>
      <c r="F49" s="153" t="s">
        <v>138</v>
      </c>
      <c r="G49" s="163" t="s">
        <v>222</v>
      </c>
      <c r="H49" s="164">
        <v>22</v>
      </c>
      <c r="I49" s="165" t="s">
        <v>152</v>
      </c>
      <c r="J49" s="166" t="s">
        <v>223</v>
      </c>
      <c r="K49" s="165" t="s">
        <v>32</v>
      </c>
      <c r="L49" s="167" t="s">
        <v>139</v>
      </c>
      <c r="M49" s="167" t="s">
        <v>52</v>
      </c>
      <c r="N49" s="167" t="s">
        <v>140</v>
      </c>
      <c r="O49" s="132"/>
      <c r="P49" s="132"/>
      <c r="Q49" s="132"/>
      <c r="R49" s="132"/>
      <c r="S49" s="132"/>
      <c r="T49" s="132">
        <f t="shared" si="0"/>
        <v>0</v>
      </c>
      <c r="U49" s="142"/>
    </row>
    <row r="50" spans="1:21" ht="12.75" x14ac:dyDescent="0.2">
      <c r="A50" s="21" t="s">
        <v>149</v>
      </c>
      <c r="B50" s="22" t="s">
        <v>150</v>
      </c>
      <c r="C50" s="22" t="s">
        <v>73</v>
      </c>
      <c r="D50" s="22" t="s">
        <v>26</v>
      </c>
      <c r="E50" s="173" t="s">
        <v>95</v>
      </c>
      <c r="F50" s="173" t="s">
        <v>121</v>
      </c>
      <c r="G50" s="168" t="s">
        <v>224</v>
      </c>
      <c r="H50" s="169">
        <v>30</v>
      </c>
      <c r="I50" s="174"/>
      <c r="J50" s="175"/>
      <c r="K50" s="165" t="s">
        <v>44</v>
      </c>
      <c r="L50" s="167" t="s">
        <v>137</v>
      </c>
      <c r="M50" s="167" t="s">
        <v>45</v>
      </c>
      <c r="N50" s="167" t="s">
        <v>46</v>
      </c>
      <c r="O50" s="133"/>
      <c r="P50" s="133"/>
      <c r="Q50" s="133"/>
      <c r="R50" s="133"/>
      <c r="S50" s="133"/>
      <c r="T50" s="133">
        <f t="shared" si="0"/>
        <v>0</v>
      </c>
      <c r="U50" s="148"/>
    </row>
    <row r="51" spans="1:21" ht="12.75" x14ac:dyDescent="0.2">
      <c r="A51" s="8" t="s">
        <v>149</v>
      </c>
      <c r="B51" s="9" t="s">
        <v>150</v>
      </c>
      <c r="C51" s="9" t="s">
        <v>73</v>
      </c>
      <c r="D51" s="9" t="s">
        <v>26</v>
      </c>
      <c r="E51" s="136" t="s">
        <v>95</v>
      </c>
      <c r="F51" s="136" t="s">
        <v>118</v>
      </c>
      <c r="G51" s="138" t="s">
        <v>225</v>
      </c>
      <c r="H51" s="139">
        <v>23</v>
      </c>
      <c r="I51" s="176"/>
      <c r="J51" s="177"/>
      <c r="K51" s="88" t="s">
        <v>44</v>
      </c>
      <c r="L51" s="19" t="s">
        <v>137</v>
      </c>
      <c r="M51" s="19" t="s">
        <v>45</v>
      </c>
      <c r="N51" s="19" t="s">
        <v>46</v>
      </c>
      <c r="O51" s="132"/>
      <c r="P51" s="132"/>
      <c r="Q51" s="132"/>
      <c r="R51" s="132"/>
      <c r="S51" s="132"/>
      <c r="T51" s="132">
        <f t="shared" si="0"/>
        <v>0</v>
      </c>
      <c r="U51" s="142"/>
    </row>
    <row r="52" spans="1:21" ht="12.75" x14ac:dyDescent="0.2">
      <c r="A52" s="21" t="s">
        <v>149</v>
      </c>
      <c r="B52" s="22" t="s">
        <v>150</v>
      </c>
      <c r="C52" s="22" t="s">
        <v>73</v>
      </c>
      <c r="D52" s="22" t="s">
        <v>26</v>
      </c>
      <c r="E52" s="23" t="s">
        <v>98</v>
      </c>
      <c r="F52" s="23" t="s">
        <v>121</v>
      </c>
      <c r="G52" s="24"/>
      <c r="H52" s="24">
        <v>2</v>
      </c>
    </row>
    <row r="53" spans="1:21" ht="12.75" x14ac:dyDescent="0.2">
      <c r="A53" s="178"/>
      <c r="B53" s="179"/>
      <c r="C53" s="179"/>
      <c r="D53" s="179"/>
      <c r="E53" s="108"/>
      <c r="F53" s="108"/>
      <c r="G53" s="111"/>
      <c r="H53" s="111">
        <f>SUM(ABRIL_3[MAT])</f>
        <v>1329</v>
      </c>
      <c r="I53" s="179"/>
      <c r="J53" s="108"/>
      <c r="K53" s="179"/>
      <c r="L53" s="180"/>
      <c r="M53" s="180"/>
      <c r="N53" s="180"/>
      <c r="O53" s="108"/>
      <c r="P53" s="108"/>
      <c r="Q53" s="108"/>
      <c r="R53" s="108"/>
      <c r="S53" s="108"/>
      <c r="T53" s="108"/>
      <c r="U53" s="181"/>
    </row>
    <row r="54" spans="1:21" ht="12.75" x14ac:dyDescent="0.2">
      <c r="E54" s="120" t="s">
        <v>2</v>
      </c>
      <c r="F54" s="1" t="s">
        <v>112</v>
      </c>
      <c r="G54" s="1"/>
      <c r="H54" s="1" t="s">
        <v>113</v>
      </c>
    </row>
    <row r="55" spans="1:21" ht="12.75" x14ac:dyDescent="0.2">
      <c r="E55" s="120" t="s">
        <v>226</v>
      </c>
      <c r="F55" s="122">
        <v>42</v>
      </c>
      <c r="G55" s="122"/>
      <c r="H55" s="123">
        <f>ABRIL_3[[#Totals],[MAT]]</f>
        <v>1329</v>
      </c>
    </row>
    <row r="56" spans="1:21" ht="12.75" x14ac:dyDescent="0.2">
      <c r="F56" s="135">
        <f>SUM(F55)</f>
        <v>42</v>
      </c>
      <c r="G56" s="135"/>
      <c r="H56" s="182">
        <f>SUM(H55)</f>
        <v>1329</v>
      </c>
    </row>
    <row r="58" spans="1:21" ht="12.75" x14ac:dyDescent="0.2">
      <c r="G58" s="134"/>
      <c r="H58" s="134">
        <v>45769</v>
      </c>
    </row>
    <row r="59" spans="1:21" ht="12.75" x14ac:dyDescent="0.2">
      <c r="F59" s="121" t="s">
        <v>227</v>
      </c>
      <c r="G59" s="121"/>
      <c r="H59" s="121">
        <v>1172</v>
      </c>
    </row>
    <row r="60" spans="1:21" ht="12.75" x14ac:dyDescent="0.2">
      <c r="F60" s="121" t="s">
        <v>228</v>
      </c>
      <c r="G60" s="121"/>
      <c r="H60" s="121">
        <v>1257</v>
      </c>
    </row>
    <row r="61" spans="1:21" ht="12.75" x14ac:dyDescent="0.2">
      <c r="H61" s="183">
        <f>H60-H59</f>
        <v>85</v>
      </c>
    </row>
    <row r="63" spans="1:21" ht="12.75" x14ac:dyDescent="0.2">
      <c r="H63" s="183" t="e">
        <f>'[1]202501 ABR'!$G$63+ABRIL_3[[#Totals],[MAT]]</f>
        <v>#REF!</v>
      </c>
    </row>
  </sheetData>
  <dataValidations count="8">
    <dataValidation type="list" allowBlank="1" sqref="I3:I52" xr:uid="{00000000-0002-0000-0200-000000000000}">
      <formula1>"APERTURADO,CERRADO"</formula1>
    </dataValidation>
    <dataValidation type="list" allowBlank="1" sqref="K3:K52" xr:uid="{00000000-0002-0000-0200-000001000000}">
      <formula1>"MAÑANA,TARDE,NOCHE"</formula1>
    </dataValidation>
    <dataValidation type="list" allowBlank="1" sqref="D3:D52" xr:uid="{00000000-0002-0000-0200-000002000000}">
      <formula1>"PRESENCIAL,VIRTUAL"</formula1>
    </dataValidation>
    <dataValidation type="list" allowBlank="1" sqref="B3:B52" xr:uid="{00000000-0002-0000-0200-000003000000}">
      <formula1>"REGULAR,INTENSIVO,SUPER INTENSIVO"</formula1>
    </dataValidation>
    <dataValidation type="list" allowBlank="1" sqref="A3:A52" xr:uid="{00000000-0002-0000-0200-000004000000}">
      <formula1>"2025 0: ENE,2025 0: FEB,2025 0: MAR,2025 1: ABR,2025 1: JUN,2025 2: AGO,2025 2: SET"</formula1>
    </dataValidation>
    <dataValidation type="list" allowBlank="1" sqref="C3:C52" xr:uid="{00000000-0002-0000-0200-000005000000}">
      <formula1>"TRADICIONAL,PROTECH XP"</formula1>
    </dataValidation>
    <dataValidation type="custom" allowBlank="1" showDropDown="1" sqref="H3:H52" xr:uid="{00000000-0002-0000-0200-000006000000}">
      <formula1>AND(ISNUMBER(H3),(NOT(OR(NOT(ISERROR(DATEVALUE(H3))), AND(ISNUMBER(H3), LEFT(CELL("format", H3))="D")))))</formula1>
    </dataValidation>
    <dataValidation type="list" allowBlank="1" sqref="U3:U52" xr:uid="{00000000-0002-0000-0200-000007000000}">
      <formula1>"SI,NO"</formula1>
    </dataValidation>
  </dataValidations>
  <hyperlinks>
    <hyperlink ref="G3" r:id="rId1" xr:uid="{00000000-0004-0000-0200-000000000000}"/>
    <hyperlink ref="G4" r:id="rId2" xr:uid="{00000000-0004-0000-0200-000001000000}"/>
    <hyperlink ref="G5" r:id="rId3" xr:uid="{00000000-0004-0000-0200-000002000000}"/>
    <hyperlink ref="G6" r:id="rId4" xr:uid="{00000000-0004-0000-0200-000003000000}"/>
    <hyperlink ref="G7" r:id="rId5" xr:uid="{00000000-0004-0000-0200-000004000000}"/>
    <hyperlink ref="G8" r:id="rId6" xr:uid="{00000000-0004-0000-0200-000005000000}"/>
    <hyperlink ref="G9" r:id="rId7" xr:uid="{00000000-0004-0000-0200-000006000000}"/>
    <hyperlink ref="G10" r:id="rId8" xr:uid="{00000000-0004-0000-0200-000007000000}"/>
    <hyperlink ref="G11" r:id="rId9" xr:uid="{00000000-0004-0000-0200-000008000000}"/>
    <hyperlink ref="G12" r:id="rId10" xr:uid="{00000000-0004-0000-0200-000009000000}"/>
    <hyperlink ref="G13" r:id="rId11" xr:uid="{00000000-0004-0000-0200-00000A000000}"/>
    <hyperlink ref="G14" r:id="rId12" xr:uid="{00000000-0004-0000-0200-00000B000000}"/>
    <hyperlink ref="G15" r:id="rId13" xr:uid="{00000000-0004-0000-0200-00000C000000}"/>
    <hyperlink ref="G16" r:id="rId14" xr:uid="{00000000-0004-0000-0200-00000D000000}"/>
    <hyperlink ref="G17" r:id="rId15" xr:uid="{00000000-0004-0000-0200-00000E000000}"/>
    <hyperlink ref="G18" r:id="rId16" xr:uid="{00000000-0004-0000-0200-00000F000000}"/>
    <hyperlink ref="G19" r:id="rId17" xr:uid="{00000000-0004-0000-0200-000010000000}"/>
    <hyperlink ref="G20" r:id="rId18" xr:uid="{00000000-0004-0000-0200-000011000000}"/>
    <hyperlink ref="G21" r:id="rId19" xr:uid="{00000000-0004-0000-0200-000012000000}"/>
    <hyperlink ref="G22" r:id="rId20" xr:uid="{00000000-0004-0000-0200-000013000000}"/>
    <hyperlink ref="G23" r:id="rId21" xr:uid="{00000000-0004-0000-0200-000014000000}"/>
    <hyperlink ref="G24" r:id="rId22" xr:uid="{00000000-0004-0000-0200-000015000000}"/>
    <hyperlink ref="G25" r:id="rId23" xr:uid="{00000000-0004-0000-0200-000016000000}"/>
    <hyperlink ref="G26" r:id="rId24" xr:uid="{00000000-0004-0000-0200-000017000000}"/>
    <hyperlink ref="G27" r:id="rId25" xr:uid="{00000000-0004-0000-0200-000018000000}"/>
    <hyperlink ref="G28" r:id="rId26" xr:uid="{00000000-0004-0000-0200-000019000000}"/>
    <hyperlink ref="G29" r:id="rId27" xr:uid="{00000000-0004-0000-0200-00001A000000}"/>
    <hyperlink ref="G30" r:id="rId28" xr:uid="{00000000-0004-0000-0200-00001B000000}"/>
    <hyperlink ref="G31" r:id="rId29" xr:uid="{00000000-0004-0000-0200-00001C000000}"/>
    <hyperlink ref="G32" r:id="rId30" xr:uid="{00000000-0004-0000-0200-00001D000000}"/>
    <hyperlink ref="G33" r:id="rId31" xr:uid="{00000000-0004-0000-0200-00001E000000}"/>
    <hyperlink ref="G34" r:id="rId32" xr:uid="{00000000-0004-0000-0200-00001F000000}"/>
    <hyperlink ref="G35" r:id="rId33" xr:uid="{00000000-0004-0000-0200-000020000000}"/>
    <hyperlink ref="G36" r:id="rId34" xr:uid="{00000000-0004-0000-0200-000021000000}"/>
    <hyperlink ref="G37" r:id="rId35" xr:uid="{00000000-0004-0000-0200-000022000000}"/>
    <hyperlink ref="G38" r:id="rId36" xr:uid="{00000000-0004-0000-0200-000023000000}"/>
    <hyperlink ref="G39" r:id="rId37" xr:uid="{00000000-0004-0000-0200-000024000000}"/>
    <hyperlink ref="G40" r:id="rId38" xr:uid="{00000000-0004-0000-0200-000025000000}"/>
    <hyperlink ref="G41" r:id="rId39" xr:uid="{00000000-0004-0000-0200-000026000000}"/>
    <hyperlink ref="G42" r:id="rId40" xr:uid="{00000000-0004-0000-0200-000027000000}"/>
    <hyperlink ref="G43" r:id="rId41" xr:uid="{00000000-0004-0000-0200-000028000000}"/>
    <hyperlink ref="G44" r:id="rId42" xr:uid="{00000000-0004-0000-0200-000029000000}"/>
    <hyperlink ref="G45" r:id="rId43" xr:uid="{00000000-0004-0000-0200-00002A000000}"/>
    <hyperlink ref="G46" r:id="rId44" xr:uid="{00000000-0004-0000-0200-00002B000000}"/>
    <hyperlink ref="G47" r:id="rId45" xr:uid="{00000000-0004-0000-0200-00002C000000}"/>
    <hyperlink ref="G48" r:id="rId46" xr:uid="{00000000-0004-0000-0200-00002D000000}"/>
    <hyperlink ref="G49" r:id="rId47" xr:uid="{00000000-0004-0000-0200-00002E000000}"/>
    <hyperlink ref="G50" r:id="rId48" xr:uid="{00000000-0004-0000-0200-00002F000000}"/>
    <hyperlink ref="G51" r:id="rId49" xr:uid="{00000000-0004-0000-0200-000030000000}"/>
  </hyperlinks>
  <pageMargins left="0.7" right="0.7" top="0.75" bottom="0.75" header="0.3" footer="0.3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202502 AGO MONITOREO</vt:lpstr>
      <vt:lpstr>Copia de 202501 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MiguelMaquen</cp:lastModifiedBy>
  <dcterms:modified xsi:type="dcterms:W3CDTF">2025-10-04T11:44:18Z</dcterms:modified>
</cp:coreProperties>
</file>